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omments6.xml" ContentType="application/vnd.openxmlformats-officedocument.spreadsheetml.comments+xml"/>
  <Override PartName="/xl/drawings/drawing3.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8.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omments9.xml" ContentType="application/vnd.openxmlformats-officedocument.spreadsheetml.comment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drawings/drawing10.xml" ContentType="application/vnd.openxmlformats-officedocument.drawing+xml"/>
  <Override PartName="/xl/comments16.xml" ContentType="application/vnd.openxmlformats-officedocument.spreadsheetml.comments+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Research\Riset Muhammad Alfian\Semester V\paper\Review\"/>
    </mc:Choice>
  </mc:AlternateContent>
  <xr:revisionPtr revIDLastSave="0" documentId="13_ncr:1_{DAB63E7F-CF6B-4025-BA0B-88A8D6C1910E}" xr6:coauthVersionLast="47" xr6:coauthVersionMax="47" xr10:uidLastSave="{00000000-0000-0000-0000-000000000000}"/>
  <bookViews>
    <workbookView xWindow="-110" yWindow="-110" windowWidth="19420" windowHeight="11500" xr2:uid="{00000000-000D-0000-FFFF-FFFF00000000}"/>
  </bookViews>
  <sheets>
    <sheet name="Keywords" sheetId="1" r:id="rId1"/>
    <sheet name="Hist" sheetId="2" r:id="rId2"/>
    <sheet name="graph" sheetId="3" r:id="rId3"/>
    <sheet name="SC-0" sheetId="11" r:id="rId4"/>
    <sheet name="SC-1" sheetId="4" r:id="rId5"/>
    <sheet name="SC-2" sheetId="5" r:id="rId6"/>
    <sheet name="SC-3" sheetId="6" r:id="rId7"/>
    <sheet name="SC-4" sheetId="7" r:id="rId8"/>
    <sheet name="SC-5" sheetId="8" r:id="rId9"/>
    <sheet name="SC-6" sheetId="9" r:id="rId10"/>
    <sheet name="QA" sheetId="38" r:id="rId11"/>
    <sheet name="QA_graph" sheetId="45" r:id="rId12"/>
    <sheet name="SC-7" sheetId="12" r:id="rId13"/>
    <sheet name="Sheet2" sheetId="39" state="hidden" r:id="rId14"/>
    <sheet name="General-1" sheetId="21" r:id="rId15"/>
    <sheet name="language" sheetId="15" state="hidden" r:id="rId16"/>
    <sheet name="language_data" sheetId="16" state="hidden" r:id="rId17"/>
    <sheet name="Sheet7" sheetId="47" state="hidden" r:id="rId18"/>
    <sheet name="language_analysis" sheetId="17" state="hidden" r:id="rId19"/>
    <sheet name="author_maps" sheetId="18" state="hidden" r:id="rId20"/>
    <sheet name="General-2" sheetId="33" r:id="rId21"/>
    <sheet name="General-3" sheetId="46" r:id="rId22"/>
    <sheet name="RQ1" sheetId="19" r:id="rId23"/>
    <sheet name="dataset" sheetId="22" state="hidden" r:id="rId24"/>
    <sheet name="dataset_detail" sheetId="23" state="hidden" r:id="rId25"/>
    <sheet name="solution" sheetId="24" state="hidden" r:id="rId26"/>
    <sheet name="RQ2-1" sheetId="48" r:id="rId27"/>
    <sheet name="RQ2-2" sheetId="42" r:id="rId28"/>
    <sheet name="lang" sheetId="25" state="hidden" r:id="rId29"/>
    <sheet name="dataset_dist" sheetId="27" state="hidden" r:id="rId30"/>
    <sheet name="Sheet4" sheetId="41" state="hidden" r:id="rId31"/>
    <sheet name="Sheet3" sheetId="40" state="hidden" r:id="rId32"/>
    <sheet name="evaluation" sheetId="30" state="hidden" r:id="rId33"/>
    <sheet name="challenge" sheetId="31" state="hidden" r:id="rId34"/>
    <sheet name="future_works" sheetId="32" state="hidden" r:id="rId35"/>
    <sheet name="RQ3" sheetId="44" r:id="rId36"/>
    <sheet name="References" sheetId="10" r:id="rId37"/>
  </sheets>
  <definedNames>
    <definedName name="_xlnm._FilterDatabase" localSheetId="19" hidden="1">author_maps!$AA$18:$AC$29</definedName>
    <definedName name="_xlnm._FilterDatabase" localSheetId="24" hidden="1">dataset_detail!$A$1:$D$181</definedName>
    <definedName name="_xlnm._FilterDatabase" localSheetId="29" hidden="1">dataset_dist!$A$1:$C$184</definedName>
    <definedName name="_xlnm._FilterDatabase" localSheetId="32" hidden="1">evaluation!$A$1:$O$60</definedName>
    <definedName name="_xlnm._FilterDatabase" localSheetId="14" hidden="1">'General-1'!$A$1:$A$991</definedName>
    <definedName name="_xlnm._FilterDatabase" localSheetId="20" hidden="1">'General-2'!$A$1:$J$51</definedName>
    <definedName name="_xlnm._FilterDatabase" localSheetId="21" hidden="1">'General-3'!$A$1:$AJ$60</definedName>
    <definedName name="_xlnm._FilterDatabase" localSheetId="28" hidden="1">lang!$A$1:$C$182</definedName>
    <definedName name="_xlnm._FilterDatabase" localSheetId="18" hidden="1">language_analysis!$A$1:$A$56</definedName>
    <definedName name="_xlnm._FilterDatabase" localSheetId="16" hidden="1">language_data!$A$1:$G$159</definedName>
    <definedName name="_xlnm._FilterDatabase" localSheetId="36" hidden="1">References!$A$1:$Q$85</definedName>
    <definedName name="_xlnm._FilterDatabase" localSheetId="22" hidden="1">'RQ1'!$A$1:$AH$50</definedName>
    <definedName name="_xlnm._FilterDatabase" localSheetId="26" hidden="1">'RQ2-1'!$A$1:$AN$1</definedName>
    <definedName name="_xlnm._FilterDatabase" localSheetId="35" hidden="1">'RQ3'!$A$1:$Q$51</definedName>
    <definedName name="_xlnm._FilterDatabase" localSheetId="3" hidden="1">'SC-0'!$A$1:$S$1</definedName>
    <definedName name="_xlnm._FilterDatabase" localSheetId="4" hidden="1">'SC-1'!$A$1:$S$1418</definedName>
    <definedName name="_xlnm._FilterDatabase" localSheetId="5" hidden="1">'SC-2'!$A$1:$S$1317</definedName>
    <definedName name="_xlnm._FilterDatabase" localSheetId="6" hidden="1">'SC-3'!$A$1:$S$922</definedName>
    <definedName name="_xlnm._FilterDatabase" localSheetId="7" hidden="1">'SC-4'!$A$1:$S$665</definedName>
    <definedName name="_xlnm._FilterDatabase" localSheetId="8" hidden="1">'SC-5'!$A$1:$AC$665</definedName>
    <definedName name="_xlnm._FilterDatabase" localSheetId="9" hidden="1">'SC-6'!$A$1:$AC$66</definedName>
    <definedName name="_xlnm._FilterDatabase" localSheetId="12" hidden="1">'SC-7'!$A$1:$R$51</definedName>
    <definedName name="_xlnm._FilterDatabase" localSheetId="13" hidden="1">Sheet2!$A$1:$B$1</definedName>
    <definedName name="_xlnm._FilterDatabase" localSheetId="25" hidden="1">solution!$A$1:$AE$60</definedName>
    <definedName name="_xlchart.v1.4" hidden="1">'General-3'!$CE$2:$CE$20</definedName>
    <definedName name="_xlchart.v1.5" hidden="1">'General-3'!$CQ$1</definedName>
    <definedName name="_xlchart.v1.6" hidden="1">'General-3'!$CQ$2:$CQ$20</definedName>
    <definedName name="_xlchart.v6.0" hidden="1">author_maps!$AB$1</definedName>
    <definedName name="_xlchart.v6.1" hidden="1">author_maps!$AB$2:$AB$13</definedName>
    <definedName name="_xlchart.v6.2" hidden="1">author_maps!$AC$1</definedName>
    <definedName name="_xlchart.v6.3" hidden="1">author_maps!$AC$2:$AC$13</definedName>
  </definedNames>
  <calcPr calcId="191029"/>
  <pivotCaches>
    <pivotCache cacheId="4" r:id="rId3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F22" i="46" l="1"/>
  <c r="CG22" i="46"/>
  <c r="CH22" i="46"/>
  <c r="CI22" i="46"/>
  <c r="CJ22" i="46"/>
  <c r="CK22" i="46"/>
  <c r="CL22" i="46"/>
  <c r="CM22" i="46"/>
  <c r="CN22" i="46"/>
  <c r="CO22" i="46"/>
  <c r="CF23" i="46"/>
  <c r="CG23" i="46"/>
  <c r="CH23" i="46"/>
  <c r="CI23" i="46"/>
  <c r="CJ23" i="46"/>
  <c r="CK23" i="46"/>
  <c r="CL23" i="46"/>
  <c r="CM23" i="46"/>
  <c r="CN23" i="46"/>
  <c r="CO23" i="46"/>
  <c r="CF24" i="46"/>
  <c r="CG24" i="46"/>
  <c r="CH24" i="46"/>
  <c r="CI24" i="46"/>
  <c r="CJ24" i="46"/>
  <c r="CK24" i="46"/>
  <c r="CL24" i="46"/>
  <c r="CM24" i="46"/>
  <c r="CN24" i="46"/>
  <c r="CO24" i="46"/>
  <c r="CF25" i="46"/>
  <c r="CG25" i="46"/>
  <c r="CH25" i="46"/>
  <c r="CI25" i="46"/>
  <c r="CJ25" i="46"/>
  <c r="CK25" i="46"/>
  <c r="CL25" i="46"/>
  <c r="CM25" i="46"/>
  <c r="CN25" i="46"/>
  <c r="CO25" i="46"/>
  <c r="CF26" i="46"/>
  <c r="CG26" i="46"/>
  <c r="CH26" i="46"/>
  <c r="CI26" i="46"/>
  <c r="CJ26" i="46"/>
  <c r="CK26" i="46"/>
  <c r="CL26" i="46"/>
  <c r="CM26" i="46"/>
  <c r="CN26" i="46"/>
  <c r="CO26" i="46"/>
  <c r="CF27" i="46"/>
  <c r="CG27" i="46"/>
  <c r="CH27" i="46"/>
  <c r="CI27" i="46"/>
  <c r="CJ27" i="46"/>
  <c r="CK27" i="46"/>
  <c r="CL27" i="46"/>
  <c r="CM27" i="46"/>
  <c r="CN27" i="46"/>
  <c r="CO27" i="46"/>
  <c r="CF28" i="46"/>
  <c r="CG28" i="46"/>
  <c r="CH28" i="46"/>
  <c r="CI28" i="46"/>
  <c r="CJ28" i="46"/>
  <c r="CK28" i="46"/>
  <c r="CL28" i="46"/>
  <c r="CM28" i="46"/>
  <c r="CN28" i="46"/>
  <c r="CO28" i="46"/>
  <c r="CF29" i="46"/>
  <c r="CG29" i="46"/>
  <c r="CH29" i="46"/>
  <c r="CI29" i="46"/>
  <c r="CJ29" i="46"/>
  <c r="CK29" i="46"/>
  <c r="CL29" i="46"/>
  <c r="CM29" i="46"/>
  <c r="CN29" i="46"/>
  <c r="CO29" i="46"/>
  <c r="CF30" i="46"/>
  <c r="CG30" i="46"/>
  <c r="CH30" i="46"/>
  <c r="CI30" i="46"/>
  <c r="CJ30" i="46"/>
  <c r="CK30" i="46"/>
  <c r="CL30" i="46"/>
  <c r="CM30" i="46"/>
  <c r="CN30" i="46"/>
  <c r="CO30" i="46"/>
  <c r="CF31" i="46"/>
  <c r="CG31" i="46"/>
  <c r="CH31" i="46"/>
  <c r="CI31" i="46"/>
  <c r="CJ31" i="46"/>
  <c r="CK31" i="46"/>
  <c r="CL31" i="46"/>
  <c r="CM31" i="46"/>
  <c r="CN31" i="46"/>
  <c r="CO31" i="46"/>
  <c r="CF32" i="46"/>
  <c r="CG32" i="46"/>
  <c r="CH32" i="46"/>
  <c r="CI32" i="46"/>
  <c r="CJ32" i="46"/>
  <c r="CK32" i="46"/>
  <c r="CL32" i="46"/>
  <c r="CM32" i="46"/>
  <c r="CN32" i="46"/>
  <c r="CO32" i="46"/>
  <c r="CF33" i="46"/>
  <c r="CG33" i="46"/>
  <c r="CH33" i="46"/>
  <c r="CI33" i="46"/>
  <c r="CJ33" i="46"/>
  <c r="CK33" i="46"/>
  <c r="CL33" i="46"/>
  <c r="CM33" i="46"/>
  <c r="CN33" i="46"/>
  <c r="CO33" i="46"/>
  <c r="CF34" i="46"/>
  <c r="CG34" i="46"/>
  <c r="CH34" i="46"/>
  <c r="CI34" i="46"/>
  <c r="CJ34" i="46"/>
  <c r="CK34" i="46"/>
  <c r="CL34" i="46"/>
  <c r="CM34" i="46"/>
  <c r="CN34" i="46"/>
  <c r="CO34" i="46"/>
  <c r="CF35" i="46"/>
  <c r="CG35" i="46"/>
  <c r="CH35" i="46"/>
  <c r="CI35" i="46"/>
  <c r="CJ35" i="46"/>
  <c r="CK35" i="46"/>
  <c r="CL35" i="46"/>
  <c r="CM35" i="46"/>
  <c r="CN35" i="46"/>
  <c r="CO35" i="46"/>
  <c r="CF36" i="46"/>
  <c r="CG36" i="46"/>
  <c r="CH36" i="46"/>
  <c r="CI36" i="46"/>
  <c r="CJ36" i="46"/>
  <c r="CK36" i="46"/>
  <c r="CL36" i="46"/>
  <c r="CM36" i="46"/>
  <c r="CN36" i="46"/>
  <c r="CO36" i="46"/>
  <c r="CF37" i="46"/>
  <c r="CG37" i="46"/>
  <c r="CH37" i="46"/>
  <c r="CI37" i="46"/>
  <c r="CJ37" i="46"/>
  <c r="CK37" i="46"/>
  <c r="CL37" i="46"/>
  <c r="CM37" i="46"/>
  <c r="CN37" i="46"/>
  <c r="CO37" i="46"/>
  <c r="CF38" i="46"/>
  <c r="CG38" i="46"/>
  <c r="CH38" i="46"/>
  <c r="CI38" i="46"/>
  <c r="CJ38" i="46"/>
  <c r="CK38" i="46"/>
  <c r="CL38" i="46"/>
  <c r="CM38" i="46"/>
  <c r="CN38" i="46"/>
  <c r="CO38" i="46"/>
  <c r="CF39" i="46"/>
  <c r="CG39" i="46"/>
  <c r="CH39" i="46"/>
  <c r="CI39" i="46"/>
  <c r="CJ39" i="46"/>
  <c r="CK39" i="46"/>
  <c r="CL39" i="46"/>
  <c r="CM39" i="46"/>
  <c r="CN39" i="46"/>
  <c r="CO39" i="46"/>
  <c r="CF40" i="46"/>
  <c r="CG40" i="46"/>
  <c r="CH40" i="46"/>
  <c r="CI40" i="46"/>
  <c r="CJ40" i="46"/>
  <c r="CK40" i="46"/>
  <c r="CL40" i="46"/>
  <c r="CM40" i="46"/>
  <c r="CN40" i="46"/>
  <c r="CO40" i="46"/>
  <c r="CF41" i="46"/>
  <c r="CG41" i="46"/>
  <c r="CH41" i="46"/>
  <c r="CI41" i="46"/>
  <c r="CJ41" i="46"/>
  <c r="CK41" i="46"/>
  <c r="CL41" i="46"/>
  <c r="CM41" i="46"/>
  <c r="CN41" i="46"/>
  <c r="CO41" i="46"/>
  <c r="CF42" i="46"/>
  <c r="CG42" i="46"/>
  <c r="CH42" i="46"/>
  <c r="CI42" i="46"/>
  <c r="CJ42" i="46"/>
  <c r="CK42" i="46"/>
  <c r="CL42" i="46"/>
  <c r="CM42" i="46"/>
  <c r="CN42" i="46"/>
  <c r="CO42" i="46"/>
  <c r="CF43" i="46"/>
  <c r="CG43" i="46"/>
  <c r="CH43" i="46"/>
  <c r="CI43" i="46"/>
  <c r="CJ43" i="46"/>
  <c r="CK43" i="46"/>
  <c r="CL43" i="46"/>
  <c r="CM43" i="46"/>
  <c r="CN43" i="46"/>
  <c r="CO43" i="46"/>
  <c r="CF44" i="46"/>
  <c r="CG44" i="46"/>
  <c r="CH44" i="46"/>
  <c r="CI44" i="46"/>
  <c r="CJ44" i="46"/>
  <c r="CK44" i="46"/>
  <c r="CL44" i="46"/>
  <c r="CM44" i="46"/>
  <c r="CN44" i="46"/>
  <c r="CO44" i="46"/>
  <c r="CF45" i="46"/>
  <c r="CG45" i="46"/>
  <c r="CH45" i="46"/>
  <c r="CI45" i="46"/>
  <c r="CJ45" i="46"/>
  <c r="CK45" i="46"/>
  <c r="CL45" i="46"/>
  <c r="CM45" i="46"/>
  <c r="CN45" i="46"/>
  <c r="CO45" i="46"/>
  <c r="CF46" i="46"/>
  <c r="CG46" i="46"/>
  <c r="CH46" i="46"/>
  <c r="CI46" i="46"/>
  <c r="CJ46" i="46"/>
  <c r="CK46" i="46"/>
  <c r="CL46" i="46"/>
  <c r="CM46" i="46"/>
  <c r="CN46" i="46"/>
  <c r="CO46" i="46"/>
  <c r="CF47" i="46"/>
  <c r="CG47" i="46"/>
  <c r="CH47" i="46"/>
  <c r="CI47" i="46"/>
  <c r="CJ47" i="46"/>
  <c r="CK47" i="46"/>
  <c r="CL47" i="46"/>
  <c r="CM47" i="46"/>
  <c r="CN47" i="46"/>
  <c r="CO47" i="46"/>
  <c r="CF48" i="46"/>
  <c r="CG48" i="46"/>
  <c r="CH48" i="46"/>
  <c r="CI48" i="46"/>
  <c r="CJ48" i="46"/>
  <c r="CK48" i="46"/>
  <c r="CL48" i="46"/>
  <c r="CM48" i="46"/>
  <c r="CN48" i="46"/>
  <c r="CO48" i="46"/>
  <c r="CF49" i="46"/>
  <c r="CG49" i="46"/>
  <c r="CH49" i="46"/>
  <c r="CI49" i="46"/>
  <c r="CJ49" i="46"/>
  <c r="CK49" i="46"/>
  <c r="CL49" i="46"/>
  <c r="CM49" i="46"/>
  <c r="CN49" i="46"/>
  <c r="CO49" i="46"/>
  <c r="CF50" i="46"/>
  <c r="CG50" i="46"/>
  <c r="CH50" i="46"/>
  <c r="CI50" i="46"/>
  <c r="CJ50" i="46"/>
  <c r="CK50" i="46"/>
  <c r="CL50" i="46"/>
  <c r="CM50" i="46"/>
  <c r="CN50" i="46"/>
  <c r="CO50" i="46"/>
  <c r="CF51" i="46"/>
  <c r="CG51" i="46"/>
  <c r="CH51" i="46"/>
  <c r="CI51" i="46"/>
  <c r="CJ51" i="46"/>
  <c r="CK51" i="46"/>
  <c r="CL51" i="46"/>
  <c r="CM51" i="46"/>
  <c r="CN51" i="46"/>
  <c r="CO51" i="46"/>
  <c r="CF52" i="46"/>
  <c r="CG52" i="46"/>
  <c r="CH52" i="46"/>
  <c r="CI52" i="46"/>
  <c r="CJ52" i="46"/>
  <c r="CK52" i="46"/>
  <c r="CL52" i="46"/>
  <c r="CM52" i="46"/>
  <c r="CN52" i="46"/>
  <c r="CO52" i="46"/>
  <c r="CF53" i="46"/>
  <c r="CG53" i="46"/>
  <c r="CH53" i="46"/>
  <c r="CI53" i="46"/>
  <c r="CJ53" i="46"/>
  <c r="CK53" i="46"/>
  <c r="CL53" i="46"/>
  <c r="CM53" i="46"/>
  <c r="CN53" i="46"/>
  <c r="CO53" i="46"/>
  <c r="CF54" i="46"/>
  <c r="CG54" i="46"/>
  <c r="CH54" i="46"/>
  <c r="CI54" i="46"/>
  <c r="CJ54" i="46"/>
  <c r="CK54" i="46"/>
  <c r="CL54" i="46"/>
  <c r="CM54" i="46"/>
  <c r="CN54" i="46"/>
  <c r="CO54" i="46"/>
  <c r="CF55" i="46"/>
  <c r="CG55" i="46"/>
  <c r="CH55" i="46"/>
  <c r="CI55" i="46"/>
  <c r="CJ55" i="46"/>
  <c r="CK55" i="46"/>
  <c r="CL55" i="46"/>
  <c r="CM55" i="46"/>
  <c r="CN55" i="46"/>
  <c r="CO55" i="46"/>
  <c r="CF56" i="46"/>
  <c r="CG56" i="46"/>
  <c r="CH56" i="46"/>
  <c r="CI56" i="46"/>
  <c r="CJ56" i="46"/>
  <c r="CK56" i="46"/>
  <c r="CL56" i="46"/>
  <c r="CM56" i="46"/>
  <c r="CN56" i="46"/>
  <c r="CO56" i="46"/>
  <c r="CF57" i="46"/>
  <c r="CG57" i="46"/>
  <c r="CH57" i="46"/>
  <c r="CI57" i="46"/>
  <c r="CJ57" i="46"/>
  <c r="CK57" i="46"/>
  <c r="CL57" i="46"/>
  <c r="CM57" i="46"/>
  <c r="CN57" i="46"/>
  <c r="CO57" i="46"/>
  <c r="CF58" i="46"/>
  <c r="CG58" i="46"/>
  <c r="CH58" i="46"/>
  <c r="CI58" i="46"/>
  <c r="CJ58" i="46"/>
  <c r="CK58" i="46"/>
  <c r="CL58" i="46"/>
  <c r="CM58" i="46"/>
  <c r="CN58" i="46"/>
  <c r="CO58" i="46"/>
  <c r="CF59" i="46"/>
  <c r="CG59" i="46"/>
  <c r="CH59" i="46"/>
  <c r="CI59" i="46"/>
  <c r="CJ59" i="46"/>
  <c r="CK59" i="46"/>
  <c r="CL59" i="46"/>
  <c r="CM59" i="46"/>
  <c r="CN59" i="46"/>
  <c r="CO59" i="46"/>
  <c r="CF60" i="46"/>
  <c r="CG60" i="46"/>
  <c r="CH60" i="46"/>
  <c r="CI60" i="46"/>
  <c r="CJ60" i="46"/>
  <c r="CK60" i="46"/>
  <c r="CL60" i="46"/>
  <c r="CM60" i="46"/>
  <c r="CN60" i="46"/>
  <c r="CO60" i="46"/>
  <c r="CF61" i="46"/>
  <c r="CG61" i="46"/>
  <c r="CH61" i="46"/>
  <c r="CI61" i="46"/>
  <c r="CJ61" i="46"/>
  <c r="CK61" i="46"/>
  <c r="CL61" i="46"/>
  <c r="CM61" i="46"/>
  <c r="CN61" i="46"/>
  <c r="CO61" i="46"/>
  <c r="CF62" i="46"/>
  <c r="CG62" i="46"/>
  <c r="CH62" i="46"/>
  <c r="CI62" i="46"/>
  <c r="CJ62" i="46"/>
  <c r="CK62" i="46"/>
  <c r="CK6" i="46" s="1"/>
  <c r="CL62" i="46"/>
  <c r="CM62" i="46"/>
  <c r="CM6" i="46" s="1"/>
  <c r="CN62" i="46"/>
  <c r="CO62" i="46"/>
  <c r="CF63" i="46"/>
  <c r="CG63" i="46"/>
  <c r="CH63" i="46"/>
  <c r="CI63" i="46"/>
  <c r="CJ63" i="46"/>
  <c r="CK63" i="46"/>
  <c r="CL63" i="46"/>
  <c r="CM63" i="46"/>
  <c r="CN63" i="46"/>
  <c r="CO63" i="46"/>
  <c r="CF64" i="46"/>
  <c r="CG64" i="46"/>
  <c r="CH64" i="46"/>
  <c r="CI64" i="46"/>
  <c r="CJ64" i="46"/>
  <c r="CK64" i="46"/>
  <c r="CL64" i="46"/>
  <c r="CM64" i="46"/>
  <c r="CN64" i="46"/>
  <c r="CO64" i="46"/>
  <c r="CF65" i="46"/>
  <c r="CG65" i="46"/>
  <c r="CH65" i="46"/>
  <c r="CI65" i="46"/>
  <c r="CJ65" i="46"/>
  <c r="CK65" i="46"/>
  <c r="CL65" i="46"/>
  <c r="CM65" i="46"/>
  <c r="CN65" i="46"/>
  <c r="CO65" i="46"/>
  <c r="CF66" i="46"/>
  <c r="CG66" i="46"/>
  <c r="CH66" i="46"/>
  <c r="CI66" i="46"/>
  <c r="CJ66" i="46"/>
  <c r="CK66" i="46"/>
  <c r="CL66" i="46"/>
  <c r="CM66" i="46"/>
  <c r="CN66" i="46"/>
  <c r="CO66" i="46"/>
  <c r="CF67" i="46"/>
  <c r="CG67" i="46"/>
  <c r="CH67" i="46"/>
  <c r="CI67" i="46"/>
  <c r="CJ67" i="46"/>
  <c r="CK67" i="46"/>
  <c r="CL67" i="46"/>
  <c r="CM67" i="46"/>
  <c r="CN67" i="46"/>
  <c r="CO67" i="46"/>
  <c r="CF68" i="46"/>
  <c r="CG68" i="46"/>
  <c r="CH68" i="46"/>
  <c r="CI68" i="46"/>
  <c r="CJ68" i="46"/>
  <c r="CJ11" i="46" s="1"/>
  <c r="CK68" i="46"/>
  <c r="CK11" i="46" s="1"/>
  <c r="CL68" i="46"/>
  <c r="CM68" i="46"/>
  <c r="CN68" i="46"/>
  <c r="CO68" i="46"/>
  <c r="CF69" i="46"/>
  <c r="CG69" i="46"/>
  <c r="CH69" i="46"/>
  <c r="CI69" i="46"/>
  <c r="CJ69" i="46"/>
  <c r="CK69" i="46"/>
  <c r="CL69" i="46"/>
  <c r="CM69" i="46"/>
  <c r="CN69" i="46"/>
  <c r="CO69" i="46"/>
  <c r="CF70" i="46"/>
  <c r="CG70" i="46"/>
  <c r="CH70" i="46"/>
  <c r="CI70" i="46"/>
  <c r="CJ70" i="46"/>
  <c r="CK70" i="46"/>
  <c r="CL70" i="46"/>
  <c r="CM70" i="46"/>
  <c r="CN70" i="46"/>
  <c r="CO70" i="46"/>
  <c r="CF71" i="46"/>
  <c r="CG71" i="46"/>
  <c r="CH71" i="46"/>
  <c r="CI71" i="46"/>
  <c r="CJ71" i="46"/>
  <c r="CK71" i="46"/>
  <c r="CL71" i="46"/>
  <c r="CM71" i="46"/>
  <c r="CN71" i="46"/>
  <c r="CO71" i="46"/>
  <c r="CF72" i="46"/>
  <c r="CG72" i="46"/>
  <c r="CH72" i="46"/>
  <c r="CI72" i="46"/>
  <c r="CJ72" i="46"/>
  <c r="CK72" i="46"/>
  <c r="CL72" i="46"/>
  <c r="CM72" i="46"/>
  <c r="CN72" i="46"/>
  <c r="CO72" i="46"/>
  <c r="CF73" i="46"/>
  <c r="CG73" i="46"/>
  <c r="CH73" i="46"/>
  <c r="CI73" i="46"/>
  <c r="CJ73" i="46"/>
  <c r="CK73" i="46"/>
  <c r="CL73" i="46"/>
  <c r="CM73" i="46"/>
  <c r="CN73" i="46"/>
  <c r="CO73" i="46"/>
  <c r="CF74" i="46"/>
  <c r="CG74" i="46"/>
  <c r="CH74" i="46"/>
  <c r="CI74" i="46"/>
  <c r="CJ74" i="46"/>
  <c r="CK74" i="46"/>
  <c r="CK12" i="46" s="1"/>
  <c r="CL74" i="46"/>
  <c r="CL12" i="46" s="1"/>
  <c r="CM74" i="46"/>
  <c r="CN74" i="46"/>
  <c r="CO74" i="46"/>
  <c r="CF75" i="46"/>
  <c r="CF12" i="46" s="1"/>
  <c r="CG75" i="46"/>
  <c r="CH75" i="46"/>
  <c r="CI75" i="46"/>
  <c r="CJ75" i="46"/>
  <c r="CK75" i="46"/>
  <c r="CL75" i="46"/>
  <c r="CM75" i="46"/>
  <c r="CN75" i="46"/>
  <c r="CO75" i="46"/>
  <c r="CO12" i="46" s="1"/>
  <c r="CF76" i="46"/>
  <c r="CG76" i="46"/>
  <c r="CH76" i="46"/>
  <c r="CI76" i="46"/>
  <c r="CJ76" i="46"/>
  <c r="CK76" i="46"/>
  <c r="CL76" i="46"/>
  <c r="CM76" i="46"/>
  <c r="CN76" i="46"/>
  <c r="CO76" i="46"/>
  <c r="CF77" i="46"/>
  <c r="CG77" i="46"/>
  <c r="CH77" i="46"/>
  <c r="CI77" i="46"/>
  <c r="CJ77" i="46"/>
  <c r="CK77" i="46"/>
  <c r="CL77" i="46"/>
  <c r="CM77" i="46"/>
  <c r="CN77" i="46"/>
  <c r="CO77" i="46"/>
  <c r="CF78" i="46"/>
  <c r="CG78" i="46"/>
  <c r="CH78" i="46"/>
  <c r="CI78" i="46"/>
  <c r="CJ78" i="46"/>
  <c r="CK78" i="46"/>
  <c r="CL78" i="46"/>
  <c r="CM78" i="46"/>
  <c r="CN78" i="46"/>
  <c r="CO78" i="46"/>
  <c r="CF79" i="46"/>
  <c r="CG79" i="46"/>
  <c r="CH79" i="46"/>
  <c r="CI79" i="46"/>
  <c r="CJ79" i="46"/>
  <c r="CK79" i="46"/>
  <c r="CL79" i="46"/>
  <c r="CM79" i="46"/>
  <c r="CN79" i="46"/>
  <c r="CO79" i="46"/>
  <c r="CF80" i="46"/>
  <c r="CG80" i="46"/>
  <c r="CH80" i="46"/>
  <c r="CI80" i="46"/>
  <c r="CJ80" i="46"/>
  <c r="CK80" i="46"/>
  <c r="CL80" i="46"/>
  <c r="CM80" i="46"/>
  <c r="CN80" i="46"/>
  <c r="CO80" i="46"/>
  <c r="CF81" i="46"/>
  <c r="CG81" i="46"/>
  <c r="CH81" i="46"/>
  <c r="CI81" i="46"/>
  <c r="CJ81" i="46"/>
  <c r="CK81" i="46"/>
  <c r="CL81" i="46"/>
  <c r="CM81" i="46"/>
  <c r="CN81" i="46"/>
  <c r="CN17" i="46" s="1"/>
  <c r="CO81" i="46"/>
  <c r="CO17" i="46" s="1"/>
  <c r="CF82" i="46"/>
  <c r="CG82" i="46"/>
  <c r="CH82" i="46"/>
  <c r="CI82" i="46"/>
  <c r="CJ82" i="46"/>
  <c r="CK82" i="46"/>
  <c r="CL82" i="46"/>
  <c r="CM82" i="46"/>
  <c r="CN82" i="46"/>
  <c r="CO82" i="46"/>
  <c r="CF83" i="46"/>
  <c r="CG83" i="46"/>
  <c r="CG10" i="46" s="1"/>
  <c r="CH83" i="46"/>
  <c r="CH10" i="46" s="1"/>
  <c r="CI83" i="46"/>
  <c r="CJ83" i="46"/>
  <c r="CJ10" i="46" s="1"/>
  <c r="CK83" i="46"/>
  <c r="CK10" i="46" s="1"/>
  <c r="CL83" i="46"/>
  <c r="CM83" i="46"/>
  <c r="CN83" i="46"/>
  <c r="CN10" i="46" s="1"/>
  <c r="CO83" i="46"/>
  <c r="CO10" i="46" s="1"/>
  <c r="CF84" i="46"/>
  <c r="CF3" i="46" s="1"/>
  <c r="CG84" i="46"/>
  <c r="CH84" i="46"/>
  <c r="CH3" i="46" s="1"/>
  <c r="CI84" i="46"/>
  <c r="CI3" i="46" s="1"/>
  <c r="CJ84" i="46"/>
  <c r="CJ3" i="46" s="1"/>
  <c r="CK84" i="46"/>
  <c r="CL84" i="46"/>
  <c r="CM84" i="46"/>
  <c r="CN84" i="46"/>
  <c r="CO84" i="46"/>
  <c r="U7" i="12"/>
  <c r="U6" i="12"/>
  <c r="U5" i="12"/>
  <c r="U4" i="12"/>
  <c r="U3" i="12"/>
  <c r="U2" i="12"/>
  <c r="AD17" i="44"/>
  <c r="AE17" i="44"/>
  <c r="AF17" i="44"/>
  <c r="V11" i="44"/>
  <c r="W11" i="44"/>
  <c r="X11" i="44"/>
  <c r="Y11" i="44"/>
  <c r="Z11" i="44"/>
  <c r="AA11" i="44"/>
  <c r="AB11" i="44"/>
  <c r="AC11" i="44"/>
  <c r="AD11" i="44"/>
  <c r="AE11" i="44"/>
  <c r="AE18" i="44" s="1"/>
  <c r="AF11" i="44"/>
  <c r="AF18" i="44" s="1"/>
  <c r="AD12" i="44"/>
  <c r="BA43" i="48"/>
  <c r="AZ43" i="48"/>
  <c r="AY43" i="48"/>
  <c r="AX43" i="48"/>
  <c r="AW43" i="48"/>
  <c r="AV43" i="48"/>
  <c r="AU43" i="48"/>
  <c r="AT43" i="48"/>
  <c r="AS43" i="48"/>
  <c r="BA42" i="48"/>
  <c r="AZ42" i="48"/>
  <c r="AY42" i="48"/>
  <c r="AX42" i="48"/>
  <c r="AW42" i="48"/>
  <c r="AV42" i="48"/>
  <c r="AU42" i="48"/>
  <c r="AT42" i="48"/>
  <c r="AS42" i="48"/>
  <c r="BA41" i="48"/>
  <c r="AZ41" i="48"/>
  <c r="AY41" i="48"/>
  <c r="AX41" i="48"/>
  <c r="AW41" i="48"/>
  <c r="AV41" i="48"/>
  <c r="AU41" i="48"/>
  <c r="AT41" i="48"/>
  <c r="AS41" i="48"/>
  <c r="BA40" i="48"/>
  <c r="AZ40" i="48"/>
  <c r="AY40" i="48"/>
  <c r="AX40" i="48"/>
  <c r="AW40" i="48"/>
  <c r="AV40" i="48"/>
  <c r="AU40" i="48"/>
  <c r="AT40" i="48"/>
  <c r="AS40" i="48"/>
  <c r="BA39" i="48"/>
  <c r="AZ39" i="48"/>
  <c r="AY39" i="48"/>
  <c r="AX39" i="48"/>
  <c r="AW39" i="48"/>
  <c r="AV39" i="48"/>
  <c r="AU39" i="48"/>
  <c r="AT39" i="48"/>
  <c r="AS39" i="48"/>
  <c r="BA38" i="48"/>
  <c r="AZ38" i="48"/>
  <c r="AY38" i="48"/>
  <c r="AX38" i="48"/>
  <c r="AW38" i="48"/>
  <c r="AV38" i="48"/>
  <c r="AU38" i="48"/>
  <c r="AT38" i="48"/>
  <c r="AS38" i="48"/>
  <c r="BA37" i="48"/>
  <c r="AZ37" i="48"/>
  <c r="AY37" i="48"/>
  <c r="AX37" i="48"/>
  <c r="AW37" i="48"/>
  <c r="AV37" i="48"/>
  <c r="AU37" i="48"/>
  <c r="AT37" i="48"/>
  <c r="AS37" i="48"/>
  <c r="AR43" i="48"/>
  <c r="AR42" i="48"/>
  <c r="AR41" i="48"/>
  <c r="AR40" i="48"/>
  <c r="AR39" i="48"/>
  <c r="AR38" i="48"/>
  <c r="AR37" i="48"/>
  <c r="O16" i="21"/>
  <c r="P16" i="21"/>
  <c r="Q16" i="21"/>
  <c r="CQ13" i="46"/>
  <c r="CQ9" i="46"/>
  <c r="CQ7" i="46"/>
  <c r="CQ5" i="46"/>
  <c r="BA33" i="48"/>
  <c r="AZ33" i="48"/>
  <c r="AY33" i="48"/>
  <c r="AX33" i="48"/>
  <c r="AW33" i="48"/>
  <c r="AV33" i="48"/>
  <c r="AU33" i="48"/>
  <c r="AT33" i="48"/>
  <c r="AS33" i="48"/>
  <c r="BA32" i="48"/>
  <c r="AZ32" i="48"/>
  <c r="AY32" i="48"/>
  <c r="AX32" i="48"/>
  <c r="AW32" i="48"/>
  <c r="AV32" i="48"/>
  <c r="AU32" i="48"/>
  <c r="AT32" i="48"/>
  <c r="AS32" i="48"/>
  <c r="BA31" i="48"/>
  <c r="AZ31" i="48"/>
  <c r="AY31" i="48"/>
  <c r="AX31" i="48"/>
  <c r="AW31" i="48"/>
  <c r="AV31" i="48"/>
  <c r="AU31" i="48"/>
  <c r="AT31" i="48"/>
  <c r="AS31" i="48"/>
  <c r="BA30" i="48"/>
  <c r="AZ30" i="48"/>
  <c r="AY30" i="48"/>
  <c r="AX30" i="48"/>
  <c r="AW30" i="48"/>
  <c r="AV30" i="48"/>
  <c r="AU30" i="48"/>
  <c r="AT30" i="48"/>
  <c r="AS30" i="48"/>
  <c r="BA29" i="48"/>
  <c r="AZ29" i="48"/>
  <c r="AY29" i="48"/>
  <c r="AX29" i="48"/>
  <c r="AW29" i="48"/>
  <c r="AV29" i="48"/>
  <c r="AU29" i="48"/>
  <c r="AT29" i="48"/>
  <c r="AS29" i="48"/>
  <c r="BA28" i="48"/>
  <c r="AZ28" i="48"/>
  <c r="AY28" i="48"/>
  <c r="AX28" i="48"/>
  <c r="AW28" i="48"/>
  <c r="AV28" i="48"/>
  <c r="AU28" i="48"/>
  <c r="AT28" i="48"/>
  <c r="AS28" i="48"/>
  <c r="BA27" i="48"/>
  <c r="AZ27" i="48"/>
  <c r="AY27" i="48"/>
  <c r="AX27" i="48"/>
  <c r="AW27" i="48"/>
  <c r="AV27" i="48"/>
  <c r="AU27" i="48"/>
  <c r="AT27" i="48"/>
  <c r="AS27" i="48"/>
  <c r="BA26" i="48"/>
  <c r="AZ26" i="48"/>
  <c r="AY26" i="48"/>
  <c r="AX26" i="48"/>
  <c r="AW26" i="48"/>
  <c r="AV26" i="48"/>
  <c r="AU26" i="48"/>
  <c r="AT26" i="48"/>
  <c r="AS26" i="48"/>
  <c r="BA25" i="48"/>
  <c r="AZ25" i="48"/>
  <c r="AY25" i="48"/>
  <c r="AX25" i="48"/>
  <c r="AW25" i="48"/>
  <c r="AV25" i="48"/>
  <c r="AU25" i="48"/>
  <c r="AT25" i="48"/>
  <c r="AS25" i="48"/>
  <c r="BA24" i="48"/>
  <c r="AZ24" i="48"/>
  <c r="AY24" i="48"/>
  <c r="AX24" i="48"/>
  <c r="AW24" i="48"/>
  <c r="AV24" i="48"/>
  <c r="AU24" i="48"/>
  <c r="AT24" i="48"/>
  <c r="AS24" i="48"/>
  <c r="BA23" i="48"/>
  <c r="AZ23" i="48"/>
  <c r="AY23" i="48"/>
  <c r="AX23" i="48"/>
  <c r="AW23" i="48"/>
  <c r="AV23" i="48"/>
  <c r="AU23" i="48"/>
  <c r="AT23" i="48"/>
  <c r="AS23" i="48"/>
  <c r="BA22" i="48"/>
  <c r="AZ22" i="48"/>
  <c r="AY22" i="48"/>
  <c r="AX22" i="48"/>
  <c r="AW22" i="48"/>
  <c r="AV22" i="48"/>
  <c r="AU22" i="48"/>
  <c r="AT22" i="48"/>
  <c r="AS22" i="48"/>
  <c r="BA21" i="48"/>
  <c r="AZ21" i="48"/>
  <c r="AY21" i="48"/>
  <c r="AX21" i="48"/>
  <c r="AW21" i="48"/>
  <c r="AV21" i="48"/>
  <c r="AU21" i="48"/>
  <c r="AT21" i="48"/>
  <c r="AS21" i="48"/>
  <c r="BA20" i="48"/>
  <c r="AZ20" i="48"/>
  <c r="AY20" i="48"/>
  <c r="AX20" i="48"/>
  <c r="AW20" i="48"/>
  <c r="AV20" i="48"/>
  <c r="AU20" i="48"/>
  <c r="AT20" i="48"/>
  <c r="AS20" i="48"/>
  <c r="BA19" i="48"/>
  <c r="AZ19" i="48"/>
  <c r="AY19" i="48"/>
  <c r="AX19" i="48"/>
  <c r="AW19" i="48"/>
  <c r="AV19" i="48"/>
  <c r="AU19" i="48"/>
  <c r="AT19" i="48"/>
  <c r="AS19" i="48"/>
  <c r="BA18" i="48"/>
  <c r="AZ18" i="48"/>
  <c r="AY18" i="48"/>
  <c r="AX18" i="48"/>
  <c r="AW18" i="48"/>
  <c r="AV18" i="48"/>
  <c r="AU18" i="48"/>
  <c r="AT18" i="48"/>
  <c r="AS18" i="48"/>
  <c r="BA17" i="48"/>
  <c r="AZ17" i="48"/>
  <c r="AY17" i="48"/>
  <c r="AX17" i="48"/>
  <c r="AW17" i="48"/>
  <c r="AV17" i="48"/>
  <c r="AU17" i="48"/>
  <c r="AT17" i="48"/>
  <c r="AS17" i="48"/>
  <c r="BA16" i="48"/>
  <c r="AZ16" i="48"/>
  <c r="AY16" i="48"/>
  <c r="AX16" i="48"/>
  <c r="AW16" i="48"/>
  <c r="AV16" i="48"/>
  <c r="AU16" i="48"/>
  <c r="AT16" i="48"/>
  <c r="AS16" i="48"/>
  <c r="BA15" i="48"/>
  <c r="AZ15" i="48"/>
  <c r="AY15" i="48"/>
  <c r="AX15" i="48"/>
  <c r="AW15" i="48"/>
  <c r="AV15" i="48"/>
  <c r="AU15" i="48"/>
  <c r="AT15" i="48"/>
  <c r="AS15" i="48"/>
  <c r="BA14" i="48"/>
  <c r="AZ14" i="48"/>
  <c r="AY14" i="48"/>
  <c r="AX14" i="48"/>
  <c r="AW14" i="48"/>
  <c r="AV14" i="48"/>
  <c r="AU14" i="48"/>
  <c r="AT14" i="48"/>
  <c r="AS14" i="48"/>
  <c r="BA13" i="48"/>
  <c r="AZ13" i="48"/>
  <c r="AY13" i="48"/>
  <c r="AX13" i="48"/>
  <c r="AW13" i="48"/>
  <c r="AV13" i="48"/>
  <c r="AU13" i="48"/>
  <c r="AT13" i="48"/>
  <c r="AS13" i="48"/>
  <c r="BA12" i="48"/>
  <c r="AZ12" i="48"/>
  <c r="AY12" i="48"/>
  <c r="AX12" i="48"/>
  <c r="AW12" i="48"/>
  <c r="AV12" i="48"/>
  <c r="AU12" i="48"/>
  <c r="AT12" i="48"/>
  <c r="AS12" i="48"/>
  <c r="BA11" i="48"/>
  <c r="AZ11" i="48"/>
  <c r="AY11" i="48"/>
  <c r="AX11" i="48"/>
  <c r="AW11" i="48"/>
  <c r="AV11" i="48"/>
  <c r="AU11" i="48"/>
  <c r="AT11" i="48"/>
  <c r="AS11" i="48"/>
  <c r="AR33" i="48"/>
  <c r="AR32" i="48"/>
  <c r="AR31" i="48"/>
  <c r="AR30" i="48"/>
  <c r="AR29" i="48"/>
  <c r="AR28" i="48"/>
  <c r="AR27" i="48"/>
  <c r="AR26" i="48"/>
  <c r="AR25" i="48"/>
  <c r="AR24" i="48"/>
  <c r="AR23" i="48"/>
  <c r="AR22" i="48"/>
  <c r="AR21" i="48"/>
  <c r="AR20" i="48"/>
  <c r="AR19" i="48"/>
  <c r="AR18" i="48"/>
  <c r="AR17" i="48"/>
  <c r="AR16" i="48"/>
  <c r="AR15" i="48"/>
  <c r="AR14" i="48"/>
  <c r="AR13" i="48"/>
  <c r="AR12" i="48"/>
  <c r="AR11" i="48"/>
  <c r="S3" i="33"/>
  <c r="T3" i="33"/>
  <c r="U3" i="33"/>
  <c r="V3" i="33"/>
  <c r="W3" i="33"/>
  <c r="X3" i="33"/>
  <c r="Y3" i="33"/>
  <c r="Z3" i="33"/>
  <c r="AA3" i="33"/>
  <c r="S4" i="33"/>
  <c r="T4" i="33"/>
  <c r="U4" i="33"/>
  <c r="V4" i="33"/>
  <c r="W4" i="33"/>
  <c r="X4" i="33"/>
  <c r="Y4" i="33"/>
  <c r="Z4" i="33"/>
  <c r="AA4" i="33"/>
  <c r="S5" i="33"/>
  <c r="T5" i="33"/>
  <c r="U5" i="33"/>
  <c r="V5" i="33"/>
  <c r="W5" i="33"/>
  <c r="X5" i="33"/>
  <c r="Y5" i="33"/>
  <c r="Z5" i="33"/>
  <c r="AA5" i="33"/>
  <c r="S6" i="33"/>
  <c r="T6" i="33"/>
  <c r="U6" i="33"/>
  <c r="V6" i="33"/>
  <c r="W6" i="33"/>
  <c r="X6" i="33"/>
  <c r="Y6" i="33"/>
  <c r="Z6" i="33"/>
  <c r="AA6" i="33"/>
  <c r="S7" i="33"/>
  <c r="T7" i="33"/>
  <c r="U7" i="33"/>
  <c r="V7" i="33"/>
  <c r="W7" i="33"/>
  <c r="X7" i="33"/>
  <c r="Y7" i="33"/>
  <c r="Z7" i="33"/>
  <c r="AA7" i="33"/>
  <c r="R7" i="33"/>
  <c r="R6" i="33"/>
  <c r="R5" i="33"/>
  <c r="R4" i="33"/>
  <c r="R3" i="33"/>
  <c r="CM10" i="46"/>
  <c r="CL10" i="46"/>
  <c r="CI10" i="46"/>
  <c r="CF10" i="46"/>
  <c r="CO11" i="46"/>
  <c r="CN11" i="46"/>
  <c r="CM11" i="46"/>
  <c r="CL11" i="46"/>
  <c r="CI11" i="46"/>
  <c r="CH11" i="46"/>
  <c r="CG11" i="46"/>
  <c r="CF11" i="46"/>
  <c r="CO18" i="46"/>
  <c r="CN18" i="46"/>
  <c r="CM18" i="46"/>
  <c r="CL18" i="46"/>
  <c r="CK18" i="46"/>
  <c r="CJ18" i="46"/>
  <c r="CI18" i="46"/>
  <c r="CH18" i="46"/>
  <c r="CG18" i="46"/>
  <c r="CF18" i="46"/>
  <c r="CO16" i="46"/>
  <c r="CN16" i="46"/>
  <c r="CM16" i="46"/>
  <c r="CL16" i="46"/>
  <c r="CK16" i="46"/>
  <c r="CJ16" i="46"/>
  <c r="CI16" i="46"/>
  <c r="CH16" i="46"/>
  <c r="CG16" i="46"/>
  <c r="CF16" i="46"/>
  <c r="CO4" i="46"/>
  <c r="CN4" i="46"/>
  <c r="CI4" i="46"/>
  <c r="CG4" i="46"/>
  <c r="CF4" i="46"/>
  <c r="CK3" i="46"/>
  <c r="CG3" i="46"/>
  <c r="CL15" i="46"/>
  <c r="CO6" i="46"/>
  <c r="CN6" i="46"/>
  <c r="CL6" i="46"/>
  <c r="CJ6" i="46"/>
  <c r="CI6" i="46"/>
  <c r="CH6" i="46"/>
  <c r="CG6" i="46"/>
  <c r="CF6" i="46"/>
  <c r="CO14" i="46"/>
  <c r="CN14" i="46"/>
  <c r="CM14" i="46"/>
  <c r="CL14" i="46"/>
  <c r="CK14" i="46"/>
  <c r="CJ14" i="46"/>
  <c r="CI14" i="46"/>
  <c r="CH14" i="46"/>
  <c r="CG14" i="46"/>
  <c r="CF14" i="46"/>
  <c r="CB64" i="46"/>
  <c r="CA64" i="46"/>
  <c r="BZ64" i="46"/>
  <c r="BY64" i="46"/>
  <c r="BX64" i="46"/>
  <c r="BW64" i="46"/>
  <c r="BV64" i="46"/>
  <c r="BU64" i="46"/>
  <c r="BT64" i="46"/>
  <c r="CB63" i="46"/>
  <c r="CA63" i="46"/>
  <c r="BZ63" i="46"/>
  <c r="BY63" i="46"/>
  <c r="BX63" i="46"/>
  <c r="BW63" i="46"/>
  <c r="BV63" i="46"/>
  <c r="BU63" i="46"/>
  <c r="BT63" i="46"/>
  <c r="CB62" i="46"/>
  <c r="CA62" i="46"/>
  <c r="BZ62" i="46"/>
  <c r="BY62" i="46"/>
  <c r="BX62" i="46"/>
  <c r="BW62" i="46"/>
  <c r="BV62" i="46"/>
  <c r="BU62" i="46"/>
  <c r="BT62" i="46"/>
  <c r="CB61" i="46"/>
  <c r="CA61" i="46"/>
  <c r="BZ61" i="46"/>
  <c r="BY61" i="46"/>
  <c r="BX61" i="46"/>
  <c r="BW61" i="46"/>
  <c r="BV61" i="46"/>
  <c r="BU61" i="46"/>
  <c r="BT61" i="46"/>
  <c r="CB60" i="46"/>
  <c r="CA60" i="46"/>
  <c r="BZ60" i="46"/>
  <c r="BY60" i="46"/>
  <c r="BX60" i="46"/>
  <c r="BW60" i="46"/>
  <c r="BV60" i="46"/>
  <c r="BU60" i="46"/>
  <c r="BT60" i="46"/>
  <c r="CB59" i="46"/>
  <c r="CA59" i="46"/>
  <c r="BZ59" i="46"/>
  <c r="BY59" i="46"/>
  <c r="BX59" i="46"/>
  <c r="BW59" i="46"/>
  <c r="BV59" i="46"/>
  <c r="BU59" i="46"/>
  <c r="BT59" i="46"/>
  <c r="CB58" i="46"/>
  <c r="CA58" i="46"/>
  <c r="BZ58" i="46"/>
  <c r="BY58" i="46"/>
  <c r="BX58" i="46"/>
  <c r="BW58" i="46"/>
  <c r="BV58" i="46"/>
  <c r="BU58" i="46"/>
  <c r="BT58" i="46"/>
  <c r="CB57" i="46"/>
  <c r="CA57" i="46"/>
  <c r="BZ57" i="46"/>
  <c r="BY57" i="46"/>
  <c r="BX57" i="46"/>
  <c r="BW57" i="46"/>
  <c r="BV57" i="46"/>
  <c r="BU57" i="46"/>
  <c r="BT57" i="46"/>
  <c r="CB56" i="46"/>
  <c r="CA56" i="46"/>
  <c r="BZ56" i="46"/>
  <c r="BY56" i="46"/>
  <c r="BX56" i="46"/>
  <c r="BW56" i="46"/>
  <c r="BV56" i="46"/>
  <c r="BU56" i="46"/>
  <c r="BT56" i="46"/>
  <c r="CB55" i="46"/>
  <c r="CA55" i="46"/>
  <c r="BZ55" i="46"/>
  <c r="BY55" i="46"/>
  <c r="BX55" i="46"/>
  <c r="BW55" i="46"/>
  <c r="BV55" i="46"/>
  <c r="BU55" i="46"/>
  <c r="BT55" i="46"/>
  <c r="CB54" i="46"/>
  <c r="CA54" i="46"/>
  <c r="BZ54" i="46"/>
  <c r="BY54" i="46"/>
  <c r="BX54" i="46"/>
  <c r="BW54" i="46"/>
  <c r="BV54" i="46"/>
  <c r="BU54" i="46"/>
  <c r="BT54" i="46"/>
  <c r="CB53" i="46"/>
  <c r="CA53" i="46"/>
  <c r="BZ53" i="46"/>
  <c r="BY53" i="46"/>
  <c r="BX53" i="46"/>
  <c r="BW53" i="46"/>
  <c r="BV53" i="46"/>
  <c r="BU53" i="46"/>
  <c r="BT53" i="46"/>
  <c r="CB52" i="46"/>
  <c r="CA52" i="46"/>
  <c r="BZ52" i="46"/>
  <c r="BY52" i="46"/>
  <c r="BX52" i="46"/>
  <c r="BW52" i="46"/>
  <c r="BV52" i="46"/>
  <c r="BU52" i="46"/>
  <c r="BT52" i="46"/>
  <c r="CB51" i="46"/>
  <c r="CA51" i="46"/>
  <c r="BZ51" i="46"/>
  <c r="BY51" i="46"/>
  <c r="BX51" i="46"/>
  <c r="BW51" i="46"/>
  <c r="BV51" i="46"/>
  <c r="BU51" i="46"/>
  <c r="BT51" i="46"/>
  <c r="CB50" i="46"/>
  <c r="CA50" i="46"/>
  <c r="BZ50" i="46"/>
  <c r="BY50" i="46"/>
  <c r="BX50" i="46"/>
  <c r="BW50" i="46"/>
  <c r="BV50" i="46"/>
  <c r="BU50" i="46"/>
  <c r="BT50" i="46"/>
  <c r="CB49" i="46"/>
  <c r="CA49" i="46"/>
  <c r="BZ49" i="46"/>
  <c r="BY49" i="46"/>
  <c r="BX49" i="46"/>
  <c r="BW49" i="46"/>
  <c r="BV49" i="46"/>
  <c r="BU49" i="46"/>
  <c r="BT49" i="46"/>
  <c r="CB48" i="46"/>
  <c r="CA48" i="46"/>
  <c r="BZ48" i="46"/>
  <c r="BY48" i="46"/>
  <c r="BX48" i="46"/>
  <c r="BW48" i="46"/>
  <c r="BV48" i="46"/>
  <c r="BU48" i="46"/>
  <c r="BT48" i="46"/>
  <c r="CB47" i="46"/>
  <c r="CA47" i="46"/>
  <c r="BZ47" i="46"/>
  <c r="BY47" i="46"/>
  <c r="BX47" i="46"/>
  <c r="BW47" i="46"/>
  <c r="BV47" i="46"/>
  <c r="BU47" i="46"/>
  <c r="BT47" i="46"/>
  <c r="CB46" i="46"/>
  <c r="CA46" i="46"/>
  <c r="BZ46" i="46"/>
  <c r="BY46" i="46"/>
  <c r="BX46" i="46"/>
  <c r="BW46" i="46"/>
  <c r="BV46" i="46"/>
  <c r="BU46" i="46"/>
  <c r="BT46" i="46"/>
  <c r="CB45" i="46"/>
  <c r="CA45" i="46"/>
  <c r="BZ45" i="46"/>
  <c r="BY45" i="46"/>
  <c r="BX45" i="46"/>
  <c r="BW45" i="46"/>
  <c r="BV45" i="46"/>
  <c r="BU45" i="46"/>
  <c r="BT45" i="46"/>
  <c r="CB44" i="46"/>
  <c r="CA44" i="46"/>
  <c r="BZ44" i="46"/>
  <c r="BY44" i="46"/>
  <c r="BX44" i="46"/>
  <c r="BW44" i="46"/>
  <c r="BV44" i="46"/>
  <c r="BU44" i="46"/>
  <c r="BT44" i="46"/>
  <c r="CB43" i="46"/>
  <c r="CA43" i="46"/>
  <c r="BZ43" i="46"/>
  <c r="BY43" i="46"/>
  <c r="BX43" i="46"/>
  <c r="BW43" i="46"/>
  <c r="BV43" i="46"/>
  <c r="BU43" i="46"/>
  <c r="BT43" i="46"/>
  <c r="CB42" i="46"/>
  <c r="CA42" i="46"/>
  <c r="BZ42" i="46"/>
  <c r="BY42" i="46"/>
  <c r="BX42" i="46"/>
  <c r="BW42" i="46"/>
  <c r="BV42" i="46"/>
  <c r="BU42" i="46"/>
  <c r="BT42" i="46"/>
  <c r="CB41" i="46"/>
  <c r="CA41" i="46"/>
  <c r="BZ41" i="46"/>
  <c r="BY41" i="46"/>
  <c r="BX41" i="46"/>
  <c r="BW41" i="46"/>
  <c r="BV41" i="46"/>
  <c r="BU41" i="46"/>
  <c r="BT41" i="46"/>
  <c r="CB40" i="46"/>
  <c r="CA40" i="46"/>
  <c r="BZ40" i="46"/>
  <c r="BY40" i="46"/>
  <c r="BX40" i="46"/>
  <c r="BW40" i="46"/>
  <c r="BV40" i="46"/>
  <c r="BU40" i="46"/>
  <c r="BT40" i="46"/>
  <c r="CB39" i="46"/>
  <c r="CA39" i="46"/>
  <c r="BZ39" i="46"/>
  <c r="BY39" i="46"/>
  <c r="BX39" i="46"/>
  <c r="BW39" i="46"/>
  <c r="BV39" i="46"/>
  <c r="BU39" i="46"/>
  <c r="BT39" i="46"/>
  <c r="CB38" i="46"/>
  <c r="CA38" i="46"/>
  <c r="BZ38" i="46"/>
  <c r="BY38" i="46"/>
  <c r="BX38" i="46"/>
  <c r="BW38" i="46"/>
  <c r="BV38" i="46"/>
  <c r="BU38" i="46"/>
  <c r="BT38" i="46"/>
  <c r="CB37" i="46"/>
  <c r="CA37" i="46"/>
  <c r="BZ37" i="46"/>
  <c r="BY37" i="46"/>
  <c r="BX37" i="46"/>
  <c r="BW37" i="46"/>
  <c r="BV37" i="46"/>
  <c r="BU37" i="46"/>
  <c r="BT37" i="46"/>
  <c r="CB36" i="46"/>
  <c r="CA36" i="46"/>
  <c r="BZ36" i="46"/>
  <c r="BY36" i="46"/>
  <c r="BX36" i="46"/>
  <c r="BW36" i="46"/>
  <c r="BV36" i="46"/>
  <c r="BU36" i="46"/>
  <c r="BT36" i="46"/>
  <c r="CB35" i="46"/>
  <c r="CA35" i="46"/>
  <c r="BZ35" i="46"/>
  <c r="BY35" i="46"/>
  <c r="BX35" i="46"/>
  <c r="BW35" i="46"/>
  <c r="BV35" i="46"/>
  <c r="BU35" i="46"/>
  <c r="BT35" i="46"/>
  <c r="CB34" i="46"/>
  <c r="CA34" i="46"/>
  <c r="BZ34" i="46"/>
  <c r="BY34" i="46"/>
  <c r="BX34" i="46"/>
  <c r="BW34" i="46"/>
  <c r="BV34" i="46"/>
  <c r="BU34" i="46"/>
  <c r="BT34" i="46"/>
  <c r="CB33" i="46"/>
  <c r="CA33" i="46"/>
  <c r="BZ33" i="46"/>
  <c r="BY33" i="46"/>
  <c r="BX33" i="46"/>
  <c r="BW33" i="46"/>
  <c r="BV33" i="46"/>
  <c r="BU33" i="46"/>
  <c r="BT33" i="46"/>
  <c r="CB32" i="46"/>
  <c r="CA32" i="46"/>
  <c r="BZ32" i="46"/>
  <c r="BY32" i="46"/>
  <c r="BX32" i="46"/>
  <c r="BW32" i="46"/>
  <c r="BV32" i="46"/>
  <c r="BU32" i="46"/>
  <c r="BT32" i="46"/>
  <c r="CB31" i="46"/>
  <c r="CA31" i="46"/>
  <c r="BZ31" i="46"/>
  <c r="BY31" i="46"/>
  <c r="BX31" i="46"/>
  <c r="BW31" i="46"/>
  <c r="BV31" i="46"/>
  <c r="BU31" i="46"/>
  <c r="BT31" i="46"/>
  <c r="CB30" i="46"/>
  <c r="CA30" i="46"/>
  <c r="BZ30" i="46"/>
  <c r="BY30" i="46"/>
  <c r="BX30" i="46"/>
  <c r="BW30" i="46"/>
  <c r="BV30" i="46"/>
  <c r="BU30" i="46"/>
  <c r="BT30" i="46"/>
  <c r="CB29" i="46"/>
  <c r="CA29" i="46"/>
  <c r="BZ29" i="46"/>
  <c r="BY29" i="46"/>
  <c r="BX29" i="46"/>
  <c r="BW29" i="46"/>
  <c r="BV29" i="46"/>
  <c r="BU29" i="46"/>
  <c r="BT29" i="46"/>
  <c r="CB28" i="46"/>
  <c r="CA28" i="46"/>
  <c r="BZ28" i="46"/>
  <c r="BY28" i="46"/>
  <c r="BX28" i="46"/>
  <c r="BW28" i="46"/>
  <c r="BV28" i="46"/>
  <c r="BU28" i="46"/>
  <c r="BT28" i="46"/>
  <c r="CB27" i="46"/>
  <c r="CA27" i="46"/>
  <c r="BZ27" i="46"/>
  <c r="BY27" i="46"/>
  <c r="BX27" i="46"/>
  <c r="BW27" i="46"/>
  <c r="BV27" i="46"/>
  <c r="BU27" i="46"/>
  <c r="BT27" i="46"/>
  <c r="CB26" i="46"/>
  <c r="CA26" i="46"/>
  <c r="BZ26" i="46"/>
  <c r="BY26" i="46"/>
  <c r="BX26" i="46"/>
  <c r="BW26" i="46"/>
  <c r="BV26" i="46"/>
  <c r="BU26" i="46"/>
  <c r="BT26" i="46"/>
  <c r="CB25" i="46"/>
  <c r="CA25" i="46"/>
  <c r="BZ25" i="46"/>
  <c r="BY25" i="46"/>
  <c r="BX25" i="46"/>
  <c r="BW25" i="46"/>
  <c r="BV25" i="46"/>
  <c r="BU25" i="46"/>
  <c r="BT25" i="46"/>
  <c r="CB24" i="46"/>
  <c r="CA24" i="46"/>
  <c r="BZ24" i="46"/>
  <c r="BY24" i="46"/>
  <c r="BX24" i="46"/>
  <c r="BW24" i="46"/>
  <c r="BV24" i="46"/>
  <c r="BU24" i="46"/>
  <c r="BT24" i="46"/>
  <c r="CB23" i="46"/>
  <c r="CA23" i="46"/>
  <c r="BZ23" i="46"/>
  <c r="BY23" i="46"/>
  <c r="BX23" i="46"/>
  <c r="BW23" i="46"/>
  <c r="BV23" i="46"/>
  <c r="BU23" i="46"/>
  <c r="BT23" i="46"/>
  <c r="CB22" i="46"/>
  <c r="CA22" i="46"/>
  <c r="BZ22" i="46"/>
  <c r="BY22" i="46"/>
  <c r="BX22" i="46"/>
  <c r="BW22" i="46"/>
  <c r="BV22" i="46"/>
  <c r="BU22" i="46"/>
  <c r="BT22" i="46"/>
  <c r="CB21" i="46"/>
  <c r="CA21" i="46"/>
  <c r="BZ21" i="46"/>
  <c r="BY21" i="46"/>
  <c r="BX21" i="46"/>
  <c r="BW21" i="46"/>
  <c r="BV21" i="46"/>
  <c r="BU21" i="46"/>
  <c r="BT21" i="46"/>
  <c r="CB20" i="46"/>
  <c r="CA20" i="46"/>
  <c r="BZ20" i="46"/>
  <c r="BY20" i="46"/>
  <c r="BX20" i="46"/>
  <c r="BW20" i="46"/>
  <c r="BV20" i="46"/>
  <c r="BU20" i="46"/>
  <c r="BT20" i="46"/>
  <c r="CB19" i="46"/>
  <c r="CA19" i="46"/>
  <c r="BZ19" i="46"/>
  <c r="BY19" i="46"/>
  <c r="BX19" i="46"/>
  <c r="BW19" i="46"/>
  <c r="BV19" i="46"/>
  <c r="BU19" i="46"/>
  <c r="BT19" i="46"/>
  <c r="CB18" i="46"/>
  <c r="CA18" i="46"/>
  <c r="BZ18" i="46"/>
  <c r="BY18" i="46"/>
  <c r="BX18" i="46"/>
  <c r="BW18" i="46"/>
  <c r="BV18" i="46"/>
  <c r="BU18" i="46"/>
  <c r="BT18" i="46"/>
  <c r="CB17" i="46"/>
  <c r="CA17" i="46"/>
  <c r="BZ17" i="46"/>
  <c r="BY17" i="46"/>
  <c r="BX17" i="46"/>
  <c r="BW17" i="46"/>
  <c r="BV17" i="46"/>
  <c r="BU17" i="46"/>
  <c r="BT17" i="46"/>
  <c r="CB16" i="46"/>
  <c r="CA16" i="46"/>
  <c r="BZ16" i="46"/>
  <c r="BY16" i="46"/>
  <c r="BX16" i="46"/>
  <c r="BW16" i="46"/>
  <c r="BV16" i="46"/>
  <c r="BU16" i="46"/>
  <c r="BT16" i="46"/>
  <c r="CB15" i="46"/>
  <c r="CA15" i="46"/>
  <c r="BZ15" i="46"/>
  <c r="BY15" i="46"/>
  <c r="BX15" i="46"/>
  <c r="BW15" i="46"/>
  <c r="BV15" i="46"/>
  <c r="BU15" i="46"/>
  <c r="BT15" i="46"/>
  <c r="CB14" i="46"/>
  <c r="CA14" i="46"/>
  <c r="BZ14" i="46"/>
  <c r="BY14" i="46"/>
  <c r="BX14" i="46"/>
  <c r="BW14" i="46"/>
  <c r="BV14" i="46"/>
  <c r="BU14" i="46"/>
  <c r="BT14" i="46"/>
  <c r="CB13" i="46"/>
  <c r="CA13" i="46"/>
  <c r="BZ13" i="46"/>
  <c r="BY13" i="46"/>
  <c r="BX13" i="46"/>
  <c r="BW13" i="46"/>
  <c r="BV13" i="46"/>
  <c r="BU13" i="46"/>
  <c r="BT13" i="46"/>
  <c r="CB12" i="46"/>
  <c r="CA12" i="46"/>
  <c r="BZ12" i="46"/>
  <c r="BY12" i="46"/>
  <c r="BX12" i="46"/>
  <c r="BW12" i="46"/>
  <c r="BV12" i="46"/>
  <c r="BU12" i="46"/>
  <c r="BT12" i="46"/>
  <c r="CB11" i="46"/>
  <c r="CA11" i="46"/>
  <c r="BZ11" i="46"/>
  <c r="BY11" i="46"/>
  <c r="BX11" i="46"/>
  <c r="BW11" i="46"/>
  <c r="BV11" i="46"/>
  <c r="BU11" i="46"/>
  <c r="BT11" i="46"/>
  <c r="CB10" i="46"/>
  <c r="CA10" i="46"/>
  <c r="BZ10" i="46"/>
  <c r="BY10" i="46"/>
  <c r="BX10" i="46"/>
  <c r="BW10" i="46"/>
  <c r="BV10" i="46"/>
  <c r="BU10" i="46"/>
  <c r="BT10" i="46"/>
  <c r="CB9" i="46"/>
  <c r="CA9" i="46"/>
  <c r="BZ9" i="46"/>
  <c r="BY9" i="46"/>
  <c r="BX9" i="46"/>
  <c r="BW9" i="46"/>
  <c r="BV9" i="46"/>
  <c r="BU9" i="46"/>
  <c r="BT9" i="46"/>
  <c r="CB8" i="46"/>
  <c r="CA8" i="46"/>
  <c r="BZ8" i="46"/>
  <c r="BY8" i="46"/>
  <c r="BX8" i="46"/>
  <c r="BW8" i="46"/>
  <c r="BV8" i="46"/>
  <c r="BU8" i="46"/>
  <c r="BT8" i="46"/>
  <c r="CB7" i="46"/>
  <c r="CA7" i="46"/>
  <c r="BZ7" i="46"/>
  <c r="BY7" i="46"/>
  <c r="BX7" i="46"/>
  <c r="BW7" i="46"/>
  <c r="BV7" i="46"/>
  <c r="BU7" i="46"/>
  <c r="BT7" i="46"/>
  <c r="CB6" i="46"/>
  <c r="CA6" i="46"/>
  <c r="BZ6" i="46"/>
  <c r="BY6" i="46"/>
  <c r="BX6" i="46"/>
  <c r="BW6" i="46"/>
  <c r="BV6" i="46"/>
  <c r="BU6" i="46"/>
  <c r="BT6" i="46"/>
  <c r="CB5" i="46"/>
  <c r="CA5" i="46"/>
  <c r="BZ5" i="46"/>
  <c r="BY5" i="46"/>
  <c r="BX5" i="46"/>
  <c r="BW5" i="46"/>
  <c r="BV5" i="46"/>
  <c r="BU5" i="46"/>
  <c r="BT5" i="46"/>
  <c r="CB4" i="46"/>
  <c r="CA4" i="46"/>
  <c r="BZ4" i="46"/>
  <c r="BY4" i="46"/>
  <c r="BX4" i="46"/>
  <c r="BW4" i="46"/>
  <c r="BV4" i="46"/>
  <c r="BU4" i="46"/>
  <c r="BT4" i="46"/>
  <c r="CB3" i="46"/>
  <c r="CA3" i="46"/>
  <c r="BZ3" i="46"/>
  <c r="BY3" i="46"/>
  <c r="BX3" i="46"/>
  <c r="BW3" i="46"/>
  <c r="BV3" i="46"/>
  <c r="BU3" i="46"/>
  <c r="BT3" i="46"/>
  <c r="CB2" i="46"/>
  <c r="CA2" i="46"/>
  <c r="BZ2" i="46"/>
  <c r="BY2" i="46"/>
  <c r="BX2" i="46"/>
  <c r="BW2" i="46"/>
  <c r="BV2" i="46"/>
  <c r="BU2" i="46"/>
  <c r="BT2" i="46"/>
  <c r="BS64" i="46"/>
  <c r="BS63" i="46"/>
  <c r="BS62" i="46"/>
  <c r="BS61" i="46"/>
  <c r="BS60" i="46"/>
  <c r="BS59" i="46"/>
  <c r="BS58" i="46"/>
  <c r="BS57" i="46"/>
  <c r="BS56" i="46"/>
  <c r="BS55" i="46"/>
  <c r="BS54" i="46"/>
  <c r="BS53" i="46"/>
  <c r="BS52" i="46"/>
  <c r="BS51" i="46"/>
  <c r="BS50" i="46"/>
  <c r="BS49" i="46"/>
  <c r="BS48" i="46"/>
  <c r="BS47" i="46"/>
  <c r="BS46" i="46"/>
  <c r="BS45" i="46"/>
  <c r="BS44" i="46"/>
  <c r="BS43" i="46"/>
  <c r="BS42" i="46"/>
  <c r="BS41" i="46"/>
  <c r="BS40" i="46"/>
  <c r="BS39" i="46"/>
  <c r="BS38" i="46"/>
  <c r="BS37" i="46"/>
  <c r="BS36" i="46"/>
  <c r="BS35" i="46"/>
  <c r="BS34" i="46"/>
  <c r="BS33" i="46"/>
  <c r="BS32" i="46"/>
  <c r="BS31" i="46"/>
  <c r="BS30" i="46"/>
  <c r="BS29" i="46"/>
  <c r="BS28" i="46"/>
  <c r="BS27" i="46"/>
  <c r="BS26" i="46"/>
  <c r="BS25" i="46"/>
  <c r="BS24" i="46"/>
  <c r="BS23" i="46"/>
  <c r="BS22" i="46"/>
  <c r="BS21" i="46"/>
  <c r="BS20" i="46"/>
  <c r="BS19" i="46"/>
  <c r="BS18" i="46"/>
  <c r="BS17" i="46"/>
  <c r="BS16" i="46"/>
  <c r="BS15" i="46"/>
  <c r="BS14" i="46"/>
  <c r="BS13" i="46"/>
  <c r="BS12" i="46"/>
  <c r="BS11" i="46"/>
  <c r="BS10" i="46"/>
  <c r="BS9" i="46"/>
  <c r="BS8" i="46"/>
  <c r="BS7" i="46"/>
  <c r="BS6" i="46"/>
  <c r="BS5" i="46"/>
  <c r="BS4" i="46"/>
  <c r="BS3" i="46"/>
  <c r="BS2" i="46"/>
  <c r="Y2" i="19"/>
  <c r="B33" i="17"/>
  <c r="B34" i="17"/>
  <c r="B17" i="17"/>
  <c r="B18" i="17"/>
  <c r="Z22" i="19"/>
  <c r="AA22" i="19"/>
  <c r="AB22" i="19"/>
  <c r="AC22" i="19"/>
  <c r="AD22" i="19"/>
  <c r="AE22" i="19"/>
  <c r="AF22" i="19"/>
  <c r="AG22" i="19"/>
  <c r="AH22" i="19"/>
  <c r="Z23" i="19"/>
  <c r="AA23" i="19"/>
  <c r="AB23" i="19"/>
  <c r="AC23" i="19"/>
  <c r="AD23" i="19"/>
  <c r="AE23" i="19"/>
  <c r="AF23" i="19"/>
  <c r="AG23" i="19"/>
  <c r="AH23" i="19"/>
  <c r="Z24" i="19"/>
  <c r="AA24" i="19"/>
  <c r="AB24" i="19"/>
  <c r="AC24" i="19"/>
  <c r="AD24" i="19"/>
  <c r="AE24" i="19"/>
  <c r="AF24" i="19"/>
  <c r="AG24" i="19"/>
  <c r="AH24" i="19"/>
  <c r="Z25" i="19"/>
  <c r="AA25" i="19"/>
  <c r="AB25" i="19"/>
  <c r="AC25" i="19"/>
  <c r="AD25" i="19"/>
  <c r="AE25" i="19"/>
  <c r="AF25" i="19"/>
  <c r="AG25" i="19"/>
  <c r="AH25" i="19"/>
  <c r="Z26" i="19"/>
  <c r="AA26" i="19"/>
  <c r="AB26" i="19"/>
  <c r="AC26" i="19"/>
  <c r="AD26" i="19"/>
  <c r="AE26" i="19"/>
  <c r="AF26" i="19"/>
  <c r="AG26" i="19"/>
  <c r="AH26" i="19"/>
  <c r="Y26" i="19"/>
  <c r="Y25" i="19"/>
  <c r="Y24" i="19"/>
  <c r="Y23" i="19"/>
  <c r="Y22" i="19"/>
  <c r="Z2" i="19"/>
  <c r="AA2" i="19"/>
  <c r="AB2" i="19"/>
  <c r="AC2" i="19"/>
  <c r="AD2" i="19"/>
  <c r="AE2" i="19"/>
  <c r="AF2" i="19"/>
  <c r="AG2" i="19"/>
  <c r="AH2" i="19"/>
  <c r="Z3" i="19"/>
  <c r="AA3" i="19"/>
  <c r="AB3" i="19"/>
  <c r="AC3" i="19"/>
  <c r="AD3" i="19"/>
  <c r="AE3" i="19"/>
  <c r="AF3" i="19"/>
  <c r="AG3" i="19"/>
  <c r="AH3" i="19"/>
  <c r="Z4" i="19"/>
  <c r="AA4" i="19"/>
  <c r="AB4" i="19"/>
  <c r="AC4" i="19"/>
  <c r="AD4" i="19"/>
  <c r="AE4" i="19"/>
  <c r="AF4" i="19"/>
  <c r="AG4" i="19"/>
  <c r="AH4" i="19"/>
  <c r="Z5" i="19"/>
  <c r="AA5" i="19"/>
  <c r="AB5" i="19"/>
  <c r="AC5" i="19"/>
  <c r="AD5" i="19"/>
  <c r="AE5" i="19"/>
  <c r="AF5" i="19"/>
  <c r="AG5" i="19"/>
  <c r="AH5" i="19"/>
  <c r="Z6" i="19"/>
  <c r="AA6" i="19"/>
  <c r="AB6" i="19"/>
  <c r="AC6" i="19"/>
  <c r="AD6" i="19"/>
  <c r="AE6" i="19"/>
  <c r="AF6" i="19"/>
  <c r="AG6" i="19"/>
  <c r="AH6" i="19"/>
  <c r="Z7" i="19"/>
  <c r="AA7" i="19"/>
  <c r="AB7" i="19"/>
  <c r="AC7" i="19"/>
  <c r="AD7" i="19"/>
  <c r="AE7" i="19"/>
  <c r="AF7" i="19"/>
  <c r="AG7" i="19"/>
  <c r="AH7" i="19"/>
  <c r="Z8" i="19"/>
  <c r="AA8" i="19"/>
  <c r="AB8" i="19"/>
  <c r="AC8" i="19"/>
  <c r="AD8" i="19"/>
  <c r="AE8" i="19"/>
  <c r="AF8" i="19"/>
  <c r="AG8" i="19"/>
  <c r="AH8" i="19"/>
  <c r="Z9" i="19"/>
  <c r="AA9" i="19"/>
  <c r="AB9" i="19"/>
  <c r="AC9" i="19"/>
  <c r="AD9" i="19"/>
  <c r="AE9" i="19"/>
  <c r="AF9" i="19"/>
  <c r="AG9" i="19"/>
  <c r="AH9" i="19"/>
  <c r="Y9" i="19"/>
  <c r="Y8" i="19"/>
  <c r="Y7" i="19"/>
  <c r="Y6" i="19"/>
  <c r="Y5" i="19"/>
  <c r="Y4" i="19"/>
  <c r="Y3" i="19"/>
  <c r="N7" i="33"/>
  <c r="N6" i="33"/>
  <c r="N5" i="33"/>
  <c r="N4" i="33"/>
  <c r="N3" i="33"/>
  <c r="K7" i="45"/>
  <c r="J7" i="45"/>
  <c r="I7" i="45"/>
  <c r="K6" i="45"/>
  <c r="J6" i="45"/>
  <c r="I6" i="45"/>
  <c r="K5" i="45"/>
  <c r="J5" i="45"/>
  <c r="I5" i="45"/>
  <c r="K4" i="45"/>
  <c r="J4" i="45"/>
  <c r="I4" i="45"/>
  <c r="K3" i="45"/>
  <c r="J3" i="45"/>
  <c r="I3" i="45"/>
  <c r="D4" i="45"/>
  <c r="D7" i="45"/>
  <c r="D6" i="45"/>
  <c r="D5" i="45"/>
  <c r="D3" i="45"/>
  <c r="AC12" i="44"/>
  <c r="AB12" i="44"/>
  <c r="AA12" i="44"/>
  <c r="Z12" i="44"/>
  <c r="Y12" i="44"/>
  <c r="X12" i="44"/>
  <c r="W12" i="44"/>
  <c r="AC10" i="44"/>
  <c r="AB10" i="44"/>
  <c r="AA10" i="44"/>
  <c r="Z10" i="44"/>
  <c r="Y10" i="44"/>
  <c r="X10" i="44"/>
  <c r="W10" i="44"/>
  <c r="Z8" i="44"/>
  <c r="Y8" i="44"/>
  <c r="X8" i="44"/>
  <c r="W8" i="44"/>
  <c r="AC7" i="44"/>
  <c r="AC17" i="44" s="1"/>
  <c r="AB7" i="44"/>
  <c r="AB17" i="44" s="1"/>
  <c r="AA7" i="44"/>
  <c r="AA17" i="44" s="1"/>
  <c r="Z7" i="44"/>
  <c r="Y7" i="44"/>
  <c r="X7" i="44"/>
  <c r="W7" i="44"/>
  <c r="AB6" i="44"/>
  <c r="AA6" i="44"/>
  <c r="Z6" i="44"/>
  <c r="Y6" i="44"/>
  <c r="X6" i="44"/>
  <c r="W6" i="44"/>
  <c r="AF5" i="44"/>
  <c r="AE5" i="44"/>
  <c r="AD5" i="44"/>
  <c r="AC5" i="44"/>
  <c r="AB5" i="44"/>
  <c r="AA5" i="44"/>
  <c r="Z5" i="44"/>
  <c r="Y5" i="44"/>
  <c r="X5" i="44"/>
  <c r="W5" i="44"/>
  <c r="AF4" i="44"/>
  <c r="AE4" i="44"/>
  <c r="AD4" i="44"/>
  <c r="AC4" i="44"/>
  <c r="AB4" i="44"/>
  <c r="AA4" i="44"/>
  <c r="Z4" i="44"/>
  <c r="Y4" i="44"/>
  <c r="X4" i="44"/>
  <c r="W4" i="44"/>
  <c r="AF3" i="44"/>
  <c r="AE3" i="44"/>
  <c r="AD3" i="44"/>
  <c r="AC3" i="44"/>
  <c r="AB3" i="44"/>
  <c r="AA3" i="44"/>
  <c r="Z3" i="44"/>
  <c r="Y3" i="44"/>
  <c r="X3" i="44"/>
  <c r="W3" i="44"/>
  <c r="AF2" i="44"/>
  <c r="AE2" i="44"/>
  <c r="AD2" i="44"/>
  <c r="AC2" i="44"/>
  <c r="AB2" i="44"/>
  <c r="AA2" i="44"/>
  <c r="Z2" i="44"/>
  <c r="Y2" i="44"/>
  <c r="X2" i="44"/>
  <c r="W2" i="44"/>
  <c r="V12" i="44"/>
  <c r="V10" i="44"/>
  <c r="V8" i="44"/>
  <c r="V7" i="44"/>
  <c r="V17" i="44" s="1"/>
  <c r="V6" i="44"/>
  <c r="V5" i="44"/>
  <c r="V4" i="44"/>
  <c r="V3" i="44"/>
  <c r="V2" i="44"/>
  <c r="B2" i="40"/>
  <c r="C54" i="38"/>
  <c r="D54" i="38" s="1"/>
  <c r="C53" i="38"/>
  <c r="D53" i="38" s="1"/>
  <c r="C52" i="38"/>
  <c r="D52" i="38" s="1"/>
  <c r="C51" i="38"/>
  <c r="D51" i="38" s="1"/>
  <c r="C50" i="38"/>
  <c r="D50" i="38" s="1"/>
  <c r="C49" i="38"/>
  <c r="D49" i="38" s="1"/>
  <c r="C48" i="38"/>
  <c r="D48" i="38" s="1"/>
  <c r="C47" i="38"/>
  <c r="D47" i="38" s="1"/>
  <c r="C46" i="38"/>
  <c r="D46" i="38" s="1"/>
  <c r="C45" i="38"/>
  <c r="D45" i="38" s="1"/>
  <c r="C44" i="38"/>
  <c r="D44" i="38" s="1"/>
  <c r="C43" i="38"/>
  <c r="D43" i="38" s="1"/>
  <c r="C42" i="38"/>
  <c r="D42" i="38" s="1"/>
  <c r="C41" i="38"/>
  <c r="D41" i="38" s="1"/>
  <c r="C40" i="38"/>
  <c r="D40" i="38" s="1"/>
  <c r="C39" i="38"/>
  <c r="D39" i="38" s="1"/>
  <c r="C38" i="38"/>
  <c r="D38" i="38" s="1"/>
  <c r="C37" i="38"/>
  <c r="D37" i="38" s="1"/>
  <c r="C36" i="38"/>
  <c r="D36" i="38" s="1"/>
  <c r="C35" i="38"/>
  <c r="D35" i="38" s="1"/>
  <c r="C34" i="38"/>
  <c r="D34" i="38" s="1"/>
  <c r="C33" i="38"/>
  <c r="D33" i="38" s="1"/>
  <c r="C32" i="38"/>
  <c r="D32" i="38" s="1"/>
  <c r="C31" i="38"/>
  <c r="D31" i="38" s="1"/>
  <c r="C30" i="38"/>
  <c r="D30" i="38" s="1"/>
  <c r="C29" i="38"/>
  <c r="D29" i="38" s="1"/>
  <c r="C28" i="38"/>
  <c r="D28" i="38" s="1"/>
  <c r="C27" i="38"/>
  <c r="D27" i="38" s="1"/>
  <c r="C26" i="38"/>
  <c r="D26" i="38" s="1"/>
  <c r="C25" i="38"/>
  <c r="D25" i="38" s="1"/>
  <c r="C24" i="38"/>
  <c r="D24" i="38" s="1"/>
  <c r="C23" i="38"/>
  <c r="D23" i="38" s="1"/>
  <c r="C22" i="38"/>
  <c r="D22" i="38" s="1"/>
  <c r="C21" i="38"/>
  <c r="D21" i="38" s="1"/>
  <c r="C20" i="38"/>
  <c r="D20" i="38" s="1"/>
  <c r="C19" i="38"/>
  <c r="D19" i="38" s="1"/>
  <c r="C18" i="38"/>
  <c r="D18" i="38" s="1"/>
  <c r="C17" i="38"/>
  <c r="D17" i="38" s="1"/>
  <c r="C16" i="38"/>
  <c r="D16" i="38" s="1"/>
  <c r="C15" i="38"/>
  <c r="D15" i="38" s="1"/>
  <c r="C14" i="38"/>
  <c r="D14" i="38" s="1"/>
  <c r="C13" i="38"/>
  <c r="D13" i="38" s="1"/>
  <c r="C12" i="38"/>
  <c r="D12" i="38" s="1"/>
  <c r="C11" i="38"/>
  <c r="D11" i="38" s="1"/>
  <c r="C10" i="38"/>
  <c r="D10" i="38" s="1"/>
  <c r="C9" i="38"/>
  <c r="D9" i="38" s="1"/>
  <c r="C8" i="38"/>
  <c r="D8" i="38" s="1"/>
  <c r="C7" i="38"/>
  <c r="D7" i="38" s="1"/>
  <c r="C6" i="38"/>
  <c r="D6" i="38" s="1"/>
  <c r="C5" i="38"/>
  <c r="D5" i="38" s="1"/>
  <c r="C4" i="38"/>
  <c r="D4" i="38" s="1"/>
  <c r="C3" i="38"/>
  <c r="D3" i="38" s="1"/>
  <c r="C2" i="38"/>
  <c r="D2" i="38" s="1"/>
  <c r="X17" i="44" l="1"/>
  <c r="AF16" i="44"/>
  <c r="Y18" i="44"/>
  <c r="V18" i="44"/>
  <c r="V16" i="44"/>
  <c r="Z16" i="44"/>
  <c r="AC18" i="44"/>
  <c r="AD18" i="44"/>
  <c r="W18" i="44"/>
  <c r="Y16" i="44"/>
  <c r="AB18" i="44"/>
  <c r="AC16" i="44"/>
  <c r="W17" i="44"/>
  <c r="X18" i="44"/>
  <c r="AA16" i="44"/>
  <c r="AB16" i="44"/>
  <c r="AD16" i="44"/>
  <c r="AE16" i="44"/>
  <c r="W16" i="44"/>
  <c r="Y17" i="44"/>
  <c r="Z18" i="44"/>
  <c r="X16" i="44"/>
  <c r="Z17" i="44"/>
  <c r="AA18" i="44"/>
  <c r="CM12" i="46"/>
  <c r="CM17" i="46"/>
  <c r="CO8" i="46"/>
  <c r="CG15" i="46"/>
  <c r="U8" i="12"/>
  <c r="CL17" i="46"/>
  <c r="CM2" i="46"/>
  <c r="CL2" i="46"/>
  <c r="CN8" i="46"/>
  <c r="CQ6" i="46"/>
  <c r="CF15" i="46"/>
  <c r="CH4" i="46"/>
  <c r="CQ11" i="46"/>
  <c r="CG12" i="46"/>
  <c r="CH15" i="46"/>
  <c r="CI2" i="46"/>
  <c r="CK8" i="46"/>
  <c r="CO15" i="46"/>
  <c r="CO3" i="46"/>
  <c r="CK17" i="46"/>
  <c r="CJ2" i="46"/>
  <c r="CL8" i="46"/>
  <c r="CK2" i="46"/>
  <c r="CM8" i="46"/>
  <c r="CN2" i="46"/>
  <c r="CJ4" i="46"/>
  <c r="CH12" i="46"/>
  <c r="CO2" i="46"/>
  <c r="CI15" i="46"/>
  <c r="CK4" i="46"/>
  <c r="CI12" i="46"/>
  <c r="CF8" i="46"/>
  <c r="CJ15" i="46"/>
  <c r="CL4" i="46"/>
  <c r="CF17" i="46"/>
  <c r="CJ12" i="46"/>
  <c r="CG8" i="46"/>
  <c r="CK15" i="46"/>
  <c r="CM4" i="46"/>
  <c r="CG17" i="46"/>
  <c r="CF2" i="46"/>
  <c r="CH8" i="46"/>
  <c r="CL3" i="46"/>
  <c r="CH17" i="46"/>
  <c r="CG2" i="46"/>
  <c r="CI8" i="46"/>
  <c r="CM15" i="46"/>
  <c r="CM3" i="46"/>
  <c r="CI17" i="46"/>
  <c r="CH2" i="46"/>
  <c r="CJ8" i="46"/>
  <c r="CN15" i="46"/>
  <c r="CN3" i="46"/>
  <c r="CJ17" i="46"/>
  <c r="CN12" i="46"/>
  <c r="CQ10" i="46"/>
  <c r="CQ18" i="46"/>
  <c r="CQ16" i="46"/>
  <c r="CQ14" i="46"/>
  <c r="D50" i="27" a="1"/>
  <c r="D50" i="27" s="1"/>
  <c r="AN39" i="32"/>
  <c r="AN38" i="32"/>
  <c r="AN37" i="32"/>
  <c r="AN36" i="32"/>
  <c r="AN35" i="32"/>
  <c r="AN34" i="32"/>
  <c r="AN33" i="32"/>
  <c r="AN32" i="32"/>
  <c r="AN31" i="32"/>
  <c r="AN30" i="32"/>
  <c r="AN29" i="32"/>
  <c r="AN28" i="32"/>
  <c r="AN27" i="32"/>
  <c r="AN26" i="32"/>
  <c r="AN25" i="32"/>
  <c r="AN24" i="32"/>
  <c r="AN23" i="32"/>
  <c r="AN22" i="32"/>
  <c r="AN21" i="32"/>
  <c r="AN20" i="32"/>
  <c r="AN19" i="32"/>
  <c r="AN18" i="32"/>
  <c r="AN17" i="32"/>
  <c r="AN16" i="32"/>
  <c r="AN15" i="32"/>
  <c r="AN14" i="32"/>
  <c r="AN13" i="32"/>
  <c r="AN12" i="32"/>
  <c r="AN11" i="32"/>
  <c r="AN10" i="32"/>
  <c r="AN9" i="32"/>
  <c r="AN8" i="32"/>
  <c r="AN7" i="32"/>
  <c r="AN6" i="32"/>
  <c r="AC25" i="31"/>
  <c r="AC24" i="31"/>
  <c r="AC23" i="31"/>
  <c r="AC22" i="31"/>
  <c r="AC21" i="31"/>
  <c r="AC20" i="31"/>
  <c r="AC19" i="31"/>
  <c r="AC8" i="31"/>
  <c r="AC7" i="31"/>
  <c r="AC18" i="31"/>
  <c r="AC17" i="31"/>
  <c r="AC16" i="31"/>
  <c r="AC15" i="31"/>
  <c r="AC14" i="31"/>
  <c r="AC13" i="31"/>
  <c r="AC12" i="31"/>
  <c r="AC11" i="31"/>
  <c r="AC10" i="31"/>
  <c r="AC9" i="31"/>
  <c r="AC6" i="31"/>
  <c r="AC5" i="31"/>
  <c r="B2" i="27"/>
  <c r="E64" i="27" a="1"/>
  <c r="E64" i="27" s="1"/>
  <c r="E63" i="27" a="1"/>
  <c r="E63" i="27" s="1"/>
  <c r="E62" i="27" a="1"/>
  <c r="E62" i="27" s="1"/>
  <c r="E61" i="27" a="1"/>
  <c r="E61" i="27" s="1"/>
  <c r="E60" i="27" a="1"/>
  <c r="E60" i="27" s="1"/>
  <c r="E59" i="27" a="1"/>
  <c r="E59" i="27" s="1"/>
  <c r="E58" i="27" a="1"/>
  <c r="E58" i="27" s="1"/>
  <c r="E57" i="27" a="1"/>
  <c r="E57" i="27" s="1"/>
  <c r="E56" i="27" a="1"/>
  <c r="E56" i="27" s="1"/>
  <c r="E55" i="27" a="1"/>
  <c r="E55" i="27" s="1"/>
  <c r="E54" i="27" a="1"/>
  <c r="E54" i="27" s="1"/>
  <c r="E53" i="27" a="1"/>
  <c r="E53" i="27" s="1"/>
  <c r="E52" i="27" a="1"/>
  <c r="E52" i="27" s="1"/>
  <c r="E51" i="27" a="1"/>
  <c r="E51" i="27" s="1"/>
  <c r="E50" i="27" a="1"/>
  <c r="E50" i="27" s="1"/>
  <c r="E49" i="27" a="1"/>
  <c r="E49" i="27" s="1"/>
  <c r="E48" i="27" a="1"/>
  <c r="E48" i="27" s="1"/>
  <c r="E47" i="27" a="1"/>
  <c r="E47" i="27" s="1"/>
  <c r="E46" i="27" a="1"/>
  <c r="E46" i="27" s="1"/>
  <c r="E45" i="27" a="1"/>
  <c r="E45" i="27" s="1"/>
  <c r="E44" i="27" a="1"/>
  <c r="E44" i="27" s="1"/>
  <c r="E43" i="27" a="1"/>
  <c r="E43" i="27" s="1"/>
  <c r="E42" i="27" a="1"/>
  <c r="E42" i="27" s="1"/>
  <c r="E41" i="27" a="1"/>
  <c r="E41" i="27" s="1"/>
  <c r="E40" i="27" a="1"/>
  <c r="E40" i="27" s="1"/>
  <c r="E39" i="27" a="1"/>
  <c r="E39" i="27" s="1"/>
  <c r="E38" i="27" a="1"/>
  <c r="E38" i="27" s="1"/>
  <c r="E37" i="27" a="1"/>
  <c r="E37" i="27" s="1"/>
  <c r="E36" i="27" a="1"/>
  <c r="E36" i="27" s="1"/>
  <c r="E35" i="27" a="1"/>
  <c r="E35" i="27" s="1"/>
  <c r="E34" i="27" a="1"/>
  <c r="E34" i="27" s="1"/>
  <c r="E33" i="27" a="1"/>
  <c r="E33" i="27" s="1"/>
  <c r="E32" i="27" a="1"/>
  <c r="E32" i="27" s="1"/>
  <c r="E31" i="27" a="1"/>
  <c r="E31" i="27" s="1"/>
  <c r="E30" i="27" a="1"/>
  <c r="E30" i="27" s="1"/>
  <c r="E29" i="27" a="1"/>
  <c r="E29" i="27" s="1"/>
  <c r="E28" i="27" a="1"/>
  <c r="E28" i="27" s="1"/>
  <c r="E27" i="27" a="1"/>
  <c r="E27" i="27" s="1"/>
  <c r="E26" i="27" a="1"/>
  <c r="E26" i="27" s="1"/>
  <c r="E25" i="27" a="1"/>
  <c r="E25" i="27" s="1"/>
  <c r="E24" i="27" a="1"/>
  <c r="E24" i="27" s="1"/>
  <c r="E23" i="27" a="1"/>
  <c r="E23" i="27" s="1"/>
  <c r="E22" i="27" a="1"/>
  <c r="E22" i="27" s="1"/>
  <c r="E21" i="27" a="1"/>
  <c r="E21" i="27" s="1"/>
  <c r="E20" i="27" a="1"/>
  <c r="E20" i="27" s="1"/>
  <c r="E19" i="27" a="1"/>
  <c r="E19" i="27" s="1"/>
  <c r="E18" i="27" a="1"/>
  <c r="E18" i="27" s="1"/>
  <c r="E17" i="27" a="1"/>
  <c r="E17" i="27" s="1"/>
  <c r="E16" i="27" a="1"/>
  <c r="E16" i="27" s="1"/>
  <c r="E15" i="27" a="1"/>
  <c r="E15" i="27" s="1"/>
  <c r="E14" i="27" a="1"/>
  <c r="E14" i="27" s="1"/>
  <c r="E13" i="27" a="1"/>
  <c r="E13" i="27" s="1"/>
  <c r="E12" i="27" a="1"/>
  <c r="E12" i="27" s="1"/>
  <c r="E11" i="27" a="1"/>
  <c r="E11" i="27" s="1"/>
  <c r="E10" i="27" a="1"/>
  <c r="E10" i="27" s="1"/>
  <c r="E9" i="27" a="1"/>
  <c r="E9" i="27" s="1"/>
  <c r="E8" i="27" a="1"/>
  <c r="E8" i="27" s="1"/>
  <c r="E7" i="27" a="1"/>
  <c r="E7" i="27" s="1"/>
  <c r="E6" i="27" a="1"/>
  <c r="E6" i="27" s="1"/>
  <c r="E5" i="27" a="1"/>
  <c r="E5" i="27" s="1"/>
  <c r="E4" i="27" a="1"/>
  <c r="E4" i="27" s="1"/>
  <c r="E3" i="27" a="1"/>
  <c r="E3" i="27" s="1"/>
  <c r="E2" i="27" a="1"/>
  <c r="E2" i="27" s="1"/>
  <c r="D2" i="27" a="1"/>
  <c r="D2" i="27" s="1"/>
  <c r="D64" i="27" a="1"/>
  <c r="D64" i="27" s="1"/>
  <c r="D63" i="27" a="1"/>
  <c r="D63" i="27" s="1"/>
  <c r="D62" i="27" a="1"/>
  <c r="D62" i="27" s="1"/>
  <c r="D61" i="27" a="1"/>
  <c r="D61" i="27" s="1"/>
  <c r="D60" i="27" a="1"/>
  <c r="D60" i="27" s="1"/>
  <c r="D59" i="27" a="1"/>
  <c r="D59" i="27" s="1"/>
  <c r="D58" i="27" a="1"/>
  <c r="D58" i="27" s="1"/>
  <c r="D57" i="27" a="1"/>
  <c r="D57" i="27" s="1"/>
  <c r="D56" i="27" a="1"/>
  <c r="D56" i="27" s="1"/>
  <c r="D55" i="27" a="1"/>
  <c r="D55" i="27" s="1"/>
  <c r="D54" i="27" a="1"/>
  <c r="D54" i="27" s="1"/>
  <c r="D53" i="27" a="1"/>
  <c r="D53" i="27" s="1"/>
  <c r="D52" i="27" a="1"/>
  <c r="D52" i="27" s="1"/>
  <c r="D51" i="27" a="1"/>
  <c r="D51" i="27" s="1"/>
  <c r="D49" i="27" a="1"/>
  <c r="D49" i="27" s="1"/>
  <c r="D48" i="27" a="1"/>
  <c r="D48" i="27" s="1"/>
  <c r="D47" i="27" a="1"/>
  <c r="D47" i="27" s="1"/>
  <c r="D46" i="27" a="1"/>
  <c r="D46" i="27" s="1"/>
  <c r="D45" i="27" a="1"/>
  <c r="D45" i="27" s="1"/>
  <c r="D44" i="27" a="1"/>
  <c r="D44" i="27" s="1"/>
  <c r="D43" i="27" a="1"/>
  <c r="D43" i="27" s="1"/>
  <c r="D42" i="27" a="1"/>
  <c r="D42" i="27" s="1"/>
  <c r="D41" i="27" a="1"/>
  <c r="D41" i="27" s="1"/>
  <c r="D40" i="27" a="1"/>
  <c r="D40" i="27" s="1"/>
  <c r="D39" i="27" a="1"/>
  <c r="D39" i="27" s="1"/>
  <c r="D38" i="27" a="1"/>
  <c r="D38" i="27" s="1"/>
  <c r="D37" i="27" a="1"/>
  <c r="D37" i="27" s="1"/>
  <c r="D36" i="27" a="1"/>
  <c r="D36" i="27" s="1"/>
  <c r="D35" i="27" a="1"/>
  <c r="D35" i="27" s="1"/>
  <c r="D34" i="27" a="1"/>
  <c r="D34" i="27" s="1"/>
  <c r="D33" i="27" a="1"/>
  <c r="D33" i="27" s="1"/>
  <c r="D32" i="27" a="1"/>
  <c r="D32" i="27" s="1"/>
  <c r="D31" i="27" a="1"/>
  <c r="D31" i="27" s="1"/>
  <c r="D30" i="27" a="1"/>
  <c r="D30" i="27" s="1"/>
  <c r="D29" i="27" a="1"/>
  <c r="D29" i="27" s="1"/>
  <c r="D28" i="27" a="1"/>
  <c r="D28" i="27" s="1"/>
  <c r="D27" i="27" a="1"/>
  <c r="D27" i="27" s="1"/>
  <c r="D26" i="27" a="1"/>
  <c r="D26" i="27" s="1"/>
  <c r="D25" i="27" a="1"/>
  <c r="D25" i="27" s="1"/>
  <c r="D24" i="27" a="1"/>
  <c r="D24" i="27" s="1"/>
  <c r="D23" i="27" a="1"/>
  <c r="D23" i="27" s="1"/>
  <c r="D22" i="27" a="1"/>
  <c r="D22" i="27" s="1"/>
  <c r="D21" i="27" a="1"/>
  <c r="D21" i="27" s="1"/>
  <c r="D20" i="27" a="1"/>
  <c r="D20" i="27" s="1"/>
  <c r="D19" i="27" a="1"/>
  <c r="D19" i="27" s="1"/>
  <c r="D18" i="27" a="1"/>
  <c r="D18" i="27" s="1"/>
  <c r="D17" i="27" a="1"/>
  <c r="D17" i="27" s="1"/>
  <c r="D16" i="27" a="1"/>
  <c r="D16" i="27" s="1"/>
  <c r="D15" i="27" a="1"/>
  <c r="D15" i="27" s="1"/>
  <c r="D14" i="27" a="1"/>
  <c r="D14" i="27" s="1"/>
  <c r="D13" i="27" a="1"/>
  <c r="D13" i="27" s="1"/>
  <c r="D12" i="27" a="1"/>
  <c r="D12" i="27" s="1"/>
  <c r="D11" i="27" a="1"/>
  <c r="D11" i="27" s="1"/>
  <c r="D10" i="27" a="1"/>
  <c r="D10" i="27" s="1"/>
  <c r="D9" i="27" a="1"/>
  <c r="D9" i="27" s="1"/>
  <c r="D8" i="27" a="1"/>
  <c r="D8" i="27" s="1"/>
  <c r="D7" i="27" a="1"/>
  <c r="D7" i="27" s="1"/>
  <c r="D6" i="27" a="1"/>
  <c r="D6" i="27" s="1"/>
  <c r="D5" i="27" a="1"/>
  <c r="D5" i="27" s="1"/>
  <c r="D4" i="27" a="1"/>
  <c r="D4" i="27" s="1"/>
  <c r="D3" i="27" a="1"/>
  <c r="D3" i="27" s="1"/>
  <c r="Y43" i="18"/>
  <c r="Y42" i="18"/>
  <c r="N30" i="18"/>
  <c r="M30" i="18"/>
  <c r="L30" i="18"/>
  <c r="K30" i="18"/>
  <c r="J30" i="18"/>
  <c r="I30" i="18"/>
  <c r="H30" i="18"/>
  <c r="G30" i="18"/>
  <c r="F30" i="18"/>
  <c r="E30" i="18"/>
  <c r="D30" i="18"/>
  <c r="N29" i="18"/>
  <c r="AJ47" i="18" s="1"/>
  <c r="M29" i="18"/>
  <c r="AI47" i="18" s="1"/>
  <c r="L29" i="18"/>
  <c r="AH47" i="18" s="1"/>
  <c r="K29" i="18"/>
  <c r="AG47" i="18" s="1"/>
  <c r="J29" i="18"/>
  <c r="AF47" i="18" s="1"/>
  <c r="I29" i="18"/>
  <c r="AE47" i="18" s="1"/>
  <c r="H29" i="18"/>
  <c r="AD47" i="18" s="1"/>
  <c r="G29" i="18"/>
  <c r="AC47" i="18" s="1"/>
  <c r="F29" i="18"/>
  <c r="AB47" i="18" s="1"/>
  <c r="E29" i="18"/>
  <c r="AA47" i="18" s="1"/>
  <c r="D29" i="18"/>
  <c r="Z47" i="18" s="1"/>
  <c r="N28" i="18"/>
  <c r="M28" i="18"/>
  <c r="L28" i="18"/>
  <c r="K28" i="18"/>
  <c r="J28" i="18"/>
  <c r="I28" i="18"/>
  <c r="H28" i="18"/>
  <c r="G28" i="18"/>
  <c r="F28" i="18"/>
  <c r="E28" i="18"/>
  <c r="D28" i="18"/>
  <c r="N27" i="18"/>
  <c r="M27" i="18"/>
  <c r="L27" i="18"/>
  <c r="K27" i="18"/>
  <c r="J27" i="18"/>
  <c r="I27" i="18"/>
  <c r="H27" i="18"/>
  <c r="G27" i="18"/>
  <c r="F27" i="18"/>
  <c r="E27" i="18"/>
  <c r="D27" i="18"/>
  <c r="N26" i="18"/>
  <c r="M26" i="18"/>
  <c r="L26" i="18"/>
  <c r="K26" i="18"/>
  <c r="J26" i="18"/>
  <c r="I26" i="18"/>
  <c r="H26" i="18"/>
  <c r="G26" i="18"/>
  <c r="F26" i="18"/>
  <c r="E26" i="18"/>
  <c r="D26" i="18"/>
  <c r="N25" i="18"/>
  <c r="M25" i="18"/>
  <c r="L25" i="18"/>
  <c r="K25" i="18"/>
  <c r="J25" i="18"/>
  <c r="I25" i="18"/>
  <c r="H25" i="18"/>
  <c r="G25" i="18"/>
  <c r="F25" i="18"/>
  <c r="E25" i="18"/>
  <c r="D25" i="18"/>
  <c r="N24" i="18"/>
  <c r="M24" i="18"/>
  <c r="L24" i="18"/>
  <c r="K24" i="18"/>
  <c r="J24" i="18"/>
  <c r="I24" i="18"/>
  <c r="H24" i="18"/>
  <c r="G24" i="18"/>
  <c r="F24" i="18"/>
  <c r="E24" i="18"/>
  <c r="D24" i="18"/>
  <c r="N23" i="18"/>
  <c r="M23" i="18"/>
  <c r="L23" i="18"/>
  <c r="K23" i="18"/>
  <c r="J23" i="18"/>
  <c r="I23" i="18"/>
  <c r="H23" i="18"/>
  <c r="G23" i="18"/>
  <c r="F23" i="18"/>
  <c r="E23" i="18"/>
  <c r="D23" i="18"/>
  <c r="N22" i="18"/>
  <c r="M22" i="18"/>
  <c r="L22" i="18"/>
  <c r="K22" i="18"/>
  <c r="J22" i="18"/>
  <c r="I22" i="18"/>
  <c r="H22" i="18"/>
  <c r="G22" i="18"/>
  <c r="F22" i="18"/>
  <c r="E22" i="18"/>
  <c r="D22" i="18"/>
  <c r="N21" i="18"/>
  <c r="M21" i="18"/>
  <c r="L21" i="18"/>
  <c r="K21" i="18"/>
  <c r="J21" i="18"/>
  <c r="I21" i="18"/>
  <c r="H21" i="18"/>
  <c r="G21" i="18"/>
  <c r="F21" i="18"/>
  <c r="E21" i="18"/>
  <c r="D21" i="18"/>
  <c r="N20" i="18"/>
  <c r="M20" i="18"/>
  <c r="L20" i="18"/>
  <c r="K20" i="18"/>
  <c r="J20" i="18"/>
  <c r="I20" i="18"/>
  <c r="H20" i="18"/>
  <c r="G20" i="18"/>
  <c r="F20" i="18"/>
  <c r="E20" i="18"/>
  <c r="D20" i="18"/>
  <c r="N19" i="18"/>
  <c r="M19" i="18"/>
  <c r="L19" i="18"/>
  <c r="K19" i="18"/>
  <c r="J19" i="18"/>
  <c r="I19" i="18"/>
  <c r="H19" i="18"/>
  <c r="G19" i="18"/>
  <c r="F19" i="18"/>
  <c r="E19" i="18"/>
  <c r="D19" i="18"/>
  <c r="N18" i="18"/>
  <c r="M18" i="18"/>
  <c r="L18" i="18"/>
  <c r="K18" i="18"/>
  <c r="J18" i="18"/>
  <c r="I18" i="18"/>
  <c r="H18" i="18"/>
  <c r="G18" i="18"/>
  <c r="F18" i="18"/>
  <c r="E18" i="18"/>
  <c r="D18" i="18"/>
  <c r="N17" i="18"/>
  <c r="M17" i="18"/>
  <c r="L17" i="18"/>
  <c r="K17" i="18"/>
  <c r="J17" i="18"/>
  <c r="I17" i="18"/>
  <c r="H17" i="18"/>
  <c r="G17" i="18"/>
  <c r="F17" i="18"/>
  <c r="E17" i="18"/>
  <c r="D17" i="18"/>
  <c r="N16" i="18"/>
  <c r="M16" i="18"/>
  <c r="L16" i="18"/>
  <c r="K16" i="18"/>
  <c r="J16" i="18"/>
  <c r="I16" i="18"/>
  <c r="H16" i="18"/>
  <c r="G16" i="18"/>
  <c r="F16" i="18"/>
  <c r="E16" i="18"/>
  <c r="D16" i="18"/>
  <c r="N15" i="18"/>
  <c r="M15" i="18"/>
  <c r="L15" i="18"/>
  <c r="K15" i="18"/>
  <c r="J15" i="18"/>
  <c r="I15" i="18"/>
  <c r="H15" i="18"/>
  <c r="G15" i="18"/>
  <c r="F15" i="18"/>
  <c r="E15" i="18"/>
  <c r="D15" i="18"/>
  <c r="N14" i="18"/>
  <c r="M14" i="18"/>
  <c r="L14" i="18"/>
  <c r="K14" i="18"/>
  <c r="J14" i="18"/>
  <c r="I14" i="18"/>
  <c r="H14" i="18"/>
  <c r="G14" i="18"/>
  <c r="F14" i="18"/>
  <c r="E14" i="18"/>
  <c r="D14" i="18"/>
  <c r="N13" i="18"/>
  <c r="M13" i="18"/>
  <c r="L13" i="18"/>
  <c r="K13" i="18"/>
  <c r="J13" i="18"/>
  <c r="I13" i="18"/>
  <c r="H13" i="18"/>
  <c r="G13" i="18"/>
  <c r="F13" i="18"/>
  <c r="E13" i="18"/>
  <c r="D13" i="18"/>
  <c r="N12" i="18"/>
  <c r="M12" i="18"/>
  <c r="L12" i="18"/>
  <c r="K12" i="18"/>
  <c r="J12" i="18"/>
  <c r="I12" i="18"/>
  <c r="H12" i="18"/>
  <c r="G12" i="18"/>
  <c r="F12" i="18"/>
  <c r="E12" i="18"/>
  <c r="D12" i="18"/>
  <c r="N11" i="18"/>
  <c r="M11" i="18"/>
  <c r="L11" i="18"/>
  <c r="K11" i="18"/>
  <c r="J11" i="18"/>
  <c r="I11" i="18"/>
  <c r="H11" i="18"/>
  <c r="G11" i="18"/>
  <c r="F11" i="18"/>
  <c r="E11" i="18"/>
  <c r="D11" i="18"/>
  <c r="N10" i="18"/>
  <c r="M10" i="18"/>
  <c r="L10" i="18"/>
  <c r="K10" i="18"/>
  <c r="J10" i="18"/>
  <c r="I10" i="18"/>
  <c r="H10" i="18"/>
  <c r="G10" i="18"/>
  <c r="F10" i="18"/>
  <c r="E10" i="18"/>
  <c r="D10" i="18"/>
  <c r="N9" i="18"/>
  <c r="M9" i="18"/>
  <c r="L9" i="18"/>
  <c r="K9" i="18"/>
  <c r="J9" i="18"/>
  <c r="I9" i="18"/>
  <c r="H9" i="18"/>
  <c r="G9" i="18"/>
  <c r="F9" i="18"/>
  <c r="E9" i="18"/>
  <c r="D9" i="18"/>
  <c r="N8" i="18"/>
  <c r="M8" i="18"/>
  <c r="L8" i="18"/>
  <c r="K8" i="18"/>
  <c r="J8" i="18"/>
  <c r="I8" i="18"/>
  <c r="H8" i="18"/>
  <c r="G8" i="18"/>
  <c r="F8" i="18"/>
  <c r="E8" i="18"/>
  <c r="D8" i="18"/>
  <c r="N7" i="18"/>
  <c r="M7" i="18"/>
  <c r="L7" i="18"/>
  <c r="K7" i="18"/>
  <c r="J7" i="18"/>
  <c r="I7" i="18"/>
  <c r="H7" i="18"/>
  <c r="G7" i="18"/>
  <c r="F7" i="18"/>
  <c r="E7" i="18"/>
  <c r="D7" i="18"/>
  <c r="N6" i="18"/>
  <c r="M6" i="18"/>
  <c r="L6" i="18"/>
  <c r="K6" i="18"/>
  <c r="J6" i="18"/>
  <c r="I6" i="18"/>
  <c r="H6" i="18"/>
  <c r="G6" i="18"/>
  <c r="F6" i="18"/>
  <c r="E6" i="18"/>
  <c r="D6" i="18"/>
  <c r="N5" i="18"/>
  <c r="M5" i="18"/>
  <c r="L5" i="18"/>
  <c r="K5" i="18"/>
  <c r="J5" i="18"/>
  <c r="I5" i="18"/>
  <c r="H5" i="18"/>
  <c r="G5" i="18"/>
  <c r="F5" i="18"/>
  <c r="E5" i="18"/>
  <c r="D5" i="18"/>
  <c r="N4" i="18"/>
  <c r="AJ44" i="18" s="1"/>
  <c r="M4" i="18"/>
  <c r="AI44" i="18" s="1"/>
  <c r="L4" i="18"/>
  <c r="AH44" i="18" s="1"/>
  <c r="K4" i="18"/>
  <c r="AG44" i="18" s="1"/>
  <c r="J4" i="18"/>
  <c r="AF44" i="18" s="1"/>
  <c r="I4" i="18"/>
  <c r="AE44" i="18" s="1"/>
  <c r="H4" i="18"/>
  <c r="AD44" i="18" s="1"/>
  <c r="G4" i="18"/>
  <c r="AC44" i="18" s="1"/>
  <c r="F4" i="18"/>
  <c r="AB44" i="18" s="1"/>
  <c r="E4" i="18"/>
  <c r="AA44" i="18" s="1"/>
  <c r="D4" i="18"/>
  <c r="Z44" i="18" s="1"/>
  <c r="N3" i="18"/>
  <c r="AJ43" i="18" s="1"/>
  <c r="M3" i="18"/>
  <c r="AI43" i="18" s="1"/>
  <c r="L3" i="18"/>
  <c r="AH43" i="18" s="1"/>
  <c r="K3" i="18"/>
  <c r="AG43" i="18" s="1"/>
  <c r="J3" i="18"/>
  <c r="AF43" i="18" s="1"/>
  <c r="I3" i="18"/>
  <c r="AE43" i="18" s="1"/>
  <c r="H3" i="18"/>
  <c r="AD43" i="18" s="1"/>
  <c r="G3" i="18"/>
  <c r="AC43" i="18" s="1"/>
  <c r="F3" i="18"/>
  <c r="AB43" i="18" s="1"/>
  <c r="E3" i="18"/>
  <c r="AA43" i="18" s="1"/>
  <c r="D3" i="18"/>
  <c r="Z43" i="18" s="1"/>
  <c r="N2" i="18"/>
  <c r="M2" i="18"/>
  <c r="L2" i="18"/>
  <c r="K2" i="18"/>
  <c r="J2" i="18"/>
  <c r="I2" i="18"/>
  <c r="H2" i="18"/>
  <c r="G2" i="18"/>
  <c r="F2" i="18"/>
  <c r="E2" i="18"/>
  <c r="D2" i="18"/>
  <c r="C2" i="18"/>
  <c r="Y47" i="18"/>
  <c r="Y46" i="18"/>
  <c r="Y45" i="18"/>
  <c r="Y44" i="18"/>
  <c r="Y3" i="18"/>
  <c r="AR16" i="24"/>
  <c r="AR15" i="24"/>
  <c r="AR14" i="24"/>
  <c r="AR13" i="24"/>
  <c r="AR12" i="24"/>
  <c r="AR11" i="24"/>
  <c r="AR10" i="24"/>
  <c r="AR9" i="24"/>
  <c r="AR8" i="24"/>
  <c r="AR7" i="24"/>
  <c r="AR6" i="24"/>
  <c r="AR5" i="24"/>
  <c r="Y7" i="18"/>
  <c r="Y6" i="18"/>
  <c r="Y5" i="18"/>
  <c r="Y4" i="18"/>
  <c r="Y2" i="18"/>
  <c r="C5" i="18"/>
  <c r="B2" i="21"/>
  <c r="C2" i="21"/>
  <c r="B3" i="21"/>
  <c r="C3" i="21"/>
  <c r="B4" i="21"/>
  <c r="C4" i="21"/>
  <c r="B5" i="21"/>
  <c r="C5" i="21"/>
  <c r="B6" i="21"/>
  <c r="C6" i="21"/>
  <c r="B7" i="21"/>
  <c r="C7" i="21"/>
  <c r="B8" i="21"/>
  <c r="C8" i="21"/>
  <c r="B9" i="21"/>
  <c r="C9" i="21"/>
  <c r="B10" i="21"/>
  <c r="C10" i="21"/>
  <c r="B11" i="21"/>
  <c r="C11" i="21"/>
  <c r="C30" i="18"/>
  <c r="C29" i="18"/>
  <c r="C28" i="18"/>
  <c r="C27" i="18"/>
  <c r="C26" i="18"/>
  <c r="C25" i="18"/>
  <c r="C24" i="18"/>
  <c r="C23" i="18"/>
  <c r="C22" i="18"/>
  <c r="C21" i="18"/>
  <c r="C20" i="18"/>
  <c r="C19" i="18"/>
  <c r="C18" i="18"/>
  <c r="C17" i="18"/>
  <c r="C16" i="18"/>
  <c r="C15" i="18"/>
  <c r="C14" i="18"/>
  <c r="C13" i="18"/>
  <c r="C12" i="18"/>
  <c r="C11" i="18"/>
  <c r="C10" i="18"/>
  <c r="C9" i="18"/>
  <c r="C8" i="18"/>
  <c r="C7" i="18"/>
  <c r="C6" i="18"/>
  <c r="C4" i="18"/>
  <c r="C3" i="18"/>
  <c r="B56" i="17"/>
  <c r="B54" i="17"/>
  <c r="B53" i="17"/>
  <c r="B52" i="17"/>
  <c r="B51" i="17"/>
  <c r="B50" i="17"/>
  <c r="B49" i="17"/>
  <c r="B46" i="17"/>
  <c r="B45" i="17"/>
  <c r="B44" i="17"/>
  <c r="B43" i="17"/>
  <c r="B42" i="17"/>
  <c r="B41" i="17"/>
  <c r="B40" i="17"/>
  <c r="B39" i="17"/>
  <c r="B38" i="17"/>
  <c r="B37" i="17"/>
  <c r="B36" i="17"/>
  <c r="B35" i="17"/>
  <c r="B32" i="17"/>
  <c r="B31" i="17"/>
  <c r="B30" i="17"/>
  <c r="B29" i="17"/>
  <c r="B28" i="17"/>
  <c r="B27" i="17"/>
  <c r="B26" i="17"/>
  <c r="B25" i="17"/>
  <c r="B24" i="17"/>
  <c r="B23" i="17"/>
  <c r="B22" i="17"/>
  <c r="B21" i="17"/>
  <c r="B20" i="17"/>
  <c r="B19" i="17"/>
  <c r="B16" i="17"/>
  <c r="B15" i="17"/>
  <c r="B14" i="17"/>
  <c r="B13" i="17"/>
  <c r="B12" i="17"/>
  <c r="B11" i="17"/>
  <c r="B10" i="17"/>
  <c r="B9" i="17"/>
  <c r="B8" i="17"/>
  <c r="B7" i="17"/>
  <c r="B6" i="17"/>
  <c r="B5" i="17"/>
  <c r="B4" i="17"/>
  <c r="B3" i="17"/>
  <c r="B2" i="17"/>
  <c r="AG50" i="9"/>
  <c r="AG49" i="9"/>
  <c r="AG48" i="9"/>
  <c r="AG47" i="9"/>
  <c r="AG46" i="9"/>
  <c r="AF2" i="9"/>
  <c r="AF3" i="9"/>
  <c r="AF4" i="9"/>
  <c r="AF5" i="9"/>
  <c r="AF6" i="9"/>
  <c r="AF7" i="9"/>
  <c r="V7" i="4"/>
  <c r="V6" i="4"/>
  <c r="V5" i="4"/>
  <c r="V4" i="4"/>
  <c r="V3" i="4"/>
  <c r="V2" i="4"/>
  <c r="AG7" i="8"/>
  <c r="AG6" i="8"/>
  <c r="AG5" i="8"/>
  <c r="AG4" i="8"/>
  <c r="AG3" i="8"/>
  <c r="AG2" i="8"/>
  <c r="V7" i="7"/>
  <c r="V6" i="7"/>
  <c r="V5" i="7"/>
  <c r="V4" i="7"/>
  <c r="V3" i="7"/>
  <c r="V2" i="7"/>
  <c r="V7" i="6"/>
  <c r="V6" i="6"/>
  <c r="V5" i="6"/>
  <c r="V4" i="6"/>
  <c r="V3" i="6"/>
  <c r="V2" i="6"/>
  <c r="V7" i="5"/>
  <c r="V6" i="5"/>
  <c r="V5" i="5"/>
  <c r="V4" i="5"/>
  <c r="V3" i="5"/>
  <c r="V2" i="5"/>
  <c r="V3" i="11"/>
  <c r="V4" i="11"/>
  <c r="V5" i="11"/>
  <c r="V6" i="11"/>
  <c r="V7" i="11"/>
  <c r="V2" i="11"/>
  <c r="B10" i="3"/>
  <c r="CQ3" i="46" l="1"/>
  <c r="CQ4" i="46"/>
  <c r="CQ15" i="46"/>
  <c r="CQ2" i="46"/>
  <c r="CQ17" i="46"/>
  <c r="CQ8" i="46"/>
  <c r="CQ12" i="46"/>
  <c r="AD42" i="18"/>
  <c r="AI42" i="18"/>
  <c r="AH45" i="18"/>
  <c r="AA42" i="18"/>
  <c r="AD45" i="18"/>
  <c r="AE46" i="18"/>
  <c r="AJ46" i="18"/>
  <c r="AG45" i="18"/>
  <c r="AB42" i="18"/>
  <c r="AH42" i="18"/>
  <c r="AF46" i="18"/>
  <c r="AI46" i="18"/>
  <c r="AB45" i="18"/>
  <c r="AE42" i="18"/>
  <c r="AJ42" i="18"/>
  <c r="AC45" i="18"/>
  <c r="AC42" i="18"/>
  <c r="AF45" i="18"/>
  <c r="AG46" i="18"/>
  <c r="AA45" i="18"/>
  <c r="AF42" i="18"/>
  <c r="AI45" i="18"/>
  <c r="AE45" i="18"/>
  <c r="AH46" i="18"/>
  <c r="AG42" i="18"/>
  <c r="AJ45" i="18"/>
  <c r="Z42" i="18"/>
  <c r="AD46" i="18"/>
  <c r="Z46" i="18"/>
  <c r="AB46" i="18"/>
  <c r="AC46" i="18"/>
  <c r="Z45" i="18"/>
  <c r="AA46" i="18"/>
  <c r="C12" i="21"/>
  <c r="B12" i="21"/>
  <c r="V8" i="4"/>
  <c r="V8" i="6"/>
  <c r="V8" i="11"/>
  <c r="V8" i="5"/>
  <c r="V8" i="7"/>
  <c r="E4" i="17"/>
  <c r="E2" i="17"/>
  <c r="E3" i="17"/>
  <c r="AF8" i="9"/>
  <c r="AG8" i="8"/>
  <c r="CR8" i="46" l="1"/>
  <c r="CR17" i="46"/>
  <c r="CR3" i="46"/>
  <c r="CR18" i="46"/>
  <c r="CR14" i="46"/>
  <c r="CR11" i="46"/>
  <c r="CR2" i="46"/>
  <c r="CR9" i="46"/>
  <c r="CR5" i="46"/>
  <c r="CR7" i="46"/>
  <c r="CR13" i="46"/>
  <c r="CR15" i="46"/>
  <c r="CR10" i="46"/>
  <c r="CR6" i="46"/>
  <c r="CR16" i="46"/>
  <c r="CR12" i="46"/>
  <c r="CR4" i="4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1"/>
            <color theme="1"/>
            <rFont val="Calibri"/>
            <scheme val="minor"/>
          </rPr>
          <t>======
ID#AAABWPRs0Ec
tc={4ED2755F-FEAF-4FBA-91A4-ACD5C5773FFE}    (2024-10-04 07:12:30)
[Threaded comment]
Your version of Excel allows you to read this threaded comment; however, any edits to it will get removed if the file is opened in a newer version of Excel. Learn more: https://go.microsoft.com/fwlink/?linkid=870924
Comment:
    Remove duplicate by DOI</t>
        </r>
      </text>
    </comment>
  </commentList>
  <extLst>
    <ext xmlns:r="http://schemas.openxmlformats.org/officeDocument/2006/relationships" uri="GoogleSheetsCustomDataVersion2">
      <go:sheetsCustomData xmlns:go="http://customooxmlschemas.google.com/" r:id="rId1" roundtripDataSignature="AMtx7mgQRbVPkQq36jUTeUtm8WdNmlyw3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1"/>
            <color theme="1"/>
            <rFont val="Calibri"/>
            <scheme val="minor"/>
          </rPr>
          <t>======
ID#AAABWPRs0Eg
Alfian    (2024-10-04 07:12:30)
Remove Lecturer Notes</t>
        </r>
      </text>
    </comment>
  </commentList>
  <extLst>
    <ext xmlns:r="http://schemas.openxmlformats.org/officeDocument/2006/relationships" uri="GoogleSheetsCustomDataVersion2">
      <go:sheetsCustomData xmlns:go="http://customooxmlschemas.google.com/" r:id="rId1" roundtripDataSignature="AMtx7mjRLosXUzeRl/m73eXYMPCEXzjRC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1"/>
            <color theme="1"/>
            <rFont val="Calibri"/>
            <scheme val="minor"/>
          </rPr>
          <t>======
ID#AAABWPRs0EU
Alfian    (2024-10-04 07:12:30)
Filter Journal and Proceeding only. Remove book and book chapter</t>
        </r>
      </text>
    </comment>
  </commentList>
  <extLst>
    <ext xmlns:r="http://schemas.openxmlformats.org/officeDocument/2006/relationships" uri="GoogleSheetsCustomDataVersion2">
      <go:sheetsCustomData xmlns:go="http://customooxmlschemas.google.com/" r:id="rId1" roundtripDataSignature="AMtx7miljCfs1StLLR6YJUnmA5gAZ0Aprg=="/>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1"/>
            <color theme="1"/>
            <rFont val="Calibri"/>
            <scheme val="minor"/>
          </rPr>
          <t>======
ID#AAABWPRs0dc
    (2024-10-07 00:21:42)
Filter by keywords in title or abstract</t>
        </r>
      </text>
    </comment>
  </commentList>
  <extLst>
    <ext xmlns:r="http://schemas.openxmlformats.org/officeDocument/2006/relationships" uri="GoogleSheetsCustomDataVersion2">
      <go:sheetsCustomData xmlns:go="http://customooxmlschemas.google.com/" r:id="rId1" roundtripDataSignature="AMtx7mj868g7ztp/1jhE35IBFJAHMBNbwg=="/>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EB7147AA-66F4-4BDF-93F3-145F908A71DA}">
      <text>
        <r>
          <rPr>
            <sz val="11"/>
            <color theme="1"/>
            <rFont val="Calibri"/>
            <scheme val="minor"/>
          </rPr>
          <t>======
ID#AAABWPRs0dY
    (2024-10-07 00:21:42)
Filter by related article only</t>
        </r>
      </text>
    </comment>
  </commentList>
  <extLst>
    <ext xmlns:r="http://schemas.openxmlformats.org/officeDocument/2006/relationships" uri="GoogleSheetsCustomDataVersion2">
      <go:sheetsCustomData xmlns:go="http://customooxmlschemas.google.com/" r:id="rId1" roundtripDataSignature="AMtx7mh0A8haJR8Zti3ggR+lWdEPZWqop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9F220D4E-C8BB-4C05-895A-A9F0B9AB4F19}">
      <text>
        <r>
          <rPr>
            <sz val="11"/>
            <color theme="1"/>
            <rFont val="Calibri"/>
            <scheme val="minor"/>
          </rPr>
          <t>======
ID#AAABWPRs0dY
    (2024-10-07 00:21:42)
Filter by related article only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E2E6CD13-360D-4E7B-8B0D-C933D01384F6}">
      <text>
        <r>
          <rPr>
            <sz val="11"/>
            <color theme="1"/>
            <rFont val="Calibri"/>
            <scheme val="minor"/>
          </rPr>
          <t>======
ID#AAABWPRs0dY
    (2024-10-07 00:21:42)
Filter by related article only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61E6270A-B287-42B4-A3FB-D77D97D6DE65}">
      <text>
        <r>
          <rPr>
            <sz val="11"/>
            <color theme="1"/>
            <rFont val="Calibri"/>
            <scheme val="minor"/>
          </rPr>
          <t>======
ID#AAABWPRs0dY
    (2024-10-07 00:21:42)
Filter by related article only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A9F2D534-F035-47C0-80A3-917C455859D7}">
      <text>
        <r>
          <rPr>
            <sz val="11"/>
            <color theme="1"/>
            <rFont val="Calibri"/>
            <scheme val="minor"/>
          </rPr>
          <t>======
ID#AAABWPRs0dY
    (2024-10-07 00:21:42)
Filter by related article only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20B8E205-3462-4D66-B9A2-FE17E9791F30}">
      <text>
        <r>
          <rPr>
            <sz val="11"/>
            <color theme="1"/>
            <rFont val="Calibri"/>
            <scheme val="minor"/>
          </rPr>
          <t>======
ID#AAABWPRs0dY
    (2024-10-07 00:21:42)
Filter by related article only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4FB4C2BA-D302-450E-B17C-A9B13B2FC44B}">
      <text>
        <r>
          <rPr>
            <sz val="11"/>
            <color theme="1"/>
            <rFont val="Calibri"/>
            <scheme val="minor"/>
          </rPr>
          <t>======
ID#AAABWPRs0dY
    (2024-10-07 00:21:42)
Filter by related article only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8F25F835-F8E8-4FA3-83D6-01DE953301EB}">
      <text>
        <r>
          <rPr>
            <sz val="11"/>
            <color theme="1"/>
            <rFont val="Calibri"/>
            <scheme val="minor"/>
          </rPr>
          <t>======
ID#AAABWPRs0dY
    (2024-10-07 00:21:42)
Filter by related article only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B7F5FCE9-18D7-4016-9B8E-DC940ECDCD49}">
      <text>
        <r>
          <rPr>
            <sz val="11"/>
            <color theme="1"/>
            <rFont val="Calibri"/>
            <scheme val="minor"/>
          </rPr>
          <t>======
ID#AAABWPRs0dY
    (2024-10-07 00:21:42)
Filter by related article only</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294F3A3F-36A1-49C3-A4C7-737ABCFADD18}">
      <text>
        <r>
          <rPr>
            <sz val="11"/>
            <color theme="1"/>
            <rFont val="Calibri"/>
            <scheme val="minor"/>
          </rPr>
          <t>======
ID#AAABWPRs0dY
    (2024-10-07 00:21:42)
Filter by related article only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DA71774A-90E8-47F1-ADED-1056D368DBF4}">
      <text>
        <r>
          <rPr>
            <sz val="11"/>
            <color theme="1"/>
            <rFont val="Calibri"/>
            <scheme val="minor"/>
          </rPr>
          <t>======
ID#AAABWPRs0dY
    (2024-10-07 00:21:42)
Filter by related article only</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6EABC198-72A1-4753-B7E8-0F49AF4B5692}">
      <text>
        <r>
          <rPr>
            <sz val="11"/>
            <color theme="1"/>
            <rFont val="Calibri"/>
            <scheme val="minor"/>
          </rPr>
          <t>======
ID#AAABWPRs0dY
    (2024-10-07 00:21:42)
Filter by related article only</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29">
    <bk>
      <extLst>
        <ext uri="{3e2802c4-a4d2-4d8b-9148-e3be6c30e623}">
          <xlrd:rvb i="0"/>
        </ext>
      </extLst>
    </bk>
    <bk>
      <extLst>
        <ext uri="{3e2802c4-a4d2-4d8b-9148-e3be6c30e623}">
          <xlrd:rvb i="94"/>
        </ext>
      </extLst>
    </bk>
    <bk>
      <extLst>
        <ext uri="{3e2802c4-a4d2-4d8b-9148-e3be6c30e623}">
          <xlrd:rvb i="182"/>
        </ext>
      </extLst>
    </bk>
    <bk>
      <extLst>
        <ext uri="{3e2802c4-a4d2-4d8b-9148-e3be6c30e623}">
          <xlrd:rvb i="244"/>
        </ext>
      </extLst>
    </bk>
    <bk>
      <extLst>
        <ext uri="{3e2802c4-a4d2-4d8b-9148-e3be6c30e623}">
          <xlrd:rvb i="337"/>
        </ext>
      </extLst>
    </bk>
    <bk>
      <extLst>
        <ext uri="{3e2802c4-a4d2-4d8b-9148-e3be6c30e623}">
          <xlrd:rvb i="411"/>
        </ext>
      </extLst>
    </bk>
    <bk>
      <extLst>
        <ext uri="{3e2802c4-a4d2-4d8b-9148-e3be6c30e623}">
          <xlrd:rvb i="492"/>
        </ext>
      </extLst>
    </bk>
    <bk>
      <extLst>
        <ext uri="{3e2802c4-a4d2-4d8b-9148-e3be6c30e623}">
          <xlrd:rvb i="581"/>
        </ext>
      </extLst>
    </bk>
    <bk>
      <extLst>
        <ext uri="{3e2802c4-a4d2-4d8b-9148-e3be6c30e623}">
          <xlrd:rvb i="630"/>
        </ext>
      </extLst>
    </bk>
    <bk>
      <extLst>
        <ext uri="{3e2802c4-a4d2-4d8b-9148-e3be6c30e623}">
          <xlrd:rvb i="690"/>
        </ext>
      </extLst>
    </bk>
    <bk>
      <extLst>
        <ext uri="{3e2802c4-a4d2-4d8b-9148-e3be6c30e623}">
          <xlrd:rvb i="744"/>
        </ext>
      </extLst>
    </bk>
    <bk>
      <extLst>
        <ext uri="{3e2802c4-a4d2-4d8b-9148-e3be6c30e623}">
          <xlrd:rvb i="862"/>
        </ext>
      </extLst>
    </bk>
    <bk>
      <extLst>
        <ext uri="{3e2802c4-a4d2-4d8b-9148-e3be6c30e623}">
          <xlrd:rvb i="931"/>
        </ext>
      </extLst>
    </bk>
    <bk>
      <extLst>
        <ext uri="{3e2802c4-a4d2-4d8b-9148-e3be6c30e623}">
          <xlrd:rvb i="983"/>
        </ext>
      </extLst>
    </bk>
    <bk>
      <extLst>
        <ext uri="{3e2802c4-a4d2-4d8b-9148-e3be6c30e623}">
          <xlrd:rvb i="1038"/>
        </ext>
      </extLst>
    </bk>
    <bk>
      <extLst>
        <ext uri="{3e2802c4-a4d2-4d8b-9148-e3be6c30e623}">
          <xlrd:rvb i="1116"/>
        </ext>
      </extLst>
    </bk>
    <bk>
      <extLst>
        <ext uri="{3e2802c4-a4d2-4d8b-9148-e3be6c30e623}">
          <xlrd:rvb i="1171"/>
        </ext>
      </extLst>
    </bk>
    <bk>
      <extLst>
        <ext uri="{3e2802c4-a4d2-4d8b-9148-e3be6c30e623}">
          <xlrd:rvb i="1231"/>
        </ext>
      </extLst>
    </bk>
    <bk>
      <extLst>
        <ext uri="{3e2802c4-a4d2-4d8b-9148-e3be6c30e623}">
          <xlrd:rvb i="1278"/>
        </ext>
      </extLst>
    </bk>
    <bk>
      <extLst>
        <ext uri="{3e2802c4-a4d2-4d8b-9148-e3be6c30e623}">
          <xlrd:rvb i="1338"/>
        </ext>
      </extLst>
    </bk>
    <bk>
      <extLst>
        <ext uri="{3e2802c4-a4d2-4d8b-9148-e3be6c30e623}">
          <xlrd:rvb i="1382"/>
        </ext>
      </extLst>
    </bk>
    <bk>
      <extLst>
        <ext uri="{3e2802c4-a4d2-4d8b-9148-e3be6c30e623}">
          <xlrd:rvb i="1511"/>
        </ext>
      </extLst>
    </bk>
    <bk>
      <extLst>
        <ext uri="{3e2802c4-a4d2-4d8b-9148-e3be6c30e623}">
          <xlrd:rvb i="1572"/>
        </ext>
      </extLst>
    </bk>
    <bk>
      <extLst>
        <ext uri="{3e2802c4-a4d2-4d8b-9148-e3be6c30e623}">
          <xlrd:rvb i="1655"/>
        </ext>
      </extLst>
    </bk>
    <bk>
      <extLst>
        <ext uri="{3e2802c4-a4d2-4d8b-9148-e3be6c30e623}">
          <xlrd:rvb i="1722"/>
        </ext>
      </extLst>
    </bk>
    <bk>
      <extLst>
        <ext uri="{3e2802c4-a4d2-4d8b-9148-e3be6c30e623}">
          <xlrd:rvb i="1846"/>
        </ext>
      </extLst>
    </bk>
    <bk>
      <extLst>
        <ext uri="{3e2802c4-a4d2-4d8b-9148-e3be6c30e623}">
          <xlrd:rvb i="1895"/>
        </ext>
      </extLst>
    </bk>
    <bk>
      <extLst>
        <ext uri="{3e2802c4-a4d2-4d8b-9148-e3be6c30e623}">
          <xlrd:rvb i="1957"/>
        </ext>
      </extLst>
    </bk>
    <bk>
      <extLst>
        <ext uri="{3e2802c4-a4d2-4d8b-9148-e3be6c30e623}">
          <xlrd:rvb i="2000"/>
        </ext>
      </extLst>
    </bk>
  </futureMetadata>
  <futureMetadata name="XLDAPR" count="1">
    <bk>
      <extLst>
        <ext uri="{bdbb8cdc-fa1e-496e-a857-3c3f30c029c3}">
          <xda:dynamicArrayProperties fDynamic="1" fCollapsed="0"/>
        </ext>
      </extLst>
    </bk>
  </futureMetadata>
  <cellMetadata count="1">
    <bk>
      <rc t="2" v="0"/>
    </bk>
  </cellMetadata>
  <valueMetadata count="2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valueMetadata>
</metadata>
</file>

<file path=xl/sharedStrings.xml><?xml version="1.0" encoding="utf-8"?>
<sst xmlns="http://schemas.openxmlformats.org/spreadsheetml/2006/main" count="69521" uniqueCount="6726">
  <si>
    <t>Handling OOV in POS Tagging</t>
  </si>
  <si>
    <t>Keywords</t>
  </si>
  <si>
    <t>eDatabase</t>
  </si>
  <si>
    <t>"Out-of-Vocabulary" and "Part-of-speech Tagging"</t>
  </si>
  <si>
    <t>Mendeley</t>
  </si>
  <si>
    <t>"OOV" and "POS Tagging"</t>
  </si>
  <si>
    <t>IEEExplorer</t>
  </si>
  <si>
    <t>ACM Digital Library</t>
  </si>
  <si>
    <t>Start</t>
  </si>
  <si>
    <t>Springer Link</t>
  </si>
  <si>
    <t>End</t>
  </si>
  <si>
    <t>Science Direct</t>
  </si>
  <si>
    <t>proquest</t>
  </si>
  <si>
    <t>Database</t>
  </si>
  <si>
    <t>articles</t>
  </si>
  <si>
    <t>Out-of-vocabulary and "Part-of-speech tagging"</t>
  </si>
  <si>
    <t>OOV and POS Tagging</t>
  </si>
  <si>
    <t>IEEE Xplore</t>
  </si>
  <si>
    <t>SpringerLink</t>
  </si>
  <si>
    <t>ScienceDirect</t>
  </si>
  <si>
    <t>Proquest</t>
  </si>
  <si>
    <t>edatabase</t>
  </si>
  <si>
    <t>ACM Digital Lib</t>
  </si>
  <si>
    <t>IEEEXplore</t>
  </si>
  <si>
    <t>No</t>
  </si>
  <si>
    <t>Title</t>
  </si>
  <si>
    <t>DOI</t>
  </si>
  <si>
    <t>Publication</t>
  </si>
  <si>
    <t>Year</t>
  </si>
  <si>
    <t>Authors</t>
  </si>
  <si>
    <t>Abstracts</t>
  </si>
  <si>
    <t>Type</t>
  </si>
  <si>
    <t>Publisher</t>
  </si>
  <si>
    <t>References</t>
  </si>
  <si>
    <t>Related References</t>
  </si>
  <si>
    <t>bahasa</t>
  </si>
  <si>
    <t>cited</t>
  </si>
  <si>
    <t>cited_link</t>
  </si>
  <si>
    <t>citing</t>
  </si>
  <si>
    <t>citing_link</t>
  </si>
  <si>
    <t>keyword</t>
  </si>
  <si>
    <t>Wikipedia titles as noun tag predictors</t>
  </si>
  <si>
    <t>Proceedings of the 10th International Conference on Language Resources and Evaluation, LREC 2016</t>
  </si>
  <si>
    <t>Armin Hoenen</t>
  </si>
  <si>
    <t>In this paper, we investigate a covert labeling cue, namely the probability that a title (by example of the Wikipedia titles) is a noun. If this probability is very large, any list such as or comparable to the Wikipedia titles can be used as a reliable word-class (or part-of-speech tag) predictor or noun lexicon. This may be especially useful in the case of Low Resource Languages (LRL) where labeled data is lacking and putatively for Natural Language Processing (NLP) tasks such as Word Sense Disambiguation, Sentiment Analysis and Machine Translation. Profitting from the ease of digital publication on the web as opposed to print, LRL speaker communities produce resources such as Wikipedia and Wiktionary, which can be used for an assessment. We provide statistical evidence for a strong noun bias for the Wikipedia titles from 2 corpora (English, Persian) and a dictionary (Japanese) and for a typologically balanced set of 17 languages including LRLs. Additionally, we conduct a small experiment on predicting noun tags for out-of-vocabulary items in part-of-speech tagging for English.</t>
  </si>
  <si>
    <t>Wikipedia, Wiktionary, Noun, Title</t>
  </si>
  <si>
    <t>Proceeding</t>
  </si>
  <si>
    <t>Chaumartin, F.-R. (2007). Upar7: A knowledge-based system for headline sentiment tagging. In Proceedings of the 4th International Workshop on Semantic Evaluations, SemEval ’07, pages 422–425, Stroudsburg, PA, USA. Association for Computational Linguistics.
Fung, P. (1995). A pattern matching method for finding noun and proper noun translations from noisy parallel corpora. In Proceedings of the 33rd Annual Meeting on Association for Computational Linguistics, ACL ’95, pages 236–243, Stroudsburg, PA, USA. Association for Computational Linguistics.
Haspelmath, M. (2008). Loanword typology: Steps toward a systematic cross-linguistic study of lexical borrowability. In Thomas Stolz, et al., editors, Aspects of language contact: New theoretical, methodological and empirical findings with special focus on Romancisation processes, pages 43–62. Mouton, Berlin.
Kudo, T., Yamamoto, K., and Matsumoto, Y. (2004). Applying Conditional Random Fields to Japanese Morphological Analysis . In Dekang Lin et al., editors, Proceedings of EMNLP 2004, pages 230–237, Barcelona, Spain, July. Association for Computational Linguistics.
Li, S., Grac¸a, J. a. V., and Taskar, B. (2012). Wiki-ly supervised part-of-speech tagging. In Proceedings of the 2012 Joint Conference on Empirical Methods in Natural Language Processing and Computational Natural Language Learning, EMNLP-CoNLL ’12, pages 1389–1398, Stroudsburg, PA, USA. Association for Computational Linguistics.
Mahmood, B. (2006). The role of the corpus in writing a grammar: An introduction to a software. Iranian Journal of Linguistics, 19.
Mojgan, S. (2012). Morphosyntactic Corpora and Tools for Persian. Ph.D. thesis, Uppsala University.
Moravcsik, E. A. (1978). Universals of language contact. In Joseph H. Greenberg, et al., editors, Universals of human language, Volume 1, Method and theory, pages 93–122. Stanford University Press, Stanford, CA.
Myers-Scotton, C. (2002). Language contact: Bilingual encounters and grammatical outcomes. Oxford University Press, Oxford</t>
  </si>
  <si>
    <t>Li, S., Grac¸a, J. a. V., and Taskar, B. (2012). Wiki-ly supervised part-of-speech tagging. In Proceedings of the 2012 Joint Conference on Empirical Methods in Natural Language Processing and Computational Natural Language Learning, EMNLP-CoNLL ’12, pages 1389–1398, Stroudsburg, PA, USA. Association for Computational Linguistics.</t>
  </si>
  <si>
    <t>Inggris</t>
  </si>
  <si>
    <t>Unsupervised data augmentation for less-resourced languages with no standardized spelling</t>
  </si>
  <si>
    <t>10.26615/978-954-452-056-4_090</t>
  </si>
  <si>
    <t>International Conference Recent Advances in Natural Language Processing, RANLP</t>
  </si>
  <si>
    <t>Alice Millour and Karën Fort</t>
  </si>
  <si>
    <t>Non-standardized languages are a challenge to the construction of representative linguistic resources and to the development of efficient natural language processing tools: when spelling is not determined by a consensual norm, a multiplicity of alternative written forms can be encountered for a given word, inducing a large proportion of out-of-vocabulary words. To embrace this diversity, we propose a methodology based on crowdsourcing alternative spellings from which variation rules are automatically extracted. The rules are further used to match out-of-vocabulary words with one of their spelling variants. This virtuous process enables the unsupervised augmentation of multi-variant lexicons without requiring manual rule definition by experts. We apply this multilingual methodology on Alsatian, a French regional language and provide (i) an intrinsic evaluation of the correctness of the obtained variants pairs, (ii) an extrinsic evaluation on a downstream task: part-of-speech tagging. We show that in a low-resource scenario, collecting spelling variants for only 145 words can lead to (i) the generation of 876 additional variant pairs, (ii) a diminution of out-of-vocabulary words improving the tagging performance by 1 to 4%.},</t>
  </si>
  <si>
    <t>Paul Adolf. 2006. tilingue: Dictionnaire comparatif mul-franc¸ais-allemand-alsacien-anglais. Midgard, Strasbourg, France.
Alistair Baron and Paul Rayson. 2008. Vard 2: A tool for dealing with spelling variation in historical corpora. In Aston University, editor, Proceedings of the Postgraduate Conference in Corpus Linguistics,. Birmingham, UK.
Alistair Baron and Paul Rayson. 2009. Automatic standardisation of texts containing spelling variation: How much training data do you need? In University of Liverpool, editor, Proceedings ofthe Corpus Linguistics Conference. Liverpool, UK.
Corinne Barre and M´elanie Vanderschelden. 2004. L’enquˆete ”´etude de l’histoire familiale” de 1999 - R´esultats d´etaill´es. INSEE, Paris.
Fabian Barteld. 2017. Detecting spelling variants in non-standard texts. In Proceedings of Student Research Workshop (EACL 2017). Valencia, Spain.
Delphine Bernhard. 2014. Adding dialectal lexicalisations to linked open data resources: the example of alsatian. In Proceedings of the Workshop on Collaboration and Computing for Under Resourced Languages in the Linked Open Data Era (CCURL 2014). Reykjavik, Iceland, pages 23–29. https://hal.archives-ouvertes.fr/hal-00966820.
Delphine Bernhard. 2018. Lexicon of place names in the alsatian dialects. https://doi.org/10.5281/zenodo.1404873.
Delphine Bernhard, Pascale Erhart, Dominique Huck, and Lucie Steibl´e. 2018a. Annotated corpus for the alsatian dialects. Guide d’annotation, LiLPa, Uni versit´e de Strasbourg.
Delphine Bernhard and Anne-Laure Ligozat. 2013. Es esch f`ascht wie Ditsch, oder net? ´etiquetage morphosyntaxique de l’alsacien en passant par l’allemand. In Proceedings ofTALARE (Traitement Automatique des Langues R´egionales de France et d’Europe) (TALN’13). Les Sables d’Olonne, France, pages 209–220.
Delphine Bernhard, Anne-Laure Ligozat, Fanny Martin, Myriam Bras, Pierre Magistry, Marianne Vergez-Couret, Lucie Steible, Pascale Erhart, Nabil Hathout, Dominique Huck, Christophe Rey, Philippe Reyn´es, Sophie Rosset, Jean Sibille, and Thomas Lavergne. 2018b. Corpora with Part-of-Speech Annotations for Three Regional Languages of France: Alsatian, Occitan and Picard. In Proceedings of 11th edition of the Language Resources and Evaluation Conference (LREC 2018). Miyazaki, Japan. https://hal.archives-ouvertes.fr/hal-01704806.
Jon Chamberlain, Kar¨en Fort, Udo Kruschwitz, Mathieu Lafourcade, and Massimo Poesio. 2013. Using games to create language resources: Successes and limitations of the approach. In Iryna Gurevych and Jungi Kim, editors, The People’s Web Meets NLP, Springer Berlin Heidelberg, Theory and Applications of Natural Language Processing, pages 3–44. https://doi.org/10.1007/978-3-642-35085-6 1.
Danielle Cr´evenat-Werner and Edgar Zeidler. 2008. Orthographe alsacienne - Bien ´ecrire l’alsacien de Wissembourg `a Ferrette. J´erˆome Do Bentzinger. Pascal Denis and Benoˆıt Sagot. 2012. Coupling an annotated corpus and a lexicon for state-of-the-art pos tagging. Lang. Resour. Eval. 46(4):721–736. https://doi.org/10.1007/s10579-012-9193-0.
Izaskun Etxeberria Uztarroz, I˜naki Alegr´ıa Loinaz, Mans Hulden, and Larraitz Uria Garin. 2014. Learning to map variation-standard forms in basque using a limited parallel corpus and the standard morphology. Procesamiento del Lenguaje Natural 52:13–20.
Kimmo Koskenniemi. 2013. Finite-state relations between two historically closely related languages. In Northern European Association for Language Technology, editor, Proceedings of the workshop on computational historical linguistics at NODALIDA 2013. Oslo , Norway, volume 18, pages 43–53.
Pierre Magistry, Anne-Laure Ligozat, and Sophie Rosset. 2018. Etiquetage´ en parties du discours de langues peu dot´ees par sp´ecialisation des plongements lexicaux. In Proceedings of Conf´erence sur le Traitement Automatique des Langues Naturelles. Rennes, France. https://hal.archives-ouvertes.fr/hal-01793092.
Alice Millour. 2019. Getting to Know the Speakers: a Survey of a Non-Standardized Language Digital Use. In Proceedings of 9th Language &amp; Technology Conference: Human Language Technologies as a Challenge for Computer Science and Linguistics. Pozna´n, Poland. https://hal.archives-ouvertes.fr/hal-02137280.
Alice Millour and Kar¨en Fort. 2018a. A` l’´ecoute des locuteurs : production participative de ressources langagi`eres pour des langues non standardis´ees. In Revue TAL : num´ero sp´ecial sur les langues peu dot´ees (59-3), Association pour le Traitement Au-
tomatique des Langues.
Alice Millour and Kar¨en Fort. 2018b. Toward a Lightweight Solution for Less-resourced Languages: Creating a POS Tagger for Alsatian Using Voluntary Crowdsourcing. In Proceedings of 11th International Conference on Language Resources and Evaluation (LREC’18). Miyazaki, Japan. https://hal.archives-ouvertes.fr/hal-01790615.
Slav Petrov, Dipanjan Das, and Ryan McDonald. 2012. A universal part-of-speech tagset. In Proceedings of 8th International Conference on Language Resources and Evaluation (LREC 2012). Istanbul, Turkey.
Jelena Proki´c, Martijn Wieling, and John Nerbonne. 2009. Multiple sequence alignments in linguistics. In Proceedings of the EACL 2009 Workshop on Language Technology and Resources for Cultural Heritage, Social Sciences, Humanities, and Education. Association for Computational Linguistics, Stroudsburg, PA, USA, pages 18–25. http://dl.acm.org/citation.cfm?id=1642049.1642052.
Lucie Steibl´e and Delphine Bernhard. 2016. Towards an Open Lexicon of Inﬂected Word Forms for Alsatian: Generation of Verbal Inﬂection. In JEP-TALN-RECITAL 2016. Paris, France, volume 2 of Proceedings of la conf´erence conjointe JEP-TALN- RECITAL 2016, volume 2 : TALN, pages 547–554. https://hal.archives-ouvertes.fr/hal-01338411.
Pieter Theron and Ian Cloete. 1997. Automatic acquisition of two-level morphological rules. In Proceedings of the Fifth Conference on Applied Natural Language Processing. Association for Computational Linguistics, Stroudsburg, PA, USA, ANLC ’97, pages 103–110. https://doi.org/10.3115/974557.974573.</t>
  </si>
  <si>
    <t>Alice Millour and Kar¨en Fort. 2018b. Toward a Lightweight Solution for Less-resourced Languages: Creating a POS Tagger for Alsatian Using Voluntary Crowdsourcing. In Proceedings of 11th International Conference on Language Resources and Evaluation (LREC’18). Miyazaki, Japan. https://hal.archives-ouvertes.fr/hal-01790615.</t>
  </si>
  <si>
    <t>Simple methods to overcome the limitations of general word representations in natural language processing tasks</t>
  </si>
  <si>
    <t>10.1016/j.csl.2019.04.009</t>
  </si>
  <si>
    <t>Computer Speech and Language</t>
  </si>
  <si>
    <t>Hongyeon Yu and Jaehyun An and Jeongmin Yoon and Hyemin Kim and Youngjoong Ko</t>
  </si>
  <si>
    <t>Although general word representations (GWRs) by skip-gram or GloVe have been widely used in many natural language processing (NLP) tasks with considerable success, they require further improvement. First, a GWR only represents general information of a word, even though task-oriented information can be more useful in specific tasks. Second, a GWR cannot avoid the out-of-vocabulary (OOV) problem. Thus, some recent studies have proposed methods based on an additional complex model or deep knowledge of resources for each specific task. Although such methods have the potential for improved performance, we believe that the baseline systems of each NLP task are already expensive; hence, making them more complex would be problematic for real-world applications. Therefore, the objective of this study is to overcome the limitations of GWRs by developing simple but effective methods for task-specific word representations (TSWRs) and OOV representations (OOVRs). The proposed methods achieved state-of-the-art performance in four Korean NLP tasks, namely part-of-speech tagging, named entity recognition, dependency parsing, and semantic role labeling.</t>
  </si>
  <si>
    <t>General word representation; Task-speciﬁc word representation; Out-of-vocabulary problem; Natural language processing</t>
  </si>
  <si>
    <t>Journal</t>
  </si>
  <si>
    <t>Elsevier</t>
  </si>
  <si>
    <t>Augenstein, I., Derczynski, L., Bontcheva, K., 2017. Generalisation in named entity recognition: a quantitative analysis. Comput. Speech Lang.
44, 61–83.
Bach, N.X., Linh, N.D., Phuong, T.M., 2018. An empirical study on POS tagging for Vietnamese social media text. Comput. Speech Lang. 50, 1–
15.
Bae, J., Lee, C., 2015. End-to-end learning of korean semantic role labeling using bidirectional LSTM CRFs. In: Proceedings of Winter Confer-
ence on Korean Institute of Information Scientists and Engineers (KIISE), pp. 566–568.
Ballesteros, M., Dyer, C., Smith, N.A., 2015. Improved transition-based parsing by modeling characters instead of words with LSTMs. In: Pro-
ceedings of the 2015 Conference on Empirical Methods in Natural Language Processing (EMNLP), pp. 349–359.
Bansal, M., Gimpel, K., Livescu, K., 2014. Tailoring Continuous Word Representations for Dependency Parsing. In: Proceedings of the Fifty-sec-
ond Annual Meeting of the Association for Computational Linguistics (ACL), pp. 809–815.
Chen, W., Zhang, Y., Zhang, M., 2014. Feature embedding for dependency parsing. In: Proceedings of the Conference on Computational Linguis-
tic (COLING), the Tenty-ﬁfth International Conference on Computational Linguistics: Technical Papers, pp. 816–826.
Collobert, R., Weston, J., Bottou, L., Karlen, M., Kavukcuoglu, K., Kuksa, P., 2011. Natural language processing (almost) from scratch. J. Mach.
Learn. Res. 12, 2493–2537.
Graves, A., Schmidhuber, J., 2005. Framewise phoneme classiﬁcation with bidirectional LSTM networks. Neural Netw. 18 (5), 602–610.
Hashimoto, K., Stenetorp, P., Miwa, M., Tsuruoka, Y., 2015. Task-oriented learning of word embeddings for semantic relation classiﬁcation. In:
Proceedings of the Ninteenh Conference on Computational Natural Language Learning (CoNLL), pp. 268–278.
Hinton, G.E., 2002. Training products of experts by minimizing contrastive divergence. Neural Comput. 14 (8), 1771–1800.
Hochreiter, S., Schmidhuber, J., 1997. Long short-term memory. Neural Comput. 9 (8), 1735–1780.
Huang, Z. Xu, W., Yu, K.2015. Bidirectional LSTM-CRF models for sequence tagging. arXiv preprint 1508.01991.
Kim, Y., 2014. Convolutional neural networks for sentence classiﬁcation. In: Proceedings of the 2014 Conference on Empirical Methods in Natu-
ral Language Processing (EMNLP), pp. 1746–1751.
Kwon, S., Heo, Y., Lee, K., Lim, J., Choi, H., Seo, J., 2016. A Korean named entity recognizer using weighted voting based ensemble technique.
In: Proceedings of the Twenty-eighth Annual Conference on Human and Cognitive Language Technology (HCLT), pp. 333–336.
Lafferty, J., McCallum, A., Pereira, F.C.N., 2001. Conditional random ﬁelds: probabilistic models for segmenting and labeling sequence data. In:
Proceedings of the Eighteenth International Conference on Machine Learning (ICML), pp. 282–289.
Lample, G., Ballesteros, M., Subramanian, S., Kawakami, K., Dyer, C., 2016. Neural architectures for named entity recognition. In: Proceedings of
the Conference of the North American Chapter of the Association for Computational Linguistics: Human Language Technologies (NAACL-
HLT), pp. 260–270.
Lee, C., Jung, S., Park, C, 2017. Anaphora resolution with pointer networks. Pattern Recogn. Lett. 95 (1), 1–7.
Levy, O., Goldberg, Y., 2014. Neural Word Embedding as Implicit Matrix Factorization. In: Proceedings of the Twenty-seventh International
Conference on Neural Information Processing System (NIPS), pp. 2177–2185.
Ling, W., Dyer, C., Black, A.W., Trancoso, I., Fermandez, R., Amir, S., Marujo, L., Luis, T., 2015. Finding function in form: compositional char-
acter models for open vocabulary word representation. In: Proceedings of the Conference on Empirical Methods in Natural Language Process-
ing (EMNLP), pp. 1520–1530.
Ma, X., Hovy, E., 2016. End-to-end Sequence Labeling via Bi-directional LSTM-CNNs-CRF. In: Proceedings of the Fifty-fourth Meeting of the
Association for Computational Linguistics (ACL), pp. 1064–1074.
Madhyastha, P.S., Bansal, M., Gimel, K., Livescu, K., 2016. Mapping unseen words to task-tranined embedding spaces. In: Proceedings of the
First Workshop of Learning Representations for Natural Language Processing (RepL4NLP), pp. 100–110.
Mikolov, T., Chen, K., Corrado, G., 2013. Efﬁcient estimation of word representations in vector space. In: Proceedings of Workshop at Interna-
tional Conference on Learning Representations (ICLR).
Na, S., 2015. Conditional random ﬁelds for Korean morpheme segmentation and POS tagging. ACM Trans. Asian Low Resour. Lang. Inf. Process.
14 (3), 1–16.
Na, S., Shin, J., Kim, K., 2016. Improving stack LSTMs by combining syllables and morpheme for Korean dependency parsing. In: Proceeding of
the Twenty-eighth Annual Conference on Human and Cognitive Language Technology (HCLT), pp. 9–13.
Na, S., Kim, H., Min, J., Kim, K., 2019. Improving LSTM CRFs using character-based compositions Korean named entity recognition. Comput.
Speech Lang. 54, 105–121.
Park, C., Lee, C., 2016. Korean Dependency Parsing for Pointer Networks based on Multi-task Learning. In: Proceedings of Winter Conference on
Korean Institute of Information Scientists and Engineers (KIISE), pp. 440–442.
Park, K., Na, S., 2017. Layer normalized LSTM CRFs for Korean semantic role labeling. In: Proceedings of the Twenty-eighth Annual Conference
on Human and Cognitive Language Technology (HCLT), pp. 163–166.
Pennington, J., Socher, R., Manning, C., 2014. Glove: global vectors for word representation. In: Proceedings of the 2014 Conference on Empirical
Methods in Natural Language Processing (EMNLP), pp. 1532–1543.
Pinter, Y., Guthrie, R., Eisenstein, J., 2017. Mimicking Word Embeddings using Subword RNNs. In: Proceedings of the 2017 Conference on
Empirical Methods in Natural Language Processing (EMNLP), pp. 102–112.
Robertson, S.E., Walker, S., Hancock-Beaulieu, M.M., Gull, A., Lau, M., 1992. Okapi at TREC. In: Proceedings of the Text Retrieval Conference,
pp. 21–30.
Shin, J., Ock, C., 2012. A Korean morphological analyzer using a pre-analyzed partial word-phrase dictionary. J. Korean Inst. Inf. Sci. Eng. Softw.
Appl. 39 (5), 415–424.
Shin, Y., Lee, S., 2016. Bidirectional LSTM-RNNs-CRF for named entity recognition in Korean. In: Proceedings of the Twenty-eighth Annual
Conference on Human and Cognitive Language Technology (HCLT), pp. 340–341.
Sutskerver, I., Vinyals, O., Le, O.V., 2014. Sequence to Sequence Learning with Neural Networks. arXiv preprint 1409.3215.
Vinyals, O., Fortunato, M., Jaitly, N., 2015. Pointer networks. In: Proceedings of the Twenty-eighth International Conference on Neural Informa-
tion Processing System (NIPS), pp. 2674–2682.</t>
  </si>
  <si>
    <t>Bach, N.X., Linh, N.D., Phuong, T.M., 2018. An empirical study on POS tagging for Vietnamese social media text. Comput. Speech Lang. 50, 1–15.
Na, S., 2015. Conditional random ﬁelds for Korean morpheme segmentation and POS tagging. ACM Trans. Asian Low Resour. Lang. Inf. Process. 14 (3), 1–16.</t>
  </si>
  <si>
    <t>SAP: Standard Arabic profiling toolset for textual analysis</t>
  </si>
  <si>
    <t>10.18178/ijmlc.2019.9.2.790</t>
  </si>
  <si>
    <t>International Journal of Machine Learning and Computing</t>
  </si>
  <si>
    <t>Khalid M.O. Nahar and Ahmed F. Al Eroud and Malek Barahoush and Abdallah M. Al-Akhras</t>
  </si>
  <si>
    <t>This paper defines a Standard Arabic Profiling (SAP) toolset that helps researchers for textual analysis and comparing between different Arabic corpora. Since tools for Arabic language are needed, we present the SAP toolset to simplify the textual analysis process. The approach consists of three profilers: The Part of Speech (POS) profiler that gives statistical analysis for a given document, vocabulary profiler which provides user with an indication out the vocabulary used in a document with reference to Open Source Arabic Corpus (OSAC) of two news agencies (CNN and BBC). The process is accomplished by computing similarity between documents and corpus using Log likelihood measure. Lastly the newly added profiler is the Readability profiler which is used to 1) assess the readability level for a document according to Flesch Reading Ease Readability Formula, and 2) measure the simplicity and ambiguity levels of the document. We described the current part-of-speech for this toolset and how we can extend its functionality to embrace vocabulary and readability profiling.</t>
  </si>
  <si>
    <t>Arabic natural language processing,
part-of-speech tagging (POST), text analysis, software.</t>
  </si>
  <si>
    <t>[1] K. M. O. Nahar, N. Alhindawi, O. M. Al-hazaimeh et al., NLP and IR Based Solution for Confirming Classification of Research Papers, vol.
96, no. 16, pp. 5269–5279, 2018. 
[2] K. Nahar, H. Al-Muhtaseb, W. Al-Khatib, M. Elshafei, and M. Alghamdi, “Arabic phonemes transcription using data driven approach,” Int. Arab J. Inf. Technol., vol. 12, no. 3, pp. 237–245, 2015.
[3] A. Yahya and A. Salhi, “Arabic text categorization based on Arabic Wikipedia,” ACM Trans. Asian Lang. Inf. Process., vol. 13, no. 1, pp. 1–20, 2014.
[4] V. Bobicev, M. Sokolova, and M. Oakes, “Recognition of sentiment sequences in online discussions,” Soc. NLP2014, pp. 44–49, 2014.
[5] K. M. Nahar, “Off-line arabic hand-writing recognition using artificial neural network with genetics algorithm,” Int. Arab J. Inf. Technol., vol.
6, no. 6, 2018.
[6] X. Tang and J. Cao, “Automatic Genre Classification via N-grams of Part-of-Speech Tags,” Procedia - Soc. Behav. Sci., vol. 198, pp. 474–478, 2015.
[7] I. Alsmadi and I. Alhami, “Clustering and classification of email contents,” J. King Saud Univ. - Comput. Inf. Sci., vol. 27, no. 1, pp. 46–57, 2015.
[8] K. M. O. Nahar, M. Elshafei, W. G. Al-khatib, H. Al-muhtaseb, and M. M. Alghamdi, “Statistical analysis of arabic phonemes for Continuous arabic speech recognition,” Int. J. Comput. Inf. Technol., vol. 1, no. 2, pp. 49–61, 2012.
[9] I. Zeroual, A. Lakhouaja, and R. Belahbib, “Towards a standard Part of Speech tagset for the Arabic language,” J. King Saud Univ. - Comput. Inf. Sci., vol. 29, no. 2, pp. 171–178, 2017. 
[10] Z. Imad and L. Abdelhak, “Adapting a decision tree based tagger for Arabic,” in Proc. 2016 Int. Conf. Inf. Technol. Organ. Dev. IT4OD, 2016, pp. 2–7.
[11] Y. O. M. Elhadj, A. Abdelali, R. Bouziane, and A. H. Ammar, “Revisiting Arabic Part of Speech Tagsets,” in Proc. IEEE/ACS Int. Conf. Comput. Syst. Appl. AICCSA, 2014, vol. 2014, pp. 793–802.
[12] M. Alabbas and A. Ramsay, “Combining strategies for tagging and parsing Arabic,” Anlp 2014, pp. 73–77, 2014.
[13] W. Salloum and N. Habash, “ADAM: Analyzer for Dialectal Arabic Morphology,” J. King Saud Univ. - Comput. Inf. Sci., vol. 26, no. 4, pp. 372–378, 2014.
[14] M.-B. ArfathPasha, “MADAMIRA : A Fast , Comprehensive Tool for Morphological Analysis and Disambiguation of Arabic,” in Proc. 9th Lang. Resour. Eval. Conf., 2014, pp. 1094–1101.
[15] Y. Jaafar, K. Bouzoubaa, A. Yousfi, R. Tajmout, and H. Khamar, “Improving Arabic morphological analyzers benchmark,” Int. J. Speech Technol., vol. 19, no. 2, pp. 259–267, 2016.
[16] M. N. Al-Kabi, G. Kanaan, R. Al-Shalabi, M. O. K. Nahar, and M. B. Bani-Ismail, “Statistical classifier of the Holy Quran Verses (Fatiha and Yaseen Chapters),” J. Appl. Sci., vol. 5, no. 3, pp. 580–583, 2005.
[17] A. Abdelali, K. Darwish, N. Durrani, and H. Mubarak, “Farasa: A Fast and Furious Segmenter for Arabic,” in Proc. 2016 Conf. North Am. Chapter Assoc. Comput. Linguist. Demonstr., 2016, pp. 11–16.
[18] M. Althobaiti, U. Kruschwitz, and M. Poesio, “AraNLP: a Java-based Library for the Processing of Arabic Text.,” in Proc. Ninth Int. Conf. Lang. Resour. Eval., pp. 4134–4138, 2014.
[19] H. Rabiee, Arabic Language Analysis Toolkit, 2011. 
[20] S. Almujaiwel and A. Al-Thubaity, Arabic Corpus Processing Tools for Corpus Linguistics and Language Teaching, vol. 2, August 2016.
[21] J. P. Kincaid, R. P. Fishburne, R. L. Rogers, and B. S. Chissom, Derivation of New Readability Formulas (Automated Readability Index, Fog Count and Flesch Reading Ease Formula) for Navy
Enlisted Personnel, 1975. 
[22] P. Rayson, D. Berridge, and B. Francis, “Extending the Cochran rule for the comparison of word frequencies between corpora,” JADT 2004 7es Journées Int. d’Analyse Stat. des Données Textuelles, pp. 1–12, 2004.
[23] M. El-haj and P. Rayson, “OSMAN – A novel arabic readability metric,” in Proc. Lang. Resour. Eval. Conf., 2016, pp. 250–255.</t>
  </si>
  <si>
    <t>[6] X. Tang and J. Cao, “Automatic Genre Classification via N-grams of Part-of-Speech Tags,” Procedia - Soc. Behav. Sci., vol. 198, pp. 474–478, 2015.
[9] I. Zeroual, A. Lakhouaja, and R. Belahbib, “Towards a standard Part of Speech tagset for the Arabic language,” J. King Saud Univ. - Comput. Inf. Sci., vol. 29, no. 2, pp. 171–178, 2017. 
[11] Y. O. M. Elhadj, A. Abdelali, R. Bouziane, and A. H. Ammar, “Revisiting Arabic Part of Speech Tagsets,” in Proc. IEEE/ACS Int. Conf. Comput. Syst. Appl. AICCSA, 2014, vol. 2014, pp. 793–802.</t>
  </si>
  <si>
    <t>Portuguese POS Tagging Using BLSTM Without Handcrafted Features</t>
  </si>
  <si>
    <t>10.1007/978-3-030-33904-3_11</t>
  </si>
  <si>
    <t>Lecture Notes in Computer Science (including subseries Lecture Notes in Artificial Intelligence and Lecture Notes in Bioinformatics)</t>
  </si>
  <si>
    <t>Rômulo César Costa de Sousa and Hélio Lopes</t>
  </si>
  <si>
    <t>Training state-of-the-art Part-of-speech (POS) taggers traditionally requires many handcraft features and external data. In this paper, we propose a neural network architecture for POS tagging task for both contemporary and historical Portuguese texts. The proposed architecture does not use the two traditional requirements cited above. It uses word embeddings and character embeddings representations combined with a BLSTM layer. We apply the architecture on three Portuguese corpora and obtaining state-of-the-art accuracy of 97.87% on the Mac-Morpho corpus, 97.62% accuracy on the revised Mac-Morpho and 97.36% on Tycho Brahe. We also improve the tagging accuracy for Out of Vocabulary (OOV) words in the Mac-Morpho corpus and in the revised Mac-Morpho.</t>
  </si>
  <si>
    <t xml:space="preserve">
TY  - NA
AU  - Wang, W.; Auer, J.; Parasuraman, R.; Zubarev, I.; Brandyberry, D.; Harper, Mary P.
TI  - A question answering system developed as a project in a natural language processing course
PY  - 2000
AB  - This paper describes the Question Answering System constructed during a one semester graduate-level course on Natural Language Processing (NLP). We hypothesized that by using a combination of syntactic and semantic features and machine learning techniques, we could improve the accuracy of question answering on the test set of the Remedia corpus over the reported levels. The approach, although novel, was not entirely successful in the time frame of the course.
SP  - 28
EP  - 35
JF  - ANLP/NAACL 2000 Workshop on Reading comprehension tests as evaluation for computer-based language understanding sytems  -
VL  - 6
IS  - NA
PB  - 
DO  - 10.3115/1117595.1117600
ER  - 
TY  - JOUR
AU  - Das, Oaindrila; Balabantaray, Rakesh Chandra
TI  - Sentiment Analysis of Movie Reviews using POS tags and Term Frequencies
PY  - 2014
AB  - Sentiment analysis and opinion mining play an important role in judging and predicting people's views. Recently, sentiment analysis has focused on assigning positive and negative polarities to opinions. More methods are being devised to find the weightage of a particular expression in a sentence, whether the particular expression gives the sentence a positive, negative or a neutral meaning. Most of the work on sentiment analysis in the past has been carried out by determining the strength of a subjective expression within a sentence using the parts of speech. Sentiment analysis tries to classify opinion sentences in a document on the basis of their polarity as positive or negative, which can be used in various ways and in many applications for example, marketing and contextual advertising, suggestion systems based on the user likes and ratings, recommendation systems etc. This paper presents a novel approach for classification of online movie reviews using parts of speech and machine learning
SP  - 36
EP  - 41
JF  - International Journal of Computer Applications
VL  - 96
IS  - 25
PB  - 
DO  - 10.5120/16952-7048
ER  - 
TY  - JOUR
AU  - Fonseca, Erick Rocha; Rosa, João Luís Garcia; Aluísio, Sandra Maria
TI  - Evaluating word embeddings and a revised corpus for part-of-speech tagging in Portuguese
PY  - 2015
AB  - Part-of-speech tagging is an important preprocessing step in many natural language processing applications. Despite much work already carried out in this field, there is still room for improvement, especially in Portuguese. We experiment here with an architecture based on neural networks and word embeddings, and that has achieved promising results in English. We tested our classifier in different corpora: a new revision of the Mac-Morpho corpus, in which we merged some tags and performed corrections and two previous versions of it. We evaluate the impact of using different types of word embeddings and explicit features as input. We compare our tagger’s performance with other systems and achieve state-of-the-art results in the new corpus. We show how different methods for generating word embeddings and additional features differ in accuracy. The work reported here contributes with a new revision of the Mac-Morpho corpus and a state-of-the-art new tagger available for use out-of-the-box.
SP  - 2
EP  - NA
JF  - Journal of the Brazilian Computer Society
VL  - 21
IS  - 1
PB  - 
DO  - 10.1186/s13173-014-0020-x
ER  - 
TY  - NA
AU  - Pennington, Jeffrey; Socher, Richard; Manning, Christopher D.
TI  - EMNLP - Glove: Global Vectors for Word Representation
PY  - 2014
AB  - Recent methods for learning vector space representations of words have succeeded in capturing fine-grained semantic and syntactic regularities using vector arithmetic, but the origin of these regularities has remained opaque. We analyze and make explicit the model properties needed for such regularities to emerge in word vectors. The result is a new global logbilinear regression model that combines the advantages of the two major model families in the literature: global matrix factorization and local context window methods. Our model efficiently leverages statistical information by training only on the nonzero elements in a word-word cooccurrence matrix, rather than on the entire sparse matrix or on individual context windows in a large corpus. The model produces a vector space with meaningful substructure, as evidenced by its performance of 75% on a recent word analogy task. It also outperforms related models on similarity tasks and named entity recognition.
SP  - 1532
EP  - 1543
JF  - Proceedings of the 2014 Conference on Empirical Methods in Natural Language Processing (EMNLP)
VL  - NA
IS  - NA
PB  - 
DO  - 10.3115/v1/d14-1162
ER  - 
TY  - NA
AU  - Ling, Wang; Dyer, Chris; Black, Alan W.; Trancoso, Isabel
TI  - HLT-NAACL - Two/Too Simple Adaptations of Word2Vec for Syntax Problems
PY  - 2015
AB  - We present two simple modifications to the models in the popular Word2Vec tool, in order to generate embeddings more suited to tasks involving syntax. The main issue with the original models is the fact that they are insensitive to word order. While order independence is useful for inducing semantic representations, this leads to suboptimal results when they are used to solve syntax-based problems. We show improvements in part-ofspeech tagging and dependency parsing using our proposed models.
SP  - 1299
EP  - 1304
JF  - Proceedings of the 2015 Conference of the North American Chapter of the Association for Computational Linguistics: Human Language Technologies
VL  - NA
IS  - NA
PB  - 
DO  - 10.3115/v1/n15-1142
ER  - 
TY  - JOUR
AU  - Bojanowski, Piotr; Grave, Edouard; Joulin, Armand; Mikolov, Tomas
TI  - Enriching Word Vectors with Subword Information
PY  - 2017
AB  - Continuous word representations, trained on large unlabeled corpora are useful for many natural language processing tasks. Popular models to learn such representations  ignore the morphology of words, by assigning a distinct vector to each word. This is a limitation, especially for languages with large vocabularies and many rare words. In this paper, we propose a new approach based on the skipgram model, where each word is represented as a bag of character n-grams. A vector representation is associated to each character n-gram, words being represented as the sum of these representations. Our method is fast, allowing to train models on large corpora quickly and allows to compute word representations for words that did not appear in the training data. We evaluate our word representations on nine different languages, both on word similarity and analogy tasks. By comparing to recently proposed morphological word representations, we show that our vectors achieve state-of-the-art performance on these tasks.
SP  - 135
EP  - 146
JF  - Transactions of the Association for Computational Linguistics
VL  - 5
IS  - 1
PB  - 
DO  - 10.1162/tacl_a_00051
ER  - 
TY  - CHAP
AU  - dos Santos, Cicero Nogueira; Zadrozny, Bianca
TI  - PROPOR - Training State-of-the-Art Portuguese POS Taggers without Handcrafted Features
PY  - 2014
AB  - Part-of-speech (POS) tagging for morphologically rich languages normally requires the use of handcrafted features that encapsulate clues about the language’s morphology. In this work, we tackle Portuguese POS tagging using a deep neural network that employs a convolutional layer to learn character-level representation of words. We apply the network to three different corpora: the original Mac-Morpho corpus; a revised version of the Mac-Morpho corpus; and the Tycho Brahe corpus. Using the proposed approach, while avoiding the use of any handcrafted feature, we produce state-of-the-art POS taggers for the three corpora: 97.47% accuracy on the Mac-Morpho corpus; 97.31% accuracy on the revised Mac-Morpho corpus; and 97.17% accuracy on the Tycho Brahe corpus. These results represent an error reduction of 12.2%, 23.6% and 15.8%, respectively, on the best previous known result for each corpus.
SP  - 82
EP  - 93
JF  - Lecture Notes in Computer Science
VL  - NA
IS  - NA
PB  - 
DO  - 10.1007/978-3-319-09761-9_8
ER  - 
TY  - NA
AU  - Ma, Xuezhe; Xia, Fei
TI  - ACL (1) - Unsupervised Dependency Parsing with Transferring Distribution via Parallel Guidance and Entropy Regularization
PY  - 2014
AB  - We present a novel approach for inducing unsupervised dependency parsers for languages that have no labeled training data, but have translated text in a resourcerich language. We train probabilistic parsing models for resource-poor languages by transferring cross-lingual knowledge from resource-rich language with entropy regularization. Our method can be used as a purely monolingual dependency parser, requiring no human translations for the test data, thus making it applicable to a wide range of resource-poor languages. We perform experiments on three Data sets — Version 1.0 and version 2.0 of Google Universal Dependency Treebanks and Treebanks from CoNLL shared-tasks, across ten languages. We obtain stateof-the art performance of all the three data sets when compared with previously studied unsupervised and projected parsing systems.
SP  - 1337
EP  - 1348
JF  - Proceedings of the 52nd Annual Meeting of the Association for Computational Linguistics (Volume 1: Long Papers)
VL  - NA
IS  - NA
PB  - 
DO  - 10.3115/v1/p14-1126
ER  - 
TY  - NA
AU  - Ma, Jianjun; Liu, Haixia; Huang, Degen; Sheng, Wenfeng
TI  - NLPKE - An English part-of-speech tagger for machine translation in business domain
PY  - 2011
AB  - Part-of-speech tagging is a crucial preprocessing step for machine translation. Current studies mainly focus on the methods, linguistic, statistic, machine learning or hybrid. But so far not many serious attempts have been performed to test the reported accuracy of taggers on different, perhaps domain-specific, corpora. Therefore, this paper presents an English POS tagger for English-Chinese machine translation in business domain, demonstrating how a present tagger can be adapted to learn from a small amount of data and handle unknown words for the purpose of machine translation. A small size of 998k English annotated corpus in business domain is built semi-automatically based on a new tagset, the maximum entropy model is adopted and rule-based approach is used in post-processing. Experiments show that our tagger achieves an accuracy of 99.08% in closed test and 98.14% in open test, which is a quite satisfactory result, compared with the reported best open test result of 97.18% of Stanford English tagger.
SP  - 183
EP  - 189
JF  - 2011 7th International Conference on Natural Language Processing and Knowledge Engineering
VL  - NA
IS  - NA
PB  - 
DO  - 10.1109/nlpke.2011.6138191
ER  - 
TY  - NA
AU  - Hartmann, Nathan Siegle; Fonseca, Erick Rocha; Shulby, Christopher; Treviso, Marcos Vinícius; Rodrigues, Jéssica S.; Aluísio, Sandra Maria
TI  - Portuguese Word Embeddings: Evaluating on Word Analogies and Natural Language Tasks
PY  - 2017
AB  - Word embeddings have been found to provide meaningful representations for words in an efficient way; therefore, they have become common in Natural Language Processing sys- tems. In this paper, we evaluated different word embedding models trained on a large Portuguese corpus, including both Brazilian and European variants. We trained 31 word embedding models using FastText, GloVe, Wang2Vec and Word2Vec. We evaluated them intrinsically on syntactic and semantic analogies and extrinsically on POS tagging and sentence semantic similarity tasks. The obtained results suggest that word analogies are not appropriate for word embedding evaluation; task-specific evaluations appear to be a better option.
SP  - NA
EP  - NA
JF  - arXiv: Computation and Language
VL  - NA
IS  - NA
PB  - 
DO  - NA
ER  - 
TY  - JOUR
AU  - Hochreiter, Sepp; Schmidhuber, Jürgen
TI  - Long short-term memory
PY  - 1997
AB  - Learning to store information over extended time intervals by recurrent backpropagation takes a very long time, mostly because of insufficient, decaying error backflow. We briefly review Hochreiter's (1991) analysis of this problem, then address it by introducing a novel, efficient, gradient based method called long short-term memory (LSTM). Truncating the gradient where this does not do harm, LSTM can learn to bridge minimal time lags in excess of 1000 discrete-time steps by enforcing constant error flow through constant error carousels within special units. Multiplicative gate units learn to open and close access to the constant error flow. LSTM is local in space and time; its computational complexity per time step and weight is O. 1. Our experiments with artificial data involve local, distributed, real-valued, and noisy pattern representations. In comparisons with real-time recurrent learning, back propagation through time, recurrent cascade correlation, Elman nets, and neural sequence chunking, LSTM leads to many more successful runs, and learns much faster. LSTM also solves complex, artificial long-time-lag tasks that have never been solved by previous recurrent network algorithms.
SP  - 1735
EP  - 1780
JF  - Neural computation
VL  - 9
IS  - 8
PB  - 
DO  - 10.1162/neco.1997.9.8.1735
ER  - 
TY  - NA
AU  - Makazhanov, Aibek; Yessenbayev, Zhandos
TI  - Character-based feature extraction with LSTM networks for POS-tagging task
PY  - 2016
AB  - In this paper we describe a work in progress on designing the continuous vector space word representations able to map unseen data adequately. We propose a LSTM-based feature extraction layer that reads in a sequence of characters corresponding to a word and outputs a single fixed-length real-valued vector. We then test our model on a POS tagging task on four typologically different languages. The results of the experiments suggest that the model can offer a solution to the out-of-vocabulary words problem, as in a comparable setting its OOV accuracy improves over that of a state of the art tagger.
SP  - 7991654
EP  - NA
JF  - 2016 IEEE 10th International Conference on Application of Information and Communication Technologies (AICT)
VL  - NA
IS  - NA
PB  - 
DO  - 10.1109/icaict.2016.7991654
ER  - 
TY  - NA
AU  - Alam, Firoj; Chowdhury, Shammur Absar; Noori, Sheak Rashed Haider
TI  - Bidirectional LSTMs — CRFs networks for bangla POS tagging
PY  - 2016
AB  - Part-of-speech (POS) information is one of the fundamental components in the natural language processing pipeline, which helps in extracting higher-level information such as named entities, discourse, and syntactic structure of a sentence. For some languages, such as English, Dutch, and Chinese, it is considered as a solved problem due to the higher accuracy (97%) of the predicted system. Significant efforts have been made for such languages in terms of making the data publicly accessible and also organizing evaluation campaigns. Compared to that there are very fewer efforts for Bangla (ethnonym: Bangla; exonym: Bengali). In this paper, we present a knowledge poor approach for POS tagging, which we evaluated using publicly accessible dataset from LDC. The motivation of our approach is that we did not want to rely on any existing resources such as lexicon or named entity recognizer for designing the system as they are not publicly available and difficult to develop. We have not used any handcrafted features, rather we employed distributed representations of word and characters. We designed the system using Long Short Term Memory (LSTM) neural networks followed by Conditional Random Fields (CRFs) for designing the model with an inclusion of pre-trained word embedded model. We obtained promising results with an accuracy of 86.0%.
SP  - 377
EP  - 382
JF  - 2016 19th International Conference on Computer and Information Technology (ICCIT)
VL  - NA
IS  - NA
PB  - 
DO  - 10.1109/iccitechn.2016.7860227
ER  - 
TY  - CHAP
AU  - Aluísio, Sandra Maria; Pelizzoni, Jorge Marques; Marchi, Ana Raquel; de Oliveira, Lucélia; Manenti, Regiana; Marquiafável, Vanessa
TI  - PROPOR - An account of the challenge of tagging a reference corpus for Brazilian Portuguese
PY  - 2003
AB  - This article identifies and addresses the major linguistic/conceptual, as opposed to logistic, issues faced in the morphosyntactic tagging of MAC-Morpho, a 1.1 million word Brazilian Portuguese corpus of newspaper articles that has been developed in the Lacio-Web Project. Rather than simply presenting the annotated corpus and describing its tagset, we elaborate on the criteria for establishing the tagset and analyze some interesting cases amongst the linguistic problems we faced in this work.
SP  - 110
EP  - 117
JF  - Lecture Notes in Computer Science
VL  - NA
IS  - NA
PB  - 
DO  - 10.1007/3-540-45011-4_17
ER  - 
TY  - JOUR
AU  - Jung, Sangkeun; Lee, Changki; Hwang, Hyunsun
TI  - End-to-End Korean Part-of-Speech Tagging Using Copying Mechanism
PY  - 2018
AB  - In this article, we introduce a novel neural architecture for the end-to-end Korean Part-of-Speech (POS) tagging problem. To address the problem, we extend the present recurrent neural network-based sequence-to-sequence models to deal with the key challenges in this task: rare word generation and POS tagging. To overcome these issues, Input-Feeding and Copying mechanism are adopted. Although our approach does not require any manual features or preprocessed pattern matching dictionaries, our best single model achieves an F-score of 97.08. This is competitive with the current state-of-the-art model (F-score 98.03), which requires extensive manual feature processing.
SP  - 19
EP  - 8
JF  - ACM Transactions on Asian and Low-Resource Language Information Processing
VL  - 17
IS  - 3
PB  - 
DO  - 10.1145/3178458
ER  - 
TY  - JOUR
AU  - Lai, Siwei; Liu, Kang; He, Shizhu; Zhao, Jun
TI  - How to Generate a Good Word Embedding
PY  - 2016
AB  - The authors analyze three critical components in training word embeddings: model, corpus, and training parameters. They systematize existing neural-network-based word embedding methods and experimentally compare them using the same corpus. They then evaluate each word embedding in three ways: analyzing its semantic properties, using it as a feature for supervised tasks, and using it to initialize neural networks. They also provide several simple guidelines for training good word embeddings.
SP  - 5
EP  - 14
JF  - IEEE Intelligent Systems
VL  - 31
IS  - 6
PB  - 
DO  - 10.1109/mis.2016.45
ER  - 
TY  - BOOK
AU  - Marulli, Fiammetta; Pota, Marco; Esposito, Massimo
TI  - IIMSS - A Comparison of Character and Word Embeddings in Bidirectional LSTMs for POS Tagging in Italian
PY  - 2018
AB  - Word representations are mathematical items capturing a word’s meaning and its grammatical properties in a machine-readable way. They map each word into equivalence classes including words sharing similar properties. Word representations can be obtained automatically by using unsupervised learning algorithms that rely on the distributional hypothesis, stating that the meaning of a word is strictly connected to its context in terms of surrounding words. This assessed notion of context has been recently reconsidered in order to include both distributional and morphological features of a word in terms of characters co-occurrence. This approach has evidenced very promising results, especially in NLP tasks, e.g, POS Tagging, where the representation of the so-called Out of Vocabulary (OOV) words represents a partially solved issue. This work is intended to face the problem of representing OOV words for a POS Tagging task, contextualized to the Italian language. Potential benefits and drawbacks of adopting a Bidirectional Long Short Term Memory (bi-LSTM) fed with a joint character and word embeddings representation to perform POS Tagging also considering OOV words have been investigated. Furthermore, experiments have been performed and discussed by estimating qualitative and quantitative indicators, and, thus, suggesting some possible future direction of the investigation.
SP  - 14
EP  - 23
JF  - Intelligent Interactive Multimedia Systems and Services
VL  - NA
IS  - NA
PB  - 
DO  - 10.1007/978-3-319-92231-7_2
ER  - 
TY  - NA
AU  - Mikolov, Tomas; Chen, Kai; Corrado, Greg S.; Dean, Jeffrey
TI  - Efficient Estimation of Word Representations in Vector Space
PY  - 2013
AB  - We propose two novel model architectures for computing continuous vector representations of words from very large data sets. The quality of these representations is measured in a word similarity task, and the results are compared to the previously best performing techniques based on different types of neural networks. We observe large improvements in accuracy at much lower computational cost, i.e. it takes less than a day to learn high quality word vectors from a 1.6 billion words data set. Furthermore, we show that these vectors provide state-of-the-art performance on our test set for measuring syntactic and semantic word similarities.
SP  - NA
EP  - NA
JF  - arXiv: Computation and Language
VL  - NA
IS  - NA
PB  - 
DO  - NA
ER  - 
TY  - NA
AU  - Ma, Xuezhe; Hovy, Eduard
TI  - ACL (1) - End-to-end Sequence Labeling via Bi-directional LSTM-CNNs-CRF
PY  - 2016
AB  - State-of-the-art sequence labeling systems traditionally require large amounts of taskspecific knowledge in the form of handcrafted features and data pre-processing. In this paper, we introduce a novel neutral network architecture that benefits from both word- and character-level representations automatically, by using combination of bidirectional LSTM, CNN and CRF. Our system is truly end-to-end, requiring no feature engineering or data preprocessing, thus making it applicable to a wide range of sequence labeling tasks. We evaluate our system on two data sets for two sequence labeling tasks — Penn Treebank WSJ corpus for part-of-speech (POS) tagging and CoNLL 2003 corpus for named entity recognition (NER). We obtain state-of-the-art performance on both datasets — 97.55% accuracy for POS tagging and 91.21% F1 for NER.
SP  - 1064
EP  - 1074
JF  - Proceedings of the 54th Annual Meeting of the Association for Computational Linguistics (Volume 1: Long Papers)
VL  - 1
IS  - NA
PB  - 
DO  - 10.18653/v1/p16-1101
ER  - 
TY  - NA
AU  - Fernandes, Eraldo R.; Rodrigues, Irving Muller; Milidiú, Ruy Luiz
TI  - BRACIS - Portuguese Part-of-Speech Tagging with Large Margin Structure Learning
PY  - 2014
AB  - Part-of-Speech Tagging is a fundamental task on many Natural Language Processing systems. This task consists in identifying the syntactic category, i.e. the part of speech, of each word in a sentence. Despite the fact that the current state-of-the-art accuracy for this task is around 97%, any improvement has an immediate impact on more complex tasks, like Parsing, Semantic Role Labeling and Information Extraction. Thus, it is still relevant to explore this task. In this paper, we introduce a part-of-speech tagger based on the Structure Learning framework that reduces the smallest known error on the Portuguese Mac-Morpho corpus by 7.8%. We also apply our tagger to a recently revised version of Mac-Morpho. Our system accuracy on this latter version is competitive with a semi-supervised Neural Network trained on Mac-Morpho plus a very large non-annotated corpus. Additionally, our system is simpler than previous systems and uses a very limited feature set. Our system employs a Large Margin training criteria to derive a structure predictor that is more robust on unseen data.
SP  - 25
EP  - 30
JF  - 2014 Brazilian Conference on Intelligent Systems
VL  - NA
IS  - NA
PB  - 
DO  - 10.1109/bracis.2014.16
ER  - 
TY  - NA
AU  - Plank, Barbara; Søgaard, Anders; Goldberg, Yoav
TI  - ACL (2) - Multilingual Part-of-Speech Tagging with Bidirectional Long Short-Term Memory Models and Auxiliary Loss
PY  - 2016
AB  - Bidirectional long short-term memory (biLSTM) networks have recently proven successful for various NLP sequence modeling tasks, but little is known about their reliance to input representations, target languages, data set size, and label noise. We address these issues and evaluate bi-LSTMs with word, character, and unicode byte embeddings for POS tagging. We compare bi-LSTMs to traditional POS taggers across languages and data sizes. We also present a novel biLSTM model, which combines the POS tagging loss function with an auxiliary loss function that accounts for rare words. The model obtains state-of-the-art performance across 22 languages, and works especially well for morphologically complex languages. Our analysis suggests that biLSTMs are less sensitive to training data size and label corruptions (at small noise levels) than previously assumed.
SP  - 412
EP  - 418
JF  - Proceedings of the 54th Annual Meeting of the Association for Computational Linguistics (Volume 2: Short Papers)
VL  - 2
IS  - NA
PB  - 
DO  - 10.18653/v1/p16-2067
ER  - 
TY  - BOOK
AU  - Fonseca, Erick Rocha; Rosa, João Luís Garcia
TI  - STIL - Mac-Morpho Revisited: Towards Robust Part-of-Speech Tagging
PY  - 2013
AB  - We present a revision of Mac-Morpho, the biggest corpus of Por- tuguese text containing manually annotated POS tags. Many errors were cor- rected, yielding a much more reliable resource. We also trained a neural net- work based classifier for the POS tagging task, following an architecture that achieves state-of-the-art results in English. Our tagger maps each word to a real valued vector and uses it as input, thus dealing with abstract features. These vectors are induced by distributional semantics techniques, and provide the tag- ger with information for achieving 96.48% accuracy.
SP  - NA
EP  - NA
JF  - NA
VL  - NA
IS  - NA
PB  - 
DO  - NA
ER  - 
TY  - NA
AU  - Ling, Wang; Luís, Tiago; Marujo, Luís; Astudillo, Ramón Fernandez; Amir, Silvio; Dyer, Chris; Black, Alan W.; Trancoso, Isabel
TI  - Finding Function in Form: Compositional Character Models for Open Vocabulary Word Representation
PY  - 2015
AB  - We introduce a model for constructing vector representations of words by composing characters using bidirectional LSTMs. Relative to traditional word representation models that have independent vectors for each word type, our model requires only a single vector per character type and a fixed set of parameters for the compositional model. Despite the compactness of this model and, more importantly, the arbitrary nature of the form-function relationship in language, our "composed" word representations yield state-of-the-art results in language modeling and part-of-speech tagging. Benefits over traditional baselines are particularly pronounced in morphologically rich languages (e.g., Turkish).
SP  - NA
EP  - NA
JF  - arXiv: Computation and Language
VL  - NA
IS  - NA
PB  - 
DO  - NA
ER  - 
TY  - CONF
AU  - Gimpel, Kevin; Schneider, Nathan; O'Connor, Brendan; Das, Dipanjan; Mills, Daniel; Eisenstein, Jacob; Heilman, Michael; Yogatama, Dani; Flanigan, Jeffrey; Smith, Noah A.
TI  - ACL (Short Papers) - Part-of-Speech Tagging for Twitter: Annotation, Features, and Experiments
PY  - NA
AB  - We address the problem of part-of-speech tagging for English data from the popular micro-blogging service Twitter. We develop a tagset, annotate data, develop features, and report tagging results nearing 90% accuracy. The data and tools have been made available to the research community with the goal of enabling richer text analysis of Twitter and related social media data sets.
SP  - 42
EP  - 47
JF  - NA
VL  - NA
IS  - NA
PB  - 
DO  - 10.1184/r1/6473609.v1
ER  - 
TY  - CONF
AU  - Giménez, Jesús; Màrquez, Lluís
TI  - LREC - SVMTool: A general POS Tagger Generator Based on Support Vector Machines
PY  - 2004
AB  - This paper presents the SVMTool , a simple, flexible, effective and efficient part-of-speech tagger based on Support Vector Machines. The SVMTool offers a fairly good balance among these properties which make it really practical for current NLP applications. It is very easy to use and easily configurable so as to perfectly fit the needs of a number of different applications.
SP  - NA
EP  - NA
JF  - NA
VL  - NA
IS  - NA
PB  - 
DO  - NA
ER  - </t>
  </si>
  <si>
    <t xml:space="preserve">TY  - CHAP
AU  - dos Santos, Cicero Nogueira; Zadrozny, Bianca
TI  - PROPOR - Training State-of-the-Art Portuguese POS Taggers without Handcrafted Features
PY  - 2014
AB  - Part-of-speech (POS) tagging for morphologically rich languages normally requires the use of handcrafted features that encapsulate clues about the language’s morphology. In this work, we tackle Portuguese POS tagging using a deep neural network that employs a convolutional layer to learn character-level representation of words. We apply the network to three different corpora: the original Mac-Morpho corpus; a revised version of the Mac-Morpho corpus; and the Tycho Brahe corpus. Using the proposed approach, while avoiding the use of any handcrafted feature, we produce state-of-the-art POS taggers for the three corpora: 97.47% accuracy on the Mac-Morpho corpus; 97.31% accuracy on the revised Mac-Morpho corpus; and 97.17% accuracy on the Tycho Brahe corpus. These results represent an error reduction of 12.2%, 23.6% and 15.8%, respectively, on the best previous known result for each corpus.
SP  - 82
EP  - 93
JF  - Lecture Notes in Computer Science
VL  - NA
IS  - NA
PB  - 
TY  - NA
AU  - Ma, Jianjun; Liu, Haixia; Huang, Degen; Sheng, Wenfeng
TI  - NLPKE - An English part-of-speech tagger for machine translation in business domain
PY  - 2011
AB  - Part-of-speech tagging is a crucial preprocessing step for machine translation. Current studies mainly focus on the methods, linguistic, statistic, machine learning or hybrid. But so far not many serious attempts have been performed to test the reported accuracy of taggers on different, perhaps domain-specific, corpora. Therefore, this paper presents an English POS tagger for English-Chinese machine translation in business domain, demonstrating how a present tagger can be adapted to learn from a small amount of data and handle unknown words for the purpose of machine translation. A small size of 998k English annotated corpus in business domain is built semi-automatically based on a new tagset, the maximum entropy model is adopted and rule-based approach is used in post-processing. Experiments show that our tagger achieves an accuracy of 99.08% in closed test and 98.14% in open test, which is a quite satisfactory result, compared with the reported best open test result of 97.18% of Stanford English tagger.
SP  - 183
EP  - 189
JF  - 2011 7th International Conference on Natural Language Processing and Knowledge Engineering
VL  - NA
IS  - NA
PB  - 
DO  - 10.1109/nlpke.2011.6138191
ER  - 
TY  - NA
AU  - Hartmann, Nathan Siegle; Fonseca, Erick Rocha; Shulby, Christopher; Treviso, Marcos Vinícius; Rodrigues, Jéssica S.; Aluísio, Sandra Maria
TI  - Portuguese Word Embeddings: Evaluating on Word Analogies and Natural Language Tasks
PY  - 2017
AB  - Word embeddings have been found to provide meaningful representations for words in an efficient way; therefore, they have become common in Natural Language Processing sys- tems. In this paper, we evaluated different word embedding models trained on a large Portuguese corpus, including both Brazilian and European variants. We trained 31 word embedding models using FastText, GloVe, Wang2Vec and Word2Vec. We evaluated them intrinsically on syntactic and semantic analogies and extrinsically on POS tagging and sentence semantic similarity tasks. The obtained results suggest that word analogies are not appropriate for word embedding evaluation; task-specific evaluations appear to be a better option.
SP  - NA
EP  - NA
JF  - arXiv: Computation and Language
VL  - NA
IS  - NA
PB  - 
DO  - NA
ER  - 
TY  - NA
AU  - Makazhanov, Aibek; Yessenbayev, Zhandos
TI  - Character-based feature extraction with LSTM networks for POS-tagging task
PY  - 2016
AB  - In this paper we describe a work in progress on designing the continuous vector space word representations able to map unseen data adequately. We propose a LSTM-based feature extraction layer that reads in a sequence of characters corresponding to a word and outputs a single fixed-length real-valued vector. We then test our model on a POS tagging task on four typologically different languages. The results of the experiments suggest that the model can offer a solution to the out-of-vocabulary words problem, as in a comparable setting its OOV accuracy improves over that of a state of the art tagger.
SP  - 7991654
EP  - NA
JF  - 2016 IEEE 10th International Conference on Application of Information and Communication Technologies (AICT)
VL  - NA
IS  - NA
PB  - 
DO  - 10.1109/icaict.2016.7991654
ER  - 
TY  - NA
AU  - Alam, Firoj; Chowdhury, Shammur Absar; Noori, Sheak Rashed Haider
TI  - Bidirectional LSTMs — CRFs networks for bangla POS tagging
PY  - 2016
AB  - Part-of-speech (POS) information is one of the fundamental components in the natural language processing pipeline, which helps in extracting higher-level information such as named entities, discourse, and syntactic structure of a sentence. For some languages, such as English, Dutch, and Chinese, it is considered as a solved problem due to the higher accuracy (97%) of the predicted system. Significant efforts have been made for such languages in terms of making the data publicly accessible and also organizing evaluation campaigns. Compared to that there are very fewer efforts for Bangla (ethnonym: Bangla; exonym: Bengali). In this paper, we present a knowledge poor approach for POS tagging, which we evaluated using publicly accessible dataset from LDC. The motivation of our approach is that we did not want to rely on any existing resources such as lexicon or named entity recognizer for designing the system as they are not publicly available and difficult to develop. We have not used any handcrafted features, rather we employed distributed representations of word and characters. We designed the system using Long Short Term Memory (LSTM) neural networks followed by Conditional Random Fields (CRFs) for designing the model with an inclusion of pre-trained word embedded model. We obtained promising results with an accuracy of 86.0%.
SP  - 377
EP  - 382
JF  - 2016 19th International Conference on Computer and Information Technology (ICCIT)
VL  - NA
IS  - NA
PB  - 
DO  - 10.1109/iccitechn.2016.7860227
ER  - 
TY  - JOUR
AU  - Jung, Sangkeun; Lee, Changki; Hwang, Hyunsun
TI  - End-to-End Korean Part-of-Speech Tagging Using Copying Mechanism
PY  - 2018
AB  - In this article, we introduce a novel neural architecture for the end-to-end Korean Part-of-Speech (POS) tagging problem. To address the problem, we extend the present recurrent neural network-based sequence-to-sequence models to deal with the key challenges in this task: rare word generation and POS tagging. To overcome these issues, Input-Feeding and Copying mechanism are adopted. Although our approach does not require any manual features or preprocessed pattern matching dictionaries, our best single model achieves an F-score of 97.08. This is competitive with the current state-of-the-art model (F-score 98.03), which requires extensive manual feature processing.
SP  - 19
EP  - 8
JF  - ACM Transactions on Asian and Low-Resource Language Information Processing
VL  - 17
IS  - 3
PB  - 
DO  - 10.1145/3178458
ER  - 
TY  - BOOK
AU  - Marulli, Fiammetta; Pota, Marco; Esposito, Massimo
TI  - IIMSS - A Comparison of Character and Word Embeddings in Bidirectional LSTMs for POS Tagging in Italian
PY  - 2018
AB  - Word representations are mathematical items capturing a word’s meaning and its grammatical properties in a machine-readable way. They map each word into equivalence classes including words sharing similar properties. Word representations can be obtained automatically by using unsupervised learning algorithms that rely on the distributional hypothesis, stating that the meaning of a word is strictly connected to its context in terms of surrounding words. This assessed notion of context has been recently reconsidered in order to include both distributional and morphological features of a word in terms of characters co-occurrence. This approach has evidenced very promising results, especially in NLP tasks, e.g, POS Tagging, where the representation of the so-called Out of Vocabulary (OOV) words represents a partially solved issue. This work is intended to face the problem of representing OOV words for a POS Tagging task, contextualized to the Italian language. Potential benefits and drawbacks of adopting a Bidirectional Long Short Term Memory (bi-LSTM) fed with a joint character and word embeddings representation to perform POS Tagging also considering OOV words have been investigated. Furthermore, experiments have been performed and discussed by estimating qualitative and quantitative indicators, and, thus, suggesting some possible future direction of the investigation.
SP  - 14
EP  - 23
JF  - Intelligent Interactive Multimedia Systems and Services
VL  - NA
IS  - NA
PB  - 
DO  - 10.1007/978-3-319-92231-7_2
ER  - 
TY  - NA
AU  - Ma, Xuezhe; Hovy, Eduard
TI  - ACL (1) - End-to-end Sequence Labeling via Bi-directional LSTM-CNNs-CRF
PY  - 2016
AB  - State-of-the-art sequence labeling systems traditionally require large amounts of taskspecific knowledge in the form of handcrafted features and data pre-processing. In this paper, we introduce a novel neutral network architecture that benefits from both word- and character-level representations automatically, by using combination of bidirectional LSTM, CNN and CRF. Our system is truly end-to-end, requiring no feature engineering or data preprocessing, thus making it applicable to a wide range of sequence labeling tasks. We evaluate our system on two data sets for two sequence labeling tasks — Penn Treebank WSJ corpus for part-of-speech (POS) tagging and CoNLL 2003 corpus for named entity recognition (NER). We obtain state-of-the-art performance on both datasets — 97.55% accuracy for POS tagging and 91.21% F1 for NER.
SP  - 1064
EP  - 1074
JF  - Proceedings of the 54th Annual Meeting of the Association for Computational Linguistics (Volume 1: Long Papers)
VL  - 1
IS  - NA
PB  - 
DO  - 10.18653/v1/p16-1101
ER  - 
TY  - NA
AU  - Plank, Barbara; Søgaard, Anders; Goldberg, Yoav
TI  - ACL (2) - Multilingual Part-of-Speech Tagging with Bidirectional Long Short-Term Memory Models and Auxiliary Loss
PY  - 2016
AB  - Bidirectional long short-term memory (biLSTM) networks have recently proven successful for various NLP sequence modeling tasks, but little is known about their reliance to input representations, target languages, data set size, and label noise. We address these issues and evaluate bi-LSTMs with word, character, and unicode byte embeddings for POS tagging. We compare bi-LSTMs to traditional POS taggers across languages and data sizes. We also present a novel biLSTM model, which combines the POS tagging loss function with an auxiliary loss function that accounts for rare words. The model obtains state-of-the-art performance across 22 languages, and works especially well for morphologically complex languages. Our analysis suggests that biLSTMs are less sensitive to training data size and label corruptions (at small noise levels) than previously assumed.
SP  - 412
EP  - 418
JF  - Proceedings of the 54th Annual Meeting of the Association for Computational Linguistics (Volume 2: Short Papers)
VL  - 2
IS  - NA
PB  - 
DO  - 10.18653/v1/p16-2067
ER  - 
TY  - BOOK
AU  - Fonseca, Erick Rocha; Rosa, João Luís Garcia
TI  - STIL - Mac-Morpho Revisited: Towards Robust Part-of-Speech Tagging
PY  - 2013
AB  - We present a revision of Mac-Morpho, the biggest corpus of Por- tuguese text containing manually annotated POS tags. Many errors were cor- rected, yielding a much more reliable resource. We also trained a neural net- work based classifier for the POS tagging task, following an architecture that achieves state-of-the-art results in English. Our tagger maps each word to a real valued vector and uses it as input, thus dealing with abstract features. These vectors are induced by distributional semantics techniques, and provide the tag- ger with information for achieving 96.48% accuracy.
SP  - NA
EP  - NA
JF  - NA
VL  - NA
IS  - NA
PB  - 
DO  - NA
ER  - 
TY  - BOOK
AU  - Fonseca, Erick Rocha; Rosa, João Luís Garcia
TI  - STIL - Mac-Morpho Revisited: Towards Robust Part-of-Speech Tagging
PY  - 2013
AB  - We present a revision of Mac-Morpho, the biggest corpus of Por- tuguese text containing manually annotated POS tags. Many errors were cor- rected, yielding a much more reliable resource. We also trained a neural net- work based classifier for the POS tagging task, following an architecture that achieves state-of-the-art results in English. Our tagger maps each word to a real valued vector and uses it as input, thus dealing with abstract features. These vectors are induced by distributional semantics techniques, and provide the tag- ger with information for achieving 96.48% accuracy.
SP  - NA
EP  - NA
JF  - NA
VL  - NA
IS  - NA
PB  - 
DO  - NA
ER  - 
TY  - CONF
AU  - Giménez, Jesús; Màrquez, Lluís
TI  - LREC - SVMTool: A general POS Tagger Generator Based on Support Vector Machines
PY  - 2004
AB  - This paper presents the SVMTool , a simple, flexible, effective and efficient part-of-speech tagger based on Support Vector Machines. The SVMTool offers a fairly good balance among these properties which make it really practical for current NLP applications. It is very easy to use and easily configurable so as to perfectly fit the needs of a number of different applications.
SP  - NA
EP  - NA
JF  - NA
VL  - NA
IS  - NA
PB  - 
DO  - NA
ER  - </t>
  </si>
  <si>
    <t>Part-of-speech tagging with rich language description</t>
  </si>
  <si>
    <t>Komp'juternaja Lingvistika i Intellektual'nye Tehnologii</t>
  </si>
  <si>
    <t>D. G. Anastasyev and A. I. Andrianov and E. M. Indenbom</t>
  </si>
  <si>
    <t>This paper deals with morphological parsing of natural language texts. We propose a method that combines comprehensive morphological description provided by ABBYY Compreno system and sophisticated machine learning techniques used by the state-of-the-art POS taggers. The morphological description contains information about possible grammatical values of a dictionary word that helps to identify a set of potential hypothesis for each word during the morphological analysis stage. To analyse out-of-vocabulary words we are building a number of most likely paradigms in the morphological model using the orthographic features of the analysed word. The proposed method helps to reduce the number of hypotheses using the context information of each word. We use Bidirectional LSTM classifier to handle the context information and to predict the most probable grammatical value. The ambiguous grammatical values obtained from morphological description are used as features for the classifier. Also, we use word embeddings and orthographic features to achieve better results.</t>
  </si>
  <si>
    <t>pos-tagging, morphological analysis, lemmatization, machine learning, lstm</t>
  </si>
  <si>
    <t>1. Anisimovich K. V., Druzhkin K. Ju., Minlos F. R., Petrova M. A., Selegey V. P., Zuev K. A. (2012), Syntactic and semantic parser based on ABBYY Compreno linguistic technologies. Computational linguistics and intellectual technologies: Proceedings of the International Conference “Dialog 2012”. Vol. 2, pp. 91–103
2. Bengio Y., Simard P., Frasconi P. (1994), Learning long-term dependencies with gradient descent is difficult. IEEE Transactions on Neural Networks, Vol. 9, Issue 2, pp. 157–166.
3. Choi J. (2016), Dynamic Feature Induction: The Last Gist to the State-of-the-Art, Proceedings of the 54th Annual Meeting of the Association for Computational Linguistics (NAACL 2016), San Diego, CA, pp. 271–281.
4. Georgiev G., Zhikov V., Osenova P., Simov K., Nakov P. (2012), Feature-rich part-of-speech tagging for morphologically complex languages: application to Bulgarian, Proceedings of the 13th Conference of the European Chapter of the Associa- tion for Computational Linguistics, Avignon, France, pp. 492–502.
5. Giesbrecht E., Evert S. (2009), Is Part-of-Speech Tagging a Solved Task? An Evaluation of POS Taggers for the German Web as Corpus, Proceedings of the Fifth Web as Corpus Workshop (WAC5), pp. 27–35.
6. Hochreiter S., Schmidhuber J. (1997), Long Short-Term Memory, Neural Computation, Vol. 9, Issue 8, pp 1735–1780.
7. Ioffe S., Szegedy Ch. (2015), Batch Normalization: Accelerating Deep Network Training by Reducing Internal Covariate Shift, available at: https://arxiv.org/ abs/1502.03167.
8. Kingma D., Ba J. (2014), Adam: A Method for Stochastic Optimization, available at: https://arxiv.org/abs/1412.6980. 
9. Ma X., Hovy Ed. (2016), End-to-end Sequence Labeling via Bi-directional LSTM-CNNs-CRF, available at: https://arxiv.org/abs/1603.01354
10. Schmid H. (1994), Probabilistic Part-of-Speech Tagging Using Decision Trees. Proceedings of International Conference on New Methods in Language Processing, Manchester, UK. 
11. Segalovich I. (2003), A Fast Morphological Algorithm with Unknown Word Guessing Induced by a Dictionary for a Web Search Engine. Proceedings of the International Conference on Machine Learning; Models, Technologies and Applications, Las Vegas, Nevada, USA.
12. Selegey D., Shavrina T., Selegey V., Sharoff S. (2016) Automatic morphological tagging of Russian social media corpora: training and testing, Computational linguistics and intellectual technologies: Proceedings of the International Conference “Dialog 2016”, pp. 589–604
13. Sharoff S., Nivre J. (2011), The proper place of men and machines in language technology: Processing Russian without any linguistic knowledge. Computational Linguistics and Intellectual Technologies: Proceedings of the International Conference “Dialog 2011” [Komp’yuternaya Lingvistika i Intellektual’nye Tekhnologii: Trudy Mezhdunarodnoy Konferentsii “Dialog 2011”], Bekasovo, pp. 591–605.
14. Srivastava N., Hinton G., Krizhevsky A., Sutskever I., Salakhutdinov R. (2014), Dropout: A simple way to prevent neural networks from overfitting. The Journal of Machine Learning Research, Vol. 15 Issue 1: pp. 1929–1958.
15. Theano Development Team (2016), Theano: A Python framework for fast computation of mathematical expressions, available at: https://arxiv.org/ abs/1605.02688.
16. Toutanova K., Klein D., Manning C., Singer Y. (2003), Feature-Rich Part-of-Speech Tagging with a Cyclic Dependency Network. In Proceedings of HLT- NAACL 2003, pp. 252–259
17. Zalizniak A. (1977) Russian Grammar Dictionary [Grammaticheskii Slovar’ Russkogo Iazyka. Russki Iazyk].</t>
  </si>
  <si>
    <t>4. Georgiev G., Zhikov V., Osenova P., Simov K., Nakov P. (2012), Feature-rich part-of-speech tagging for morphologically complex languages: application to Bulgarian, Proceedings of the 13th Conference of the European Chapter of the Associa- tion for Computational Linguistics, Avignon, France, pp. 492–502.
5. Giesbrecht E., Evert S. (2009), Is Part-of-Speech Tagging a Solved Task? An Evaluation of POS Taggers for the German Web as Corpus, Proceedings of the Fifth Web as Corpus Workshop (WAC5), pp. 27–35.
10. Schmid H. (1994), Probabilistic Part-of-Speech Tagging Using Decision Trees. Proceedings of International Conference on New Methods in Language Processing, Manchester, UK. 
16. Toutanova K., Klein D., Manning C., Singer Y. (2003), Feature-Rich Part-of-Speech Tagging with a Cyclic Dependency Network. In Proceedings of HLT- NAACL 2003, pp. 252–259</t>
  </si>
  <si>
    <t>Part-of-speech tagging for twitter with adversarial neural networks</t>
  </si>
  <si>
    <t>10.18653/v1/D17-1256</t>
  </si>
  <si>
    <t>EMNLP 2017 - Conference on Empirical Methods in Natural Language Processing, Proceedings</t>
  </si>
  <si>
    <t>Tao Gui and Qi Zhang and Haoran Huang and Minlong Peng and Xuanjing Huang</t>
  </si>
  <si>
    <t>In this work, we study the problem of part-of-speech tagging for Tweets. In contrast to newswire articles, Tweets are usually informal and contain numerous out-of-vocabulary words. Moreover, there is a lack of large scale labeled datasets for this domain. To tackle these challenges, we propose a novel neural network to make use of out-of-domain labeled data, unlabeled in-domain data, and labeled in-domain data. Inspired by adversarial neural networks, the proposed method tries to learn common features through adversarial discriminator. In addition, we hypothesize that domain-specific features of target domain should be preserved in some degree. Hence, the proposed method adopts a sequence-to-sequence autoencoder to perform this task. Experimental results on three different datasets show that our method achieves better performance than state-of-the-art methods.</t>
  </si>
  <si>
    <t>1	Johan Bollen, Huina Mao, and Xiaojun Zeng. 2011. Twitter mood predicts the stock market. Journal of Computational Science, 2(1):1–8.
2	Rich Caruana and Alexandru Niculescu-Mizil. 2006. An empirical comparison of supervised learning algorithms. In Proceedings ofthe 23rd international conference on Machine learning, pages 161–168. ACM.
3	Xilun Chen, Ben Athiwaratkun, Yu Sun, Kilian Weinberger, and Claire Cardie. 2016. Adversarial deep averaging networks for cross-lingual sentiment classiﬁcation. arXiv preprint arXiv:1606.01614.
4	Jason PC Chiu and Eric Nichols. 2015. Named entity recognition with bidirectional lstm-cnns. arXiv preprint arXiv:1511.08308.
5	Ronan Collobert, Jason Weston, L´eon Bottou, Michael Karlen, Koray Kavukcuoglu, and Pavel Kuksa. 2011. Natural language processing (almost) from scratch. Journal of Machine Learning Research, 12(Aug):2493–2537.
6	Andrew M Dai and Quoc V Le. 2015. Semi-supervised sequence learning. In Advances in Neural Information Processing Systems, pages 3079–3087.
7	Emily Denton, Sam Gross, and Rob Fergus. 2016. Semi-supervised learning with context-conditional generative adversarial networks. arXiv preprint arXiv:1611.06430.
8	Emily L Denton, Soumith Chintala, Rob Fergus, et al. 2015. Deep generative image models using a laplacian pyramid of adversarial networks. In Advances in neural information processing systems, pages 1486–1494.
9	Leon Derczynski, Alan Ritter, Sam Clark, and Kalina Bontcheva. 2013. Twitter part-of-speech tagging for all: Overcoming sparse and noisy data. In RANLP, pages 198–206.
10	Alexey Dosovitskiy, Jost Tobias Springenberg, and Thomas Brox. 2015. Learning to generate chairs with convolutional neural networks. In Proceedings of the IEEE Conference on Computer Vision and Pattern Recognition, pages 1538–1546.
11	Alex Graves and J¨urgen Schmidhuber. 2005. Frame-wise phoneme classiﬁcation with bidirectional lstm and other neural network architectures. Neural Networks, 18(5):602–610.
12	Yoon Kim, Yacine Jernite, David Sontag, and Alexander M Rush. 2015. Character-aware neural language models. In AAAI 2016. 
13	Svetlana Kiritchenko, Xiaodan Zhu, and Saif M Mohammad. 2014. Sentiment analysis of short informal texts. Journal of Artiﬁcial Intelligence Research, 50:723–762.
14	Alex Lamb, Michael J Paul, and Mark Dredze. 2013. Separating fact from fear: Tracking ﬂu infections on twitter. In HLT-NAACL, pages 789–795.
15	Jiwei Li, Minh-Thang Luong, and Dan Jurafsky. 2015. A hierarchical neural autoencoder for paragraphs and documents. arXiv preprint arXiv:1506.01057.
16	Xuezhe Ma and Eduard Hovy. 2016. End-to-end sequence labeling via bi-directional lstm-cnns-crf. arXiv preprint arXiv:1603.01354.
17	Mitchell P Marcus, Mary Ann Marcinkiewicz, and Beatrice Santorini. 1993. Building a large annotated corpus of english: The penn treebank. Computational linguistics, 19(2):313–330.
18	Tomas Mikolov, Ilya Sutskever, Kai Chen, Greg S Corrado, and Jeff Dean. 2013. Distributed representations of words and phrases and their 2419
19	Kevin Gimpel, Nathan Schneider, Brendan O’Connor, Dipanjan Das, Daniel Mills, Jacob Eisenstein, Michael Heilman, Dani Yogatama, Jeffrey Flanigan, and Noah A Smith. 2011. Part-of-speech tagging for twitter: Annotation, features, and experiments. In Proceedings of the 49th Annual Meeting of the Association for Computational Linguistics: Human Language Technologies: short papers-Volume 2, pages 42–47. Association for Computational Linguistics.
20	Ian Goodfellow, Jean Pouget-Abadie, Mehdi Mirza, Bing Xu, David Warde-Farley, Sherjil Ozair, Aaron Courville, and Yoshua Bengio. 2014. Generative adversarial nets. In Advances in Neural Information Processing Systems, pages 2672–2680. Eric NForsyth. 2007. Improving automated lexical and discourse analysis of online chat dialog.
21	Yaroslav Ganin and Victor Lempitsky. 2015. Unsupervised domain adaptation by backpropagation. In Proceedings of The 32nd International Conference on Machine Learning, page 11801189.
22	Yaroslav Ganin, Evgeniya Ustinova, Hana Ajakan, Pascal Germain, Hugo Larochelle, Franc¸ois Lavio- lette, Mario Marchand, and Victor Lempitsky. 2016. Domain-adversarial training of neural networks. Journal of Machine Learning Research, 17(59):1– 35.
23	Eric NForsyth. 2007. Improving automated lexical and discourse analysis of online chat dialog.
24	Yaroslav Ganin and Victor Lempitsky. 2015. Unsupervised domain adaptation by backpropagation. In Proceedings of The 32nd International Conference on Machine Learning, page 11801189.
25	Yaroslav Ganin, Evgeniya Ustinova, Hana Ajakan, Pascal Germain, Hugo Larochelle, Franc¸ois Laviolette, Mario Marchand, and Victor Lempitsky. 2016. Domain-adversarial training of neural networks. Journal of Machine Learning Research, 17(59):1– 35.
26	Kevin Gimpel, Nathan Schneider, Brendan O’Connor, Dipanjan Das, Daniel Mills, Jacob Eisenstein, Michael Heilman, Dani Yogatama, Jeffrey Flanigan, and Noah A Smith. 2011. Part-of-speech tagging for twitter: Annotation, features, and experiments. In Proceedings of the 49th Annual Meeting of the Association for Computational Linguistics: Human Language Technologies: short papers-Volume 2, pages 42–47. Association for Computational Linguistics.
27	Ian Goodfellow, Jean Pouget-Abadie, Mehdi Mirza, Bing Xu, David Warde-Farley, Sherjil Ozair, Aaron Courville, and Yoshua Bengio. 2014. Generative adversarial nets. In Advances in Neural Information Processing Systems, pages 2672–2680.
28	Alex Graves and J¨urgen Schmidhuber. 2005. Framewise phoneme classiﬁcation with bidirectional lstm and other neural network architectures. Neural Networks, 18(5):602–610.
29	Yoon Kim, Yacine Jernite, David Sontag, and Alexander M Rush. 2015. Character-aware neural language models. In AAAI 2016. 
30	Svetlana Kiritchenko, Xiaodan Zhu, and Saif M Mohammad. 2014. Sentiment analysis of short informal texts. Journal of Artiﬁcial Intelligence Research, 50:723–762.
31	Alex Lamb, Michael J Paul, and Mark Dredze. 2013. Separating fact from fear: Tracking ﬂu infections on twitter. In HLT-NAACL, pages 789–795. 
32	Jiwei Li, Minh-Thang Luong, and Dan Jurafsky. 2015. A hierarchical neural autoencoder for paragraphs and documents. arXiv preprint arXiv:1506.01057.
33	Xuezhe Ma and Eduard Hovy. 2016. End-to-end sequence labeling via bi-directional lstm-cnns-crf. arXiv preprint arXiv:1603.01354.
34	Mitchell P Marcus, Mary Ann Marcinkiewicz, and Beatrice Santorini. 1993. Building a large annotated corpus of english: The penn treebank. Computational linguistics, 19(2):313–330.
35	Tomas Mikolov, Ilya Sutskever, Kai Chen, Greg S Corrado, and Jeff Dean. 2013. Distributed representations of words and phrases and their compositionality. In Advances in neural information processing systems, pages 3111–3119.
36	Olutobi Owoputi, Brendan O’Connor, Chris Dyer, Kevin Gimpel, Nathan Schneider, and Noah A Smith. 2013. Improved part-of-speech tagging for online conversational text with word clusters. Association for Computational Linguistics.
37	Michael J Paul and Mark Dredze. 2011. You are what you tweet: Analyzing twitter for public health. ICWSM, 20:265–272. 
38	Barbara Plank, Anders Søgaard, and Yoav Goldberg. 2016. Multilingual part-of-speech tagging with bidirectional long short-term memory models and auxiliary loss. arXiv preprint arXiv:1604.05529.
39	Alan Ritter, Sam Clark, Oren Etzioni, et al. 2011. Named entity recognition in tweets: an experimental study. In Proceedings of the Conference on Em- pirical Methods in Natural Language Processing, pages 1524–1534. Association for Computational Linguistics.
40	Alan Ritter, Oren Etzioni, Sam Clark, et al. 2012. Open domain event extraction from twitter. In Proceedings of the 18th ACM SIGKDD international conference on Knowledge discovery and data mining, pages 1104–1112. ACM.
41	Takeshi Sakaki, Makoto Okazaki, and Yutaka Matsuo. 2010. Earthquake shakes twitter users: real-time event detection by social sensors. In Proceedings of the 19th international conference on World wide web, pages 851–860. ACM. 
42	Cicero Nogueira dos Santos and Victor Guimaraes. 2015. Boosting named entity recognition with neural character embeddings. arXiv preprint arXiv:1505.05008.
43	Ilya Sutskever, Oriol Vinyals, and Quoc V Le. 2014. Sequence to sequence learning with neural networks. In Advances in neural information processing systems, pages 3104–3112.
44	Kristina Toutanova, Dan Klein, Christopher D Manning, and Yoram Singer. 2003. Feature-rich part-of- speech tagging with a cyclic dependency network. In Proceedings of the 2003 Conference of the North American Chapter of the Association for Computational Linguistics on Human Language Technology-Volume 1, pages 173–180. Association for Computational Linguistics.
45	Eric Tzeng, Judy Hoffman, Ning Zhang, Kate Saenko, and Trevor Darrell. 2014. Deep domain confusion: Maximizing for domain invariance. arXiv preprint arXiv:1412.3474.
46	Laurens Van Der Maaten. 2013. Barnes-hut-sne. arXiv preprint arXiv:1301.3342.
47	Kumanan Wilson and John S Brownstein. 2009. Early detection of disease outbreaks using the internet. Canadian Medical Association Journal, 180(8):829–831.
48	Yizhe Zhang, Zhe Gan, and Lawrence Carin. 2016. Generating text via adversarial training. NIPS 2016 Workshop on Adversarial Training. Yuan Zhang, Regina Barzilay, and Tommi Jaakkola. 2017. Aspect-augmented adversarial networks for domain adaptation. arXiv preprint arXiv:1701.00188.</t>
  </si>
  <si>
    <t>9	Leon Derczynski, Alan Ritter, Sam Clark, and Kalina Bontcheva. 2013. Twitter part-of-speech tagging for all: Overcoming sparse and noisy data. In RANLP, pages 198–206.
19	Kevin Gimpel, Nathan Schneider, Brendan O’Connor, Dipanjan Das, Daniel Mills, Jacob Eisenstein, Michael Heilman, Dani Yogatama, Jeffrey Flanigan, and Noah A Smith. 2011. Part-of-speech tagging for twitter: Annotation, features, and experiments. In Proceedings of the 49th Annual Meeting of the Association for Computational Linguistics: Human Language Technologies: short papers-Volume 2, pages 42–47. Association for Computational Linguistics.
36	Olutobi Owoputi, Brendan O’Connor, Chris Dyer, Kevin Gimpel, Nathan Schneider, and Noah A Smith. 2013. Improved part-of-speech tagging for online conversational text with word clusters. Association for Computational Linguistics.
38	Barbara Plank, Anders Søgaard, and Yoav Goldberg. 2016. Multilingual part-of-speech tagging with bidirectional long short-term memory models and auxiliary loss. arXiv preprint arXiv:1604.05529.
44	Kristina Toutanova, Dan Klein, Christopher D Manning, and Yoram Singer. 2003. Feature-rich part-of- speech tagging with a cyclic dependency network. In Proceedings of the 2003 Conference of the North American Chapter of the Association for Computational Linguistics on Human Language Technology-Volume 1, pages 173–180. Association for Computational Linguistics.</t>
  </si>
  <si>
    <t>Neural semi-Markov conditional random fields for robust character-based part-of-speech tagging</t>
  </si>
  <si>
    <t>10.18653/v1/N19-1280</t>
  </si>
  <si>
    <t>NAACL HLT 2019 - 2019 Conference of the North American Chapter of the Association for Computational Linguistics: Human Language Technologies - Proceedings of the Conference</t>
  </si>
  <si>
    <t>Apostolos Kemos and Heike Adel and Hinrich Schütze</t>
  </si>
  <si>
    <t>Character-level models of tokens have been shown to be effective at dealing with within-token noise and out-of-vocabulary words. However, they often still rely on correct token boundaries. In this paper, we propose to eliminate the need for tokenizers with an end-to-end character-level semi-Markov conditional random field. It uses neural networks for its character and segment representations. We demonstrate its effectiveness in multilingual settings and when token boundaries are noisy: It matches state-of-the-art part-of-speech taggers for various languages and significantly outperforms them on a noisy English version of a benchmark dataset. Our code and the noisy dataset are publicly available at http://cistern.cis.lmu.de/semiCRF.</t>
  </si>
  <si>
    <t>1	Anders Bj¨orkelund, Agnieszka Falenska, Xiang Yu, and Jonas Kuhn. 2017. IMS at the CoNLL 2017 UD shared task: CRFs and perceptrons meet neu- ral networks. In Proceedings of the CoNLL 2017 Shared Task: Multilingual Parsing from Raw Text to Universal Dependencies, pages 40–51, Vancouver, Canada. Association for Computational Linguistics.
2	Deng Cai and Hai Zhao. 2016. Neural word segmentation learning for chinese. In Proceedings of the 54th Annual Meeting ofthe Association for Computational Linguistics (Volume 1: Long Papers), pages 409–420, Berlin, Germany. Association for Computational Linguistics.
3	Xinchi Chen, Xipeng Qiu, and Xuanjing Huang. 2017. A feature-enriched neural model for joint chinese word segmentation and part-of-speech tagging. In Proceedings of the 26th International Joint Conference on Artiﬁcial Intelligence, pages 3960–3966, Melbourne, Australia. AAAI Press.
4	Kyunghyun Cho, Bart van Merrienboer, Dzmitry Bah danau, and Yoshua Bengio. 2014. On the properties of neural machine translation: Encoder–decoder ap- proaches. In Proceedings of SSST-8, Eighth Work- shop on Syntax, Semantics and Structure in Statistical Translation, pages 103–111, Doha, Qatar. Association for Computational Linguistics.
5	Timothy Dozat, Peng Qi, and Christopher D Manning. 2017. Stanford’s graph-based neural dependency parser at the CoNLL 2017 shared task. In Proceed- ings of the CoNLL 2017 Shared Task: Multilingual Parsing from Raw Text to Universal Dependencies, pages 20–30, Vancouver, Canada. Association for Computational Linguistics.
6	Dan Gillick, Cliff Brunk, Oriol Vinyals, and Amarnag Subramanya. 2016. Multilingual language processing from bytes. In Proceedings of the 2016 Conference of the North American Chapter of the Association for Computational Linguistics: Human Language Technologies, pages 1296–1306, San Diego, California. Association for Computational Linguistics.
7	Jun Hatori, Takuya Matsuzaki, Yusuke Miyao, and Jun’ichi Tsujii. 2012. Incremental joint approach to word segmentation, pos tagging, and dependency parsing in chinese. In Proceedings of the 50th Annual Meeting of the Association for Computational Linguistics (Volume 1: Long Papers), pages 1045-1053, Jeju Island, Korea. Association for Computational Linguistics.
8	Sepp Hochreiter and J¨urgen Schmidhuber. 1997. Long short-term memory. Neural computation, 9(8):1735–1780.
9	Hiroshi Kanayama, Masayasu Muraoka, and Katsumasa Yoshikawa. 2017. A semi-universal pipelined approach to the conll 2017 ud shared task. In Proceedings of the CoNLL 2017 Shared Task: Multilingual Parsing from Raw Text to Universal Dependencies, pages 265–273, Vancouver, Canada. Association for Computational Linguistics.
10	Sudhanshu Kasewa, Pontus Stenetorp, and Sebastian Riedel. 2018. Wronging a right: Generating better errors to improve grammatical error detection. In Proceedings of the 2018 Conference on Em- pirical Methods in Natural Language Processing, pages 4977–4983, Brussels, Belgium. Association for Computational Linguistics.
11	Yoon Kim, Yacine Jernite, David Sontag, and Alexander M Rush. 2016. Character-aware neural language models. In AAAI Conference on Artiﬁcial Intelli- gence, pages 2741–2749. AAAI Press.
12	Diederik P Kingma and Jimmy Ba. 2014. Adam: A method for stochastic optimization. In International Conference on Learning Representations.
13	Lingpeng Kong, Chris Dyer, and Noah A Smith. 2015. Segmental recurrent neural networks. arXiv preprint arXiv:1511.06018.
14	John D. Lafferty, Andrew McCallum, and Fernando C. N. Pereira. 2001. Conditional random ﬁelds: Probabilistic models for segmenting and labeling sequence data. In International Conference on Machine Learning, pages 282–289. Morgan Kaufmann Publishers Inc.
15	Guillaume Lample, Miguel Ballesteros, Sandeep Sub-ramanian, Kazuya Kawakami, and Chris Dyer. 2016. Neural architectures for named entity recognition. In Proceedings ofthe 2016 Conference ofthe North American Chapter of the Association for Computational Linguistics: Human Language Technologies, pages 260–270, San Diego, California. Association for Computational Linguistics.
16	Liyuan Liu, Jingbo Shang, Frank Xu, Xiang Ren, Huan Gui, Jian Peng, and Jiawei Han. 2017. Empower sequence labeling with task-aware neural language model. arXiv preprint arXiv:1709.04109.
17	Minh-Thang Luong and Christopher D. Manning. 2016. Achieving open vocabulary neural machine translation with hybrid word-character models. In Proceedings of the 54th Annual Meeting of the Association for Computational Linguistics (Volume 1:Long Papers), pages 1054–1063, Berlin, Germany.Association for Computational Linguistics.
18	Xuezhe Ma and Eduard Hovy. 2016. End-to-end sequence labeling via bi-directional LSTM-CNNs- CRF. In Proceedings ofthe 54th Annual Meeting of the Association for Computational Linguistics (Volume 1: Long Papers), pages 1064–1074, Berlin,Germany. Association for Computational Linguistics.
19	Thomas M¨uller and Hinrich Sch¨utze. 2015. Robust morphological tagging with word representations. In Proceedings ofthe 2015 Conference ofthe North American Chapter of the Association for Computational Linguistics: Human Language Technologies, pages 526–536, Denver, Colorado. Association for Computational Linguistics.
20	Joakim Nivre and Lars Ahrenberg ˇZeljko Agic. 2017. Universal dependencies 2.0 CoNLL 2017 shared-task development and test data. lindat/clarin digital library at the institute of formal and applied linguistics, charles university.
21	Joakim Nivre et al. 2015. Universal dependencies 1.2. LINDAT/CLARIN digital library at the Institute of Formal and Applied Linguistics (’UFAL), Faculty of Mathematics and Physics, Charles University.
22	Adam Paszke, Sam Gross, Soumith Chintala, Gregory Chanan, Edward Yang, Zachary DeVito, Zeming Lin, Alban Desmaison, Luca Antiga, and Adam Lerer. 2017. Automatic differentiation in pytorch. In The future of gradient-based machine learning software and techniques, NIPS 2017.
23	Yuval Pinter, Robert Guthrie, and Jacob Eisenstein. 2017. Mimicking word embeddings using subword rnns. arXiv preprint arXiv:1707.06961.
24	Barbara Plank, Anders Søgaard, and Yoav Goldberg. 2016. Multilingual part-of-speech tagging with bidirectional long short-term memory models and auxiliary loss. In Proceedings of the 54th Annual Meeting of the Association for Computational Linguistics (Volume 2: Short Papers), pages 412–418, Berlin, Germany. Association for Computational Linguistics.
25	Xian Qian and Yang Liu. 2017. A non-DNN feature engineering approach to dependency parsing – FBAML at CoNLL 2017 shared task. In Proceedings of the CoNLL 2017 Shared Task: Multilingual Parsing from Raw Text to Universal Dependencies, pages 143–151, Vancouver, Canada. Association for Computational Linguistics.
26	Keisuke Sakaguchi, Kevin Duh, Matt Post, and Benjamin Van Durme. 2017. Robsut wrod reocginiton via semi-character recurrent neural network. In Proceedings ofthe Thirty-First AAAI Conference on Artiﬁcial Intelligence, February 4-9, 2017, San Francisco, California, USA., pages 3281–3287. AAAI Press. 
27	C´ıcero N. dos Santos and Bianca Zadrozny. 2014. Learning character-level representations for part-of-speech tagging. In International Conference on Machine Learning, pages 1818–1826.
28	Sunita Sarawagi and William W Cohen. 2005. Semi-markov conditional random ﬁelds for information extraction. In Advances in Neural Information Pro-
29	cessing Systems, pages 1185–1192.
30	Yan Shao, Christian Hardmeier, J¨org Tiedemann, and Joakim Nivre. 2017. Character-based joint segmentation and pos tagging for chinese using bidirectional rnn-crf. In Proceedings ofthe Eighth International Joint Conference on Natural Language Processing (Volume 1: Long Papers), pages 173–183, Taipei, Taiwan. Asian Federation of Natural Language Processing.
31	Milan Straka and Jana Strakov´a. 2017. Tokenizing, pos tagging, lemmatizing and parsing UD 2.0 with UDPipe. In Proceedings ofthe CoNLL 2017 Shared Task: Multilingual Parsing from Raw Text to Universal Dependencies, pages 88–99, Vancouver, Canada. Association for Computational Linguistics.
32	Weiwei Sun. 2011. A stacked sub-word model for joint chinese word segmentation and part-of-speech tagging. In Proceedings of the 49th Annual Meeting of the Association for Computational Linguistics: Human Language Technologies, pages 1385–1394, Portland, Oregon, USA. Association for Computational Linguistics.
33	Bishan Yang and Claire Cardie. 2012. Extracting opinion expressions with semi-markov conditional random ﬁelds. In Proceedings of the 2012 Joint Conference on Empirical Methods in Natural Language Processing and Computational Natural LanguageLearning, pages 1335–1345, Jeju Island, Korea. Association for Computational Linguistics.
34	Zhi-Xiu Ye and Zhen-Hua Ling. 2018. Hybrid semi-markov crf for neural sequence labeling. In Proceedings of the 56th Annual Meeting of the Association for Computational Linguistics (Volume 2:Short Papers), Melbourne, Australia. Associationfor Computational Linguistics.
35	Xiang Yu, Agnieszka Falenska, and Ngoc Thang Vu. 2017. A general-purpose tagger with convolutional neural networks. In Proceedings of the First Workshop on Subword and Character Level Models in NLP, pages 124–129, Copenhagen, Denmark. Association for Computational Linguistics.
36	Daniel Zeman, Martin Popel, Milan Straka, Jan Hajic, Joakim Nivre, Filip Ginter, Juhani Luotolahti, Sampo Pyysalo, Slav Petrov, Martin Potthast, et al. 2017. Conll 2017 shared task: multilingual parsing from raw text to universal dependencies. Proceedings of the CoNLL 2017 Shared Task: Multilingual Parsing from Raw Text to Universal Dependencies, pages 1–19.
37	Xiang Zhang, Junbo Zhao, and Yann LeCun. 2015. Character-level convolutional networks for text classiﬁcation. In Advances in Neural Information Processing Systems, pages 649–657.
38	Yue Zhang and Stephen Clark. 2008. Joint word segmentation and POS tagging using a single perceptron. In Proceedings of ACL-08: HLT, pages 888–896, Columbus, Ohio. Association for Computational Linguistics.
39	Xiaoqing Zheng, Hanyang Chen, and Tianyu Xu. 2013. Deep learning for Chinese word segmentation and POS tagging. In Proceedings of the 2013 Conference on Empirical Methods in Natural Language Processing, pages 647–657, Seattle, Washington, USA. Association for Computational Linguistics.
40	Jingwei Zhuo, Yong Cao, Jun Zhu, Bo Zhang, and Zaiqing Nie. 2016. Segment-level sequence modeling using gated recursive semi-markov conditional random ﬁelds. In Proceedings ofthe 54th Annual Meeting ofthe Association for Computational Linguistics (Volume 1: Long Papers), pages 1413–1423, Berlin, Germany. Association for Computational Linguistics.</t>
  </si>
  <si>
    <t>3	Xinchi Chen, Xipeng Qiu, and Xuanjing Huang. 2017. A feature-enriched neural model for joint chinese word segmentation and part-of-speech tagging. In Proceedings of the 26th International Joint Conference on Artiﬁcial Intelligence, pages 3960–3966, Melbourne, Australia. AAAI Press.
7	Jun Hatori, Takuya Matsuzaki, Yusuke Miyao, and Jun’ichi Tsujii. 2012. Incremental joint approach to word segmentation, pos tagging, and dependency parsing in chinese. In Proceedings of the 50th Annual Meeting of the Association for Computational Linguistics (Volume 1: Long Papers), pages 1045-1053, Jeju Island, Korea. Association for Computational Linguistics.
24	Barbara Plank, Anders Søgaard, and Yoav Goldberg. 2016. Multilingual part-of-speech tagging with bidirectional long short-term memory models and auxiliary loss. In Proceedings of the 54th Annual Meeting of the Association for Computational Linguistics (Volume 2: Short Papers), pages 412–418, Berlin, Germany. Association for Computational Linguistics.
27	C´ıcero N. dos Santos and Bianca Zadrozny. 2014. Learning character-level representations for part-of-speech tagging. In International Conference on Machine Learning, pages 1818–1826.
30	Yan Shao, Christian Hardmeier, J¨org Tiedemann, and Joakim Nivre. 2017. Character-based joint segmentation and pos tagging for chinese using bidirectional rnn-crf. In Proceedings ofthe Eighth International Joint Conference on Natural Language Processing (Volume 1: Long Papers), pages 173–183, Taipei, Taiwan. Asian Federation of Natural Language Processing.
31	Milan Straka and Jana Strakov´a. 2017. Tokenizing, pos tagging, lemmatizing and parsing UD 2.0 with UDPipe. In Proceedings ofthe CoNLL 2017 Shared Task: Multilingual Parsing from Raw Text to Universal Dependencies, pages 88–99, Vancouver, Canada. Association for Computational Linguistics.
32	Weiwei Sun. 2011. A stacked sub-word model for joint chinese word segmentation and part-of-speech tagging. In Proceedings of the 49th Annual Meeting of the Association for Computational Linguistics: Human Language Technologies, pages 1385–1394, Portland, Oregon, USA. Association for Computational Linguistics.
38	Yue Zhang and Stephen Clark. 2008. Joint word segmentation and POS tagging using a single perceptron. In Proceedings of ACL-08: HLT, pages 888–896, Columbus, Ohio. Association for Computational Linguistics.
39	Xiaoqing Zheng, Hanyang Chen, and Tianyu Xu. 2013. Deep learning for Chinese word segmentation and POS tagging. In Proceedings of the 2013 Conference on Empirical Methods in Natural Language Processing, pages 647–657, Seattle, Washington, USA. Association for Computational Linguistics.</t>
  </si>
  <si>
    <t>Natural Language Processing and Chinese Computing</t>
  </si>
  <si>
    <t>10.1007/978-3-031-44699-3</t>
  </si>
  <si>
    <t>Juanzi Li and Heng Ji and Dongyan Zhao and Yansong Feng</t>
  </si>
  <si>
    <t>In this work, we address the out-of-vocabulary (OOV) problem in sequence labeling using only training data of the task. A typical solution in this field is to represent an OOV word using the mean-pooled representations of its surrounding words at test time. However, such a pipeline approach often suffers from the error propagation problem, since training of the supervised model is independent of the mean-pooling operation. In this work, we propose a novel training strategy to address the error propagation problem suffered by this solution. It designs to mimic the OOV situation in the process of model training and trains the supervised model to fit the OOV word representations generated by the mean-pooling operation. Extensive experiments on different sequence labeling tasks, including part-of-speech tagging (POS), named entity recognition (NER), and chunking verified the effectiveness of our proposed method.</t>
  </si>
  <si>
    <t>Multi-source social media data sentiment analysis using bidirectional recurrent convolutional neural networks</t>
  </si>
  <si>
    <t>10.1016/j.comcom.2020.04.002</t>
  </si>
  <si>
    <t>Computer Communications</t>
  </si>
  <si>
    <t>Fazeel Abid and Chen Li and Muhammad Alam</t>
  </si>
  <si>
    <t>Subjectivity detection in the text is essential for sentiment analysis, which requires many techniques to perceive unanticipated means of communication. Few accomplishments adapted to capture the syntactic, semantic, and contextual sentimental information via distributed word representations (DWRs)1. This paper, concatenating the DWRs through a weighted mechanism on Recurrent Neural Network (RNN) variants joint with Convolutional Neural network (CNN) distinctively involving weighted attentive pooling (WAP)2. Whereas, CNNs with traditional pooling operations comprise many layers merely able to capture enough features. Our considerations empower the sentiment analysis over DWRs contains Word2vec, FastText, and GloVe to produce dense efficient concatenated representation (DECR)3 to hold long term dependencies on a single RNN layer acquired by Parts of Speech Tagging (POS) explicitly with verbs, adverbs, and noun only. Then use these representations gained in a way, inputted to CNN contain single convolution layer engaging WAP on multi-source social media data to handle the issues of syntactic and semantic regularities as well as out of vocabulary (OOV) words. Experimentations demonstrate that DWRs together with proposed concatenation qualified in resolving the mentioned issues by moderate hyper-parameter configurations. Our architecture devoid of stacking multiple layers achieved modest accuracy of 89.67% by DECR-Bi-GRU-CNN (WAP) on IMDB as compared to random initialization 81.11% on SST.</t>
  </si>
  <si>
    <t>Sentiment analysis, Distributed word representations, Word2Vec, GloVe, FastText, Dense efficient concatenated representation, ‘‘DECR’’, Recurrent and convolutional neural network</t>
  </si>
  <si>
    <t>[1] Twitter, 2019, [Online]. Available: https://about.twitter.com/company. [Accessed: 16-Dec-2019].
[2] T. Joachims, Thorsten, Text categorization with support vector machines:Learning with many relevant features, in: Proceedings of the 10th European Conference on Machine Learning, 1998, pp. 137–142.
[3] T. Mikolov, K. Chen, G. Corrado, J. Dean, Efficient estimation of word representations in vector space, in: 1st International Conference on Learning Representations, ICLR 2013 - Workshop Track Proceedings, 2013, pp. 1–12.
[4] T. Mikolov, I. Sutskever, K. Chen, G. Corrado, J. Dean, Distributed representations ofwords and phrases and their compositionality, in: Advances in Neural Information Processing Systems, 2013.
[5] Y. Bengio, et al., A neural probabilistic language model, J. Mach. Learn. Res. 3 (2003) 1137–1155.
[6] F. Sebastiani, Machine learning in automated text categorization, ACM Comput. Surv. 34 (1) (2002) 1–47.
[7] M. Carrillo, C. Eliasmith, A. López-López, Combining Text Vector Representations for Information Retrieval, 2009, pp. 24–31.
[8] A. Graves, A.R. Mohamed, G. Hinton, Speech recognition with deep recurrent neural networks, in: ICASSP, IEEE International Conference on Acoustics, Speech and Signal Processing - Proceedings, 2013, pp. 6645–6649.
[9] A. Krizhevsky, I. Sutskever, G.E. Hinton, ImageNet classification with deep convolutional neural networks, Commun. ACM 60 (6) (2017) 84–90.
[10] Y. Kim, Convolutional neural networks for sentence classification, in: Proceedings of the 2014 Conference on Empirical Methods in Natural Language Processing (EMNLP), 2014, pp. 1746–1751.
[11] R. Collobert, J. Weston, A unified architecture for natural language processing, in: Proceedings of the 25th International Conference on Machine learning -ICML ’08, 2008, pp. 160–167.
[12] J. Pennington, R. Socher, C.D. Manning, Glove: Global vectors for word representation, in: Proceedings of the 2014 Conference on Empirical Methods in Natural Language Processing (EMNLP), 2014, pp. 1532–1543.
[13] D. Tang, F. Wei, N. Yang, M. Zhou, T. Liu, B. Qin, Learning sentiment-specific word embedding for twitter sentiment classification, in: Proceedings of the 52nd Annual Meeting of the Association for Computational Linguistics (Volume 1: Long Papers), 2014, pp. 1555–1565.
[14] X. Fu, W. Liu, Y. Xu, L. Cui, Combine HowNet lexicon to train phrase recursive autoencoder for sentence-level sentiment analysis, Neurocomputing 241 (2017) 18–27.
[15] O. Araque, I. Corcuera-Platas, J.F. Sánchez-Rada, C.A. Iglesias, Enhancing deep learning sentiment analysis with ensemble techniques in social applications, Expert Syst. Appl. 77 (2017) 236–246.
[16] Y. Ren, R. Wang, D. Ji, A topic-enhanced word embedding for Twitter sentiment classification, Inf. Sci. (Ny) 369 (2016) 188–198.
[17] M. Giatsoglou, M.G. Vozalis, K. Diamantaras, A. Vakali, G. Sarigiannidis, K.C. Chatzisavvas, Sentiment analysis leveraging emotions and word embeddings, Expert Syst. Appl. 69 (2017) 214–224.
[18] Y. Wang, M. Huang, xiaoyan Zhu, L. Zhao, xiaoyan Zhu, L. Zhao, Attention-based LSTM for aspect-level sentiment classification, 2016, pp. 606–615.
[19] Y. Zhang, B. Wallace, A sensitivity analysis of (and practitioners’ guide to) convolutional neural networks for sentence classification, in: Proceedings of the Eighth International Joint Conference on Natural Language Processing (Volume 1: Long Papers), 2015.
[20] P. Bojanowski, E. Grave, A. Joulin, T. Mikolov, Enriching word vectors with subword information, in: Transactions of the Association for Computational Linguistics Volume 5, 2017, pp. 135–146.
[21] The stanford natural language processing group, 2019, [Online]. Available: https://nlp.stanford.edu/software/tagger.shtml. [Accessed: 18-Jun-2019].
[22] X. Rong, Word2vec parameter learning explained, 2019, 11-Nov-2014. [Online]. Available: http://arxiv.org/abs/1411.2738. [Accessed: 18-Jun-2019].
[23] Y. Sharma, G. Agrawal, P. Jain, T. Kumar, S. Member, Vector representation of words for sentiment analysis using glove, 2017, pp. 279–284.
[24] K.S. Tai, R. Socher, C.D. Manning, Improved semantic representations from tree-structured long–short-Term memory networks, in: ACL-IJCNLP 2015-53rd Annual Meeting of the Association for Computational Linguistics and the 7th International Joint Conference on Natural Language Processing of the Asian Federation of Natural Language Processing, Proceedings of the Conference, Vol. 1, 2015, pp. 1556–1566.
[25] Y. Xiao, K. Cho, Efficient character-level document classification by combining convolution and recurrent layers, 2016.
[26] X. Zhang, J. Zhao, Y. Lecun, Character-level convolutional networks for text classification, in: Adv. Neural Inf. Process. Syst., Vol. 2015-Janua, 2015, pp. 649–657.
[27] Y. Shen, X. He, J. Gao, L. Deng, G. Mesnil, Learning semantic representations using convolutional neural networks for web search, in: WWW 2014 Companion - Proceedings of the 23rd International Conference on World Wide Web, 2014, pp. 373–374.
[28] D.E. Rumelhart, J.L. McClelland, and S.D.P.R.G. University of California, Parallel Distributed Processing : Explorations in the Microstructure of Cognition, MIT Press, 1986.
[29] D.E. Rumelhart, G.E. Hinton, R.J. Williams, Learning internal representations by error propagation, in: Readings in Cognitive Science, Elsevier, 1988, pp. 399–421.
[30] J.L. Elman, Finding structure in time, Cogn. Sci. 14 (2) (1990) 179–211.
[31] J. Turian, L. Ratinov, Y. Bengio, Word Representations: A Simple and General Method for Semi-Supervised Learning, Association for Computational Linguistics, 2010.
[32] R. Collobert, J. Weston, J. Com, M. Karlen, K. Kavukcuoglu, P. Kuksa, Natural language processing (almost) from scratch, J. Mach. Learn. Res. 12 (2011) 2493–2537.
[33] T. Mikolov, W.T. Yih, G. Zweig, Linguistic regularities in continuous spaceword representations, in: NAACL HLT 2013-2013 Conference of the North American Chapter of the Association for Computational Linguistics: Human Language Technologies, Proceedings of the Main Conference, 2013, pp. 746–751.
[34] H. Wang, L. Liu, W. Song, J. Lu, Feature-based sentiment analysis approach for product reviews, J. Softw. 9 (2) (2014).
[35] T.T. Mikolov, C. Republic, Statistical language models based on neural networks, Wall Str. J. (April) (2012) 1–129.
[36] A. Mnih, G. Hinton, A scalable hierarchical distributed language model, in: Advances in Neural Information Processing Systems 21 - Proceedings of the 2008 Conference, 2009, pp. 1081–1088.
[37] W. Medhat, A. Hassan, H. Korashy, Sentiment analysis algorithms and applications: A survey, Ain Shams Eng. J. 5 (4) (2014) 1093–1113.
[38] B. Verma, R.S. Thakur, Sentiment Analysis using Lexicon and Machine Learning-Based Approaches: A Survey, Springer, Singapore, 2018, pp. 441–447.
[39] M. Taboada, J. Brooke, M. Tofiloski, K. Voll, M. Stede, Lexicon-based methods for sentiment analysis, Comput. Linguist. 37 (2) (2011) 267–307.
[40] X. Ding, B. Liu, P.S. Yu, A holistic lexicon-based approach to opinion mining, in: WSDM’08 - Proceedings of the 2008 International Conference on Web Search and Data Mining, 2008, pp. 231–239.
[41] M. Hu, B. Liu, Mining and summarizing customer reviews, in: KDD-2004 Proceedings of the Tenth ACM SIGKDD International Conference on Knowledge Discovery and Data Mining, 2004, pp. 168–177.
[42] K.-M. Schneider, A comparison of event models for Naive Bayes anti-spam e-mail filtering, in: EACL ’03: Proceedings of the Tenth Conference on European Chapter of the Association for Computational Linguistics - Volume 1, 2003, pp. 307–314.
[43] K. Ravi, V. Ravi, A survey on opinion mining and sentiment analysis: Tasks, approaches and applications, Knowl.-Based Syst. 89 (2015) 14–46.
[44] L. Zhang, R. Ghosh, M. Dekhil, M. Hsu, B. Liu, Combining lexicon-based and learning-based methods for twitter sentiment analysis, in: HP Lab. Tech. Rep. No. 89, 2011.
[45] A.S.H. Basari, B. Hussin, I.G.P. Ananta, J. Zeniarja, Opinion mining of movie review using hybrid method of support vector machine and particle swarm optimization, Procedia Eng. 53 (2013) 453–462.
[46] A. Mudinas, D. Zhang, M. Levene, Combining lexicon and learning based approaches for concept-level sentiment analysis, in: Proceedings of the ACM SIGKDD International Conference on Knowledge Discovery and Data Mining, 2012.
[47] E. Kouloumpis, T. Wilson, J. Moore, Twitter sentiment analysis: The good the bad and the omg!, in: Int’l AAAI Conference on Weblogs and Social Media (ICWSM), 2011.
[48] P. Qin, W. Xu, J. Guo, An empirical convolutional neural network approach for semantic relation classification, Neurocomputing 190 (2016) 1–9.
[49] A. Severyn, A. Moschitti, Twitter sentiment analysis with deep convolutional neural networks, in: SIGIR 2015 - Proceedings of the 38th International ACM SIGIR Conference on Research and Development in Information Retrieval, 2015, pp. 959–962.
[50] P. Lauren, G. Qu, F. Zhang, A. Lendasse, Discriminant document embeddings with an extreme learning machine for classifying clinical narratives, Neurocomputing 277 (2018) 129–138.
[51] Z. Jianqiang, G. Xiaolin, Z. Xuejun, Deep convolution neural networks for twitter sentiment analysis, IEEE Access 6 (2018) 1.
[52] H. Saif, Y. He, H. Alani, Semantic sentiment analysis of twitter, in: Proceedings of the 11th International Conference on The Semantic Web, 2012, pp. 508–524.
[53] A. Montejo-Ráez, E. Martínez-Cámara, M.T. Martín-Valdivia, L.A. Ureña López, Ranked wordnet graph for sentiment polarity classification in Twitter, Comput. Speech Lang. 28 (1) (2014) 93–107.
[54] X. Liu, J. Gao, X. He, L. Deng, K. Duh, Y.Y. Wang, Representation learning using multi-task deep neural networks for semantic classification and information retrieval, in: NAACL HLT 2015-2015 Conference of the North American Chapter of the Association for Computational Linguistics: Human Language Technologies, Proceedings of the Conference, 2015, pp. 912–921.
[55] Z. Hu, J. Hu, W. Ding, X. Zheng, Review sentiment analysis based on deep learning, in: 2015 IEEE 12th International Conference on E-Business Engineering, 2015, pp. 87–94.
[56] R. Jozefowicz, O. Vinyals, M. Schuster, N. Shazeer, Y. Wu, Exploring the limits of language modeling, 2016.
[57] M.E. Peters, W. Ammar, C. Bhagavatula, R. Power, Semi-supervised sequence tagging with bidirectional language models, in: ACL 2017-55th Annual Meeting of the Association for Computational Linguistics, Proceedings of the Conference (Long Papers), Vol. 1, 2017, pp. 1756–1765.
[58] M. Peters, et al., Deep contextualized word representations, in: Proceedings of the 2018 Conference of the North American Chapter of the Association for Computational Linguistics: Human Language Technologies, Volume 1 (Long Papers), 2018, pp. 2227–2237.
[59] D. Chen, C.D. Manning, A fast and accurate dependency parser using neural networks, in: EMNLP 2014-2014 Conference on Empirical Methods in Natural Language Processing, Proceedings of the Conference, 2014, pp. 740–750.
[60] W. Pei, T. Ge, B. Chang, An effective neural network model for graph- based dependency parsing, in: ACL-IJCNLP 2015-53rd Annual Meeting of the Association for Computational Linguistics and the 7th International Joint Conference on Natural Language Processing of the Asian Federation of Natural Language Processing, Proceedings of the Conference, Vol. 1, 2015, pp. 313–322.
[61] C. Dyer, M. Ballesteros, W. Ling, A. Matthews, N.A. Smith, Transition-based dependency parsing with stack long–short-term memory, in: ACL-IJCNLP 2015-53rd Annual Meeting of the Association for Computational Linguistics and the 7th International Joint Conference on Natural Language Processing of the Asian Federation of Natural Language Processing, Proceedings of the Conference, Vol. 1, 2015, pp. 334–343.
[62] J. Cross, L. Huang, Incremental parsing with minimal features using bi-directional LSTM, in: Proceedings of the 54th Annual Meeting of the Association for Computational Linguistics (Volume 2: Short Papers), 2016, pp. 32–37.
[63] W. Wang, B. Chang, Graph-based dependency parsing with bidirectional LSTM, in: 54th Annual Meeting of the Association for Computational Linguistics, ACL 2016 - Long Papers, Vol. 4, 2016, pp. 2306–2315.
[64] E. Kiperwasser, Y. Goldberg, Simple and accurate dependency parsing using bidirectional LSTM feature representations, Trans. Assoc. Comput. Linguist. 4 (2016) 313–327.
[65] T. Dozat, C.D. Manning, Deep biaffine attention for neural dependency parsing, in: 5th International Conference on Learning Representations, ICLR 2017 - Conference Track Proceedings, 2019.
[66] M. Sundermeyer, H. Ney, R. Schluter, From feedforward to recurrent LSTM neural networks for language modeling, IEEE Trans. Audio Speech Lang. Process. 23 (3) (2015) 517–529.
[67] Y. Bengio, P. Simard, P. Frasconi, Learning long-term dependencies with gradient descent is difficult, IEEE Trans. Neural Netw. 5 (2) (1994) 157–166.
[68] F. Abid, M. Alam, M. Yasir, C. Li, Sentiment analysis through recurrent variants latterly on convolutional neural network of twitter, Futur. Gener. Comput. Syst. 95 (2019).
[69] Q. Qian, M. Huang, J. Lei, X. Zhu, Linguistically regularized LSTMs for sentiment classification, in: Proc. 55th Annu. Meet. Assoc. for Comput. Linguist. (Volume 1 Long Pap.), 2016, pp. 1679–1689.
[70] L. Nio, K. Murakami, Japanese sentiment classification using bidirectional long short-term memory recurrent neural network, (C) (2018) 1119–1122.
[71] L. Zhang, Y. Zhou, X. Duan, R. Chen, A hierarchical multi-input and output Bi-GRU model for sentiment analysis on customer reviews, IOP Conf. Ser. Mater. Sci. Eng. 322 (6) (2018) 062007.
[72] Y. Lecun, L. Bottou, Y. Bengio, P. Haffner, Gradient-based learning applied to document recognition, Proc. IEEE 86 (11) (1998) 2278–2324.
[73] B. Liu, Sentiment analysis and subjectivity, in: Handbook of Natural Language Processing, second ed., 2010, pp. 627–666.
[74] A.M. Popescu, O. Etzioni, Extracting product features and opinions from reviews, in: HLT/EMNLP 2005 - Human Language Technology Conference and Conference on Empirical Methods in Natural Language Processing, Proceedings of the Conference, 2005, pp. 339–346.
[75] L. Flekova, O. Ferschke, I. Gurevych, UKPDIPF: Lexical semantic approach to sentiment polarity prediction in twitter data, in: Proceedings of the 8th International Workshop on Semantic Evaluation (SemEval 2014), 2014, pp. 704–710.
[76] J. Serrano-Guerrero, J.A. Olivas, F.P. Romero, E. Herrera-Viedma, Sentiment analysis: A review and comparative analysis of web services, Inf. Sci. (Ny) 311 (2015) 18–38.
[77] N. Kalchbrenner, E. Grefenstette, P. Blunsom, A convolutional neural network for modelling sentences, in: 52nd Annual Meeting of the Association for Computational Linguistics, ACL 2014 - Proceedings of the Conference, Vol. 1, 2014, pp. 655–665.
[78] C.N. Dos Santos, M. Gatti, Deep convolutional neural networks for sentiment analysis of short texts, in: COLING 2014-25th International Conference on Computational Linguistics, Proceedings of COLING 2014: Technical Papers,
2014, pp. 69–78. 
[79] R. Johnson, T. Zhang, Effective use of word order for text categorization with convolutional neural networks, in: NAACL HLT 2015-2015 Conference of the North American Chapter of the Association for Computational Linguistics: Human Language Technologies, Proceedings of the Conference, 2015, pp. 103–112.
[80] R. Johnson, T. Zhang, Semi-supervised convolutional neural networks for text categorization via region embedding, in: Adv. Neural Inf. Process. Syst. Vol. 2015-Janua, 2015, pp. 919–927.
[81] J. Wang, L.-C.C. Yu, K.R. Lai, X. Zhang, Dimensional sentiment analysis using a regional CNN-LSTM model, in: Proceedings of the 54th Annual Meeting of the Association for Computational Linguistics (Volume 2: Short Papers), 2016, pp. 225–230.
[82] A. Conneau, H. Schwenk, Y. Le Cun, L. Barrault, Very deep convolutional networks for text classification, in: 15th Conference of the European Chapter of the Association for Computational Linguistics, EACL 2017 - Proceedings of Conference, Vol. 1, 2017, pp. 1107–1116.
[83] A. Hassan, A. Mahmood, Convolutional recurrent deep learning model for sentence classification, IEEE Access 6 (2018) 13949–13957.
[84] M. Thelwall, K. Buckley, G. Paltoglou, Sentiment strength detection for the social web, J. Am. Soc. Inf. Sci. Technol. 63 (1) (2012) 163–173. 
[85] H. Saif, M. Fernandez, Y. He, H. Alani, Evaluation datasets for twitter sentiment analysis a survey and a new dataset, the STS-Gold, in: CEUR Workshop Proceedings, Vol. 1096, 2013, pp. 9–21.
[86] K. Saranya, S. Jayanthy, Onto-based sentiment classification using machine learning techniques, in: Proceedings of 2017 International Conference on Innovations in Information, Embedded and Communication Systems, ICIIECS 2017, Vol. 2018-Janua, 2018, pp. 1–5.
[87] C.P. Andrew, L. Maas, Raymond E. Daly, Peter T. Pham, Dan Huang, Andrew Y. Ng, Learning word vectors for sentiment analysis, in: Proceedings of the 49th Annual Meeting of the Association for Computational Linguistics: Human Language Technologies, 2011, pp. 142–150.
[88] S. Kiritchenko, X. Zhu, S.M. Mohammad, Sentiment analysis of short informal texts, J. Artificial Intelligence Res. 50 (2014) 723–762.
[89] F. Bravo-Marquez, M. Mendoza, B. Poblete, Combining strengths, emotions and polarities for boosting Twitter sentiment analysis, in: Proc. 2nd Int. Work. Issues Sentim. Discov. Opin. Mining, WISDOM 2013 - Held Conjunction with SIGKDD 2013, 2013, pp. 1–9.
[90] K. He, J. Sun, Convolutional neural networks at constrained time cost, in: Proceedings of the IEEE Computer Society Conference on Computer Vision and Pattern Recognition, Vol. 07-12-June, 2015, pp. 5353–5360.
[91] For academics - Sentiment140 - A Twitter sentiment analysis tool, 2019, [Online]. Available: http://help.sentiment140.com/for-students. [Accessed: 29-May-2019].
[92] Z. Jianqiang, Pre-processing boosting Twitter sentiment analysis? in: 2015 IEEE International Conference on Smart City/SocialCom/SustainCom (SmartCity), 2015, pp. 748–753.
[93] Z. Jianqiang, G. Xiaolin, Comparison research on text pre-processing methods on twitter sentiment analysis, IEEE Access 5 (2017) 2870–2879. 
[94] Listofemoticons - Wikipedia, 2019, [Online]. Available: https://en.wikipedia.org/wiki/Listofemoticons. [Accessed: 19-Jun-2019].
[95] Internet &amp; text slang dictionary, 2019, [Online]. Available: https://www.noslang.com/dictionary/. [Accessed: 19-Jun-2019].
[96] E. Cambria, A. Hussain, C. Havasi, C. Eckl, Sentic computing: exploitation of common sense for the development of emotion-sensitive systems, in: Development of Multimodal Interfaces: Active Listening and Synchrony, Second COST 2102 International Training School, Dublin, Ireland, 2010, pp. 148–156.
[97] R. Socher, et al., Recursive deep models for semantic compositionality over a sentiment treebank, in: EMNLP 2013-2013 Conference on Empirical Methods in Natural Language Processing, Proceedings of the Conference, 2013, pp. 1631–1642.
[98] D. Tang, F. Wei, B. Qin, T. Liu, M. Zhou, Coooolll: A deep learning system for twitter sentiment classification, in: Proceedings of the 8th International Workshop on Semantic Evaluation (SemEval 2014), 2014, pp. 208–212.
[99] T. Mikolov, E. Grave, P. Bojanowski, C. Puhrsch, A. Joulin, Advances in pre- training distributed word representations, in: LREC 2018-11th International Conference on Language Resources and Evaluation, 2019, pp. 52–55.
[100] W. Yin, H. Schütze, Learning word meta-embeddings, in: 54th Annual Meeting of the Association for Computational Linguistics, ACL 2016 - Long Papers, Vol. 3, 2016, pp. 1351–1360.
[101] S. Poria, E. Cambria, D. Hazarika, N. Majumder, A. Zadeh, L.-P. Morency, Context-dependent sentiment analysis in user-generated videos, in: Proceedings of the 55th Annual Meeting of the Association for Computational Linguistics (Volume 1: Long Papers), 2017, pp. 873–883.
[102] A. Zadeh, M. Chen, E. Cambria, S. Poria, L.P. Morency, Tensor fusion network for multimodal sentiment analysis, in: EMNLP 2017 - Conference on Empirical Methods in Natural Language Processing, Proceedings, 2017, pp. 1103–1114.
[103] F.A. Gers, J. Schmidhuber, F. Cummins, Learning to forget: Continual prediction with LSTM, Neural Comput. 12 (10) (2000) 2451–2471.
[104] B.Y. Lin, F.F. Xu, Z. Luo, K.Q. Zhu, Multi-channel BiLSTM-CRF model for emerging named entity recognition in social media, in: Proceedings of the 3rd Workshop on Noisy User-generated Text, 2018, pp. 160–165.
[105] S. Misawa, M. Taniguchi, Y. Miura, T. Ohkuma, Character-based bidirectional LSTM-CRF with words and characters for Japanese named entity recognition, in: Proceedings of the 1st Workshop on Subword and Character Level Models in NLP, 2018, pp. 97–102.
[106] K. Cho, et al., Learning phrase representations using RNN encoder–decoder for statistical machine translation, in: EMNLP 2014-2014 Conference on Empirical Methods in Natural Language Processing, Proceedings of the Conference, 2014,
pp. 1724–1734. 
[107] J. Chung, C. Gulcehre, K. Cho, Y. Bengio, Empirical evaluation of gated recurrent neural networks on sequence modeling, in: NIPS 2014 Deep Learning and Representation Learning Workshop, 2014.
[108] Z. Yang, D. Yang, C. Dyer, X. He, A. Smola, E. Hovy, Hierarchical attention networks for document classification, in: 2016 Conference of the North American Chapter of the Association for Computational Linguistics: Human Language Technologies, NAACL HLT 2016 - Proceedings of the Conference, 2016, pp. 1480–1489.
[109] A.S. Razavian, H. Azizpour, J. Sullivan, S. Carlsson, CNN features off-the-shelf: An astounding baseline for recognition, in: IEEE Computer Society Conference on Computer Vision and Pattern Recognition Workshops, 2014, pp. 512–519.
[110] Y. Jia, et al., Caffe: Convolutional architecture for fast feature embedding, in: MM 2014 - Proceedings of the 2014 ACM Conference on Multimedia, 2014, pp. 675–678.
[111] F.M.F. Wong, C.W. Tan, S. Sen, M. Chiang, Quantifying political leaning from tweets, retweets, and retweeters, IEEE Trans. Knowl. Data Eng. 28 (8) (2016) 2158–2172.
[112] N. Srivastava, G. Hinton, A. Krizhevsky, I. Sutskever, R. Salakhutdinov, Dropout: A simple way to prevent neural networks from overfitting, J. Mach. Learn. Res. 15 (2014) 1929–1958.
[113] P. Zhou, et al., Attention-based bidirectional long short-term memory networks for relation classification, in: 54th Annual Meeting of the Association for Computational Linguistics, ACL 2016 - Short Papers, 2016, pp. 207–212.
[114] Z. Yang, D. Yang, C. Dyer, X. He, A. Smola, E. Hovy, Hierarchical attention networks for document classification, in: 2016 Conference of the North American Chapter of the Association for Computational Linguistics: Human Language Technologies, NAACL HLT 2016 - Proceedings of the Conference, 2016, pp. 1480–1489.
[115] F. Yang, A. Mukherjee, E. Gragut, Satirical news detection and analysis using attention mechanism and linguistic features, in: EMNLP 2017 - Conference on Empirical Methods in Natural Language Processing, Proceedings, 2017, pp. 1979–1989.
[116] F. Dong, Y. Zhang, J. Yang, Attention-based recurrent convolutional neural network for automatic essay scoring, in: CoNLL 2017-21st Conference on Computational Natural Language Learning, Proceedings, 2017, pp. 153–162.
[117] M. Bodén, A guide to recurrent neural networks and backpropagation, in: DALLAS Proj. SICS Tech. Rep. T200203, SICS, Vol. 2, 2002, pp. 1–10, no. 2.
[118] Y. LeCun, L. Bottou, Y. Bengio, P. Haffner, Gradient-based learning applied to document recognition, Proc. IEEE 86 (11) (1998) 2278–2323.</t>
  </si>
  <si>
    <t>Multi-level out-of-vocabulary words handling approach</t>
  </si>
  <si>
    <t>10.1016/j.knosys.2022.108911</t>
  </si>
  <si>
    <t>Knowledge-Based Systems</t>
  </si>
  <si>
    <t>Johannes V. Lochter and Renato M. Silva and Tiago A. Almeida</t>
  </si>
  <si>
    <t>Distributed representation models can generate a vector representation only for words that belong to a finite vocabulary collected from the training data. If out-of-vocabulary (OOV) words are not handled properly, they can impair the performance of machine learning methods in a given natural language processing task. This study offers a new methodology based on the consolidated top-down human reading theory, which may serve as a strong basis for developing new techniques to deal with the OOV problem. For this, we present MLOH, a Multi-Level OOV Handling approach, based on three chained strategies: analogy, decoding, and prediction. The techniques available in the literature, in general, are limited since they often resolve specific types of OOV words, such as those that can be inferred by analyzing their morphological structure or context. Compared to the process used by human readers to infer unknown words, using a single strategy is generally not effective. We evaluated MLOH performance on tasks that can be highly affected by OOV words, such as part-of-speech tagging, named entity recognition, and text categorization of short and noisy texts. The results indicate that the proposed approach is promising since it could handle most of the OOV words presented, is more generalist, and obtained competitive performance in all experiments.</t>
  </si>
  <si>
    <t>Distributed vector representation,Machine learning,Natural language processing,Out-of-vocabulary words</t>
  </si>
  <si>
    <t>[1] K. Cho, B. van Merriënboer, Ç. Gülçehre, D. Bahdanau, F. Bougares, H. Schwenk, Y. Bengio, Learning phrase representations using RNN encoder–decoder for statistical machine translation, in: Proceedings of the 2014 Conference on Empirical Methods in Natural Language Processing (EMNLP), Association for Computational Linguistics, Doha, Qatar, 2014, pp. 1724–1734.
[2] E.F. Cardoso, R.M. Silva, T.A. Almeida, Towards automatic filtering of fake reviews, Neurocomputing 309 (2018) 106–116, http://dx.doi.org/10.1016/j.neucom.2018.04.074.
[3] L. Marujo, W. Ling, R. Ribeiro, A. Gershman, J. Carbonell, D. Martins de Matos, J.P. Neto, Exploring events and distributed representations of text in multi-document summarization, Knowl.-Based Syst. 94 (2016) 33–42, http://dx.doi.org/10.1016/j.knosys.2015.11.005.
[4] B. Liang, H. Su, L. Gui, E. Cambria, R. Xu, Aspect-based sentiment analysis via affective knowledge enhanced graph convolutional net- works, Knowl.-Based Syst. 235 (2022) 107643, http://dx.doi.org/10.1016/j.knosys.2021.107643, URL: https://www.sciencedirect.com/science/article/pii/S0950705121009059.
[5] Y. Li, J. Li, M. Zhang, Deep transformer modeling via grouping skip connection for neural machine translation, Knowl.-Based Syst. 234 (2021) 107556, http://dx.doi.org/10.1016/j.knosys.2021.107556.
[6] J. Lochter, P. Pires, C. Bossolani, A. Yamakami, T. Almeida, Evaluating the impact of corpora used to train distributed text representation models for noisy and short texts, in: 2018 International Joint Conference on Neural Networks (IJCNN), 2018, pp. 315–322.
[7] T. Mikolov, I. Sutskever, K. Chen, G. Corrado, J. Dean, Distributed representations of words and phrases and their compositionality, in: Proceedings of the 26th International Conference on Neural Information Processing Systems (NIPS’13), Curran Associates Inc., Lake Tahoe, Nevada, USA, 2013, pp. 3111–3119.
[8] V. Sanh, L. Debut, J. Chaumond, T. Wolf, DistilBERT, a distilled version of BERT: smaller, faster, cheaper and lighter, 2019, arXiv:1910.01108.
[9] O. Adams, A. Makarucha, G. Neubig, S. Bird, T. Cohn, Cross-lingual word embeddings for low-resource language modeling, in: Proceedings of the 15th Conference of the European Chapter of the Association for Computational Linguistics: Volume 1, Long Papers, Association for Computational Linguistics, Valencia, Spain, 2017, pp. 937–947.
[10] X. Yang, C. Macdonald, I. Ounis, Using word embeddings in Twitter election classification, Inf. Retr. 21 (2–3) (2018) 183–207, http://dx.doi.org/10.1007/s10791-017-9319-5.
[11] M. Sundermeyer, R. Schlüter, H. Ney, LSTM neural networks for language modeling, in: INTERSPEECH, 2012, pp. 1–4.
[12] N. Garneau, J.-S. Leboeuf, L. Lamontagne, Predicting and interpreting embeddings for out of vocabulary words in downstream tasks, in: Proceedings of the 2018 EMNLP Workshop BlackboxNLP: Analyzing and Interpreting Neural Networks for NLP, Association for Computational Linguistics, Brussels, Belgium, 2018, pp. 331–333, http://dx.doi.org/10.18653/v1/W18- 5439.
[13] P. Bojanowski, E. Grave, A. Joulin, T. Mikolov, Enriching word vectors with subword information, Trans. Assoc. Comput. Linguist. 5 (2017) 135–146.
[14] Q. Yang, Z. He, Z. Zhan, Y. Zhang, R. Li, C. Hu, Introspection unit in memory network: Learning to generalize inference in OOV scenarios, Neurocomputing 379 (2020) 30–40, http://dx.doi.org/10.1016/j.neucom.2019.07.111.
[15] T.N. William E. Tunmer, The development and teaching of word recognition skill, in: Handbook of Reading Research, Vol. 1, Routledge, 2010, pp. 405–431.
[16] W.E. Tunmer, W.A. Hoover, The cognitive foundations of learning to read: a framework for preventing and remediating reading difficulties, Aust. J. Learn. Diffic. 24 (1) (2019) 75–93.
[17] M. Maluf, C. Cardoso-Martins, Alfabetização no Século XXI: Como se Aprende a Ler e a Escrever [Literacy in the 21st Century: How to Learn to Read and Write], Penso, 2013.
[18] S. Xiong, H. Lv, W. Zhao, D. Ji, Towards Twitter sentiment classification by multi-level sentiment-enriched word embeddings, Neurocomputing 275 (2018) 2459–2466, http://dx.doi.org/10.1016/j.neucom.2017.11.023.
[19] M. Khodak, N. Saunshi, Y. Liang, T. Ma, B. Stewart, S. Arora, A la carte embedding: Cheap but effective induction of semantic feature vectors, in: Proceedings of the 56th Annual Meeting of the Association for Computational Linguistics (Volume 1: Long Papers), Association for Computational Linguistics, Melbourne, Australia, 2018, pp. 12–22, http://dx.doi.org/10. 18653/v1/P18-1002.
[20] Z. Hu, T. Chen, K.-W. Chang, Y. Sun, Few-shot representation learning for out-of-vocabulary words, in: Proceedings of the 57th Annual Meeting of the Association for Computational Linguistics, Association for Computational Linguistics, Florence, Italy, 2019, pp. 4102–4112, http://dx.doi.org/10.18653/v1/P19-1402.
[21] Y. Pinter, R. Guthrie, J. Eisenstein, Mimicking word embeddings using subword RNNs, 2017, CoRR abs/1707.06961. URL: http://arxiv.org/abs/1707.06961. arXiv:1707.06961.
[22] J.V. Lochter, R.M. Silva, T.A. Almeida, Deep learning models for representing out-of-vocabulary words, in: Proceedings of the 9th Brazilian Conference on Intelligent Systems (BRACIS’20), Springer International Publishing, Rio Grande, RS, Brazil, 2020, pp. 418–434, http://dx.doi.org/10.1007/978-3-030-61377-8_29.
[23] M. Pota, F. Marulli, M. Esposito, G.D. Pietro, H. Fujita, Multilingual POS tagging by a composite deep architecture based on character-level features and on-the-fly enriched word embeddings, Knowl. Based Syst. 164 (2019) 309–323.
[24] A. Angosto, P. Sánchez, M. Álvarez, I. Cuevas, J.A. León, Evidence for top- down processing in reading comprehension of children, Psicol. Educ. 19 (2) (2013) 83–88, http://dx.doi.org/10.1016/S1135-755X(13)70014-9.
[25] P. Kendeou, P. van den Broek, The effects of prior knowledge and text structure on comprehension processes during reading of scientific texts, Mem. Cogn. 35 (7) (2007) 1567–1577, http://dx.doi.org/10.3758/BF03193491.
[26] T.A. Almeida, T.P. Silva, I. Santos, J.M.G. Hidalgo, Text normalization and semantic indexing to enhance instant messaging and SMS spam filtering, Knowl.-Based Syst. 108 (2016) 25–32, http://dx.doi.org/10.1016/j.knosys.
2016.05.001. 
[27] C. Gulcehre, S. Ahn, R. Nallapati, B. Zhou, Y. Bengio, Pointing the unknown words, in: Proceedings of the 54th Annual Meeting of the Association for Computational Linguistics (Volume 1: Long Papers), Association for Computational Linguistics, Berlin, Germany, 2016, pp. 140–149, http://dx.doi.org/10.18653/v1/P16-1014.
[28] J.M. Taylor, V. Raskin, C.F. Hempelmann, Towards computational guessing of unknown word meanings: The ontological semantic approach, in: Proceedings of the Annual Meeting of the Cognitive Science Society, 33, 2011, pp. 3581–3586.
[29] A. Radford, J. Wu, R. Child, D. Luan, D. Amodei, I. Sutskever, Language models are unsupervised multitask learners, OpenAI Blog (2019). 
[30] K. Clark, M.-T. Luong, Q.V. Le, C.D. Manning, ELECTRA: Pre-training text encoders as discriminators rather than generators, in: ICLR, 2020, pp. 1–18.
[31] A. Vaswani, N. Shazeer, N. Parmar, J. Uszkoreit, L. Jones, A.N. Gomez, Ł. Kaiser, I. Polosukhin, Attention is all you need, in: I. Guyon, U.V. Luxburg, S. Bengio, H. Wallach, R. Fergus, S. Vishwanathan, R. Garnett (Eds.), Advances in Neural Information Processing Systems 30, Curran Associates, Inc., 2017, pp. 5998–6008.
[32] Y. Liu, M. Ott, N. Goyal, J. Du, M. Joshi, D. Chen, O. Levy, M. Lewis, L. Zettlemoyer, V. Stoyanov, RoBERTa: A robustly optimized BERT pretraining approach, 2019, CoRR abs/1907.11692.
[33] J. Yang, J. Leskovec, Patterns of temporal variation in online media, in: Proceedings of the Fourth ACM International Conference on Web Search and Data Mining, in: WSDM ’11, ACM, New York, NY, USA, 2011, pp. 177–186.
[34] J. Lochter, R. Zanetti, D. Reller, T. Almeida, Short text opinion detection using ensemble of classifiers and semantic indexing, Expert Syst. Appl. 62 (2016) 243–249.
[35] D.A. Shamma, L. Kennedy, E.F. Churchill, Tweet the debates: Understanding community annotation of uncollected sources, in: Proceedings of the First SIGMM Workshop on Social Media (WSM’09), ACM, Beijing, China, 2009, pp. 3–10, http://dx.doi.org/10.1145/1631144.1631148.
[36] M. Speriosu, N. Sudan, S. Upadhyay, J. Baldridge, Twitter polarity clas- sification with label propagation over lexical links and the follower graph, in: Proceedings of the First Workshop on Unsupervised Learning in NLP (EMNLP’11), Association for Computational Linguistics, Edinburgh, Scotland, 2011, pp. 53–63.
[37] M. Thelwall, K. Buckley, G. Paltoglou, Sentiment strength detection for the social web, J. Am. Soc. Inf. Sci. Technol. 63 (1) (2012) 163–173, http://dx.doi.org/10.1002/asi.21662.
[38] A. Agarwal, B. Xie, I. Vovsha, O. Rambow, R. Passonneau, Sentiment analysis of Twitter data, in: Proceedings of the Workshop on Languages in Social Media (LSM’11), Association for Computational Linguistics, Portland, Oregon, 2011, pp. 30–38.
[39] C. Baziotis, N. Pelekis, C. Doulkeridis, DataStories at SemEval-2017 task 4: Deep LSTM with attention for message-level and topic-based sentiment analysis, in: Proceedings of the 11th International Workshop on Semantic Evaluation (SemEval-2017), Association for Computational Linguistics, Vancouver, Canada, 2017, pp. 747–754, http://dx.doi.org/10.18653/v1/S17-2126.
[40] J. Demšar, Statistical comparisons of classifiers over multiple data sets, J. Mach. Learn. Res. 7 (2006) 1–30.
[41] L. Derczynski, E. Nichols, M. van Erp, N. Limsopatham, Results of the WNUT2017 shared task on novel and emerging entity recognition, in: Proceedings of the 3rd Workshop on Noisy User-Generated Text, Association for Computational Linguistics, Copenhagen, Denmark, 2017, pp. 140–147, http://dx.doi.org/10.18653/v1/W17-4418.
[42] J.-D. Kim, T. Ohta, Y. Tsuruoka, Y. Tateisi, N. Collier, Introduction to the bio-entity recognition task at JNLPBA, in: Proceedings of the International Joint Workshop on Natural Language Processing in Biomedicine and Its Applications, in: JNLPBA ’04, Association for Computational Linguistics, Stroudsburg, PA, USA, 2004, pp. 70–75.
[43] A. Ritter, S. Clark, Mausam, O. Etzioni, Named entity recognition in tweets: An experimental study, in: Proceedings of the 2011 Conference on Empirical Methods in Natural Language Processing, Association for Computational Linguistics, Edinburgh, Scotland, UK., 2011,
pp. 1524–1534.</t>
  </si>
  <si>
    <t xml:space="preserve">[12] N. Garneau, J.-S. Leboeuf, L. Lamontagne, Predicting and interpreting embeddings for out of vocabulary words in downstream tasks, in: Proceedings of the 2018 EMNLP Workshop BlackboxNLP: Analyzing and Interpreting Neural Networks for NLP, Association for Computational Linguistics, Brussels, Belgium, 2018, pp. 331–333, http://dx.doi.org/10.18653/v1/W18- 5439.
[14] Q. Yang, Z. He, Z. Zhan, Y. Zhang, R. Li, C. Hu, Introspection unit in memory network: Learning to generalize inference in OOV scenarios, Neurocomputing 379 (2020) 30–40, http://dx.doi.org/10.1016/j.neucom.2019.07.111.
[20] Z. Hu, T. Chen, K.-W. Chang, Y. Sun, Few-shot representation learning for out-of-vocabulary words, in: Proceedings of the 57th Annual Meeting of the Association for Computational Linguistics, Association for Computational Linguistics, Florence, Italy, 2019, pp. 4102–4112, http://dx.doi.org/10.18653/v1/P19-1402.
[22] J.V. Lochter, R.M. Silva, T.A. Almeida, Deep learning models for representing out-of-vocabulary words, in: Proceedings of the 9th Brazilian Conference on Intelligent Systems (BRACIS’20), Springer International Publishing, Rio Grande, RS, Brazil, 2020, pp. 418–434, http://dx.doi.org/10.1007/978-3-030-61377-8_29.
[23] M. Pota, F. Marulli, M. Esposito, G.D. Pietro, H. Fujita, Multilingual POS tagging by a composite deep architecture based on character-level features and on-the-fly enriched word embeddings, Knowl. Based Syst. 164 (2019) 309–323.
</t>
  </si>
  <si>
    <t>Multi-level embeddings for processing Arabic social media contents</t>
  </si>
  <si>
    <t>10.1016/j.csl.2021.101240</t>
  </si>
  <si>
    <t>Leila Moudjari and Farah Benamara and Karima Akli-Astouati</t>
  </si>
  <si>
    <t>Embeddings are very popular representations that allow computing semantic and syntactic similarities between linguistic units from text co-occurrence matrix. Units can vary from character n-grams to words, including more coarse-grained units such as sentences and documents. Recently, multi-level embeddings combining representations from different units have been proposed as an alternative to single-level embeddings to account for the internal structure of words (i.e., morphology) and help systems to generalise well over out of vocabulary words. These representations, either pre-trained or learned, have shown to be quite effective, outperforming word-level baselines in several NLP tasks such as machine translation, part of speech tagging and named entity recognition. Our aim here is to contribute to this line of research proposing for the first time in Arabic NLP an in-depth study of the impact of various subwords configurations ranging from character to character n-grams (including word) for social media text classification. We propose several neural architectures to learn character, subword and word embeddings, as well as a combination of these three levels, exploring different composition functions to obtain the final representation of a given text. To evaluate the effectiveness of these representations, we perform extrinsic evaluations on three text classification tasks (sentiment analysis, emotion detection and irony detection) while accounting for different Arabic varieties (Modern Standard Arabic, dialects (Levantine and Maghrebi)). For each task, we experiment with well-known dialect-agnostic and dialect-specific datasets, including those that have been recently used in shared tasks to better compare our results with those reported in previous studies on the same datasets. The results show that the multi-level embeddings we propose outperform current static and contextualised embeddings as well as best performing state of the art models in sentiment and emotion detection. In addition, we achieve competitive results in irony detection. Our models are also the most productive across dialects observing that different dialects require different composition configurations. We finally show that these performances tend to increase when coupling the multi-level representations with task-specific features.</t>
  </si>
  <si>
    <t>Multi-level embeddings
Convolutional neural networks
Arabic dialects
Sentiment analysis
Emotion detection
Irony detection</t>
  </si>
  <si>
    <t>1	Abdul-Mageed, M., AlHuzli, H., Duaa’Abu Elhija, M.D., 2016. DINA: A multidialect dataset for Arabic emotion analysis. The 2nd Workshop on Arabic Corpora and Processing Tools, pp. 29–37.				
2	Abdulla, N.A., Ahmed, N.A., Shehab, M.A., Al-Ayyoub, M., 2013. Arabic sentiment analysis: lexicon-based and corpus-based. 2013 IEEE Jordan Conference on Applied Electrical Engineering and Computing Technologies (AEECT). IEEE, pp. 1–6.				
3	Abdullah, M., Hadzikadicy, M., Shaikhz, S., 2018. SEDAT: sentiment and emotion detection in Arabic text using CNN-LSTM deep learning. 2018 17th IEEE International Conference on Machine Learning and Applications (ICMLA). IEEE, pp. 835–840.				
4	Abidi, K., Smaïli, K., 2017. An empirical study of the algerian dialect of social network. ICNLSSP 2017-International Conference on Natural Language, Signal and Speech Processing, pp. 1–5.				
5	Abidi, K., Smaïli, K., 2018. An automatic learning of an Algerian dialect lexicon by using multilingual word embeddings. In: Proceedings of the Eleventh International Conference on Language Resources and Evaluation (LREC 2018). European Language Resources Association (ELRA), Miyazaki, Japan, pp. 832–838.				
6	Abo, M.E.M., Ahmed, N., Balakrishnan, V., 2018. Arabic sentiment analysis: an overview of the ML algorithms. Data Science Research Symposium 2018, p. 63.				
7	Abu Farha, I., Magdy, W., 2019. Mazajak: an online arabic sentiment analyser. In: Proceedings ofthe Fourth Arabic Natural Language Processing Workshop. Association for Computational Linguistics, Florence, Italy, pp. 192–198.				
8	Abu-Melhim, A.-R., 1991. Code-switching and linguistic accommodation in Arabic. Perspectives on Arabic Linguistics III: Papers from the Third Annual Symposium on Arabic Linguistics, Vol. 80. John Benjamins Publishing, pp. 231–250.				
9	Acheampong, F.A., Wenyu, C., Nunoo-Mensah, H., 2020. Text-Based Emotion Detection: Advances, Challenges, and Opportunities. Engineering Reports.				
10	Adouane, W., Dobnik, S., Bernardy, J.-P., Semmar, N., 2018. A comparison ofcharacter neural language model and bootstrapping for language identiﬁcation in multilingual noisy texts. In: Proceedings of the Second Workshop on Subword/Character LEvel Models, pp. 22–31.				
11	Akbik, A., Blythe, D., Vollgraf, R., 2018. Contextual string embeddings for sequence labeling. COLING 2018, 27th International Conference on Computational Linguistics, pp. 1638–1649.				
12	Aky€urek, A.F., Guo, L., Elanwar, R., Ishwar, P., Betke, M., Wijaya, D.T., 2020. Multi-label and multilingual news framing analysis. In: Proceedings of the 58th Annual Meeting of the Association for Computational Linguistics. Association for Computational Linguistics, Online, pp. 8614–8624.				
13	Al-Ayyoub, M., Essa, S.B., Alsmadi, I., 2015. Lexicon-based sentiment analysis of Arabic tweets. Int. J. Social Netw. Mining (IJSNM) 2 (2), 101–114.				
14	Al-Ayyoub, M., Khamaiseh, A.A., Jararweh, Y., Al-Kabi, M.N., 2019. A comprehensive survey of Arabic sentiment analysis. Inf. Process. Manag. 56 (2), 320–342.				
15	Al-Azani, S., El-Alfy, E.-S.M., 2017. Using word embedding and ensemble learning for highly imbalanced data sentiment analysis in short Arabic text. Procedia Comput. Sci. 109, 359–366.				
16	Al-Rfou’, R., Perozzi, B., Skiena, S., 2013. Polyglot: distributed word representations for multilingual NLP. In: Proceedings of the Seventeenth Conferenceon Computational Natural Language Learning. Association for Computational Linguistics, Soﬁa, Bulgaria, pp. 183–192.				
17	Al-Smadi, M., Qawasmeh, O., Al-Ayyoub, M., Jararweh, Y., Gupta, B., 2018. Deep recurrent neural network vs. support vector machine for aspect-based sentiment analysis of Arabic hotels reviews. J. Comput. Sci. 27, 386–393.				
18	Al-Twairesh, N., Al-Khalifa, H.S., Al-Salman, A., Al-Ohali, Y., 2018. Sentiment analysis of Arabic tweets: feature engineering and a hybrid approach. CoRR. 1805.08533.				
19	Al-Twairesh, N., Al-Negheimish, H., 2019. Surface and deep features ensemble for sentiment analysis of Arabic tweets. IEEE Access 7, 84122–84131.				
20	Alhuzali, H., Abdul-Mageed, M., Ungar, L., 2018. Enabling deep learning ofemotion with ﬁrst-person seed expressions. In: Proceedings of the Second Workshop on Computational Modeling of People’s Opinions, Personality, and Emotions in Social Media, pp. 25–35.				
21	Almahdawi, A.J., Teahan, W.J., 2019. A new Arabic dataset for emotion recognition. Intelligent Computing-Proceedings of the Computing Conference. Springer, pp. 200–216.				
22	Alnawas, A., Arici, N., 2019. Sentiment analysis of iraqi Arabic dialect on facebook based on distributed representations of documents. ACM Trans. Asian Low-Resource Lang. Inf. Process. (TALLIP) 18 (3), 1–17.				
23	Alsmearat, K., Shehab, M., Al-Ayyoub, M., Al-Shalabi, R., Kanaan, G., 2015. Emotion analysis of Arabic articles and its impact on identifying the author’s gender. 2015 IEEE/ACS 12th International Conference of Computer Systems and Applications (AICCSA). IEEE, pp. 1–6.				
24	Altowayan, A.A., Tao, L., 2016. Word embeddings for Arabic sentiment analysis. 2016 IEEE International Conference on Big Data (Big Data). IEEE, pp. 3820–3825. 				
25	Aly, M., Atiya, A., 2013. LABR: a large scale Arabic book reviews dataset. In: Proceedings of the 51st Annual Meeting of the Association for Computational Linguistics, Vol. 2, pp. 494–498.				
26	Antoun, W., Baly, F., Hajj, H., 2020. AraBERT: transformer-based model for arabic language understanding. In: Proceedings of the 4th Workshop on Open-Source Arabic Corpora and Processing Tools, with a Shared Task on Offensive Language Detection. European Language Resource Association, Marseille, France, pp. 9–15.				
27	Atoum, J.O., Nouman, M., 2019. Sentiment analysis of Arabic jordanian dialect tweets. Int. J. Adv. Comput. Sci. Appl. 10 (2), 256–262.				
28	Baali, M., Ghneim, N., 2019. Emotion analysis of Arabic tweets using deep learning approach. J. Big Data 6 (1).				
29	Badaro, G., El Jundi, O., Khaddaj, A., Maarouf, A., Kain, R., Hajj, H., El-Hajj, W., 2018. EMA at SemEval-2018 task 1: emotion mining for arabic. In: Proceedings of The 12th International Workshop on Semantic Evaluation. Association for Computational Linguistics, New Orleans, Louisiana, pp. 236–244.				
30	Baly, R., Hajj, H., Habash, N., Shaban, K.B., El-Hajj, W., 2017. A sentiment treebank and morphologically enriched recursive deep models for effective sentiment analysis in Arabic. ACM Trans. Asian Low-Resource Lang. Inf. Process. (TALLIP) 16 (4), 1–21.				
31	Baly, R., Khaddaj, A., Hajj, H., El-Hajj, W., Shaban, K.B., 2019. ArSentD-LEV: a multi-topic corpus for target-based sentiment analysis in Arabic levantine tweets. CoRR. 1906.01830.				
32	Baroni, M., Lenci, A., 2010. Distributional memory: a general framework for corpus-based semantics. Comput. Linguist. 36 (4), 673–721.				
33	Beleites, C., Neugebauer, U., Bocklitz, T., Krafft, C., Popp, J., 2013. Sample size planning for classiﬁcation models. Anal. Chim. Acta 760, 25–33.				
34	Benamara, F., Grouin, C., Karoui, J., Moriceau, V., Robba, I., 2017. Analyse d’opinion et langage ﬁguratif dans des tweets pr	esentation et resultats du Deﬁ Fouille de Textes DEFT2017. Actes de DEFT@TALN2017, pp. 1–12.			
35	Benamara, F., Taboada, M., Mathieu, Y., 2017. Evaluative language beyond bags of words: linguistic insights and computational applications. Comput. Linguist. 43 (1), 201–264.				
36	Bentahila, A., Davies, E.E., 1983. The syntax of Arabic-French code-switching. Lingua 59 (4), 301–330.				
37	Bojanowski, P., Grave, E., Joulin, A., Mikolov, T., 2017. Enriching word vectors with subword information. Trans. Assoc. Comput. Linguist. 5, 135–146.				
38	Botha, J., Blunsom, P., 2014. Compositional morphology for word representations and language modelling. International Conference on Machine Learning, pp. 1899–1907.				
39	Boudad, N., Faizi, R., Thami, R.O.H., Chiheb, R., 2018. Sentiment analysis in Arabic: a review of the literature. Ain Shams Eng. J. 9 (4), 2479–2490.				
40	Camacho-Collados, J., Pilehvar, M.T., Navigli, R., 2016. NASARI: integrating explicit knowledge and corpus statistics for a multilingual representation of concepts and entities. Artif. Intell. 240, 36–64.				
41	Cao, K., Rei, M., 2016. A joint model for word embedding and word morphology. In: Proceedings of the 1st Workshop on Representation Learning for NLP. Association for Computational Linguistics, Berlin, Germany, pp. 18–26.				
42	Cer, D., Yang, Y., Kong, S.-y., Hua, N., Limtiaco, N., St. John, R., Constant, N., Guajardo-Cespedes, M., Yuan, S., Tar, C., Strope, B., Kurzweil, R., 2018. Universal sentence encoder for English. In: Proceedings of the 2018 Conference on Empirical Methods in Natural Language Processing: System Demonstrations. Association for Computational Linguistics, Brussels, Belgium, pp. 169–174.				
43	Chaudhary, A., Zhou, C., Levin, L.S., Neubig, G., Mortensen, D.R., Carbonell, J.G., 2018. Adapting word embeddings to new languages with morphological and phonological subword representations. In: Riloff, E., Chiang, D., Hockenmaier, J., Tsujii, J. (Eds.), Proceedings of the 2018 Conference on Empirical Methods in Natural Language Processing, Brussels, Belgium, October 31, - November 4, 2018. Association for Computational Linguistics, pp. 3285–3295.				
44	Chen, X., Xu, L., Liu, Z., Sun, M., Luan, H., 2015. Joint learning of character and word embeddings. Twenty-Fourth International Joint Conference on Artiﬁcial Intelligence. Buenos Aires, Argentina, pp. 953–959.				
45	Chung, J., Cho, K., Bengio, Y., 2016. A character-level decoder without explicit segmentation for neural machine translation. In: Proceedings of the 54th Annual Meeting of the Association for Computational Linguistics. Association for Computational Linguistics, Berlin, Germany, pp. 1693–1703.				
46	Cignarella, A.T., Frenda, S., Basile, V., Bosco, C., Patti, V., Rosso, P., 2018. Overview of the EVALITA 2018 task on irony detection in italian tweets (ironita). In: Proceedings of the Sixth Evaluation Campaign of Natural Language Processing and Speech Tools for Italian. Final Workshop (EVALITA 2018) co-located with the Fifth Italian Conference on Computational Linguistics (CLiC-it 2018), Turin, Italy, December 12	13, 2018., Vol. 2263. CEUR-WS, pp. 1–6.			
47	Conneau, A., Kiela, D., Schwenk, H., Barrault, L., Bordes, A., 2017. Supervised learning of universal sentence representations from natural language inference data. In: Proceedings of the 2017 Conference on Empirical Methods in Natural Language Processing. Association for Computational Linguistics, Copenhagen, Denmark, pp. 670–680.				
48	Cotterell, R., M€uller, T., Fraser, A., Sch€utze, H., 2015. Labeled morphological segmentation with semi-Markov models. In: Proceedings of the Nineteenth Conference on Computational Natural Language Learning. Beijing, China, pp. 164–174.				
49	Creutz, M., Lagus, K., 2007. Unsupervised models for morpheme segmentation and morphology learning. ACM Trans. Speech Lang. Process. (TSLP) 4 (1), 1–34.				
50	Dahou, A., Xiong, S., Zhou, J., Elaziz, M.A., 2019. Multi-channel embedding convolutional neural network model for Arabic sentiment classiﬁcation. ACM Trans. Asian and Low-Resource Lang. Inf. Process. (TALLIP) 18 (4), 41.				
51	Devlin, J., Chang, M.-W., Lee, K., Toutanova, K., 2019. BERT: pre-training of deep bidirectional transformers for language understanding. In: Proceedings of the 2019 Conference of the North American Chapter of the Association for Computational Linguistics: Human Language Technologies. Association for Computational Linguistics, Minneapolis, Minnesota, pp. 4171–4186.				
52	Duwairi, R.M., Qarqaz, I., 2014. Arabic sentiment analysis using supervised classiﬁcation. 2014 International Conference on Future Internet of Things and Cloud. IEEE, Barcelona, Spain, pp. 579–583.				
53	Ekman, P., Freisen, W.V., Ancoli, S., 1980. Facial signs ofemotional experience. J. Pers. Soc. Psychol. 39 (6), 1125–1134.				
54	Elaraby, M., Zahran, A., 2019. A character level convolutional BiLSTM for Arabic dialect identiﬁcation. In: Proceedings of the Fourth Arabic Natural Language Processing Workshop, pp. 274–278.				
55	ElJundi, O., Antoun, W., Droubi, N.E., Hajj, H.M., El-Hajj, W., Shaban, K.B., 2019. hULMonA: the universal language model in Arabic. In:  El-Hajj, W., Belguith, L.H., Bougares, F., Magdy, W., Zitouni, I. (Eds.), Proceedings of the Fourth Arabic Natural Language Processing Workshop, WANLP@ACL 2019, Florence, Italy, August 1, 2019. Association for Computational Linguistics, pp. 68–77.				
56	Elmadany, A., Mubarak, H., Magdy, W., 2018. ArSAS: an Arabic speech-act and sentiment corpus of tweets. OSACT 3, 20.				
57	Elnagar, A., Lulu, L., Einea, O., 2018. An annotated huge dataset for standard and colloquial Arabic reviews for subjective sentiment analysis. Procedia Comput. Sci. 142, 182–189.				
58	Elouardighi, A., Maghfour, M., Hammia, H., Aazi, F.-z., 2017. A machine learning approach for sentiment analysis in the standard or dialectal Arabic facebook comments. 3rd International Conference of Cloud Computing Technologies and Applications (CloudTech). IEEE, Rabat, Morocco, pp. 1–8.				
59	ElSahar, H., El-Beltagy, S.R., 2015. Building large Arabic multi-domain resources for sentiment analysis. International Conference on Intelligent Text Processing and Computational Linguistics. Springer, Cairo, Egypt, pp. 23–34.				
60	Erdmann, A., Zalmout, N., Habash, N., 2018. Addressing noise in multidialectal word embeddings. In: Proceedings of the 56th Annual Meeting of the Association for Computational Linguistics. Association for Computational Linguistics, Melbourne, Australia, pp. 558–565.				
61	Fares, Y., El-Zanaty, Z., Abdel-Salam, K., Ezzeldin, M., Mohamed, A., El-Awaad, K., Torki, M., 2019. Arabic dialect identiﬁcation with deep learning and hybrid frequency based features. In: Proceedings of the Fourth Arabic Natural Language Processing Workshop, pp. 224–228.				
62	Fouad, M.M., Mahany, A., Aljohani, N., Abbasi, R.A., Hassan, S.-U., 2020. ArWordVec: efﬁcient word embedding models for Arabic tweets. Soft Comput. 24 (11), 8061–8068.				
63	Gage, P., 1994. A new algorithm for data compression. C Users J. 12 (2), 23–38.				
64	Ghanem, B., Karoui, J., Benamara, F., Moriceau, V., Rosso, P., 2019. Idat@ﬁre2019: overview of the track on irony detection in Arabic tweets. In: Mehta, P., Rosso, P., Majumder, P., Mitra, M. (Eds.), Working Notes of the Forum for Information Retrieval Evaluation (FIRE 2019). CEUR Workshop Proceedings. In: CEUR-WS.org, Kolkata, India, December 12	15, pp. 10–13.			
65	Gridach, M., 2016. Character-aware neural networks for Arabic named entity recognition for social media. In: Proceedings of the 6th workshop on South and Southeast Asian natural language processing (WSSANLP2016), pp. 23–32.				
66	Harrat, S., Meftouh, K., Abbas, M., Hidouci, W.-K., Smaili, K., 2016. An algerian dialect: study and resources. Int. J. Adv. Comput. Sci. Appl. (IJACSA) 7 (3), 384–396.				
67	Harrat, S., Meftouh, K., Abbas, M., Smaïli, K., 2014. Building resources for algerian Arabic dialects. In: Li, H., Meng, H.M., Ma, B., Chng, E., Xie, L. (Eds.), INTERSPEECH 2014, 15th Annual Conference of the International Speech Communication Association, Singapore, September 14-18, 2014. ISCA, pp. 2123–2127.				
68	Harrat, S., Meftouh, K., Smaïli, K., 2017. Maghrebi Arabic dialect processing: an overview. ICNLSSP 2017-International Conference on Natural Language, Signal and Speech Processing. ISGA - Casablanca, pp. 90–94.				
69	Harris, Z.S., 1954. Distributional structure. Word 10 (2	3), 146–162. 			
70	Hee, C.V., Lefever, E., Hoste, V., 2018. SemEval-2018 task 3: irony detection in English tweets. In: Proceedings of The 12th International Workshop on Semantic Evaluation, SemEval@NAACL-HLT, New Orleans, Louisiana, June 5	6, 2018, pp. 39–50.			
71	Heigold, G., Neumann, G., van Genabith, J., 2017. An extensive empirical evaluation of character-based morphological tagging for 14 languages. In: Proceedings of the 15th Conference of the European Chapter of the Association for Computational Linguistics, Vol. 1, pp. 505–513.Valencia, Spain				
72	Heinzerling, B., Strube, M., 2018. BPEmb: tokenization-free pre-trained subword embeddings in 275 languages. In: Calzolari, N., Choukri, K., Cieri, C., Declerck, T., Goggi, S., Hasida, K., Isahara, H., Maegaard, B., Mariani, J., Mazo, H., Moreno, A., Odijk, J., Piperidis, S., Tokunaga, T. (Eds.), Proceedings of the Eleventh International Conference on Language Resources and Evaluation (LREC 2018). European Language Resources Association (ELRA), Miyazaki, Japan, pp. 2989–2993.				
73	Herna	ndez Farías, D.I., Patti, V., Rosso, P., 2016. Irony detection in twitter: the role of affective content. ACM Trans. Internet Technol. (TOIT) 16 (3), 1–24.			
74	Hussien, W.A., Tashtoush, Y.M., Al-Ayyoub, M., Al-Kabi, M.N., 2016. Are emoticons good enough to train emotion classiﬁers of Arabic tweets? 7th International Conference on Computer Science and Information Technology (CSIT). IEEE, Vienna, Austria, pp. 1–6.				
75	Joshi, A., Prabhu, A., Shrivastava, M., Varma, V., 2016. Towards sub-word level compositions for sentiment analysis of Hindi-English code mixed text. In: Proceedings of COLING 2016, the 26th International Conference on Computational Linguistics: Technical Papers. The COLING 2016 Organizing Committee, Osaka, Japan, pp. 2482–2491.				
76	Joulin, A., Grave, E., Bojanowski, P., Douze, M., J	egou, H., Mikolov, T., 2016. Fasttext.zip: compressing text classiﬁcation models. 1612.03651.			
77	Kaibi, I., Nfaoui, E.H., Satori, H., 2019. A comparative evaluation ofword embeddings techniques for twitter sentiment analysis. International Conference on Wireless Technologies, Embedded and Intelligent Systems (WITS). IEEE, FEZ, MOROCCO, pp. 1–4.				
78	Kalchbrenner, N., Grefenstette, E., Blunsom, P., 2014. A convolutional neural network for modelling sentences. In: Proceedings of the 52nd Annual Meeting of the Association for Computational Linguistics. Association for Computational Linguistics, Baltimore, Maryland, pp. 655–665.				
79	Karoui, J., Zitoune, F.B., Moriceau, V., 2017. SOUKHRIA: towards an irony detection system for Arabic in social media. Procedia Comput. Sci. 117, 161–168.				
80	Kayalvizhi, S., Thenmozhi, D., Kumar, B.S., Aravindan, C., 2019. SSN NLP@ IDATFIRE-2019: irony detection in Arabic tweets using deep learning and featuresbased approaches. In: Mehta, P., Rosso, P., Majumder, P., Mitra, M. (Eds.), Proceedings of the IDAT@ FIRE2019, Working Notes of the Forum for Information Retrieval Evaluation (FIRE 2019). CEUR Workshop Proceedings, pp. 439–444.				
81	Khalifa, M., Hussein, N., 2019. Ensemble learning for irony detection in Arabic tweets. FIRE (Working Notes), pp. 433–438.				
82	Kim, Y., 2014. Convolutional neural networks for sentence classiﬁcation. In: Proceedings of the 2014 Conference on Empirical Methods in Natural Language Processing (EMNLP). Association for Computational Linguistics, Doha, Qatar, pp. 1746–1751.				
83	Kim, Y., Jernite, Y., Sontag, D., Rush, A.M., 2016. Character-aware neural language models. In: Schuurmans, D., Wellman, M.P. (Eds.), Proceedings of the Thirtieth AAAI Conference on Artiﬁcial Intelligence, February 12	17, 2016, Phoenix, Arizona, USA. AAAI Press, pp. 2741–2749.			
84	Kim, Y., Kim, K.-M., Lee, J.-M., Lee, S., 2018. Learning to generate word representations using subword information. In: Proceedings of the 27th International Conference on Computational Linguistics. Santa Fe, New Mexico, USA, pp. 2551–2561. 				
85	Kocmi, T., Bojar, O., 2017. An exploration ofword embedding initialization in deep-learning tasks. In: Proceedings of the 14th International Conference on Natural Language Processing (ICON-2017). NLP Association of India, Kolkata, India, pp. 56–64.				
86	Labeau, M., Allauzen, A., 2017. Character and subword-based word representation for neural language modeling prediction. In: Proceedings of the First Workshop on Subword and Character Level Models in NLP, pp. 1–13.				
87	Lal, Y.K., Kumar, V., Dhar, M., Shrivastava, M., Koehn, P., 2019. De-mixing sentiment from code-mixed text. In: Proceedings of the 57th Annual Meeting of the Association for Computational Linguistics: Student Research Workshop, pp. 371–377.				
88	Le, Q., Mikolov, T., 2014. Distributed representations of sentences and documents. International Conference on Machine Learning.Beijing, China, pp. 1188	1196			
89	Li, B., Drozd, A., Liu, T., Du, X., 2018. Subword-level composition functions for learning word embeddings. In: Proceedings of the Second Workshop on Subword/Character Level Models, pp. 38–48.				
90	Ling, W., Dyer, C., Black, A.W., Trancoso, I., Fermandez, R., Amir, S., Marujo, L., Luís, T., 2015. Finding function in form: compositional character models for open vocabulary word representation. In: Proceedings of the 2015 Conference on Empirical Methods in Natural Language Processing. Association for Computational Linguistics, Lisbon, Portugal, pp. 1520–1530.				
91	Liu, B., 2012. Sentiment analysis and opinion mining. Synth. Lect. Hum. Lang. Technol. 5 (1), 1–167.				
92	Liu, B., 2015. Sentiment Analysis: Mining Opinions, Sentiments, and Emotions. Cambridge University Press.				
93	Luong, M.-T., Manning, C.D., 2016. Achieving open vocabulary neural machine translation with hybrid word-character models. In: Proceedings of the 54th Annual Meeting of the Association for Computational Linguistics. Association for Computational Linguistics, Berlin, Germany, pp. 1054–1063.				
94	Luong, M.-T., Socher, R., Manning, C.D., 2013. Better word representations with recursive neural networks for morphology. In: Proceedings of the Seventeenth Conference on Computational Natural Language Learning. Soﬁa, Bulgaria, pp. 104	113			
95	Mataoui, M., Zelmati, O., Boumechache, M., 2016. A proposed lexicon-based sentiment analysis approach for the vernacular algerian Arabic. Res. Comput. Sci. 110, 55–70.				
96	Medhaffar, S., Bougares, F., Est	eve, Y., Hadrich-Belguith, L., 2017. Sentiment analysis of tunisian dialects: linguistic ressources and experiments. In: Proceedings of the Third Arabic Natural Language Processing Workshop, pp. 55–61.			
97	Meftouh, K., Bouchemal, N., Smaïli, K., 2012. A study of a non-resourced language: an algerian dialect. Spoken Language Technologies for Under-Resourced Languages, pp. 1–8.				
98	Mikolov, T., Sutskever, I., Chen, K., Corrado, G.S., Dean, J., 2013. Distributed representations of words and phrases and their compositionality. Advances in Neural Information Processing Systems 26, pp. 3111–3119.				
99	Miyamoto, Y., Cho, K., 2016. Gated word-character recurrent language model. In: Proceedings of the 2016 Conference on Empirical Methods in Natural Language Processing. Association for Computational Linguistics, Austin, Texas, pp. 1992–1997.				
100	Mohammad, S., Bravo-Marquez, F., Salameh, M., Kiritchenko, S., 2018. SemEval-2018 task 1: affect in tweets. In: Proceedings of The 12th International Workshop on Semantic Evaluation. Association for Computational Linguistics, New Orleans, Louisiana, pp. 1–17.				
101	Mohammad, S., Salameh, M., Kiritchenko, S., 2016. Sentiment lexicons for Arabic social media. In: Proceedings of the Tenth International Conference on Language Resources and Evaluation (LREC).Portoro	z, Slovenia, pp. 33	37		
102	Mohammad, S.M., 2016. Sentiment analysis: detecting valence, emotions, and other affectual states from text. Emotion Measurement. Elsevier, pp. 201–237. 				
103	Mohammad, S.M., Salameh, M., Kiritchenko, S., 2016. How translation alters sentiment. J. Artif. Intell. Res. 55, 95–130.				
104	Mohammad, S.M., Turney, P.D., 2013. Nrc Emotion Lexicon. vol. 2. National Research Council, Canada.				
105	Mostafa, A.M., 2017. An evaluation of sentiment analysis and classiﬁcation algorithms for Arabic textual data. Int. J. Comput. Appl. Technol. 158 (3), 1–8.				
106	Moudjari, L., Akli-Astouati, K., 2019. Construction et exploitation d’un corpus multilingue alg	erien pour l’analyse des opinions et des emotions. Extraction et Gestion des connaissances, RNTI-E-35, pp. 321–326.			
107	Moudjari, L., Akli-Astouati, K., 2019. An embedding-based approach for irony detection in Arabic tweets. In: Mehta, P., Rosso, P., Majumder, P., Mitra, M. (Eds.), Working Notes of FIRE 2019 - Forum for Information Retrieval Evaluation, Kolkata, India, December 12-15, 2019. CEUR-WS.org, pp. 409–415.				
108	Moudjari, L., Akli-Astouati, K., 2020. An experimental study on sentiment classiﬁcation of algerian dialect texts. Procedia Comput. Sci. 176, 1151–1159.				
109	Moudjari, L., Akli-Astouati, K., Benamara, F., 2020. An algerian corpus and an annotation platform for opinion and emotion analysis. In: Proceedings of The 12th Language Resources and Evaluation Conference. European Language Resources Association, Marseille, France, pp. 1195–1203.				
110	Mulki, H., Haddad, H., Gridach, M., Babao	glu, I., 2019. Syntax-ignorant N-gram embeddings for sentiment analysis of Arabic dialects. In: Proceedings of the Fourth Arabic Natural Language Processing Workshop, pp. 30–39.			
111	Nabil, M., Aly, M., Atiya, A., 2015. Astd: Arabic sentiment tweets dataset. In: Proceedings of the 2015 Conference on Empirical Methods in Natural Language Processing.Lisbon, Portugal, pp. 2515	2519			
112	Ortega-Bueno, R., Rangel, F., Hern	andez Farıas, D., Rosso, P., Montes-y G	omez, M., Medina Pagola, J.E., 2019. Overview of the task on irony detection in Spanish variants. In: Cumbreras, M.	A. G., Gonzalo, J., C	amara, E.M., Martínez-Unanue, R., Rosso, P., Carrillo de-Albornoz, J., Montalvo, S., Chiruzzo, L., Collovini, S.,
113	Guti	errez, Y., Zafra, S.M.J., Krallinger, M., Montes-y-G	omez, M., Ortega-Bueno, R., Ros	a, A. (Eds.), Proceedings of the Iberian Languages Evaluation Forum Co-Located with 35th Conference of the Spanish Society for Natural Language Processing, IberLEF@SEPLN 2019, Bilbao, Spain, September 24th, 2019. CEUR-WS. org, pp. 229–256.	
114	Oussous, A., Benjelloun, F.-Z., Lahcen, A.A., Belfkih, S., 2019. ASA: a framework for Arabic sentiment analysis. J. Inf. Sci. 544–559. Paetzold, G., 2018. UTFPR at IEST 2018: exploring character-to-word composition for emotion analysis. In: Proceedings of the 9th Workshop on Computational Approaches to Subjectivity, Sentiment and Social Media Analysis, pp. 176–181.				
115	Papay, S., Pad o, S., Vu, N.T., 2018. Addressing low-resource scenarios with character-aware embeddings. In: Proceedings of the Second Workshop on Subword/Character LEvel Models, pp. 32–37. Pennington, J., Socher, R., Manning, C., 2014. Glove: Global vectors for word representation. In: Proceedings of the 2014 conference on empirical methods in natural language processing (EMNLP).Doha, Qatar, pp. 15321543				
116	Peters, M., Neumann, M., Iyyer, M., Gardner, M., Clark, C., Lee, K., Zettlemoyer, L., 2018. Deep contextualized word representations. In: Proceedings of the 2018 Conference of the North American Chapter of the Association for Computational Linguistics: Human Language Technologies. Association for Computational Linguistics, New Orleans, Louisiana, pp. 2227–2237.				
117	Pinter, Y., Guthrie, R., Eisenstein, J., 2017. Mimicking word embeddings using subword RNNs. In: Proceedings of the 2017 Conference on Empirical Methods in Natural Language Processing. Association for Computational Linguistics, Copenhagen, Denmark, pp. 102–112.				
118	Plutchik, R., 1984. Emotions: a general psychoevolutionary theory. Approaches Emotion 1984, 197–219. 				
119	Qiu, S., Cui, Q., Bian, J., Gao, B., Liu, T.-Y., 2014. Co-learning of word representations and morpheme representations. In: Proceedings of COLING 2014, the 25th International Conference on Computational Linguistics: Technical Papers. ACL, Dublin, Ireland, pp. 141–150.				
120	Qwaider, C., Chatzikyriakidis, S., Dobnik, S., 2019. Can modern standard arabic approaches be used for arabic dialects? Sentiment analysis as a case study. In: Proceedings of the 3rd Workshop on Arabic Corpus Linguistics. Association for Computational Linguistics, Cardiff, United Kingdom, pp. 40–50.				
121	Qwaider, C., Saad, M., Chatzikyriakidis, S., Dobnik, S., 2018. Shami: a corpus of levantine Arabic dialects. In: Calzolari, N., Choukri, K., Cieri, C., Declerck, T., Goggi, S., Hasida, K., Isahara, H., Maegaard, B., Mariani, J., Mazo, H., Moreno, A., Odijk, J., Piperidis, S., Tokunaga, T. (Eds.), Proceedings of the Eleventh International Con-				
122	ference on Language Resources and Evaluation, LREC 2018, Miyazaki, Japan, May 7	12, 2018. European Language Resources Association (ELRA), pp. 3645–3652.			
123	Rabie, O., Sturm, C., 2014. Feel the heat: emotion detection in Arabic social media content. The International Conference on Data Mining, Internet Computing, and Big Data (BigData2014). Citeseer, Kuala Lumpur, Malaysia, pp. 37–49.				
124	Rahab, H., Zitouni, A., Djoudi, M., 2017. SIAAC: sentiment polarity identiﬁcation on Arabic algerian newspaper comments. In: Proceedings of the Computational Methods in Systems and Software. Springer, pp. 139–149.				
125	Ranasinghe, T., Saadany, H., Plum, A., Mandhari, S., Mohamed, E., Orasan, C., Mitkov, R., 2019. RGCL at IDAT: deep learning models for irony detection in Arabic language. In: Mehta, P., Rosso, P., Majumder, P., Mitra, M. (Eds.), Working Notes of the Forum for Information Retrieval Evaluation (FIRE 2019). CEUR Workshop Proceedings, CEUR-WS.org, Kolkata, India, December 12	15. CEUR-WS.org, pp. 416–425.			
126	Rei, M., Crichton, G., Pyysalo, S., 2016. Attending to characters in neural sequence labeling models. In: Proceedings ofCOLING 2016, the 26th International Conference on Computational Linguistics: Technical Papers. The COLING 2016 Organizing Committee, Osaka, Japan, pp. 309–318.				
127	Rosenthal, S., Farra, N., Nakov, P., 2017. SemEval-2017 task 4: Sentiment analysis in twitter. In: Proceedings of the 11th international workshop on semantic evaluation (SemEval-2017). Association for Computational Linguistics, Vancouver, Canada, pp. 502–518.				
128	Rosso, P., Rangel, F., Farías, I.H., Cagnina, L., Zaghouani, W., Charﬁ, A., 2018. A survey on author proﬁling, deception, and irony detection for the Arabic language. Lang. Linguist. Compass 12 (4).				
129	Ruder, S., Vuli	c, I., Søgaard, A., 2019. A survey of cross-lingual word embedding models. J. Artif. Intell. Res. 65 (1), 569–630.			
130	Rushdi-Saleh, M., Martín-Valdivia, M.T., Ure~na-L	opez, L.A., Perea-Ortega, J.M., 2011. OCA: opinion corpus for Arabic. J. Am. Soc. Inf. Sci. Technol. 62 (10), 2045–2054.			
131	Sankoff, D., Poplack, S., 1981. A formal grammar for code-switching. Res. Lang. Soc. Interact. 14 (1), 3–45.				
132	Santos, C.D., Zadrozny, B., 2014. Learning character-level representations for part-of-speech tagging. In: Proceedings of the 31st International Conference on Machine Learning (ICML-14).Beijing, China, pp. 1818	1826			
133	Sayadi, K., Liwicki, M., Ingold, R., Bui, M., 2016. Tunisian dialect and modern standard Arabic dataset for sentiment analysis: tunisian election context. Second International Conference on Arabic Computational Linguistics, ACLING.Konya, Turkey, pp. 35				
134	Sennrich, R., Haddow, B., Birch, A., 2016. Neural machine translation of rare words with subword units. In: Proceedings of the 54th Annual Meeting of the Association for Computational Linguistics. Association for Computational Linguistics, Berlin, Germany, pp. 1715–1725.				
135	Shapiro, P., Duh, K., 2018. Morphological word embeddings for Arabic neural machine translation in low-resource settings. In: Proceedings of the Second Workshop on Subword/Character LEvel Models, pp. 1–11.				
136	Shi, X., Zhai, J., Yang, X., Xie, Z., Liu, C., 2015. Radical embedding: Delving deeper to chinese radicals. In: Proceedings of the 53rd Annual Meeting of the Association for Computational Linguistics and the 7th International Joint Conference on Natural Language Processing, Vol. 2, pp. 594–598.				
137	Shoukry, A., Rafea, A., 2012. Preprocessing egyptian dialect tweets for sentiment mining. The Fourth Workshop on Computational Approaches to Arabic Script-based Languages, pp. 47–56.				
138	Smith, N.A., 2019. Contextual word representations: a contextual introduction. CoRR. 1902.06006.				
139	Soliman, A.B., Eissa, K., El-Beltagy, S.R., 2017. AraVec: a set of Arabic word embedding models for use in Arabic NLP. Procedia Comput. Sci. 117, 256–265.				
140	Speer, R., Chin, J., 2016. An ensemble method to produce high-quality word embeddings. arXiv preprint arXiv:1604.01692.				
141	Sperr, H., Niehues, J., Waibel, A., 2013. Letter n-gram-based input encoding for continuous space language models. In: Proceedings of the Workshop on Continuous Vec</t>
  </si>
  <si>
    <t xml:space="preserve">132	Santos, C.D., Zadrozny, B., 2014. Learning character-level representations for part-of-speech tagging. In: Proceedings of the 31st International Conference on Machine Learning (ICML-14).Beijing, China, pp. 1818	1826	</t>
  </si>
  <si>
    <t>Morphological Segmentation and Part-of-Speech Tagging for the Arabic Heritage</t>
  </si>
  <si>
    <t>10.1145/3178459</t>
  </si>
  <si>
    <t>ACM Transactions on Asian and Low-Resource Language Information Processing</t>
  </si>
  <si>
    <t>Emad Mohamed</t>
  </si>
  <si>
    <t>We annotate 60,000 words of Classical Arabic (CA) with topics in philosophy, religion, literature, and law with fine-grain segment-based morphological descriptions. We use these annotations for building a morphological segmenter and part-of-speech (POS) tagger for CA. With character-level classification and features from the word and its lexical context, the segmenter achieves a word accuracy of 96.8% with the main issue being a high rate of out-of-vocabulary words. A token-based POS tagger achieves an accuracy of 96.22% with 97.72% on known tokens despite the small size of the corpus. An error analysis shows that most of the tagging errors are results of segmentation and that quality improves with more data being added. The morphological segmenter and tagger have a wide range of potential applications in processing CA, a low-resource variety of the language.</t>
  </si>
  <si>
    <t>Arabic,heritage,morphological analysis,part-of-speech tagging,segmentation</t>
  </si>
  <si>
    <t xml:space="preserve">
TY  - JOUR
AU  - Kübler, Sandra; Mohamed, Emad
TI  - Part of speech tagging for arabic
PY  - 2011
AB  - This paper presents an investigation of part of speech (POS) tagging for Arabic as it occurs naturally, i.e. unvocalized text (without diacritics). We also do not assume any prior tokenization, although this was used previously as a basis for POS tagging. Arabic is a morphologically complex language, i.e. there is a high number of inflections per word; and the tagset is larger than the typical tagset for English. Both factors, the second one being partly dependent on the first, increase the number of word/tag combinations, for which the POS tagger needs to find estimates, and thus they contribute to data sparseness. We present a novel approach to Arabic POS tagging that does not require any pre-processing, such as segmentation or tokenization: whole word tagging. In this approach, the complete word is assigned a complex POS tag, which includes morphological information. A competing approach investigates the effect of segmentation and vocalization on POS tagging to alleviate data sparseness and ambiguity. In the segmentation-based approach, we first automatically segment words and then POS tags the segments. The complex tagset encompasses 993 POS tags, whereas the segment-based tagset encompasses only 139 tags. However, segments are also more ambiguous, thus there are more possible combinations of segment tags. In realistic situations, in which we have no information about segmentation or vocalization, whole word tagging reaches the highest accuracy of 94.74%. If gold standard segmentation or vocalization is available, including this information improves POS tagging accuracy. However, while our automatic segmentation and vocalization modules reach state-of-the-art performance, their performance is not reliable enough for POS tagging and actually impairs POS tagging performance. Finally, we investigate whether a reduction of the complex tagset to the Extra-Reduced Tagset as suggested by Habash and Rambow (Habash, N., and Rambow, O. 2005. Arabic tokenization, part-of-speech tagging and morphological disambiguation in one fell swoop. In Proceedings of the 43rd Annual Meeting of the Association for Computational Linguistics (ACL), Ann Arbor, MI, USA, pp. 573-80) will alleviate the data sparseness problem. While the POS tagging accuracy increases due to the smaller tagset, a closer look shows that using a complex tagset for POS tagging and then converting the resulting annotation to the smaller tagset results in a higher accuracy than tagging using the smaller tagset directly.
SP  - 521
EP  - 548
JF  - Natural Language Engineering
VL  - 18
IS  - 4
PB  - 
DO  - 10.1017/s1351324911000325
ER  - 
TY  - CONF
AU  - Gahbiche-Braham, Souhir; Bonneau-Maynard, H'el`ene; Lavergne, Thomas; Yvon, François
TI  - LREC - Joint Segmentation and POS Tagging for Arabic Using a CRF-based Classifier
PY  - 2012
AB  - Arabic is a morphologically rich language, and Arabic texts abound of complex word forms built by concatenation of multiple subparts, corresponding for instance to prepositions, articles, roots prefixes, or suffixes. The development of Arabic Natural Language Processing applications, such as Machine Translation (MT) tools, thus requires some kind of morphological analysis. In this paper, we compare various strategies for performing such preprocessing, using generic machine learning techniques. The resulting tool is compared with two open domain alternatives in the context of a statistical MT task and is shown to be faster than its competitors, with no significant difference in MT quality.
SP  - 2107
EP  - 2113
JF  - NA
VL  - NA
IS  - NA
PB  - 
DO  - NA
ER  - 
TY  - CONF
AU  - Pasha, Arfath; Al-Badrashiny, Mohamed; Diab, Mona; Kholy, Ahmed El; Eskander, Ramy; Habash, Nizar; Pooleery, Manoj; Rambow, Owen; Roth, Ryan M.
TI  - LREC - MADAMIRA: A Fast, Comprehensive Tool for Morphological Analysis and Disambiguation of Arabic
PY  - 2014
AB  - In this paper, we present MADAMIRA, a system for morphological analysis and disambiguation of Arabic that combines some of the best aspects of two previously commonly used systems for Arabic processing, MADA (Habash and Rambow, 2005; Habash et al., 2009; Habash et al., 2013) and AMIRA (Diab et al., 2007). MADAMIRA improves upon the two systems with a more streamlined Java implementation that is more robust, portable, extensible, and is faster than its ancestors by more than an order of magnitude. We also discuss an online demo (see http://nlp.ldeo.columbia.edu/madamira/) that highlights these aspects.
SP  - 1094
EP  - 1101
JF  - NA
VL  - NA
IS  - NA
PB  - 
DO  - NA
ER  - 
TY  - NA
AU  - Habash, Nizar; Rambow, Owen
TI  - ACL - Arabic Tokenization, Part-of-Speech Tagging and Morphological Disambiguation in One Fell Swoop
PY  - 2005
AB  - We present an approach to using a morphological analyzer for tokenizing and morphologically tagging (including part-of-speech tagging) Arabic words in one process. We learn classifiers for individual morphological features, as well as ways of using these classifiers to choose among entries from the output of the analyzer. We obtain accuracy rates on all tasks in the high nineties.
SP  - 573
EP  - 580
JF  - Proceedings of the 43rd Annual Meeting on Association for Computational Linguistics  - ACL '05
VL  - NA
IS  - NA
PB  - 
DO  - 10.3115/1219840.1219911
ER  - 
TY  - NA
AU  - Diab, Mona
TI  - SEMITIC@ACL - Improved Arabic Base Phrase Chunking with a new enriched POS tag set
PY  - 2007
AB  - Base Phrase Chunking (BPC) or shallow syntactic parsing is proving to be a task of interest to many natural language processing applications. In this paper, A BPC system is introduced that improves over state of the art performance in BPC using a new part of speech tag (POS) set. The new POS tag set, ERTS, reflects some of the morphological features specific to Modern Standard Arabic. ERTS explicitly encodes definiteness, number and gender information increasing the number of tags from 25 in the standard LDC reduced tag set to 75 tags. For the BPC task, we introduce a more language specific set of definitions for the base phrase annotations. We employ a support vector machine approach for both the POS tagging and the BPC processes. The POS tagging performance using this enriched tag set, ERTS, is at 96.13% accuracy. In the BPC experiments, we vary the feature set along two factors: the POS tag set and a set of explicitly encoded morphological features. Using the ERTS POS tagset, BPC achieves the highest overall Fβ=1 of 96.33% on 10 different chunk types outperforming the use of the standard POS tag set even when explicit morphological features are present.
SP  - 89
EP  - 96
JF  - Proceedings of the 2007 Workshop on Computational Approaches to Semitic Languages Common Issues and Resources - Semitic '07
VL  - NA
IS  - NA
PB  - 
DO  - 10.3115/1654576.1654592
ER  - 
TY  - NA
AU  - Manning, Christopher D.; Klein, Dan
TI  - HLT-NAACL - Optimization, maxent models, and conditional estimation without magic
PY  - 2003
AB  - This tutorial aims to cover the basic ideas and algorithms behind techniques such as maximum entropy modeling, conditional estimation of generative probabilistic models, and issues regarding the use of models more complex than simple Naive Bayes and Hidden Markov Models. In recent years, these sophisticated probabilistic methods have been used with considerable success on most of the core tasks of natural language processing, for speech language models, and for IR tasks such as text filtering and categorization, but the methods and their relationships are often not well understood by practitioners. Our focus is on insight and understanding, using graphical illustrations rather than detailed derivations whenever possible. The goal of the tutorial is that the inner workings of these modeling and estimation techniques be transparent and intuitive, rather than black boxes labeled "magic here".The tutorial decomposes these methods into optimization problems on the one side, and optimization methods on the other. The first hour of the tutorial presents the basics of non-linear optimization, assuming only knowledge of basic calculus. We begin with a discussion of convexity and unconstrained optimization, focusing on gradient methods. We discuss in detail both simple gradient descent and the much more practical conjugate gradient descent. The key ideas are presented, including a comparison/contrast with alternative methods. Next, the case of constrained optimization is presented, highlighting the method of Lagrange multipliers and presenting several ways of translating the abstract ideas into a concrete optimization method. The principal goal, again, is to make Lagrange methods appear as intuitively natural, rather than as mathematical sleight-of-hand.The second part of the tutorial begins with a presentation of maximum entropy models from first principles, showing their equivalence to exponential models (also known as loglinear models, and particular versions of which give logistic regression, and conditional random fields). We present many simple examples to build intuition for what maxent models can and cannot do. Finally, we discuss how to find parameters for maximum entropy models using the previously presented optimization methods. By this point in the tutorial, audience members should have a clear understanding of how to build a system for estimating maxent models. We conclude with a discussion of issues specific to the language technology domain, including conditional estimation of generative models, and the issues involved in choosing model structure (such as independence, label and observation biases, and so on). We also discuss methods of smoothing, focusing on how smoothing works differently for maxent models than for standard relative-frequency-based distributions.The tutorial will run 3 hours, with a break in the middle. Participants will be assumed to know basic calculus and probability theory, and to have some exposure to models such as Naive Bayes and HMMs, but need only have a basic awareness of language technology problems.
SP  - 8
EP  - 8
JF  - Proceedings of the 2003 Conference of the North American Chapter of the Association for Computational Linguistics on Human Language Technology Tutorials - NAACL '03
VL  - 5
IS  - NA
PB  - 
DO  - 10.3115/1075168.1075176
ER  - 
TY  - JOUR
AU  - Elhadj, Yahya O. Mohamed
TI  - Statistical Part-of-Speech Tagger for Traditional Arabic Texts
PY  - 2009
AB  - Problem statement: This study presented the development of an Arabic part-of-speech tagger that can be used for analyzing and annotating traditional Arabic texts, especially the Quran text. Approach: It is a part of a project related to the computerization of the Holy Quran. One of the main objectives in this project was to build a textual corpus of the Holy Quran. Results: Since an appropriate textual version of the Holy Quran was prepared and morphologically analyzed in other stages of this project, we focused in this work on its annotation by developing and using an appropriate tagger. The developed tagger employed an approach that combines morphological analysis with Hidden Markov Models (HMMs) based-on the Arabic sentence structure. The morphological analysis is used to reduce the size of the tags lexicon by segmenting Arabic words in their prefixes, stems and suffixes; this is due to the fact that Arabic is a derivational language. On another hand, HMM is used to represent the Arabic sentence structure in order to take into account the linguistic combinations. For these purposes, an appropriate tagging system has been proposed to represent the main Arabic part of speech in a hierarchical manner allowing an easy expansion whenever it is needed. Each tag in this system is used to represent a possible state of the HMM and the transitions between tags (states) are governed by the syntax of the sentence. A corpus of some traditional texts, extracted from Books of third century (Hijri), is manually morphologically analyzed and tagged using our developed tagset. Conclusion/Recommendations: It is then used for training and testing this model. Experiments conducted on this dataset gave a recognition rate of about 96% and thus are very promising compared to the data size tagged till now and used in the training. Since our Holy Quran corpus is still under revision, we did not make significant experiments on it. However, preliminary tests conducted on the seven verses of AL-Fatiha showed an encouraging accuracy rate.
SP  - 794
EP  - 800
JF  - Journal of Computer Science
VL  - 5
IS  - 11
PB  - 
DO  - 10.3844/jcssp.2009.794.800
ER  - 
TY  - CONF
AU  - Kulick, Seth
TI  - ACL (Short Papers) - Simultaneous Tokenization and Part-Of-Speech Tagging for Arabic without a Morphological Analyzer
PY  - 2010
AB  - We describe an approach to simultaneous tokenization and part-of-speech tagging that is based on separating the closed and open-class items, and focusing on the likelihood of the possible stems of the openclass words. By encoding some basic linguistic information, the machine learning task is simplified, while achieving state-of-the-art tokenization results and competitive POS results, although with a reduced tag set and some evaluation difficulties.
SP  - 342
EP  - 347
JF  - NA
VL  - NA
IS  - NA
PB  - 
DO  - NA
ER  - 
TY  - CONF
AU  - Dukes, Kais; Buckwalter, Tim
TI  - A Dependency Treebank of the Quran using traditional Arabic grammar
PY  - 2010
AB  - The Quran is a significant religious text, followed by the 1.5 billion believers of the Islamic faith worldwide. The text dates to 610–632 CE and is written in Quranic Arabic, the direct ancestor language of modern standard Arabic in use today. This paper presents the Quranic Arabic Dependency Treebank (QADT) and reports on the approaches and solutions used to apply Natural Language Processing to the unique and challenging language of the Quran. This project differs from other Arabic treebanks by providing a deep computational linguistic model based on historical traditional Arabic grammar($$$$). The treebank is part of the Quranic Arabic Corpus (http://corpus.quran.com), a popular free Arabic resource developed at the University of Leeds. Motivated by the importance of the Quran as a central religious text, we also report on how online collaborative annotation was used to bring together Quranic scholars and Arabic language experts to ensure a high level of accuracy for grammatical analysis of the entire Quran.
SP  - 1
EP  - 7
JF  - NA
VL  - NA
IS  - NA
PB  - 
DO  - NA
ER  - 
TY  - CONF
AU  - Mohamed, Emad; Kübler, Sandra
TI  - HLT-NAACL - Is Arabic Part of Speech Tagging Feasible Without Word Segmentation
PY  - 2010
AB  - In this paper, we compare two novel methods for part of speech tagging of Arabic without the use of gold standard word segmentation but with the full POS tagset of the Penn Arabic Treebank. The first approach uses complex tags without any word segmentation, the second approach is segmention-based, using a machine learning segmenter. Surprisingly, word-based POS tagging yields the best results, with a word accuracy of 94.74%.
SP  - 705
EP  - 708
JF  - NA
VL  - NA
IS  - NA
PB  - 
DO  - NA
ER  - 
TY  - NA
AU  - Bin-Muqbil, Musaed S.
TI  - PHONETIC AND PHONOLOGICAL ASPECTS OF ARABIC EMPHATICS AND GUTTURALS
PY  - 2006
AB  - Existing formal representations of Arabic emphatic and guttural sounds are illmotivated articulatorily and suffer from descriptive and analytic inadequacies. This dissertation aims to clarify our understanding of the articulatory attributes of these sounds as reflected in their acoustic characteristics. The present experimental finding that the secondary articulation of emphatics is distinct from the primary articulation of gutturals requires a grounded representational distinction. Three acoustic experiments, using Modern Standard Arabic speech samples from five male subjects, tested the acoustic characteristics of emphatics and gutturals. The first experiment, comparing spectral qualities of consonants, found no reliable differences between spectral shapes of emphatics and non-emphatics. Acoustic attributes of uvular continuants argue for a fricative, not approximant, articulation. The second experiment examined the coarticulatory impact of consonants on formant frequencies of adjacent vowels. Results indicate pharyngeals are more strongly associated with high F1 transitions than emphatics and uvulars, which are associated with low F2 transitions. The F2 effect was stronger in emphatics than in uvulars. Emphatics and uvulars are thus understood to be articulated with a retracted tongue dorsum while pharyngeals are articulated with a retracted tongue root. Dorsal retractions in emphatics and uvulars are argued to be qualitatively different. The third experiment investigates vowel-to-vowel coarticulation across intervening consonants. Results show emphatics blocking or weakening coarticulation. Coarticulatory effects of the three uvulars depend on their degree of constriction: a stronger constriction corresponds to a stronger resistance to vowel-to-vowel coarticula-
SP  - NA
EP  - NA
JF  - NA
VL  - NA
IS  - NA
PB  - 
DO  - NA
ER  - 
TY  - NA
AU  - Daelemans, Walter; van den Bosch, A.
TI  - Memory-based language processing
PY  - 2005
AB  - NA
SP  - NA
EP  - NA
JF  - NA
VL  - NA
IS  - NA
PB  - 
DO  - NA
ER  - 
TY  - BOOK
AU  - Daelemans, Walter; van den Bosch, Antal
TI  - Memory-Based Language Processing
PY  - 2005
AB  - &lt;jats:p&gt;Memory-based language processing - a machine learning and problem solving method for language technology - is based on the idea that the direct reuse of examples using analogical reasoning is more suited for solving language processing problems than the application of rules extracted from those examples. This book discusses the theory and practice of memory-based language processing, showing its comparative strengths over alternative methods of language modelling. Language is complex, with few generalizations, many sub-regularities and exceptions, and the advantage of memory-based language processing is that it does not abstract away from this valuable low-frequency information. By applying the model to a range of benchmark problems, the authors show that for linguistic areas ranging from phonology to semantics, it produces excellent results. They also describe TiMBL, a software package for memory-based language processing. The first comprehensive overview of the approach, this book will be invaluable for computational linguists, psycholinguists and language engineers.&lt;/jats:p&gt;
SP  - NA
EP  - NA
JF  - NA
VL  - NA
IS  - NA
PB  - 
DO  - 10.1017/cbo9780511486579
ER  - 
TY  - BOOK
AU  - Mohamed, Emad
TI  - CAAS@AMTA - Morphological Segmentation and Part of Speech Tagging for Religious Arabic
PY  - 2012
AB  - We annotate a small corpus of religious Arabic with morphological segmentation boundaries and fine-grained segment-based part of speech tags. Experiments on both segmentation and POS tagging show that the religious corpus-trained segmenter and POS tagger outperform the Arabic Treebak-trained ones although the latter is 21 times as big, which shows the need for building religious Arabic linguistic resources. The small corpus we annotate improves segmentation accuracy by 5% absolute (from 90.84% to 95.70%), and POS tagging by 9% absolute (from 82.22% to 91.26) when using gold standard segmentation, and by 9.6% absolute (from 78.62% to 88.22) when using automatic segmentation.
SP  - 65
EP  - 71
JF  - NA
VL  - NA
IS  - NA
PB  - 
DO  - NA
ER  - </t>
  </si>
  <si>
    <t xml:space="preserve">TY  - NA
AU  - Habash, Nizar; Rambow, Owen
TI  - ACL - Arabic Tokenization, Part-of-Speech Tagging and Morphological Disambiguation in One Fell Swoop
PY  - 2005
AB  - We present an approach to using a morphological analyzer for tokenizing and morphologically tagging (including part-of-speech tagging) Arabic words in one process. We learn classifiers for individual morphological features, as well as ways of using these classifiers to choose among entries from the output of the analyzer. We obtain accuracy rates on all tasks in the high nineties.
SP  - 573
EP  - 580
JF  - Proceedings of the 43rd Annual Meeting on Association for Computational Linguistics  - ACL '05
VL  - NA
IS  - NA
PB  - 
DO  - 10.3115/1219840.1219911
ER  - 
TY  - JOUR
AU  - Elhadj, Yahya O. Mohamed
TI  - Statistical Part-of-Speech Tagger for Traditional Arabic Texts
PY  - 2009
AB  - Problem statement: This study presented the development of an Arabic part-of-speech tagger that can be used for analyzing and annotating traditional Arabic texts, especially the Quran text. Approach: It is a part of a project related to the computerization of the Holy Quran. One of the main objectives in this project was to build a textual corpus of the Holy Quran. Results: Since an appropriate textual version of the Holy Quran was prepared and morphologically analyzed in other stages of this project, we focused in this work on its annotation by developing and using an appropriate tagger. The developed tagger employed an approach that combines morphological analysis with Hidden Markov Models (HMMs) based-on the Arabic sentence structure. The morphological analysis is used to reduce the size of the tags lexicon by segmenting Arabic words in their prefixes, stems and suffixes; this is due to the fact that Arabic is a derivational language. On another hand, HMM is used to represent the Arabic sentence structure in order to take into account the linguistic combinations. For these purposes, an appropriate tagging system has been proposed to represent the main Arabic part of speech in a hierarchical manner allowing an easy expansion whenever it is needed. Each tag in this system is used to represent a possible state of the HMM and the transitions between tags (states) are governed by the syntax of the sentence. A corpus of some traditional texts, extracted from Books of third century (Hijri), is manually morphologically analyzed and tagged using our developed tagset. Conclusion/Recommendations: It is then used for training and testing this model. Experiments conducted on this dataset gave a recognition rate of about 96% and thus are very promising compared to the data size tagged till now and used in the training. Since our Holy Quran corpus is still under revision, we did not make significant experiments on it. However, preliminary tests conducted on the seven verses of AL-Fatiha showed an encouraging accuracy rate.
SP  - 794
EP  - 800
JF  - Journal of Computer Science
VL  - 5
IS  - 11
PB  - 
DO  - 10.3844/jcssp.2009.794.800
ER  - 
TY  - JOUR
AU  - Kübler, Sandra; Mohamed, Emad
TI  - Part of speech tagging for arabic
PY  - 2011
AB  - This paper presents an investigation of part of speech (POS) tagging for Arabic as it occurs naturally, i.e. unvocalized text (without diacritics). We also do not assume any prior tokenization, although this was used previously as a basis for POS tagging. Arabic is a morphologically complex language, i.e. there is a high number of inflections per word; and the tagset is larger than the typical tagset for English. Both factors, the second one being partly dependent on the first, increase the number of word/tag combinations, for which the POS tagger needs to find estimates, and thus they contribute to data sparseness. We present a novel approach to Arabic POS tagging that does not require any pre-processing, such as segmentation or tokenization: whole word tagging. In this approach, the complete word is assigned a complex POS tag, which includes morphological information. A competing approach investigates the effect of segmentation and vocalization on POS tagging to alleviate data sparseness and ambiguity. In the segmentation-based approach, we first automatically segment words and then POS tags the segments. The complex tagset encompasses 993 POS tags, whereas the segment-based tagset encompasses only 139 tags. However, segments are also more ambiguous, thus there are more possible combinations of segment tags. In realistic situations, in which we have no information about segmentation or vocalization, whole word tagging reaches the highest accuracy of 94.74%. If gold standard segmentation or vocalization is available, including this information improves POS tagging accuracy. However, while our automatic segmentation and vocalization modules reach state-of-the-art performance, their performance is not reliable enough for POS tagging and actually impairs POS tagging performance. Finally, we investigate whether a reduction of the complex tagset to the Extra-Reduced Tagset as suggested by Habash and Rambow (Habash, N., and Rambow, O. 2005. Arabic tokenization, part-of-speech tagging and morphological disambiguation in one fell swoop. In Proceedings of the 43rd Annual Meeting of the Association for Computational Linguistics (ACL), Ann Arbor, MI, USA, pp. 573-80) will alleviate the data sparseness problem. While the POS tagging accuracy increases due to the smaller tagset, a closer look shows that using a complex tagset for POS tagging and then converting the resulting annotation to the smaller tagset results in a higher accuracy than tagging using the smaller tagset directly.
SP  - 521
EP  - 548
JF  - Natural Language Engineering
VL  - 18
IS  - 4
PB  - 
DO  - 10.1017/s1351324911000325
ER  - 
TY  - CONF
AU  - Gahbiche-Braham, Souhir; Bonneau-Maynard, H'el`ene; Lavergne, Thomas; Yvon, François
TI  - LREC - Joint Segmentation and POS Tagging for Arabic Using a CRF-based Classifier
PY  - 2012
AB  - Arabic is a morphologically rich language, and Arabic texts abound of complex word forms built by concatenation of multiple subparts, corresponding for instance to prepositions, articles, roots prefixes, or suffixes. The development of Arabic Natural Language Processing applications, such as Machine Translation (MT) tools, thus requires some kind of morphological analysis. In this paper, we compare various strategies for performing such preprocessing, using generic machine learning techniques. The resulting tool is compared with two open domain alternatives in the context of a statistical MT task and is shown to be faster than its competitors, with no significant difference in MT quality.
SP  - 2107
EP  - 2113
JF  - NA
VL  - NA
IS  - NA
PB  - 
DO  - NA
ER  - 
TY  - NA
AU  - Diab, Mona
TI  - SEMITIC@ACL - Improved Arabic Base Phrase Chunking with a new enriched POS tag set
PY  - 2007
AB  - Base Phrase Chunking (BPC) or shallow syntactic parsing is proving to be a task of interest to many natural language processing applications. In this paper, A BPC system is introduced that improves over state of the art performance in BPC using a new part of speech tag (POS) set. The new POS tag set, ERTS, reflects some of the morphological features specific to Modern Standard Arabic. ERTS explicitly encodes definiteness, number and gender information increasing the number of tags from 25 in the standard LDC reduced tag set to 75 tags. For the BPC task, we introduce a more language specific set of definitions for the base phrase annotations. We employ a support vector machine approach for both the POS tagging and the BPC processes. The POS tagging performance using this enriched tag set, ERTS, is at 96.13% accuracy. In the BPC experiments, we vary the feature set along two factors: the POS tag set and a set of explicitly encoded morphological features. Using the ERTS POS tagset, BPC achieves the highest overall Fβ=1 of 96.33% on 10 different chunk types outperforming the use of the standard POS tag set even when explicit morphological features are present.
SP  - 89
EP  - 96
JF  - Proceedings of the 2007 Workshop on Computational Approaches to Semitic Languages Common Issues and Resources - Semitic '07
VL  - NA
IS  - NA
PB  - 
DO  - 10.3115/1654576.1654592
ER  - 
TY  - CONF
AU  - Kulick, Seth
TI  - ACL (Short Papers) - Simultaneous Tokenization and Part-Of-Speech Tagging for Arabic without a Morphological Analyzer
PY  - 2010
AB  - We describe an approach to simultaneous tokenization and part-of-speech tagging that is based on separating the closed and open-class items, and focusing on the likelihood of the possible stems of the openclass words. By encoding some basic linguistic information, the machine learning task is simplified, while achieving state-of-the-art tokenization results and competitive POS results, although with a reduced tag set and some evaluation difficulties.
SP  - 342
EP  - 347
JF  - NA
VL  - NA
IS  - NA
PB  - 
DO  - NA
ER  - 
AU  - Mohamed, Emad; Kübler, Sandra
TI  - HLT-NAACL - Is Arabic Part of Speech Tagging Feasible Without Word Segmentation
PY  - 2010
AB  - In this paper, we compare two novel methods for part of speech tagging of Arabic without the use of gold standard word segmentation but with the full POS tagset of the Penn Arabic Treebank. The first approach uses complex tags without any word segmentation, the second approach is segmention-based, using a machine learning segmenter. Surprisingly, word-based POS tagging yields the best results, with a word accuracy of 94.74%.
SP  - 705
EP  - 708
JF  - NA
VL  - NA
IS  - NA
PB  - 
DO  - NA
ER  - 
TY  - BOOK
AU  - Mohamed, Emad
TI  - CAAS@AMTA - Morphological Segmentation and Part of Speech Tagging for Religious Arabic
PY  - 2012
AB  - We annotate a small corpus of religious Arabic with morphological segmentation boundaries and fine-grained segment-based part of speech tags. Experiments on both segmentation and POS tagging show that the religious corpus-trained segmenter and POS tagger outperform the Arabic Treebak-trained ones although the latter is 21 times as big, which shows the need for building religious Arabic linguistic resources. The small corpus we annotate improves segmentation accuracy by 5% absolute (from 90.84% to 95.70%), and POS tagging by 9% absolute (from 82.22% to 91.26) when using gold standard segmentation, and by 9.6% absolute (from 78.62% to 88.22) when using automatic segmentation.
SP  - 65
EP  - 71
JF  - NA
VL  - NA
IS  - NA
PB  - 
DO  - NA
ER  - </t>
  </si>
  <si>
    <t>Linear reranking model for Chinese pinyin-to-character conversion</t>
  </si>
  <si>
    <t>10.19026/RJASET.7.344</t>
  </si>
  <si>
    <t>Research Journal of Applied Sciences, Engineering and Technology</t>
  </si>
  <si>
    <t>Xinxin Li and Xuan Wang and Lin Yao and Muhammad Waqas Anwar</t>
  </si>
  <si>
    <t>Pinyin-to-character conversion is an important task for Chinese natural language processing tasks. Previous work mainly focused on n-gram language models and machine learning approaches, or with additional hand-crafted or automatic rule-based post-processing. There are two problems unable to solve for word n-gram language model: out-of-vocabulary word recognition and long-distance grammatical constraints. In this study, we proposed a linear reranking model trying to solve these problems. Our model uses minimum error learning method to combine different sub models, which includes word and character n-gram LMs, part-of-speech tagging model and dependency model. Impact of different sub models on the conversion are fully experimented and analyzed. Results on the Lancaster Corpus of Mandarin Chinese show that our new model outperforms word n-gram language model. © Maxwell Scientific Organization, 2014.</t>
  </si>
  <si>
    <t>Dependency model, minimum error learning method, part-of-speech tagging, word n-gram model</t>
  </si>
  <si>
    <t>1. Collins, M., 2002. Discriminative training methods for hidden markov models: Theory and experiments with perceptron algorithms. Proceedings of the ACL-02 Conference on Empirical Methods in Natural Language Processing, pp: 1-8.
2. Jiang, W., G. Guan, X. Wang and B. Liu, 2007. Pinyin to character conversion model based on support vector machines. J. Chinese Inf. Proces., 21(2): 100-105.
3. Jiang, W., L. Huang, Q. Liu and Y. Lü, 2008. A cascaded linear model for joint Chinese word segmentation and part-of-speech tagging. Proceedings of ACL-08: HLT, Columbus, Ohio, pp: 897-904.
4. Li, X., W. Wang and L. Yao, 2011. Joint decoding for Chinese word segmentation and pos tagging using character-based and word-based discriminative models. 2011 International Conference on Asian Language Processing (IALP), Penang, Malaysia, pp: 11-14.
5. Ng, H.T. and J.K. Low, 2004. Chinese part-of-speech tagging: One-at-a-time or all-at-once? Word-based or character-based? In: Lin, D. and D. Wu (Eds.), Proceedings of EMNLP 2004, Barcelona, Spain, pp: 277-284.
6. Och, F.J., 2003. Minimum error rate training in statistical machine translation. Proceedings of the 41st Annual Meeting of the Association for Computational Linguistics, Sapporo, Japan, pp: 160-167.
7. Stolcke, A., 2002. Srilm - an extensible language modeling toolkit. Proceedings of the International Conference on Spoken Language Processing, Denver, Colorado, pp: 901-904.
8. Wang, X., Q. Chen and D.S. Yeung, 2004. Mining pinyin-to-character conversion rules from large-scale corpus: A rough set approach. IEEE T. Syst. Man Cy, B, 34(2): 834-844.
9. Xiao, J., B. Liu and X. Wang, 2007. Exploiting pinyin constraints in pinyin-to-character conversion task: A class-based maximum entropy markov model approach. Comput. Linguist. Chinese Language Proces., 12(3): 325-348.
10. Zaidan, O., 2009. Z-mert: A fully configurable open source tool for minimum error rate training of machine translation systems. Prague Bull. Math. Linguistics, 91(1): 79-88.
11. Zhang, Y. and S. Clark, 2008. Joint word segmentation and pos tagging using a single perceptron. Proceedings of ACL-08: HLT, Columbus, Ohio, pp: 888-896.
12. Zhang, Y. and J. Nivre, 2011. Transition-based dependency parsing with rich non-local features. Proceedings of the 49th Annual Meeting of the Association for Computational Linguis-tics: Human Language Technologies, Portland, Oregon, USA, pp: 188-193.</t>
  </si>
  <si>
    <t>4. Li, X., W. Wang and L. Yao, 2011. Joint decoding for Chinese word segmentation and pos tagging using character-based and word-based discriminative models. 2011 International Conference on Asian Language Processing (IALP), Penang, Malaysia, pp: 11-14.
11. Zhang, Y. and S. Clark, 2008. Joint word segmentation and pos tagging using a single perceptron. Proceedings of ACL-08: HLT, Columbus, Ohio, pp: 888-896.
3. Jiang, W., L. Huang, Q. Liu and Y. Lü, 2008. A cascaded linear model for joint Chinese word segmentation and part-of-speech tagging. Proceedings of ACL-08: HLT, Columbus, Ohio, pp: 897-904.
5. Ng, H.T. and J.K. Low, 2004. Chinese part-of-speech tagging: One-at-a-time or all-at-once? Word-based or character-based? In: Lin, D. and D. Wu (Eds.), Proceedings of EMNLP 2004, Barcelona, Spain, pp: 277-284.</t>
  </si>
  <si>
    <t>Kvistur 2.0: A bilstm compound splitter for icelandic</t>
  </si>
  <si>
    <t>Proceedings of the 12th Conference on Language Resources and Evaluation</t>
  </si>
  <si>
    <t>Jón Friðrik Daðason and David Erik Mollberg and Hrafn Loftsson and Kristín Bjarnadóttir</t>
  </si>
  <si>
    <t>In this paper, we present a character-based BiLSTM model for splitting Icelandic compound words, and show how varying amounts of training data affects the performance of the model. Compounding is highly productive in Icelandic, and new compounds are constantly being created. This results in a large number of out-of-vocabulary (OOV) words, negatively impacting the performance of many NLP tools. Our model is trained on a dataset of 2.9 million unique word forms and their constituent structures from the Database of Icelandic Morphology. The model learns how to split compound words into two parts and can be used to derive the constituent structure of any word form. Knowing the constituent structure of a word form makes it possible to generate the optimal split for a given task, e.g., a full split for subword tokenization, or, in the case of part-of-speech tagging, splitting an OOV word until the largest known morphological head is found. The model outperforms other previously published methods when evaluated on a corpus of manually split word forms. This method has been integrated into Kvistur, an Icelandic compound word analyzer.</t>
  </si>
  <si>
    <t>compound splitting, morphology, BiLSTM</t>
  </si>
  <si>
    <t>Adda-Decker, M. and Adda, G. (2000). Morphological decomposition for ASR in German. In Workshop on Phonetics and Phonology in ASR, Saarbrücken, Germany.
Bjarnadóttir, K., Hlynsdóttir, K. I., and Steingrímsson, S. (2019). DIM: The Database of Icelandic Morphology. In Proceedings of the 22nd Nordic Conference on Computional Linguistics, NODALIDA 2019, Turku, Finland.
Bjarnadóttir, K. (2002). A short description of Icelandic Compounds. Retrieved from http://www.lexis.hi.is/comp-short.pdf.
Bjarnadóttir, K. (2005). Aﬂeiðsla og samsetning í generatífri málfræði og greining á íslenskum gögnum. Orðabók Háskólans, Reykjavík, Iceland.
Bjarnadóttir, K. (2017). Phrasal compounds in Modern Icelandic with reference to Icelandic word formation in general. In Carola Trips et al., editors, Further investigations into the nature ofphrasal compounding. Language Science Press, Berlin, Germany.
Braschler, M., Göhring, A., and Schäuble, P. (2003). Eurospider at CLEF 2002. In Carol Peters, et al., editors, Advances in Cross-Language Information Retrieval, pages 164–174, Berlin, Heidelberg. Springer Berlin Heidelberg.
Brown, R. D. (2002). Corpus-Driven Splitting of Compound Words. In Proceedings of the 9th International Conference on Theoretical and Methodological Issues in Machine Translation, Keihanna, Japan.
Daðason, J. F. and Bjarnadóttir, K. (2014). Utilizing constituent structure for compound analysis. In Proceedings ofthe Ninth International Conference on Language Resources and Evaluation, LREC 2014, Reykjavík, Iceland.
Dos Santos, C. N. and Zadrozny, B. (2014). Learning Character-level Representations for Part-of-speech Tagging. In Proceedings of the 31st International Conference on International Conference on Machine Learning - Volume 32, ICML’14, Beijing, China.
Henrich, V. and Hinrichs, E. (2010). GernEdiT - the GermaNet editing tool. In Proceedings ofthe Seventh International Conference on Language Resources and Evaluation, LREC 2010, Valletta, Malta.
Ingólfsdóttir, S. L., Þorsteinsson, S., and Loftsson, H. (2019). Towards High Accuracy Named Entity Recognition for Icelandic. In Proceedings of the 22nd Nordic Conference on Computional Linguistics, NODALIDA 2019, Turku, Finland.
Koehn, P. and Knight, K. (2003). Empirical methods for compound splitting. In Proceedings of the 10th Conference of the European Chapter of the Association for Computational Linguistics, Budapest, Hungary.
Plank, B., Søgaard, A., and Goldberg, Y. (2016). Multi-lingual Part-of-Speech Tagging with Bidirectional Long Short-Term Memory Models and Auxiliary Loss. In Proceedings of the 54th Annual Meeting of the Association for Computational Linguistics (Volume 2: Short Papers), Berlin, Germany.
Riedl, M. and Biemann, C. (2016). Unsupervised Compound Splitting With Distributional Semantics Rivals Supervised Methods. In Proceedings of the 2016 Conference of the North American Chapter of the Association for Computational Linguistics: Human Language Technologies, San Diego, California, USA.
Schiller, A. (2005). German Compound Analysis with wfsc. In International Workshop on Finite-State Methods and Natural Language Processing, pages 239–246. Springer.
Steingrímsson, S., Helgadóttir, S., Rögnvaldsson, E., Barkarson, S., and Guðnason, J. (2018). Risamálheild: A Very Large Icelandic Text Corpus. In Proceedings of he Eleventh International Conference on Language Resources and Evaluation, LREC 2018, Miyazaki, Japan.
Steingrímsson, S., Örvar Kárason, and Loftsson, H. (2019). Augmenting a BiLSTM tagger with a Morphological Lexicon and a Lexical Category Identiﬁcation Step. In Proceedings of Recent Advances in Natural Language Processing, RANLP 2019, Varna, Bulgaria.
Tuggener, D. (2018). Evaluating Neural Sequence Models for Splitting (Swiss) German Compounds. In Proceedings of the 3rd Swiss Text Analytics Conference (Swiss-Text 2018), Winterthur, Switzerland.
Verwimp, L., Pelemans, J., hamme, H. V., and Wambacq, P. (2017). Character-Word LSTM Language Models. In Proceedings of the 15th Conference of the European Chapter of the Association for Computational Linguistics, EACL 2017, Valencia, Spain.</t>
  </si>
  <si>
    <t>Dos Santos, C. N. and Zadrozny, B. (2014). Learning Character-level Representations for Part-of-speech Tagging. In Proceedings of the 31st International Conference on International Conference on Machine Learning - Volume 32, ICML’14, Beijing, China.
Plank, B., Søgaard, A., and Goldberg, Y. (2016). Multi-lingual Part-of-Speech Tagging with Bidirectional Long Short-Term Memory Models and Auxiliary Loss. In Proceedings of the 54th Annual Meeting of the Association for Computational Linguistics (Volume 2: Short Papers), Berlin, Germany</t>
  </si>
  <si>
    <t>Introspection unit in memory network: Learning to generalize inference in OOV scenarios</t>
  </si>
  <si>
    <t>10.1016/j.neucom.2019.07.111</t>
  </si>
  <si>
    <t>Neurocomputing</t>
  </si>
  <si>
    <t>Qichuan Yang and Zhiqiang He and Zhiqiang Zhan and Yang Zhang and Rang Li and Changjian Hu</t>
  </si>
  <si>
    <t>Inference in natural language processing (NLP) is a tough task. Although plenty of models have been proposed in recent years, they are usually restricted to infer within a limited vocabulary or handcrafted training templates. In this paper, we propose the introspection unit (IU), a new neural module which can be incorporated with memory networks to deal with inference tasks in out of vocabulary (OOV) and rare named entities (RNEs) scenarios. Specifically, when encountering a new word, IU compares its part-of-speech context with the training dataset to extract a similar sample, and then embeds the new word into a target position to construct a simulated sample. The target position is located by the result of part-of-speech tagging. Finally, using the simulated sample, IU helps memory networks to learn the context and characteristic of the new word. In experiments, we evaluate the effectiveness of IU with the memory network on four inference datasets: a name OOV dataset, a place OOV dataset, a more challenging synthetical mixture OOV dataset and a realistic dialogue dataset. The experimental results demonstrate that IU effectively generalizes the inference ability of memory networks to OOV scenarios and improves the inference accuracies significantly. Furthermore, we visualize both the introspection process and the effect of IU in word embeddings and memories.</t>
  </si>
  <si>
    <t>Memory network
Out of vocabulary
Introspection unit
Language inference</t>
  </si>
  <si>
    <t>[1]
A. Madotto, Wu C.S., Fung P.
Mem2seq: effectively incorporating knowledge bases into end-to-end task-oriented dialog systems
Proceedings of the Annual Meeting of the Association for Computational Linguistics (2018)
Google Scholar
[2]
Miao Y., Yu L., P. Blunsom
Neural variational inference for text processing
Proceedings of the International Conference on Machine Learning (2016), pp. 1727-1736
Google Scholar
[3]
J. Weston, A. Bordes, S. Chopra, M.R. Alexander
Towards ai complete question answering a set of prerequisite toy tasks
Proceedings of the International Conference on Learning Representations (2016)
Google Scholar
[4]
J. Perez, Liu F.
Dialog state tracking, a machine reading approach using memory network
Proceedings of the Fifteenth Conference of the European Chapter of the Association for Computational Linguistics (2017), pp. 305-314
Crossref
View in Scopus
Google Scholar
[5]
R. Das, M. Zaheer, S. Reddy, A. McCallum
Question answering on knowledge bases and text using universal schema and memory networks
Proceedings of the Fifty-fifth Annual Meeting of the Association for Computational Linguistics (2017), pp. 358-365
Crossref
View in Scopus
Google Scholar
[6]
Zhang J., Feng Y., Wang D., Wang Y., Abel A., Zhang S., Zhang A.
Flexible and creative chinese poetry generation using neural memory
Proceedings of the Fifty-fifth Annual Meeting of the Association for Computational Linguistics (2017), pp. 1364-1373
Crossref
View in Scopus
Google Scholar
[7]
D.E. Rumelhart, G.E. Hinton, R.J. Williams, et al.
Learning representations by back-propagating errors
Cognit. Model., 5 (3) (1988), p. 1
Google Scholar
[8]
A. Graves, G. Wayne, I. Danihelka, Neural turing machines, in: arxiv Preprint: 
1410.5401
 (2014).
Google Scholar
[9]
A. Kumar, P. Ondruska, M. Iyyer, J. Bradbyry, I. Gulrajani
Ask me anything dynamic memory networks for natural language processing
Proceedings of the International Conference on Machine Learning (2016), pp. 1378-1387
Google Scholar
[10]
H. Mikael, W. Jason, S. Arthur, B. Antoine, L. Yann
Tracking the world state with recurrent entity networks
Proceedings of the International Conference on Learning Representations (2017)
Google Scholar
[11]
A. Bordes, J. Weston
Learning end to end goal oriented dialog
Proceedings of the International Conference on Learning Representations (2017)
Google Scholar
[12]
Shen Y., Huang P.-S., Gao J., Chen W.
Reasonet: Learning to stop reading in machine comprehension
Proceedings of the Twenty-third ACM SIGKDD International Conference on Knowledge Discovery and Data Mining (2017), pp. 1047-1055
Crossref
View in Scopus
Google Scholar
[13]
S. Sukhbaatar, J. Weston, R. Fergus, et al.
End-to-end memory networks
Proceedings of the Advances in Neural Information Processing systems (2015), pp. 2440-2448
View in Scopus
Google Scholar
[14]
J. Weston, S. Chopra, A. Bordes
Memory networks
Conference on Learning Representations, San Diego, CA, USA (2015)
Google Scholar
[15]
A. Miller, A. Fisch, J. Dodge, A.H. Karimi, A. Bordes, J. Weston
Key value memory networks for directly reading documents
Proceedings of the Empirical Methods in Natural Language Processing (2016), pp. 1400-1409
Crossref
View in Scopus
Google Scholar
[16]
A. Santoro, D. Raposo, D.G. Barrett, M. Malinowski, R. Pascanu, P. Battaglia, T. Lillicrap
A simple neural network module for relational reasoning
Proceedings of the Advances in Neural Information Processing Systems (2017), pp. 4967-4976
Google Scholar
[17]
A. Neelakantan, Q.V. Le, I. Sutskever
Neural programmer: Inducing latent programs with gradient descent
The 4th International Conference on Learning Representations, San Juan, Puerto Rico (2016)
Google Scholar
[18]
J. Johnson, B. Hariharan, L. van der Maaten, J. Hoffman, L. Fei-Fei, C.L. Zitnick, R.B. Girshick
Inferring and executing programs for visual reasoning.
Proceedings of the International Conference on Computer Vision (2017), pp. 3008-3017
View in Scopus
Google Scholar
[19]
R. Shen, Zou F., Song J., Yan K., Zhou K.
Efui: An ensemble framework using uncertain inference for pornographic image recognition
Neurocomputing, 322 (2018), pp. 166-176
View PDF
View article
View in Scopus
Google Scholar
[20]
Shen Y., He X., Gao J., Deng L., G. Mesnil
A latent semantic model with convolutional-pooling structure for information retrieval
Proceedings of the Twenty-third ACM International Conference on Conference on Information and Knowledge Management (2014), pp. 101-110
Crossref
View in Scopus
Google Scholar
New York, USA
[21]
P. Bojanowski, E. Grave, A. Joulin, T. Mikolov
Enriching word vectors with subword information
Trans. Assoc. Comput. Ling., 5 (2017), pp. 135-146
Crossref
Google Scholar
[22]
Yang Z., B. Dhingra, Yuan Y., Hu J., W. W. Cohen, R. Salakhutdinov
Words or characters? fine-grained gating for reading comprehension
Proceedings of the International Conference on Learning Representations (2017)
Google Scholar
[23]
C.N.D. Santos, V. Guimarães
Boosting named entity recognition with neural character embeddings
Proceedings of the Association for Computational Linguistics (2015), pp. 25â-33
Google Scholar
[24]
Z. Yang, R. Salakhutdinov, W.W. Cohen, Multi-task cross-lingual sequence tagging from scratch, in: arxiv Preprint: 
1603.06270
 (2016).
Google Scholar
[25]
T. Mikolov, I. Sutskever, K. Chen, G. Corrado, J. Dean
Distributed representations of words and phrases and their compositionality
Proceedings of the Neural and Information Processing System (2013)
Google Scholar
[26]
J. Dong, J. Huang, Enhance word representation for out-of-vocabulary on ubuntu dialogue corpus, in: arxiv Preprint: 
1802.02614
 (2018).
Google Scholar
[27]
Yu J., Qiu M., Jiang J., Huang J., Song S., Chu W., Chen H.
Modelling domain relationships for transfer learning on retrieval-based question answering systems in e-commerce
Proceedings of the Eleventh ACM International Conference on Web Search and Data Mining, ACM (2018), pp. 682-690
View in Scopus
Google Scholar
[28]
M. Peters, M. Neumann, M. Iyyer, M. Gardner, C. Clark, Lee K., L. Zettlemoyer
Deep contextualized word representations
Proceedings of the 2018 Conference of the North American Chapter of the Association for Computational Linguistics: Human Language Technologies, Volume 1 (Long Papers) (2018), pp. 2227-2237
View at publisher
Crossref
View in Scopus
Google Scholar
[29]
J. Devlin, M.-W. Chang, K. Lee, K. Toutanova
Bert: Pre-training of deep bidirectional transformers for language understanding
Proceedings of the 2019 Conference of the North American Chapter of the Association for Computational Linguistics: Human Language Technologies (2019), pp. 4171-4186
Google Scholar</t>
  </si>
  <si>
    <t xml:space="preserve">J. Dong, J. Huang, Enhance word representation for out-of-vocabulary on ubuntu dialogue corpus, in: arxiv Preprint: 
1802.02614
 (2018). </t>
  </si>
  <si>
    <t>Improving pre-trained multilingual models with vocabulary expansion</t>
  </si>
  <si>
    <t>10.18653/v1/K19-1030</t>
  </si>
  <si>
    <t>CoNLL 2019 - 23rd Conference on Computational Natural Language Learning, Proceedings of the Conference</t>
  </si>
  <si>
    <t>Hai Wang and Dian Yu and Kai Sun and Jianshu Chen and Dong Yu</t>
  </si>
  <si>
    <t>Recently, pre-trained language models have achieved remarkable success in a broad range of natural language processing tasks. However, in multilingual setting, it is extremely resource-consuming to pre-train a deep language model over large-scale corpora for each language. Instead of exhaustively pre-training monolingual language models independently, an alternative solution is to pre-train a powerful multilingual deep language model over large-scale corpora in hundreds of languages. However, the vocabulary size for each language in such a model is relatively small, especially for low-resource languages. This limitation inevitably hinders the performance of these multilingual models on tasks such as sequence labeling, wherein in-depth token-level or sentence-level understanding is essential. In this paper, inspired by previous methods designed for monolingual settings, we investigate two approaches (i.e., joint mapping and mixture mapping) based on a pre-trained multilingual model BERT for addressing the out-of-vocabulary (OOV) problem on a variety of tasks, including part-of-speech tagging, named entity recognition, machine translation quality estimation, and machine reading comprehension. Experimental results show that using mixture mapping is more promising. To the best of our knowledge, this is the first work that attempts to address and discuss the OOV issue in multilingual settings.</t>
  </si>
  <si>
    <t>@article{Zhu.2015,
    author = "Zhu, Yukun and Kiros, Ryan and Zemel, Rich and Salakhutdinov, Ruslan and Urtasun, Raquel and Torralba, Antonio and Fidler, Sanja",
    doi = "10.1109/iccv.2015.11",
    title = "Aligning Books and Movies: Towards Story-Like Visual Explanations by Watching Movies and Reading Books",
    year = "2015"
}
@article{Bojanowski.2017,
    author = "Bojanowski, Piotr and Grave, Édouard and Joulin, Armand and Mikolov, Tomáš",
    doi = "10.1162/tacl\_a\_00051",
    title = "Enriching Word Vectors With Subword Information",
    journal = "Transactions of the Association for Computational Linguistics",
    year = "2017"
}
@article{Ruder.2019,
    author = "Ruder, Sebastian and Vulić, Ivan and Søgaard, Anders",
    doi = "10.1613/jair.1.11640",
    title = "A Survey of Cross-Lingual Word Embedding Models",
    journal = "Journal of Artificial Intelligence Research",
    year = "2019"
}
@article{Peng.2015,
    author = "Peng, Nanyun and Dredze, Mark",
    doi = "10.18653/v1/d15-1064",
    title = "Named Entity Recognition for Chinese Social Media With Jointly Trained Embeddings",
    year = "2015"
}
@article{Kaljahi.2015,
    author = "Kaljahi, Rasoul Samed Zadeh and Foster, Jennifer and Roturier, Johann and Ribeyre, Corentin and Lynn, Teresa and Roux, Joseph Le",
    doi = "10.18653/v1/d15-1157",
    title = "Foreebank: Syntactic Analysis of Customer Support Forums",
    year = "2015"
}
@article{Pinter.2017,
    author = "Pinter, Yuval and Guthrie, Robert and Eisenstein, Jacob",
    doi = "10.18653/v1/d17-1010",
    title = "Mimicking Word Embeddings Using Subword RNNs",
    year = "2017"
}
@article{Yu.2017,
    author = "Yu, Jingxin and Jian, Xun and Hao, Xinlong and Song, Yangqiu",
    doi = "10.18653/v1/d17-1027",
    title = "Joint Embeddings of Chinese Words, Characters, and Fine-Grained
            Subcharacter Components",
    year = "2017"
}
@article{Stratos.2017,
    author = "Stratos, Karl",
    doi = "10.18653/v1/d17-1075",
    title = "A Sub-Character Architecture for Korean Language Processing",
    year = "2017"
}
@article{Cotterell.2017,
    author = "Cotterell, Ryan and Heigold, Georg",
    doi = "10.18653/v1/d17-1078",
    title = "Cross-Lingual Character-Level Neural Morphological Tagging",
    year = "2017"
}
@article{Ji.2017,
    author = "Ji, Yangfeng and Tan, Chenhao and Martschat, Sebastian and Choi, Yejin and Smith, Noah A.",
    doi = "10.18653/v1/d17-1195",
    title = "Dynamic Entity Representations in Neural Language Models",
    year = "2017"
}
@article{Chu.2017,
    author = "Chu, Zewei and Wang, Hai and Gimpel, Kevin and McAllester, David",
    doi = "10.18653/v1/e17-2009",
    title = "Broad Context Language Modeling as Reading Comprehension",
    year = "2017"
}
@article{Press.2017,
    author = "Press, Ofir and Wolf, Lior",
    doi = "10.18653/v1/e17-2025",
    title = "Using the Output Embedding to Improve Language Models",
    year = "2017"
}
@article{Rothe.2016,
    author = "Rothe, Sascha and Ebert, Sebastian and Schütze, Hinrich",
    doi = "10.18653/v1/n16-1091",
    title = "Ultradense Word Embeddings by Orthogonal Transformation",
    year = "2016"
}
@article{Gu.2018,
    author = "Gu, Jiatao and Hassan, Hany and Devlin, Jacob and Li, Victor O. K.",
    doi = "10.18653/v1/n18-1032",
    title = "Universal Neural Machine Translation for Extremely Low Resource Languages",
    year = "2018"
}
@article{Chen.2018,
    author = "Chen, Huadong and Huang, Shujian and Chiang, David and Dai, Xinyu and Chen, Jiajun",
    doi = "10.18653/v1/n18-1116",
    title = "Combining Character and Word Information in Neural Machine
            Translation Using a Multi-Level Attention",
    year = "2018"
}
@article{Matthews.2018,
    author = "Matthews, Austin and Neubig, Graham and Dyer, Chris",
    doi = "10.18653/v1/n18-1130",
    title = "Using Morphological Knowledge in Open-Vocabulary Neural Language Models",
    year = "2018"
}
@article{Peters.2018,
    author = "Peters, Matthew E. and Neumann, Mark E and Iyyer, Mohit and Gardner, Matt and Clark, Christopher and Lee, Kenton and Zettlemoyer, Luke",
    doi = "10.18653/v1/n18-1202",
    title = "Deep Contextualized Word Representations",
    year = "2018"
}
@article{Luong.2016,
    author = "Luong, Minh-Thang and Manning, Christopher D.",
    doi = "10.18653/v1/p16-1100",
    title = "Achieving Open Vocabulary Neural Machine Translation With Hybrid Word-Character Models",
    year = "2016"
}
@article{Chung.2016,
    author = "Chung, Jun‐Young and Cho, Kyunghyun and Bengio, Yoshua",
    doi = "10.18653/v1/p16-1160",
    title = "A Character-Level Decoder Without Explicit Segmentation for Neural Machine Translation",
    year = "2016"
}
@article{Sennrich.2016,
    author = "Sennrich, Rico and Haddow, Barry and Birch, Alexandra",
    doi = "10.18653/v1/p16-1162",
    title = "Neural Machine Translation of Rare Words With Subword Units",
    year = "2016"
}
@article{Li.2016,
    author = "Li, Teng and Lowe, Ryan and Cheung, Jackie Chi Kit and Precup, Doina",
    doi = "10.18653/v1/p16-2019",
    title = "Leveraging Lexical Resources for Learning Entity Embeddings in Multi-Relational Data",
    year = "2016"
}
@article{Plank.2016,
    author = "Plank, Barbara and Søgaard, Anders and Goldberg, Yoav",
    doi = "10.18653/v1/p16-2067",
    title = "Multilingual Part-of-Speech Tagging With Bidirectional Long Short-Term Memory Models and Auxiliary Loss",
    year = "2016"
}
@article{Peters.2017,
    author = "Peters, Matthew E. and Ammar, Waleed and Bhagavatula, Chandra and Power, Russell",
    doi = "10.18653/v1/p17-1161",
    title = "Semi-Supervised Sequence Tagging With Bidirectional Language Models",
    year = "2017"
}
@article{Dhingra.2017,
    author = "Dhingra, Bhuwan and Liu, Hanxiao and Yang, Zhilin and Cohen, William W. and Salakhutdinov, Ruslan",
    doi = "10.18653/v1/p17-1168",
    title = "Gated-Attention Readers for Text Comprehension",
    year = "2017"
}
@article{Søgaard.2018,
    author = "Søgaard, Anders and Ruder, Sebastian and Vulić, Ivan",
    doi = "10.18653/v1/p18-1072",
    title = "On the Limitations of Unsupervised Bilingual Dictionary Induction",
    year = "2018"
}
@article{Ataman.2018,
    author = "Ataman, Duygu and Federico, Marcello",
    doi = "10.18653/v1/p18-2049",
    title = "Compositional Representation of Morphologically-Rich Input for Neural Machine Translation",
    year = "2018"
}
@article{Jaffe.2017,
    author = "Jaffe, Alan",
    doi = "10.18653/v1/w17-4750",
    title = "Generating Image Descriptions Using Multilingual Data",
    year = "2017"
}
@article{Bojar.2018,
    author = "Bojar, Ondřej and Federmann, Christian and Fishel, Mark and Graham, Yvette and Haddow, Barry and Koehn, Philipp and Monz, Christof",
    doi = "10.18653/v1/w18-6401",
    title = "Findings of the 2018 Conference on Machine Translation (WMT18)",
    year = "2018"
}
@article{Specia.2018,
    author = "Specia, Lucia and Blain, Frédéric and Logacheva, Varvara and Astudillo, Ramón Fernandez and Martins, André F. T.",
    doi = "10.18653/v1/w18-6451",
    title = "Findings of the WMT 2018 Shared Task on Quality Estimation",
    year = "2018"
}
@article{Tafforeau.2015,
    author = "Tafforeau, Jeremie and Artières, Thierry and Favre, Benoît and Béchet, Frédéric",
    doi = "10.21437/interspeech.2015-58",
    title = "Adapting Lexical Representation and OOV Handling From Written to Spoken Language With Word Embedding",
    year = "2015"
}
@article{Faruqui.2014,
    author = "Faruqui, Manaal and Dyer, Chris",
    doi = "10.3115/v1/e14-1049",
    title = "Improving Vector Space Word Representations Using Multilingual Correlation",
    year = "2014"
}
@article{Lu.2015,
    author = "Lu, Ang and Wang, Weiran and Bansal, Mohit and Gimpel, Kevin and Livescu, Karen",
    doi = "10.3115/v1/n15-1028",
    title = "Deep Multilingual Correlation for Improved Word Embeddings",
    year = "2015"
}
@article{Chao.2015,
    author = "Chao, Xing and Wang, Dong and Liu, Chao and Lin, Yiye",
    doi = "10.3115/v1/n15-1104",
    title = "Normalized Word Embedding and Orthogonal Transform for Bilingual Word Translation",
    year = "2015"
}
@article{Luong.2015,
    author = "Luong, Thang and Sutskever, Ilya and Le, Quoc V. and Vinyals, Oriol and Zaremba, Wojciech",
    doi = "10.3115/v1/p15-1002",
    title = "Addressing the Rare Word Problem in Neural Machine Translation",
    year = "2015"
}
@article{Chung.2016.2,
    author = "Chung, Jun‐Young and Cho, Kyunghyun and Bengio, Yoshua",
    doi = "10.48550/arxiv.1603.06147",
    title = "A Character-Level Decoder Without Explicit Segmentation for Neural Machine Translation",
    year = "2016"
}
@article{Wu.2016,
    author = "Wu, Yonghui and Schuster, Mike and Chen, Zhifeng and Le, Quoc V. and Norouzi, Mohammad and Macherey, Wolfgang and Krikun, Maxim and Cao, Yuan and Gao, Qin and Macherey, Klaus and Klingner, Jeff and Shah, Apurva and Johnson, Melvin and Liu, Xiaobing and Kaiser, Łukasz and Gouws, Stephan and Kato, Yoshikiyo and Kudo, Taku and Kazawa, Hideto and Stevens, Keith and Kurian, George and Patil, Nishant and Wang, Wei and Young, Cliff and Smith, Jason and Riesa, Jason and Rudnick, Alex and Vinyals, Oriol and Corrado, Greg and Hughes, Macduff and Dean, Jeffrey",
    doi = "10.48550/arxiv.1609.08144",
    title = "Google's Neural Machine Translation System: Bridging the Gap Between Human and Machine Translation",
    year = "2016"
}
@article{Henaff.2016,
    author = "Henaff, Mikael and Weston, Jason and Szlam, Arthur and Bordes, Antoine and LeCun, Yann",
    doi = "10.48550/arxiv.1612.03969",
    title = "Tracking the World State With Recurrent Entity Networks",
    year = "2016"
}
@article{Bahdanau.2017,
    author = "Bahdanau, Dzmitry and Bosc, Tom and Jastrzębski, Stanisław and Grefenstette, Edward and Vincent, Pascal and Bengio, Yoshua",
    doi = "10.48550/arxiv.1706.00286",
    title = "Learning to Compute Word Embeddings on the Fly",
    year = "2017"
}
@article{Ruder.2017,
    author = "Ruder, Sebastian and Vulić, Ivan and Søgaard, Anders",
    doi = "10.48550/arxiv.1706.04902",
    title = "A Survey of Cross-Lingual Word Embedding Models",
    year = "2017"
}
@article{Kobayashi.2017,
    author = "Kobayashi, Sosuke and Okazaki, Naoaki and Inui, Kentaro",
    doi = "10.48550/arxiv.1709.01679",
    title = "A Neural Language Model for Dynamically Representing the Meanings of Unknown Words and Entities in a Discourse",
    year = "2017"
}
@article{Fan.2019,
    author = "Fan, Kai and Wang, Jiayi and Li, Bo and Zhou, Fang and Chen, Boxing and Si, Luo",
    doi = "10.1609/aaai.v33i01.33016367",
    title = "“Bilingual Expert” Can Find Translation Errors",
    journal = "Proceedings of the Aaai Conference on Artificial Intelligence",
    year = "2019"
}
@article{Wang.2015,
    author = "Wang, Ling and Dyer, Chris and Black, Alan W. and Trancoso, Isabel and Fermandez, Ramon and Amir, Sílvio and Marujo, Luís and Luís, Tiago",
    doi = "10.18653/v1/d15-1176",
    title = "Finding Function in Form: Compositional Character Models for Open Vocabulary Word Representation",
    year = "2015"
}
@article{Zhao.2018,
    author = "Zhao, Yang and Zhang, Jiajun and He, Zuyuan and Zong, Chengqing and Wu, Hua",
    doi = "10.18653/v1/d18-1036",
    title = "Addressing Troublesome Words in Neural Machine Translation",
    year = "2018"
}
@article{Platanios.2018,
    author = "Platanios, Emmanouil Antonios and Sachan, Mrinmaya and Neubig, Graham and Mitchell, Tom M.",
    doi = "10.18653/v1/d18-1039",
    title = "Contextual Parameter Generation for Universal Neural Machine Translation",
    year = "2018"
}
@article{Alvarez-Melis.2018,
    author = "Alvarez-Melis, David and Jaakkola, Tommi S.",
    doi = "10.18653/v1/d18-1214",
    title = "Gromov-Wasserstein Alignment of Word Embedding Spaces",
    year = "2018"
}
@article{Lample.2018,
    author = "Lample, Guillaume and Ott, Myle and Conneau, Alexis and Denoyer, Ludovic and Ranzato, Marc’Aurelio",
    doi = "10.18653/v1/d18-1549",
    title = "Phrase-Based \&amp;Amp; Neural Unsupervised Machine Translation",
    year = "2018"
}
@article{Gillick.2016,
    author = "Gillick, Daniel and Brunk, Clifford and Vinyals, Oriol and Subramanya, Amarnag",
    doi = "10.18653/v1/n16-1155",
    title = "Multilingual Language Processing From Bytes",
    year = "2016"
}
@article{Devlin.2019,
    author = "Devlin, Jacob and Chang, Ming‐Wei and Lee, Kenton and Toutanova, Kristina",
    doi = "10.18653/v1/n19-1423",
    title = "Untitled",
    year = "2019"
}
@article{Santos.2015,
    author = "Santos, Cicero dos and Guimarães, Victor",
    doi = "10.18653/v1/w15-3904",
    title = "Boosting Named Entity Recognition With Neural Character Embeddings",
    year = "2015"
}
@article{Madhyastha.2016,
    author = "Madhyastha, Pranava and Bansal, Mohit and Gimpel, Kevin and Livescu, Karen",
    doi = "10.18653/v1/w16-1612",
    title = "Mapping Unseen Words to Task-Trained Embedding Spaces",
    year = "2016"
}
@article{Peng.2017,
    author = "Peng, Nanyun and Dredze, Mark",
    doi = "10.18653/v1/w17-2612",
    title = "Multi-Task Domain Adaptation for Sequence Tagging",
    year = "2017"
}
@article{Madhyastha.2017,
    author = "Madhyastha, Pranava and España-Bonet, Cristina",
    doi = "10.18653/v1/w17-2617",
    title = "Learning Bilingual Projections of Embeddings for Vocabulary
            Expansion in Machine Translation",
    year = "2017"
}
@article{Li.2018,
    author = "Li, Bofang and Drozd, Aleksandr and Liu, Tao and Du, Xiaoyong",
    doi = "10.18653/v1/w18-1205",
    title = "Subword-Level Composition Functions for Learning Word Embeddings",
    year = "2018"
}
@article{Wang.2018,
    author = "Wang, Changhan and Cho, Kyunghyun",
    doi = "10.18653/v1/w18-3221",
    title = "Code-Switched Named Entity Recognition With Embedding Attention",
    year = "2018"
}
@article{Jean.2015,
    author = "Jean, Sébastien and Cho, Kyunghyun and Memisevic, Roland and Bengio, Yoshua",
    doi = "10.3115/v1/p15-1001",
    title = "On Using Very Large Target Vocabulary for Neural Machine Translation",
    year = "2015"
}
@article{Kim.2015,
    author = "Kim, Yoon and Jernite, Yacine and Sontag, David and Rush, Alexander M.",
    doi = "10.48550/arxiv.1508.06615",
    title = "Character-Aware Neural Language Models",
    year = "2015"
}
@article{Zhang.2015,
    author = "Zhang, Xiang and Zhao, Jinxi and LeCun, Yann",
    doi = "10.48550/arxiv.1509.01626",
    title = "Character-Level Convolutional Networks for Text Classification",
    year = "2015"
}
@article{Yang.2017,
    author = "Yang, Zhilin and Dai, Zihang and Salakhutdinov, Ruslan and Cohen, William W.",
    doi = "10.48550/arxiv.1711.03953",
    title = "Breaking the Softmax Bottleneck: A High-Rank RNN Language Model",
    year = "2017"
}</t>
  </si>
  <si>
    <t xml:space="preserve">@article{Plank.2016,
    author = "Plank, Barbara and Søgaard, Anders and Goldberg, Yoav",
    doi = "10.18653/v1/p16-2067",
    title = "Multilingual Part-of-Speech Tagging With Bidirectional Long Short-Term Memory Models and Auxiliary Loss",
    year = "2016"
}
@article{Tafforeau.2015,
    author = "Tafforeau, Jeremie and Artières, Thierry and Favre, Benoît and Béchet, Frédéric",
    doi = "10.21437/interspeech.2015-58",
    title = "Adapting Lexical Representation and OOV Handling From Written to Spoken Language With Word Embedding",
    year = "2015"
}
</t>
  </si>
  <si>
    <t>Improving POS tagging of German learner language in a reading comprehension scenario</t>
  </si>
  <si>
    <t>Lena Keiper and Andrea Horbach and Stefan Thater</t>
  </si>
  <si>
    <t>We present a novel method to automatically improve the accurrcy of part-of-speech taggers on learner language. The key idea underlying our approach is to exploit the structure of a typical language learner task and automatically induce POS information for out-of-vocabulary (OOV) words. To evaluate the effectiveness of our approach, we add manual POS and normalization information to an existing language learner corpus. Our evaluation shows an increase in accuracy from 72.4% to 81.5% on OOV words.</t>
  </si>
  <si>
    <t>Part-of-Speech Tagging, Learner Language, Corpus Annotation</t>
  </si>
  <si>
    <t>1. Brants, S., Dipper, S., Eisenberg, P., Hansen, S., K¨onig, E., Lezius, W., Rohrer, C., Smith, G., and Uszkoreit, H. (2004). Tiger: linguistic interpretation of a german corpus. Research on Language and Computation, 2(4):597– 620.
2 Brants, T. (2000). Tnt – a statistical part-of-speech tagger. In Proceedings ofthe Sixth Conference on Applied Natural Language Processing, pages 224–231, Seattle, Washington, USA, April. Association for Computational Linguistics.
3 D´ıaz-Negrillo, A., Meurers, D., Valera, S., and Wunsch, H. (2010). Towards interlanguage pos annotation for effective learner corpora in sla and ﬂt. Language Forum, 36(1–2):139–154. Special Issue on Corpus Linguistics for Teaching and Learning. In Honour of John Sinclair.
4 Gadde, P., Subramaniam, L. V., and Faruquie, T. A. (2011). Adapting a WSJ trained part-of-speech tagger to noisy text: preliminary results. In Proceedings ofthe 2011 Joint Workshop on Multilingual OCR and Analytics for Noisy Unstructured Text Data, page 5. ACM.
5 Han, B., Cook, P., and Baldwin, T. (2012). Automatically constructing a normalisation dictionary for microblogs. In Proceedings ofthe 2012 joint conference on empirical methods in natural language processing and computational natural language learning, pages 421–432. Association for Computational Linguistics.
6 Horbach, A., Steffen, D., Thater, S., and Manfred, P. (2014). Improving the performance of standard part-of-speech taggers for computer-mediated communication. In Proceedings ofthe 12th edition ofthe KONVENS conference Vol. 1. - Hildesheim.
7 Koleva, N., Horbach, A., Palmer, A., Ostermann, S., and Pinkal, M. (2014). Paraphrase detection for short answer scoring. In Proceedings of the third workshop on NLP for computer-assisted language learning at SLTC 2014, Uppsala, Sweden.
8 Landis, J. R. and Koch, G. G. (1977). The measurement of observer agreement for categorical data. Biometrics, 33(1):pp. 159–174.
9 L¨udeling, A. (2008). Mehrdeutigkeiten und kategorisierung: Probleme bei der annotation von lernerkorpora. Fort-geschrittene Lernervariet¨aten, pages 119–140. 
10 Manning, C. D., Surdeanu, M., Bauer, J., Finkel, J., Bethard, S. J., and McClosky, D. (2014). The Stanford CoreNLP natural language processing toolkit. In Association for Computational Linguistics (ACL) System Demonstrations, pages 55–60.
11 Margaretha, E. and L¨ungen, H. (2014). Building linguistic corpora from wikipedia articles and discussions. JLCL, 29(2):59–82.
12 Meurers, D., Ziai, R., Ott, N., and Kopp, J. (2011). Evaluating answers to reading comprehension questions in context: Results for german and the role of information structure. In Proceedings ofthe TextInfer 2011 Workshop on Textual Entailment, pages 1–9, Edinburgh, Scottland, UK. Association for Computational Linguistics.
13 Prange, J., Thater, S., and Horbach, A. (2015). Unsupervised induction of part-of-speech information for oov words in german internet forum posts. In proceedings of NLP4CMC workshop.
14 Rehbein, I. (2013). Fine-grained pos tagging of german tweets. In Language Processing and Knowledge in the Web, pages 162–175. Springer.
15 Reznicek, M. and Zinsmeister, H. (2013). Stts-konfusionsklassen beim tagging von fremdsprachlerner-texten. JLCL, 28(1):63–83.
16 Reznicek, M., Ldeling, A., Krummes, C., Schwantuschke, F., Walter, M., Schmidt, K., Hirschmann, H., and An- dreas, T. (2012). Das falko-handbuch korpusaufbau und annotationen version 2.01.
17 Schiller, A., Teufel, S., Stckert, C., and Thielen, C. (1999). Guidelines fr das tagging deutscher textcorpora mit stts. Technical report, Universitt Stuttgart, Universitt Tubin-gen.
18 Selinker, L. (1972). Interlanguage. International Review of Applied Linguistics in Language Teaching, 10(1–4):209– 232.
19 Stolcke, A. (2002). Srilm - an extensible language model-ing toolkit. In Proceedings International Conference on Spoken Language Processing.
20 Ziai, R., Ott, N., and Meurers, D. (2012). Short Answer Assessment: Establishing Links Between Research Strands. In Proceedings of the 7th Workshop on Innovative Use of NLP for Building Educational Applications (BEA7), pages 190–200, Montreal, Canada. Association for Computational Linguistics.</t>
  </si>
  <si>
    <t>14 Rehbein, I. (2013). Fine-grained pos tagging of german tweets. In Language Processing and Knowledge in the Web, pages 162–175. Springer.
2 Brants, T. (2000). Tnt – a statistical part-of-speech tagger. In Proceedings ofthe Sixth Conference on Applied Natural Language Processing, pages 224–231, Seattle, Washington, USA, April. Association for Computational Linguistics.
4 Gadde, P., Subramaniam, L. V., and Faruquie, T. A. (2011). Adapting a WSJ trained part-of-speech tagger to noisy text: preliminary results. In Proceedings ofthe 2011 Joint Workshop on Multilingual OCR and Analytics for Noisy Unstructured Text Data, page 5. ACM.
6 Horbach, A., Steffen, D., Thater, S., and Manfred, P. (2014). Improving the performance of standard part-of-speech taggers for computer-mediated communication. In Proceedings ofthe 12th edition ofthe KONVENS conference Vol. 1. - Hildesheim.
13 Prange, J., Thater, S., and Horbach, A. (2015). Unsupervised induction of part-of-speech information for oov words in german internet forum posts. In proceedings of NLP4CMC workshop.
14 Rehbein, I. (2013). Fine-grained pos tagging of german tweets. In Language Processing and Knowledge in the Web, pages 162–175. Springer.</t>
  </si>
  <si>
    <t>Improving Code-mixed POS Tagging Using Code-mixed Embeddings</t>
  </si>
  <si>
    <t>10.1145/3380967</t>
  </si>
  <si>
    <t>S. Nagesh Bhattu and Satya Krishna Nunna and D. V.L.N. Somayajulu and Binay Pradhan</t>
  </si>
  <si>
    <t>Social media data has become invaluable component of business analytics. A multitude of nuances of social media text make the job of conventional text analytical tools difficult. Code-mixing of text is a phenomenon prevalent among social media users, wherein words used are borrowed from multiple languages, though written in the commonly understood roman script. All the existing supervised learning methods for tasks such as Parts Of Speech (POS) tagging for code-mixed social media (CMSM) text typically depend on a large amount of training data. Preparation of such large training data is resource-intensive, requiring expertise in multiple languages. Though the preparation of small dataset is possible, the out of vocabulary (OOV) words pose major difficulty, while learning models from CMSM text as the number of different ways of writing non-native words in roman script is huge. POS tagging for code-mixed text is non-trivial, as tagging should deal with syntactic rules of multiple languages. The important research question addressed by this article is whether abundantly available unlabeled data can help in resolving the difficulties posed by code-mixed text for POS tagging. We develop an approach for scraping and building word embeddings for code-mixed text illustrating it for Bengali-English, Hindi-English, and Telugu-English code-mixing scenarios. We used a hierarchical deep recurrent neural network with linear-chain CRF layer on top of it to improve the performance of POS tagging in CMSM text by capturing contextual word features and character-sequence-based information. We prepared a labeled resource for POS tagging of CMSM text by correcting 19% of labels from an existing resource. A detailed analysis of the performance of our approach with varying levels of code-mixing is provided. The results indicate that the F1-score of our approach with custom embeddings is better than the CRF-based baseline by 5.81%, 5.69%, and 6.3% in Bengali, Hindi, and Telugu languages, respectively.</t>
  </si>
  <si>
    <t>Parts of speech tagging, code-mixed (multi-lingual) text, deep neural
networks</t>
  </si>
  <si>
    <t>1	Hanan Aldarmaki and MonaDiab. 2015. Robust part-of-speech tagging ofArabic text. In Proceedings ofthe 2ndWorkshop o Arabic Natural Language Processing. Association for Computational Linguistics, 173–182. DOI:https://doi.org/10.18653 v1/W15-3222. 
2	OzkanAslan, SerkanGunal, and Bekir Taner Dincer. November 2018. On constituent chunking for Turkish. Inf. Proc.Manag 54, 6 (Nov. 2018), 1262–1276. 
3	Vinayak Athavale, Shreenivas Bharadwaj, Monik Pamecha, Ameya Prabhu, and Manish Shrivastava. 2016. Towards dee learning in Hindi NER: An approach to tackle the labelled data sparsity. In Proceedings ofthe 13th International Conference on Natural Language Processing. NLP Association of India, 154–160. Retrieved from http://www.aclweb.org anthology/W16-6320. 
4	J. Atserias, B. Casas, E. Comelles, M. González, L. Padró, and M. Padró. 2006. FreeLing 1.3: Syntactic and semantic service in an open-source NLP library. In Proceedings ofthe 5th International Conference on Language Resources and Evaluation (LREC’06). European Language Resources Association (ELRA). Retrieved from http://www.aclweb.org/anthology L06-1108. 
5	Ngo Xuan Bach, Nguyen Dieu Linh, and Tu Minh Phuong. 2018. An empirical study on POS tagging for Vietnamese socia media text. Comput. Speech Lang. 50 (2018), 1–15. 
6	Kalika Bali, Jatin Sharma, Monojit Choudhury, and Yogarshi Vyas. 2014. “I am borrowing ya mixing?” An analysis o English-Hindi code mixing in Facebook. In Proceedings ofthe 1stWorkshop on ComputationalApproaches to Code Switching. Association for Computational Linguistics, 116–126. DOI:https://doi.org/10.3115/v1/W14-3914. 
7	Utsab Barman, Amitava Das, Joachim Wagner, and Jennifer Foster. 2014. Code mixing: A challenge for language identification in the language of social media. In Proceedings ofthe 1stWorkshop on Computational Approaches to Code Switching 13–23. 
8	Piotr Bojanowski, Edouard Grave, Armand Joulin, and Tomas Mikolov. 2017. Enriching word vectors with subword information. Trans. Assoc. Computat. Ling. 5, 1 (2017), 135–146. 
9	Peter F. Brown, Peter V. Desouza, Robert L. Mercer, Vincent J. Della Pietra, and Jenifer C. Lai. 1992. Class-based n-gra models of natural language. Computat. Ling. 18, 4 (1992), 467–479. 
10	Gokul Chittaranjan, Yogarshi Vyas, Kalika Bali, and Monojit Choudhury. 2014. Word-level language identification usin CRF: Code-switching shared task report of MSR india system. In Proceedings of the 1st Workshop on Computationa Approaches to Code Switching. 73–79. 
11	Jason Chiu and Eric Nichols. 2016. Named entity recognition with bidirectional LSTM-CNNs. Trans. Assoc. Computat. Ling 4, 1 (2016), 357–370. 
12	Junyoung Chung, Caglar Gulcehre, Kyunghyun Cho, and Yoshua Bengio. 2015. Gated feedback recurrent neural networks In Proceedings ofthe International Conference on Machine Learning. 2067–2075. 
13	Ronan Collobert and Jason Weston. 2008. A unified architecture for natural language processing: Deep neural network with multitask learning. In Proceedings ofthe 25th International Conference on Machine Learning (ICML’08).ACM,Ne York, NY, 160–167. DOI:https://doi.org/10.1145/1390156.1390177. 
14	Jacob Devlin, Ming-Wei Chang, Kenton Lee, and Kristina Toutanova. 2018. Bert: Pre-training of deep bidirectional transformers for language understanding. arXiv preprint arXiv:1810.04805 (2018). 
15	Manuel Vilares Ferro, Víctor Manuel Darriba Bilbao, and Francisco José Ribadas Pena. 2017. Modeling of learning curve with applications to POS tagging. Comput. Speech Lang. 41 (2017), 1–28. 
16	Boris A. Galitsky. 2016. Generalization of parse trees for iterative taxonomy learning. Inf. Sci. 329 (2016), 125–143. 
17	Björn Gambäck and Amitava Das. 2016. Comparing the level of code-switching in corpora. In Proceedings of the 10t International Conference on Language Resources and Evaluation (LREC’16). European Language Resources Associatio (ELRA), 23–28. 
18	Souvick Ghosh, Satanu Ghosh, and Dipankar Das. 2016. Part-of-speech tagging ofcode-mixed social media text. In Proceedings ofthe 2ndWorkshop on Computational Approaches to Code Switching. Association for Computational Linguistics 90–97. DOI:https://doi.org/10.18653/v1/W16-5811. 
19	Kevin Gimpel, Nathan Schneider, Brendan O’Connor, Dipanjan Das, Daniel Mills, Jacob Eisenstein, Michael Heilman Dani Yogatama, Jeffrey Flanigan, and Noah A. Smith. 2011. Part-of-speech tagging for Twitter: Annotation, features and experiments. In Proceedings of the 49th Meeting of the Association for Computational Linguistics: Human Language Technologies: Short Papers - Volume 2 (HLT’11). Association for Computational Linguistics, 42–47. Retrieved fro http://dl.acm.org/citation.cfm?id=2002736.2002747. 
20	Yi Guo, Zhiqing Shao, and Nan Hua. 2010. A cognitive interactionist sentence parser with simple recurrent networks. Inf Sci. 180, 23 (2010), 4695–4705. 
21	Deepak Gupta, Ankit Lamba, AsifEkbal, and Pushpak Bhattacharyya. 2016. Opinion mining in a code-mixed environment Acase study with government portals. In Proceedings ofthe 13th InternationalConference on NaturalLanguageProcessing NLP Association of India, 249–258. Retrieved from http://www.aclweb.org/anthology/W/W16/W16-6331. 
22	Deepak Gupta, Shubham Tripathi, Asif Ekbal, and Pushpak Bhattacharyya. 2017. SMPOST: Parts ofspeech tagger for codemixed Indic social media text. arXiv preprint arXiv:1702.00167 (2017). 
23	Parth Gupta, Kalika Bali, Rafael E. Banchs, Monojit Choudhury, and Paolo Rosso. 2014. Query expansion for mixed-scrip information retrieval. In Proceedings of the 37th International ACM SIGIR Conference on Research &amp; Development i Information Retrieval (SIGIR’14). ACM, New York, NY, 677–686. DOI:https://doi.org/10.1145/2600428.2609622. 
24	Marjolein Gysels. 1992. French in urban Lubumbashi Swahili: Codeswitching, borrowing, or both? J. Multiling. Multicult Dev. 13, 1–2 (1992), 41–55. 
25	Donald Hindle. 1989. Acquiring disambiguation rules from text. In Proceedings ofthe 27th Meeting on Association forComputational Linguistics (ACL’89). Association for Computational Linguistics, 118–125. DOI:https://doi.org/10.3115/981623 981638. 
26	Sepp Hochreiter and Jürgen Schmidhuber. 1997. Long short-term memory. Neural Computat. 9, 8 (1997), 1735–1780. 
27	Zhiting Hu, Xuezhe Ma, Zhengzhong Liu, Eduard Hovy, and Eric Xing. 2016. Harnessing deep neural networks with logi rules. In Proceedings ofthe 54th Meeting ofthe Association for Computational Linguistics (Volume 1: Long Papers). Association for Computational Linguistics, 2410–2420. DOI:https://doi.org/10.18653/v1/P16-1228. 
28	Aaron Jaech, George Mulcaire, Shobhit Hathi, Mari Ostendorf, and Noah A. Smith. 2016. Hierarchical character-wor models for language identification. In Proceedings ofthe 4th InternationalWorkshop on Natural Language Processing fo Social Media (SocialNLP@EMNLP’16). 84–93. DOI:https://doi.org/10.18653/v1/W16-6212. 
29	Anupam Jamatia, Björn Gambäck, and Amitava Das. 2015. Part-of-speech tagging for code-mixed English-Hindi Twitte and Facebook chat messages. In Proceedings ofthe International Conference on Recent Advances in Natural Languag Processing. INCOMA Ltd., 239–248. Retrieved from http://www.aclweb.org/anthology/R15-1033. 
30	Aditya Joshi, Ameya Prabhu, Manish Shrivastava, and Vasudeva Varma. 2016. Towards sub-word level composition for sentiment analysis of Hindi-English code mixed text. In Proceedings of the 26th International Conference o Computational Linguistics: Technical Papers. The COLING 2016 Organizing Committee, 2482–2491. Retrieved fro http://aclweb.org/anthology/C16-1234. 
31	Katharina Kann, Johannes Bjerva, Isabelle Augenstein, Barbara Plank, and Anders Søgaard. 2018. Character-level supervision for low-resource POS tagging. In Proceedings ofthe Workshop on Deep Learning Approaches for Low-resource NLP Association for Computational Linguistics, 1–11. Retrieved from http://aclweb.org/anthology/W18-3401. 
32	Daisuke Kawahara, Sadao Kurohashi, and Kôiti Hasida. 2002. Construction of a Japanese relevance-tagged corpus. In Proceedings ofthe 3rd International Conference on Language Resources and Evaluation (LREC’02). European Language Resources Association (ELRA). Retrieved from http://www.aclweb.org/anthology/L02-1302. 
33	Diederik P. Kingma and Jimmy Ba. 2014. Adam: A method for stochastic optimization. CoRR abs/1412.6980 (2014). 
34	Subham Kumar, Anwesh Sinha Ray, Sabyasachi Kamila, Asif Ekbal, Sriparna Saha, and Pushpak Bhattacharyya. 2016. Improving document ranking using query expansion and classification techniques for mixed script information retrieval. 
35	In Proceedings ofthe 13th International Conference on Natural Language Processing. NLP Association of India, 81–89 Retrieved from http://www.aclweb.org/anthology/W/W16/W16-6311. 
36	John D. Lafferty, Andrew McCallum, and Fernando C. N. Pereira. 2001. Conditional random fields: Probabilistic model for segmenting and labeling sequence data. In Proceedings of the 18th International Conference on Machine Learning (ICML’01). Morgan Kaufmann Publishers Inc., 282–289. Retrieved from http://dl.acm.org/citation.cfm?id=645530 655813. 
37	Guillaume Lample, Miguel Ballesteros, Sandeep Subramanian, Kazuya Kawakami, and Chris Dyer. 2016. Neural architectures for named entity recognition. In Proceedings ofthe Conference ofthe North American Chapter ofthe Association for Computational Linguistics: Human Language Technologies. Association for Computational Linguistics, 260–270 DOI:https://doi.org/10.18653/v1/N16-1030. 
38	Ying Li and Pascale Fung. 2012. Code-switch language model with inversion constraints for mixed language speech recognition. In Proceedings ofthe International Conference on Computational Linguistics (COLING’12). The COLING 2012 Organizing Committee, 1671–1680. Retrieved from http://aclweb.org/anthology/C12-1102. 
39	Xiaohua Liu and Ming Zhou. 2013. Two-stage NER for tweets with clustering. Inf. Proc. Manag. 49 (2013), 264–273 DOI:https://doi.org/10.1016/j.ipm.2012.05.006. 
40	Gang Luo, Xiaojiang Huang, Chin-Yew Lin, and Zaiqing Nie. 2015. Joint entity recognition and disambiguation. In Proceedings ofthe Conference on EmpiricalMethods in Natural Language Processing. Association for Computational Linguistics 879–888. Retrieved from https://aclweb.org/anthology/D/D15/D15-1104. 
41	Sean MacAvaney, AndrewYates, Arman Cohan, and Nazli Goharian. 2019. CEDR: Contextualized embeddings for documen ranking. arXiv preprint arXiv:1904.07094 (2019). 
42	Mitchell P. Marcus, Mary Ann Marcinkiewicz, and Beatrice Santorini. 1993. Building a large annotated corpus of English The Penn Treebank. Comput. Linguist. 19, 2 (June 1993), 313–330. Retrieved from http://dl.acm.org/citation.cfm?id 972470.972475. 
43	Ryan McDonald, Koby Crammer, and Fernando Pereira. 2005. Online large-margin training of dependency parsers. I Proceedings ofthe 43rd Meeting on Association for Computational Linguistics (ACL’05). Association for Computationa Linguistics, 91–98. DOI:https://doi.org/10.3115/1219840.1219852. 
44	Tomas Mikolov, Ilya Sutskever, Kai Chen, Greg S. Corrado, and Jeff Dean. 2013. Distributed representations of word and phrases and their compositionality. In Proceedings ofthe Conference on Advances in Neural Information Processin Systems. 3111–3119. 
45	Rudra Murthy, Mitesh M. Khapra, and Pushpak Bhattacharyya. 2018. Improving NER tagging performance in low-resourc languages via multilingual learning. ACMTrans. Asian Low-Resour. Lang. Inf. Proc. 18, 2, Article 9 (Dec. 2018), 20 pages DOI:https://doi.org/10.1145/3238797. 
46	Tetsuji Nakagawa and Kiyotaka Uchimoto. 2007. A hybrid approach to word segmentation and POS tagging. In Proceedings of the 45th Meeting of the ACL on Interactive Poster and Demonstration Sessions. Association for Computationa Linguistics, 217–220. 
47	Phuong-Thai Nguyen, Xuan-Luong Vu, Thi-Minh-Huyen Nguyen, Van-Hiep Nguyen, and Hong-Phuong Le. 2009. Building a large syntactically annotated corpus of vietnamese. In Proceedings of the 3rd Linguistic Annotation Worksho (ACL-IJCNLP’09). Association for Computational Linguistics, 182–185. Retrieved from http://dl.acm.org/citation.cfm id=1698381.1698416. 
48	Joakim Nivre and Mario Scholz. 2004. Deterministic dependency parsing of English text. In Proceedings ofthe 20th International Conference on Computational Linguistics (COLING’04). Association for Computational Linguistics, Article 64 DOI:https://doi.org/10.3115/1220355.1220365. 
49	Olutobi Owoputi, Brendan O’Connor, Chris Dyer, Kevin Gimpel, Nathan Schneider, and Noah A. Smith. 2013. Improve part-of-speech tagging for online conversational text with word clusters. In Proceedings ofthe Conference ofthe Nort American Chapter ofthe Association for Computational Linguistics: Human Language Technologies. 380–390. 
50	Rana D. Parshad, Suman Bhowmick, Vineeta Chand, Nitu Kumari, and Neha Sinha. 2016. What is India speaking? Explorin the “Hinglish” invasion. Phys.A:Statist.Mech. Applic. 449 (2016), 375–389. 
51	Alexandre Passos, Vineet Kumar, and Andrew McCallum. 2014. Lexicon infused phrase embeddings for named entity resolution. In Proceedings ofthe 18th Conference on Computational Natural Language Learning. Association for Computational Linguistics, 78–86. Retrieved from http://www.aclweb.org/anthology/W/W14/W14-1609. 
52	Jeffrey Pennington, Richard Socher, and Christopher Manning. 2014. Glove: Global vectors for word representation. I Proceedings ofthe Conference on Empirical Methods in Natural Language Processing (EMNLP’14). 1532–1543. 
53	Slav Petrov, Dipanjan Das, and Ryan McDonald. 2012. A universal part-of-speech tagset. In Proceedings ofthe 8th International Conference on Language Resources and Evaluation (LREC’12). European Language Resources Association (ELRA). 
54	Prakash B. Pimpale and Raj Nath Patel. 2016. Experiments with POS tagging code-mixed Indian social media text. arXi preprint arXiv:1610.09799 (2016). 
55	Adithya Pratapa, Gayatri Bhat, Monojit Choudhury, Sunayana Sitaram, Sandipan Dandapat, and Kalika Bali. 2018a. Language modeling for code-mixing: The role of linguistic theory based synthetic data. In Proceedings ofthe 56th Meetin ofthe Association for Computational Linguistics (Volume 1: Long Papers), Vol. 1. 1543–1553. 
56	Adithya Pratapa, Monojit Choudhury, and Sunayana Sitaram. 2018b. Word embeddings for code-mixed language processing. In Proceedings oftheConference on EmpiricalMethods in NaturalLanguageProcessing. Association for Computationa Linguistics, 3067–3072. Retrieved from https://www.aclweb.org/anthology/D18-1344. 
57	L. R. Rabiner. 1989. A tutorial on hidden Markov models and selected applications in speech recognition. Proc. IEEE 77,  (Feb. 1989), 257–286. DOI:https://doi.org/10.1109/5.18626. 
58	Khyathi Chandu Raghavi, Manoj Kumar Chinnakotla, and Manish Shrivastava. 2015. “Answer Ka Type Kya He?”: Learnin to classify questions in code-mixed language. In Proceedings ofthe 24th International Conference on World Wide We (WWW’15 Companion). ACM, New York, NY, 853–858. DOI:https://doi.org/10.1145/2740908.2743006. 
59	Pattabhi R. K. Rao and Sobha Lalitha Devi. 2016. CMEE-IL: Code mix entity extraction in Indian languages from socia media Text@ FIRE 2016-An overview. In Proceedings ofthe Forum forInformation Retrieval Evaluation (FIRE’16)(Workin Notes). 289–295. 
60	Lev Ratinov and Dan Roth. 2009. Design challenges and misconceptions in named entity recognition. In Proceedings ofth 13th Conference on Computational Natural Language Learning (CoNLL’09). Association for Computational Linguistics 147–155. Retrieved from http://dl.acm.org/citation.cfm?id=1596374.1596399. 
61	Adwait Ratnaparkhi. 1996. A maximum entropy model for part-of-speech tagging. In Proceedings of the Conference o Empirical Methods in Natural Language Processing. Retrieved from http://www.aclweb.org/anthology/W96-0213. 
62	Alan Ritter, Sam Clark, Oren Etzioni, et al. 2011. Named entity recognition in tweets: An experimental study. In Proceeding oftheConference on EmpiricalMethods in NaturalLanguageProcessing. Association for Computational Linguistics, 1524 1534. 
63	Salvatore Romeo, Giovanni Da San Martino, Yonatan Belinkov, Alberto Barrón-Cedeño, Mohamed Eldesouki, Karee Darwish, Hamdy Mubarak, James Glass, and Alessandro Moschitti. 2019. Language processing and learning model for community question answering in Arabic. Inf. Proc. Manag. 56, 2 (2019), 274–290. 
64	Koustav Rudra, Shruti Rijhwani, Rafiya Begum, Kalika Bali, Monojit Choudhury, and Niloy Ganguly. 2016. Understanding language preference for expression of opinion and sentiment: What do Hindi-English speakers do on Twitter? I Proceedings ofthe Conference on Empirical Methods in Natural Language Processing. 1131–1141. 
65	Kamal Sarkar. 2016. Part-of-speech tagging for code-mixed Indian social media text at ICON 2015. arXiv preprin arXiv:1601.01195 (2016). 
66	Mike Schuster and Kuldip K. Paliwal. 1997. Bidirectional recurrent neural networks. IEEE Trans. Sig. Proc. 45, 11 (1997) 2673–2681. 
67	Mike Schuster and John Wiley. 1999. Neural networks for speech processing. Encyclopedia ofElectrical and Electronic Engineering. John Wiley and Sons. 
68	Royal Sequiera, Monojit Choudhury, and Kalika Bali. 2015. POS tagging of Hindi-English code mixed text from socia media: Some machine learning experiments. In Proceedings ofthe 12th International Conference on Natural Languag Processing. NLP Association of India, 237–246. Retrieved from http://www.aclweb.org/anthology/W/W15/W15-5936. 
69	Arnav Sharma, Sakshi Gupta, Raveesh Motlani, Piyush Bansal, Manish Shrivastava, Radhika Mamidi, and Dipti M. Sharma. 
70	2016. Shallow parsing pipeline—Hindi-English code-mixed social media text. In Proceedings of the Conference of th North American Chapter ofthe Association forComputational Linguistics: Human Language Technologies. Association fo Computational Linguistics, 1340–1345. Retrieved from http://www.aclweb.org/anthology/N16-1159. 
71	Rajat Singh, Nurendra Choudhary, and Manish Shrivastava. 2018. Automatic normalization of word variations in codemixed social media text. arXiv preprint arXiv:1804.00804 (2018). 
72	Thamar Solorio, Elizabeth Blair, Suraj Maharjan, Steven Bethard, Mona Diab, Mahmoud Ghoneim, Abdelati Hawwari Fahad Al Ghamdi, Julia Hirschberg, Alison Chang, et al. 2014. Overview for the first shared task on language identification in code-switched data. In Proceedings ofthe 1st Workshop on Computational Approaches to Code Switching.62–72. 
73	Thamar Solorio and Yang Liu. 2008a. Learning to predict code-switching points. In Proceedings ofthe Conference on EmpiricalMethods in Natural Language Processing (EMNLP’08). Association for Computational Linguistics, 973–981. Retrieve from http://dl.acm.org/citation.cfm?id=1613715.1613841. 
74	Thamar Solorio and Yang Liu. 2008b. Part-of-speech tagging for English-Spanish code-switched text. In Proceedings ofth Conference on EmpiricalMethods in NaturalLanguageProcessing (EMNLP’08). Association for Computational Linguistics 1051–1060. Retrieved from http://dl.acm.org/citation.cfm?id=1613715.1613852. 
75	Nagesh Bhattu Sristy, N. Satya Krishna, B. Shiva Krishna, and Vadlamani Ravi. 2017. Language identification in mixe script. In Proceedings ofthe 9th Meeting ofthe Forum for Information Retrieval Evaluation. ACM, 14–20. 
76	Jana Straková, Milan Straka, and Jan Hajic. 2019. Neural architectures for nested NER through linearization. In Proceeding ofthe 57th Meeting ofthe Association for Computational Linguistics. 5326–5331. 
77	Ilya Sutskever, JamesMartens, andGeoffrey E. Hinton. 2011. Generating text with recurrent neural networks. In Proceeding ofthe 28th International Conference on Machine Learning (ICML’11). 1017–1024. 
78	Ioannis Tsochantaridis, Thorsten Joachims, Thomas Hofmann, and Yasemin Altun. 2005. Large margin methods for structured and interdependent output variables. J. Mach. Learn. Res. 6, Sept. (2005), 1453–1484. 
79	P. V. Veena, M. Anand Kumar, and K. P. Soman. 2018. Character embedding for language identification in Hindi-Englis code-mixed social media text. Comput. Sistemas 22, 1 (2018), 65–74. 
80	Yogarshi Vyas, Spandana Gella, Jatin Sharma, Kalika Bali, and Monojit Choudhury. 2014. POS tagging of English-Hind code-mixed social media content. In Proceedings ofthe Conference on EmpiricalMethods in Natural Language Processin (EMNLP’14). 974–979. 
81	Hu Xu, Bing Liu, Lei Shu, and Philip S. Yu. 2019. Bert post-training for review reading comprehension and aspect-base sentiment analysis. arXiv preprint arXiv:1904.02232 (2019). 
82	Wei Yang, Yuqing Xie, Aileen Lin, Xingyu Li, Luchen Tan, Kun Xiong, Ming Li, and Jimmy Lin. 2019. End-to-end opendomain question answering with BERTserini. In Proceedings of the Conference of the North American Chapter of th Association for Computational Linguistics (Demonstrations). 72–77. 
83	Xiaoqing Zheng, Hanyang Chen, and Tianyu Xu. 2013. Deep learning for Chinese word segmentation and POS tagging. 
84	In Proceedings ofthe Conference on Empirical Methods in Natural Language Processing. Association for Computationa Linguistics, 647–657. Retrieved from http://www.aclweb.org/anthology/D13-1061. 
85	Chenguang Zhu, Michael Zeng, and Xuedong Huang. 2018. SDNet: Contextualized attention-based deep network for conversational question answering. arXiv preprint arXiv:1812.03593 (2018).</t>
  </si>
  <si>
    <t xml:space="preserve">5	Ngo Xuan Bach, Nguyen Dieu Linh, and Tu Minh Phuong. 2018. An empirical study on POS tagging for Vietnamese socia media text. Comput. Speech Lang. 50 (2018), 1–15. 
15	Manuel Vilares Ferro, Víctor Manuel Darriba Bilbao, and Francisco José Ribadas Pena. 2017. Modeling of learning curve with applications to POS tagging. Comput. Speech Lang. 41 (2017), 1–28. 
31	Katharina Kann, Johannes Bjerva, Isabelle Augenstein, Barbara Plank, and Anders Søgaard. 2018. Character-level supervision for low-resource POS tagging. In Proceedings ofthe Workshop on Deep Learning Approaches for Low-resource NLP Association for Computational Linguistics, 1–11. Retrieved from http://aclweb.org/anthology/W18-3401. 
46	Tetsuji Nakagawa and Kiyotaka Uchimoto. 2007. A hybrid approach to word segmentation and POS tagging. In Proceedings of the 45th Meeting of the ACL on Interactive Poster and Demonstration Sessions. Association for Computationa Linguistics, 217–220. 
54	Prakash B. Pimpale and Raj Nath Patel. 2016. Experiments with POS tagging code-mixed Indian social media text. arXi preprint arXiv:1610.09799 (2016). 
68	Royal Sequiera, Monojit Choudhury, and Kalika Bali. 2015. POS tagging of Hindi-English code mixed text from socia media: Some machine learning experiments. In Proceedings ofthe 12th International Conference on Natural Languag Processing. NLP Association of India, 237–246. Retrieved from http://www.aclweb.org/anthology/W/W15/W15-5936. 
80	Yogarshi Vyas, Spandana Gella, Jatin Sharma, Kalika Bali, and Monojit Choudhury. 2014. POS tagging of English-Hind code-mixed social media content. In Proceedings ofthe Conference on EmpiricalMethods in Natural Language Processin (EMNLP’14). 974–979. 
83	Xiaoqing Zheng, Hanyang Chen, and Tianyu Xu. 2013. Deep learning for Chinese word segmentation and POS tagging. 
1	Hanan Aldarmaki and MonaDiab. 2015. Robust part-of-speech tagging ofArabic text. In Proceedings ofthe 2ndWorkshop o Arabic Natural Language Processing. Association for Computational Linguistics, 173–182. DOI:https://doi.org/10.18653 v1/W15-3222. 
18	Souvick Ghosh, Satanu Ghosh, and Dipankar Das. 2016. Part-of-speech tagging ofcode-mixed social media text. In Proceedings ofthe 2ndWorkshop on Computational Approaches to Code Switching. Association for Computational Linguistics 90–97. DOI:https://doi.org/10.18653/v1/W16-5811. 
19	Kevin Gimpel, Nathan Schneider, Brendan O’Connor, Dipanjan Das, Daniel Mills, Jacob Eisenstein, Michael Heilman Dani Yogatama, Jeffrey Flanigan, and Noah A. Smith. 2011. Part-of-speech tagging for Twitter: Annotation, features and experiments. In Proceedings of the 49th Meeting of the Association for Computational Linguistics: Human Language Technologies: Short Papers - Volume 2 (HLT’11). Association for Computational Linguistics, 42–47. Retrieved fro http://dl.acm.org/citation.cfm?id=2002736.2002747. 
22	Deepak Gupta, Shubham Tripathi, Asif Ekbal, and Pushpak Bhattacharyya. 2017. SMPOST: Parts ofspeech tagger for codemixed Indic social media text. arXiv preprint arXiv:1702.00167 (2017). 
29	Anupam Jamatia, Björn Gambäck, and Amitava Das. 2015. Part-of-speech tagging for code-mixed English-Hindi Twitte and Facebook chat messages. In Proceedings ofthe International Conference on Recent Advances in Natural Languag Processing. INCOMA Ltd., 239–248. Retrieved from http://www.aclweb.org/anthology/R15-1033. 
49	Olutobi Owoputi, Brendan O’Connor, Chris Dyer, Kevin Gimpel, Nathan Schneider, and Noah A. Smith. 2013. Improve part-of-speech tagging for online conversational text with word clusters. In Proceedings ofthe Conference ofthe Nort American Chapter ofthe Association for Computational Linguistics: Human Language Technologies. 380–390. 
53	Slav Petrov, Dipanjan Das, and Ryan McDonald. 2012. A universal part-of-speech tagset. In Proceedings ofthe 8th International Conference on Language Resources and Evaluation (LREC’12). European Language Resources Association (ELRA). 
61	Adwait Ratnaparkhi. 1996. A maximum entropy model for part-of-speech tagging. In Proceedings of the Conference o Empirical Methods in Natural Language Processing. Retrieved from http://www.aclweb.org/anthology/W96-0213. 
65	Kamal Sarkar. 2016. Part-of-speech tagging for code-mixed Indian social media text at ICON 2015. arXiv preprin arXiv:1601.01195 (2016). 
74	Thamar Solorio and Yang Liu. 2008b. Part-of-speech tagging for English-Spanish code-switched text. In Proceedings ofth Conference on EmpiricalMethods in NaturalLanguageProcessing (EMNLP’08). Association for Computational Linguistics 1051–1060. Retrieved from http://dl.acm.org/citation.cfm?id=1613715.1613852. 
</t>
  </si>
  <si>
    <t>How to tag non-standard language: Normalisation versus domain adaptation for Slovene historical and user-generated texts</t>
  </si>
  <si>
    <t>10.1017/S1351324919000366</t>
  </si>
  <si>
    <t>Natural Language Engineering</t>
  </si>
  <si>
    <t>Katja Zupan and Nikola Ljubešić and Tomaž Erjavec</t>
  </si>
  <si>
    <t>Part-of-speech (PoS) tagging of non-standard language with models developed for standard language is known to suffer from a significant decrease in accuracy. Two methods are typically used to improve it: word normalisation, which decreases the out-of-vocabulary rate of the PoS tagger, and domain adaptation where the tagger is made aware of the non-standard language variation, either through supervision via non-standard data being added to the tagger's training set, or via distributional information calculated from raw texts. This paper investigates the two approaches, normalisation and domain adaptation, on carefully constructed data sets encompassing historical and user-generated Slovene texts, in particular focusing on the amount of labour necessary to produce the manually annotated data sets for each approach and comparing the resulting PoS accuracy. We give quantitative as well as qualitative analyses of the tagger performance in various settings, showing that on our data set closed and open class words exhibit significantly different behaviours, and that even small inconsistencies in the PoS tags in the data have an impact on the accuracy. We also show that to improve tagging accuracy, it is best to concentrate on obtaining manually annotated normalisation training data for short annotation campaigns, while manually producing in-domain training sets for PoS tagging is better when a more substantial annotation campaign can be undertaken. Finally, unsupervised adaptation via Brown clustering is similarly useful regardless of the size of the training data available, but improvements tend to be bigger when adaptation is performed via in-domain tagging data.</t>
  </si>
  <si>
    <t>Non-standard language; Normalisation; Domain adaptation; Part-of-speech tagging</t>
  </si>
  <si>
    <t>1	Bahdanau, D., Cho, K., and Bengio, Y. (2014). Neural machine translation by jointly learning to align and translate. arXiv preprint arXiv:1409.0473.Google Scholar
2	Baron, A., and Rayson, P. (2008). Vard2: A tool for dealing with spelling variation in historical corpora. In Postgraduate Conference in Corpus Linguistics.Google Scholar
3	Bartz, T., Beißwenger, M., and Storrer, A. (2014). Optimierung des Stuttgart-Tübingen-Tagset für die linguistische Annotation von Korpora zur internetbasierten Kommunikation: Phänomene, Herausforderungen, Erweiterungsvorschläge. Journal for Language Technology and Computational Linguistics 28(1), 157–198.Google Scholar
4	Bennett, P., Durrell, M., Scheible, S., and Whitt, R.J. (2010). Annotating a historical corpus of German: A case study. In Proceedings of the LREC 2010 Workshop on Language Resource and Language Technology: Standards - State of the Art, Emerging Needs, and Future Developments, Paris, pp. 64–68.Google Scholar
5	Bollmann, M. (2013). POS tagging for historical texts with sparse training data. In LAW@ ACL, pp. 11–18.Google Scholar
6	Bollmann, M., Dipper, S., Krasselt, J., and Petran, F. (2012). Manual and semi-automatic normalization of historical spelling-case studies from Early New High German. In KONVENS, pp. 342–350.Google Scholar
7	Bollmann, M., Krasselt, J., and Petran, F. (2012). Manual and semi-automatic normalization of historical spelling - Case studies from Early New High German. In Proceedings of KONVENS 2012 (LThist 2012 Workshop, pp. 342–350.Google Scholar
8	Bosch, Van Den, A., Busser, B., Canisius, S., and Daelemans, W. (2007). An efficient memory-based morphosyntactic tagger and parser for Dutch. LOT Occasional Series 7, 191–206.Google Scholar
9	Brants, T. (2000). TnT – a statistical part-of-speech tagger. In Proceedings of the Sixth Applied Natural Language Processing Conference (ANLP 2000), Seattle, WA, USA, pp. 224–31.CrossRefGoogle Scholar
10	Brown, P.F., Desouza, P.V., Mercer, R.L., Pietra, V.J.D., and Lai, J.C. (1992). Class-based n-gram models of natural language. Computational Linguistics 18(4), 467–479.Google Scholar
11	Collins, M. (2002). Discriminative training methods for hidden Markov models: theory and experiments with perceptron algorithms. In Proceedings of the ACL Conference on Empirical Methods in Natural Language Processing, Vol. 10. Stroudsburg, PA, USA. Association for Computational Linguistics, pp. 1–8. Retrieved from https://doi.org/10.3115/1118693.1118694 CrossRefGoogle Scholar
12	De Clercq, O., Schulz, S., Desmet, B., Lefever, E., and Hoste, V. (2013). Normalization of Dutch user-generated content. In Proceedings of the International Conference Recent Advances in Natural Language Processing RANLP 2013, pp. 179–188.Google Scholar
13	Derczynski, L., Chester, S., and Bøgh, K.S. (2015). Tune your Brown clustering, please. In International Conference Recent Advances in Natural Language Processing, RANLP, Vol. 2015, pp. 110–117.Google Scholar
14	Derczynski, L., Ritter, A., Clark, S., and Bontcheva, K. (2013). Twitter part-of-speech tagging for all: Overcoming sparse and noisy data. In RANLP, pp. 198–206.Google Scholar
15	Dipper, S. (2010). POS-tagging of historical language data: First experiments. In KONVENS, pp. 117–121.Google Scholar
16	Dobrovoljc, K., Krek, S., Holozan, P., Erjavec, T., and Romih, M. (2015). Morphological lexicon Sloleks 1.2. Slovenian language resource repository CLARIN.SI. http://hdl.handle.net/11356/1039.Google Scholar
17	Eisenstein, J. (2013). What to do about bad language on the Internet. In Proceedings of North American Chapter of the Association for Computational Linguistics (NAACL), pp. 359–369.Google Scholar
18	Erjavec, T. (2011). Automatic linguistic annotation of historical language: ToTrTaLe and XIX century Slovene. In Proceedings of the 5th ACL-HLT Workshop on Language Technology for Cultural Heritage, Social Sciences, and Humanities, pp. 33–38.Google Scholar
19	Erjavec, T. (2012). MULTEXT-East: morphosyntactic resources for Central and Eastern European languages. Language Resources and Evaluation 46(1), 131–142. Retrieved from http://dx.doi.org/10.1007/s10579-011-9174-8 CrossRefGoogle Scholar
20	Erjavec, T. (2014). Digital library and corpus of historical Slovene IMP 1.1. Slovenian language resource repository CLARIN.SI. http://hdl.handle.net/11356/1031 Google Scholar
21	Erjavec, T. (2015a). The IMP historical Slovene language resources. Language Resources and Evaluation, 1–23.Google Scholar
22	Erjavec, T. (2015b). Reference corpus of historical Slovene goo300k 1.2. Slovenian language resource repository CLARIN.SI. http://hdl.handle.net/11356/1025.Google Scholar
23	Erjavec, T., Fišer, D., čibej, J., Arhar Holdt, Š., Ljubešić, N., and Zupan, K. (2017). CMC training corpus Janes-Tag 2.0. Slovenian language resource repository CLARIN.SI. http://hdl.handle.net/11356/1123.Google Scholar
24	Etxeberria, I., Alegria, I., and Uria, L. (2019). Weighted finite-state transducers for normalization of historical texts. Natural Language Engineering 25, 307–321. https://doi.org/10.1017/S1351324918000505 CrossRefGoogle Scholar
25	Etxeberria, I., Alegria, I., Uria, L., and Hulden, M. (2016). Evaluating the Noisy Channel Model for the Normalization of Historical Texts: Basque, Spanish and Slovene. In Proceedings of the Tenth International Conference on Language Resources and Evaluation (LREC 2016), Portorož, Slovenia: European Language Resources Association (ELRA).Google Scholar
26	Fišer, D., Erjavec, T., and Ljubešić, N. 2016. JANES v0.4 : korpus slovenskih spletnih uporabniških vsebin (JANES 04: a corpus of Slovene User Generated Content. Slovenščina 2.0 4(2), 67–99. https://doi.org/10.4312/slo2.0.2016.2.67-99.Google Scholar
27	Foster, J., Çetinoglu, Ö., Wagner, J., Le Roux, J., … Van Genabith, J. (2011). # hardtoparse: POS tagging and parsing the twitterverse. In AAAI 2011 Workshop on Analyzing Microtext, pp. 20–25.Google Scholar
28	Gimpel, K., Schneider, N., O’Connor, B., Das, D., Mills, D., Eisenstein, J., … Smith, N.A. (2011). Part-of-speech tagging for Twitter: Annotation, features, and experiments. In Proceedings of the 49th Annual Meeting of the Association for Computational Linguistics: Human Language Technologies: Short Papers, Vol. 2, pp. 42–47.Google Scholar
29	Gomaa, W.H. and Fahmy, A.A. (2013). A survey of text similarity approaches. International Journal of Computer Applications 68(13).CrossRefGoogle Scholar
30	Greene, B. and Rubin, G. (1971). Automatic Grammatical Tagging of English. Department of Linguistics, Brown University. Retrieved from https://books.google.si/books?id=VznTygAACAAJ Google Scholar
31	Grčar, M., Krek, S., and Dobrovoljc, K. (2012). Obeliks: statistični oblikoskladenjski označevalnik in lematizator za slovenski jezik (obeliks: a statistical morphosyntactic tagger and lemmatiser for Slovene). In Zbornik Osme konference Jezikovne tehnologije, Ljubljana, Slovenia.Google Scholar
32	Halácsy, P., Kornai, A., and Oravecz, C. (2007). HunPos: An open source trigram tagger. In Proceedings of the 45th Annual Meeting of the ACL, pp. 209–212. Stroudsburg: Association for Computational Linguistics. Retrieved from http://dblp.uni-trier.de/db/conf/acl/acl2007.html#HalacsyKO07 CrossRefGoogle Scholar
33	Han, B. and Baldwin, T. (2011). Lexical normalisation of short text messages: Makn sens a #twitter. In Proceedings of the 49th Annual Meeting of the Association for Computational Linguistics: Human Language Technologies, Vol. 1, pp. 368–378. Stroudsburg, PA, USA: Association for Computational Linguistics. Retrieved from http://dl.acm.org/citation.cfm?id=2002472.2002520 Google Scholar
34	Hendrickx, I. and Marquilhas, R. (2011). From old texts to modern spellings: An experiment in automatic normalisation. JLCL 26(2), 65–76.Google Scholar
35	Horsmann, T. and Zesch, T. (2015). Effectiveness of domain adaptation approaches for social media POS tagging. CLiC it, 166–170.Google Scholar
36	Kalchbrenner, N. and Blunsom, P. (2013). Recurrent continuous translation models. In EMNLP, Vol. 3, p. 413.Google Scholar
37	Kim, Y., Jernite, Y., Sontag, D., and Rush, A.M. (2016). Character-aware neural language models. In AAAI, pp. 2741–2749.Google Scholar
38	Koehn, P. (2017). Neural machine translation. CoRR, abs/1709.07809. Retrieved from http://arxiv.org/abs/1709.07809 Google Scholar
39	Koehn, P., Hoang, H., Birch, A., Callison-Burch, C., Federico, M., Bertoldi, N., … Herbst, E. (2007). Moses: Open source toolkit for statistical machine translation. In Proceedings of the 45th Annual Meeting of the ACL on Interactive Poster and Demonstration Sessions, pp. 177–180.CrossRefGoogle Scholar
40	Koehn, P., Och, F.J., and Marcu, D. (2003). Statistical phrase-based translation. In Proceedings of the 2003 Conference of the North American Chapter of the Association for Computational Linguistics on Human Language Technology, Vol. 1, pp. 48–54.CrossRefGoogle Scholar
41	Krek, S., Dobrovoljc, K., Erjavec, T., Može, S., Ledinek, N., and Holz, N. (2015). Training corpus ssj500k 1.4. Slovenian language resource repository CLARIN.SI. http://hdl.handle.net/11356/1052.Google Scholar
42	Kurdi, M.Z. (2016). Natural Language Processing and Computational Linguistics: Speech, Morphology and Syntax, Vol. 1. John Wiley &amp; Sons.CrossRefGoogle Scholar
43	Ling, W., Trancoso, I., Dyer, C., and Black, A.W. (2015). Character-based neural machine translation. arXiv preprint arXiv:1511.04586.Google Scholar
44	Ljubešić, N. and Erjavec, T. (2016). Corpus vs. lexicon supervision in morphosyntactic tagging: the case of Slovene. In Proceedings of the Tenth International Conference on Language Resources and Evaluation (LREC 2016), Paris, France: European Language Resources Association (ELRA).Google Scholar
45	Ljubešić, N., Erjavec, T., and Fišer, D. (2016). Corpus-based diacritic restoration for South Slavic languages. In Proceedings of the Tenth International Conference on Language Resources and Evaluation (LREC 2016), Paris, France: European Language Resources Association (ELRA).Google Scholar
46	Ljubešić, N. and Erjavec, T. (2011). hrWaC and slWaC: Compiling web corpora for Croatian and Slovene. In Text, Speech and Dialogue, pp. 395–402.CrossRefGoogle Scholar
47	Ljubešić, N., Erjavec, T., and Fišer, D. (2017). Adapting a state-of-the-art tagger for South Slavic languages to non-standard text. In Proceedings of the 6th Workshop on Balto-Slavic Natural Language Processing, pp. 60–68.CrossRefGoogle Scholar
48	Ljubešić, N., Klubička, F., Agić, Ž., and Jazbec, I.-P. (2016). New inflectional lexicons and training corpora for improved morphosyntactic annotation of Croatian and Serbian. In Tenth International Conference on Language Resources and Evaluation (LREC 2016).Google Scholar
49	Ljubešić, N., Zupan, K., Fišer, D., and Erjavec, T. (2016). Normalising Slovene data: historical texts vs. user-generated content. Bochumer Linguistische Arbeitsberichte, 146–155.Google Scholar
50	Lusetti, M., Ruzsics, T., Göhring, A., Samardžić, T., and Stark, E. (2018). Encoder-decoder methods for text normalization. In Proceedings of the Fifth Workshop on NLP for Similar Languages, Varieties and Dialects (VarDial 2018) (pp. 18–28). Santa Fe, New Mexico, USA: Association for Computational Linguistics. Retrieved from https://www.aclweb.org/anthology/W18-3902 Google Scholar
51	Matthews, D. (2007). Machine transliteration of proper names. Master’s Thesis, University of Edinburgh, Edinburgh.Google Scholar
52	McNemar, Q. (1947). Note on the sampling error of the difference between correlated proportions or percentages. Psychometrika 12(2), 153–157. Retrieved from https://doi.org/10.1007/BF02295996 CrossRefGoogle ScholarPubMed
53	Metzler, D., Dumais, S., and Meek, C. (2007). Similarity measures for short segments of text. In European Conference on Information Retrieval, pp. 16–27.CrossRefGoogle Scholar
54	Owoputi, O., O’Connor, B., Dyer, C., Gimpel, K., Schneider, N., and Smith, N.A. (2013). Improved part-of-speech tagging for online conversational text with word clusters. In Proceedings of NAACL-HLT, pp. 380–390.Google Scholar
55	Pettersson, E., Megyesi, B., and Nivre, J. (2013). Normalisation of historical text using context-sensitive weighted Levenshtein distance and compound splitting. In Proceedings of the 19th Nordic Conference of Computational Linguistics (NODALIDA 2013); May 22–24, 2013; Oslo University; Norway. nealt Proceedings Series, Vol. 16, pp. 163–179.Google Scholar
56	Pettersson, E., Megyesi, B., and Nivre, J. (2014). A multilingual evaluation of three spelling normalisation methods for historical text. In EACL 2014 Workshop on Language Technology for Cultural Heritage, Social Sciences and Humanities, European Association for Computational Linguistics, LaTeCH 2014, pp. 32–41.CrossRefGoogle Scholar
57	Pettersson, E., Megyesi, B., and Tiedemann, J. 2013. An SMT approach to automatic annotation of historical text. In Proceedings of the Workshop on Computational Historical Linguistics at NODALIDA 2013; May 22–24; 2013, Oslo, Norway: Nealt Proceedings Series, Vol. 18, pp. 54–69.Google Scholar
58	Piotrowski, M. (2012). Natural Language Processing for Historical Texts . Synthesis Lectures on Human Language Technologies. Morgan &amp; Claypool.Google Scholar
59	Plank, B., Søgaard, A., and Goldberg, Y. (2016). Multilingual part-of-speech tagging with bidirectional long short-term memory models and auxiliary loss. arXiv preprint arXiv:1604.05529.Google Scholar
60	Ratnaparkhi, A. (1996). A maximum entropy model for part-of-speech tagging. In Conference on Empirical Methods in Natural Language Processing, pp. 133–142. Retrieved from http://www.aclweb.org/anthology/W96-0213 Google Scholar
61	Rayson, P., Archer, D., Baron, A., Culpeper, J., and Smith, N. (2007). Tagging the Bard: Evaluating the accuracy of a modern POS tagger on Early Modern English corpora. In Proceedings of the Corpus Linguistics Conference: CL 2007. UCREL.Google Scholar
62	Ritter, A., Clark, S., and Etzioni, O. (2011). Named entity recognition in tweets: an experimental study. In Proceedings of the Conference on Empirical Methods in Natural Language Processing, pp. 1524–1534.Google Scholar
63	Scheible, S., Whitt, R.J., Durrell, M., and Bennett, P. (2011). Evaluating an ‘off-the-shelf’ POS-tagger on Early Modern German text. In Proceedings of the 5th ACL-HLT Workshop on Language Technology for Cultural Heritage, Social Sciences, and Humanities, pp. 19–23.Google Scholar
64	Scheible, S., Whitt, R.J., Durrell, M., and Bennett, P. (2012). Gatetogermanc: A GATE-based annotation pipeline for historical German. In LREC, pp. 3611–3617.Google Scholar
65	Scherrer, Y. and Erjavec, T. (2016a). Modernising historical Slovene words. Natural Language Engineering 22(6), 881–905.CrossRefGoogle Scholar
66	Scherrer, Y. and Erjavec, T. (2016b). Modernising historical Slovene words. Natural Language Engineering, FirstView, 1–25. Retrieved from http://journals.cambridge.org/article_S1351324915000236 Google Scholar
67	Scherrer, Y. and Ljubešić, N. (2016). Automatic normalisation of the Swiss German ArchiMob corpus using character-level machine translation. Bochumer Linguistische Arbeitsberichte, 248–255.Google Scholar
68	Schmid, H. (1994). Probabilistic part-of-speech tagging using decision trees. In Proceedings of the International Conference on New Methods in Language Processing, Manchester, UK.Google Scholar
69	Silfverberg, M., Ruokolainen, T., Lindén, K., and Kurimo, M. (2014). Part-of-speech tagging using conditional random fields: Exploiting sub-label dependencies for improved accuracy. In Proceedings of the 52nd Annual Meeting of the Association for Computational Linguistics, ACL 2014, June 22–27, 2014, Baltimore, MD, USA, Volume 2: Short Papers, pp. 259–264. Retrieved from http://aclweb.org/anthology/P/P14/P14-2043.pdf CrossRefGoogle Scholar
70	Consortium, TEI (2017). TEI P5: Guidelines for electronic text encoding and interchange. TEI Consortium. Retrieved from http://www.tei-c.org/Guidelines/P5/ Google Scholar
71	Tjong Kim Sang, E., Bollmann, M., Boschker, R., Casacuberta, F., Dietz, F., Dipper, S., … Zervanou, K. (2017). The CLIN27 shared task : Translating historical text to contemporary language for improving automatic linguistic annotation. Computational Linguistics in the Netherlands Journal 7, 53–64. Retrieved from http://www.clinjournal.org/sites/clinjournal.org/files/04.clin27-shared-task.pdf Google Scholar
72	Vilar, D., Peter, J.-T., and Ney, H. (2007). Can we translate letters? In Proceedings of the Second Workshop on Statistical Machine Translation, pp. 33–39.Google Scholar
73	Yang, Y. and Eisenstein, J. (2014). Unsupervised domain adaptation with feature embeddings. arXiv preprint arXiv:1412.4385.Google Scholar
74	Yang, Y. and Eisenstein, J. (2015). Unsupervised multi-domain adaptation with feature embeddings. In HLT-NAACL, pp. 672–682.CrossRefGoogle Scholar
75	Yang, Y. and Eisenstein, J. (2016). Part-of-speech tagging for historical English. arXiv preprint arXiv:1603.03144.Google Scholar
76	Zampieri, M., Malmasi, S., Nakov, P., Ali, A., Shon, S., Glass, J., … Jain, M. (2018). Language identification and morphosyntactic tagging: The second VarDial evaluation campaign. In Proceedings of the Fifth Workshop on NLP for Similar Languages, Varieties and Dialects (VarDial 2018), pp. 1–17, Santa Fe, New Mexico, USA: Association for Computational Linguistics. Retrieved from https://www.aclweb.org/anthology/W18-3901 Google Scholar</t>
  </si>
  <si>
    <t>5 Bollmann, M. (2013). POS tagging for historical texts with sparse training data. In LAW@ ACL, pp. 11–18.Google Scholar
15 Dipper, S. (2010). POS-tagging of historical language data: First experiments. In KONVENS, pp. 117–121.Google Scholar
27 Foster, J., Çetinoglu, Ö., Wagner, J., Le Roux, J., … Van Genabith, J. (2011). # hardtoparse: POS tagging and parsing the twitterverse. In AAAI 2011 Workshop on Analyzing Microtext, pp. 20–25.Google Scholar
35 Horsmann, T. and Zesch, T. (2015). Effectiveness of domain adaptation approaches for social media POS tagging. CLiC it, 166–170.Google Scholar
61 Rayson, P., Archer, D., Baron, A., Culpeper, J., and Smith, N. (2007). Tagging the Bard: Evaluating the accuracy of a modern POS tagger on Early Modern English corpora. In Proceedings of the Corpus Linguistics Conference: CL 2007. UCREL.Google Scholar
63 Scheible, S., Whitt, R.J., Durrell, M., and Bennett, P. (2011). Evaluating an ‘off-the-shelf’ POS-tagger on Early Modern German text. In Proceedings of the 5th ACL-HLT Workshop on Language Technology for Cultural Heritage, Social Sciences, and Humanities, pp. 19–23.Google Scholar
9 Brants, T. (2000). TnT – a statistical part-of-speech tagger. In Proceedings of the Sixth Applied Natural Language Processing Conference (ANLP 2000), Seattle, WA, USA, pp. 224–31.CrossRefGoogle Scholar
14 Derczynski, L., Ritter, A., Clark, S., and Bontcheva, K. (2013). Twitter part-of-speech tagging for all: Overcoming sparse and noisy data. In RANLP, pp. 198–206.Google Scholar
28 Gimpel, K., Schneider, N., O’Connor, B., Das, D., Mills, D., Eisenstein, J., … Smith, N.A. (2011). Part-of-speech tagging for Twitter: Annotation, features, and experiments. In Proceedings of the 49th Annual Meeting of the Association for Computational Linguistics: Human Language Technologies: Short Papers, Vol. 2, pp. 42–47.Google Scholar
54 Owoputi, O., O’Connor, B., Dyer, C., Gimpel, K., Schneider, N., and Smith, N.A. (2013). Improved part-of-speech tagging for online conversational text with word clusters. In Proceedings of NAACL-HLT, pp. 380–390.Google Scholar
59 Plank, B., Søgaard, A., and Goldberg, Y. (2016). Multilingual part-of-speech tagging with bidirectional long short-term memory models and auxiliary loss. arXiv preprint arXiv:1604.05529.Google Scholar
60 Ratnaparkhi, A. (1996). A maximum entropy model for part-of-speech tagging. In Conference on Empirical Methods in Natural Language Processing, pp. 133–142. Retrieved from http://www.aclweb.org/anthology/W96-0213 Google Scholar
68 Schmid, H. (1994). Probabilistic part-of-speech tagging using decision trees. In Proceedings of the International Conference on New Methods in Language Processing, Manchester, UK.Google Scholar
69 Silfverberg, M., Ruokolainen, T., Lindén, K., and Kurimo, M. (2014). Part-of-speech tagging using conditional random fields: Exploiting sub-label dependencies for improved accuracy. In Proceedings of the 52nd Annual Meeting of the Association for Computational Linguistics, ACL 2014, June 22–27, 2014, Baltimore, MD, USA, Volume 2: Short Papers, pp. 259–264. Retrieved from http://aclweb.org/anthology/P/P14/P14-2043.pdf CrossRefGoogle Scholar
75 Yang, Y. and Eisenstein, J. (2016). Part-of-speech tagging for historical English. arXiv preprint arXiv:1603.03144.Google Scholar</t>
  </si>
  <si>
    <t>Formalization of rules for the detection of plurals in Spanish in the case of out-of-vocabulary units</t>
  </si>
  <si>
    <t>Linguamatica</t>
  </si>
  <si>
    <t>Rogelio Nazar and Amparo Galdames</t>
  </si>
  <si>
    <t>This paper presents a formalization of rules on plural formation in Spanish to be used in the processing of specialized terminology, as it is frequently the case that terms are not found in dictionaries of general language and therefore they cannot be lemmatized or POS-tagged. The absence of terms in general dictionaries has negative effects in tasks such as terminology extraction, particularly in the case of morphologically rich languages. We attack the problem by cascading through multiple trasnfser rules, regular expressions and lexical aquisition from large corpora. Results show significant reduction of the error rate of two POS-taggers: TreeTagger and UDPipe. We offer an open-source implementation which works as a post-process, cleaning up after the tagger.</t>
  </si>
  <si>
    <t>part-of-speech tagging, lemmatization, rules for plural
in Spanish, out-of-vocabulary units</t>
  </si>
  <si>
    <t>1	Adams, Greg, Beth Millar, Eric Neufeld . Tim Philip. 1994. Ending-based strategies for part-of-speech tagging. En Uncertainty in arti   cial Intelligence, 1    7. Elsevier. 10.1016/B978-1-55860-332-5.50005-5.
2	Agerri, Rodrigo, Josu Bermudez &amp; German Rigau. 2014. IXA pipeline: E cient and read. to use multilingual NLP tools. En Languag. Resources and Evaluation Conference (LREC). 3823    3828.
3	Alcina, Juan &amp; José Manuel Blecua. 1975. Gramática española, vol. 1991. Barcelona: Ariel.
4	Alemany, José. 1920. Tratado de la formació. de palabras en la lengua castellana. Madrid. Librería general de Victoriano Suárez.
5	Allauzen, Alexandre &amp; Hélene BonneauMaynard. 2008. Training and evaluation o. POS taggers on the French MULTITAG corpus. En Language Resources and Evaluatio. Conference (LREC), s/p.
6	Ambadiang, Théophile. 1999. La  exión nominal. género y número. En Gramática descriptiva d. la lengua española, 4843    4914. Espasa Calpe.
7	Asociación de Academias de la Lengua Española. 2005. Diccionario panhispánico de dudas. Rea. Academia Española.
8	Bazzi, Issam. 2002. Modelling out-of-vocabular. words for robust speech recognition: Massachusetts Institute of Technology. Tesis Doctoral.
9	Bazzi, Issam &amp; James Glass. 2002. A multiclass approach for modelling out-of-vocabular. words. En 7th International Conference o. Spoken Language Processing, 1613  1616.
10	Bello, Andrés. 1847. Gramática de la lengua castellana destinada al uso de los americanos. Chile: Imprenta del Progreso.
11	Biemann, Chris. 2006. Unsupervised part-ofspeech tagging employing e cient graph clustering. En 21st Conference on Computationa. Linguistics and 44th Meeting of the Association for Computational Linguistics: student research workshop, 7    12.
12	Bohnet, Bernd &amp; Joakim Nivre. 2012. .transition-based system for joint part-of-speec. tagging and labeled non-projective dependenc. parsing. En Joint Conference on Empirical Methods in Natural Language Processin. and Computational Natural Language Learning, 1455  1465.
13	Brill, Eric. 1992. A simple rule-based part o. speech tagger. En 3rd Conference on Applied Natural Language Processing, 152-155.10.3115/974499.974526.
14	Brill, Eric. 1995. Transformation-based errordriven learning and natural language processing: A case study in part-of-speech tagging. Computational Linguistics 21(4). 543-565.
15	Carreras, Xavier, Isaac Chao, Lluis Padró . Muntsa Padró. 2004. FreeLing: An open-sourc. suite of language analyzers. En Language Resources and Evaluation Conference, 239  242.
16	Cedeño, Rafael A. Núñez, Sonia Colina &amp; Travis G. Bradley. 2014. Fonología generativa contemporánea de la lengua española. Washington. DC: Georgetown University Press.
17	Charniak, Eugene, Curtis Hendrickson, Neil Jacobson &amp; Mike Perkowitz. 1993. Equations fo. part-of-speech tagging. En 11th Conference o. Arti    cial Intelligence (AIII), vol. 93, 784  789.
18	Church, Kenneth Ward. 1989. A stochastic part. program and noun phrase parser for unrestricted text. En International Conference o.
19	Acoustics, Speech, and Signal Processing, 695. 698. 10.3115/974235.974260.
20	Creutz, Mathias, Teemu Hirsimäki, Mikko Kurimo, Antti Puurula, Janne Pylkkönen, Ves. Siivola, Matti Varjokallio, Ebru Arisoy, Mura. Saraçlar &amp; Andreas Stolcke. 2007. Analysis o. morph-based speech recognition and the modeling of out-of-vocabulary words across languages. En Proceedings of Human Languag. Technologies Conference, 380    387.
21	De Nebrija, Antonio. 1492. Gramática castellana. Salamanca. 
22	Dixon, Robert. 2009. Basic linguistic theory volume 1: Methodology. Oxford: Oxford Universit. Press.
23	Foley, James. 1967. Spanish plural formation. Language 43(2). 486   493. 10.2307/411548.
24	Greene, Barbara B. &amp; Gerald M. Rubin. 1971. Automatic grammatical tagging of English. Providence, Rhode Island: Department of Linguistics, Brown University.
25	Hernández Alonso, César. 1984. Gramática funcional del español. Madrid: Gredos.
26	Honnibal, Mathew. 2016. Spacy. https://spacy.io/. Accessed: 2018-10-30.
27	Honnibal, Matthew &amp; Mark Johnson. 2015.An improved non-monotonic transition system for dependency parsing. En Conference on Empirical Methods in NaturalLanguage Processing (EMNLP), 1373   1378.10.18653/v1/D15-1162.
28	Kilgarri    , Adam &amp; Irene Renau. 2013. esTenTen, a vast web corpus of Peninsula. and American Spanish. Procedia - Social and Behavioral Sciences 95. 12     19. 10.1016/j.sbspro.2013.10.617. de León, Ramón Zacarías Ponce. 2015. Flexión de número en la composición nominal del español. estructura morfológica y rutinización. Anuario de Letras. Lingüística y Filología 2(2). 101    131.
29	Ling, Wang, Chris Dyer, Alan W Black, Isabel Trancoso, Ramón Fermandez, Silvio Amir.
30	Luís Marujo &amp; Tiago Luís. 2015. Findin. function in form: Compositional character models for open vocabulary word representation. En Conference on Empirical Methods in Natural Language Processing (EMNLP), 1520   1530. 10.18653/v1/D15-1176.
31	Manning, Christopher D. 2011. Part-ofspeech tagging from 97 % to 100 %: is i. time for some linguistics? En International Conference on Intelligent Text Processing and Computational Linguistics, 171  189. 10.1007/978-3-642-19400-9_14.
32	Manning, Christopher D. &amp; Hinrich Schütze. 1999. Foundations of statistical natural language processing. Cambridge, MA, USA: MI. Press.
33	Miªkowski, Marcin. 2010. Developing an opensource, rule-based proofreading tool. Software. Practice and Experience 40(7). 543   566.
34	Moreno, Antonio &amp; José M Goni. 1995. GRAMPAL: a morphological processor for spanis. implemented in prolog. arXiv preprint cmplg/9507004 .
35	Moyna, María Irene. 2011. Compound words i. spanish: theory and history, vol. 316. John Benjamins Publishing.
36	Müller, Thomas, Ryan Cotterell, Alexander Fraser &amp; Hinrich Schütze. 2015. Joint lemmatization and morphological tagging with lemming. En Conference on Empirical Methods in Natural Language Processing (EMNLP), 2268   2274. 10.18653/v1/D15-1272.
37	Parada, Carolina, Mark Dredze &amp; Frederick Jelinek. 2011. OOV sensitive named-entity recognition in speech. En 12th Conference of th. International Speech Communication Association (INTERSPEECH), s/p.
38	Parra Escartín, Carla &amp; Héctor Martínez Alonso. 2015. Choosing a spanish part-of-speech tagge. for a lexically sensitive task. Procesamiento de. Lenguaje Natural 54. 29    36.
39	Plank, Barbara, Anders Søgaard &amp; Yoav Goldberg. 2016. Multilingual part-of-speech taggin. with bidirectional long short-term memory models and auxiliary loss. En 54th Annual Meeting of the Association for Computational Linguistics (Volume 2: Short Papers), 412    418. 10.18653/v1/P16-2067.
40	Qi, Peng, Timothy Dozat, Yuhao Zhang &amp; Christopher D. Manning. 2018. Universal dependency parsing from scratch. En CoNLL 201. Shared Task: Multilingual Parsing from Ra. Text to Universal Dependencies, 160    170.
41	Qin, Long. 2013. Learning out-of-vocabular. words in automatic speech recognition: Schoo. of Computer Science, Carnegie Mellon University. Tesis Doctoral.
42	Real Academia Española. 1741. Orthographia española, compuesta, y ordenada por la real academia española. Madrid: Imprenta de la Rea. Academia Española.
43	Real Academia Española. 1920. Gramática de l. lengua castellana. Madrid: Perlado Páez y compañía, Impresores y Libreros de la Real Academia Española.
44	Real Academia Española. 2006. Diccionario esencial de la lengua española. Espasa Calpe.
45	Real Academia Española. 2009. Nueva gramátic. de la lengua española. Espasa Libros.
46	Sánchez Corrales, Víctor. 1994. La categoría morfosintáctica número en el sustantivo español. Revista de    lología y lingüística de la Universidad de Costa Rica 20(1). 155    168.
47	Santos, Cicero D &amp; Bianca Zadrozny. 2014. Learning character-level representations for part-ofspeech tagging. En 31st International Conference on Machine Learning (ICML), 1818. 1826.
48	Saporta, Sol. 1965. Ordered rules, dialect differences, and historical processes. Languag. 41(2). 218   224. 10.2307/411875.
49	Schmid, Helmut. 1994. Probabilistic part-ofspeech tagging using decision trees. En International Conference on New Methods in LanguageProcessing, 25    36.
50	Stockwell, Robert P, J Donald Bowen &amp; John. Martin. 1965. The grammatical structures o. english and spanish. University of Chicag. Press.
51	Straka, Milan. 2018. UDPipe 2.0 prototype a. CoNLL 2018 UD shared task. En CoNL. 2018 Shared Task: Multilingual Parsing fro. Raw Text to Universal Dependencies, 197    207. 10.18653/v1/K18-2020.
52	Straka, Milan, Jan Haji£ &amp; Jana Straková. 2016. UDPipe: Trainable pipeline for processing CoNLL-u   les performing tokenization. morphological analysis, POS tagging and parsing. En 10th Language Resources and Evaluation Conference (LREC), 4290 4297.
53	Straka, Milan &amp; Jana Straková. 2017. Tokenizing. POS tagging, lemmatizing and parsing UD 2.. with UDPipe. En CoNLL Shared Task: Multilingual Parsing from Raw Text to Universal Dependencies, 88    99. 10.18653/v1/K17-3009.</t>
  </si>
  <si>
    <t>5	Allauzen, Alexandre &amp; Hélene BonneauMaynard. 2008. Training and evaluation o. POS taggers on the French MULTITAG corpus. En Language Resources and Evaluatio. Conference (LREC), s/p.
52	Straka, Milan, Jan Haji£ &amp; Jana Straková. 2016. UDPipe: Trainable pipeline for processing CoNLL-u   les performing tokenization. morphological analysis, POS tagging and parsing. En 10th Language Resources and Evaluation Conference (LREC), 4290 4297.
53	Straka, Milan &amp; Jana Straková. 2017. Tokenizing. POS tagging, lemmatizing and parsing UD 2.. with UDPipe. En CoNLL Shared Task: Multilingual Parsing from Raw Text to Universal Dependencies, 88    99. 10.18653/v1/K17-3009.
37	Parada, Carolina, Mark Dredze &amp; Frederick Jelinek. 2011. OOV sensitive named-entity recognition in speech. En 12th Conference of th. International Speech Communication Association (INTERSPEECH), s/p.
8	Bazzi, Issam. 2002. Modelling out-of-vocabular. words for robust speech recognition: Massachusetts Institute of Technology. Tesis Doctoral.
9	Bazzi, Issam &amp; James Glass. 2002. A multiclass approach for modelling out-of-vocabular. words. En 7th International Conference o. Spoken Language Processing, 1613  1616.
20	Creutz, Mathias, Teemu Hirsimäki, Mikko Kurimo, Antti Puurula, Janne Pylkkönen, Ves. Siivola, Matti Varjokallio, Ebru Arisoy, Mura. Saraçlar &amp; Andreas Stolcke. 2007. Analysis o. morph-based speech recognition and the modeling of out-of-vocabulary words across languages. En Proceedings of Human Languag. Technologies Conference, 380    387.
30	Luís Marujo &amp; Tiago Luís. 2015. Findin. function in form: Compositional character models for open vocabulary word representation. En Conference on Empirical Methods in Natural Language Processing (EMNLP), 1520   1530. 10.18653/v1/D15-1176.
41	Qin, Long. 2013. Learning out-of-vocabular. words in automatic speech recognition: Schoo. of Computer Science, Carnegie Mellon University. Tesis Doctoral.</t>
  </si>
  <si>
    <t>Spanish</t>
  </si>
  <si>
    <t>Fine-grained POS tagging of german social media and web texts</t>
  </si>
  <si>
    <t>10.1007/978-3-319-73706-5_7</t>
  </si>
  <si>
    <t>Stefan Thater</t>
  </si>
  <si>
    <t>This paper presents work on part-of-speech tagging of German social media and web texts. We take a simple Hidden Markov Model based tagger as a starting point, and extend it with a distributional approach to estimating lexical (emission) probabilities of out-of-vocabulary words, which occur frequently in social media and web texts and are a major reason for the low performance of off-the-shelf taggers on these types of text. We evaluate our approach on the recent EmpiriST 2015 shared task dataset and show that our approach improves accuracy on out-of-vocabulary tokens by up to 5.8%; overall, we improve state-of-the-art by 0.4% to 90.9% accuracy.</t>
  </si>
  <si>
    <t>1	Beißwenger, M.: Das Dortmunder Chat Korpus. Zeitschrift für Germanistische Linguistik 41(1), 161–164 (2013)
2	Beißwenger, M., Bartz, T., Storrer, A., Westpfahl, S.: Tagset und Richtlinie für das Part-of-Speech-Tagging von Sprachdaten aus Genres internetbasierter Kommunikation. EmpiriST 2015 guideline document (2015)
3	Beißwenger, M., Bartsch, S., Evert, S., Würzner, K.-M.: EmpiriST 2015: a shared task on the automatic linguistic annotation of computer-mediated communication and web corpora. In: Proceedings of the 10th Web as Corpus Workshop, pp. 44–56 (2016). http://aclweb.org/anthology/W16-2606
4	Brants, S., Dipper, S., Eisenberg, P., Hansen, S., Koenig, E., Lezius, W., Rohrer, C., Smith, G., Uszkoreit, H.: TIGER: linguistic interpretation of a German corpus. J. Lang. Comput. 2(4), 597–620 (2004). Special Issue
5	Brants, T.: TnT - a statistical part-of-speech tagger. In: Proceedings of the Sixth Conference on Applied Natural Language Processing, pp. 224–231 (2000)
6	Eisenstein, J.: What to do about bad language on the internet. In: Proceedings of the 2013 Conference of the North American Chapter of the Association for Computational Linguistics: Human Language Technologies, pp. 359–369 (2013). http://aclweb.org/anthology/N13-1037
7	Giesbrecht, E., Evert, S.: Is part-of-speech tagging a solved task? An evaluation of POS taggers for the German web as corpus. In: Proceedings of the Fifth Web as Corpus Workshop, San Sebastian, Spain, pp. 27–35 (2009)
8	Gimpel, K., Schneider, N., O’Connor, B., Das, D., Mills, D., Eisenstein, J., Heilman, M., Yogatama, D., Flanigan, J., Smith, N.A.: Part-of-speech tagging for Twitter: annotation, features, and experiments. In: Proceedings of the 49th Annual Meeting of the Association for Computational Linguistics: Human Language Technologies, pp. 42–47 (2011). http://aclweb.org/anthology/P11-2008
9	Horbach, A., Steffen, D., Thater, S., Pinkal, M.: Improving the performance of standard part-of-speech taggers for computer-mediated communication. In: Proceedings of the 12th Edition of the KONVENS Conference, vol. 1, pp. 171–177 (2014)
10	Horbach, A., Thater, S., Steffen, D., Fischer, P.M., Witt, A., Pinkal, M.: Internet corpora: a challenge for linguistic processing. Datenbank Spektrum 15(1), 41–47 (2015)
11	Horsmann, T., Zesch, T.: LTL-UDE@EmpiriST 2015: tokenization and PoS tagging of social media text. In: Proceedings of the 10th Web as Corpus Workshop, pp. 120–126 (2016). http://aclweb.org/anthology/W16-2615
12	Manning, C.D.: Part-of-speech tagging from 97% to 100%: is it time for some linguistics? In: Gelbukh, A.F. (ed.) CICLing 2011. LNCS, vol. 6608, pp. 171–189. Springer, Heidelberg (2011). https://doi.org/10.1007/978-3-642-19400-9_14
13	Neunerdt, M., Reyer, M., Mathar, R.: Efficient training data enrichment and unknown token handling for POS tagging of non-standardized texts. In: Proceedings of the 12th edition of the KONVENS conference, vol. 1, pp. 186–192 (2014)
14	Owoputi, O., O’Connor, B., Dyer, C., Gimpel, K., Schneider, N., Smith, N.A.: Improved part-of-speech tagging for online conversational text with word clusters. In: Proceedings of the 2013 Conference of the North American Chapter of the Association for Computational Linguistics: Human Language Technologies, pp. 380–390 (2013). http://aclweb.org/anthology/N13-1039
15	Prange, J., Thater, S., Horbach, A.: Unsupervised induction of part-of-speech information for OOV words in German internet forum posts. In: Proceedings of the 2nd Workshop on Natural Language Processing for Computer-Mediated Communication/Social Media (2015)
16	Prange, J., Horbach, A., Thater, S.: UdS-(retrain distributional surface): improving POS tagging for OOV words in German CMC and web data. In: Proceedings of the 10th Web as Corpus Workshop, pp. 63–71 (2016). http://aclweb.org/anthology/W16-2608
17	Rehbein, I.: Fine-grained POS tagging of German tweets. In: Gurevych, I., Biemann, C., Zesch, T. (eds.) GSCL 2013. LNCS (LNAI), vol. 8105, pp. 162–175. Springer, Heidelberg (2013). https://doi.org/10.1007/978-3-642-40722-2_17
18	Ritter, A., Clark, S., Mausam, Etzioni, O.: Named entity recognition in tweets: an experimental study. In: Proceedings of the 2011 Conference on Empirical Methods in Natural Language Processing, pp. 1524–1534 (2011). http://aclweb.org/anthology/D11-1141
19	Schiller, A., Teufel, S., Stöckert, C., Thielen, C.: Guidelines für das Tagging deutscher Textcorpora mit STTS. Technical report, Institut für maschinelle Sprachverarbeitung, Universität Stuttgart and Seminar für Sprachwissenschaft, Universität Tübingen (1999). http://www.ims.uni-stuttgart.de/forschung/ressourcen/lexika/TagSets/stts-1999.pdf
20	Schütze, H.: Distributional part-of-speech tagging. In: Seventh Conference of the European Chapter of the Association for Computational Linguistics (1995). http://aclweb.org/anthology/E95-1020</t>
  </si>
  <si>
    <t>2	Beißwenger, M., Bartz, T., Storrer, A., Westpfahl, S.: Tagset und Richtlinie für das Part-of-Speech-Tagging von Sprachdaten aus Genres internetbasierter Kommunikation. EmpiriST 2015 guideline document (2015)
5	Brants, T.: TnT - a statistical part-of-speech tagger. In: Proceedings of the Sixth Conference on Applied Natural Language Processing, pp. 224–231 (2000)
7	Giesbrecht, E., Evert, S.: Is part-of-speech tagging a solved task? An evaluation of POS taggers for the German web as corpus. In: Proceedings of the Fifth Web as Corpus Workshop, San Sebastian, Spain, pp. 27–35 (2009)
8	Gimpel, K., Schneider, N., O’Connor, B., Das, D., Mills, D., Eisenstein, J., Heilman, M., Yogatama, D., Flanigan, J., Smith, N.A.: Part-of-speech tagging for Twitter: annotation, features, and experiments. In: Proceedings of the 49th Annual Meeting of the Association for Computational Linguistics: Human Language Technologies, pp. 42–47 (2011). http://aclweb.org/anthology/P11-2008
9	Horbach, A., Steffen, D., Thater, S., Pinkal, M.: Improving the performance of standard part-of-speech taggers for computer-mediated communication. In: Proceedings of the 12th Edition of the KONVENS Conference, vol. 1, pp. 171–177 (2014)
11	Horsmann, T., Zesch, T.: LTL-UDE@EmpiriST 2015: tokenization and PoS tagging of social media text. In: Proceedings of the 10th Web as Corpus Workshop, pp. 120–126 (2016). http://aclweb.org/anthology/W16-2615
12	Manning, C.D.: Part-of-speech tagging from 97% to 100%: is it time for some linguistics? In: Gelbukh, A.F. (ed.) CICLing 2011. LNCS, vol. 6608, pp. 171–189. Springer, Heidelberg (2011). https://doi.org/10.1007/978-3-642-19400-9_14
13	Neunerdt, M., Reyer, M., Mathar, R.: Efficient training data enrichment and unknown token handling for POS tagging of non-standardized texts. In: Proceedings of the 12th edition of the KONVENS conference, vol. 1, pp. 186–192 (2014)
14	Owoputi, O., O’Connor, B., Dyer, C., Gimpel, K., Schneider, N., Smith, N.A.: Improved part-of-speech tagging for online conversational text with word clusters. In: Proceedings of the 2013 Conference of the North American Chapter of the Association for Computational Linguistics: Human Language Technologies, pp. 380–390 (2013). http://aclweb.org/anthology/N13-1039
15	Prange, J., Thater, S., Horbach, A.: Unsupervised induction of part-of-speech information for OOV words in German internet forum posts. In: Proceedings of the 2nd Workshop on Natural Language Processing for Computer-Mediated Communication/Social Media (2015)
16	Prange, J., Horbach, A., Thater, S.: UdS-(retrain distributional surface): improving POS tagging for OOV words in German CMC and web data. In: Proceedings of the 10th Web as Corpus Workshop, pp. 63–71 (2016). http://aclweb.org/anthology/W16-2608
17	Rehbein, I.: Fine-grained POS tagging of German tweets. In: Gurevych, I., Biemann, C., Zesch, T. (eds.) GSCL 2013. LNCS (LNAI), vol. 8105, pp. 162–175. Springer, Heidelberg (2013). https://doi.org/10.1007/978-3-642-40722-2_17
20	Schütze, H.: Distributional part-of-speech tagging. In: Seventh Conference of the European Chapter of the Association for Computational Linguistics (1995). http://aclweb.org/anthology/E95-1020|</t>
  </si>
  <si>
    <t>Finding acronym expansion using semi-Markov conditional random fields</t>
  </si>
  <si>
    <t>10.1145/2675744.2675762</t>
  </si>
  <si>
    <t>7th ACM India Computing Conference, COMPUTE 2014</t>
  </si>
  <si>
    <t>Ankit Nautial and Nagesh Bhattu Sristy and D. V.L.N. Somayajulu</t>
  </si>
  <si>
    <t>Acronyms are heavily used Out of Vocabulary terms in sms, search-queries, social media postings. The performance of text mining algorithms such as Part of Speech Tagging(POS), Named Entity Recognition, Chunking often suffer when they are applied over the noisy text. Text normalization systems are developed to normalize the noisy text. Acronym mapping and expansion has become an important component of the text normalization process. Since manually collecting acronyms and their corresponding expansions from the documents is difficult, automatically building such a dictionary using supervised learning is the need of the hour. In this work, we focus on the acronym search problem: Given acronyms as queries, finding their corresponding expansions in a document. Recent works formulate the given problem as a token-level sequence labelling task and employ Hidden Markov Model, or Conditional Random Fields, to tackle the problem. However, these models do not utilize the segment level information inherent in the expansion. Hence we propose a Semi-Markov Conditional Random Field based approach for the given problem, that gives us power to write more effective features that work on a group of neighbouring tokens together than the features working on individual tokens. We design and implement Semi-Markov Conditional Random Fields to identify the correct acronym expansions for data extracted from Wikipedia and compare the performance with the Conditional Random fields. The experimental results show that Semi-CRF based approach for the given task performs better than the CRF based approach.</t>
  </si>
  <si>
    <t>Text Mining, Sequence Labelling, Expansion Finding</t>
  </si>
  <si>
    <t>[1] Jeffrey T. Chang, Hinrich Schaijtze, and Russ B. Altman. Creating an online dictionary of abbreviations from medline. Journal of the American Medical Informatics Association, 9: 612--620, November 2002.
[2] Huizhong Dnan, Yanen Li, ChengXiang Zhai, and Dan Roth. A discriminative model for query spelling correction with latent structural svm. In Proceedings of the 2012 Joint Conference on Empirical Methods in Natural Language Processing and Computational Natural Language Learning, EMNLP-CoNLL '12, pages 1511--1521, Stroudsburg, PA, USA, 2012. Association for Computational Linguistics.
[3] Yanen Li, Huizhong Duan, and ChengXiang Zhai. A generalized hidden markov model with discriminative training for query spelling correction. In Proceedings of the 35th International ACM SIGIR Conference on Research and Development in Information Retrieval, SIGIR '12, pages 611--620, New York, NY, USA, 2012. ACM.
[4] Jic Liu, Jimeng Chen, Yi Zhang, and Yalou Huang. Learning conditional random fields with latent sparse features for acronym expansion finding. CIKM '11 Proceedings of the 20th ACM international conference on Information and knowledge management, pages 867--872, October 2011.
[5] David Nadeau and Peter D. Turney. A supervised learning approach to acronym identification. In 8th Canadian Conference on Artificial Intelligence, pages 319--329, 2005.
[6] Jian Peng, Liefeng Bo, and Jinbo Xu. Conditional neural fields. In Advances in neural information processing systems, pages 1419--1427, 2009.
[7] Natalia Ponomareva, Paolo Rosso, Ferran Pla, and Antonio Molina. Conditional random fields vs. hidden markov models in a biomedical named entity recognition task, in MISC, 2008.
[8] Sunita Sarwagi and William W Cohen. Semi-markov conditional random fields for information extraction. In Proceedings of the IJCAI, pages 1185--1192, 2004.
[9] Fei Sha and Fernando Pereira. Shallow parsing with conditional random fields. In Proceedings of HLT-NAACL, pages 213--220, 2003.
[10] Kazem Taghva and Jeff Gilbreth. Recognizing acronyms and their definitions. ISRI (Information Science Research Institute) UNLV, 1: 191--198, 1999.
[11] Kazem Taghva and Lakshmi Vyas. Acronym expansion via hidden markov models. International Conference on Systems Engineering, pages 120--125, August 2011.
[12] Jun Xu and Yalou Huang. Using svm to extract acronyms from text. Soft Computing, pages 369--373, 2007.
[13] Bishan Yang and Claire Cardie. Extracting opinion expressions with semi-markov conditional random fields. Proceedings of the 2012 Joint Conference on Empirical Methods in Natural Language Processing and Computational Natural Language Learning, pages 1335âĂŞ--1345, 2012.
[14] Stuart Yeates. Automatic extraction of acronyms from text. In New Zealand Computer Science Research StudentsâĂ&amp;sect; Conference, pages 117--124, 1999.</t>
  </si>
  <si>
    <t>FastContext: Handling Out-of-Vocabulary Words Using the Word Structure and Context</t>
  </si>
  <si>
    <t>10.1007/978-3-031-21689-3_38</t>
  </si>
  <si>
    <t>Renato M. Silva and Johannes V. Lochter and Tiago A. Almeida and Akebo Yamakami</t>
  </si>
  <si>
    <t>Languages are dynamic, and new words or variations of existing ones appear over time. Also, the dictionary used by the distributed text representation models is limited. Therefore, methods that can handle unknown words (i.e., out-of-vocabulary – OOV) are essential for the quality of natural language processing systems. Although some techniques can handle OOV words, most of them are based only on one source of information (e.g., word structure or context) or rely on straightforward strategies unable to capture semantic or morphological information. In this study, we present FastContext, a method for handling OOV words that improves the embedding based on subword information returned by the state-of-the-art FastText through a context-based embedding computed by a deep learning model. We evaluated its performance using tasks of word similarity, named entity recognition, and part-of-speech tagging. FastContext performed better than FastText in scenarios where the context is the most relevant source to infer the meaning of the OOV words. Moreover, the results obtained by the proposed approach were better than the ones obtained by state-of-the-art OOV handling techniques, such as HiCE, Comick, and DistilBERT.</t>
  </si>
  <si>
    <t>[1] Balasuriya, D., Ringland, N., Nothman, J., Murphy, T., Curran, J.R.: Named entity recognition in Wikipedia. In: Proceedings of the 2009 Workshop on The People’s Web Meets NLP: Collaboratively Constructed Semantic Resources (People’s Web), pp. 10–18. Association for Computational Linguistics, Suntec, Singapore, August 2009. https://www.aclweb.org/anthology/W09-3302
[2] Baziotis, C., Pelekis, N., Doulkeridis, C.: DataStories at SemEval-2017 task 4: Deep LSTM with attention for message-level and topic-based sentiment analysis. In: Proceedings of the 11th International Workshop on Semantic Evaluation (SemEval-2017), pp. 747–754. Association for Computational Linguistics, Vancouver, Canada, August 2017., https://www.aclweb.org/anthology/S17-2126
[3] Bojanowski P, Grave E, Joulin A, and Mikolov T Enriching word vectors with subword information Trans. Assoc. Comput. Linguist. 2017 5 135-146
[4] Bos, J., Basile, V., Evang, K., Venhuizen, N., Bjerva, J.: The groningen meaning bank. In: Ide, N., Pustejovsky, J. (eds.) Handbook of Linguistic Annotation, vol. 2, pp. 463–496. Springer (2017).
[5] Clark, K., Luong, M.T., Le, Q.V., Manning, C.D.: ELECTRA: pre-training text encoders as discriminators rather than generators. In: ICLR, pp. 1–18 (2020)
[6] Demšar J Statistical comparisons of classifiers over multiple data sets J. Mach. Learn. Res. 2006 7 1-30
[7] Derczynski, L., Nichols, E., van Erp, M., Limsopatham, N.: Results of the WNUT2017 shared task on novel and emerging entity recognition. In: Proceedings of the 3rd Workshop on Noisy User-generated Text, pp. 140–147. Association for Computational Linguistics, Copenhagen, Denmark, September 2017.
[8] Flor, M., Fried, M., Rozovskaya, A.: A benchmark corpus of English misspellings and a minimally-supervised model for spelling correction. In: Proceedings of the Fourteenth Workshop on Innovative Use of NLP for Building Educational Applications, pp. 76–86. Association for Computational Linguistics, Florence, Italy, August 2019.
[9] Garneau, N., Leboeuf, J.S., Lamontagne, L.: Predicting and interpreting embeddings for out of vocabulary words in downstream tasks. In: Proceedings of the 2018 EMNLP Workshop BlackboxNLP: Analyzing and Interpreting Neural Networks for NLP, pp. 331–333. Association for Computational Linguistics, Brussels, Belgium, November 2018.
[10] Goldberg, Y., Hirst, G.: Neural Network Methods in Natural Language Processing. Morgan &amp; Claypool Publishers (2017)
[11] Hu, Z., Chen, T., Chang, K.W., Sun, Y.: Few-shot representation learning for out-of-vocabulary words. In: Proceedings of the 57th Annual Meeting of the Association for Computational Linguistics, ACL 2019, Florence, Italy, Jul 2019
[12] Khodak, M., Saunshi, N., Liang, Y., Ma, T., Stewart, B., Arora, S.: A la carte embedding: cheap but effective induction of semantic feature vectors. In: Proceedings of the 56th Annual Meeting of the Association for Computational Linguistics (Volume 1: Long Papers), pp. 12–22. Association for Computational Linguistics, Melbourne, Australia, July 2018.
[13] Kim, J.D., Ohta, T., Tsuruoka, Y., Tateisi, Y., Collier, N.: Introduction to the bio-entity recognition task at JNLPBA. In: Proceedings of the International Joint Workshop on Natural Language Processing in Biomedicine and Its Applications, pp. 70–75. JNLPBA 2004. Association for Computational Linguistics, Stroudsburg, PA, USA (2004). http://dl.acm.org/citation.cfm?id=1567594.1567610
[14] Kong, L., Schneider, N., Swayamdipta, S., Bhatia, A., Dyer, C., Smith, N.A.: A dependency parser for tweets. In: Proceedings of the 2014 Conference on Empirical Methods in Natural Language Processing (EMNLP), pp. 1001–1012. Association for Computational Linguistics, Doha, Qatar, October 2014., https://www.aclweb.org/anthology/D14-1108
[15] Lazaridou, A., Marelli, M., Zamparelli, R., Baroni, M.: Compositionally derived representations of morphologically complex words in distributional semantics. In: Proceedings of the 51st Annual Meeting of the Association for Computational Linguistics (Volume 1: Long Papers), pp. 1517–1526. Association for Computational Linguistics, Sofia, Bulgaria, August 2013. https://www.aclweb.org/anthology/P13-1149
[16] Liu, Y., et al.: RoBERTa: a robustly optimized BERT pretraining approach. CoRR arXiv:1907.11692 (2019)
[17] Lochter, J.V., Pires, P.R., Bossolani, C., Yamakami, A., Almeida, T.A.: Evaluating the impact of corpora used to train distributed text representation models for noisy and short texts. In: 2018 International Joint Conference on Neural Networks (IJCNN), pp. 1–8, July 2018
[18] Lochter, J.V., Silva, R.M., Almeida, T.A.: Deep learning models for representing out-of-vocabulary words. In: Proceedings of the 9th Brazilian Conference on Intelligent Systems (BRACIS 2020), pp. 418–434. Springer International Publishing, Rio Grande, RS, Brazil, October 2020.
[19] Marcus MP, Marcinkiewicz MA, and Santorini B Building a large annotated corpus of English: The Penn treebank Comput. Linguist. 1993 19 2 313-330
[20] Mikolov, T., Sutskever, I., Chen, K., Corrado, G., Dean, J.: Distributed representations of words and phrases and their compositionality. In: Proceedings of the 26th International Conference on Neural Information Processing Systems (NIPS 2013), pp. 3111–3119. Curran Associates Inc., Lake Tahoe, Nevada, USA (2013)
[21] Ohta, T., Pyysalo, S., Tsujii, J., Ananiadou, S.: Open-domain anatomical entity mention detection. In: Proceedings of the Workshop on Detecting Structure in Scholarly Discourse, pp. 27–36. ACL 2012. Association for Computational Linguistics, Jeju Island, Korea, July 2012
[22] Pinter, Y., Guthrie, R., Eisenstein, J.: Mimicking word embeddings using subword RNNs. CoRR arXiv:1707.06961 (2017)
[23] Radford, A., Wu, J., Child, R., Luan, D., Amodei, D., Sutskever, I.: Language models are unsupervised multitask learners. OpenAI Blog (2019)
[24] Ritter, A., Clark, S., Mausam, Etzioni, O.: Named entity recognition in tweets: an experimental study. In: Proceedings of the 2011 Conference on Empirical Methods in Natural Language Processing, pp. 1524–1534. Association for Computational Linguistics, Edinburgh, Scotland, UK, July 2011
[25] Rushton, E.: A simple spell checker built from word vectors (2018). https://blog.usejournal.com/a-simple-spell-checker-built-from-word-vectors-9f28452b6f26
[26] Alvarado, J.C.S., Verspoor, K., Baldwin, T.: Domain adaption of named entity recognition to support credit risk assessment. In: Proceedings of the Australasian Language Technology Association Workshop 2015, pp. 84–90, Parramatta, Australia, December 2015
[27] Sanh, V., Debut, L., Chaumond, J., Wolf, T.: Distilbert, a distilled version of BERT: smaller, faster, cheaper and lighter (2019)
[28] Sundermeyer, M., Schlüter, R., Ney, H.: LSTM neural networks for language modeling. In: INTERSPEECH, pp. 1–4 (2012)
[29] Tateisi, Y., Tsujii, J.I.: Part-of-speech annotation of biology research abstracts. In: Proceedings of the Fourth International Conference on Language Resources and Evaluation (LREC 2004). European Language Resources Association (ELRA), Lisbon, Portugal, May 2004
[30] Sang, E.F.T.K., De Meulder, F.: Introduction to the CoNLL-2003 shared task: language-independent named entity recognition. In: Proceedings of the Seventh Conference on Natural Language Learning at HLT-NAACL 2003 - Volume 4, pp. 142–147. CONLL 2003. Association for Computational Linguistics, USA (2003).
[31] Vaswani, A., et al.: Attention is all you need. In: Guyon, I., Luxburg, U.V., Bengio, S., Wallach, H., Fergus, R., Vishwanathan, S., Garnett, R. (eds.) Advances in Neural Information Processing Systems 30, pp. 5998–6008. Curran Associates, Inc. (2017). http://papers.nips.cc/paper/7181-attention-is-all-you-need.pdf
[32] Yang, J., Leskovec, J.: Patterns of temporal variation in online media. In: Proceedings of the Fourth ACM International Conference on Web Search and Data Mining, pp. 177–186. WSDM 2011. ACM, New York, NY, USA (2011)
[33] Yang X, Macdonald C, and Ounis I Using word embeddings in twitter election classification Inf. Retr. 2018 21 2–3 183-207</t>
  </si>
  <si>
    <t>[11] Hu, Z., Chen, T., Chang, K.W., Sun, Y.: Few-shot representation learning for out-of-vocabulary words. In: Proceedings of the 57th Annual Meeting of the Association for Computational Linguistics, ACL 2019, Florence, Italy, Jul 2019
[18] Lochter, J.V., Silva, R.M., Almeida, T.A.: Deep learning models for representing out-of-vocabulary words. In: Proceedings of the 9th Brazilian Conference on Intelligent Systems (BRACIS 2020), pp. 418–434. Springer International Publishing, Rio Grande, RS, Brazil, October 2020.
[29] Tateisi, Y., Tsujii, J.I.: Part-of-speech annotation of biology research abstracts. In: Proceedings of the Fourth International Conference on Language Resources and Evaluation (LREC 2004). European Language Resources Association (ELRA), Lisbon, Portugal, May 2004</t>
  </si>
  <si>
    <t>Design and implementation of an open source Greek POS Tagger and Entity Recognizer using spaCy</t>
  </si>
  <si>
    <t>10.1145/3350546.3352543</t>
  </si>
  <si>
    <t>Proceedings - 2019 IEEE/WIC/ACM International Conference on Web Intelligence, WI 2019</t>
  </si>
  <si>
    <t>Eleni Partalidou and Eleftherios Spyromitros-Xioufis and Stavros Doropoulos and Stavros Vologiannidis and Konstantinos I. Diamantaras</t>
  </si>
  <si>
    <t>This paper proposes a machine learning approach to part-of-speech tagging and named entity recognition for Greek, focusing on the extraction of morphological features and classification of tokens into a small set of classes for named entities. The architecture model that was used is introduced. The greek version of the spaCy platform was added into the source code, a feature that did not exist before our contribution, and was used for building the models. Additionally, a part of speech tagger was trained that can detect the morphology of the tokens and performs higher than the state-of-the-art results when classifying only the part of speech. For named entity recognition using spaCy, a model that extends the standard ENAMEX type (organization, location, person) was built. Certain experiments that were conducted indicate the need for flexibility in out-of-vocabulary words and there is an effort for resolving this issue. Finally, the evaluation results are discussed.</t>
  </si>
  <si>
    <t>Part-of-Speech Tagging, Named Entity Recognition, spaCy, Greek
text.</t>
  </si>
  <si>
    <t>[1] Rami Al-Rfou, Vivek Kulkarni, Bryan Perozzi, and Steven Skiena. 2015. Polyglot-NER: Massive Multilingual Named Entity Recognition. Proceedings of the 2015 SIAM International Conference on Data Mining, Vancouver, British Columbia, Canada, April 30 - May 2, 2015 (April 2015).
[2] Piotr Bojanowski, Edouard Grave, Armand Joulin, and Tomas Mikolov. 2017. Enriching Word Vectors with Subword Information. Transactions of the Association for Computational Linguistics 5, 0 (June 2017), 135–146. https://transacl.org/ojs/index.php/tacl/article/view/999
[3] Nancy Chinchor, Erica Brown, Lisa Ferro, and Patty Robinson. 1999. 1999 Named Entity Recognition Task Definition. (1999).
[4] Iason Demiros, Sotiris Boutsis, Voula Giouli, Maria Liakata, Harris Papageorgiou, and Stelios Piperidis. 2000. Named Entity Recognition in Greek Texts. (2000), 6.
[5] Eugenie Giesbrecht and Stefan Evert. 2009. Is Part-of-Speech Tagging a Solved Task? An Evaluation of POS Taggers for the German Web as Corpus. (2009), 9.
[6] Edouard Grave, Piotr Bojanowski, Prakhar Gupta, Armand Joulin, and Tomas Mikolov. 2018. Learning Word Vectors for 157 Languages. arXiv:1802.06893 [cs] (Feb. 2018). http://arxiv.org/abs/1802.06893 arXiv: 1802.06893.
[7] Matthew Honnibal and Ines Montani. 2017. spaCy 2: Natural language understanding with Bloom embeddings, convolutional neural networks and incremental parsing. To appear (2017).
[8] Armand Joulin, Edouard Grave, Piotr Bojanowski, and Tomas Mikolov. 2016. Bag of Tricks for Efficient Text Classification. arXiv preprint arXiv:1607.01759(2016).
[9] Institute of Language and Speech Processing. 2018. Modern Greek Texts Corpus - ”Makedonia” newspaper annotated by the GrNE-Tagger. (2018).
[10] Harris Papageorgiou, Prokopis Prokopidis, Voula Giouli, and Stelios Piperidis. 2000. A Unified POS Tagging Architecture and its Application to Greek. (2000), 8.
[11] Prokopis Prokopidis, Elina Desypri, Maria Koutsombogera, Haris Papageorgiou, and Stelios Piperidis. 2005. Theoretical and Practical Issues in the Construction of a Greek Dependency Treebank. In Proceedings of The Fourth Workshop on Treebanks and Linguistic Theories (TLT 2005), Montserrat Civit, Sandra Kubler, and Ma. Antonia Marti (Eds.). Universitat de Barcelona, Barcelona, Spain, 149–160. http://www.ilsp.gr/homepages/prokopidis/documents/gdt_tlt2005.pdf
[12] Prokopis Prokopidis, Byron Georgantopoulos, and Haris Papageorgiou. 2011. A SUITE OF NATURAL LANGUAGE PROCESSING TOOLS FOR GREEK. (2011), 9.a
[13] Prokopis Prokopidis and Haris Papageorgiou. 2017. Universal Dependencies for Greek. In Proceedings of the NoDaLiDa 2017 Workshop on Universal Dependencies (UDW 2017). Association for Computational Linguistics, Gothenburg, Sweden, 102–106. http://www.aclweb.org/anthology/W17-0413.pdf</t>
  </si>
  <si>
    <t>[5] Eugenie Giesbrecht and Stefan Evert. 2009. Is Part-of-Speech Tagging a Solved Task? An Evaluation of POS Taggers for the German Web as Corpus. (2009), 9.
[10] Harris Papageorgiou, Prokopis Prokopidis, Voula Giouli, and Stelios Piperidis. 2000. A Unified POS Tagging Architecture and its Application to Greek. (2000), 8.</t>
  </si>
  <si>
    <t>Deep Learning Models for Representing Out-of-Vocabulary Words</t>
  </si>
  <si>
    <t>10.1007/978-3-030-61377-8_29</t>
  </si>
  <si>
    <t>Communication has become increasingly dynamic with the popularization of social networks and applications that allow people to express themselves and communicate instantly. In this scenario, distributed representation models have their quality impacted by new words that appear frequently or that are derived from spelling errors. These words that are unknown by the models, known as out-of-vocabulary (OOV) words, need to be properly handled to not degrade the quality of the natural language processing (NLP) applications, which depend on the appropriate vector representation of the texts. To better understand this problem and finding the best techniques to handle OOV words, in this study, we present a comprehensive performance evaluation of deep learning models for representing OOV words. We performed an intrinsic evaluation using a benchmark dataset and an extrinsic evaluation using different NLP tasks: text categorization, named entity recognition, and part-of-speech tagging. Although the results indicated that the best technique for handling OOV words is different for each task, Comick, a deep learning method that infers the embedding based on the context and the morphological structure of the OOV word, obtained promising results.</t>
  </si>
  <si>
    <t>1.	Adams, O., Makarucha, A., Neubig, G., Bird, S., Cohn, T.: Cross-lingual word embeddings for low-resource language modeling. In: Proceedings of the 15th Conference of the European Chapter of the Association for Computational Linguistics: Volume 1, Long Papers, pp. 937–947. Association for Computational Linguistics, Valencia, April 2017
2.	Agarwal, A., Xie, B., Vovsha, I., Rambow, O., Passonneau, R.: Sentiment analysis of twitter data. In: Proceedings of the Workshop on Languages in Social Media (LSM 2011), pp. 30–38. Association for Computational Linguistics, Portland, June 2011
3.	Baziotis, C., Pelekis, N., Doulkeridis, C.: DataStories at SemEval-2017 task 4: deep LSTM with attention for message-level and topic-based sentiment analysis. In: Proceedings of the 11th International Workshop on Semantic Evaluation (SemEval-2017), pp. 747–754. Association for Computational Linguistics, Vancouver, August 2017. https://doi.org/10.18653/v1/S17-2126
4.	Bojanowski, P., Grave, E., Joulin, A., Mikolov, T.: Enriching word vectors with subword information. Trans. Assoc. Comput. Linguist. 5, 135–146 (2017)
5.	Cho, K., et al.: Learning phrase representations using rnn encoder-decoder for statistical machine translation. In: Proceedings of the 2014 Conference on Empirical Methods in Natural Language Processing (EMNLP), pp. 1724–1734. Association for Computational Linguistics, Doha, October 2014
6.	Chomsky, N.: Syntactic Structures. Mouton and Co., The Hague (1957)
7.	Clark, K., Luong, M.T., Le, Q.V., Manning, C.D.: Electra: pre-training text encoders as discriminators rather than generators. In: International Conference on Learning Representations (2020)
8.	Derczynski, L., Nichols, E., van Erp, M., Limsopatham, N.: Results of the WNUT2017 shared task on novel and emerging entity recognition. In: Proceedings of the 3rd Workshop on Noisy User-generated Text, pp. 140–147. Association for Computational Linguistics, Copenhagen, September 2017. https://doi.org/10.18653/v1/W17-4418
9.	Devlin, J., Chang, M., Lee, K., Toutanova, K.: BERT: pre-training of deep bidirectional transformers for language understanding. CoRR abs/1810.04805 (2018). http://arxiv.org/abs/1810.04805
10.	Garneau, N., Leboeuf, J.S., Lamontagne, L.: Predicting and interpreting embeddings for out of vocabulary words in downstream tasks. In: Proceedings of the 2018 EMNLP Workshop BlackboxNLP: Analyzing and Interpreting Neural Networks for NLP, pp. 331–333. Association for Computational Linguistics, Brussels, November 2018. https://doi.org/10.18653/v1/W18-5439
11.	Hu, Z., Chen, T., Chang, K.W., Sun, Y.: Few-shot representation learning for out-of-vocabulary words. In: Proceedings of the 57th Annual Meeting of the Association for Computational Linguistics, pp. 4102–4112. Association for Computational Linguistics, Florence, July 2019. https://doi.org/10.18653/v1/P19-1402
12.	Khodak, M., Saunshi, N., Liang, Y., Ma, T., Stewart, B., Arora, S.: A la carte embedding: cheap but effective induction of semantic feature vectors. In: Proceedings of the 56th Annual Meeting of the Association for Computational Linguistics (Volume 1: Long Papers), pp. 12–22. Association for Computational Linguistics, Melbourne, July 2018. https://doi.org/10.18653/v1/P18-1002
13.	Kim, J.D., Ohta, T., Tsuruoka, Y., Tateisi, Y., Collier, N.: Introduction to the bio-entity recognition task at JNLPBA. In: Proceedings of the International Joint Workshop on Natural Language Processing in Biomedicine and Its Applications. JNLPBA 2004, pp. 70–75. Association for Computational Linguistics, Stroudsburg (2004)
14.	Lazaridou, A., Marelli, M., Zamparelli, R., Baroni, M.: Compositional-ly derived representations of morphologically complex words in distributional semantics. In: Proceedings of the 51st Annual Meeting of the Association for Computational Linguistics (Volume 1: Long Papers), pp. 1517–1526. Association for Computational Linguistics, Sofia, August 2013
15.	Liu, Y., et al.: Roberta: a robustly optimized BERT pretraining approach. CoRR abs/1907.11692 (2019)
16.	Lochter, J., Pires, P., Bossolani, C., Yamakami, A., Almeida, T.: Evaluating the impact of corpora used to train distributed text representation models for noisy and short texts. In: 2018 International Joint Conference on Neural Networks (IJCNN), pp. 315–322, July 2018
17.	Lochter, J., Zanetti, R., Reller, D., Almeida, T.: Short text opinion detection using ensemble of classifiers and semantic indexing. Expert Syst. Appl. 62, 243–249 (2016)
18.	Mikolov, T., Karafiát, M., Burget, L., Cernocký, J., Khudanpur, S.: Recurrent neural network based language model. In: INTERSPEECH, pp. 1045–1048 (2010)
19.	Mikolov, T., Sutskever, I., Chen, K., Corrado, G., Dean, J.: Distributed representations of words and phrases and their compositionality. In: Proceedings of the 26th International Conference on Neural Information Processing Systems (NIPS 2013), pp. 3111–3119. Curran Associates Inc., Lake Tahoe (2013)
20.	Ouyang, X., Zhou, P., Li, C.H., Liu, L.: Sentiment analysis using convolutional neural network. In: 2015 IEEE International Conference on Computer and Information Technology; Ubiquitous Computing and Communications; Dependable, Autonomic and Secure Computing; Pervasive Intelligence and Computing, pp. 2359–2364 (2015)
21.	Pinter, Y., Guthrie, R., Eisenstein, J.: Mimicking word embeddings using subword RNNs. CoRR abs/1707.06961 (2017). http://arxiv.org/abs/1707.06961
22.	Radford, A., Wu, J., Child, R., Luan, D., Amodei, D., Sutskever, I.: Language models are unsupervised multitask learners (2019)
23.	Ritter, A., Clark, S., Mausam, Etzioni, O.: Named entity recognition in tweets: an experimental study. In: Proceedings of the 2011 Conference on Empirical Methods in Natural Language Processing, pp. 1524–1534. Association for Computational Linguistics, Edinburgh, July 2011
24.	Sanh, V., Debut, L., Chaumond, J., Wolf, T.: DistilBERT, a distilled version of BERT: smaller, faster, cheaper and lighter (2019)
25.	Shamma, D.A., Kennedy, L., Churchill, E.F.: Tweet the debates: understanding community annotation of uncollected sources. In: Proceedings of the First SIGMM Workshop on Social Media (WSM 2009), pp. 3–10. ACM, Beijing (2009). https://doi.org/10.1145/1631144.1631148
26.	Speriosu, M., Sudan, N., Upadhyay, S., Baldridge, J.: Twitter polarity classification with label propagation over lexical links and the follower graph. In: Proceedings of the First Workshop on Unsupervised Learning in NLP (EMNLP 2011), pp. 53–63. Association for Computational Linguistics, Edinburgh (2011)
27.	Sundermeyer, M., Schlüter, R., Ney, H.: LSTM neural networks for language modeling. In: INTERSPEECH (2012)
28.	Thelwall, M., Buckley, K., Paltoglou, G.: Sentiment strength detection for the social web. J. Am. Soc. Inf. Sci. Technol. 63(1), 163–173 (2012). https://doi.org/10.1002/asi.21662
29.	Vaswani, A., et al.: Attention is all you need. In: Guyon, I., et al. (eds.) Advances in Neural Information Processing Systems 30, pp. 5998–6008. Curran Associates, Inc. (2017)
30.	Yang, J., Leskovec, J.: Patterns of temporal variation in online media. In: Proceedings of the Fourth ACM International Conference on Web Search and Data Mining. WSDM 2011, pp. 177–186. ACM, New York (2011)
31.	Yang, X., Macdonald, C., Ounis, I.: Using word embeddings in Twitter election classification. Inf. Retrieval J. 21(2–3), 183–207 (2017). https://doi.org/10.1007/s10791-017-9319-5</t>
  </si>
  <si>
    <t>11.	Hu, Z., Chen, T., Chang, K.W., Sun, Y.: Few-shot representation learning for out-of-vocabulary words. In: Proceedings of the 57th Annual Meeting of the Association for Computational Linguistics, pp. 4102–4112. Association for Computational Linguistics, Florence, July 2019. https://doi.org/10.18653/v1/P19-1402</t>
  </si>
  <si>
    <t>Combination of genetic algorithm and brill tagger algorithm for part of speech tagging Bahasa Madura</t>
  </si>
  <si>
    <t>10.11591/eecsi.v7.2034</t>
  </si>
  <si>
    <t>International Conference on Electrical Engineering, Computer Science and Informatics (EECSI)</t>
  </si>
  <si>
    <t>Nindian Puspa Dewi and Ubaidi and Joan Santoso and Eka Rahayu Setyaningsih</t>
  </si>
  <si>
    <t>Part of speech (POS) is commonly known as word types in a sentence such as verbs, adjectives, nouns, and so on. Part of Speech (POS) Tagging is a process of marking the word class or part of speech in every word in a sentence. Part of Speech Tagging has an important role to be used as a basis for research in Natural Language Processing. That is why research on Part of Speech Tagging for Bahasa Madura as an effort to preserve and develop the use of regional languages. In this research, POS Tagging is done using the Brill Tagger Algorithm which is combined with the Genetic Algorithm. Brill Tagger is a POS Tagging Algorithm that has the best level of accuracy when implemented in other languages. Genetic Algorithms used in the contextual learner process with consideration in previous studies can increase the speed of the training process so that it is more efficient. The results of this study are then compared with the results of the previous study so that we can find out suitable algorithms used for the development of text processing in Bahasa Madura. From a series of experiments, the average accuracy obtained by using Brill Tagger is 86.4% with the highest accuracy of 86.7%, while using GA Brill Tagger shows an average accuracy of 86.5% with the highest accuracy of 86.6%. Testing by observing OOV (Out of Vocabulary) achieves an average accuracy of 67.7% for Brill Taggers and 64.6% for GA Brill Taggers. Testing by considering multiple POS with Brill Tagger produces an average accuracy of 73.3% while testing using GA Brill Tagger produces an average accuracy of 90.9%. This shows that the accuracy with GA Brill Tagger is better than Brill Tagger, especially if considering multiple POS. This is because GA Brill Tagger can generate rules for handling the existence of multiple POS more than pure Brill Tagger.</t>
  </si>
  <si>
    <t>pos tagging, brill tagger, genetic algorithm,
bahasa madura</t>
  </si>
  <si>
    <t>[1] C. D. Manning, S. Hinrich, “Foundation of Statistical Natural Language Processing,” Cambridge: MIT Press Textbook on statistical and probabilistic methods in NLP, 1999.
[2] E. R. Setyaningsih, “Penetapan Tagset dan Modifikasi Brill Tagger untuk Part-of Speech Bahasa Indonesia,” Dinamika Teknologi, vol. 9 no.2, pp.37-42, 2017
[3] K. Widhiyanti, A. Harjoko, “POS Tagging Bahasa Indonesia dengan HMM dan Rule Based,” Jurnal Informatika, vol. 8 no.2, pp.151-167, 2012.
[4] F. Pisceldo, M. Adriani, R. Manurung, “Probabilistic Part Of Speech Tagging for Bahasa Indonesia,” Third International MALINDO Workshop, 2009.
[5] V. Christanti, J. Pragantha, E. Purnamasari, “Implementasi Brill Tagger untuk memberikan POS-Tagging pada Dokumen Bahasa Indonesia,” Jurnal Teknik dan Ilmu Komputer, 1(3), pp. 301–315, 2007.
[6] K. Kurniawan, A. F. Aji, “Toward a Standardized and More Accurate Indonesian Part-of-Speech Tagging,” International Conference on Asian Language Processing (IALP), 10 September 2018, pp. 303–307, 2018.
[7] R. S.Yuwana, A. R. Yuliani, H. F. Pardede, “On Part of Speech Tagger for Indonesian Language,” International conferences on Information Technology, Information Systems and Electrical Engineering (ICITISEE), 1-2 Nopember 2017, pp. 369-372, 2017.
[8] F. M. Hasan, N. Uzzaman, M. Khan, “Comparison of different POS Tagging Techniques (N-Gram, HMM and Brill’s tagger) for Bangla,” Advances and Innovations in Systems, Computing Sciences and Software Engineering, pp.121-126, 2007.
[9] E. Brill, “A simple rule-based part of speech tagger,” Proc. third Conf. Appl. Nat. Lang. Process, pp. 152, 1992.
[10] N. P. M. Sriyati, “Part-Of-Speech Tagging Untuk Dokumen Bahasa Bali Menggunakan Algoritma Brill Tagger,” Fakultas Matematika dan Ilmu Pengetahuan Alam. Tugas Akhir. Universitas Udayana, 2016.
[11] K. Singh, “Part-of-Speech Tagging using Genetic Algorithms,” International Journal of Simulation - Systems, Science &amp; Technology, 16(6), pp.111-117, 2015.
[12] A. P. Silva, A. Silva, I. Rodrigues, “A New Approach to the POS Tagging Problem Using Evolutionary Computation,” Proceedings of Recent Advances in Natural Language Processing, 7-13 September 2013, pp. 619-625, 2013.
[13] K. Nongmeikapam, S. Bandyopadhyay, “Genetic Algorithm (GA) Implementation for Feature Selection in Manipuri POS Tagging,” Proceedings of the 13th International Conference on Natural Language Processing, Desember 2016, pp. 267–274, 2016.
[14] Wilson, Garnett, Malcolm Heywood, “Use of a Genetic Algorithm in Brill’s Transformation-Based Part-of-Speech Tagger,” Faculty of Computer Science Dalhousie University, 2005.
[15] J. Bjerva, “Genetic Algorithms in the Brill Tagger-Moving towards language independence,” Department of Linguistics. Thesis. Stockholm University, 2013.
[16] A. Halim, “Politik Bahasa Nasional 1 dan 2,” Jakarta: Aneka Ilmu, 1976.
[17] N. P. Dewi, Ubaidi, “Lexical Rule dan Pengaruh Penggunaan Lexicon Pada Pos Tagging Bahasa Madura,” Jurnal Matrik, 18(1) pp.69-70, 2018.
[18] N. P. Dewi, Ubaidi, ”POS Tagging Bahasa Madura dengan Menggunakan Algoritma Brill Tagger,” Jurnal Teknologi Informasi dan Ilmu Komputer, unpublished.
[19] A. G. Ayana, “Improving Brill’s Tagger Lexical and Transformation Rule for Afaan Oromo Language,” PeerJ PrePrints, pp.1-11, 2015.
[20] M. Mitchell, “An Introduction to Genetic Algorithms,” Cambridge, MA: MIT Press, 1996.
[21] A. E. Eiben, "Genetic algorithms with multi-parent recombination," PPSN III: Proceedings of the International Conference on Evolutionary Computation. The Third Conference on Parallel Problem Solving from Nature: 78–87, 1994.
[22] D. Goldberg, “Genetic Algorithms in Search, Optimization and Machine Learning,” Reading, MA: Addison-Wesley Professional, 1989.
[23] A. Dinakaramani, F. Rashel, A. Luthfi, R. Manurung, “Designing an Indonesian Part of speech Tagset and Manually Tagged Indonesian Corpus,” International Conference on Asian Language Processing (IALP), 20-22 Oktober 2014, pp. 66-69, 2014.
[24] Wicaksono, A. Farizki, A. Purwarianti, “HMM Based Part-of-Speech Tagger for Bahasa Indonesia,” On Proceedings of 4th International MALINDO (Malay and Indonesian Language) Workshop, 2nd August 2010</t>
  </si>
  <si>
    <t>[2] E. R. Setyaningsih, “Penetapan Tagset dan Modifikasi Brill Tagger untuk Part-of Speech Bahasa Indonesia,” Dinamika Teknologi, vol. 9 no.2, pp.37-42, 2017
[3] K. Widhiyanti, A. Harjoko, “POS Tagging Bahasa Indonesia dengan HMM dan Rule Based,” Jurnal Informatika, vol. 8 no.2, pp.151-167, 2012.
[4] F. Pisceldo, M. Adriani, R. Manurung, “Probabilistic Part Of Speech Tagging for Bahasa Indonesia,” Third International MALINDO Workshop, 2009.
[5] V. Christanti, J. Pragantha, E. Purnamasari, “Implementasi Brill Tagger untuk memberikan POS-Tagging pada Dokumen Bahasa Indonesia,” Jurnal Teknik dan Ilmu Komputer, 1(3), pp. 301–315, 2007.
[6] K. Kurniawan, A. F. Aji, “Toward a Standardized and More Accurate Indonesian Part-of-Speech Tagging,” International Conference on Asian Language Processing (IALP), 10 September 2018, pp. 303–307, 2018.
[7] R. S.Yuwana, A. R. Yuliani, H. F. Pardede, “On Part of Speech Tagger for Indonesian Language,” International conferences on Information Technology, Information Systems and Electrical Engineering (ICITISEE), 1-2 Nopember 2017, pp. 369-372, 2017.
[8] F. M. Hasan, N. Uzzaman, M. Khan, “Comparison of different POS Tagging Techniques (N-Gram, HMM and Brill’s tagger) for Bangla,” Advances and Innovations in Systems, Computing Sciences and Software Engineering, pp.121-126, 2007.
[9] E. Brill, “A simple rule-based part of speech tagger,” Proc. third Conf. Appl. Nat. Lang. Process, pp. 152, 1992.
[10] N. P. M. Sriyati, “Part-Of-Speech Tagging Untuk Dokumen Bahasa Bali Menggunakan Algoritma Brill Tagger,” Fakultas Matematika dan Ilmu Pengetahuan Alam. Tugas Akhir. Universitas Udayana, 2016.
[11] K. Singh, “Part-of-Speech Tagging using Genetic Algorithms,” International Journal of Simulation - Systems, Science &amp; Technology, 16(6), pp.111-117, 2015.
[12] A. P. Silva, A. Silva, I. Rodrigues, “A New Approach to the POS Tagging Problem Using Evolutionary Computation,” Proceedings of Recent Advances in Natural Language Processing, 7-13 September 2013, pp. 619-625, 2013.
[13] K. Nongmeikapam, S. Bandyopadhyay, “Genetic Algorithm (GA) Implementation for Feature Selection in Manipuri POS Tagging,” Proceedings of the 13th International Conference on Natural Language Processing, Desember 2016, pp. 267–274, 2016.
[14] Wilson, Garnett, Malcolm Heywood, “Use of a Genetic Algorithm in Brill’s Transformation-Based Part-of-Speech Tagger,” Faculty of Computer Science Dalhousie University, 2005.
[17] N. P. Dewi, Ubaidi, “Lexical Rule dan Pengaruh Penggunaan Lexicon Pada Pos Tagging Bahasa Madura,” Jurnal Matrik, 18(1) pp.69-70, 2018.
[18] N. P. Dewi, Ubaidi, ”POS Tagging Bahasa Madura dengan Menggunakan Algoritma Brill Tagger,” Jurnal Teknologi Informasi dan Ilmu Komputer, unpublished.
[23] A. Dinakaramani, F. Rashel, A. Luthfi, R. Manurung, “Designing an Indonesian Part of speech Tagset and Manually Tagged Indonesian Corpus,” International Conference on Asian Language Processing (IALP), 20-22 Oktober 2014, pp. 66-69, 2014.
[24] Wicaksono, A. Farizki, A. Purwarianti, “HMM Based Part-of-Speech Tagger for Bahasa Indonesia,” On Proceedings of 4th International MALINDO (Malay and Indonesian Language) Workshop, 2nd August 2010"</t>
  </si>
  <si>
    <t>Big data small data, in domain out-of domain, known word unknown word: The impact of word representations on sequence labelling tasks</t>
  </si>
  <si>
    <t>10.18653/v1/K15-1009</t>
  </si>
  <si>
    <t>CoNLL 2015 - 19th Conference on Computational Natural Language Learning, Proceedings</t>
  </si>
  <si>
    <t>Lizhen Qu and Gabriela Ferraro and Liyuan Zhou and Weiwei Hou and Nathan Schneider and Timothy Baldwin</t>
  </si>
  <si>
    <t>Word embeddings — distributed word representations that can be learned from unlabelled data — have been shown to have high utility in many natural language processing applications. In this paper, we perform an extrinsic evaluation of four popular word embedding methods in the context of four sequence labelling tasks: part-of-speech tagging, syntactic chunking, named entity recognition, and multiword expression identification. A particular focus of the paper is analysing the effects of task-based updating of word representations. We show that when using word embeddings as features, as few as several hundred training instances are sufficient to achieve competitive results, and that word embeddings lead to improvements over out-of-vocabulary words and also out of domain. Perhaps more surprisingly, our results indicate there is little difference between the different word embedding methods, and that simple Brown clusters are often competitive with word embeddings across all tasks we consider.</t>
  </si>
  <si>
    <t xml:space="preserve">
TY  - NA
AU  - Andreas, Jacob; Klein, Dan
TI  - ACL (2) - How much do word embeddings encode about syntax
PY  - 2014
AB  - Do continuous word embeddings encode any useful information for constituency parsing? We isolate three ways in which word embeddings might augment a stateof-the-art statistical parser: by connecting out-of-vocabulary words to known ones, by encouraging common behavior among related in-vocabulary words, and by directly providing features for the lexicon. We test each of these hypotheses with a targeted change to a state-of-the-art baseline. Despite small gains on extremely small supervised training sets, we find that extra information from embeddings appears to make little or no difference to a parser with adequate training data. Our results support an overall hypothesis that word embeddings import syntactic information that is ultimately redundant with distinctions learned from treebanks in other ways.
SP  - 822
EP  - 827
JF  - Proceedings of the 52nd Annual Meeting of the Association for Computational Linguistics (Volume 2: Short Papers)
VL  - NA
IS  - NA
PB  - 
DO  - 10.3115/v1/p14-2133
ER  - 
TY  - JOUR
AU  - Lund, Kevin; Burgess, Curt
TI  - Producing high-dimensional semantic spaces from lexical co-occurrence
PY  - 1996
AB  - A procedure that processes a corpus of text and produces numeric vectors containing information about its meanings for each word is presented. This procedure is applied to a large corpus of natural language text taken from Usenet, and the resulting vectors are examined to determine what information is contained within them. These vectors provide the coordinates in a high-dimensional space in which word relationships can be analyzed. Analyses of both vector similarity and multidimensional scaling demonstrate that there is significant semantic information carried in the vectors. A comparison of vector similarity with human reaction times in a single-word priming experiment is presented. These vectors provide the basis for a representational model of semantic memory, hyperspace analogue to language (HAL).
SP  - 203
EP  - 208
JF  - Behavior Research Methods, Instruments, &amp; Computers
VL  - 28
IS  - 2
PB  - 
DO  - 10.3758/bf03204766
ER  - 
TY  - NA
AU  - Pereira, Fernando; Tishby, Naftali; Lee, Lillian
TI  - ACL - DISTRIBUTIONAL CLUSTERING OF ENGLISH WORDS
PY  - 1993
AB  - We describe and evaluate experimentally a method for clustering words according to their distribution in particular syntactic contexts. Words are represented by the relative frequency distributions of contexts in which they appear, and relative entropy between those distributions is used as the similarity measure for clustering. Clusters are represented by average context distributions derived from the given words according to their probabilities of cluster membership. In many cases, the clusters can be thought of as encoding coarse sense distinctions. Deterministic annealing is used to find lowest distortion sets of clusters: as the annealing parameter increases, existing clusters become unstable and subdivide, yielding a hierarchical "soft" clustering of the data. Clusters are used as the basis for class models of word coocurrence, and the models evaluated with respect to held-out test data.
SP  - 183
EP  - 190
JF  - Proceedings of the 31st annual meeting on Association for Computational Linguistics  -
VL  - NA
IS  - NA
PB  - 
DO  - 10.3115/981574.981598
ER  - 
TY  - JOUR
AU  - van der Maaten, Laurens; Hinton, Geoffrey E.
TI  - Visualizing Data using t-SNE
PY  - 2008
AB  - We present a new technique called “t-SNE” that visualizes high-dimensional data by giving each datapoint a location in a two or three-dimensional map. The technique is a variation of Stochastic Neighbor Embedding (Hinton and Roweis, 2002) that is much easier to optimize, and produces significantly better visualizations by reducing the tendency to crowd points together in the center of the map. t-SNE is better than existing techniques at creating a single map that reveals structure at many different scales. This is particularly important for high-dimensional data that lie on several different, but related, low-dimensional manifolds, such as images of objects from multiple classes seen from multiple viewpoints. For visualizing the structure of very large datasets, we show how t-SNE can use random walks on neighborhood graphs to allow the implicit structure of all of the data to influence the way in which a subset of the data is displayed. We illustrate the performance of t-SNE on a wide variety of datasets and compare it with many other non-parametric visualization techniques, including Sammon mapping, Isomap, and Locally Linear Embedding. The visualizations produced by t-SNE are significantly better than those produced by the other techniques on almost all of the datasets.
SP  - 2579
EP  - 2605
JF  - Journal of Machine Learning Research
VL  - 9
IS  - 86
PB  - 
DO  - NA
ER  - 
TY  - JOUR
AU  - Blei, David M.; Ng, Andrew Y.; Jordan, Michael I.
TI  - Latent dirichlet allocation
PY  - 2003
AB  - We describe latent Dirichlet allocation (LDA), a generative probabilistic model for collections of discrete data such as text corpora. LDA is a three-level hierarchical Bayesian model, in which each item of a collection is modeled as a finite mixture over an underlying set of topics. Each topic is, in turn, modeled as an infinite mixture over an underlying set of topic probabilities. In the context of text modeling, the topic probabilities provide an explicit representation of a document. We present efficient approximate inference techniques based on variational methods and an EM algorithm for empirical Bayes parameter estimation. We report results in document modeling, text classification, and collaborative filtering, comparing to a mixture of unigrams model and the probabilistic LSI model.
SP  - 993
EP  - 1022
JF  - Journal of Machine Learning Research
VL  - 3
IS  - NA
PB  - 
DO  - NA
ER  - 
TY  - NA
AU  - Pennington, Jeffrey; Socher, Richard; Manning, Christopher D.
TI  - EMNLP - Glove: Global Vectors for Word Representation
PY  - 2014
AB  - Recent methods for learning vector space representations of words have succeeded in capturing fine-grained semantic and syntactic regularities using vector arithmetic, but the origin of these regularities has remained opaque. We analyze and make explicit the model properties needed for such regularities to emerge in word vectors. The result is a new global logbilinear regression model that combines the advantages of the two major model families in the literature: global matrix factorization and local context window methods. Our model efficiently leverages statistical information by training only on the nonzero elements in a word-word cooccurrence matrix, rather than on the entire sparse matrix or on individual context windows in a large corpus. The model produces a vector space with meaningful substructure, as evidenced by its performance of 75% on a recent word analogy task. It also outperforms related models on similarity tasks and named entity recognition.
SP  - 1532
EP  - 1543
JF  - Proceedings of the 2014 Conference on Empirical Methods in Natural Language Processing (EMNLP)
VL  - NA
IS  - NA
PB  - 
DO  - 10.3115/v1/d14-1162
ER  - 
TY  - CONF
AU  - Levy, Omer; Goldberg, Yoav
TI  - NIPS - Neural Word Embedding as Implicit Matrix Factorization
PY  - 2014
AB  - We analyze skip-gram with negative-sampling (SGNS), a word embedding method introduced by Mikolov et al., and show that it is implicitly factorizing a word-context matrix, whose cells are the pointwise mutual information (PMI) of the respective word and context pairs, shifted by a global constant. We find that another embedding method, NCE, is implicitly factorizing a similar matrix, where each cell is the (shifted) log conditional probability of a word given its context. We show that using a sparse Shifted Positive PMI word-context matrix to represent words improves results on two word similarity tasks and one of two analogy tasks. When dense low-dimensional vectors are preferred, exact factorization with SVD can achieve solutions that are at least as good as SGNS's solutions for word similarity tasks. On analogy questions SGNS remains superior to SVD. We conjecture that this stems from the weighted nature of SGNS's factorization.
SP  - 2177
EP  - 2185
JF  - NA
VL  - 27
IS  - NA
PB  - 
DO  - NA
ER  - 
TY  - CONF
AU  - Spitkovsky, Valentin I.; Alshawi, Hiyan; Chang, Angel X.; Jurafsky, Dan
TI  - EMNLP - Unsupervised Dependency Parsing without Gold Part-of-Speech Tags
PY  - 2011
AB  - We show that categories induced by unsupervised word clustering can surpass the performance of gold part-of-speech tags in dependency grammar induction. Unlike classic clustering algorithms, our method allows a word to have different tags in different contexts. In an ablative analysis, we first demonstrate that this context-dependence is crucial to the superior performance of gold tags --- requiring a word to always have the same part-of-speech significantly degrades the performance of manual tags in grammar induction, eliminating the advantage that human annotation has over unsupervised tags. We then introduce a sequence modeling technique that combines the output of a word clustering algorithm with context-colored noise, to allow words to be tagged differently in different contexts. With these new induced tags as input, our state-of-the-art dependency grammar inducer achieves 59.1% directed accuracy on Section 23 (all sentences) of the Wall Street Journal (WSJ) corpus --- 0.7% higher than using gold tags.
SP  - 1281
EP  - 1290
JF  - NA
VL  - NA
IS  - NA
PB  - 
DO  - NA
ER  - 
TY  - NA
AU  - Sang, Erik Tjong Kim; De Meulder, Fien
TI  - CoNLL - Introduction to the CoNLL-2003 shared task: language-independent named entity recognition
PY  - 2003
AB  - We describe the CoNLL-2003 shared task: language-independent named entity recognition. We give background information on the data sets (English and German) and the evaluation method, present a general overview of the systems that have taken part in the task and discuss their performance.
SP  - 142
EP  - 147
JF  - Proceedings of the seventh conference on Natural language learning at HLT-NAACL 2003  -
VL  - 4
IS  - NA
PB  - 
DO  - 10.3115/1119176.1119195
ER  - 
TY  - NA
AU  - Sang, Erik Tjong Kim; Buchholz, Sabine
TI  - CoNLL/LLL - Introduction to the CoNLL-2000 shared task: chunking
PY  - 2000
AB  - We describe the CoNLL-2000 shared task: dividing text into syntactically related non-overlapping groups of words, so-called text chunking. We give background information on the data sets, present a general overview of the systems that have taken part in the shared task and briefly discuss their performance.
SP  - 127
EP  - 132
JF  - Proceedings of the 2nd workshop on Learning language in logic and the 4th conference on Computational natural language learning  -
VL  - 7
IS  - NA
PB  - 
DO  - 10.3115/1117601.1117631
ER  - 
TY  - NA
AU  - Bansal, Mohit; Gimpel, Kevin; Livescu, Karen
TI  - ACL (2) - Tailoring Continuous Word Representations for Dependency Parsing
PY  - 2014
AB  - Word representations have proven useful for many NLP tasks, e.g., Brown clusters as features in dependency parsing (Koo et al., 2008). In this paper, we investigate the use of continuous word representations as features for dependency parsing. We compare several popular embeddings to Brown clusters, via multiple types of features, in both news and web domains. We find that all embeddings yield significant parsing gains, including some recent ones that can be trained in a fraction of the time of others. Explicitly tailoring the representations for the task leads to further improvements. Moreover, an ensemble of all representations achieves the best results, suggesting their complementarity.
SP  - 809
EP  - 815
JF  - Proceedings of the 52nd Annual Meeting of the Association for Computational Linguistics (Volume 2: Short Papers)
VL  - NA
IS  - NA
PB  - 
DO  - 10.3115/v1/p14-2131
ER  - 
TY  - NA
AU  - Řehůřek, Radim; Sojka, Petr
TI  - Software Framework for Topic Modelling with Large Corpora
PY  - 2010
AB  - Large corpora are ubiquitous in today's world and memory
quickly becomes the limiting factor in practical applications
of the Vector Space Model (VSM). We identify gap in existing
VSM implementations, which is their scalability and ease of
use. We describe a Natural Language Processing software
framework which is based on the idea of document streaming,
i.e. processing corpora document after document, in a memory
independent fashion. In this framework, we implement several
popular algorithms for topical inference, including Latent
Semantic Analysis and Latent Dirichlet Allocation, in a way
that makes them completely independent of the training corpus
size. Particular emphasis is placed on straightforward and
intuitive framework design, so that modifications and
extensions of the methods and/or their application by
interested practitioners are effortless. We demonstrate the
usefulness of our approach on a real-world scenario of
computing document similarities within an existing digital
library DML-CZ.
SP  - NA
EP  - NA
JF  - NA
VL  - NA
IS  - NA
PB  - 
DO  - NA
ER  - 
TY  - JOUR
AU  - Levy, Omer; Goldberg, Yoav; Dagan, Ido
TI  - Improving Distributional Similarity with Lessons Learned from Word Embeddings
PY  - 2015
AB  - Recent trends suggest that neural-network-inspired word embedding models outperform traditional count-based distributional models on word similarity and analogy detection tasks. We reveal that much of the performance gains of word embeddings are due to certain system design choices and hyperparameter optimizations, rather than the embedding algorithms themselves. Furthermore, we show that these modifications can be transferred to traditional distributional models, yielding similar gains. In contrast to prior reports, we observe mostly local or insignificant performance differences between the methods, with no global advantage to any single approach over the others.
SP  - 211
EP  - 225
JF  - Transactions of the Association for Computational Linguistics
VL  - 3
IS  - NA
PB  - 
DO  - 10.1162/tacl_a_00134
ER  - 
TY  - CONF
AU  - Tratz, Stephen; Hovy, Eduard
TI  - EMNLP - A Fast, Accurate, Non-Projective, Semantically-Enriched Parser
PY  - 2011
AB  - Dependency parsers are critical components within many NLP systems. However, currently available dependency parsers each exhibit at least one of several weaknesses, including high running time, limited accuracy, vague dependency labels, and lack of non-projectivity support. Furthermore, no commonly used parser provides additional shallow semantic interpretation, such as preposition sense disambiguation and noun compound interpretation. In this paper, we present a new dependency-tree conversion of the Penn Treebank along with its associated fine-grain dependency labels and a fast, accurate parser trained on it. We explain how a non-projective extension to shift-reduce parsing can be incorporated into non-directional easy-first parsing. The parser performs well when evaluated on the standard test section of the Penn Treebank, outperforming several popular open source dependency parsers; it is, to the best of our knowledge, the first dependency parser capable of parsing more than 75 sentences per second at over 93% accuracy.
SP  - 1257
EP  - 1268
JF  - NA
VL  - NA
IS  - NA
PB  - 
DO  - NA
ER  - 
TY  - NA
AU  - Huang, Fei; Yates, Alexander
TI  - ACL/IJCNLP - Distributional Representations for Handling Sparsity in Supervised Sequence-Labeling
PY  - 2009
AB  - Supervised sequence-labeling systems in natural language processing often suffer from data sparsity because they use word types as features in their prediction tasks. Consequently, they have difficulty estimating parameters for types which appear in the test set, but seldom (or never) appear in the training set. We demonstrate that distributional representations of word types, trained on unannotated text, can be used to improve performance on rare words. We incorporate aspects of these representations into the feature space of our sequence-labeling systems. In an experiment on a standard chunking dataset, our best technique improves a chunker from 0.76 F1 to 0.86 F1 on chunks beginning with rare words. On the same dataset, it improves our part-of-speech tagger from 74% to 80% accuracy on rare words. Furthermore, our system improves significantly over a baseline system when applied to text from a different domain, and it reduces the sample complexity of sequence labeling.
SP  - 495
EP  - 503
JF  - Proceedings of the Joint Conference of the 47th Annual Meeting of the ACL and the 4th International Joint Conference on Natural Language Processing of the AFNLP: Volume 1 - ACL-IJCNLP '09
VL  - 1
IS  - NA
PB  - 
DO  - 10.3115/1687878.1687948
ER  - 
TY  - NA
AU  - Lin, Dekang; Wu, Xiaoyun
TI  - ACL/IJCNLP - Phrase Clustering for Discriminative Learning
PY  - 2009
AB  - We present a simple and scalable algorithm for clustering tens of millions of phrases and use the resulting clusters as features in discriminative classifiers. To demonstrate the power and generality of this approach, we apply the method in two very different applications: named entity recognition and query classification. Our results show that phrase clusters offer significant improvements over word clusters. Our NER system achieves the best current result on the widely used CoNLL benchmark. Our query classifier is on par with the best system in KDDCUP 2005 without resorting to labor intensive knowledge engineering efforts.
SP  - 1030
EP  - 1038
JF  - Proceedings of the Joint Conference of the 47th Annual Meeting of the ACL and the 4th International Joint Conference on Natural Language Processing of the AFNLP: Volume 2 - ACL-IJCNLP '09
VL  - 2
IS  - NA
PB  - 
DO  - 10.3115/1690219.1690290
ER  - 
TY  - CONF
AU  - Koo, Terry; Carreras, Xavier; Collins, Michael
TI  - ACL - Simple Semi-supervised Dependency Parsing
PY  - 2008
AB  - We present a simple and effective semisupervised method for training dependency parsers. We focus on the problem of lexical representation, introducing features that incorporate word clusters derived from a large unannotated corpus. We demonstrate the effectiveness of the approach in a series of dependency parsing experiments on the Penn Treebank and Prague Dependency Treebank, and we show that the cluster-based features yield substantial gains in performance across a wide range of conditions. For example, in the case of English unlabeled second-order parsing, we improve from a baseline accuracy of 92.02% to 93.16%, and in the case of Czech unlabeled second-order parsing, we improve from a baseline accuracy of 86.13% to 87.13%. In addition, we demonstrate that our method also improves performance when small amounts of training data are available, and can roughly halve the amount of supervised data required to reach a desired level of performance.
SP  - 595
EP  - 603
JF  - NA
VL  - NA
IS  - NA
PB  - 
DO  - NA
ER  - 
TY  - NA
AU  - Dumais, Susan T.; Furnas, George W.; Landauer, Thomas K.; Deerwester, Scott; Harshman, Richard A.
TI  - CHI - Using latent semantic analysis to improve access to textual information
PY  - 1988
AB  - This paper describes a new approach for dealing with the vocabulary problem in human-computer interaction. Most approaches to retrieving textual materials depend on a lexical match between words in users' requests and those in or assigned to database objects. Because of the tremendous diversity in the words people use to describe the same object, lexical matching methods are necessarily incomplete and imprecise [5]. The latent semantic indexing approach tries to overcome these problems by automatically organizing text objects into a semantic structure more appropriate for matching user requests. This is done by taking advantage of implicit higher-order structure in the association of terms with text objects. The particular technique used is singular-value decomposition, in which a large term by text-object matrix is decomposed into a set of about 50 to 150 orthogonal factors from which the original matrix can be approximated by linear combination. Terms and objects are represented by 50 to 150 dimensional vectors and matched against user queries in this “semantic” space. Initial tests find this completely automatic method widely applicable and a promising way to improve users' access to many kinds of textual materials, or to objects and services for which textual descriptions are available.
SP  - 281
EP  - 285
JF  - Proceedings of the SIGCHI conference on Human factors in computing systems  - CHI '88
VL  - NA
IS  - NA
PB  - 
DO  - 10.1145/57167.57214
ER  - 
TY  - NA
AU  - Chelba, Ciprian; Mikolov, Tomas; Schuster, Mike; Ge, Qi; Brants, Thorsten; Koehn, Phillipp; Robinson, Tony
TI  - One Billion Word Benchmark for Measuring Progress in Statistical Language Modeling
PY  - 2013
AB  - We propose a new benchmark corpus to be used for measuring progress in statistical language modeling. With almost one billion words of training data, we hope this benchmark will be useful to quickly evaluate novel language modeling techniques, and to compare their contribution when combined with other advanced techniques. We show performance of several well-known types of language models, with the best results achieved with a recurrent neural network based language model. The baseline unpruned Kneser-Ney 5-gram model achieves perplexity 67.6; a combination of techniques leads to 35% reduction in perplexity, or 10% reduction in cross-entropy (bits), over that baseline. 
The benchmark is available as a this http URL project; besides the scripts needed to rebuild the training/held-out data, it also makes available log-probability values for each word in each of ten held-out data sets, for each of the baseline n-gram models.
SP  - NA
EP  - NA
JF  - arXiv: Computation and Language
VL  - NA
IS  - NA
PB  - 
DO  - NA
ER  - 
TY  - CONF
AU  - Koo, Terry; Rush, Alexander M.; Collins, Michael; Jaakkola, Tommi S.; Sontag, David
TI  - EMNLP - Dual Decomposition for Parsing with Non-Projective Head Automata
PY  - 2010
AB  - This paper introduces algorithms for non-projective parsing based on dual decomposition. We focus on parsing algorithms for non-projective head automata, a generalization of head-automata models to non-projective structures. The dual decomposition algorithms are simple and efficient, relying on standard dynamic programming and minimum spanning tree algorithms. They provably solve an LP relaxation of the non-projective parsing problem. Empirically the LP relaxation is very often tight: for many languages, exact solutions are achieved on over 98% of test sentences. The accuracy of our models is higher than previous work on a broad range of datasets.
SP  - 1288
EP  - 1298
JF  - NA
VL  - NA
IS  - NA
PB  - 
DO  - NA
ER  - 
TY  - CONF
AU  - Mikolov, Tomas; Sutskever, Ilya; Chen, Kai; Corrado, Greg S.; Dean, Jeffrey
TI  - NIPS - Distributed Representations of Words and Phrases and their Compositionality
PY  - 2013
AB  - The recently introduced continuous Skip-gram model is an efficient method for learning high-quality distributed vector representations that capture a large number of precise syntactic and semantic word relationships. In this paper we present several extensions that improve both the quality of the vectors and the training speed. By subsampling of the frequent words we obtain significant speedup and also learn more regular word representations. We also describe a simple alternative to the hierarchical softmax called negative sampling.
An inherent limitation of word representations is their indifference to word order and their inability to represent idiomatic phrases. For example, the meanings of "Canada" and "Air" cannot be easily combined to obtain "Air Canada". Motivated by this example, we present a simple method for finding phrases in text, and show that learning good vector representations for millions of phrases is possible.
SP  - 3111
EP  - 3119
JF  - NA
VL  - 26
IS  - NA
PB  - 
DO  - NA
ER  - 
TY  - CONF
AU  - Turian, Joseph; Ratinov, Lev-Arie; Bengio, Yoshua
TI  - ACL - Word Representations: A Simple and General Method for Semi-Supervised Learning
PY  - 2010
AB  - If we take an existing supervised NLP system, a simple and general way to improve accuracy is to use unsupervised word representations as extra word features. We evaluate Brown clusters, Collobert and Weston (2008) embeddings, and HLBL (Mnih &amp; Hinton, 2009) embeddings of words on both NER and chunking. We use near state-of-the-art supervised baselines, and find that each of the three word representations improves the accuracy of these baselines. We find further improvements by combining different word representations. You can download our word features, for off-the-shelf use in existing NLP systems, as well as our code, here: http://metaoptimize.com/projects/wordreprs/
SP  - 384
EP  - 394
JF  - NA
VL  - NA
IS  - NA
PB  - 
DO  - NA
ER  - 
TY  - NA
AU  - Guo, Jiang; Che, Wanxiang; Wang, Haifeng; Liu, Ting
TI  - EMNLP - Revisiting Embedding Features for Simple Semi-supervised Learning
PY  - 2014
AB  - Recent work has shown success in using continuous word embeddings learned from unlabeled data as features to improve supervised NLP systems, which is regarded as a simple semi-supervised learning mechanism. However, fundamental problems on effectively incorporating the word embedding features within the framework of linear models remain. In this study, we investigate and analyze three different approaches, including a new proposed distributional prototype approach, for utilizing the embedding features. The presented approaches can be integrated into most of the classical linear models in NLP. Experiments on the task of named entity recognition show that each of the proposed approaches can better utilize the word embedding features, among which the distributional prototype approach performs the best. Moreover, the combination of the approaches provides additive improvements, outperforming the dense and continuous embedding features by nearly 2 points of F1 score.
SP  - 110
EP  - 120
JF  - Proceedings of the 2014 Conference on Empirical Methods in Natural Language Processing (EMNLP)
VL  - NA
IS  - NA
PB  - 
DO  - 10.3115/v1/d14-1012
ER  - 
TY  - JOUR
AU  - Ando, Rie Kubota; Zhang, Tong
TI  - A Framework for Learning Predictive Structures from Multiple Tasks and Unlabeled Data
PY  - 2005
AB  - One of the most important issues in machine learning is whether one can improve the performance of a supervised learning algorithm by including unlabeled data. Methods that use both labeled and unlabeled data are generally referred to as semi-supervised learning. Although a number of such methods are proposed, at the current stage, we still don't have a complete understanding of their effectiveness. This paper investigates a closely related problem, which leads to a novel approach to semi-supervised learning. Specifically we consider learning predictive structures on hypothesis spaces (that is, what kind of classifiers have good predictive power) from multiple learning tasks. We present a general framework in which the structural learning problem can be formulated and analyzed theoretically, and relate it to learning with unlabeled data. Under this framework, algorithms for structural learning will be proposed, and computational issues will be investigated. Experiments will be given to demonstrate the effectiveness of the proposed algorithms in the semi-supervised learning setting.
SP  - 1817
EP  - 1853
JF  - Journal of Machine Learning Research
VL  - 6
IS  - 61
PB  - 
DO  - NA
ER  - 
TY  - NA
AU  - Raina, Rajat; Battle, Alexis; Lee, Honglak; Packer, Benjamin; Ng, Andrew Y.
TI  - ICML - Self-taught learning: transfer learning from unlabeled data
PY  - 2007
AB  - We present a new machine learning framework called "self-taught learning" for using unlabeled data in supervised classification tasks. We do not assume that the unlabeled data follows the same class labels or generative distribution as the labeled data. Thus, we would like to use a large number of unlabeled images (or audio samples, or text documents) randomly downloaded from the Internet to improve performance on a given image (or audio, or text) classification task. Such unlabeled data is significantly easier to obtain than in typical semi-supervised or transfer learning settings, making self-taught learning widely applicable to many practical learning problems. We describe an approach to self-taught learning that uses sparse coding to construct higher-level features using the unlabeled data. These features form a succinct input representation and significantly improve classification performance. When using an SVM for classification, we further show how a Fisher kernel can be learned for this representation.
SP  - 759
EP  - 766
JF  - Proceedings of the 24th international conference on Machine learning
VL  - NA
IS  - NA
PB  - 
DO  - 10.1145/1273496.1273592
ER  - 
TY  - JOUR
AU  - Schneider, Nathan; Danchik, Emily; Dyer, Chris; Smith, Noah A.
TI  - Discriminative Lexical Semantic Segmentation with Gaps: Running the MWE Gamut
PY  - 2014
AB  - We present a novel representation, evaluation measure, and supervised models for the task of identifying the multiword expressions (MWEs) in a sentence, resulting in a lexical semantic segmentation . Our approach generalizes a standard chunking  representation to encode a subset of projective MWEs containing  gaps, thereby enabling efficient sequence tagging algorithms for feature-rich discriminative models. Experiments on a new dataset of English web text offer the first linguistically-driven evaluation of MWE identification with truly heterogeneous expression types. Our statistical sequence model greatly outperforms a lookup-based segmentation procedure, achieving 60% F 1 for MWE identification.
SP  - 193
EP  - 206
JF  - Transactions of the Association for Computational Linguistics
VL  - 2
IS  - 1
PB  - 
DO  - 10.1162/tacl_a_00176
ER  - 
TY  - JOUR
AU  - Collobert, Ronan; Weston, Jason; Bottou, Léon; Karlen, Michael; Kavukcuoglu, Koray; Kuksa, Pavel P.
TI  - Natural Language Processing (Almost) from Scratch
PY  - 2011
AB  - We propose a unified neural network architecture and learning algorithm that can be applied to various natural language processing tasks including part-of-speech tagging, chunking, named entity recognition, and semantic role labeling. This versatility is achieved by trying to avoid task-specific engineering and therefore disregarding a lot of prior knowledge. Instead of exploiting man-made input features carefully optimized for each task, our system learns internal representations on the basis of vast amounts of mostly unlabeled training data. This work is then used as a basis for building a freely available tagging system with good performance and minimal computational requirements.
SP  - 2493
EP  - 2537
JF  - Journal of Machine Learning Research
VL  - 12
IS  - 76
PB  - 
DO  - NA
ER  - 
TY  - JOUR
AU  - Turney, Peter D.; Pantel, Patrick
TI  - From Frequency to Meaning: Vector Space Models of Semantics
PY  - 2010
AB  - Computers understand very little of the meaning of human language. This profoundly limits our ability to give instructions to computers, the ability of computers to explain their actions to us, and the ability of computers to analyse and process text. Vector space models (VSMs) of semantics are beginning to address these limits. This paper surveys the use of VSMs for semantic processing of text. We organize the literature on VSMs according to the structure of the matrix in a VSM. There are currently three broad classes of VSMs, based on term-document, word-context, and pair-pattern matrices, yielding three classes of applications. We survey a broad range of applications in these three categories and we take a detailed look at a specific open source project in each category. Our goal in this survey is to show the breadth of applications of VSMs for semantics, to provide a new perspective on VSMs for those who are already familiar with the area, and to provide pointers into the literature for those who are less familiar with the field.
SP  - 141
EP  - 188
JF  - Journal of Artificial Intelligence Research
VL  - 37
IS  - 1
PB  - 
DO  - 10.1613/jair.2934
ER  - 
TY  - NA
AU  - Collobert, Ronan; Weston, Jason
TI  - ICML - A unified architecture for natural language processing: deep neural networks with multitask learning
PY  - 2008
AB  - We describe a single convolutional ne</t>
  </si>
  <si>
    <t xml:space="preserve">TY  - NA
AU  - Andreas, Jacob; Klein, Dan
TI  - ACL (2) - How much do word embeddings encode about syntax
PY  - 2014
AB  - Do continuous word embeddings encode any useful information for constituency parsing? We isolate three ways in which word embeddings might augment a stateof-the-art statistical parser: by connecting out-of-vocabulary words to known ones, by encouraging common behavior among related in-vocabulary words, and by directly providing features for the lexicon. We test each of these hypotheses with a targeted change to a state-of-the-art baseline. Despite small gains on extremely small supervised training sets, we find that extra information from embeddings appears to make little or no difference to a parser with adequate training data. Our results support an overall hypothesis that word embeddings import syntactic information that is ultimately redundant with distinctions learned from treebanks in other ways.
SP  - 822
EP  - 827
JF  - Proceedings of the 52nd Annual Meeting of the Association for Computational Linguistics (Volume 2: Short Papers)
VL  - NA
IS  - NA
PB  - 
DO  - 10.3115/v1/p14-2133
ER  - 
TY  - CONF
AU  - Spitkovsky, Valentin I.; Alshawi, Hiyan; Chang, Angel X.; Jurafsky, Dan
TI  - EMNLP - Unsupervised Dependency Parsing without Gold Part-of-Speech Tags
PY  - 2011
AB  - We show that categories induced by unsupervised word clustering can surpass the performance of gold part-of-speech tags in dependency grammar induction. Unlike classic clustering algorithms, our method allows a word to have different tags in different contexts. In an ablative analysis, we first demonstrate that this context-dependence is crucial to the superior performance of gold tags --- requiring a word to always have the same part-of-speech significantly degrades the performance of manual tags in grammar induction, eliminating the advantage that human annotation has over unsupervised tags. We then introduce a sequence modeling technique that combines the output of a word clustering algorithm with context-colored noise, to allow words to be tagged differently in different contexts. With these new induced tags as input, our state-of-the-art dependency grammar inducer achieves 59.1% directed accuracy on Section 23 (all sentences) of the Wall Street Journal (WSJ) corpus --- 0.7% higher than using gold tags.
SP  - 1281
EP  - 1290
JF  - NA
VL  - NA
IS  - NA
PB  - 
DO  - NA
ER  - 
TY  - NA
AU  - Huang, Fei; Yates, Alexander
TI  - ACL/IJCNLP - Distributional Representations for Handling Sparsity in Supervised Sequence-Labeling
PY  - 2009
AB  - Supervised sequence-labeling systems in natural language processing often suffer from data sparsity because they use word types as features in their prediction tasks. Consequently, they have difficulty estimating parameters for types which appear in the test set, but seldom (or never) appear in the training set. We demonstrate that distributional representations of word types, trained on unannotated text, can be used to improve performance on rare words. We incorporate aspects of these representations into the feature space of our sequence-labeling systems. In an experiment on a standard chunking dataset, our best technique improves a chunker from 0.76 F1 to 0.86 F1 on chunks beginning with rare words. On the same dataset, it improves our part-of-speech tagger from 74% to 80% accuracy on rare words. Furthermore, our system improves significantly over a baseline system when applied to text from a different domain, and it reduces the sample complexity of sequence labeling.
SP  - 495
EP  - 503
JF  - Proceedings of the Joint Conference of the 47th Annual Meeting of the ACL and the 4th International Joint Conference on Natural Language Processing of the AFNLP: Volume 1 - ACL-IJCNLP '09
VL  - 1
IS  - NA
PB  - 
DO  - 10.3115/1687878.1687948
ER  - 
TY  - JOUR
AU  - Collobert, Ronan; Weston, Jason; Bottou, Léon; Karlen, Michael; Kavukcuoglu, Koray; Kuksa, Pavel P.
TI  - Natural Language Processing (Almost) from Scratch
PY  - 2011
AB  - We propose a unified neural network architecture and learning algorithm that can be applied to various natural language processing tasks including part-of-speech tagging, chunking, named entity recognition, and semantic role labeling. This versatility is achieved by trying to avoid task-specific engineering and therefore disregarding a lot of prior knowledge. Instead of exploiting man-made input features carefully optimized for each task, our system learns internal representations on the basis of vast amounts of mostly unlabeled training data. This work is then used as a basis for building a freely available tagging system with good performance and minimal computational requirements.
SP  - 2493
EP  - 2537
JF  - Journal of Machine Learning Research
VL  - 12
IS  - 76
PB  - 
DO  - NA
ER  - </t>
  </si>
  <si>
    <t>Arabic Part of Speech (POS) Tagging Analysis using HMM Trigram method on Al-Qur'an Ayah Sentences</t>
  </si>
  <si>
    <t>10.1109/ICWT52862.2021.9678393</t>
  </si>
  <si>
    <t>Proceeding of 2021 7th International Conference on Wireless and Telematics, ICWT 2021</t>
  </si>
  <si>
    <t>Arief Fatchul Huda and Izki Zakiyah Al-Hamro and Asep Solih Awalluddin and Muhammad Ibnu Pamungkas</t>
  </si>
  <si>
    <t>Part Of Speech (POS) tagging is part of Natural Language Processing to determine correctly the label in a sentence from the given input. Different POS tagging techniques in some literatures have been developed for English text, and few for Arabic texts. This problem uses a method based on the second hidden Markov model, which is looking for to two words to the past or better known as the HMM Trigram method. The main problems of POS tagging are Out Of Vocabulary (OOV) and word ambiguity. This study discusses POS tagging using HMM Trigram method on Al-Qur'an text data. The dataset is divided into three categories of data derived from quran corpus consists of 150 simple perfect sentences, 50 sentences with more than one S/P/O/K and 50 selected verses of the Qur'an. The data experiment was carried out using a cross-validation technique, namely k-fold cross validation. The data is classified into two, namely training data and test data. Training data is used to find emissions and transitions probabilities, while data testing uses the Viterbi algorithm. The experimental results achieved an average accuracy of 86% for simple datasets, 60% for medium datasets, and 38% for the complete paragraph datasets.</t>
  </si>
  <si>
    <t>Arabic Part of Speech (POS) Tagging Analysis using Bee Colony Optimization (BCO) Algorithm on Quran Corpus</t>
  </si>
  <si>
    <t>10.1109/ICWT52862.2021.9678422</t>
  </si>
  <si>
    <t>Arief Fatchul Huda and Fauziah and Elis Ratnawulan and Dian Rachmat Gumelar</t>
  </si>
  <si>
    <t>art Of Speech (POS) tagging is an automated process for determining the appropriate grammatical label or syntactic category of a word depending on the context. POS tagging is one of the important processes in Natural Language Processing (NLP) applications such as summarization text, Speech Recognition (SR), Question Answering (QA) and Information Retrieval (IR). Automatic POS tagging is needed because manual POS tagging takes a long time and is expensive because it requires a linguist. The main problem in POS tagging automatically is words that have different properties if placed in different contexts (ambiguous) and words that are in the test corpus but not in the Out of Vocabulary (OOV) training corpus. In this study, an efficient POS tagging approach for Arabic text will be discussed using the Bee Colony Optimization (BCO) algorithm. The POS tagging problem is represented as a graph and a new weighting technique is proposed to assign a transition value to each word class label which may not be probability, then the bees look for the best solution path. The dataset used in this study comes from the transliterated Quranic corpus consisting of 150 simple perfect sentences as an easy dataset category, 50 sentences with more than one S/P/O/K as a medium dataset category, and 50 selected Quran verses as a category. difficult datasets. The proposed approach is evaluated using a cross-validation technique, namely k-fold cross validation. The results showed an average accuracy of 100% for the easy dataset category, 98.96% for the medium dataset category, and 94.96% for the difficult dataset category.</t>
  </si>
  <si>
    <t>Analyzing word embeddings and improving POS tagger of Tigrinya</t>
  </si>
  <si>
    <t>10.1109/IALP.2017.8300559</t>
  </si>
  <si>
    <t>Proceedings of the 2017 International Conference on Asian Language Processing, IALP 2017</t>
  </si>
  <si>
    <t>Yemane Tedla and Kazuhide Yamamoto</t>
  </si>
  <si>
    <t>In this paper, we analyze word embeddings for a morphologically rich language, Tigrinya. Tigrinya is a Semitic language spoken natively in Eritrea and Ethiopia by over seven million people. The unique and complex morphology of Semitic languages, which includes Arabic, Amharic, and Hebrew, is commonly known as 'root and template pattern' morphology. This morphology generates a large number of inflected forms that often cause out-of-vocabulary (OOV) challenges in language processing. This problem is more challenging for low resource languages, such as Tigrinya, that offers very little support of annotated resources. Word embedding methods, given a large raw text corpus, form semantic and syntactic vector representation of words. Therefore, we construct a new text corpus and investigate the optimal settings for generating word vectors for Tigrinya. We also utilize word embeddings to improve the performance of a Tigrinya part-of-speech tagger created from a small tagged corpus.</t>
  </si>
  <si>
    <t xml:space="preserve">TY  - JOUR
AU  - Tedla, Yemane; Yamamoto, Kazuhide; Marasinghe, Ashuboda
TI  - Tigrinya Part-of-Speech Tagging with Morphological Patterns and the New Nagaoka Tigrinya Corpus
PY  - 2016
AB  - NA
SP  - 33
EP  - 41
JF  - International Journal of Computer Applications
VL  - 146
IS  - 14
PB  - 
DO  - 10.5120/ijca2016910943
ER  - 
TY  - NA
AU  - Lin, Chu-Cheng; Ammar, Waleed; Dyer, Chris; Levin, Lori
TI  - HLT-NAACL - Unsupervised POS Induction with Word Embeddings
PY  - 2015
AB  - Unsupervised word embeddings have been shown to be valuable as features in supervised learning problems; however, their role in unsupervised problems has been less thoroughly explored. In this paper, we show that embeddings can likewise add value to the problem of unsupervised POS induction. In two representative models of POS induction, we replace multinomial distributions over the vocabulary with multivariate Gaussian distributions over word embeddings and observe consistent improvements in eight languages. We also analyze the e ect of various choices while inducing word embeddings on “downstream” POS induction results.
SP  - 1311
EP  - 1316
JF  - Proceedings of the 2015 Conference of the North American Chapter of the Association for Computational Linguistics: Human Language Technologies
VL  - NA
IS  - NA
PB  - 
DO  - 10.3115/v1/n15-1144
ER  - </t>
  </si>
  <si>
    <t>A novel part of speech tagging framework for NLP based business process management</t>
  </si>
  <si>
    <t>10.1109/ICWS.2019.00068</t>
  </si>
  <si>
    <t>Proceedings - 2019 IEEE International Conference on Web Services, ICWS 2019 - Part of the 2019 IEEE World Congress on Services</t>
  </si>
  <si>
    <t>Xue Han and Yabin Dang and Lijun Mei and Yanfei Wang and Shaochun Li and Xin Zhou</t>
  </si>
  <si>
    <t>Natural Language Processing (NLP) is a key technique to automate Business Process Management (BPM) at different levels. The performance of existing NLP based BPM methods suffer from the limited accuracy of Part of Speech (POS) tagging, which is a key step in NLP pipelines. Note that the performance of POS tagging highly depends on the domain of annotated training data. However, most state-of-the-art POS taggers are trained from corpus in newswire domain which usually have different syntax features with business process description (BPD). The syntax features of BPD domain include usually starting with an imperative verb and containing numerous out-of-vocabulary (OOV) words. In this paper, we propose a novel POS tagging framework to tackle these problems. The main idea is that syntax feature of starting with imperative verb could be studied by enhancing the proportion of correctly POS-annotated imperative sentences in the training data. The trained POS tagger could reduce the overall POS tagging error by nearly 12% compared with newswire trained POS tagger. For verbs which are key words in BPD, the tagging precision could be increased by 27%. The lexical ambiguity caused by OOV words is solved by extracting local contextual knowledge out of images which are attached to help users understand the process better. Experimental results show that the overall POS tagging accuracy could be increased by nearly 10% with contextual OOV knowledge.</t>
  </si>
  <si>
    <t xml:space="preserve">TY  - CONF
AU  - Derczynski, Leon; Ritter, Alan; Clark, Sam; Bontcheva, Kalina
TI  - RANLP - Twitter Part-of-Speech Tagging for All: Overcoming Sparse and Noisy Data
PY  - 2013
AB  - Part-of-speech information is a pre-requisite in many NLP algorithms. However, Twitter text is difficult to part-of-speech tag: it is noisy, with linguistic errors and idiosyncratic style. We present a detailed error analysis of existing taggers, motivating a series of tagger augmentations which are demonstrated to improve performance. We identify and evaluate techniques for improving English part-of-speech tagging performance in this genre. Further, we present a novel approach to system combination for the case where available taggers use different tagsets, based on voteconstrained bootstrapping with unlabeled data. Coupled with assigning prior probabilities to some tokens and handling of unknown words and slang, we reach 88.7% tagging accuracy (90.5% on development data). This is a new high in PTB-compatible tweet part-of-speech tagging, reducing token error by 26.8% and sentence error by 12.2%. The model, training data and tools are made available.
SP  - 198
EP  - 206
JF  - NA
VL  - NA
IS  - NA
PB  - 
DO  - NA
ER  - 
TY  - NA
AU  - Gui, Tao; Zhang, Qi; Huang, Haoran; Peng, Minlong; Huang, Xuanjing
TI  - EMNLP - Part-of-Speech Tagging for Twitter with Adversarial Neural Networks
PY  - 2017
AB  - In this work, we study the problem of part-of-speech tagging for Tweets. In contrast to newswire articles, Tweets are usually informal and contain numerous out-of-vocabulary words. Moreover, there is a lack of large scale labeled datasets for this domain. To tackle these challenges, we propose a novel neural network to make use of out-of-domain labeled data, unlabeled in-domain data, and labeled in-domain data. Inspired by adversarial neural networks, the proposed method tries to learn common features through adversarial discriminator. In addition, we hypothesize that domain-specific features of target domain should be preserved in some degree. Hence, the proposed method adopts a sequence-to-sequence autoencoder to perform this task. Experimental results on three different datasets show that our method achieves better performance than state-of-the-art methods.
SP  - 2411
EP  - 2420
JF  - Proceedings of the 2017 Conference on Empirical Methods in Natural
          Language Processing
VL  - NA
IS  - NA
PB  - 
DO  - 10.18653/v1/d17-1256
ER  - 
TY  - NA
AU  - Yasunaga, Michihiro; Kasai, Jungo; Radev, Dragomir R.
TI  - NAACL-HLT - Robust Multilingual Part-of-Speech Tagging via Adversarial Training
PY  - 2018
AB  - Adversarial training (AT) is a powerful regularization method for neural networks, aiming to achieve robustness to input perturbations. Yet, the specific effects of the robustness obtained from AT are still unclear in the context of natural language processing. In this paper, we propose and analyze a neural POS tagging model that exploits AT. In our experiments on the Penn Treebank WSJ corpus and the Universal Dependencies (UD) dataset (27 languages), we find that AT not only improves the overall tagging accuracy, but also 1) prevents over-fitting well in low resource languages and 2) boosts tagging accuracy for rare / unseen words. We also demonstrate that 3) the improved tagging performance by AT contributes to the downstream task of dependency parsing, and that 4) AT helps the model to learn cleaner word representations. 5) The proposed AT model is generally effective in different sequence labeling tasks. These positive results motivate further use of AT for natural language tasks.
SP  - 976
EP  - 986
JF  - Proceedings of the 2018 Conference of the North American Chapter of
          the Association for Computational Linguistics: Human Language
          Technologies, Volume 1 (Long Papers)
VL  - 1
IS  - NA
PB  - 
DO  - 10.18653/v1/n18-1089
ER  - </t>
  </si>
  <si>
    <t>A hybrid statistical and deep learning based technique for Persian part of speech tagging</t>
  </si>
  <si>
    <t>10.1007/s42044-020-00063-1</t>
  </si>
  <si>
    <t>Iran Journal of Computer Science</t>
  </si>
  <si>
    <t>Sara Besharati and Hadi Veisi and Ali Darzi and Seyed Habib Hosseini Saravani</t>
  </si>
  <si>
    <t>In part of speech (POS) tagging, the main challenge is to predict the right tags for both in-vocabulary (IV) and out-of-vocabulary (OOV) words. Therefore, artificial neural networks, such as multi-layer perceptron (MLP) and long short term memory (LSTM), which seem to be efficient because of their high generality capability, have been applied to POS tagging to overcome this challenge. In this research, using word vectors as the input of MLP and LSTM neural networks, we do POS tagging in Persian language and compare the results of the neural models with a second-order hidden Markov model (HMM) which in fact is our benchmark. To investigate the effect of the number of hidden layers, we use both a single-layer and a two-layer MLP and LSTM neural network. Also, we have applied a bidirectional LSTM neural network to investigate the effect of a bidirectional learning algorithm on Persian POS tagging. The results obtained from different models in this research show that neural models have a far better performance in predicting the correct POS tags for OOV words, which can be due to their higher generality. Therefore, we have proposed a hybrid model which is a combination of the HMM and a single-layer bidirectional LSTM model as an innovative model in POS tagging. This hybrid model is successful in improving both HMM and neural models, increasing the accuracy to 97.29%.</t>
  </si>
  <si>
    <t xml:space="preserve">TY  - CONF
AU  - dos Santos, Cicero Nogueira; Zadrozny, Bianca
TI  - ICML - Learning Character-level Representations for Part-of-Speech Tagging
PY  - 2014
AB  - Distributed word representations have recently been proven to be an invaluable resource for NLP. These representations are normally learned using neural networks and capture syntactic and semantic information about words. Information about word morphology and shape is normally ignored when learning word representations. However, for tasks like part-of-speech tagging, intra-word information is extremely useful, specially when dealing with morphologically rich languages. In this paper, we propose a deep neural network that learns character-level representation of words and associate them with usual word representations to perform POS tagging. Using the proposed approach, while avoiding the use of any handcrafted feature, we produce state-of-the-art POS taggers for two languages: English, with 97.32% accuracy on the Penn Treebank WSJ corpus; and Portuguese, with 97.47% accuracy on the Mac-Morpho corpus, where the latter represents an error reduction of 12.2% on the best previous known result.
SP  - 1818
EP  - 1826
JF  - NA
VL  - NA
IS  - NA
PB  - 
DO  - NA
ER  - 
TY  - NA
AU  - Plank, Barbara; Søgaard, Anders; Goldberg, Yoav
TI  - ACL (2) - Multilingual Part-of-Speech Tagging with Bidirectional Long Short-Term Memory Models and Auxiliary Loss
PY  - 2016
AB  - Bidirectional long short-term memory (biLSTM) networks have recently proven successful for various NLP sequence modeling tasks, but little is known about their reliance to input representations, target languages, data set size, and label noise. We address these issues and evaluate bi-LSTMs with word, character, and unicode byte embeddings for POS tagging. We compare bi-LSTMs to traditional POS taggers across languages and data sizes. We also present a novel biLSTM model, which combines the POS tagging loss function with an auxiliary loss function that accounts for rare words. The model obtains state-of-the-art performance across 22 languages, and works especially well for morphologically complex languages. Our analysis suggests that biLSTMs are less sensitive to training data size and label corruptions (at small noise levels) than previously assumed.
SP  - 412
EP  - 418
JF  - Proceedings of the 54th Annual Meeting of the Association for Computational Linguistics (Volume 2: Short Papers)
VL  - 2
IS  - NA
PB  - 
DO  - 10.18653/v1/p16-2067
ER  - 
TY  - NA
AU  - Schmid, Helmut
TI  - COLING - Part-of-speech tagging with neural networks
PY  - 1994
AB  - Text corpora which are tagged with part-of-speech information are useful in many areas of linguistic research. In this paper, a new part-of-speech tagging method based on neural networks (Net-Tagger) is presented and its performance is compared to that of a HMM-tagger (Cutting et al., 1992) and a trigram-based tagger (Kempe, 1993). It is shown that the Net-Tagger performs as well as the trigram-based tagger and better than the HMM-tagger.
SP  - 172
EP  - 176
JF  - Proceedings of the 15th conference on Computational linguistics  -
VL  - 1
IS  - NA
PB  - 
DO  - 10.3115/991886.991915
ER  - 
TY  - NA
AU  - Collobert, Ronan; Weston, Jason
TI  - ICML - A unified architecture for natural language processing: deep neural networks with multitask learning
PY  - 2008
AB  - We describe a single convolutional neural network architecture that, given a sentence, outputs a host of language processing predictions: part-of-speech tags, chunks, named entity tags, semantic roles, semantically similar words and the likelihood that the sentence makes sense (grammatically and semantically) using a language model. The entire network is trained jointly on all these tasks using weight-sharing, an instance of multitask learning. All the tasks use labeled data except the language model which is learnt from unlabeled text and represents a novel form of semi-supervised learning for the shared tasks. We show how both multitask learning and semi-supervised learning improve the generalization of the shared tasks, resulting in state-of-the-art-performance.
SP  - 160
EP  - 167
JF  - Proceedings of the 25th international conference on Machine learning - ICML '08
VL  - NA
IS  - NA
PB  - 
DO  - 10.1145/1390156.1390177
ER  - 
TY  - NA
AU  - Brants, Thorsten
TI  - ANLP - TnT -- A Statistical Part-of-Speech Tagger
PY  - 2000
AB  - Trigrams'n'Tags (TnT) is an efficient statistical part-of-speech tagger. Contrary to claims found elsewhere in the literature, we argue that a tagger based on Markov models performs at least as well as other current approaches, including the Maximum Entropy framework. A recent comparison has even shown that TnT performs significantly better for the tested corpora. We describe the basic model of TnT, the techniques used for smoothing and for handling unknown words. Furthermore, we present evaluations on two corpora.
SP  - 224
EP  - 231
JF  - Proceedings of the sixth conference on Applied natural language processing  -
VL  - NA
IS  - NA
PB  - 
DO  - 10.3115/974147.974178
ER  - 
TY  - NA
AU  - Brill, Eric D.
TI  - ANLP - A Simple Rule-Based Part of Speech Tagger
PY  - 1992
AB  - Automatic part of speech tagging is an area of natural language processing where statistical techniques have been more successful than rule-based methods. In this paper, we present a simple rule-based part of speech tagger which automatically acquires its rules and tags with accuracy comparable to stochastic taggers. The rule-based tagger has many advantages over these taggers, including: a vast reduction in stored information required, the perspicuity of a small set of meaningful rules, ease of finding and implementing improvements to the tagger, and better portability from one tag set, corpus genre or language to another. Perhaps the biggest contribution of this work is in demonstrating that the stochastic method is not the only viable method for part of speech tagging. The fact that a simple rule-based tagger that automatically learns its rules can perform so well should offer encouragement for researchers to further explore rule-based tagging, searching for a better and more expressive set of rule templates and other variations on the simple but effective theme described below.
SP  - 152
EP  - 155
JF  - Proceedings of the third conference on Applied natural language processing  -
VL  - NA
IS  - NA
PB  - 
DO  - 10.3115/974499.974526
ER  - 
TY  - NA
AU  - Wang, Peilu; Qian, Yao; Soong, Frank K.; He, Lei; Zhao, Hai
TI  - Part-of-Speech Tagging with Bidirectional Long Short-Term Memory Recurrent Neural Network
PY  - 2015
AB  - Bidirectional Long Short-Term Memory Recurrent Neural Network (BLSTM-RNN) has been shown to be very effective for tagging sequential data, e.g. speech utterances or handwritten documents. While word embedding has been demoed as a powerful representation for characterizing the statistical properties of natural language. In this study, we propose to use BLSTM-RNN with word embedding for part-of-speech (POS) tagging task. When tested on Penn Treebank WSJ test set, a state-of-the-art performance of 97.40 tagging accuracy is achieved. Without using morphological features, this approach can also achieve a good performance comparable with the Stanford POS tagger.
SP  - NA
EP  - NA
JF  - arXiv: Computation and Language
VL  - NA
IS  - NA
PB  - 
DO  - NA
ER  -
TY  - JOUR
AU  - Fonseca, Erick Rocha; Rosa, João Luís Garcia; Aluísio, Sandra Maria
TI  - Evaluating word embeddings and a revised corpus for part-of-speech tagging in Portuguese
PY  - 2015
AB  - Part-of-speech tagging is an important preprocessing step in many natural language processing applications. Despite much work already carried out in this field, there is still room for improvement, especially in Portuguese. We experiment here with an architecture based on neural networks and word embeddings, and that has achieved promising results in English. We tested our classifier in different corpora: a new revision of the Mac-Morpho corpus, in which we merged some tags and performed corrections and two previous versions of it. We evaluate the impact of using different types of word embeddings and explicit features as input. We compare our tagger’s performance with other systems and achieve state-of-the-art results in the new corpus. We show how different methods for generating word embeddings and additional features differ in accuracy. The work reported here contributes with a new revision of the Mac-Morpho corpus and a state-of-the-art new tagger available for use out-of-the-box.
SP  - 2
EP  - NA
JF  - Journal of the Brazilian Computer Society
VL  - 21
IS  - 1
PB  - 
DO  - 10.1186/s13173-014-0020-x
ER  - </t>
  </si>
  <si>
    <t>A comparative study of hidden Markov model and conditional random fields on a Yorùba part-of-speech tagging task</t>
  </si>
  <si>
    <t>10.1109/ICCNI.2017.8123784</t>
  </si>
  <si>
    <t>Proceedings of the IEEE International Conference on Computing, Networking and Informatics, ICCNI 2017</t>
  </si>
  <si>
    <t>Ikechukwu I. Ayogu and Adebayo O. Adetunmbi and Bolanle A. Ojokoh and Samuel A. Oluwadare</t>
  </si>
  <si>
    <t>Parts-of-speech tagging, the predictive sequential labeling of words in a sentence, given a context, is a challenging problem both because of ambiguity and the infinite nature of natural language vocabulary. Unlike English and most European languages, Yorùba language has no publicly available part-of-speech tagging tool. In this paper, we present the achievements of variants of a bigram hidden Markov model (HMM) as compared to the achievement of a linear-chain conditional random fields (CRF) on a Yorùba part-of-speech tagging task. We have investigated the likely improvements due to using smoothing techniques and morphological affixes on the HMM-based models. For the CRF model, we defined feature functions to capture similar contexts available to the HMM-based models. Both kinds of models were trained and evaluated on the same data set. Experimental results show that the performance of the two kinds of models are encouraging with the CRF model being able to recognize more out-of-vocabulary (OOV) words than the best HMM model by a margin of 3.05 %. While the overall accuracy of the best HMM-based model is 83.62 %, that of CRF is 84.66 %. Although CRF model gives marginal superior performance, both HMM and CRF modeling approaches are clearly promising, given their OOV words recognition rates.</t>
  </si>
  <si>
    <t xml:space="preserve">TY  - CHAP
AU  - Albared, Mohammed; Omar, Nazlia; Aziz, Mohd Juzaiddin Ab; Nazri, Mohd Zakree Ahmad
TI  - RSKT - Automatic part of speech tagging for Arabic: an experiment using Bigram hidden Markov model
PY  - 2010
AB  - Part Of Speech (POS) tagging is the ability to computationally determine which POS of a word is activated by its use in a particular context. POS tagger is a useful preprocessing tool in many natural languages processing (NLP) applications such as information extraction and information retrieval. In this paper, we present the preliminary achievement of Bigram Hidden Markov Model (HMM) to tackle the POS tagging problem of Arabic language. In addition, we have used different smoothing algorithms with HMM model to overcome the data sparseness problem. The Viterbi algorithm is used to assign the most probable tag to each word in the text. Furthermore, several lexical models have been defined and implemented to handle unknown word POS guessing based on word substring i.e. prefix probability, suffix probability or the linear interpolation of both of them. The average overall accuracy for this tagger is 95.8.
SP  - 361
EP  - 370
JF  - Lecture Notes in Computer Science
VL  - NA
IS  - NA
PB  - 
DO  - 10.1007/978-3-642-16248-0_52
ER  - 
TY  - JOUR
AU  - Brill, Eric D.
TI  - Transformation-based error-driven learning and natural language processing: a case study in part-of-speech tagging
PY  - 1995
AB  - Recently, there has been a rebirth of empiricism in the field of natural language processing. Manual encoding of linguistic information is being challenged by automated corpus-based learning as a method of providing a natural language processing system with linguistic knowledge. Although corpus-based approaches have been successful in many different areas of natural language processing, it is often the case that these methods capture the linguistic information they are modelling indirectly in large opaque tables of statistics. This can make it difficult to analyze, understand and improve the ability of these approaches to model underlying linguistic behavior. In this paper, we will describe a simple rule-based approach to automated learning of linguistic knowledge. This approach has been shown for a number of tasks to capture information in a clearer and more direct fashion without a compromise in performance. We present a detailed case study of this learning method applied to part-of-speech tagging.
SP  - 543
EP  - 565
JF  - Computational Linguistics
VL  - 21
IS  - 4
PB  - 
DO  - NA
ER  - 
TY  - CONF
AU  - Dandapat, Sandipan; Sarkar, Sudeshna; Basu, Anupam
TI  - International Conference on Computational Intelligence - A Hybrid Model for Part-of-Speech Tagging and its Application to Bengali
PY  - 2004
AB  - This paper describes our work on Bengali Part of Speech (POS) tagging using a corpus-based approach. There are several approaches for part of speech tagging. This paper deals with a model that uses a combination of supervised and unsupervised learning using a Hidden Markov Model (HMM). We make use of small tagged corpus and a large untagged corpus. We also make use of Morphological Analyzer. Bengali is a highly ambiguous and relatively free word order language. We have obtained an overall accuracy of 95%.
SP  - 169
EP  - 172
JF  - NA
VL  - NA
IS  - NA
PB  - 
DO  - NA
ER  - 
TY  - NA
AU  - Cutting, Douglass R.; Kupiec, Julian M.; Pedersen, Jan O.; Sibun, Penelope
TI  - ANLP - A Practical Part-of-Speech Tagger
PY  - 1992
AB  - We present an implementation of a part-of-speech tagger based on a hidden Markov model. The methodology enables robust and accurate tagging with few resource requirements. Only a lexicon and some unlabeled training text are required. Accuracy exceeds 96%. We describe implementation strategies and optimizations which result in high-speed operation. Three applications for tagging are described: phrase recognition; word sense disambiguation; and grammatical function assignment.
SP  - 133
EP  - 140
JF  - Proceedings of the third conference on Applied natural language processing  -
VL  - NA
IS  - NA
PB  - 
DO  - 10.3115/974499.974523
ER  - 
TY  - CONF
AU  - Ratnaparkhi, Adwait
TI  - EMNLP - A Maximum Entropy Model for Part-Of-Speech Tagging
PY  - 1996
AB  - This paper presents a statistical model which trains from a corpus annotated with Part Of Speech tags and assigns them to previously unseen text with state of the art accuracy The model can be classi ed as a Maximum Entropy model and simultaneously uses many contextual features to predict the POS tag Furthermore this paper demonstrates the use of specialized fea tures to model di cult tagging decisions discusses the corpus consistency problems discovered during the implementation of these features and proposes a training strategy that mitigates these problems
SP  - NA
EP  - NA
JF  - NA
VL  - NA
IS  - NA
PB  - 
DO  - NA
ER  - 
TY  - NA
AU  - Schmid, Helmut
TI  - COLING - Part-of-speech tagging with neural networks
PY  - 1994
AB  - Text corpora which are tagged with part-of-speech information are useful in many areas of linguistic research. In this paper, a new part-of-speech tagging method based on neural networks (Net-Tagger) is presented and its performance is compared to that of a HMM-tagger (Cutting et al., 1992) and a trigram-based tagger (Kempe, 1993). It is shown that the Net-Tagger performs as well as the trigram-based tagger and better than the HMM-tagger.
SP  - 172
EP  - 176
JF  - Proceedings of the 15th conference on Computational linguistics  -
VL  - 1
IS  - NA
PB  - 
DO  - 10.3115/991886.991915
ER  - 
TY  - JOUR
AU  - Marcus, Mitchell; Marcinkiewicz, Mary Ann; Santorini, Beatrice
TI  - Building a large annotated corpus of English: the penn treebank
PY  - 1993
AB  - Abstract : As a result of this grant, the researchers have now published oil CDROM a corpus of over 4 million words of running text annotated with part-of- speech (POS) tags, with over 3 million words of that material assigned skeletal grammatical structure. This material now includes a fully hand-parsed version of the classic Brown corpus. About one half of the papers at the ACL Workshop on Using Large Text Corpora this past summer were based on the materials generated by this grant.
SP  - 313
EP  - 330
JF  - NA
VL  - 19
IS  - 2
PB  - 
DO  - 10.21236/ada273556
ER  - 
TY  - NA
AU  - Toutanova, Kristina; Klein, Dan; Manning, Christopher D.; Singer, Yoram
TI  - HLT-NAACL - Feature-rich part-of-speech tagging with a cyclic dependency network
PY  - 2003
AB  - We present a new part-of-speech tagger that demonstrates the following ideas: (i) explicit use of both preceding and following tag contexts via a dependency network representation, (ii) broad use of lexical features, including jointly conditioning on multiple consecutive words, (iii) effective use of priors in conditional loglinear models, and (iv) fine-grained modeling of unknown word features. Using these ideas together, the resulting tagger gives a 97.24% accuracy on the Penn Treebank WSJ, an error reduction of 4.4% on the best previous single automatically learned tagging result.
SP  - 173
EP  - 180
JF  - Proceedings of the 2003 Conference of the North American Chapter of the Association for Computational Linguistics on Human Language Technology  - NAACL '03
VL  - 1
IS  - NA
PB  - 
DO  - 10.3115/1073445.1073478
ER  - 
TY  - JOUR
AU  - Merialdo, Bernard
TI  - Tagging English text with a probabilistic model
PY  - 1994
AB  - In this paper we present some experiments on the use of a probabilistic model to tag English text, i.e. to assign to each word the correct tag (part of speech) in the context of the sentence. The main novelty of these experiments is the use of untagged text in the training of the model. We have used a simple triclass Markov model and are looking for the best way to estimate the parameters of this model, depending on the kind and amount of training data provided. Two approaches in particular are compared and combined:using text that has been tagged by hand and computing relative frequency counts,using text without tags and training the model as a hidden Markov process, according to a Maximum Likelihood principle.Experminents show that the best training is obtained by using as much tagged text as possible. They also show that Maximum Likelihood training, the procedure that is routinely used to estimate hidden Markov models parameters from training data, will not necessarily improve the tagging accuracy. In fact, it will generally degrade this accuracy, except when only a limited amount of hand-tagged text is available.
SP  - 155
EP  - 171
JF  - Computational Linguistics
VL  - 20
IS  - 2
PB  - 
DO  - NA
ER  - 
TY  - CHAP
AU  - Hasan, Fahim; UzZaman, Naushad; Khan, Mumit
TI  - Comparison of different POS Tagging Techniques (n-gram, HMM and Brill’s tagger) for Bangla
PY  - NA
AB  - There are different approaches to the problem of assigning each word of a text with a parts-of-speech tag, which is known as Part-Of-Speech (POS) tagging. In this paper we compare the performance of a few POS tagging techniques for Bangla language, e.g. statistical approach (n-gram, HMM) and transformation based approach (Brill’s tagger). A supervised POS tagging approach requires a large amount of annotated training corpus to tag properly. At this initial stage of POS-tagging for Bangla, we have very limited resource of annotated corpus. We tried to see which technique maximizes the performance with this limited resource. We also checked the performance for English and tried to conclude how these techniques might perform if we can manage a substantial amount of annotated corpus.
SP  - 121
EP  - 126
JF  - Advances and Innovations in Systems, Computing Sciences and Software Engineering
VL  - NA
IS  - NA
PB  - 
DO  - 10.1007/978-1-4020-6264-3_23
ER  - 
TY  - NA
AU  - Samuelsson, Christer
TI  - COLING - Handling sparse data by successive abstraction
PY  - 1996
AB  - A general, practical method for handling sparse data that avoids held-out data and iterative reestimation is derived from first principles. It has been tested on a part-of-speech tagging task and out-performed (deleted) interpolation with context-independent weights, even when the latter used a globally optimal parameter setting determined a posteriori.
SP  - 895
EP  - 900
JF  - Proceedings of the 16th conference on Computational linguistics  -
VL  - 2
IS  - NA
PB  - 
DO  - 10.3115/993268.993323
ER  - 
TY  - CONF
AU  - Goldwater, Sharon; Griffiths, Thomas L.
TI  - ACL - A fully Bayesian approach to unsupervised part-of-speech tagging
PY  - 2007
AB  - Unsupervised learning of linguistic structure is a difficult problem. A common approach is to define a generative model and maximize the probability of the hidden structure given the observed data. Typically, this is done using maximum-likelihood estimation (MLE) of the model parameters. We show using part-of-speech tagging that a fully Bayesian approach can greatly improve performance. Rather than estimating a single set of parameters, the Bayesian approach integrates over all possible parameter values. This difference ensures that the learned structure will have high probability over a range of possible parameters, and permits the use of priors favoring the sparse distributions that are typical of natural language. Our model has the structure of a standard trigram HMM, yet its accuracy is closer to that of a state-of-the-art discriminative model (Smith and Eisner, 2005), up to 14 percentage points better than MLE. We find improvements both when training from data alone, and using a tagging dictionary.
SP  - 744
EP  - 751
JF  - NA
VL  - NA
IS  - NA
PB  - 
DO  - NA
ER  - 
TY  - JOUR
AU  - R, Shambhavi B; P, Ramakanth Kumar.
TI  - Kannada Part-Of-Speech Tagging with Probabilistic Classifiers
PY  - 2012
AB  - Part-Of-Speech (POS) tagging is defined as the Natural Language Processing (NLP) task in which each word in a sentence is labeled with a tag indicating its appropriate part of speech. Of the entire supervised machine learning classification algorithms, second order Hidden Markov Model (HMM) and Conditional Random Fields (CRF) is chosen in this work for POS tagging of Kannada language. Training data includes 51,269 words and test data consists of around 2932 tokens. Both set being disjoint and taken from EMILLE corpus. Experiments show that the accuracy of the tools based on HMM and CRF is 79.9% and 84.58% respectively. General Terms Artificial Intelligence, Natural Language Processing, Machine learning.
SP  - 26
EP  - 30
JF  - International Journal of Computer Applications
VL  - 48
IS  - 17
PB  - 
DO  - 10.5120/7442-0452
ER  - 
TY  - CHAP
AU  - Manning, Christopher D.
TI  - CICLing (1) - Part-of-speech tagging from 97% to 100%: is it time for some linguistics?
PY  - 2011
AB  - I examine what would be necessary to move part-of-speech tagging performance from its current level of about 97.3% token accuracy (56% sentence accuracy) to close to 100% accuracy. I suggest that it must still be possible to greatly increase tagging performance and examine some useful improvements that have recently been made to the Stanford Part-of-Speech Tagger. However, an error analysis of some of the remaining errors suggests that there is limited further mileage to be had either from better machine learning or better features in a discriminative sequence classifier. The prospects for further gains from semisupervised learning also seem quite limited. Rather, I suggest and begin to demonstrate that the largest opportunity for further progress comes from improving the taxonomic basis of the linguistic resources from which taggers are trained. That is, from improved descriptive linguistics. However, I conclude by suggesting that there are also limits to this process. The status of some words may not be able to be adequately captured by assigning them to one of a small number of categories. While conventions can be used in such cases to improve tagging consistency, they lack a strong linguistic basis.
SP  - 171
EP  - 189
JF  - Lecture Notes in Computer Science
VL  - NA
IS  - NA
PB  - 
DO  - 10.1007/978-3-642-19400-9_14
ER  -
TY  - NA
AU  - Brants, Thorsten
TI  - ANLP - TnT -- A Statistical Part-of-Speech Tagger
PY  - 2000
AB  - Trigrams'n'Tags (TnT) is an efficient statistical part-of-speech tagger. Contrary to claims found elsewhere in the literature, we argue that a tagger based on Markov models performs at least as well as other current approaches, including the Maximum Entropy framework. A recent comparison has even shown that TnT performs significantly better for the tested corpora. We describe the basic model of TnT, the techniques used for smoothing and for handling unknown words. Furthermore, we present evaluations on two corpora.
SP  - 224
EP  - 231
JF  - Proceedings of the sixth conference on Applied natural language processing  -
VL  - NA
IS  - NA
PB  - 
DO  - 10.3115/974147.974178
ER  - 
TY  - CONF
AU  - Petrov, Slav; Das, Dipanjan; McDonald, Ryan
TI  - LREC - A Universal Part-of-Speech Tagset
PY  - 2012
AB  - To facilitate future research in unsupervised induction of syntactic structure and to standardize best-practices, we propose a tagset that consists of twelve universal part-of-speech categories. In addition to the tagset, we develop a mapping from 25 different treebank tagsets to this universal set. As a result, when combined with the original treebank data, this universal tagset and mapping produce a dataset consisting of common parts-of-speech for 22 different languages. We highlight the use of this resource via three experiments, that (1) compare tagging accuracies across languages, (2) present an unsupervised grammar induction approach that does not use gold standard part-of-speech tags, and (3) use the universal tags to transfer dependency parsers between languages, achieving state-of-the-art results.
SP  - 2089
EP  - 2096
JF  - NA
VL  - NA
IS  - NA
PB  - 
DO  - NA
ER  - 
TY  - NA
AU  - Clark, Alexander
TI  - EACL - Combining distributional and morphological information for part of speech induction
PY  - 2003
AB  - In this paper we discuss algorithms for clustering words into classes from unlabelled text using unsupervised algorithms, based on distributional and morphological information. We show how the use of morphological information can improve the performance on rare words, and that this is robust across a wide range of languages.
SP  - 59
EP  - 66
JF  - Proceedings of the tenth conference on European chapter of the Association for Computational Linguistics  - EACL '03
VL  - 1
IS  - NA
PB  - 
DO  - 10.3115/1067807.1067817
ER  - 
TY  - JOUR
AU  - Ali, Bilel Ben; Jarray, Fethi
TI  - GENETIC APPROACH FOR ARABIC PART OF SPEECH TAGGING
PY  - 2013
AB  - With the growing number of textual resources available, the ability to understand them becomes critical. An essential first step in understanding these sources is the ability to identify the parts-of-speech in each sentence. Arabic is a morphologically rich language, which presents a challenge for part of speech tagging. In this paper, our goal is to propose, improve, andimplement a part-of-speech tagger based on a genetic algorithm. The accuracy obtained with this method is comparable to that of other probabilistic approaches.
SP  - 1
EP  - 12
JF  - International Journal on Natural Language Computing
VL  - 2
IS  - 3
PB  - 
DO  - 10.5121/ijnlc.2013.2301
ER  - 
TY  - JOUR
AU  - Fruzangohar, Mario; Kroeger, Trent; Adelson, David L.
TI  - Improved part-of-speech prediction in suffix analysis.
PY  - 2013
AB  - Motivation
Predicting the part of speech (POS) tag of an unknown word in a sentence is a significant challenge. This is particularly difficult in biomedicine, where POS tags serve as an input to training sophisticated literature summarization techniques, such as those based on Hidden Markov Models (HMM). Different approaches have been taken to deal with the POS tagger challenge, but with one exception – the TnT POS tagger - previous publications on POS tagging have omitted details of the suffix analysis used for handling unknown words. The suffix of an English word is a strong predictor of a POS tag for that word. As a pre-requisite for an accurate HMM POS tagger for biomedical publications, we present an efficient suffix prediction method for integration into a POS tagger.
SP  - e76042
EP  - NA
JF  - PloS one
TY  - CHAP
AU  - Onyenwe, Ikechukwu E.; Hepple, Mark
TI  - TSD - Predicting Morphologically-Complex Unknown Words in Igbo
PY  - 2016
AB  - The effective handling of previously unseen words is an important factor in the performance of part-of-speech taggers. Some trainable POS taggers use suffix (sometimes prefix) strings as cues in handling unknown words (in effect serving as a proxy for actual linguistic affixes). In the context of creating a tagger for the African language Igbo, we compare the performance of some existing taggers, implementing such an approach, to a novel method for handling morphologically complex unknown words, based on morphological reconstruction (i.e. a linguistically-informed segmentation into root and affixes). The novel method outperforms these other systems by several percentage points, achieving accuracies of around 92 % on morphologically-complex unknown words.
SP  - 206
EP  - 214
JF  - Text, Speech, and Dialogue
VL  - NA
IS  - NA
PB  - 
DO  - 10.1007/978-3-319-45510-5_24
ER  - 
TY  - NA
AU  - Frodl, Martin
TI  - Part-of-Speech Tagging Using Neural Networks
PY  - 2014
AB  - Znackovani slovnich druhů, tj. proces přiřazovani znacek slovnich druhů jednotlivým slovům ve větach, ma znacne množstvi aplikaci v oblasti zpracovani přirozeneho jazyka. Představuje důležitý mezikrok v dalsich ulohach, jakými je např. syntakticka analýza nebo strojový překlad. Neuronove sitě představuji jeden z meně typických přistupů ke znackova\-ni slovnich druhů a bývaji v ucebnicich nezřidka opomijeny. V teto praci předkladame zakladni přehled některých význacných pokusů, ktere byly v oblasti znackovani slovnich druhů neuronovými sitěmi uciněny. Na jejich zakladě pak navrhujeme vlastni tagger založený na analogických principech. Tagger disponuje dvěma ucicimi metodami, mezi nimiž lze volit. Prvni metoda využiva sadu rekurentnich vicevrstvých siti, ktere se uci nejpravděpodobnějsi znacky na zakladě podminěných lexikalnich pravděpodobnosti vztahujicich se ke slovům a znackam v kontextovem okně. Druha metoda převadi slova na rysove vektory v mnohadimenzionalnim prostoru; v tom jsou pak s využitim perceptronů hledany nadroviny oddělujici vektory přislusejici ke konkretnim znacce od ostatnich. Pro srovnani výkonnosti je k dispozici take třeti, statisticka metoda. Při trenovani taggeru na prvnich 999 998 slovech Brownova korpusu a vyhodnoceni na zbývajici casti bylo prvni metodou dosaženo nejlepsi přesnosti 94.93 %. Výsledky pro druhou metodu byly pro tři nejmensi testovaci sady výrazně lepsi oproti metodě prvni, vzhledem k dlouhým casům běhu vsak nebylo možne přesnost pro největsi trenovaci sadu. Obě metody dosahly lepsich výsledků než metoda třeti.
SP  - NA
EP  - NA
JF  - NA
VL  - NA
IS  - NA
PB  - 
DO  - NA
ER  - 
TY  - JOUR
AU  - Ali, Bilel Ben; Jarray, Fethi
TI  - GENETIC APPROACH FOR ARABIC PART OF SPEECH TAGGING
PY  - 2013
AB  - With the growing number of textual resources available, the ability to understand them becomes critical. An essential first step in understanding these sources is the ability to identify the parts-of-speech in each sentence. Arabic is a morphologically rich language, which presents a challenge for part of speech tagging. In this paper, our goal is to propose, improve, andimplement a part-of-speech tagger based on a genetic algorithm. The accuracy obtained with this method is comparable to that of other probabilistic approaches.
SP  - 1
EP  - 12
JF  - International Journal on Natural Language Computing
VL  - 2
IS  - 3
PB  - 
DO  - 10.5121/ijnlc.2013.2301
ER  - 
"
TY  - NA
AU  - Santorini, Beatrice
TI  - Part-of-Speech Tagging Guidelines for the Penn Treebank Project (3rd Revision)
PY  - 1990
AB  - This manual addresses the linguistic issues that arise in connection with annotating texts by part of speech (""tagging""). Section 2 is an alphabetical list of the parts of speech encoded in the annotation systems of the Penn Treebank Project, along with their corresponding abbreviations (""tags"") and some information concerning their definition. This section allows you to find an unfamiliar tag by looking up a familiar part of speech. Section 3 recapitulates the information in Section 2, but this time the information is alphabetically ordered by tags. This is the section to consult in order to find out what an unfamiliar tag means. Since the parts of speech are probably familiar to you from high school English, you should have little difficulty in assimilating the tags themselves. However, it is often quite difficult to decide which tag is appropriate in a particular context. The two sections 4 and 5 therefore include examples and guidelines on how to tag problematic cases. If you are uncertain about whether a given tag is correct or not, refer to these sections in order to ensure a consistently annotated text. Section 4 discusses parts of speech that are easily confused and gives guidelines on how to tag such cases, while Section 5 contains an alphabetical list of specific problematic words and collocations. Finally, Section 6 discusses some general tagging conventions. One general rule, however, is so important that we state it here. Many texts are not models of good prose, and some contain outright errors and slips of the pen. Do not be tempted to correct a tag to what it would be if the text were correct; rather, it is the incorrect word that should be tagged correctly. Disciplines Computer Sciences Comments University of Pennsylvania Department of Computer and Information Science Technical Report No. MSCIS-90-47. This technical report is available at ScholarlyCommons: http://repository.upenn.edu/cis_reports/570 Part-of-S peech Tagging Guidelines For The Penn Treebank Project (3rd Revision) MS-CIS-90-47 LINC LAB 178
SP  - NA
EP  - NA
JF  - NA
VL  - NA
IS  - NA
PB  - 
DO  - NA
ER  - 
VL  - 8
IS  - 10
PB  - 
DO  - 10.1371/journal.pone.0076042
ER  - 
</t>
  </si>
  <si>
    <t>Learning to Generate Representations for Novel Words: Mimic the OOV Situation in Training</t>
  </si>
  <si>
    <t>10.1007/978-3-030-60450-9_26</t>
  </si>
  <si>
    <t>Xiaoyu Xing and Minlong Peng and Qi Zhang and Qin Liu and Xuanjing Huang</t>
  </si>
  <si>
    <t xml:space="preserve">TY  - NA
AU  - Ling, Wang; Luís, Tiago; Marujo, Luís; Astudillo, Ramón Fernandez; Amir, Silvio; Dyer, Chris; Black, Alan W.; Trancoso, Isabel
TI  - Finding Function in Form: Compositional Character Models for Open Vocabulary Word Representation
PY  - 2015
AB  - We introduce a model for constructing vector representations of words by composing characters using bidirectional LSTMs. Relative to traditional word representation models that have independent vectors for each word type, our model requires only a single vector per character type and a fixed set of parameters for the compositional model. Despite the compactness of this model and, more importantly, the arbitrary nature of the form-function relationship in language, our ""composed"" word representations yield state-of-the-art results in language modeling and part-of-speech tagging. Benefits over traditional baselines are particularly pronounced in morphologically rich languages (e.g., Turkish).
SP  - NA
EP  - NA
JF  - arXiv: Computation and Language
VL  - NA
IS  - NA
PB  - 
DO  - NA
ER  - 
TY  - JOUR
AU  - Marcus, Mitchell; Marcinkiewicz, Mary Ann; Santorini, Beatrice
TI  - Building a large annotated corpus of English: the penn treebank
PY  - 1993
AB  - Abstract : As a result of this grant, the researchers have now published oil CDROM a corpus of over 4 million words of running text annotated with part-of- speech (POS) tags, with over 3 million words of that material assigned skeletal grammatical structure. This material now includes a fully hand-parsed version of the classic Brown corpus. About one half of the papers at the ACL Workshop on Using Large Text Corpora this past summer were based on the materials generated by this grant.
SP  - 313
EP  - 330
JF  - NA
VL  - 19
IS  - 2
PB  - 
DO  - 10.21236/ada273556
ER  - 
TY  - NA
AU  - Pinter, Yuval; Guthrie, Robert; Eisenstein, Jacob
TI  - EMNLP - Mimicking Word Embeddings using Subword RNNs
PY  - 2017
AB  - Word embeddings improve generalization over lexical features by placing each word in a lower-dimensional space, using distributional information obtained from unlabeled data. However, the effectiveness of word embeddings for downstream NLP tasks is limited by out-of-vocabulary (OOV) words, for which embeddings do not exist. In this paper, we present MIMICK, an approach to generating OOV word embeddings compositionally, by learning a function from spellings to distributional embeddings. Unlike prior work, MIMICK does not require re-training on the original word embedding corpus; instead, learning is performed at the type level. Intrinsic and extrinsic evaluations demonstrate the power of this simple approach. On 23 languages, MIMICK improves performance over a word-based baseline for tagging part-of-speech and morphosyntactic attributes. It is competitive with (and complementary to) a supervised character-based model in low resource settings.
SP  - 102
EP  - 112
JF  - Proceedings of the 2017 Conference on Empirical Methods in Natural
          Language Processing
VL  - NA
IS  - NA
PB  - 
DO  - 10.18653/v1/d17-1010
ER  - 
TY  - NA
AU  - Ma, Xuezhe; Hovy, Eduard
TI  - ACL (1) - End-to-end Sequence Labeling via Bi-directional LSTM-CNNs-CRF
PY  - 2016
AB  - State-of-the-art sequence labeling systems traditionally require large amounts of taskspecific knowledge in the form of handcrafted features and data pre-processing. In this paper, we introduce a novel neutral network architecture that benefits from both word- and character-level representations automatically, by using combination of bidirectional LSTM, CNN and CRF. Our system is truly end-to-end, requiring no feature engineering or data preprocessing, thus making it applicable to a wide range of sequence labeling tasks. We evaluate our system on two data sets for two sequence labeling tasks — Penn Treebank WSJ corpus for part-of-speech (POS) tagging and CoNLL 2003 corpus for named entity recognition (NER). We obtain state-of-the-art performance on both datasets — 97.55% accuracy for POS tagging and 91.21% F1 for NER.
SP  - 1064
EP  - 1074
JF  - Proceedings of the 54th Annual Meeting of the Association for Computational Linguistics (Volume 1: Long Papers)
VL  - 1
IS  - NA
PB  - 
DO  - 10.18653/v1/p16-1101
ER  - 
TY  - NA
AU  - Madhyastha, Pranava; Bansal, Mohit; Gimpel, Kevin; Livescu, Karen
TI  - Rep4NLP@ACL - Mapping Unseen Words to Task-Trained Embedding Spaces
PY  - 2016
AB  - We consider the supervised training setting in which we learn task-specific word embeddings. We assume that we start with initial embeddings learned from unlabelled data and update them to learn taskspecific embeddings for words in the supervised training data. However, for new words in the test set, we must use either their initial embeddings or a single unknown embedding, which often leads to errors. We address this by learning a neural network to map from initial embeddings to the task-specific embedding space, via a multi-loss objective function. The technique is general, but here we demonstrate its use for improved dependency parsing (especially for sentences with out-of-vocabulary words), as well as for downstream improvements on sentiment analysis.
SP  - 100
EP  - 110
JF  - Proceedings of the 1st Workshop on Representation Learning for NLP
VL  - NA
IS  - NA
PB  - 
DO  - 10.18653/v1/w16-1612
ER  - 
</t>
  </si>
  <si>
    <t>Learning task-specific representation for novel words in sequence labeling</t>
  </si>
  <si>
    <t>10.24963/ijcai.2019/715</t>
  </si>
  <si>
    <t>IJCAI International Joint Conference on Artificial Intelligence</t>
  </si>
  <si>
    <t>Minlong Peng and Qi Zhang and Xiaoyu Xing and Tao Gui and Jinlan Fu and Xuanjing Huang</t>
  </si>
  <si>
    <t>Word representation is a key component in neural-network-based sequence labeling systems. However, representations of unseen or rare words trained on the end task are usually poor for appreciable performance. This is commonly referred to as the out-of-vocabulary (OOV) problem. In this work, we address the OOV problem in sequence labeling using only training data of the task. To this end, we propose a novel method to predict representations for OOV words from their surface-forms (e.g., character sequence) and contexts. The method is specifically designed to avoid the error propagation problem suffered by existing approaches in the same paradigm. To evaluate its effectiveness, we performed extensive empirical studies on four part-of-speech tagging (POS) tasks and four named entity recognition (NER) tasks. Experimental results show that the proposed method can achieve better or competitive performance on the OOV problem compared with existing state-of-the-art methods.</t>
  </si>
  <si>
    <t>[Akbik et al., 2018] Alan Akbik, Duncan Blythe, and Roland Vollgraf. Contextual string embeddings for sequence labeling. In Proceedings of the 27th International Conference on Computational Linguistics, pages 1638–1649, 2018.
[Bojarski et al., 2016] Mariusz Bojarski, Davide Del Testa, Daniel Dworakowski, Bernhard Firner, Beat Flepp, Prasoon Goyal, Lawrence D Jackel, Mathew Monfort, Urs Muller, Jiakai Zhang, et al. End to end learning for selfdriving cars. arXiv preprint arXiv:1604.07316, 2016.
[Caselli et al., 2015] Tommaso Caselli, Piek Vossen, Marieke van Erp, Antske Fokkens, Filip Ilievski, Ruben´ Izquierdo, Minh Le, Roser Morante, and Marten Postma. When it’s all piling up: investigating error propagation in an nlp pipeline. In WNACP@ NLDB, 2015.
[Deleger ˙ et al., 2016] Louise Deleger, Robert Bossy, Es- ˙ telle Chaix, Mouhamadou Ba, Arnaud Ferre, Philippe ˙ Bessieres, and Claire Nedellec. Overview of the bacteria biotope task at bionlp shared task 2016. In Proceedings of the 4th BioNLP Shared Task Workshop, pages 12–22, 2016.
[Derczynski et al., 2013] Leon Derczynski, Alan Ritter, Sam Clark, and Kalina Bontcheva. Twitter part-of-speech tagging for all: Overcoming sparse and noisy data. In RANLP, pages 198–206, 2013.
[Devlin et al., 2018] Jacob Devlin, Ming-Wei Chang, Kenton Lee, and Kristina Toutanova. Bert: Pre-training of deep bidirectional transformers for language understanding. arXiv preprint arXiv:1810.04805, 2018. 
[Gui et al., 2017] Tao Gui, Qi Zhang, Haoran Huang, Minlong Peng, and Xuanjing Huang. Part-of-speech tagging for twitter with adversarial neural networks. In EMNLP, pages 2411–2420, 2017.
[Hochreiter and Schmidhuber, 1997] Sepp Hochreiter and Jurgen Schmidhuber. Long short-term memory. ¨ Neural
computation, 9(8):1735–1780, 1997.
[Huang et al., 2015] Zhiheng Huang, Wei Xu, and Kai Yu. Bidirectional lstm-crf models for sequence tagging. arXiv preprint arXiv:1508.01991, 2015.
[Khodak et al., 2018] Mikhail Khodak, Nikunj Saunshi, Yingyu Liang, Tengyu Ma, Brandon Stewart, and Sanjeev Arora. A la carte embedding: Cheap but effective induction of semantic feature vectors. In ACL (Long Papers), volume 1, pages 12–22, 2018.
[Kim, 2014] Yoon Kim. Convolutional neural networks for sentence classification. EMNLP, 2014.
[Kinga and Adam, 2015] D Kinga and J Ba Adam. A method for stochastic optimization. In ICLR, volume 5, 2015.
[Lafferty et al., 2001] John Lafferty, Andrew McCallum, and Fernando CN Pereira. Conditional random fields: Probabilistic models for segmenting and labeling sequence data. 2001.
[Lazaridou et al., 2017] Angeliki Lazaridou, Marco Marelli, and Marco Baroni. Multimodal word meaning induction from minimal exposure to natural text. Cognitive science, 41:677–705, 2017.
[Ling et al., 2015] Wang Ling, Chris Dyer, Alan W Black, Isabel Trancoso, Ramon Fermandez, Silvio Amir, Luis Marujo, and Tiago Luis. Finding function in form: Compositional character models for open vocabulary word representation. In EMNLP, pages 1520–1530, 2015.
[Ma and Hovy, 2016] Xuezhe Ma and Eduard Hovy. End-toend sequence labeling via bi-directional lstm-cnns-crf. In ACL, volume 1, pages 1064–1074, 2016. 
[Madhyastha et al., 2016] Pranava Swaroop Madhyastha, Mohit Bansal, Kevin Gimpel, and Karen Livescu. Mapping unseen words to task-trained embedding spaces. In Proceedings of the 1st Workshop on Representation Learning for NLP, pages 100–110, 2016.
[Marcus et al., 1993] Mitchell P Marcus, Mary Ann Marcinkiewicz, and Beatrice Santorini. Building a large annotated corpus of english: The penn treebank. Computational linguistics, 19(2):313–330, 1993.
[Mikolov et al., 2013] Tomas Mikolov, Ilya Sutskever, Kai Chen, Greg S Corrado, and Jeff Dean. Distributed representations of words and phrases and their compositionality. In Advances in neural information processing systems, pages 3111–3119, 2013.
[Pennington et al., 2014] Jeffrey Pennington, Richard Socher, and Christopher Manning. Glove: Global vectors for word representation. In EMNLP, pages 1532–1543, 2014.
[Peters et al., 2018] Matthew E Peters, Mark Neumann, Mohit Iyyer, Matt Gardner, Christopher Clark, Kenton Lee, and Luke Zettlemoyer. Deep contextualized word representations. arXiv preprint arXiv:1802.05365, 2018.
[Pinter et al., 2017] Yuval Pinter, Robert Guthrie, and Jacob Eisenstein. Mimicking word embeddings using subword rnns. In EMNLP, pages 102–112, 2017.
[Sang, 2002] Erik F. Tjong Kim Sang. Introduction to the conll-2002 shared task: Language-independent named entity recognition. Computer Science, pages 142–147, 2002.
[Schick and Schutze, 2018 ¨ ] Timo Schick and Hinrich Schutze. Learning semantic representations for novel ¨ words: Leveraging both form and context. arXiv preprint arXiv:1811.03866, 2018.
[Tjong Kim Sang and De Meulder, 2003] Erik F Tjong Kim Sang and Fien De Meulder. Introduction to the conll2003 shared task: Language-independent named entity recognition. In Proceedings of the seventh conference on Natural language learning at HLT-NAACL 2003-
Volume 4, pages 142–147. Association for Computational Linguistics, 2003.
[Verginica Barbu Mititelu, 2016] Cenel-Augusto Perez Radu Ion Radu Simionescu Martin Popel Verginica Barbu Mititelu, Elena Irimia. The romanian treebank annotated according to universal dependencies. In Proceedings of The Tenth International Conference on Natural Language Processing (HrTAL2016), 2016.
[Zhang and Yang, 2018] Yue Zhang and Jie Yang. Chinese ner using lattice lstm. In ACL, volume 1, pages 1554– 1564, 2018.
[Zhang et al., 2018] Qi Zhang, Jinlan Fu, Xiaoyu Liu, and Xuanjing Huang. Adaptive co-attention network for named entity recognition in tweets. In AAAI, 2018.
[Zipf, 1949] George Kingsley Zipf. Human behavior and the principle of least effort. 1949.</t>
  </si>
  <si>
    <t>NLPCC (1) - Learning to Generate Representations for Novel Words: Mimic the OOV Situation in Training</t>
  </si>
  <si>
    <t>Lecture Notes in Computer Science</t>
  </si>
  <si>
    <t>2020</t>
  </si>
  <si>
    <t>Xing, Xiaoyu; Peng, Minlong; Zhang, Qi; Liu, Qin; Huang, Xuanjing</t>
  </si>
  <si>
    <t>Springer International Publishing</t>
  </si>
  <si>
    <t xml:space="preserve">TY  - NA
AU  - Madhyastha, Pranava; Bansal, Mohit; Gimpel, Kevin; Livescu, Karen
TI  - Rep4NLP@ACL - Mapping Unseen Words to Task-Trained Embedding Spaces
PY  - 2016
AB  - We consider the supervised training setting in which we learn task-specific word embeddings. We assume that we start with initial embeddings learned from unlabelled data and update them to learn taskspecific embeddings for words in the supervised training data. However, for new words in the test set, we must use either their initial embeddings or a single unknown embedding, which often leads to errors. We address this by learning a neural network to map from initial embeddings to the task-specific embedding space, via a multi-loss objective function. The technique is general, but here we demonstrate its use for improved dependency parsing (especially for sentences with out-of-vocabulary words), as well as for downstream improvements on sentiment analysis.
SP  - 100
EP  - 110
JF  - Proceedings of the 1st Workshop on Representation Learning for NLP
VL  - NA
IS  - NA
PB  - 
DO  - 10.18653/v1/w16-1612
ER  - 
TY  - NA
AU  - Pinter, Yuval; Guthrie, Robert; Eisenstein, Jacob
TI  - EMNLP - Mimicking Word Embeddings using Subword RNNs
PY  - 2017
AB  - Word embeddings improve generalization over lexical features by placing each word in a lower-dimensional space, using distributional information obtained from unlabeled data. However, the effectiveness of word embeddings for downstream NLP tasks is limited by out-of-vocabulary (OOV) words, for which embeddings do not exist. In this paper, we present MIMICK, an approach to generating OOV word embeddings compositionally, by learning a function from spellings to distributional embeddings. Unlike prior work, MIMICK does not require re-training on the original word embedding corpus; instead, learning is performed at the type level. Intrinsic and extrinsic evaluations demonstrate the power of this simple approach. On 23 languages, MIMICK improves performance over a word-based baseline for tagging part-of-speech and morphosyntactic attributes. It is competitive with (and complementary to) a supervised character-based model in low resource settings.
SP  - 102
EP  - 112
JF  - Proceedings of the 2017 Conference on Empirical Methods in Natural
          Language Processing
VL  - NA
IS  - NA
PB  - 
DO  - 10.18653/v1/d17-1010
ER  - 
TY  - NA
AU  - Ma, Xuezhe; Hovy, Eduard
TI  - ACL (1) - End-to-end Sequence Labeling via Bi-directional LSTM-CNNs-CRF
PY  - 2016
AB  - State-of-the-art sequence labeling systems traditionally require large amounts of taskspecific knowledge in the form of handcrafted features and data pre-processing. In this paper, we introduce a novel neutral network architecture that benefits from both word- and character-level representations automatically, by using combination of bidirectional LSTM, CNN and CRF. Our system is truly end-to-end, requiring no feature engineering or data preprocessing, thus making it applicable to a wide range of sequence labeling tasks. We evaluate our system on two data sets for two sequence labeling tasks — Penn Treebank WSJ corpus for part-of-speech (POS) tagging and CoNLL 2003 corpus for named entity recognition (NER). We obtain state-of-the-art performance on both datasets — 97.55% accuracy for POS tagging and 91.21% F1 for NER.
SP  - 1064
EP  - 1074
JF  - Proceedings of the 54th Annual Meeting of the Association for Computational Linguistics (Volume 1: Long Papers)
VL  - 1
IS  - NA
PB  - 
DO  - 10.18653/v1/p16-1101
ER  - 
TY  - JOUR
AU  - Marcus, Mitchell; Marcinkiewicz, Mary Ann; Santorini, Beatrice
TI  - Building a large annotated corpus of English: the penn treebank
PY  - 1993
AB  - Abstract : As a result of this grant, the researchers have now published oil CDROM a corpus of over 4 million words of running text annotated with part-of- speech (POS) tags, with over 3 million words of that material assigned skeletal grammatical structure. This material now includes a fully hand-parsed version of the classic Brown corpus. About one half of the papers at the ACL Workshop on Using Large Text Corpora this past summer were based on the materials generated by this grant.
SP  - 313
EP  - 330
JF  - NA
VL  - 19
IS  - 2
PB  - 
DO  - 10.21236/ada273556
ER  - 
TY  - NA
AU  - Ling, Wang; Dyer, Chris; Black, Alan W.; Trancoso, Isabel; Fermandez, Ramon; Amir, Silvio; Marujo, Luís; Luís, Tiago
TI  - EMNLP - Finding Function in Form: Compositional Character Models for Open Vocabulary Word Representation
PY  - 2015
AB  - We introduce a model for constructing vector representations of words by composing characters using bidirectional LSTMs. Relative to traditional word representation models that have independent vectors for each word type, our model requires only a single vector per character type and a fixed set of parameters for the compositional model. Despite the compactness of this model and, more importantly, the arbitrary nature of the form‐function relationship in language, our “composed” word representations yield state-of-the-art results in language modeling and part-of-speech tagging. Benefits over traditional baselines are particularly pronounced in morphologically rich languages (e.g., Turkish).
SP  - 1520
EP  - 1530
JF  - Proceedings of the 2015 Conference on Empirical Methods in Natural Language Processing
VL  - NA
IS  - NA
PB  - 
DO  - 10.18653/v1/d15-1176
ER  - 
TY  - NA
AU  - Ling, Wang; Luís, Tiago; Marujo, Luís; Astudillo, Ramón Fernandez; Amir, Silvio; Dyer, Chris; Black, Alan W.; Trancoso, Isabel
TI  - Finding Function in Form: Compositional Character Models for Open Vocabulary Word Representation
PY  - 2015
AB  - We introduce a model for constructing vector representations of words by composing characters using bidirectional LSTMs. Relative to traditional word representation models that have independent vectors for each word type, our model requires only a single vector per character type and a fixed set of parameters for the compositional model. Despite the compactness of this model and, more importantly, the arbitrary nature of the form-function relationship in language, our ""composed"" word representations yield state-of-the-art results in language modeling and part-of-speech tagging. Benefits over traditional baselines are particularly pronounced in morphologically rich languages (e.g., Turkish).
SP  - NA
EP  - NA
JF  - arXiv: Computation and Language
VL  - NA
IS  - NA
PB  - 
DO  - NA
ER  - 
</t>
  </si>
  <si>
    <t>SAC - An embedding method for unseen words considering contextual information and morphological information</t>
  </si>
  <si>
    <t>10.1145/3412841.3441982</t>
  </si>
  <si>
    <t>Proceedings of the 36th Annual ACM Symposium on Applied Computing</t>
  </si>
  <si>
    <t>2021</t>
  </si>
  <si>
    <t>Won, Min-Sub; Choi, Yun Seok; Kim, Samuel; Na, CheolWon; Lee, Jee-Hyong</t>
  </si>
  <si>
    <t>The performance1 of natural language processing has been greatly improved through the pre-trained language models, which are trained with a large amount of corpus. But the performance of natural language processing can be reduced by the OOV (Out of Vocabulary) problem. Recent language representation models such as BERT use sub-word tokenization that splits word into pieces, in order to deal with the OOV problem. However, since OOV words are also divided into pieces of tokens and thus represented as the weighted sum of the unusual words, it can lead to misrepresentation of the OOV words. To relax the misrepresentation problem with OOV words, we propose a character-level pre-trained language model called CCTE (Context Char Transformer Encoder). Unlike BERT, CCTE takes the entire word as an input and the word is represented by considering morphological information and contextual information. Experiments in multiple datasets showed that in NER, POS tagging tasks, the proposed model which is smaller than the existing pre-trained models generally outperformed. Especially, when there are more OOVs, the proposed method showed superior performance with a large margin. In addition, cosine similarity comparisons of word pairs showed that the proposed method properly considers morphological and contextual information of words.</t>
  </si>
  <si>
    <t>ACM</t>
  </si>
  <si>
    <t xml:space="preserve">TY  - NA
AU  - Horn, Franziska
TI  - Rep4NLP@ACL - Context encoders as a simple but powerful extension of word2vec
PY  - 2017
AB  - With a strikingly simple architecture and the ability to learn meaningful word embeddings efficiently from texts containing billions of words, word2vec remains one of the most popular neural language models used today. However, as only a single embedding is learned for every word in the vocabulary, the model fails to optimally represent words with multiple meanings and, additionally, it is not possible to create embeddings for new (out-of-vocabulary) words on the spot. Based on an intuitive interpretation of the continuous bag-of-words (CBOW) word2vec model’s negative sampling training objective in terms of predicting context based similarities, we motivate an extension of the model we call context encoders (ConEc). By multiplying the matrix of trained word2vec embeddings with a word’s average context vector, out-of-vocabulary (OOV) embeddings and representations for words with multiple meanings can be created based on the words’ local contexts. The benefits of this approach are illustrated by using these word embeddings as features in the CoNLL 2003 named entity recognition (NER) task.
SP  - 10
EP  - 14
JF  - Proceedings of the 2nd Workshop on Representation Learning for NLP
VL  - NA
IS  - NA
PB  - 
DO  - 10.18653/v1/w17-2602
ER  - 
TY  - NA
AU  - Pinter, Yuval; Guthrie, Robert; Eisenstein, Jacob
TI  - EMNLP - Mimicking Word Embeddings using Subword RNNs
PY  - 2017
AB  - Word embeddings improve generalization over lexical features by placing each word in a lower-dimensional space, using distributional information obtained from unlabeled data. However, the effectiveness of word embeddings for downstream NLP tasks is limited by out-of-vocabulary (OOV) words, for which embeddings do not exist. In this paper, we present MIMICK, an approach to generating OOV word embeddings compositionally, by learning a function from spellings to distributional embeddings. Unlike prior work, MIMICK does not require re-training on the original word embedding corpus; instead, learning is performed at the type level. Intrinsic and extrinsic evaluations demonstrate the power of this simple approach. On 23 languages, MIMICK improves performance over a word-based baseline for tagging part-of-speech and morphosyntactic attributes. It is competitive with (and complementary to) a supervised character-based model in low resource settings.
SP  - 102
EP  - 112
JF  - Proceedings of the 2017 Conference on Empirical Methods in Natural
          Language Processing
VL  - NA
IS  - NA
PB  - 
DO  - 10.18653/v1/d17-1010
ER  - </t>
  </si>
  <si>
    <t>Deep Contextualized Word Embeddings for Universal Dependency Parsing</t>
  </si>
  <si>
    <t>10.1145/3326497</t>
  </si>
  <si>
    <t>2019</t>
  </si>
  <si>
    <t>Liu, Yijia; Che, Wanxiang; Wang, Yuxuan; Zheng, Bo; Qin, Bing; Liu, Ting</t>
  </si>
  <si>
    <t>Deep contextualized word embeddings (Embeddings from Language Model, short for ELMo), as an emerging and effective replacement for the static word embeddings, have achieved success on a bunch of syntactic and semantic NLP problems. However, little is known about what is responsible for the improvements. In this article, we focus on the effect of ELMo for a typical syntax problem—universal POS tagging and dependency parsing. We incorporate ELMo as additional word embeddings into the state-of-the-art POS tagger and dependency parser, and it leads to consistent performance improvements. Experimental results show the model using ELMo outperforms the state-of-the-art baseline by an average of 0.91 for POS tagging and 1.11 for dependency parsing. Further analysis reveals that the improvements mainly result from the ELMo’s better abstraction ability on the out-of-vocabulary (OOV) words, and the character-level word representation in ELMo contributes a lot to the abstraction. Based on ELMo’s advantage on OOV, experiments that simulate low-resource settings are conducted and the results show that deep contextualized word embeddings are effective for data-insufficient tasks where the OOV problem is severe.</t>
  </si>
  <si>
    <t>Association for Computing Machinery (ACM)</t>
  </si>
  <si>
    <t>TY  - NA
AU  - Zhang, Kelly W.; Bowman, Samuel R.
TI  - BlackboxNLP@EMNLP - Language Modeling Teaches You More than Translation Does: Lessons Learned Through Auxiliary Syntactic Task Analysis
PY  - 2018
AB  - Recently, researchers have found that deep LSTMs trained on tasks like machine translation learn substantial syntactic and semantic information about their input sentences, including part-of-speech. These findings begin to shed light on why pretrained representations, like ELMo and CoVe, are so beneficial for neural language understanding models. We still, though, do not yet have a clear understanding of how the choice of pretraining objective affects the type of linguistic information that models learn. With this in mind, we compare four objectives—language modeling, translation, skip-thought, and autoencoding—on their ability to induce syntactic and part-of-speech information, holding constant the quantity and genre of the training data, as well as the LSTM architecture.
SP  - 359
EP  - 361
JF  - Proceedings of the 2018 EMNLP Workshop BlackboxNLP: Analyzing and Interpreting Neural Networks for NLP
VL  - NA
IS  - NA
PB  - 
DO  - 10.18653/v1/w18-5448
ER  - 
TY  - NA
AU  - Kondratyuk, Dan; Straka, Milan
TI  - 75 Languages, 1 Model: Parsing Universal Dependencies Universally
PY  - 2019
AB  - We present UDify, a multilingual multi-task model capable of accurately predicting universal part-of-speech, morphological features, lemmas, and dependency trees simultaneously for all 124 Universal Dependencies treebanks across 75 languages. By leveraging a multilingual BERT self-attention model pretrained on 104 languages, we found that fine-tuning it on all datasets concatenated together with simple softmax classifiers for each UD task can result in state-of-the-art UPOS, UFeats, Lemmas, UAS, and LAS scores, without requiring any recurrent or language-specific components. We evaluate UDify for multilingual learning, showing that low-resource languages benefit the most from cross-linguistic annotations. We also evaluate for zero-shot learning, with results suggesting that multilingual training provides strong UD predictions even for languages that neither UDify nor BERT have ever been trained on. Code for UDify is available at this https URL.
SP  - NA
EP  - NA
JF  - arXiv: Computation and Language
VL  - NA
IS  - NA
PB  - 
DO  - NA
ER  - 
TY  - NA
AU  - Ma, Xuezhe; Hu, Zecong; Liu, Jingzhou; Peng, Nanyun; Neubig, Graham; Hovy, Eduard
TI  - ACL (1) - Stack-Pointer Networks for Dependency Parsing.
PY  - 2018
AB  - We introduce a novel architecture for dependency parsing: stack-pointer networks (StackPtr). Combining pointer networks (Vinyals et al., 2015) with an internal stack, the proposed model first reads and encodes the whole sentence, then builds the dependency tree top-down (from root-to-leaf) in a depth-first fashion. The stack tracks the status of the depth-fi"</t>
  </si>
  <si>
    <t>JCSSE - A Comparative Study on Various Deep Learning Techniques for Thai NLP Lexical and Syntactic Tasks on Noisy Data</t>
  </si>
  <si>
    <t>10.1109/jcsse.2018.8457368</t>
  </si>
  <si>
    <t>2018 15th International Joint Conference on Computer Science and Software Engineering (JCSSE)</t>
  </si>
  <si>
    <t>2018</t>
  </si>
  <si>
    <t>Jettakul, Amarin; Thamjarat, Chavisa; Liaowongphuthorn, Kawin; Udomcharoenchaikit, Can; Vateekul, Peerapon; Boonkwan, Prachya</t>
  </si>
  <si>
    <t>In Natural Language Processing (NLP), there are three fundamental tasks of NLP which are Tokenization being a part of a lexical level, Part-of-Speech tagging (POS) and Named-Entity-Recognition (NER) being parts of a syntactic level. Recently, there have been many deep learning researches showing their success in many domains. However, there has been no comparative study for Thai NLP to suggest the most suitable technique for each task yet. In this paper, we aim to provide a performance comparison among various deep learning-based techniques on three NLP tasks, and study the effect on synthesized OOV words and the OOV handling algorithm with Levenshtein distance had been provided due to the fact that most existing works relied on a set of vocabularies in the trained model and not being fit for noisy text in the real use case. Our three experiments were conducted on BEST 2010 I2R, a standard Thai NLP corpus on F1 measurement, with the different percentage of noises having been synthesized. Firstly, for Tokenization, the result shows that Synthai, a jointed bidirectional LSTM, has the best performance. Additionally, for POS, bi-directional LSTM with CRF has obtained the best performance. For NER, variational bi-directional LSTM with CRF has outperformed other methods. Finally, the effect of noises reduces the performance of all algorithms on these foundation tasks and the result shows that our OOV handling technique could improve the performance on noisy data.</t>
  </si>
  <si>
    <t>IEEE</t>
  </si>
  <si>
    <t xml:space="preserve">TY  - CONF
AU  - Belinkov, Yonatan; Bisk, Yonatan
TI  - ICLR - Synthetic and Natural Noise Both Break Neural Machine Translation
PY  - 2018
AB  - Character-based neural machine translation (NMT) models alleviate out-of-vocabulary issues, learn morphology, and move us closer to completely end-to-end translation systems. Unfortunately, they are also very brittle and easily falter when presented with noisy data. In this paper, we confront NMT models with synthetic and natural sources of noise. We find that state-of-the-art models fail to translate even moderately noisy texts that humans have no trouble comprehending. We explore two approaches to increase model robustness: structure-invariant word representations and robust training on noisy texts. We find that a model based on a character convolutional neural network is able to simultaneously learn representations robust to multiple kinds of noise.
SP  - NA
EP  - NA
JF  - NA
VL  - NA
IS  - NA
PB  - 
DO  - NA
ER  - </t>
  </si>
  <si>
    <t>POS Tagging Bahasa Madura dengan Menggunakan Algoritma Brill Tagger</t>
  </si>
  <si>
    <t>10.25126/jtiik.2020722449</t>
  </si>
  <si>
    <t>Jurnal Teknologi Informasi dan Ilmu Komputer</t>
  </si>
  <si>
    <t>Dewi, Nindian Puspa; Ubaidi, Ubaidi</t>
  </si>
  <si>
    <t>Bahasa Madura adalah bahasa daerah yang selain digunakan di Pulau Madura juga digunakan di daerah lainnya seperti di kota Jember, Pasuruan, dan Probolinggo. Sebagai bahasa daerah, Bahasa Madura mulai banyak ditinggalkan khususnya di kalangan anak muda. Beberapa penyebabnya adalah adanya rasa gengsi dan tingkat kesulitan untuk mempelajari Bahasa Madura yang memiliki ragam dialek dan tingkat bahasa. Berkurangnya penggunaan Bahasa Madura dapat mengakibatkan punahnya Bahasa Madura sebagai salah satu bahasa daerah yang ada di Indonesia. Oleh karena itu, perlu adanya usaha untuk mempertahankan dan memelihara Bahasa Madura. Salah satunya adalah dengan melakukan penelitian tentang Bahasa Madura dalam bidang Natural Language Processing sehingga kedepannya pembelajaran tentang Bahasa Madura dapat dilakukan melalui media digital. Part Of Speech (POS) Tagging adalah dasar penelitian text processing , sehingga perlu untuk dibuat aplikasi POS Tagging Bahasa Madura untuk digunakan pada penelitian Natural Languange Processing lainnya. Dalam penelitian ini, POS Tagging dibuat dengan menggunakan Algoritma Brill Tagger dengan menggunakan corpus yang berisi 10.535 kata Bahasa Madura. POS Tagging dengan Brill Tagger dapat memberikan kelas kata yang sesuai pada kata dengan menggunakan aturan leksikal dan kontekstual.  Brill Tagger merupakan algoritma dengan tingkat akurasi yang paling baik saat diterapkan dalam Bahasa Inggris, Bahasa Indonesia dan beberapa bahasa lainnya. Dari serangkaian percobaan dengan beberapa perubahan nilai threshold tanpa memperhatikan OOV (Out Of Vocabulary) , menunjukkan rata-rata akurasi mencapai lebih dari 80% dengan akurasi tertinggi mencapai 86.67% dan untuk pengujian dengan memperhatikan OOV mencapai rata-rata akurasi 67.74%. Jadi dapat disimpulkan bahwa Brill Tagger dapat digunakan untuk Bahasa Madura dengan tingkat akurasi yang baik. Abstract Bahasa Madura is regional language which is not only used on Madura Island but is also used in other areas such as in several regions in Jember, Pasuruan, and Probolinggo. Today , Bahasa Madura began to be abandoned, especially among young people. One reason is sense of pride and also quite difficult to learn Bahasa Madura because it has a variety of dialects and language levels. The reduced use of Bahasa Madura can lead to the extinction of Bahasa Madura as one of the regional languages in Indonesia . Therefore, there needs to be an effort to maintain Madurese Language. One of them is by conducting research on Madurese Language in the field of Natural Language Processing so that in the future learning about Madurese can be done through digital media. Part of Speech (POS) Tagging is the basis of text processing research, so the Madura Language POS Tagging application needs to be made for use in other Natural Language Processing research. This study uses Brill Tagger by using a corpus containing 10,535 words . POS Tagging with Brill Tagger Algorithm can provide the appropriate word class to word using lexical and contextual rule . The reason for using Brill Tagger is because it is the algorithm that has the best accuracy when implemented in English, Indonesian and several other languages. The experimental results with Brill Tagger show that the average accuracy without OOV (Out Of Vocabulary) obtained is 86.6% with the highest accuracy of 86.94% and the average accuracy for OOV words reached 67.22%. So it can be concluded that the Brill Tagger Algorithm can also be used for Bahasa Madura with a good degree of accuracy.</t>
  </si>
  <si>
    <t>Fakultas Ilmu Komputer Universitas Brawijaya</t>
  </si>
  <si>
    <t>AYANA, A.G. 2015. Improving Brill’s Tagger Lexical and Transformation Rule for Afaan Oromo Language. PeerJ PrePrints, pp.1-11.
BRILL, E., 1992. A simple rule-based part of speech tagger. Proc. third Conf. Appl. Nat. Lang. Process, pp. 152.
CHAER, A. 2007. Linguistik Umum. Jakarta: Rineka Cipta.
CHRISTANTI, V., J. PRAGANTHA, E. PURNAMASARI. 2012. Implementasi Brill Tagger untuk memberikan POS-Tagging pada Dokumen Bahasa Indonesia. Jurnal Teknik dan Ilmu Komputer, 1(3), pp. 301–315.
DEWI, N.P., UBAIDI, 2018. Lexical Rule dan Pengaruh Penggunaan Lexicon Pada Pos Tagging Bahasa Madura. Jurnal Matrik, 18(1) pp.69-70.
DINAKARAMANI, A., RASHEL, F., LUTHFI,A., MANURUNG, R. 2014.
Designing an Indonesian Part of speech Tagset and Manually Tagged Indonesian Corpus. International Conference on Asian Language Processing (IALP), 20-22 Oktober 2014,pp. 66-69.
HALIM, A. 1976. Politik Bahasa Nasional 1 dan 2. Jakarta: Aneka Ilmu.
HASAN, F.M., UZZAMAN, N., KHAN, M. 2007. Comparison of different POS Tagging Techniques (N-Gram, HMM and Brill’s tagger) for Bangla. Advances and Innovations in Systems, Computing Sciences and Software Engineering, pp.121-126.
KRIDALAKSANA, H. 2001. Kamus Linguistik, Jakarta: Gramedia.
MANNING, C. D., HINRICH S. 1999. Foundation of Statistical Natural Language Processing. Cambridge: MIT Press Textbook on statistical and probabilistic methods in NLP.
MEGYESI, B. 1998. Brill’s Rule-Based PoS Tagger for Hungarian. Master's Degree Thesis in Computational Linguistics. Department of Linguistics, Stockholm University, Sweden.
MULYADI. 2014. Pemakaian Bahasa Madura Di Kalangan Remaja. Okara, Vol.2, pp.45-68.
PISCELDO, F., ADRIANI, M., MANURUNG, R. 2009. Probabilistic Part Of Speech Tagging for Bahasa Indonesia. Third International MALINDO Workshop.
PURWO, B.K. 2000. Bangkitnya Kebhinekaan Dunia Linguistik dan Pendidikan. Jakarta: Mega Media Abadi.
SETYANINGSIH, E.R. 2017. Penetapan Tagset dan Modifikasi Brill Tagger untuk Part-of Speech Bahasa Indonesia. Dinamika Teknologi, 9(1), pp.37-42.
SOFYAN, A. 2017. Tata Bahasa Bahasa Madura. Sidoarjo: Bahasa Surabaya.
SRIYATI, N.P.M. 2016. Part-Of-Speech Tagging Untuk Dokumen Bahasa Bali Menggunakan Algoritma Brill Tagger: Fakultas Matematika dan Ilmu Pengetahuan Alam. Tugas Akhir. Universitas Udayana.
WIDHIYANTI, K., HARJOKO, A. 2012. POS Tagging Bahasa Indonesia Dengan HMM dan Rule Based. Jurnal Informatika, 8(2), pp.151-167.
YUWANA, R.S., YULIANI, A.R., PARDEDE,H.F. 2017. On Part of Speech Tagger for Indonesian Language. International conferences on Information Technology, Information Systems and Electrical Engineering (ICITISEE), 1-2 Nopember 2017, pp. 369-372.</t>
  </si>
  <si>
    <t>WAC@ACL - UdS-(retrain|distributional|surface): Improving POS Tagging for OOV Words in German CMC and Web Data</t>
  </si>
  <si>
    <t>10.18653/v1/w16-2608</t>
  </si>
  <si>
    <t>Proceedings of the 10th Web as Corpus Workshop</t>
  </si>
  <si>
    <t>2016</t>
  </si>
  <si>
    <t>Prange, Jakob; Horbach, Andrea; Thater, Stefan</t>
  </si>
  <si>
    <t>We present in this paper our three system submissions for the POS tagging subtask of the Empirist Shared Task: Our baseline systemUdS-retrain extends a standard training dataset with in-domain training data; UdSdistributional and UdS-surface add two different ways of handling OOV words on top of the baseline system by using either distributional information or a combination of surface similarity and language model information. We reach the best performance using the distributional model.</t>
  </si>
  <si>
    <t>Association for Computational Linguistics</t>
  </si>
  <si>
    <t xml:space="preserve">TY  - NA
AU  - Halácsy, Péter; Kornai, András; Oravecz, Csaba
TI  - HunPos: an open source trigram tagger
PY  - 2007
AB  - In the world of non-proprietary NLP software the standard, and perhaps the best, HMM-based POS tagger is TnT (Brants, 2000). We argue here that some of the criticism aimed at HMM performance on languages with rich morphology should more properly be directed at TnT's peculiar license, free but not open source, since it is those details of the implementation which are hidden from the user that hold the key for improved POS tagging across a wider variety of languages. We present HunPos, a free and open source (LGPL-licensed) alternative, which can be tuned by the user to fully utilize the potential of HMM architectures, offering performance comparable to more complex models, but preserving the ease and speed of the training and tagging process.
SP  - 209
EP  - 212
JF  - Proceedings of the 45th Annual Meeting of the ACL on Interactive Poster and Demonstration Sessions - ACL '07
VL  - NA
IS  - NA
PB  - 
DO  - 10.3115/1557769.1557830
ER  - 
TY  - CONF
AU  - Kübler, Sandra; Baucom, Eric
TI  - RANLP - Fast Domain Adaptation for Part of Speech Tagging for Dialogues
PY  - 2011
AB  - Part of speech tagging accuracy deteriorates severely when a tagger is used out of domain. We investigate a fast method for domain adaptation, which provides additional in-domain training data from an unannotated data set by applying POS taggers with different biases to the unannotated data set and then choosing the set of sentences on which the taggers agree. We show that we improve the accuracy of a trigram tagger, TnT, from 85.77% to 86.10%. In order to improve performance on unknown words, we investigate using active learning for learning ambiguity classes of domain specific words, yielding an accuracy of 89.15% for TnT.
SP  - 41
EP  - 48
JF  - NA
VL  - NA
IS  - NA
PB  - 
DO  - NA
ER  - 
TY  - NA
AU  - Gadde, Phani; Subramaniam, L. V.; Faruquie, Tanveer A.
TI  - Adapting a WSJ trained part-of-speech tagger to noisy text: preliminary results
PY  - 2011
AB  - With the increase in the number of people communicating through internet, there has been a steady increase in the amount of text available online. Most such text is different from the standard language, as people try to use various kinds of short forms for words to save time and effort. We call that noisy text. Part-Of-Speech (POS) tagging has reached high levels of accuracy enabling the use of automatic POS tags in various language processing tasks, however, tagging performance on noisy text degrades very fast. This paper is an attempt to adapt a state-of-the-art English POS tagger, which is trained on the Wall-Street-Journal (WSJ) corpus, to noisy text. We classify the noise in text into different types and evaluate the tagger with respect to each type of noise. The problem of tagging noisy text is attacked in two ways; a) Trying to overcome noise as a post processing step to the tagging b) Cleaning the noise and then doing tagging. We propose techniques to solve the problem in both the ways and critically compare them based on the error analysis. We demonstrate the working of the proposed models on a Short Message Service (SMS) dataset which achieve a significant improvement over the baseline accuracy of tagging noisy words by a state-of-the-art English POS tagger.
SP  - 5
EP  - 8
JF  - Proceedings of the 2011 Joint Workshop on Multilingual OCR and Analytics for Noisy Unstructured Text Data
VL  - NA
IS  - NA
PB  - 
DO  - 10.1145/2034617.2034623
ER  - 
TY  - NA
AU  - Prange, Jakob; Thater, Stefan; Horbach, Andrea
TI  - Unsupervised induction of part-of-speech information for OOV words in German internet forum posts
PY  - 2015
AB  - NA
SP  - 38
EP  - 43
JF  - NA
VL  - NA
IS  - NA
PB  - 
DO  - NA
ER  - </t>
  </si>
  <si>
    <t>ICCSAMA - Bidirectional Deep Learning of Context Representation for Joint Word Segmentation and POS Tagging</t>
  </si>
  <si>
    <t>10.1007/978-3-319-61911-8_17</t>
  </si>
  <si>
    <t>Advances in Intelligent Systems and Computing</t>
  </si>
  <si>
    <t>2017</t>
  </si>
  <si>
    <t>Boonkwan, Prachya; Supnithi, Thepchai</t>
  </si>
  <si>
    <t>Word segmentation and POS tagging are crucial steps for natural language processing. Though deep learning facilitates learning a joint model without feature engineering, it still suffers from unreliable word embedding when words are rare or unknown. We introduce two-level backoff models to which morphological information and character-level contexts are integrated. Experimental results on Thai and Chinese show that our backoff models improve the accuracy of both tasks and excels in OOV recovery.</t>
  </si>
  <si>
    <t xml:space="preserve">TY  - CONF
AU  - Qian, Xian; Liu, Yang
TI  - EMNLP-CoNLL - Joint Chinese Word Segmentation, POS Tagging and Parsing
PY  - 2012
AB  - In this paper, we propose a novel decoding algorithm for discriminative joint Chinese word segmentation, part-of-speech (POS) tagging, and parsing. Previous work often used a pipeline method -- Chinese word segmentation followed by POS tagging and parsing, which suffers from error propagation and is unable to leverage information in later modules for earlier components. In our approach, we train the three individual models separately during training, and incorporate them together in a unified framework during decoding. We extend the CYK parsing algorithm so that it can deal with word segmentation and POS tagging features. As far as we know, this is the first work on joint Chinese word segmentation, POS tagging and parsing. Our experimental results on Chinese Tree Bank 5 corpus show that our approach outperforms the state-of-the-art pipeline system.
SP  - 501
EP  - 511
JF  - NA
VL  - NA
IS  - NA
PB  - 
DO  - NA
ER  - 
TY  - NA
AU  - Kaji, Nobuhiro; Kitsuregawa, Masaru
TI  - EMNLP - Accurate Word Segmentation and POS Tagging for Japanese Microblogs: Corpus Annotation and Joint Modeling with Lexical Normalization
PY  - 2014
AB  - Microblogs have recently received widespread interest from NLP researchers. However, current tools for Japanese word segmentation and POS tagging still perform poorly on microblog texts. We developed an annotated corpus and proposed a joint model for overcoming this situation. Our annotated corpus of microblog texts enables not only training of accurate statistical models but also quantitative evaluation of their performance. Our joint model with lexical normalization handles the orthographic diversity of microblog texts. We conducted an experiment to demonstrate that the corpus and model substantially contribute to boosting accuracy.
SP  - 99
EP  - 109
JF  - Proceedings of the 2014 Conference on Empirical Methods in Natural Language Processing (EMNLP)
VL  - NA
IS  - NA
PB  - 
DO  - 10.3115/v1/d14-1011
ER  - 
TY  - NA
AU  - Murata, Masaki; Ma, Qing; Isahara, Hitoshi
TI  - Part of Speech Tagging in Thai Language Using Support Vector Machine
PY  - 2001
AB  - The elastic-input neuro tagger and hybrid tagger, combined with a neural network and Brill's error-driven learning, have already been proposed for the purpose of constructing a practical tagger using as little training data as possible. When a small Thai corpus is used for training, these taggers have tagging accuracies of 94.4% and 95.5% (accounting only for the ambiguous words in terms of the part of speech), respectively. In this study, in order to construct more accurate taggers we developed new tagging methods using three machine learning methods: the decision-list, maximum entropy, and support vector machine methods. We then performed tagging experiments by using these methods. Our results showed that the support vector machine method has the best precision (96.1%), and that it is capable of improving the accuracy of tagging in the Thai language. Finally, we theoretically examined all these methods and discussed how the improvements were achived.
SP  - NA
EP  - NA
JF  - arXiv: Computation and Language
VL  - NA
IS  - NA
PB  - 
DO  - NA
ER  - 
TY  - NA
AU  - Kruengkrai, Canasai; Uchimoto, Kiyotaka; Kazama, Jun'ichi; Wang, Yiou; Torisawa, Kentaro; Isahara, Hitoshi
TI  - ACL/IJCNLP - An Error-Driven Word-Character Hybrid Model for Joint Chinese Word Segmentation and POS Tagging
PY  - 2009
AB  - In this paper, we present a discriminative word-character hybrid model for joint Chinese word segmentation and POS tagging. Our word-character hybrid model offers high performance since it can handle both known and unknown words. We describe our strategies that yield good balance for learning the characteristics of known and unknown words and propose an error-driven policy that delivers such balance by acquiring examples of unknown words from particular errors in a training corpus. We describe an efficient framework for training our model based on the Margin Infused Relaxed Algorithm (MIRA), evaluate our approach on the Penn Chinese Treebank, and show that it achieves superior performance compared to the state-of-the-art approaches reported in the literature.
SP  - 513
EP  - 521
JF  - Proceedings of the Joint Conference of the 47th Annual Meeting of the ACL and the 4th International Joint Conference on Natural Language Processing of the AFNLP: Volume 1 - ACL-IJCNLP '09
VL  - 1
IS  - NA
PB  - 
DO  - 10.3115/1687878.1687951
ER  - 
TY  - JOUR
AU  - Kruengkrai, Canasai; Uchimoto, Kiyotaka; Kazama, Jun'ichi; Wang, Yiou; Torisawa, Kentaro; Isahara, Hitoshi
TI  - Joint Chinese Word Segmentation and POS Tagging Using an Error-Driven Word-Character Hybrid Model
PY  - 2009
AB  - In this paper, we present a discriminative word-character hybrid model for joint Chinese word segmentation and POS tagging. Our word-character hybrid model offers high performance since it can handle both known and unknown words.We describe our strategies that yield good balance for learning the characteristics of known and unknown words and propose an error-driven policy that delivers such balance by acquiring examples of unknown words from particular errors in a training corpus. We describe an efficient framework for training our model based on the Margin Infused Relaxed Algorithm (MIRA), evaluate our approach on the Penn Chinese Treebank, and show that it achieves superior performance compared to the state-of-the-art approaches reported in the literature.
SP  - 2298
EP  - 2305
JF  - IEICE Transactions on Information and Systems
VL  - 92
IS  - 12
PB  - 
DO  - 10.1587/transinf.e92.d.2298
ER  - 
TY  - NA
AU  - Qian, Tao; Zhang, Yue; Zhang, Meishan; Ren, Yafeng; Ji, Donghong
TI  - EMNLP - A Transition-based Model for Joint Segmentation, POS-tagging and Normalization
PY  - 2015
AB  - We propose a transition-based model for joint word segmentation, POS tagging and text normalization. Different from previous methods, the model can be trained on standard text corpora, overcoming the lack of annotated microblog corpora. To evaluate our model, we develop an annotated corpus based on microblogs. Experimental results show that our joint model can help improve the performance of word segmentation on microblogs, giving an error reduction in segmentation accuracy of 12.02%, compared to the traditional approach.
SP  - 1837
EP  - 1846
JF  - Proceedings of the 2015 Conference on Empirical Methods in Natural Language Processing
VL  - NA
IS  - NA
PB  - 
DO  - 10.18653/v1/d15-1211
ER  - 
TY  - CONF
AU  - Zheng, Xiaoqing; Chen, Hanyang; Xu, Tianyu
TI  - EMNLP - Deep Learning for Chinese Word Segmentation and POS Tagging
PY  - 2013
AB  - This study explores the feasibility of performing Chinese word segmentation (CWS) and POS tagging by deep learning. We try to avoid task-specific feature engineering, and use deep layers of neural networks to discover relevant features to the tasks. We leverage large-scale unlabeled data to improve internal representation of Chinese characters, and use these improved representations to enhance supervised word segmentation and POS tagging models. Our networks achieved close to state-of-theart performance with minimal computational cost. We also describe a perceptron-style algorithm for training the neural networks, as an alternative to maximum-likelihood method, to speed up the training process and make the learning algorithm easier to be implemented.
SP  - 647
EP  - 657
JF  - NA
VL  - NA
IS  - NA
PB  - 
DO  - NA
ER  - 
TY  - NA
AU  - Peng, Nanyun; Dredze, Mark
TI  - ACL (2) - Improving Named Entity Recognition for Chinese Social Media with Word Segmentation Representation Learning
PY  - 2016
AB  - Named entity recognition, and other information extraction tasks, frequently use linguistic features such as part of speech tags or chunkings. For languages where word boundaries are not readily identified in text, word segmentation is a key first step to generating features for an NER system. While using word boundary tags as features are helpful, the signals that aid in identifying these boundaries may provide richer information for an NER system. New state-of-the-art word segmentation systems use neural models to learn representations for predicting word boundaries. We show that these same representations, jointly trained with an NER system, yield significant improvements in NER for Chinese social media. In our experiments, jointly training NER and word segmentation with an LSTM-CRF model yields nearly 5% absolute improvement over previously published results.
SP  - 149
EP  - 155
JF  - Proceedings of the 54th Annual Meeting of the Association for Computational Linguistics (Volume 2: Short Papers)
VL  - NA
IS  - NA
PB  - 
DO  - 10.18653/v1/p16-2025
ER  - 
TY  - CONF
AU  - Zeng, Xiaodong; Wong, Derek F.; Chao, Lidia S.; Trancoso, Isabel
TI  - ACL (1) - Graph-based Semi-Supervised Model for Joint Chinese Word Segmentation and Part-of-Speech Tagging
PY  - 2013
AB  - This paper introduces a graph-based semisupervised joint model of Chinese word segmentation and part-of-speech tagging. The proposed approach is based on a graph-based label propagation technique. One constructs a nearest-neighbor similarity graph over all trigrams of labeled and unlabeled data for propagating syntactic information, i.e., label distributions. The derived label distributions are regarded as virtual evidences to regularize the learning of linear conditional random fields (CRFs) on unlabeled data. An inductive character-based joint model is obtained eventually. Empirical results on Chinese tree bank (CTB-7) and Microsoft Research corpora (MSR) reveal that the proposed model can yield better results than the supervised baselines and other competitive semi-supervised CRFs in this task.
SP  - 770
EP  - 779
JF  - NA
VL  - NA
IS  - NA
PB  - 
DO  - NA
ER  - </t>
  </si>
  <si>
    <t>Character-based feature extraction with LSTM networks for POS-tagging task</t>
  </si>
  <si>
    <t>10.1109/icaict.2016.7991654</t>
  </si>
  <si>
    <t>2016 IEEE 10th International Conference on Application of Information and Communication Technologies (AICT)</t>
  </si>
  <si>
    <t>Makazhanov, Aibek; Yessenbayev, Zhandos</t>
  </si>
  <si>
    <t>In this paper we describe a work in progress on designing the continuous vector space word representations able to map unseen data adequately. We propose a LSTM-based feature extraction layer that reads in a sequence of characters corresponding to a word and outputs a single fixed-length real-valued vector. We then test our model on a POS tagging task on four typologically different languages. The results of the experiments suggest that the model can offer a solution to the out-of-vocabulary words problem, as in a comparable setting its OOV accuracy improves over that of a state of the art tagger.</t>
  </si>
  <si>
    <t xml:space="preserve">
TY  - NA
AU  - Makazhanov, Aibek; Yessenbayev, Zhandos; Sabyrgaliyev, Islam; Sharafudinov, Anuar; Makhambetov, Olzhas
TI  - On certain aspects of Kazakh part-of-speech tagging
PY  - 2014
AB  - We compare and discuss various approaches to the problem of part of speech (POS) tagging of texts written in Kazakh, an agglutinative and highly inflectional Turkic language. In Kazakh a single root may produce hundreds of word forms, and it is difficult, if at all possible, to label enough training data to account for a vast set of all possible word forms in the language. Thus, current state of the art statistical POS taggers may not be as effective for Kazakh as for morphologically less complex languages, e.g. English. Also the choice of a POS tag set may influence the informativeness and the accuracy of tagging.
SP  - 1
EP  - 4
JF  - 2014 IEEE 8th International Conference on Application of Information and Communication Technologies (AICT)
VL  - 12
IS  - NA
PB  - 
DO  - 10.1109/icaict.2014.7035953
ER  - 
TY  - NA
AU  - Collobert, Ronan; Weston, Jason
TI  - ICML - A unified architecture for natural language processing: deep neural networks with multitask learning
PY  - 2008
AB  - We describe a single convolutional neural network architecture that, given a sentence, outputs a host of language processing predictions: part-of-speech tags, chunks, named entity tags, semantic roles, semantically similar words and the likelihood that the sentence makes sense (grammatically and semantically) using a language model. The entire network is trained jointly on all these tasks using weight-sharing, an instance of multitask learning. All the tasks use labeled data except the language model which is learnt from unlabeled text and represents a novel form of semi-supervised learning for the shared tasks. We show how both multitask learning and semi-supervised learning improve the generalization of the shared tasks, resulting in state-of-the-art-performance.
SP  - 160
EP  - 167
JF  - Proceedings of the 25th international conference on Machine learning - ICML '08
VL  - NA
IS  - NA
PB  - 
DO  - 10.1145/1390156.1390177
ER  - 
TY  - NA
AU  - Toutanova, Kristina; Klein, Dan; Manning, Christopher D.; Singer, Yoram
TI  - HLT-NAACL - Feature-rich part-of-speech tagging with a cyclic dependency network
PY  - 2003
AB  - We present a new part-of-speech tagger that demonstrates the following ideas: (i) explicit use of both preceding and following tag contexts via a dependency network representation, (ii) broad use of lexical features, including jointly conditioning on multiple consecutive words, (iii) effective use of priors in conditional loglinear models, and (iv) fine-grained modeling of unknown word features. Using these ideas together, the resulting tagger gives a 97.24% accuracy on the Penn Treebank WSJ, an error reduction of 4.4% on the best previous single automatically learned tagging result.
SP  - 173
EP  - 180
JF  - Proceedings of the 2003 Conference of the North American Chapter of the Association for Computational Linguistics on Human Language Technology  - NAACL '03
VL  - 1
IS  - NA
PB  - 
DO  - 10.3115/1073445.1073478
ER  - 
TY  - NA
AU  - Ling, Wang; Dyer, Chris; Black, Alan W.; Trancoso, Isabel; Fermandez, Ramon; Amir, Silvio; Marujo, Luís; Luís, Tiago
TI  - EMNLP - Finding Function in Form: Compositional Character Models for Open Vocabulary Word Representation
PY  - 2015
AB  - We introduce a model for constructing vector representations of words by composing characters using bidirectional LSTMs. Relative to traditional word representation models that have independent vectors for each word type, our model requires only a single vector per character type and a fixed set of parameters for the compositional model. Despite the compactness of this model and, more importantly, the arbitrary nature of the form‐function relationship in language, our “composed” word representations yield state-of-the-art results in language modeling and part-of-speech tagging. Benefits over traditional baselines are particularly pronounced in morphologically rich languages (e.g., Turkish).
SP  - 1520
EP  - 1530
JF  - Proceedings of the 2015 Conference on Empirical Methods in Natural Language Processing
VL  - NA
IS  - NA
PB  - 
DO  - 10.18653/v1/d15-1176
ER  - 
TY  - CONF
AU  - dos Santos, Cicero Nogueira; Zadrozny, Bianca
TI  - ICML - Learning Character-level Representations for Part-of-Speech Tagging
PY  - 2014
AB  - Distributed word representations have recently been proven to be an invaluable resource for NLP. These representations are normally learned using neural networks and capture syntactic and semantic information about words. Information about word morphology and shape is normally ignored when learning word representations. However, for tasks like part-of-speech tagging, intra-word information is extremely useful, specially when dealing with morphologically rich languages. In this paper, we propose a deep neural network that learns character-level representation of words and associate them with usual word representations to perform POS tagging. Using the proposed approach, while avoiding the use of any handcrafted feature, we produce state-of-the-art POS taggers for two languages: English, with 97.32% accuracy on the Penn Treebank WSJ corpus; and Portuguese, with 97.47% accuracy on the Mac-Morpho corpus, where the latter represents an error reduction of 12.2% on the best previous known result.
SP  - 1818
EP  - 1826
JF  - NA
VL  - NA
IS  - NA
PB  - 
DO  - NA
ER  - 
</t>
  </si>
  <si>
    <t>The Problem of pos Tagging and Stemming for Agglutinative Languages (turkish, uyghur, uzbek languages)</t>
  </si>
  <si>
    <t>10.52773/tsuull.uzlc.2023.2/ggyv5168</t>
  </si>
  <si>
    <t>Uzbekistan:language and culture</t>
  </si>
  <si>
    <t>2023</t>
  </si>
  <si>
    <t>Elov, Botir; Hamroyeva, Shahlo; Abdullayeva, Oqila; Husainova, Zilola; Xudayberganov, Nizomaddin</t>
  </si>
  <si>
    <t>&lt;jats:p&gt;The  number  of  possible  word  forms  in  agglutinative  languages  is  theoretically  unlimited.  This,  in  turn,  creates  the  problem  of  POS  tagging  (part-of-speech)  of  out-of-vocabulary  (OOV)  words  in  agglutinative  lan-guages. In agglutinative languages, words are formed by combining stems and suffixes. Because phonetic harmony and disharmony occur when suf-fixes are added to the root, it is necessary to analyze both phonetic and morphological  changes.  When  solving  many  NLP  tasks,  it  is  necessary  to  reduce word forms to their root (stemming). Removing all inflectional affixes from a word and lemmatizing the rest of the word is considered one  of  the  important  tasks  of  natural  language  processing  (NLP),  and  this process  is  called  stemming.  The  stemming  process  is  important  in  infor-mation retrieval (IR) systems.&lt;/jats:p&gt;</t>
  </si>
  <si>
    <t>Alisher Navo'i Tashkent State University of Uzbek Language and Literature</t>
  </si>
  <si>
    <t xml:space="preserve">[1] C. D. Paice, An evaluation method for stemming algorithms. Proceedings of the 17th Annual International ACM SIGIR Conference on Research and Development in Information Retrieval, SIGIR 1994. https://doi.org/10.1007/978-1-4471-2099-5_5
[2] M. Anjali and G. Jivani, A Comparative Study of Stemming Algorithms. Int. J. Comp. Tech. Appl., 2(6). 2011.
[3] S. Goldwater , T. L. Griffiths, A fully Bayesian approach to unsupervised part-of-speech tagging. ACL 2007 - Proceedings of the 45th Annual Meeting of the Association for Computational Linguistics, 2007.
[4] B. Taner Dinçer and B. Karaoǧlan, Stemming in agglutinative languages: A probabilistic stemmer for Turkish. Lecture Notes in Computer Science (Including Subseries Lecture Notes in Artificial Intelligence and Lecture Notes in Bioinformatics), 2869, 2003 https://doi.org/10.1007/978-3-540-39737-3_31
[5] А. Ҳожиев, Ўзбек тилида сўз ясалиши. − Ташкент, 2005.
[6] https://www.turkedebiyati.org/yapim-ekleri/
[7] https://tilachar.ru/ru/grammar/24-grammar
[8] P.Brown, V.DellaPietra, de Souza, P., J.Lai, R.Mercer, Class-based ngram models of natural language. Computational Linguistics, 18., 1992.
[9] M.Banko, R.C.Moore, Part of speech tagging in context. COLING 2004 - Proceedings of the 20th International Conference on Computational Linguistics. https://doi.org/10.3115/1220355.1220435, 2004.
[10] A. Haghighi and D. Klein, Prototype-driven learning for sequence models. HLT-NAACL 2006 - Human Language Technology Conference of the North American Chapter of the Association of Computational Linguistics, Proceedings of the Main Conference, 2006 https://doi.org/10.3115/1220835.1220876.
[11] J. B. Lovins, Development of a stemming algorithm. Mechanical Translation and Computational Linguistics, 11(June), 1968.
[12] M.F. Porter, “Snowball: A language for stemming algorithms”, 2001.
[13] R. Krovetz, Viewing morphology as an inference process. Artificial Intelligence, 118 (1–2), 2000. https://doi.org/10.1016/S0004- 3702(99)00101-0.
[14] J. Xu, W. B. Croft, Corpus-based stemming using cooccurrence of word variants. ACM Transactionson Information Systems, 16(1)., 1998. https://doi.org/10.1145/267954.267957.
[15] M. F. Porter, An algorithm for suffix stripping. Program, 40(3)., 2006 https://doi.org/10.1108/00330330610681286
[16] Sh. Manish, A. Nitin, M. Bibhuti, Morphology based natural language processing tools for indian languages. In Proceedings of the 4th Annual Inter Research Institute Student Seminar in Computer Science, IIT, Kanpur, India, April. Citeseer.
[17] A. Goweder, H. Alhami, Tarik Rashed, and A Al-Musrati, A hybrid method for stemming Arabic text. Journal of computer Science.
[18] G. Adam, K. Asimakis, C. Bouras, V. Poulopoulos, An efficient mechanism for stemming and tagging: The case of Greek language. Lecture Notes in Computer Science (Including Subseries Lecture Notes in Artificial Intelligence and Lecture Notes in Bioinformatics), 6278 LNAI(PART 3)., 2010. https://doi.org/10.1007/978-3-642-15393-8_44
[19] D.Cutting, J.Kupiec, J.Pedersen, P.Sibun, A practical part-of-speech tagger, 1992. https://doi.org/10.3115/974499.974523
[20] B. Merialdo, Tagging English text with a probabilistic model. Computational Linguistics, 20(2)., 1994.
[21] M.Maimaiti, A.Wumaier, K.Abiderexiti, T.Yibulayin, Bidirectional long short-term memory network with a conditional random field layer for Uyghur part-of-speech tagging. Information (Switzerland), 8(4)., 2017. https://doi.org/10.3390/info8040157
[22] X. Qi Azragul, A. Yusup, “Website Phrasal Survey Based Modern Uighur Stem Extraction and Application Study”, Computer Applications and Software, vol.29, no.3, (2012), pp.32-34. </t>
  </si>
  <si>
    <t>Applying Support Vector Machines to POS tagging of the Ainu Language</t>
  </si>
  <si>
    <t>10.33011/computel.v2i.449</t>
  </si>
  <si>
    <t>Proceedings of the Workshop on Computational Methods for Endangered Languages</t>
  </si>
  <si>
    <t>Nowakowski, Karol; Ptaszynski, Michal; Masui, Fumito; Momouchi, Yoshio</t>
  </si>
  <si>
    <t>We describe our attempt to apply a state-of-the-art sequential tagger – SVMTool – in the task of automatic part-of-speech annotation of the Ainu language, a critically endangered language isolate spoken by the native inhabitants of northern Japan. Our experiments indicated that it performs better than the custom system proposed in previous research (POST-AL), especially when applied to out-of-domain data. The biggest advantage of the model trained using SVMTool over the POST-AL tagger is its ability to guess part-of-speech tags for OoV words, with the accuracy of up to 63%.</t>
  </si>
  <si>
    <t>University of Colorado at Boulder</t>
  </si>
  <si>
    <t>Pitambar Behera, Atul Kr. Ojha, and Girish Nath Jha. 2015. 7th Language and Technology Conference, LTC 2015, Poznań, Poland, November 27-29, 2015, Revised Selected Papers,pp. 393-406.
Anna Bugaeva and Shiho Endō (eds.). 2010. A Talking Dictionary of Ainu: A New Version of Kanazawa’s Ainu   Conversational   dictionary.   Retrieved November 25, 2015 from http://lah.soas.ac.uk/projects/ainu/Yukie  
Chiri. 1923. Ainu  shin-yōshū[Ainu songs of gods]. 
Kyōdo Kenkyūsha, TokyoStephen Clark, James R. Curran and Miles Osborne. 2003. Bootstrapping POS taggers using Unlabelled Data.  School  of  Informatics.  University  of Edinburgh.
Jesús Giménez andLluís Màrquez.2004. SVMTool: A general  POS  tagger  generator  based  on  Support Vector  Machines.  In:Proceedings  of  the  4th International Conference on Language Resources and Evaluation (LREC’04).
Jesús Giménez andLluís Màrquez.2012. SVMTool: A general POS tagger generator based on Support Vector  Machines.  Technical  Manual  v1.4. TALP Research  Center,  LSI  Department,Universitat Politécnica de Catalunya.
Tjerk Hagemeijer, Michel Généreux, Iris Hendrickx, Amália  Mendes,  Abigail  Tiny,andArmando Zamora. 2014. The Gulf of Guinea Creole Corpora.In: Proceedings of the 9th International Conference on Language Resources and Evaluation (LREC), pp. 523-529.
Hokkaidō Utari Kyōkai [Hokkaido Ainu Association]. 1994. Akor Itak [Our Language]. Sapporo.Kotora Jinbō and ShōzaburōKanazawa. 1898. Ainugo kaiwa  jiten[Ainu  conversational  dictionary]. 
Kinkōdō Shoseki, Tokyo.Hideo Kirikae. 2003. Ainu shin-yōshū jiten: tekisuto, bumpō  kaisetsu  tsuki[Lexicon  to  Yukie  Chiri’s Ainu shin-yōshūwith text and grammatical notes], Daigaku Shorin, Tokyo.
Yoshio  Momouchi,  Yasunori  Azumi,  and  Yukio Kadoya.  2008.  Research  Note:  Construction  and Utilization of Electronic Data for Ainu Shin-yōsyū. Bulletin of the Faculty of Engineering at HokkaiGakuenUniversity,Vol. 35, pp. 159–171.Hiroshi Nakagawa. 1995. Ainugo Chitose Hōgen Jiten[Dictionary of the Chitose dialect of Ainu].
 Sōfūkan, Tokyo.Karol Nowakowski, Michal Ptaszynski,and Fumito Masui. 2017.   Improving   Tokenization, Transcription  Normalization  and  Part-of-speech Tagging  of  Ainu  Language  through  Merging Multiple Dictionaries. In: Proceedings of the 8th Language &amp; Technology Conference (LTC'17), pp. 317-321.
Karol Nowakowski, Michal Ptaszynski, and Fumito Masui. 2018. A proposal for a unified corpus of the Ainu  language. IPSJ  SIG  Technical  Report, Vol. 2018-NL-237, pp. 1-6.
Michal Ptaszynski andYoshio Momouchi. 2012.Part-of-Speech  Tagger  for  Ainu  Language  Based  on Higher OrderHiddenMarkovModel. Expert Systems With Applications,Vol.39, Issue 14 (2012),pp. 11576-11582.
Kirsten  Refsing.  1986. The  Ainu  language.  The morphology  and  syntax  of  the  Shizunai  dialect.Aarhus University Press, Aarhus.
Masayoshi Shibatani.1990. The languages of Japan. London: Cambridge University Press.Suzuko Tamura. 1996. Ainugo jiten: Saru hōgen. The Ainu-Japanese Dictionary: Saru dialect. Sōfūkan, Tokyo</t>
  </si>
  <si>
    <t>Combination of Genetic Algorithm and Brill Tagger Algorithm for Part of Speech Tagging Bahasa Madura</t>
  </si>
  <si>
    <t>Proceeding of the Electrical Engineering Computer Science and Informatics</t>
  </si>
  <si>
    <t>Dewi, Nindian Puspa; Santoso, Joan; Ubaidi, Ubaidi; Setyaningsih, Eka Rahayu</t>
  </si>
  <si>
    <t>Part of speech (POS) is commonly known as word types in a sentence such as verbs, adjectives, nouns, and so on. Part of Speech (POS) Tagging is a process of marking the word class or part of speech in every word in a sentence. Part of Speech Tagging has an important role to be used as a basis for research in Natural Language Processing. That is why research on Part of Speech Tagging for Bahasa Madura as an effort to preserve and develop the use of regional languages. In this research, POS Tagging is done using the Brill Tagger Algorithm which is combined with the Genetic Algorithm. Brill Tagger is a POS Tagging Algorithm that has the best level of accuracy when implemented in other languages. Genetic Algorithms used in the contextual learner process with consideration in previous studies can increase the speed of the training process so that it is more efficient. The results of this study are then compared with the results of the previous study so that we can find out suitable algorithms used for the development of text processing in Bahasa Madura. From a series of experiments, the average accuracy obtained by using Brill Tagger is 86.4% with the highest accuracy of 86.7%, while using GA Brill Tagger shows an average accuracy of 86.5% with the highest accuracy of 86.6%. Testing by observing OOV (Out of Vocabulary) achieves an average accuracy of 67.7% for Brill Taggers and 64.6% for GA Brill Taggers. Testing by considering multiple POS with Brill Tagger produces an average accuracy of 73.3% while testing using GA Brill Tagger produces an average accuracy of 90.9%. This shows that the accuracy with GA Brill Tagger is better than Brill Tagger, especially if considering multiple POS. This is because GA Brill Tagger can generate rules for handling the existence of multiple POS more than pure Brill Tagger. Part of speech (POS) is commonly known as word types in a sentence such as verbs, adjectives, nouns, and so on. Part of Speech (POS) Tagging is a process of marking the word class or part of speech in every word in a sentence. Part of Speech Tagging has an important role to be used as a basis for research in Natural Language Processing. That is why research on Part of Speech Tagging for Bahasa Madura as an effort to preserve and develop the use of regional languages. In this research, POS Tagging is done using the Brill Tagger Algorithm which is combined with the Genetic Algorithm. Brill Tagger is a POS Tagging Algorithm that has the best level of accuracy when implemented in other languages. Genetic Algorithms used in the contextual learner process with consideration in previous studies can increase the speed of the training process so that it is more efficient. The results of this study are then compared with the results of the previous study so that we can find out suitable algorithms used for the development of text processing in Bahasa Madura. From a series of experiments, the average accuracy obtained by using Brill Tagger is 86.4% with the highest accuracy of 86.7%, while using GA Brill Tagger shows an average accuracy of 86.5% with the highest accuracy of 86.6%. Testing by observing OOV (Out of Vocabulary) achieves an average accuracy of 67.7% for Brill Taggers and 64.6% for GA Brill Taggers. Testing by considering multiple POS with Brill Tagger produces an average accuracy of 73.3% while testing using GA Brill Tagger produces an average accuracy of 90.9%. This shows that the accuracy with GA Brill Tagger is better than Brill Tagger, especially if considering multiple POS. This is because GA Brill Tagger can generate rules for handling the existence of multiple POS more than pure Brill Tagger</t>
  </si>
  <si>
    <t>Institute of Advanced Engineering and Science</t>
  </si>
  <si>
    <t xml:space="preserve">[1] C. D. Manning, S. Hinrich, “Foundation of Statistical Natural Language Processing,” Cambridge: MIT Press Textbook on statistical and probabilistic methods in NLP, 1999.   
[2] E. R. Setyaningsih, “Penetapan Tagset dan Modifikasi Brill Tagger untuk Part-of Speech Bahasa Indonesia,” Dinamika Teknologi, vol. 9 no.2, pp.37-42, 2017.   
[3] K. Widhiyanti, A. Harjoko, “POS Tagging Bahasa Indonesia dengan HMM dan Rule Based,” Jurnal Informatika, vol. 8 no.2, pp.151-167, 2012.   
[4] F. Pisceldo, M. Adriani, R. Manurung, “Probabilistic Part Of Speech Tagging for Bahasa Indonesia,” Third International MALINDO Workshop, 2009.  
[5] V. Christanti, J. Pragantha, E. Purnamasari, “Implementasi Brill Tagger untuk memberikan POS-Tagging pada Dokumen Bahasa Indonesia,” Jurnal Teknik dan Ilmu Komputer, 1(3), pp. 301–315, 2007.  
[6] K. Kurniawan, A. F. Aji, “Toward a Standardized and More Accurate Indonesian Part-of-Speech Tagging,” International Conference on Asian Language Processing (IALP), 10 September 2018, pp. 303–307, 2018.  
[7] R. S.Yuwana, A. R. Yuliani, H. F. Pardede, “On Part of Speech Tagger for Indonesian Language,” International conferences on Information Technology, Information Systems and Electrical Engineering (ICITISEE), 1-2 Nopember 2017, pp. 369-372, 2017.  
[8] F. M. Hasan, N. Uzzaman, M. Khan, “Comparison of different POS Tagging Techniques (N-Gram, HMM and Brill’s tagger) for Bangla,” Advances and Innovations in Systems, Computing Sciences and Software Engineering, pp.121-126, 2007.  
[9] E. Brill, “A simple rule-based part of speech tagger,” Proc. third Conf. Appl. Nat. Lang. Process, pp. 152, 1992.  
[10] N. P. M. Sriyati, “Part-Of-Speech Tagging Untuk Dokumen Bahasa Bali Menggunakan Algoritma Brill Tagger,” Fakultas Matematika dan Ilmu Pengetahuan Alam. Tugas Akhir. Universitas Udayana, 2016.  
[11] K. Singh, “Part-of-Speech Tagging using Genetic Algorithms,” International Journal of Simulation - Systems, Science &amp; Technology, 16(6), pp.111-117, 2015.  
[12] A. P. Silva, A. Silva, I. Rodrigues, “A New Approach to the POS Tagging Problem Using Evolutionary Computation,” Proceedings of Recent Advances in Natural Language Processing, 7-13 September 2013, pp. 619-625, 2013.  
[13] K. Nongmeikapam, S. Bandyopadhyay, “Genetic Algorithm (GA) Implementation for Feature Selection in Manipuri POS Tagging,” Proceedings of the 13th International Conference on Natural Language Processing, Desember 2016, pp. 267–274, 2016.  
[14] Wilson, Garnett, Malcolm Heywood, “Use of a Genetic Algorithm in Brill’s Transformation-Based Part-of-Speech Tagger,” Faculty of Computer Science Dalhousie University, 2005.  
[15] J. Bjerva, “Genetic Algorithms in the Brill Tagger-Moving towards language independence,” Department of Linguistics. Thesis. Stockholm University, 2013.  
[16] A. Halim, “Politik Bahasa Nasional 1 dan 2,” Jakarta: Aneka Ilmu, 1976.  
[17] N. P. Dewi, Ubaidi, “Lexical Rule dan Pengaruh Penggunaan Lexicon Pada Pos Tagging Bahasa Madura,” Jurnal Matrik, 18(1) pp.69-70, 2018.  
[18] N. P. Dewi, Ubaidi, ”POS Tagging Bahasa Madura dengan Menggunakan Algoritma Brill Tagger,” Jurnal Teknologi Informasi dan Ilmu Komputer, unpublished.  
[19] A. G. Ayana, “Improving Brill’s Tagger Lexical and Transformation Rule for Afaan Oromo Language,” PeerJ PrePrints, pp.1-11, 2015.  
[20] M. Mitchell, “An Introduction to Genetic Algorithms,” Cambridge, MA: MIT Press, 1996.  
[21] A. E. Eiben, "Genetic algorithms with multi-parent recombination," PPSN III: Proceedings of the International Conference on Evolutionary Computation. The Third Conference on Parallel Problem Solving from Nature: 78–87, 1994.  
[22] D. Goldberg, “Genetic Algorithms in Search, Optimization and Machine Learning,” Reading, MA: Addison-Wesley Professional, 1989.  
[23] A. Dinakaramani, F. Rashel, A. Luthfi, R. Manurung, “Designing an Indonesian Part of speech Tagset and Manually Tagged Indonesian Corpus,” International Conference on Asian Language Processing (IALP), 20-22 Oktober 2014, pp. 66-69, 2014.  
[24] Wicaksono, A. Farizki, A. Purwarianti, “HMM Based Part-of-Speech Tagger for Bahasa Indonesia,” On Proceedings of 4th International MALINDO (Malay and Indonesian Language) Workshop, 2nd August 2010 </t>
  </si>
  <si>
    <t>Toward an Effective Igbo Part-of-Speech Tagger</t>
  </si>
  <si>
    <t>10.1145/3314942</t>
  </si>
  <si>
    <t>Onyenwe, Ikechukwu E.; Hepple, Mark; Chinedu, Uchechukwu; Ezeani, Ignatius</t>
  </si>
  <si>
    <t>Part-of-speech (POS) tagging is a well-established technology for most Western European languages and a few other world languages, but it has not been evaluated on Igbo, an agglutinative African language. This article presents POS tagging experiments conducted using an Igbo corpus as a test bed for identifying the POS taggers and the Machine Learning (ML) methods that can achieve a good performance with the small dataset available for the language. Experiments have been conducted using different well-known POS taggers developed for English or European languages, and different training data styles and sizes. Igbo has a number of language-specific characteristics that present a challenge for effective POS tagging. One interesting case is the wide use of verbs (and nominalizations thereof) that have an inherent noun complement, which form “linked pairs” in the POS tagging scheme, but which may appear discontinuously. Another issue is Igbo’s highly productive agglutinative morphology, which can produce many variant word forms from a given root. This productivity is a key cause of the out-of-vocabulary (OOV) words observed during Igbo tagging. We report results of experiments on a promising direction for improving tagging performance on such morphologically-inflected OOV words.</t>
  </si>
  <si>
    <t xml:space="preserve">TY  - NA
AU  - Thede, Scott M.; Harper, Mary P.
TI  - ACL - A Second-Order Hidden Markov Model for Part-of-Speech Tagging
PY  - 1999
AB  - This paper describes an extension to the hidden Markov model for part-of-speech tagging using second-order approximations for both contextual and lexical probabilities. This model increases the accuracy of the tagger to state of the art levels. These approximations make use of more contextual information than standard statistical systems. New methods of smoothing the estimated probabilities are also introduced to address the sparse data problem.
SP  - 175
EP  - 182
JF  - Proceedings of the 37th annual meeting of the Association for Computational Linguistics on Computational Linguistics  -
VL  - NA
IS  - NA
PB  - 
DO  - 10.3115/1034678.1034712
ER  - 
TY  - NA
AU  - Hepple, Mark
TI  - ACL - Independence and commitment: assumptions for rapid training and execution of rule-based POS taggers
PY  - 2000
AB  - This paper addresses the rule-based POS tagging method of Brill, and questions the importance of rule interactions to its performance. Adopting two assumptions that serve to exclude rule interactions during tagging and training, we arrive at some variants of Brill's approach that are instances of decision list models. These models allow for both rapid training on large data sets and rapid tagger execution, giving tagging accuracy that is comparable to, or better than the Brill method.
SP  - 278
EP  - 277
JF  - Proceedings of the 38th Annual Meeting on Association for Computational Linguistics  - ACL '00
VL  - NA
IS  - NA
PB  - 
DO  - 10.3115/1075218.1075254
ER  - 
TY  - CONF
AU  - Heid, Ulrich; Taljard, Elsabé; Prinsloo, Danie J.
TI  - LREC - Grammar-based tools for the creation of tagging resources for an unresourced language: the case of Northern Sotho
PY  - 2006
AB  - We describe an architecture for the parallel construction of a tagger lexicon and an annotated reference corpus for the part-of-speech tagging of Nothern Sotho, a Bantu language of South Africa, for which no tagged resources have been available so far. Our tools make use of grammatical properties (morphological and syntactic) of the language. We use symbolic pretagging, followed by stochastic tagging, an architecture which proves useful not only for the bootstrapping of tagging resources, but also for the tagging of any new text. We discuss the tagset design, the tool architecture and the current state of our ongoing effort.
SP  - 2235
EP  - 2240
JF  - NA
VL  - NA
IS  - NA
PB  - 
DO  - NA
ER  - 
TY  - JOUR
AU  - Onyenwe, Ikechukwu E.; Hepple, Mark; Chinedu, Uchechukwu; Ezeani, Ignatius
TI  - A Basic Language Resource Kit Implementation for the IgboNLP Project
PY  - 2018
AB  - Igbo, an African language with around 32 million speakers worldwide, is one of the many languages having few or none of the language processing resources needed for advanced language technology applications. In this article, we describe the approach taken to creating an initial set of resources for Igbo, including an electronic text corpus, a part-of-speech (POS) tagset, and a POS-tagged subcorpus. We discuss the approach taken in gathering texts, the preprocessing of these texts, and the development of the POS tagged corpus. We also discuss some of the problems encountered during corpus and tagset development and the solutions arrived at for these problems.
SP  - 10
EP  - 23
JF  - ACM Transactions on Asian and Low-Resource Language Information Processing
VL  - 17
IS  - 2
PB  - 
DO  - 10.1145/3146387
ER  - 
TY  - CHAP
AU  - Onyenwe, Ikechukwu E.; Hepple, Mark
TI  - TSD - Predicting Morphologically-Complex Unknown Words in Igbo
PY  - 2016
AB  - The effective handling of previously unseen words is an important factor in the performance of part-of-speech taggers. Some trainable POS taggers use suffix (sometimes prefix) strings as cues in handling unknown words (in effect serving as a proxy for actual linguistic affixes). In the context of creating a tagger for the African language Igbo, we compare the performance of some existing taggers, implementing such an approach, to a novel method for handling morphologically complex unknown words, based on morphological reconstruction (i.e. a linguistically-informed segmentation into root and affixes). The novel method outperforms these other systems by several percentage points, achieving accuracies of around 92 % on morphologically-complex unknown words.
SP  - 206
EP  - 214
JF  - Lecture Notes in Computer Science
VL  - NA
IS  - NA
PB  - 
DO  - 10.1007/978-3-319-45510-5_24
ER  - 
TY  - BOOK
AU  - Emenanjo, Emmanuel Nolue
TI  - Elements of modern Igbo grammar: A descriptive approach
PY  - 1978
AB  - NA
SP  - NA
EP  - NA
JF  - NA
VL  - NA
IS  - NA
PB  - 
DO  - NA
ER  - 
TY  - CONF
AU  - Patra, Braja Gopal; Debbarma, Khumbar; Das, Dipankar; Bandyopadhyay, Sivaji
TI  - COLING (Posters) - Part of Speech (POS) Tagger for Kokborok
PY  - 2012
AB  - The Part of Speech (POS) tagging refers to the process of assignin g appropriate lexical category to individual word in a sentence of a natural language. This paper describes the d evelopment of a POS tagger using rule based and supervised methods in Kokborok, a reso urce constrained and less computerized Indian language. In case of rule based POS tagging, we took the help of a morphological analyzer while for supervised methods, we employed two machine learning classifiers, Conditional Random Field (CRF) and Support Vector Machines (SVM). A total of 42,537 words were POS tagged. Manual checking achieves the accuracies of 70% and 84% in case of rule based and supervised POS tagging, respectively.
SP  - 923
EP  - 932
JF  - NA
VL  - NA
IS  - NA
PB  - 
DO  - NA
ER  - 
TY  - NA
AU  - Saharia, Navanath; Das, Dhrubajyoti; Sharma, Utpal; Kalita, Jugal
TI  - ACL/IJCNLP (Short Papers) - Part of Speech Tagger for Assamese Text
PY  - 2009
AB  - Assamese is a morphologically rich, agglutinative and relatively free word order Indic language. Although spoken by nearly 30 million people, very little computational linguistic work has been done for this language. In this paper, we present our work on part of speech (POS) tagging for Assamese using the well-known Hidden Markov Model. Since no well-defined suitable tagset was available, we develop a tagset of 172 tags in consultation with experts in linguistics. For successful tagging, we examine relevant linguistic issues in Assamese. For unknown words, we perform simple morphological analysis to determine probable tags. Using a manually tagged corpus of about 10000 words for training, we obtain a tagging accuracy of nearly 87% for test inputs.
SP  - 33
EP  - 36
JF  - Proceedings of the ACL-IJCNLP 2009 Conference Short Papers on - ACL-IJCNLP '09
VL  - NA
IS  - NA
PB  - 
DO  - 10.3115/1667583.1667595
ER  - 
TY  - CHAP
AU  - Brill, Eric D.; Pop, Mihai
TI  - VLC@ACL - Unsupervised Learning of Disambiguation Rules for Part-of-Speech Tagging
PY  - 1999
AB  - In this paper we describe an unsupervised learning algorithm for automatically training a rule-based part of speech tagger without using a manually tagged corpus. We compare this algorithm to the Baum-Welch algorithm, used for unsupervised training of stochastic taggers. Next, we show a method for combining unsupervised and supervised rule-based training algorithms to create a highly accurate tagger using only a small amount of manually tagged text1.
SP  - 27
EP  - 42
JF  - Text, Speech and Language Technology
VL  - NA
IS  - NA
PB  - 
DO  - 10.1007/978-94-017-2390-9_3
ER  - 
TY  - CHAP
AU  - Atwell, Eric
TI  - Development of tag sets for part-of-speech tagging
PY  - 2008
AB  - This article discusses tag sets used when PoS-tagging a corpus, that is, enriching a corpus by adding a part-of-speech tag to each word. This requires a tag-set, a list of grammatical category labels; a tagging scheme, practical definitions of each tag or label, showing words and contexts where each tag applies; and a tagger, a program for assigning a tag to each word in the corpus, implementing the tag-set and tagging-scheme in a tag-assignment algorithm. We start by reviewing tag-sets developed for English corpora in section 1, since English was the first language studied by corpus linguists. Pioneering corpus linguists thought that their English corpora could be more useful research resources if each word was annotated with a Part-of-Speech label or tag. Traditional English grammars generally provide 8 basic parts of speech, derived from Latin grammar. However, most tag-set developers wanted to capture finer grammatical distinctions, leading to larger tag-sets. PoS-tagged English corpora have been used in a wide range of applications. Section 2 examines criteria used in development of English corpus Part-of-Speech tag sets: mnemonic tag names; underlying linguistic theory; classification by form or function; analysis of idiosyncratic words; categorization problems; tokenisation issues: defining what counts as a word; multi-word lexical items; target user and/or application; availability and/or adaptability of tagger software; adherence to standards; variations in genre, register, or type of language; and degree of delicacy of the tag-set. To illustrate these issues, section 3 outlines a range of examples of tag set developments for different languages, and discusses how these criteria apply. First we consider tag-sets for an online Part-of-Speech tagging service for English; then design of a tag-set for another language from the same broad Indo-European language family, Urdu; then for a non-Indo-European language with a highly inflexional grammar, Arabic; then for a contrasting non-Indo-European language with isolating grammar, Malay. Finally, we present some conclusions in section 4, and references in section 5.
SP  - NA
EP  - NA
JF  - NA
VL  - NA
IS  - NA
PB  - 
DO  - NA
ER  - 
TY  - NA
AU  - Dandapat, Sandipan; Sarkar, Sudeshna; Basu, Anupam
TI  - ACL - Automatic Part-of-Speech Tagging for Bengali: An Approach for Morphologically Rich Languages in a Poor Resource Scenario
PY  - 2007
AB  - This paper describes our work on building Part-of-Speech (POS) tagger for Bengali. We have use Hidden Markov Model (HMM) and Maximum Entropy (ME) based stochastic taggers. Bengali is a morphologically rich language and our taggers make use of morphological and contextual information of the words. Since only a small labeled training set is available (45,000 words), simple stochastic approach does not yield very good results. In this work, we have studied the effect of using a morphological analyzer to improve the performance of the tagger. We find that the use of morphology helps improve the accuracy of the tagger especially when less amount of tagged corpora are available.
SP  - 221
EP  - 224
JF  - Proceedings of the 45th Annual Meeting of the ACL on Interactive Poster and Demonstration Sessions - ACL '07
VL  - NA
IS  - NA
PB  - 
DO  - 10.3115/1557769.1557833
ER  - 
TY  - NA
AU  - Singh, Smriti; Gupta, Kuhoo; Shrivastava, Manish; Bhattacharyya, Pushpak
TI  - ACL - Morphological Richness Offsets Resource Demand -- Experiences in Constructing a POS Tagger for Hindi
PY  - 2006
AB  - In this paper we report our work on building a POS tagger for a morphologically rich language- Hindi. The theme of the research is to vindicate the stand that- if morphology is strong and harnessable, then lack of training corpora is not debilitating. We establish a methodology of POS tagging which the resource disadvantaged (lacking annotated corpora) languages can make use of. The methodology makes use of locally annotated modestly-sized corpora (15,562 words), exhaustive morpohological analysis backed by high-coverage lexicon and a decision tree based learning algorithm (CN2). The evaluation of the system was done with 4-fold cross validation of the corpora in the news domain (www.bbc.co.uk/hindi). The current accuracy of POS tagging is 93.45% and can be further improved.
SP  - 779
EP  - 786
JF  - Proceedings of the COLING/ACL on Main conference poster sessions -
VL  - NA
IS  - NA
PB  - 
DO  - 10.3115/1273073.1273173
ER  - 
TY  - NA
AU  - Brants, Thorsten
TI  - ANLP - TnT -- A Statistical Part-of-Speech Tagger
PY  - 2000
AB  - Trigrams'n'Tags (TnT) is an efficient statistical part-of-speech tagger. Contrary to claims found elsewhere in the literature, we argue that a tagger based on Markov models performs at least as well as other current approaches, including the Maximum Entropy framework. A recent comparison has even shown that TnT performs significantly better for the tested corpora. We describe the basic model of TnT, the techniques used for smoothing and for handling unknown words. Furthermore, we present evaluations on two corpora.
SP  - 224
EP  - 231
JF  - Proceedings of the sixth conference on Applied natural language processing  -
VL  - NA
IS  - NA
PB  - 
DO  - 10.3115/974147.974178
ER  - 
TY  - NA
AU  - Toutanova, Kristina; Klein, Dan; Manning, Christopher D.; Singer, Yoram
TI  - HLT-NAACL - Feature-rich part-of-speech tagging with a cyclic dependency network
PY  - 2003
AB  - We present a new part-of-speech tagger that demonstrates the following ideas: (i) explicit use of both preceding and following tag contexts via a dependency network representation, (ii) broad use of lexical features, including jointly conditioning on multiple consecutive words, (iii) effective use of priors in conditional loglinear models, and (iv) fine-grained modeling of unknown word features. Using these ideas together, the resulting tagger gives a 97.24% accuracy on the Penn Treebank WSJ, an error reduction of 4.4% on the best previous single automatically learned tagging result.
SP  - 173
EP  - 180
JF  - Proceedings of the 2003 Conference of the North American Chapter of the Association for Computational Linguistics on Human Language Technology  - NAACL '03
VL  - 1
IS  - NA
PB  - 
DO  - 10.3115/1073445.1073478
ER  - 
TY  - NA
AU  - Daelemans, Walter; Zavrel, Jakub; Berck, Peter; Gillis, Steven
TI  - MBT: A Memory-Based Part of Speech Tagger-Generator
PY  - 1996
AB  - We introduce a memory-based approach to part of speech tagging. Memory-based learning is a form of supervised learning based on similarity-based reasoning. The part of speech tag of a word in a particular context is extrapolated from the most similar cases held in memory. Supervised learning approaches are useful when a tagged corpus is available as an example of the desired output of the tagger. Based on such a corpus, the tagger-generator automatically builds a tagger which is able to tag new text the same way, diminishing development time for the construction of a tagger considerably. Memory-based tagging shares this advantage with other statistical or machine learning approaches. Additional advantages specific to a memory-based approach include (i) the relatively small tagged corpus size sufficient for training, (ii) incremental learning, (iii) explanation capabilities, (iv) flexible integration of information in case representations, (v) its non-parametric nature, (vi) reasonably good results on unknown words without morphological analysis, and (vii) fast learning and tagging. In this paper we show that a large-scale application of the memory-based approach is feasible: we obtain a tagging accuracy that is on a par with that of known statistical approaches, and with attractive space and time complexity properties when using {\em IGTree}, a tree-based formalism for indexing and searching huge case bases.} The use of IGTree has as additional advantage that optimal context size for disambiguation is dynamically computed.
SP  - NA
EP  - NA
JF  - arXiv: Computation and Language
VL  - NA
IS  - NA
PB  - 
DO  - NA
ER  - 
TY  - CONF
AU  - Ratnaparkhi, Adwait
TI  - EMNLP - A Maximum Entropy Model for Part-Of-Speech Tagging
PY  - 1996
AB  - This paper presents a statistical model which trains from a corpus annotated with Part Of Speech tags and assigns them to previously unseen text with state of the art accuracy The model can be classi ed as a Maximum Entropy model and simultaneously uses many contextual features to predict the POS tag Furthermore this paper demonstrates the use of specialized fea tures to model di cult tagging decisions discusses the corpus consistency problems discovered during the implementation of these features and proposes a training strategy that mitigates these problems
SP  - NA
EP  - NA
JF  - NA
VL  - NA
IS  - NA
PB  - 
DO  - NA
ER  - 
TY  - NA
AU  - Onyenwe, Ikechukwu E.
TI  - Developing Methods and Resources for Automated Processing of the African Language Igbo
PY  - 2017
AB  - Natural Language Processing (NLP) research is still in its infancy in Africa. Most of
languages in Africa have few or zero NLP resources available, of which Igbo is among those
at zero state. In this study, we develop NLP resources to support NLP-based research in
the Igbo language. The springboard is the development of a new part-of-speech (POS)
tagset for Igbo (IgbTS) based on a slight adaptation of the EAGLES guideline as a result
of language internal features not recognized in EAGLES. The tagset consists of three
granularities: fine-grain (85 tags), medium-grain (70 tags) and coarse-grain (15 tags). The
medium-grained tagset is to strike a balance between the other two grains for practical
purpose. Following this is the preprocessing of Igbo electronic texts through normalization
and tokenization processes. The tokenizer is developed in this study using the tagset
definition of a word token and the outcome is an Igbo corpus (IgbC) of about one million
tokens.
This IgbTS was applied to a part of the IgbC to produce the first Igbo tagged corpus
(IgbTC). To investigate the effectiveness, validity and reproducibility of the IgbTS, an
inter-annotation agreement (IAA) exercise was undertaken, which led to the revision of the
IgbTS where necessary. A novel automatic method was developed to bootstrap a manual
annotation process through exploitation of the by-products of this IAA exercise, to improve
IgbTC. To further improve the quality of the IgbTC, a committee of taggers approach
was adopted to propose erroneous instances on IgbTC for correction. A novel automatic
method that uses knowledge of affixes to flag and correct all morphologically-inflected
words in the IgbTC whose tags violate their status as not being morphologically-inflected
was also developed and used.
Experiments towards the development of an automatic POS tagging system for Igbo
using IgbTC show good accuracy scores comparable to other languages that these taggers
have been tested on, such as English. Accuracy on the words previously unseen during
the taggers’ training (also called unknown words) is considerably low, and much lower
on the unknown words that are morphologically-complex, which indicates difficulty in
handling morphologically-complex words in Igbo. This was improved by adopting a
morphological reconstruction method (a linguistically-informed segmentation into stems
and affixes) that reformatted these morphologically-complex words into patterns learnable
by machines. This enables taggers to use the knowledge of stems and associated affixes
of these morphologically-complex words during the tagging process to predict their
appropriate tags. Interestingly, this method outperforms other methods that existing
taggers use in handling unknown words, and achieves an impressive increase for the
accuracy of the morphologically-inflected unknown words and overall unknown words.
These developments are the first NLP toolkit for the Igbo language and a step towards
achieving the objective of Basic Language Resources Kits (BLARK) for the language. This
IgboNLP toolkit will be made available for the NLP community and should encourage
further research and development for the language.
SP  - NA
EP  - NA
JF  - NA
VL  - NA
IS  - NA
PB  - 
DO  - NA
ER  - 
TY  - CONF
AU  - Dione, M. Bamba; Kuhn, Jonas; Zarrieß, Sina
TI  - LREC - Design and Development of Part-of-Speech-Tagging Resources for Wolof (Niger-Congo, spoken in Senegal)
PY  - 2010
AB  - In this paper, we report on the design of a part-of-speech-ta gset for Wolof and on the creation of a semi-automatically annotated gold standard. The main motivation for this resource is to obtain data for training automatic taggers with machine learning approaches. Hence, we take machine learning considerations into account during tagset design and present training experiments as part of this paper. In particular, we also wanted to create a basis for experimenting with annotation projection techniques, which exploit parallel corpora. For this reason, it was useful to use a part of the Bible as the g old standard corpus, for which sentence-aligned parallel versions in many languages are easy to obtain.
SP  - NA
EP  - NA
JF  - NA
VL  - NA
IS  - NA
PB  - 
DO  - NA
ER  - 
TY  - JOUR
AU  - Brill, Eric D.
TI  - Transformation-based error-driven learning and natural language processing: a case study in part-of-speech tagging
PY  - 1995
AB  - Recently, there has been a rebirth of empiricism in the field of natural language processing. Manual encoding of linguistic information is being challenged by automated corpus-based learning as a method of providing a natural language processing system with linguistic knowledge. Although corpus-based approaches have been successful in many different areas of natural language processing, it is often the case that these methods capture the linguistic information they are modelling indirectly in large opaque tables of statistics. This can make it difficult to analyze, understand and improve the ability of these approaches to model underlying linguistic behavior. In this paper, we will describe a simple rule-based approach to automated learning of linguistic knowledge. This approach has been shown for a number of tasks to capture information in a clearer and more direct fashion without a compromise in performance. We present a detailed case study of this learning method applied to part-of-speech tagging.
SP  - 543
EP  - 565
JF  - Computational Linguistics
VL  - 21
IS  - 4
PB  - 
DO  - NA
ER  - </t>
  </si>
  <si>
    <t>Improving accuracy of part-of-speech (POS) tagging using hidden markov model and morphological analysis for Myanmar language</t>
  </si>
  <si>
    <t>10.11591/ijece.v10i2.pp2023-2030</t>
  </si>
  <si>
    <t>International Journal of Electrical and Computer Engineering (IJECE)</t>
  </si>
  <si>
    <t>Cing, Dim Lam; Soe, Khin Mar</t>
  </si>
  <si>
    <t>In Natural Language Processing (NLP), Word segmentation and Part-of-Speech (POS) tagging are fundamental tasks. The POS information is also necessary in NLP’s preprocessing work applications such as machine translation (MT), information retrieval (IR), etc. Currently, there are many research efforts in word segmentation and POS tagging developed separately with different methods to get high performance and accuracy. For Myanmar Language, there are also separate word segmentors and POS taggers based on statistical approaches such as Neural Network (NN) and Hidden Markov Models (HMMs). But, as the Myanmar language's complex morphological structure, the OOV problem still exists. To keep away from error and improve segmentation by utilizing POS data, segmentation and labeling should be possible at the same time.The main goal of developing POS tagger for any Language is to improve accuracy of tagging and remove ambiguity in sentences due to language structure. This paper focuses on developing word segmentation and Part-of- Speech (POS) Tagger for Myanmar Language. This paper presented the comparison of separate word segmentation and POS tagging with joint word segmentation and POS tagging.</t>
  </si>
  <si>
    <t xml:space="preserve">TY  - JOUR
AU  - Jayaweera, A.J.P.M.P.; Dias, N.G.J.
TI  - Hidden Markov Model Based Part of Speech Tagger for Sinhala Language
PY  - 2014
AB  - In this paper we present a fundamental lexical semantics of Sinhala language and a Hidden Markov Model (HMM) based Part of Speech (POS) Tagger for Sinhala language. In any Natural Language processing task, Part of Speech is a very vital topic, which involves analysing of the construction, behaviour and the dynamics of the language, which the knowledge could utilized in computational linguistics analysis and automation applications. Though Sinhala is a morphologically rich and agglutinative language, in which words are inflected with various grammatical features, tagging is very essential for further analysis of the language. Our research is based on statistical based approach, in which the tagging process is done by computing the tag sequence probability and the word-likelihood probability from the given corpus, where the linguistic knowledge is automatically extracted from the annotated corpus. The current tagger could reach more than 90% of accuracy for known words.
SP  - 9
EP  - 23
JF  - International Journal on Natural Language Computing
VL  - 3
IS  - 3
PB  - 
DO  - 10.5121/ijnlc.2014.3302
ER  - 
TY  - NA
AU  - Wicaksono, Alfan Farizki; Purwarianti, Ayu
TI  - HMM Based Part-of-Speech Tagger f or Bahasa Indonesia
PY  - 2010
AB  - Abstract —In this paper, several methods are combined to improve the accuracy of HMM based POS tagger for Bahasa Indonesia. The first method is to employ affix tree which covers word suffix and prefix. The second one is to use succeeding POS tag as one of the feature for HMM. The last method is to use the additional lexicon (from KBBI-Kateglo ) in order to limit the candidate tags resulted by the affix tree. The HMM model was built on 15000-tokens data corpus. In the experiment, on a 15% OOV test corpus, the best accuracy was 96.50% with 99.4% for the in-vocabulary words and 80.4% for the OOV(out of vocabulary) words. The experiment showed that the affix tree and additional lexicon is effective in increasing the POS tagger accuracy, while the usage of succeeding POS tag does not give much improvement on the OOV handling. Keywords : POS tagger, HMM method, affix tree, succeeding POS tag I. I NTRODUCTION Part-of-Speech (POS) tagging is the process of assigning part-of-speech tags to words in a text [7, 20, 5]. A part-of-speech tag is a grammatical category such as verbs, nouns, adjectives, adverbs, and so on. Part-of-speech tagger is an essential tool in many natural language processing applications such as word sense disambiguation, parsing, question answering, and machine translation [12, 2]. Manually assigning part-of-speech tags to words is an expensive, laborious, and time consuming task, hence the widespread interest in automating the process. The main problems in designing an accurate automatic part-of-speech tagging are word ambiguity and Out-of-Vocabulary (OOV) word. Word ambiguity refers to different behaviour of words in different context. OOV word is a word that is unavailable in the annotated corpus. There are several approaches on POS tagging research, i.e. rule based, probabilistic, and transformational based approach. Rule based POS tagger assigns a POS tag to a word based on several manually created linguistic rules [8]. Probabilistic approach determines the most probable tag of a token given its surrounding context, based on probability values obtained from a manually tagged corpus [7]. The transformational based approach combines rule based and probabilistic approach to automatically derive symbolic rules from a corpus [3]. Bahasa Indonesia is the national language of Indonesia which is spoken by more than 222 millions people [11]. It is widely used in Indonesia to communicate in school, government offices, daily life, etc. Bahasa Indonesia became the formal language of the country, uniting its citizens who speak different languages. Bahasa Indonesia has become the language that bridges the language barrier among Indonesians who have different mother-tongues. Even though, the availability of language tools and resource for research related to Bahasa Indonesia is still limited. One language tool that is not yet commonly available for Bahasa Indonesia is POS tagger system. There are relatively little works on POS tagging system for Bahasa Indonesia. Pisceldo et al [7] tried to develop POS tagger for Bahasa Indonesia using Maximum Entropy model and Conditional Random Field (CRF). The best performance of Indonesian POS tagger reached in [3] is 97.57%. Triastuti [3] also developed POS tagger for Bahasa Indonesia using CRF, Transformation Based approach, and combining between CRF – Transformation based approach. The best performance in [3] reached 90.08%. Sari et al. [24] also applied Brill’s transformational rule based approach in developing a POS tagger for Bahasa Indonesia on a limited tagset trained on a small manually and contextual features, they showed that the method obtained an accuracy of 88%. However, there is no deep study about developing POS tagger Bahasa Indonesia by using Hidden Markov Model (HMM). Hidden Markov Model is the established probabilistic method for automatic POS tagger. Several languages have adapted the HMM method in building the automatic POS tagger [16, 17, 6, 1]. A POS tagger with HMM method was proved to have better running time than any other probabilistic methods [14]. In this study, we report our attempt in developing a HMM based part-of-speech tagger for Bahasa Indonesia
SP  - NA
EP  - NA
JF  - NA
VL  - NA
IS  - NA
PB  - 
DO  - NA
ER  - 
TY  - JOUR
AU  - Fadaei, Hakimeh; Shamsfard, Mehrnoush
TI  - Persian POS tagging using probabilistic morphological analysis
PY  - 2010
AB  - Part of speech (POS) tagging as a fundamental task in natural language processing (NLP) has attracted many research efforts and many taggers are developed with different approaches to reach high performance and accuracy. In many complex applications of NLP, tagged corpora are among essential resources and designing an algorithm to create or enrich these resources is of high importance. Handling unknown words is a challenge in POS tagging which usually decreases the performance of taggers. This paper presents a POS tagger for Persian. It exploits a hybrid approach which is a combination of statistical and rule-based methods to tag Persian sentences. The proposed tagger uses a novel probabilistic morphological analysis to tag unknown words. As a secondary result of this research a knowledge base of Persian morphological rules with their probabilities is built according to a corpus. Experimental results show that our method improves the tagging performance and accuracy.
SP  - 264
EP  - 273
JF  - International Journal of Computer Applications in Technology
VL  - 38
IS  - 4
PB  - 
DO  - 10.1504/ijcat.2010.034527
ER  - 
TY  - NA
AU  - Pozveh, Zahra Hosseini; Monadjemi, Amirhassan; Ahmadi, Ali
TI  - Persian Texts Part of Speech Tagging Using Artificial Neural Networks
PY  - 2016
AB  - Part of speech tagging (POS) is a basic task in natural language processing applications such as morphological parsing, information retrieval, machine translation and question answering. POS Tagging is the task of giving a word its part of speech (e.g. noun or verb). It is followed by a lot of challenging steps, in particular, disambiguation, named entity recognition and compound verb detection. Most of tagging approaches for Persian language are focused on the hidden Markov models (HMMs) and rule based models. Since Persian is a free word order language, those models cannot cope with all the complexity of this language for POS tagging, named entity, word sense disambiguation and other related tasks. In this paper, artificial neural networks (ANNs) are used for POS tagging due to their ability to learn complex patterns. In the first study ANN is fed with raw data and in the second phase, data are clustered and multiple ANNs are trained separately for each cluster. The accuracy rates of 95.7% and 96.17% were received respectively. Comparing the results with the other approaches makes it clear that neural networks can do POS tagging and named entity recognition more precise than other methods.
SP  - 233
EP  - 241
JF  - NA
VL  - 3
IS  - 4
PB  - 
DO  - NA
ER  - </t>
  </si>
  <si>
    <t>RANLP - Semi-Supervised Induction of POS-Tag Lexicons with Tree Models</t>
  </si>
  <si>
    <t>10.26615/978-954-452-056-4_060</t>
  </si>
  <si>
    <t>Proceedings - Natural Language Processing in a Deep Learning World</t>
  </si>
  <si>
    <t>Janicki, Maciej</t>
  </si>
  <si>
    <t>We approach the problem of POS tagging of morphologically rich languages in a setting where only a small amount of labeled training data is available. We show that a bigram HMM tagger benefits from re-training on a larger untagged text using Baum-Welch estimation. Most importantly, this estimation can be significantly improved by pre-guessing tags for OOV words based on morphological criteria. We consider two models for this task: a character-based recurrent neural network, which guesses the tag from the string form of the word, and a recently proposed graph-based model of morphological transformations. In the latter, the unknown POS tags can be modeled as latent variables in a way very similar to Hidden Markov Tree models and an analogue of the Forward-Backward algorithm can be formulated, which enables us to compute expected values over unknown taggings. We evaluate both the quality of the induced tag lexicon and its impact on the HMM’s tagging accuracy. In both tasks, the graph-based morphology model performs significantly better than the RNN predictor. This confirms the intuition that morphologically related words provide useful information about an unknown word’s POS tag.</t>
  </si>
  <si>
    <t>Incoma Ltd., Shoumen, Bulgaria</t>
  </si>
  <si>
    <t xml:space="preserve">TY  - BOOK
AU  - Megyesi, Beáta
TI  - NODALIDA - The Open Source Tagger HunPoS for Swedish
PY  - 2008
AB  - HunPoS, a freely available open source part-of-speech tagger—a reimplementation of one of the best performing taggers, TnT—is applied to Swedish and evaluated when the tagger is trained on various sizes of training data. The tagger’s accuracy is compared to other data-driven taggers for Swedish. The results show that the tagging performance of HunPoS is as accurate as TnT and can be used efficiently to tag running text.
SP  - 239
EP  - 241
JF  - NA
VL  - NA
IS  - NA
PB  - 
DO  - NA
ER  - 
TY  - JOUR
AU  - Mikheev, Andrei
TI  - Automatic rule induction for unknown-word guessing
PY  - 1997
AB  - Words unknown to the lexicon present a substantial problem to NLP modules that rely on morphosyntactic information, such as part-of-speech taggers or syntactic parsers. In this paper we present a technique for fully automatic acquisition of rules that guess possible part-of-speech tags for unknown words using their starting and ending segments. The learning is performed from a general-purpose lexicon and word frequencies collected from a raw corpus. Three complimentary sets of word-guessing rules are statistically induced: prefix morphological rules, suffix morphological rules and ending-guessing rules. Using the proposed technique, unknown-word-guessing rule sets were induced and integrated into a stochastic tagger and a rule-based tagger, which were then applied to texts with unknown words.
SP  - 405
EP  - 423
JF  - Computational Linguistics
VL  - 23
IS  - 3
PB  - 
DO  - NA
ER  - 
TY  - BOOK
AU  - Straka, Milan; Straková, Jana
TI  - CoNLL Shared Task (2) - Tokenizing, POS Tagging, Lemmatizing and Parsing UD 2.0 with UDPipe
PY  - 2017
AB  - We present an update to UDPipe 1.0 (Straka et al., 2016), a trainable pipeline which performs sentence segmentation,
tokenization, POS tagging, lemmatization and dependency parsing.
We provide models for all 50 languages of UD 2.0, and
furthermore, the pipeline can be trained easily using data in CoNLL-U format. For the purpose of the CoNLL 2017 Shared Task: Multilingual Parsing from Raw Text to Universal Dependencies, the updated UDPipe 1.1 was used as one of the baseline systems, finishing as the 13th system of 33 participants. A further improved UDPipe 1.2 participated in the shared task, placing as the 8th best system, while achieving low running times and moder-
ately sized models.
The tool is available under open-source Mozilla Public Licence (MPL) and provides bindings for C++, Python (through
ufal.udpipe PyPI package), Perl (through UFAL::UDPipe CPAN
package), Java and C#.
SP  - 88
EP  - 99
JF  - Proceedings of the CoNLL 2017 Shared Task: Multilingual Parsing from
          Raw Text to Universal Dependencies
VL  - NA
IS  - NA
PB  - 
DO  - 10.18653/v1/k17-3009
ER  - 
TY  - NA
AU  - Halácsy, Péter; Kornai, András; Oravecz, Csaba
TI  - HunPos: an open source trigram tagger
PY  - 2007
AB  - In the world of non-proprietary NLP software the standard, and perhaps the best, HMM-based POS tagger is TnT (Brants, 2000). We argue here that some of the criticism aimed at HMM performance on languages with rich morphology should more properly be directed at TnT's peculiar license, free but not open source, since it is those details of the implementation which are hidden from the user that hold the key for improved POS tagging across a wider variety of languages. We present HunPos, a free and open source (LGPL-licensed) alternative, which can be tuned by the user to fully utilize the potential of HMM architectures, offering performance comparable to more complex models, but preserving the ease and speed of the training and tagging process.
SP  - 209
EP  - 212
JF  - Proceedings of the 45th Annual Meeting of the ACL on Interactive Poster and Demonstration Sessions - ACL '07
VL  - NA
IS  - NA
PB  - 
DO  - 10.3115/1557769.1557830
ER  - </t>
  </si>
  <si>
    <t>IIMSS - A Comparison of Character and Word Embeddings in Bidirectional LSTMs for POS Tagging in Italian</t>
  </si>
  <si>
    <t>10.1007/978-3-319-92231-7_2</t>
  </si>
  <si>
    <t>Intelligent Interactive Multimedia Systems and Services</t>
  </si>
  <si>
    <t>Marulli, Fiammetta; Pota, Marco; Esposito, Massimo</t>
  </si>
  <si>
    <t>Word representations are mathematical items capturing a word’s meaning and its grammatical properties in a machine-readable way. They map each word into equivalence classes including words sharing similar properties. Word representations can be obtained automatically by using unsupervised learning algorithms that rely on the distributional hypothesis, stating that the meaning of a word is strictly connected to its context in terms of surrounding words. This assessed notion of context has been recently reconsidered in order to include both distributional and morphological features of a word in terms of characters co-occurrence. This approach has evidenced very promising results, especially in NLP tasks, e.g, POS Tagging, where the representation of the so-called Out of Vocabulary (OOV) words represents a partially solved issue. This work is intended to face the problem of representing OOV words for a POS Tagging task, contextualized to the Italian language. Potential benefits and drawbacks of adopting a Bidirectional Long Short Term Memory (bi-LSTM) fed with a joint character and word embeddings representation to perform POS Tagging also considering OOV words have been investigated. Furthermore, experiments have been performed and discussed by estimating qualitative and quantitative indicators, and, thus, suggesting some possible future direction of the investigation.</t>
  </si>
  <si>
    <t xml:space="preserve">"
TY  - NA
AU  - Wang, Peilu; Qian, Yao; Soong, Frank K.; He, Lei; Zhao, Hai
TI  - Part-of-Speech Tagging with Bidirectional Long Short-Term Memory Recurrent Neural Network
PY  - 2015
AB  - Bidirectional Long Short-Term Memory Recurrent Neural Network (BLSTM-RNN) has been shown to be very effective for tagging sequential data, e.g. speech utterances or handwritten documents. While word embedding has been demoed as a powerful representation for characterizing the statistical properties of natural language. In this study, we propose to use BLSTM-RNN with word embedding for part-of-speech (POS) tagging task. When tested on Penn Treebank WSJ test set, a state-of-the-art performance of 97.40 tagging accuracy is achieved. Without using morphological features, this approach can also achieve a good performance comparable with the Stanford POS tagger.
SP  - NA
EP  - NA
JF  - arXiv: Computation and Language
VL  - NA
IS  - NA
PB  - 
DO  - NA
ER  - 
TY  - BOOK
AU  - Marulli, Fiammetta; Pota, Marco; Esposito, Massimo; Maisto, Alessandro; Guarasci, Raffaele
TI  - 3PGCIC - Tuning SyntaxNet for POS Tagging Italian Sentences
PY  - 2017
AB  - Part-of-speech (POS) tagging is a Natural Language Processing (NLP) technique extremely relevant in Question Answering systems and becomes more complex when these systems operate on spoken language. For the use case of Italian spoken language, here considered, enclitic forms are very difficult to be tagged, since they consist of one or more pronouns appended as suffixes to verbs. This work describes a case study aiming at investigating how to refine SyntaxNet, the NLP framework released by Google, to efficiently tag enclitic forms in Italian. In particular, first, a forward selection of different features is presented, aimed to assess their influence on POS tagging performance of SyntaxNet in Italian. Second, further features are added, as suggested by morphological rules characterizing Italian enclitics, in order to improve POS tagging performance. Finally, a qualitative and quantitative evaluation with respect to sentences coming from real spoken dialogs is performed, showing very promising results.
SP  - 314
EP  - 324
JF  - Lecture Notes on Data Engineering and Communications Technologies
VL  - NA
IS  - NA
PB  - 
DO  - 10.1007/978-3-319-69835-9_30
ER  - 
TY  - JOUR
AU  - Collobert, Ronan; Weston, Jason; Bottou, Léon; Karlen, Michael; Kavukcuoglu, Koray; Kuksa, Pavel P.
TI  - Natural Language Processing (Almost) from Scratch
PY  - 2011
AB  - We propose a unified neural network architecture and learning algorithm that can be applied to various natural language processing tasks including part-of-speech tagging, chunking, named entity recognition, and semantic role labeling. This versatility is achieved by trying to avoid task-specific engineering and therefore disregarding a lot of prior knowledge. Instead of exploiting man-made input features carefully optimized for each task, our system learns internal representations on the basis of vast amounts of mostly unlabeled training data. This work is then used as a basis for building a freely available tagging system with good performance and minimal computational requirements.
SP  - 2493
EP  - 2537
JF  - Journal of Machine Learning Research
VL  - 12
IS  - 76
PB  - 
DO  - NA
ER  - 
TY  - NA
AU  - Collobert, Ronan; Weston, Jason
TI  - ICML - A unified architecture for natural language processing: deep neural networks with multitask learning
PY  - 2008
AB  - We describe a single convolutional neural network architecture that, given a sentence, outputs a host of language processing predictions: part-of-speech tags, chunks, named entity tags, semantic roles, semantically similar words and the likelihood that the sentence makes sense (grammatically and semantically) using a language model. The entire network is trained jointly on all these tasks using weight-sharing, an instance of multitask learning. All the tasks use labeled data except the language model which is learnt from unlabeled text and represents a novel form of semi-supervised learning for the shared tasks. We show how both multitask learning and semi-supervised learning improve the generalization of the shared tasks, resulting in state-of-the-art-performance.
SP  - 160
EP  - 167
JF  - Proceedings of the 25th international conference on Machine learning - ICML '08
VL  - NA
IS  - NA
PB  - 
DO  - 10.1145/1390156.1390177
ER  - 
TY  - NA
AU  - Toutanova, Kristina; Klein, Dan; Manning, Christopher D.; Singer, Yoram
TI  - HLT-NAACL - Feature-rich part-of-speech tagging with a cyclic dependency network
PY  - 2003
AB  - We present a new part-of-speech tagger that demonstrates the following ideas: (i) explicit use of both preceding and following tag contexts via a dependency network representation, (ii) broad use of lexical features, including jointly conditioning on multiple consecutive words, (iii) effective use of priors in conditional loglinear models, and (iv) fine-grained modeling of unknown word features. Using these ideas together, the resulting tagger gives a 97.24% accuracy on the Penn Treebank WSJ, an error reduction of 4.4% on the best previous single automatically learned tagging result.
SP  - 173
EP  - 180
JF  - Proceedings of the 2003 Conference of the North American Chapter of the Association for Computational Linguistics on Human Language Technology  - NAACL '03
VL  - 1
IS  - NA
PB  - 
DO  - 10.3115/1073445.1073478
ER  - 
TY  - NA
AU  - Pinter, Yuval; Guthrie, Robert; Eisenstein, Jacob
TI  - EMNLP - Mimicking Word Embeddings using Subword RNNs
PY  - 2017
AB  - Word embeddings improve generalization over lexical features by placing each word in a lower-dimensional space, using distributional information obtained from unlabeled data. However, the effectiveness of word embeddings for downstream NLP tasks is limited by out-of-vocabulary (OOV) words, for which embeddings do not exist. In this paper, we present MIMICK, an approach to generating OOV word embeddings compositionally, by learning a function from spellings to distributional embeddings. Unlike prior work, MIMICK does not require re-training on the original word embedding corpus; instead, learning is performed at the type level. Intrinsic and extrinsic evaluations demonstrate the power of this simple approach. On 23 languages, MIMICK improves performance over a word-based baseline for tagging part-of-speech and morphosyntactic attributes. It is competitive with (and complementary to) a supervised character-based model in low resource settings.
SP  - 102
EP  - 112
JF  - Proceedings of the 2017 Conference on Empirical Methods in Natural
          Language Processing
VL  - NA
IS  - NA
PB  - 
DO  - 10.18653/v1/d17-1010
ER  - 
TY  - NA
AU  - Ling, Wang; Dyer, Chris; Black, Alan W.; Trancoso, Isabel; Fermandez, Ramon; Amir, Silvio; Marujo, Luís; Luís, Tiago
TI  - EMNLP - Finding Function in Form: Compositional Character Models for Open Vocabulary Word Representation
PY  - 2015
AB  - We introduce a model for constructing vector representations of words by composing characters using bidirectional LSTMs. Relative to traditional word representation models that have independent vectors for each word type, our model requires only a single vector per character type and a fixed set of parameters for the compositional model. Despite the compactness of this model and, more importantly, the arbitrary nature of the form‐function relationship in language, our “composed” word representations yield state-of-the-art results in language modeling and part-of-speech tagging. Benefits over traditional baselines are particularly pronounced in morphologically rich languages (e.g., Turkish).
SP  - 1520
EP  - 1530
JF  - Proceedings of the 2015 Conference on Empirical Methods in Natural Language Processing
VL  - NA
IS  - NA
PB  - 
DO  - 10.18653/v1/d15-1176
ER  - 
TY  - NA
AU  - Plank, Barbara; Søgaard, Anders; Goldberg, Yoav
TI  - ACL (2) - Multilingual Part-of-Speech Tagging with Bidirectional Long Short-Term Memory Models and Auxiliary Loss
PY  - 2016
AB  - Bidirectional long short-term memory (biLSTM) networks have recently proven successful for various NLP sequence modeling tasks, but little is known about their reliance to input representations, target languages, data set size, and label noise. We address these issues and evaluate bi-LSTMs with word, character, and unicode byte embeddings for POS tagging. We compare bi-LSTMs to traditional POS taggers across languages and data sizes. We also present a novel biLSTM model, which combines the POS tagging loss function with an auxiliary loss function that accounts for rare words. The model obtains state-of-the-art performance across 22 languages, and works especially well for morphologically complex languages. Our analysis suggests that biLSTMs are less sensitive to training data size and label corruptions (at small noise levels) than previously assumed.
SP  - 412
EP  - 418
JF  - Proceedings of the 54th Annual Meeting of the Association for Computational Linguistics (Volume 2: Short Papers)
VL  - 2
IS  - NA
PB  - 
DO  - 10.18653/v1/p16-2067
ER  - 
TY  - CONF
AU  - dos Santos, Cicero Nogueira; Zadrozny, Bianca
TI  - ICML - Learning Character-level Representations for Part-of-Speech Tagging
PY  - 2014
AB  - Distributed word representations have recently been proven to be an invaluable resource for NLP. These representations are normally learned using neural networks and capture syntactic and semantic information about words. Information about word morphology and shape is normally ignored when learning word representations. However, for tasks like part-of-speech tagging, intra-word information is extremely useful, specially when dealing with morphologically rich languages. In this paper, we propose a deep neural network that learns character-level representation of words and associate them with usual word representations to perform POS tagging. Using the proposed approach, while avoiding the use of any handcrafted feature, we produce state-of-the-art POS taggers for two languages: English, with 97.32% accuracy on the Penn Treebank WSJ corpus; and Portuguese, with 97.47% accuracy on the Mac-Morpho corpus, where the latter represents an error reduction of 12.2% on the best previous known result.
SP  - 1818
EP  - 1826
JF  - NA
VL  - NA
IS  - NA
PB  - 
DO  - NA
ER  - </t>
  </si>
  <si>
    <t>Unsupervised Joint PoS Tagging and Stemming for Agglutinative Languages</t>
  </si>
  <si>
    <t>10.1145/3292398</t>
  </si>
  <si>
    <t>Bolucu, Necva; Can, Burcu</t>
  </si>
  <si>
    <t>The number of possible word forms is theoretically infinite in agglutinative languages. This brings up the out-of-vocabulary (OOV) issue for part-of-speech (PoS) tagging in agglutinative languages. Since inflectional morphology does not change the PoS tag of a word, we propose to learn stems along with PoS tags simultaneously. Therefore, we aim to overcome the sparsity problem by reducing word forms into their stems. We adopt a Bayesian model that is fully unsupervised. We build a Hidden Markov Model for PoS tagging where the stems are emitted through hidden states. Several versions of the model are introduced in order to observe the effects of different dependencies throughout the corpus, such as the dependency between stems and PoS tags or between PoS tags and affixes. Additionally, we use neural word embeddings to estimate the semantic similarity between the word form and stem. We use the semantic similarity as prior information to discover the actual stem of a word since inflection does not change the meaning of a word. We compare our models with other unsupervised stemming and PoS tagging models on Turkish, Hungarian, Finnish, Basque, and English. The results show that a joint model for PoS tagging and stemming improves on an independent PoS tagger and stemmer in agglutinative languages.</t>
  </si>
  <si>
    <t xml:space="preserve">TY  - NA
AU  - Gao, Jianfeng; Johnson, Mark
TI  - EMNLP - A comparison of Bayesian estimators for unsupervised Hidden Markov Model POS taggers
PY  - 2008
AB  - There is growing interest in applying Bayesian techniques to NLP problems. There are a number of different estimators for Bayesian models, and it is useful to know what kinds of tasks each does well on. This paper compares a variety of different Bayesian estimators for Hidden Markov Model POS taggers with various numbers of hidden states on data sets of different sizes. Recent papers have given contradictory results when comparing Bayesian estimators to Expectation Maximization (EM) for unsupervised HMM POS tagging, and we show that the difference in reported results is largely due to differences in the size of the training data and the number of states in the HMM. We invesigate a variety of samplers for HMMs, including some that these earlier papers did not study. We find that all of Gibbs samplers do well with small data sets and few states, and that Variational Bayes does well on large data sets and is competitive with the Gibbs samplers. In terms of times of convergence, we find that Variational Bayes was the fastest of all the estimators, especially on large data sets, and that explicit Gibbs sampler (both pointwise and sentence-blocked) were generally faster than their collapsed counterparts on large data sets.
SP  - 344
EP  - 352
JF  - Proceedings of the Conference on Empirical Methods in Natural Language Processing - EMNLP '08
VL  - NA
IS  - NA
PB  - 
DO  - 10.3115/1613715.1613761
ER  - 
TY  - NA
AU  - Schütze, Hinrich
TI  - ACL - PART-OF-SPEECH INDUCTION FROM SCRATCH
PY  - 1993
AB  - This paper presents a method for inducing the parts of speech of a language and part-of-speech labels for individual words from a large text corpus. Vector representations for the part-of-speech of a word are formed from entries of its near lexical neighbors. A dimensionality reduction creates a space representing the syntactic categories of unambiguous words. A neural net trained on these spatial representations classifies individual contexts of occurrence of ambiguous words. The method classifies both ambiguous and unambiguous words correctly with high accuracy.
SP  - 251
EP  - 258
JF  - Proceedings of the 31st annual meeting on Association for Computational Linguistics  -
VL  - NA
IS  - NA
PB  - 
DO  - 10.3115/981574.981608
ER  - 
TY  - CONF
AU  - Can, Burcu; Manandhar, Suresh
TI  - IJCNLP - Dirichlet Processes for Joint Learning of Morphology and PoS Tags
PY  - 2013
AB  - This paper presents a joint model for learning morphology and part-of-speech (PoS) tags simultaneously. The proposed method adopts a finite mixture model that groups words having similar contextual features thereby assigning the same PoS tag to those words. While learning PoS tags, words are analysed morphologically by exploiting similar morphological features of the learned PoS tags. The results show that morphology and PoS tags can be learned jointly in a fully unsupervised setting.
SP  - 1087
EP  - 1091
JF  - NA
VL  - NA
IS  - NA
PB  - 
DO  - NA
ER  - 
TY  - CONF
AU  - Christodoulopoulos, Christos; Goldwater, Sharon; Steedman, Mark
TI  - EMNLP - Two Decades of Unsupervised POS Induction: How Far Have We Come?
PY  - 2010
AB  - Part-of-speech (POS) induction is one of the most popular tasks in research on unsupervised NLP. Many different methods have been proposed, yet comparisons are difficult to make since there is little consensus on evaluation framework, and many papers evaluate against only one or two competitor systems. Here we evaluate seven different POS induction systems spanning nearly 20 years of work, using a variety of measures. We show that some of the oldest (and simplest) systems stand up surprisingly well against more recent approaches. Since most of these systems were developed and tested using data from the WSJ corpus, we compare their generalization abilities by testing on both WSJ and the multilingual Multext-East corpus. Finally, we introduce the idea of evaluating systems based on their ability to produce cluster prototypes that are useful as input to a prototype-driven learner. In most cases, the prototype-driven learner outperforms the unsupervised system used to initialize it, yielding state-of-the-art results on WSJ and improvements on non-English corpora.
SP  - 575
EP  - 584
JF  - NA
VL  - NA
IS  - NA
PB  - 
DO  - NA
ER  - 
TY  - JOUR
AU  - Stratos, Karl; Collins, Michael; Hsu, Daniel
TI  - Unsupervised Part-Of-Speech Tagging with Anchor Hidden Markov Models
PY  - 2016
AB  - We tackle unsupervised part-of-speech (POS) tagging by learning hidden Markov models (HMMs) that are particularly well-suited for the problem. These HMMs, which we call anchor HMMs, assume that each tag is associated with at least one word that can have no other tag, which is a relatively benign condition for POS tagging (e.g., ""the"" is a word that appears only under the determiner tag). We exploit this assumption and extend the non-negative matrix factorization framework of Arora et al. (2012) to design a consistent estimator for anchor HMMs. In experiments, our algorithm is competitive with strong baselines such as the clustering method of Brown et al. (1992) and the log-linear model of Berg-Kirkpatrick et al. (2010). Furthermore, it produces an interpretable model in which hidden states are automatically lexicalized by words.
SP  - 245
EP  - 257
JF  - Transactions of the Association for Computational Linguistics
VL  - 4
IS  - 1
PB  - 
DO  - 10.1162/tacl_a_00096
ER  - 
TY  - NA
AU  - Banko, Michele; Moore, Robert C.
TI  - COLING - Part of speech tagging in context
PY  - 2004
AB  - We present a new HMM tagger that exploits context on both sides of a word to be tagged, and evaluate it in both the unsupervised and supervised case. Along the way, we present the first comprehensive comparison of unsupervised methods for part-of-speech tagging, noting that published results to date have not been comparable across corpora or lexicons. Observing that the quality of the lexicon greatly impacts the accuracy that can be achieved by the algorithms, we present a method of HMM training that improves accuracy when training of lexical probabilities is unstable. Finally, we show how this new tagger achieves state-of-the-art results in a supervised, non-training intensive framework.
SP  - 556
EP  - 561
JF  - Proceedings of the 20th international conference on Computational Linguistics  - COLING '04
VL  - NA
IS  - NA
PB  - 
DO  - 10.3115/1220355.1220435
ER  - 
TY  - JOUR
AU  - MerialdoBernard, 
TI  - Tagging English text with a probabilistic model
PY  - 1994
AB  - In this paper we present some experiments on the use of a probabilistic model to tag English text, i.e. to assign to each word the correct tag (part of speech) in the context of the sentence. The m...
SP  - NA
EP  - NA
JF  - Computational Linguistics
VL  - NA
IS  - NA
PB  - 
DO  - NA
ER  - </t>
  </si>
  <si>
    <t>INTERSPEECH - Adapting lexical representation and OOV handling from written to spoken language with word embedding</t>
  </si>
  <si>
    <t>10.21437/interspeech.2015-58</t>
  </si>
  <si>
    <t>Interspeech 2015</t>
  </si>
  <si>
    <t>2015</t>
  </si>
  <si>
    <t>Tafforeau, Jeremie; Artières, Thierry; Favre, Benoit; Béchet, Frédéric</t>
  </si>
  <si>
    <t>Word embeddings have become ubiquitous in NLP, especially when using neural networks. One of the assumptions of such representations is that words with similar properties have similar representation, allowing for better generalization from subsequent models. In the standard setting, two kinds of training corpora are used: a very large unlabeled corpus for learning the word embedding representations; and an in-domain training corpus with gold labels for training classifiers on the target NLP task. Because of the amount of data required to learn embeddings, they are trained on large corpus of written text. This can be an issue when dealing with non-canonical language, such as spontaneous speech: embeddings have to be adapted to fit the particularities of spoken transcriptions. However the adaptation corpus available for a given speech application can be limited, resulting in a high number of words from the embedding space not occurring in the adaptation space. We present in this paper a method for adapting an embedding space trained on written text to a spoken corpus of limited size. In particular we deal with words from the embedding space not occurring in the adaptation data. We report experiments done on a Part-OfSpeech task on spontaneous speech transcriptions collected in a call-centre. We show that our word embedding adaptation approach outperforms state-of-the-art Conditional Random Field approach when little in-domain adaptation data is available.</t>
  </si>
  <si>
    <t>ISCA</t>
  </si>
  <si>
    <t>TY  - NA
AU  - Andreas, Jacob; Klein, Dan
TI  - ACL (2) - How much do word embeddings encode about syntax
PY  - 2014
AB  - Do continuous word embeddings encode any useful information for constituency parsing? We isolate three ways in which word embeddings might augment a stateof-the-art statistical parser: by connecting out-of-vocabulary words to known ones, by encouraging common behavior among related in-vocabulary words, and by directly providing features for the lexicon. We test each of these hypotheses with a targeted change to a state-of-the-art baseline. Despite small gains on extremely small supervised training sets, we find that extra information from embeddings appears to make little or no difference to a parser with adequate training data. Our results support an overall hypothesis that word embeddings import syntactic information that is ultimately redundant with distinctions learned from treebanks in other ways.
SP  - 822
EP  - 827
JF  - Proceedings of the 52nd Annual Meeting of the Association for Computational Linguistics (Volume 2: Short Papers)
VL  - NA
IS  - NA
PB  - 
DO  - 10.3115/v1/p14-2133
ER  - 
TY  - CONF
AU  - Umansky-Pesin, Shulamit; Reichart, Roi; Rappoport, Ari
TI  - COLING (Posters) - A Multi-Domain Web-Based Algorithm for POS Tagging of Unknown Words
PY  - 2010
AB  - We present a web-based algorithm for the task of POS tagging of unknown words (words appearing only a small number of times in the training data of a supervised POS tagger). When a sentence s containing an unknown word u is to be tagged by a trained POS tagger, our algorithm collects from the web contexts that are partially similar to the context of u in s, which are then used to compute new tag assignment probabilities for u. Our algorithm enables fast multi-domain unknown word tagging, since, unlike previous work, it does not require a corpus from the new domain. We integrate our algorithm into the MXPOST POS tagger (Ratnaparkhi, 1996) and experiment with three languages (English, German and Chinese) in seven in-domain and domain adaptation scenarios. Our algorithm provides an error reduction of up to 15.63% (English), 18.09% (German) and 13.57% (Chinese) over the original tagger.
SP  - 1274
EP  - 1282
JF  - NA
VL  - NA
IS  - NA
PB  - 
DO  - NA
ER  - 
TY  - JOUR
AU  - Schnabel, Tobias; Schütze, Hinrich
TI  - FLORS: Fast and Simple Domain Adaptation for Part-of-Speech Tagging
PY  - 2014
AB  - We present FLORS, a new part-of-speech tagger for domain adaptation. FLORS uses robust representations that work especially well for unknown words and for known words with unseen tags. FLORS is simpler and faster than previous domain adaptation methods, yet it has significantly better accuracy than several baselines.
SP  - 15
EP  - 26
JF  - Transactions of the Association for Computational Linguistics
VL  - 2
IS  - NA
PB  - 
DO  - 10.1162/tacl_a_00162
ER  - 
TY  - JOUR
AU  - Collobert, Ronan; Weston, Jason; Bottou, Léon; Karlen, Michael; Kavukcuoglu, Koray; Kuksa, Pavel P.
TI  - Natural Language Processing (Almost) from Scratch
PY  - 2011
AB  - We propose a unified neural network architecture and learning algorithm that can be applied to various natural language processing tasks including part-of-speech tagging, chunking, named entity recognition, and semantic role labeling. This versatility is achieved by trying to avoid task-specific engineering and therefore disregarding a lot of prior knowledge. Instead of exploiting man-made input features carefully optimized for each task, our system learns internal representations on the basis of vast amounts of mostly unlabeled training data. This work is then used as a basis for building a freely available tagging system with good performance and minimal computational requirements.
SP  - 2493
EP  - 2537
JF  - Journal of Machine Learning Research
VL  - 12
IS  - 76
PB  - 
DO  - NA
ER  - 
TY  - CONF
AU  - Nasr, Alexis; Béchet, Frédéric; Rey, Jean-François; Favre, Benoit; Le Roux, Joseph
TI  - ACL (System Demonstrations) - MACAON An NLP Tool Suite for Processing Word Lattices
PY  - 2011
AB  - MACAON is a tool suite for standard NLP tasks developed for French. MACAON has been designed to process both human-produced text and highly ambiguous word-lattices produced by NLP tools. MACAON is made of several native modules for common tasks such as a tokenization, a part-of-speech tagging or syntactic parsing, all communicating with each other through XML files. In addition, exchange protocols with external tools are easily definable. MACAON is a fast, modular and open tool, distributed under GNU Public License.
SP  - 86
EP  - 91
JF  - NA
VL  - NA
IS  - NA
PB  - 
DO  - NA
ER  - 
TY  - CONF
AU  - Owoputi, Olutobi; O'Connor, Brendan; Dyer, Chris; Gimpel, Kevin; Schneider, Nathan; Smith, Noah A.
TI  - HLT-NAACL - Improved Part-of-Speech Tagging for Online Conversational Text with Word Clusters
PY  - 2013
AB  - We consider the problem of part-of-speech tagging for informal, online conversational text. We systematically evaluate the use of large-scale unsupervised word clustering and new lexical features to improve tagging accuracy. With these features, our system achieves state-of-the-art tagging results on both Twitter and IRC POS tagging tasks; Twitter tagging is improved from 90% to 93% accuracy (more than 3% absolute). Qualitative analysis of these word clusters yields insights about NLP and linguistic phenomena in this genre. Additionally, we contribute the first POS annotation guidelines for such text and release a new dataset of English language tweets annotated using these guidelines. Tagging software, annotation guidelines, and large-scale word clusters are available at: http://www.ark.cs.cmu.edu/TweetNLP This paper describes release 0.3 of the “CMU Twitter Part-of-Speech Tagger” and annotated data. [This paper is forthcoming in Proceedings of NAACL 2013; Atlanta, GA, USA.]
SP  - 380
EP  - 390
JF  - NA
VL  - NA
IS  - NA
PB  - 
DO  - NA
ER  - 
TY  - CONF
AU  - dos Santos, Cicero Nogueira; Zadrozny, Bianca
TI  - ICML - Learning Character-level Representations for Part-of-Speech Tagging
PY  - 2014
AB  - Distributed word representations have recently been proven to be an invaluable resource for NLP. These representations are normally learned using neural networks and capture syntactic and semantic information about words. Information about word morphology and shape is normally ignored when learning word representations. However, for tasks like part-of-speech tagging, intra-word information is extremely useful, specially when dealing with morphologically rich languages. In this paper, we propose a deep neural network that learns character-level representation of words and associate them with usual word representations to perform POS tagging. Using the proposed approach, while avoiding the use of any handcrafted feature, we produce state-of-the-art POS taggers for two languages: English, with 97.32% accuracy on the Penn Treebank WSJ corpus; and Portuguese, with 97.47% accuracy on the Mac-Morpho corpus, where the latter represents an error reduction of 12.2% on the best previous known result.
SP  - 1818
EP  - 1826
JF  - NA
VL  - NA
IS  - NA
PB  - 
DO  - NA
ER  -</t>
  </si>
  <si>
    <t>Boosting Neural POS Tagger for Farsi Using Morphological Information</t>
  </si>
  <si>
    <t>10.1145/2934676</t>
  </si>
  <si>
    <t>Passban, Peyman; Liu, Qun; Way, Andy</t>
  </si>
  <si>
    <t>Farsi (Persian) is a low-resource language that suffers from the data sparsity problem and a lack of efficient processing tools. Due to their broad application in natural language processing tasks, part-of-speech (POS) taggers are one of those important tools that should be considered in this respect. Despite recent work on Farsi tagging, there is still room for improvement. The best reported accuracy so far is 96p, which in special cases can rise to 96.9p. The main problem with existing taggers is their inefficiency in coping with out-of-vocabulary (OOV) words. Addressing both problems of accuracy and OOV words, we developed a neural network-based POS tagger (NPT) that performs efficiently on Farsi. Despite using less data, NPT provides better results in comparison to state-of-the-art systems. Our proposed tagger performs with an accuracy of 97.4p, with performance highly influenced by morphological features. We carry out a shallow morphological analysis and show considerable improvement over the baseline configuration.</t>
  </si>
  <si>
    <t xml:space="preserve">"
TY  - JOUR
AU  - Fonseca, Erick Rocha; Rosa, João Luís Garcia; Aluísio, Sandra Maria
TI  - Evaluating word embeddings and a revised corpus for part-of-speech tagging in Portuguese
PY  - 2015
AB  - Part-of-speech tagging is an important preprocessing step in many natural language processing applications. Despite much work already carried out in this field, there is still room for improvement, especially in Portuguese. We experiment here with an architecture based on neural networks and word embeddings, and that has achieved promising results in English. We tested our classifier in different corpora: a new revision of the Mac-Morpho corpus, in which we merged some tags and performed corrections and two previous versions of it. We evaluate the impact of using different types of word embeddings and explicit features as input. We compare our tagger’s performance with other systems and achieve state-of-the-art results in the new corpus. We show how different methods for generating word embeddings and additional features differ in accuracy. The work reported here contributes with a new revision of the Mac-Morpho corpus and a state-of-the-art new tagger available for use out-of-the-box.
SP  - 2
EP  - NA
JF  - Journal of the Brazilian Computer Society
VL  - 21
IS  - 1
PB  - 
DO  - 10.1186/s13173-014-0020-x
ER  - 
TY  - NA
AU  - Raja, F.; Amiri, Hadi; Tasharofi, Samira; Sarmadi, M.; Hojjat, Hossein; Oroumchian, Farhad
TI  - Evaluation of part of speech tagging on Persian text
PY  - 2007
AB  - One of the fundamental tasks in natural language processing is part of speech (POS) tagging. A POS tagger is a piece of software that reads text in some language and assigns a part of speech tag to each one of the words. Our main interest in this research was to see how easy it is to apply methods used in a language such as English to a new and different language such as Persian (Farsi) and what would be the performance of such approaches. This paper presents evaluation of several part of speech tagging methods on Persian text. These are a statistical tagging method, a memory based tagging approach and two different versions of Maximum Likelihood Estimation (MLE) tagging on Persian text. The two MLE versions differ in the way they handle the unknown words. We also demonstrate the value of simple heuristics and post-processing in improving the accuracy of these methods. These experiments have been conducted on a manually part of speech tagged Persian corpus with over two million tagged words. The results of the experiments are encouraging and comparable with the other languages such as English, German or Spanish.
SP  - NA
EP  - NA
JF  - NA
VL  - NA
IS  - NA
PB  - 
DO  - NA
ER  - 
TY  - NA
AU  - Wang, Peilu; Qian, Yao; Soong, Frank K.; He, Lei; Zhao, Hai
TI  - Part-of-Speech Tagging with Bidirectional Long Short-Term Memory Recurrent Neural Network
PY  - 2015
AB  - Bidirectional Long Short-Term Memory Recurrent Neural Network (BLSTM-RNN) has been shown to be very effective for tagging sequential data, e.g. speech utterances or handwritten documents. While word embedding has been demoed as a powerful representation for characterizing the statistical properties of natural language. In this study, we propose to use BLSTM-RNN with word embedding for part-of-speech (POS) tagging task. When tested on Penn Treebank WSJ test set, a state-of-the-art performance of 97.40 tagging accuracy is achieved. Without using morphological features, this approach can also achieve a good performance comparable with the Stanford POS tagger.
SP  - NA
EP  - NA
JF  - arXiv: Computation and Language
VL  - NA
IS  - NA
PB  - 
DO  - NA
ER  - 
TY  - JOUR
AU  - Jagadeesh, M.; Kumar, M. Anand; Soman, K. P.
TI  - Deep Belief Network Based Part-of-Speech Tagger for Telugu Language
PY  - 2015
AB  - Indian languages have very less linguistic resources, though they have a large speaker base. They are very rich in morphology, making it very difficult to do sequential tagging or any type of language analysis. In natural language processing, parts-of-speech (POS) tagging is the basic tool with which it is possible to extract terminology using linguistic patterns. The main aim of this research is to do sequential tagging for Indian languages based on the unsupervised features and distributional information of a word with its neighboring words. The results of the machine learning algorithms depend on the data representation. Not all the data contribute to creation of the model, leading a few in vain and it depends on the descriptive factors of data disparity. Data representations are designed by using domain-specific knowledge but the aim of Artificial Intelligence is to reduce these domain-dependent representations, so that it can be applied to the domains which are new to one. Recently, deep learning algorithms have acquired a substantial interest in reducing the dimension of features or extracting the latent features. Recent development and applications of deep learning algorithms are giving impressive results in several areas mostly in image and text applications.
SP  - 75
EP  - 84
JF  - Advances in Intelligent Systems and Computing
VL  - 381
IS  - NA
PB  - 
DO  - 10.1007/978-81-322-2526-3_9
ER  - 
TY  - NA
AU  - Halácsy, Péter; Kornai, András; Oravecz, Csaba
TI  - HunPos: an open source trigram tagger
PY  - 2007
AB  - In the world of non-proprietary NLP software the standard, and perhaps the best, HMM-based POS tagger is TnT (Brants, 2000). We argue here that some of the criticism aimed at HMM performance on languages with rich morphology should more properly be directed at TnT's peculiar license, free but not open source, since it is those details of the implementation which are hidden from the user that hold the key for improved POS tagging across a wider variety of languages. We present HunPos, a free and open source (LGPL-licensed) alternative, which can be tuned by the user to fully utilize the potential of HMM architectures, offering performance comparable to more complex models, but preserving the ease and speed of the training and tagging process.
SP  - 209
EP  - 212
JF  - Proceedings of the 45th Annual Meeting of the ACL on Interactive Poster and Demonstration Sessions - ACL '07
VL  - NA
IS  - NA
PB  - 
DO  - 10.3115/1557769.1557830
ER  - 
TY  - CONF
AU  - Zheng, Xiaoqing; Chen, Hanyang; Xu, Tianyu
TI  - EMNLP - Deep Learning for Chinese Word Segmentation and POS Tagging
PY  - 2013
AB  - This study explores the feasibility of performing Chinese word segmentation (CWS) and POS tagging by deep learning. We try to avoid task-specific feature engineering, and use deep layers of neural networks to discover relevant features to the tasks. We leverage large-scale unlabeled data to improve internal representation of Chinese characters, and use these improved representations to enhance supervised word segmentation and POS tagging models. Our networks achieved close to state-of-theart performance with minimal computational cost. We also describe a perceptron-style algorithm for training the neural networks, as an alternative to maximum-likelihood method, to speed up the training process and make the learning algorithm easier to be implemented.
SP  - 647
EP  - 657
JF  - NA
VL  - NA
IS  - NA
PB  - 
DO  - NA
ER  - 
TY  - NA
AU  - Brants, Thorsten
TI  - ANLP - TnT -- A Statistical Part-of-Speech Tagger
PY  - 2000
AB  - Trigrams'n'Tags (TnT) is an efficient statistical part-of-speech tagger. Contrary to claims found elsewhere in the literature, we argue that a tagger based on Markov models performs at least as well as other current approaches, including the Maximum Entropy framework. A recent comparison has even shown that TnT performs significantly better for the tested corpora. We describe the basic model of TnT, the techniques used for smoothing and for handling unknown words. Furthermore, we present evaluations on two corpora.
SP  - 224
EP  - 231
JF  - Proceedings of the sixth conference on Applied natural language processing  -
VL  - NA
IS  - NA
PB  - 
DO  - 10.3115/974147.974178
ER  - 
TY  - CHAP
AU  - Manning, Christopher D.
TI  - CICLing (1) - Part-of-speech tagging from 97% to 100%: is it time for some linguistics?
PY  - 2011
AB  - I examine what would be necessary to move part-of-speech tagging performance from its current level of about 97.3% token accuracy (56% sentence accuracy) to close to 100% accuracy. I suggest that it must still be possible to greatly increase tagging performance and examine some useful improvements that have recently been made to the Stanford Part-of-Speech Tagger. However, an error analysis of some of the remaining errors suggests that there is limited further mileage to be had either from better machine learning or better features in a discriminative sequence classifier. The prospects for further gains from semisupervised learning also seem quite limited. Rather, I suggest and begin to demonstrate that the largest opportunity for further progress comes from improving the taxonomic basis of the linguistic resources from which taggers are trained. That is, from improved descriptive linguistics. However, I conclude by suggesting that there are also limits to this process. The status of some words may not be able to be adequately captured by assigning them to one of a small number of categories. While conventions can be used in such cases to improve tagging consistency, they lack a strong linguistic basis.
SP  - 171
EP  - 189
JF  - Lecture Notes in Computer Science
VL  - NA
IS  - NA
PB  - 
DO  - 10.1007/978-3-642-19400-9_14
ER  - 
TY  - JOUR
AU  - Collobert, Ronan; Weston, Jason; Bottou, Léon; Karlen, Michael; Kavukcuoglu, Koray; Kuksa, Pavel P.
TI  - Natural Language Processing (Almost) from Scratch
PY  - 2011
AB  - We propose a unified neural network architecture and learning algorithm that can be applied to various natural language processing tasks including part-of-speech tagging, chunking, named entity recognition, and semantic role labeling. This versatility is achieved by trying to avoid task-specific engineering and therefore disregarding a lot of prior knowledge. Instead of exploiting man-made input features carefully optimized for each task, our system learns internal representations on the basis of vast amounts of mostly unlabeled training data. This work is then used as a basis for building a freely available tagging system with good performance and minimal computational requirements.
SP  - 2493
EP  - 2537
JF  - Journal of Machine Learning Research
VL  - 12
IS  - 76
PB  - 
DO  - NA
ER  - 
TY  - BOOK
AU  - Tseng, Huihsin; Jurafsky, Dan; Manning, Christopher D.
TI  - SIGHAN@IJCNLP 2005 - Morphological features help POS tagging of unknown words across language varieties.
PY  - 2005
AB  - Part-of-speech tagging, like any supervised statistical NLP task, is more difficult when test sets are very different from training sets, for example when tagging across genres or language varieties. We examined the problem of POS tagging of different varieties of Mandarin Chinese (PRC-Mainland, PRCHong Kong, and Taiwan). An analytic study first showed that unknown words were a major source of difficulty in cross-variety tagging. Unknown words in English tend to be proper nouns. By contrast, we found that Mandarin unknown words were mostly common nouns and verbs. We showed these results are caused by the high frequency of morphological compounding in Mandarin; in this sense Mandarin is more like German than English. Based on this analysis, we propose a variety of new morphological unknown-word features for POS tagging, extending earlier work by others on unknown-word tagging in English and German. Our features were implemented in a maximum entropy Markov model. Our system achieves state-of-the-art performance in Mandarin tagging, including improving unknown-word tagging performance on unseen varieties in Chinese Treebank 5.0 from 61% to 80% correct.
SP  - NA
EP  - NA
JF  - NA
VL  - NA
IS  - NA
PB  - 
DO  - NA
ER  - 
TY  - NA
AU  - Ma, Ji; Zhang, Yue; Zhu, Jingbo
TI  - ACL (1) - Tagging The Web: Building A Robust Web Tagger with Neural Network
PY  - 2014
AB  - In this paper, we address the problem of web-domain POS tagging using a twophase approach. The first phase learns representations that capture regularities underlying web text. The representation is integrated as features into a neural network that serves as a scorer for an easy-first POS tagger. Parameters of the neural network are trained using guided learning in the second phase. Experiment on the SANCL 2012 shared task show that our approach achieves 93.15% average tagging accuracy, which is the best accuracy reported so far on this data set, higher than those given by ensembled syntactic parsers.
SP  - 144
EP  - 154
JF  - Proceedings of the 52nd Annual Meeting of the Association for Computational Linguistics (Volume 1: Long Papers)
VL  - 1
IS  - NA
PB  - 
DO  - 10.3115/v1/p14-1014
ER  - 
TY  - NA
AU  - Schmid, Helmut
TI  - COLING - Part-of-speech tagging with neural networks
PY  - 1994
AB  - Text corpora which are tagged with part-of-speech information are useful in many areas of linguistic research. In this paper, a new part-of-speech tagging method based on neural networks (Net-Tagger) is presented and its performance is compared to that of a HMM-tagger (Cutting et al., 1992) and a trigram-based tagger (Kempe, 1993). It is shown that the Net-Tagger performs as well as the trigram-based tagger and better than the HMM-tagger.
SP  - 172
EP  - 176
JF  - Proceedings of the 15th conference on Computational linguistics  -
VL  - 1
IS  - NA
PB  - 
DO  - 10.3115/991886.991915
ER  - 
TY  - NA
AU  - Pérez-Ortiz, Juan Antonio; Forcada, Mikel L.
TI  - Part-of-speech tagging with recurrent neural networks
PY  - NA
AB  - Explores the use of discrete-time recurrent neural networks for part-of-speech disambiguation of textual corpora. Our approach does not need a hand-tagged text for training the tagger, being probably the first neural approach doing so. Preliminary results show that the performance of this approach is, at least, similar to that of a standard hidden Markov model trained using the Baum-Welch algorithm.
SP  - 1588
EP  - 1592
JF  - IJCNN'01. International Joint Conference on Neural Networks. Proceedings (Cat. No.01CH37222)
VL  - 3
IS  - NA
PB  - 
DO  - 10.1109/ijcnn.2001.938396
ER  - 
TY  - CONF
AU  - Zennaki, Othman; Semmar, Nasredine; Besacier, Laurent
TI  - PACLIC - Unsupervised and Lightly Supervised Part-of-Speech Tagging Using Recurrent Neural Networks
PY  - 2015
AB  - In this paper, we propose a novel approach to induce automatically a Part-Of-Speech (POS) tagger for resource-poor languages (languages that have no labeled training data). This approach is based on cross-language projection of linguistic annotations from parallel corpora without the use of word alignment information. Our approach does not assume any knowledge about foreign languages, making it applicable to a wide range of resource-poor languages. We use Recurrent Neural Networks (RNNs) as multilingual analysis tool. Our approach combined with a basic cross-lingual projection method (using word alignment information) achieves comparable results to the state-of-the-art. We also use our approach in a weakly supervised context, and it shows an excellent potential for very low-resource settings (less than 1k training utterances).
SP  - 133
EP  - 142
JF  - NA
VL  - NA
IS  - NA
PB  - 
DO  - NA
ER  - 
TY  - CONF
AU  - dos Santos, Cicero Nogueira; Zadrozny, Bianca
TI  - ICML - Learning Character-level Representations for Part-of-Speech Tagging
PY  - 2014
AB  - Distributed word representations have recently been proven to be an invaluable resource for NLP. These representations are normally learned using neural networks and capture syntactic and semantic information about words. Information about word morphology and shape is normally ignored when learning word representations. However, for tasks like part-of-speech tagging, intra-word information is extremely useful, specially when dealing with morphologically rich languages. In this paper, we propose a deep neural network that learns character-level representation of words and associate them with usual word representations to perform POS tagging. Using the proposed approach, while avoiding the use of any handcrafted feature, we produce state-of-the-art POS taggers for two languages: English, with 97.32% accuracy on the Penn Treebank WSJ corpus; and Portuguese, with 97.47% accuracy on the Mac-Morpho corpus, where the latter represents an error reduction of 12.2% on the best previous known result.
SP  - 1818
EP  - 1826
JF  - NA
VL  - NA
IS  - NA
PB  - 
DO  - NA
ER  - 
TY  - BOOK
AU  - Seraji, Mojgan
TI  - NODALIDA - A Statistical Part-of-Speech Tagger for Persian
PY  - 2011
AB  - This paper presents the statistical part-of-speech tagger HunPoS trained on a Persian corpus. The result of the experiments shows that HunPoS provides an overall accuracy of 96.9%, which is the bes ...
SP  - 340
EP  - 343
JF  - NA
VL  - NA
IS  - NA
PB  - 
DO  - NA
ER  - 
TY  - CONF
AU  - Mohseni, ; Minaei-Bidgoli, Behrouz
TI  - LREC - A Persian Part-Of-Speech Tagger Based on Morphological Analysis.
PY  - 2010
AB  - This paper describes a method based on morphological analysis of words for a Persian Part-Of-Speech (POS) tagging system. This is a main part of a process for expanding a large Persian corpus called Peyekare (or Textual Corpus of Persian Language). Peykare is arranged into two parts: annotated and unannotated parts. We use the annotated part in order to create an automatic morphological analyzer, a main segment of the system. Morphosyntactic features of Persian words cause two problems: the number of tags is increased in the corpus (586 tags) and the form of the words is changed. This high number of tags debilitates any taggers to work efficiently. From other side the change of word forms reduces the frequency of words with the same lemma; and the number of words belonging to a specific tag reduces as well. This problem also has a bad effect on statistical taggers. The morphological analyzer by removing the problems helps the tagger to cover a large number of tags in the corpus. Using a Markov tagger the method is evaluated on the corpus. The experiments show the efficiency of the method in Persian POS tagging.
SP  - NA
EP  - NA
JF  - NA
VL  - NA
IS  - NA
PB  - 
DO  - NA
ER  - 
TY  - JOUR
AU  - CollobertRonan, ; WestonJason, ; BottouLéon, ; KarlenMichael, ; KavukcuogluKoray, ; KuksaPavel, 
TI  - Natural Language Processing (Almost) from Scratch
PY  - 2011
AB  - We propose a unified neural network architecture and learning algorithm that can be applied to various natural language processing tasks including part-of-speech tagging, chunking, named entity rec...
SP  - NA
EP  - NA
JF  - Journal of Machine Learning Research
VL  - NA
IS  - NA
PB  - 
DO  - NA
ER  - </t>
  </si>
  <si>
    <t>The Problem of Pos Tagging and Stemming for Agglutinative Languages (Turkish, Uyghur, Uzbek Languages)</t>
  </si>
  <si>
    <t>10.1109/ubmk59864.2023.10286792</t>
  </si>
  <si>
    <t>2023 8th International Conference on Computer Science and Engineering (UBMK)</t>
  </si>
  <si>
    <t>Boltayevich, Elov Botir; Adalι, Eşref; Mirdjonovna, Khamroeva Shahlo; Xolmo'Minovna, Abdullayeva Oqila; Yuldashevna, Xusainova Zilola; Nizomaddin Uktamboy O'g'li, Xudayberganov</t>
  </si>
  <si>
    <t>The number of possible word forms in agglutinative languages is theoretically unlimited. This, in turn, creates the problem of POS tagging (part-of-speech) of out-of-vocabulary (OOV) words in agglutinative languages. In agglutinative languages, words are formed by adding suffixes to the stem. Due to the occurrence of phonetic harmony and disharmony while adding suffixes to the stem, it is necessary to analyze both phonetic and morphological changes. When solving many NLP tasks, it is necessary to reduce word forms to the stem (stemming). Removing all inflectional affixes from a word and lemmatizing the rest of the word is considered one of the important tasks of natural language processing (NLP), and this process is called stemming. The stemming process is important in information retrieval (IR) systems.</t>
  </si>
  <si>
    <t>TY  - NA
AU  - Banko, Michele; Moore, Robert C.
TI  - COLING - Part of speech tagging in context
PY  - 2004
AB  - We present a new HMM tagger that exploits context on both sides of a word to be tagged, and evaluate it in both the unsupervised and supervised case. Along the way, we present the first comprehensive comparison of unsupervised methods for part-of-speech tagging, noting that published results to date have not been comparable across corpora or lexicons. Observing that the quality of the lexicon greatly impacts the accuracy that can be achieved by the algorithms, we present a method of HMM training that improves accuracy when training of lexical probabilities is unstable. Finally, we show how this new tagger achieves state-of-the-art results in a supervised, non-training intensive framework.
SP  - 556
EP  - 561
JF  - Proceedings of the 20th international conference on Computational Linguistics  - COLING '04
VL  - NA
IS  - NA
PB  - 
DO  - 10.3115/1220355.1220435
ER  - 
TY  - NA
AU  - Cutting, Douglass R.; Kupiec, Julian M.; Pedersen, Jan O.; Sibun, Penelope
TI  - ANLP - A Practical Part-of-Speech Tagger
PY  - 1992
AB  - We present an implementation of a part-of-speech tagger based on a hidden Markov model. The methodology enables robust and accurate tagging with few resource requirements. Only a lexicon and some unlabeled training text are required. Accuracy exceeds 96%. We describe implementation strategies and optimizations which result in high-speed operation. Three applications for tagging are described: phrase recognition; word sense disambiguation; and grammatical function assignment.
SP  - 133
EP  - 140
JF  - Proceedings of the third conference on Applied natural language processing  -
VL  - NA
IS  - NA
PB  - 
DO  - 10.3115/974499.974523
ER  - "</t>
  </si>
  <si>
    <t>A Corpus-based Study of Persian Noun and Adjective Homographs to help Correct POS Tagging</t>
  </si>
  <si>
    <t>10.35050/JIPM010.2019.061</t>
  </si>
  <si>
    <t>Iranian Journal of Information Processing and Management</t>
  </si>
  <si>
    <t xml:space="preserve">Elham Alayiaboozar </t>
  </si>
  <si>
    <t>Present research studies morphological structure of nouns and adjectives. There are two main reasons for studying them in the process of making any POS tagger system for tagging nouns: 1. If the system faces an out of vocabulary word (OOV word), one way to identify its tag would be considering its morphological structure; 2. In Persian, lots of homographs are made due to Persian complex morphology. Studying morphological structure of nouns in order to distinguish them from adjectives seems to be necessary, since many adjectives, having the same orthographic forms of nouns, would be wrongly tagged as “noun” or vic e versa. After studying morphological structure of nouns and adjectives in present study, Persian writing system is studied. Then definition of homographs and the related classifications are presented. Finally, the study uses different famous Persian corpora (including Bijankhan, and syntactical dependency corpus (vabastegi ye nahvi) for searching for homographs (using search tools) and Data Center for Persian Language (Paygah e Dadegan) whose non-tagged file was available (the homographs are searched and tagged manually)) to make a list of homographs. The result of studying the mentioned list showed that the frequency of homographs, especially those which are made due to identical orthographic form of indefinite morpheme, adjective-maker morpheme and second person inflectional morpheme is high in Persian corpora which makes POS tagging difficult.</t>
  </si>
  <si>
    <t>POS tagger system  morphological structure of Persian nouns and adjectives  Persian writing system  Homographs</t>
  </si>
  <si>
    <t>Iranian Research Institute for Information Science and Technology</t>
  </si>
  <si>
    <t xml:space="preserve">Assi, M. and M. Haji Abdolhosseini. 2000. Grammatical tagging of a Persian corpu". International journal
of corpus linguistics 5 69-81 :(1).
Bijankhan, M., J. Sheykhzadegan, M. Bahrani, &amp; M. Ghayoomi. 2011. Lessons from Building a Persian Written Corpus: Peykare. Language Resources and Evaluation 45 (2): 143–164.
Elhaj, M. 2009. Statistical part of speech tagger for traditional Arabic text". Journal of computer science 5 (11): 794-800.
Frodl, M. 2013. Part of speech tagging using Neural Networks. Czech Republic: Masaryk University, faculty of informatics. https://github.com/sobhe/hazm https://oruji.org/python/dictionary
Hearst, M. A. 1991. Noun homograph disambiguation using local context in large text corpor. Proceedings of the 17th annual conference of the University of Waterloo Centre for the new OED and text research. Oxford.
Hu, Y., I. Matveeva, J. Goldsmith, and C. Sprague. 2005. Using morphology and syntax together in unsupervised learnin". In Proceeding of the workshop on Psychocomputational Models of Human Language Acquisition. PMHLA 05. 20-27. Stroudsburg: PA, USA. Association for computational
linguistics.
Megerdoomian, K. 2000. Unification-based Persian morphology. In Proceedings of CICLing, Centro de investigacion en computacion- IPN, Mexico311-318 :.
_____. 2004. Developing a Persian part-of-speech tagge". Proceedings of the 1st workshop on Persian language and computer. 99-105. University of California. San Diego.
Merialdo, B. 1994. Tagging English text with a probabilistic mode". Computational linguistics 20: 155- 171.
Schuetze, Hinrich. 1995. Distributional Part-of-Speech Tagging, From Texts to Tags: Issues in Multilingual Language Analysis. Online Proceedings of the ACL SIDGAT Workshop. On the Internet at http://xxx.lanl.gov/find/cmp-lg </t>
  </si>
  <si>
    <t>Persi</t>
  </si>
  <si>
    <t>Crowdsourcing for the Slovak morphological lexicon</t>
  </si>
  <si>
    <t>ITAT 2018 Proceedings</t>
  </si>
  <si>
    <t>Vladimír Benko</t>
  </si>
  <si>
    <t>We present an on-going experiment aimed at improving the results of Slovak PoS tagging by means of increasing the size of morphological lexicon that is used for training
the respective tagger(s). The frequency list of out-ofvocabulary (OOV) word forms along with the tags and lemmas
assigned by the guesser is manually checked, corrected and
classified by students in the framework of assignments, so that
valid lexical items candidates for inclusion into the morphological lexicon could be identified. We expect to improve the
lexicon coverage by the most frequent proper names and foreign words, as well as to create an auxiliary lexicon containing the most frequent typos.</t>
  </si>
  <si>
    <t>[1] E. Estellés-Arolas and F. González-Ladrón-deGuevara. Towards an Integrated Crowdsourcing Definition, Journal of Information Science, 38 (2): 189–200, doi:10.1177/0165551512437638.
[2] M. Šimková and R. Garabík. Slovenský národný korpus (2002–2012): východiská, ciele a výsledky pre výskum a prax. In Jazykovedné štúdie XXXI. Rozvoj jazykových technológií a zdrojov na Slovensku a vosvete (10 rokov Slovenského národného korpusu). Ed. K. Gajdošová – A. Ţáková. Bratislava: VEDA 2014, pp. 35–64.
[3] D. “johanka” Spoustová, J. Hajič, J. Raab and M. Spousta. Semi-Supervised Training for the Averaged Perceptron POS Tagger. In Proceedings of the 12th Conference of the European Chapter of the ACL (EACL 2009), pp. 763–771, Athens, Greece, March. Association for Computational Linguistics.
[4] J. Straková, M. Straka and J. Hajič. Open-Source Tools for Morphology, Lemmatization, POS Tagging and Named Entity Recognition. In Proceedings of 52nd Annual Meeting of the Association for Computational Linguistics: System Demonstrations, pp. 13–18, Baltimore, Maryland, June 2014. Association for Computational Linguistics.
[5] V. Benko. Aranea: Yet Another Family of (Comparable) Web Corpora. In P. Sojka, A. Horák, I. Kopeček and Karel Pala (Eds.): Text, Speech and Dialogue. 17th International Conference, TSD 2014, Brno, Czech Republic, September 8–12, 2014. Proceedings. LNCS 8655. Springer International Publishing Switzerland, 2014.
[6] V. Benko. Two Years of Aranea: Increasing Counts and Tuning the Pipeline. In Proceedings of the Ninth International Conference on Language Resources and Evaluation (LREC 2016). – Portoroţ : European Language Resources Association (ELRA), 2016, pp. 4245–4248. ISBN 978-2-9517408-9-1.
[7] H. Schmid. Probabilistic Part-of-Speech Tagging Using Decision Trees. Proceedings of International Conference on New Methods in Language Processing, Manchester. 1994.
[8] H. Schmid. Improvements in Part-of-Speech Tagging with an Application to German. Proceedings of the ACL SIGDAT-Workshop, Dublin. 1995.
[9] R. Garabík and M. Šimková. Slovak Morphosyntactic Tagset. In Journal of Language Modeling. Institute of Computer Science PAS, 2012, Vol. 0, No. 1, pp. 41–63.
[10] P. Rychlý. Manatee/Bonito – A Modular Corpus Manager. In 1st Workshop on Recent Advances in Slavonic Natural Language Processing. Brno: Masaryk University, 2007. pp. 65–70. ISBN 978-80-210-4471-5.
[11] V. Benko and R. Garabík. Ensemble Tagging Slovak Web Data. Accepted for presentation at the SlaviCorp 2018 Conference, Prague, 24–26 September, 2018. Unpublished.</t>
  </si>
  <si>
    <t>Replacing OOV Words For Dependency Parsing With Distributional Semantics</t>
  </si>
  <si>
    <t>Proceedings of the 21st Nordic Conference of Computational Linguistics</t>
  </si>
  <si>
    <t>Prasanth Kolachina, Martin Riedl, and Chris Biemann</t>
  </si>
  <si>
    <t>Lexical information is an important feature in syntactic processing like part-ofspeech (POS) tagging and dependency
parsing. However, there is no such information available for out-of-vocabulary
(OOV) words, which causes many classification errors. We propose to replace
OOV words with in-vocabulary words that
are semantically similar according to distributional similar words computed from a
large background corpus, as well as morphologically similar according to common
suffixes. We show performance differences both for count-based and dense neural vector-based semantic models. Further, we discuss the interplay of POS and
lexical information for dependency parsing and provide a detailed analysis and a
discussion of results: while we observe
significant improvements for count-based
methods, neural vectors do not increase
the overall accuracy.</t>
  </si>
  <si>
    <t>Jacob Andreas and Dan Klein. 2014. How much do word embeddings encode about syntax? In Proceedings of the 52nd Annual Meeting of the Association for Computational Linguistics (Volume 2: Short Papers), pages 822–827, Baltimore, Maryland.
Miguel Ballesteros and Joakim Nivre. 2016. Maltoptimizer: Fast and effective parser optimization. Natural Language Engineering, 22:187–213, 3.
Mohit Bansal, Kevin Gimpel, and Karen Livescu. 2014. Tailoring Continuous Word Representations for Dependency Parsing. In Proceedings of the 52nd Annual Meeting of the Association for Computational Linguistics, ACL ’14, pages 809–815, Baltimore, MA, USA.
Chris Biemann and Martin Riedl. 2013. Text: Now in 2D! A Framework for Lexical Expansion with Contextual Similarity. Journal of Language Modelling, 1(1):55–95.
Bernd Bohnet. 2010. Very High Accuracy and Fast Dependency Parsing is Not a Contradiction. In Proceedings of the 23rd International Conference on Computational Linguistics, COLING ’10, pages 89–97, Beijing, China.
Peter F. Brown, Peter V. deSouza, Robert L. Mercer, Vincent J. Della Pietra, and Jenifer C. Lai. 1992. Class-based N-gram Models of Natural Language. Computational Linguistics, 18(4):467–479.
Wenliang Chen, Yue Zhang, and Min Zhang. 2014. Feature Embedding for Dependency Parsing. In Proceedings of the 25th International Conference on Computational Linguistics, COLING 2014, pages 816–826, Dublin, Ireland.
Stefan Evert. 2005. The Statistics of Word Cooccurrences: Word Pairs and Collocations. Ph.D. thesis, Institut fur maschinelle Sprachverarbeitung, University of Stuttgart.
Rashmi Gangadharaiah, Ralf D. Brown, and Jaime Carbonell. 2010. Monolingual Distributional Profiles for Word Substitution in Machine Translation. In Proceedings of the 23rd International Conference on Computational Linguistics, COLING 2010, pages 320–328, Beijing, China.
Zellig Sabbetai Harris. 1951. Methods in Structural Linguistics. University of Chicago Press, Chicago. 
Hen-Hsen Huang, Huan-Yuan Chen, Chang-Sheng Yu, Hsin-Hsi Chen, Po-Ching Lee, and Chun-Hsun Chen. 2014. Sentence Rephrasing for Parsing Sentences with OOV Words. In Proceedings of the Ninth International Conference on Language Resources and Evaluation (LREC’14), pages 26–31,
Reykjavik, Iceland.
Ronald M. Kaplan and Joan Bresnan. 1982. LexicalFunctional Grammar: A Formal System for Grammatical Representation. In The Mental Representation of Grammatical Relations, pages 173–281. MIT Press, Cambridge, MA.
Terry Koo, Xavier Carreras, and Michael Collins. 2008. Simple Semi-supervised Dependency Parsing. In Proceedings of the Annual Meeting of the Association for Computational Linguistics, ACL ’08, pages 595–603, Columbus, OH, USA
Tomas Mikolov, Kai Chen, Greg Corrado, and Jeffrey Dean. 2013. Efficient Estimation of Word Representations in Vector Space. In Proceedings of the International Conference on Machine Learning, ICLR 2013, pages 1310–1318, Scottsdale, AZ, USA.
Joakim Nivre, Marie-Catherine de Marneffe, Filip Ginter, Yoav Goldberg, Jan Hajic, Christopher D. Manning, Ryan McDonald, Slav Petrov, Sampo Pyysalo, Natalia Silveira, Reut Tsarfaty, and Daniel Zeman. 2016. Universal dependencies v1: A multilingual
treebank collection. In Proceedings of the Tenth International Conference on Language Resources and Evaluation (LREC 2016), Portoroz, Slovenia. 
Joakim Nivre. 2009. Non-projective dependency parsing in expected linear time. In Proceedings of the Joint Conference of the 47th Annual Meeting of the ACL and the 4th International Joint Conference on Natural Language Processing of the AFNLP, ACL
’09, pages 351–359, Suntec, Singapore.
Robert Parker, David Graff, Junbo Kong, Ke Chen, and Kazuaki Maeda. 2011. English Gigaword Fifth Edition. Linguistic Data Consortium, Philadelphia.
Matthias Richter, Uwe Quasthoff, Erla Hallsteinsdottir, ´ and Chris Biemann. 2006. Exploiting the Leipzig Corpora Collection. In Proceedings of the IS-LTC 2006, pages 68–73, Ljubljana, Slovenia.
Roland Schafer and Felix Bildhauer. 2013. ¨ Web Corpus Construction. Synthesis Lectures on Human Language Technologies. Morgan and Claypool.
Richard Socher, John Bauer, Christopher D. Manning, and Andrew Y. Ng. 2013. Parsing with Compositional Vector Grammars. In Proceedings of the 51st Annual Meeting of the Association for Computational Linguistics, ACL ’13, pages 455–465, Sofia, Bulgaria.
Qin Iris Wang, Dale Schuurmans, and Dekang Lin. 2005. Strictly Lexical Dependency Parsing. In Proceedings of the Ninth International Workshop on Parsing Technology, Parsing ’05, pages 152–159, Vancouver, BC, Canada
Jiajun Zhang, Feifei Zhai, and Chengqing Zong. 2012. Handling Unknown Words in Statistical Machine Translation from a New Perspective. In Proceedings of the 1st Conference on Natural Language Processing and Chinese Computing, NLP&amp;CC ’12, pages 176–187, Beijing, China.</t>
  </si>
  <si>
    <t>Learning finite state word representations for unsupervised Twitter adaptation of POS taggers</t>
  </si>
  <si>
    <t>NUT@IJCNLP 2015</t>
  </si>
  <si>
    <t>Julie Wulff, Anders Søgaard</t>
  </si>
  <si>
    <t>Brown clusters enable POS taggers to generalize better to words that did not occur in the labeled data, clustering distributionally similar seen and unseen words, thereby making models more robust to sparsity effects and domain shifts. However, Brown clustering is a transductive clustering method, and OOV effects still arise. Words neither in the labeled data nor in the unlabeled data cannot be assigned to a cluster, and hence, are frequently mis-tagged. This paper presents a simple method of learning ﬁnite state automata from Brown clusters that accept and give representations to truly unseen words. We show that using automata rather than Brown clusters lead to signiﬁcant improvements in performance in unsupervised cross-domain POS tagging.</t>
  </si>
  <si>
    <t xml:space="preserve">Phil Blunsom and Trevor Cohn. 2011. A hierarchical Pitman-Yor process HMM for unsupervised part of speech induction. In ACL.
P Brown, P DeSouza, R Mercer, D Pietra, and C Lai. 1992. Class based n-gram models of natural language. Computational Linguistics, 18:467–479.
Olatz Perez de Vinaspre, Maite Oronoz, Manex Agirrezabal, and Mikel Lersundi. 2013. A finite-state approach to translate SNOMED CT terms into Basque using medical prefixes and
suffixes. In FSMNLP.
Leon Derczynski, Alan Ritter, Sam Clark, and Kalina Bontcheva. 2013. Twitter part-ofspeech tagging for all: overcoming sparse and noisy data. In RANLP.
Jennifer Foster, Ozlem Cetinoglu, Joachim Wagner, Josef Le Roux, Joakim Nivre, Deirde Hogan, and Josef van Genabith. 2011. From news to comments: Resources and benchmarks for parsing the language of Web 2.0. In IJCNLP.
Kevin Gimpel, Nathan Schneider, Brendan O’Connor, Dipanjan Das, Daniel Mills, Jacob Eisenstein, Michael Heilman, Dani Yogatama, Jeffrey Flanigan, and Noah A. Smith. 2011. Part-of-speech tagging for Twitter. In ACL.
Mark Gold. 1978. Complexity of automaton identification from given data. Information and
Control, 37:302–320.
Dirk Hovy, Barbara Plank, and Anders Søgaard. 2014. When pos datasets don t add up: Combatting sample bias. In LREC.
Ron Kaplan and Martin Kay. 1994. Regular models of phonological rule systems. Computational Linguistics, 20(3). Lauri Karttunen, Pierre Chanod, Gregory Grefenstette, and Anne Schiller. 1997. Regular expressions for language engineering. Natural Language Engineering, 2(4).
Sara Noeman and Amgad Madkour. 2010. Language independent transliteration mining system using finite state automata framework. In ACL Workshop on Named Entities.
Olutobi Owoputi, Brendan O’Connor, Chris Dyer, Kevin Gimpel, Nathan Schneider, and Noah A Smith. 2013. Improved part-of-speech tagging for online conversational text with word clusters. In NAACL.
Slav Petrov, Dipanjan Das, and Ryan McDonald. 2011. A universal part-of-speech tagset. CoRR
abs/1104.2086.
Barbara Plank, Dirk Hovy, and Anders Søgaard. 2014. Learning POS taggers with interannotator agreement loss. In EACL.
Alan Ritter, Sam Clark, Mausam Etzioni, and Oren Etzioni. 2011. Named entity recognition in tweets: an experimental study. In EMNLP.
Joseph Turian, Lev Ratinov, and Yoshua Bengio. 2010. Word representations: a simple and general method for semi-supervised learning. In ACL.
</t>
  </si>
  <si>
    <t>Comparing Neural Network Parsers for a Less-resourced and Morphologically-rich Language: {A}mharic Dependency Parser</t>
  </si>
  <si>
    <t>Proceedings of the first workshop on Resources for African Indigenous Languages</t>
  </si>
  <si>
    <t>Binyam Ephrem Seyoum, Yusuke Miyao, Baye Yimam Mekonnen</t>
  </si>
  <si>
    <t>In this paper, we compare four state-of-the-art neural network dependency parsers for the Semitic language Amharic. As Amharic is a morphologically-rich and less-resourced language, the out-of-vocabulary (OOV) problem will be higher when we develop data-driven models. This fact limits researchers to develop neural network parsers because the neural network requires large quantities of data to train a model. We empirically evaluate neural network parsers when a small Amharic treebank is used for training. Based on our experiment, we obtain an 83.79 LAS score using the UDPipe system. Better accuracy is achieved when the neural parsing system uses external resources like word embedding. Using such resources, the LAS score for UDPipe improves to 85.26. Our experiment shows that the neural networks can learn dependency relations better from limited data while segmentation and POS tagging require much data.</t>
  </si>
  <si>
    <t>Dependency Parsing, Neural Network, Amharic</t>
  </si>
  <si>
    <t>European Language Resources Association (ELRA)</t>
  </si>
  <si>
    <t>Andor, D., Alberti, C., Weiss, D., Severyn, A., Presta, A., Ganchev, K., Petrov, S., and Collins, M. (2016). Globally Normalized Transition-Based Neural Networks. As-sociation for Computational Linguistics, arXiv preprint arXiv:1603.06042.
Bohnet, B., McDonald, R., Simoes, G., Andor, D., Pitler, E., and Maynez, J. (2018). Morphosyntactic Tagging with a Meta-BiLSTM Model over Context Sensitive Token Encodings. In Proceedings of the 56th Annual Meeting of the Association for Computational Linguistics (Long Papers), pages 2642–2652, Melbourne, Australia. Association for Computational Linguistics.
Che, W., Liu, Y., Wang, Y., Zheng, B., and Liu, T. (2018). Towards Better UD Parsing: Deep Contextualized Word Embeddings, Ensemble, and Treebank Concatenation. In Proceedings of the CoNLL 2018 Shared Task: Multilingual Parsing from Raw Text to Universal Dependencies, pages 55–64. 
Chen, D. and Manning, C. D. (2014). A Fast and Accurate Dependency Parser using Neural Networks. In Proceedings of the 2014 Conference on Empirical Methods in Natural Language Processing (EMNLP), pages 740– 750, Doha, Qatar.
de Lhoneux, M., Shao, Y., Basirat, A., Kiperwasser, E., Stymne, S., Goldberg, Y., and Nivre, J. (2017). From raw text to universal dependencies-look, no tags! In Proceedings of the CoNLL 2017 Shared Task: Multilingual Parsing from Raw Text to Universal Dependencies, pages 207–217.
Dehdari, J., Tounsi, L., and van Genabith, J. (2011). Morphological Features for Parsing Morphologicallyrich Languages: A Case of Arabic. In Proceedings of the 2nd Workshop on Statistical Parsing of MorphologicallyRich Languages (SPMRL 2011), pages 12–21, Dublin, Ireland. Association for Computational Linguistics.
Dozat, T. and Manning, C. D. (2017). Deep Biaffine Attention for Neural Dependency Parsing. In ICLR2017. Dozat, T., Qi, P., and Manning, C. D. (2017). Stanford’s Graph-based Neural Dependency Parser at the CoNLL 2017 Shared Task. (2016):20–30.
Dyer, C., Ballesteros, M., Ling, W., Matthews, A., and Smith, N. A. (2015). Transition-Based Dependency Parsing with Stack Long Short-Term Memory. In Proceedings of the 53rd Annual Meeting of the Association for Computational Linguistics and the 7th International Joint Conference on Natural Language Processing, pages 334–343, Beijing, China. Association for Computational Linguistics.
Dyer, C., Kuncoro, A., Ballesteros, M., and Smith, N. A. (2016). Recurrent Neural Network Grammars. In Proc. of NAACL.
Goldberg, Y. (2017). Neural Network Methods for Natural Language Processing. In Synthesis Lectures on Human Language Technologies, volume 10, pages 1–282. Morgan &amp; Claypool Publishers series.
Grave, E., Bojanowski, P., Gupta, P., Joulin, A., and Mikolov, T. (2018). Learning Word Vectors for 157 Languages. In Proceedings of the International Conference on Language Resources and Evaluation (LREC 2018), pages 1–5.
Habash, N. Y. (2010). Introduction to Arabic Natural Language Processing. Synthesis Lectures on Human Language Technologies, 3(1):1–187.
Kanerva, J., Ginter, F., Miekka, N., Leino, A., and Salakoski, T. (2018). Turku Neural Parser Pipeline : An End-to-End System for the CoNLL 2018 Shared Task. In Proceedings of the CoNLL 2018 Shared Task: Multilingual Parsing from Raw Text to Universal Dependencies,
pages 133–142.
Kiperwasser, E. and Goldberg, Y. (2016). Simple and Accurate Dependency Parsing Using Bidirectional LSTM Feature Representations. Transactions of the Association for Computational Linguistics, 4:313–327.
Kubler, S., McDonald, R., and Nivre, J. (2009). Dependency Parsing. Synthesis Lectures on Human Language Technologies, 34(1):1–127.
Kuncoro, A., Ballesteros, M., Kong, L., Dyer, C., Neubig, G., and Smith, N. A. (2017). What Do Recurrent Neural Network Grammars Learn About Syntax? arXiv preprint arXiv:1611.05774.
Lavelli, A. (2016). Comparing State-of-the-art Dependency Parsers on the Italian Stanford Dependency Treebank. CLiC it, pages 173–178.
Mcdonald, R., Crammer, K., and Pereira, F. (2005). Online Large-Margin Training of Dependency Parsers. pages 91–98.
Nguyen, D. Q. and Verspoor, K. (2018). An improved neural network model for joint POS tagging and dependency parsing. In Proceedings of the CoNLL 2018 Shared Task: Multilingual Parsing from Raw Text to Universal Dependencies, pages 81–91.
Nivre, J. (2008). Algorithms for Deterministic Incremental Dependency Parsing. Computational Linguistics, 34(4):513–553.
Nivre, J. (2014). Universal Dependencies for Swedish. In The Fifth Swedish Language Technology Conference (Sltc), pages 1579–1585.
Seyoum, B. E., Miyao, Y., and Mekonnen, B. Y. (2018). Universal Dependencies for Amharic. In Nicoletta Calzolari, et al., editors, Proceedings of the Eleventh International Conference on Language Resources and Evaluation (LREC 2018), pages 2216–2222, Miyazaki, Japan.
European Language Resources Association (ELRA). Smith, A., de Lhoneux, M., Stymne, S., and Nivre, J. (2018). An Investigation of the Interactions Between Pre-Trained Word Embeddings, Character Models and POS Tags in Dependency Parsing. In Proceedings of the 2018 Conference on Empirical Methods in Natural Language Processing, pages 2711–2720, Brussels, Belgium.
Association for Computational Linguistics.
Straka, M., Hajic, J., and Strakov ˇ a, J. (2016). UDPipe: ´ Trainable Pipeline for Processing CoNLL-U Files Performing Tokenization, Morphological Analysis, POS Tagging and Parsing. In Proceedings of LREC 2016, pages 4290–4297.
Straka, M., Strakova, J., and Haji ´ c, J. (2017). Prague ˇat EPE 2017: The UDPipe System. In Proceedings of the 2017 Shared Task on Extrinsic Parser Evaluation at the Fourth International Conference on Dependency Linguistics and the 15th International Conference on Parsing Technologies, pages 65–74, Pisa (Italy). Association for Computational Linguistics (ACL).
Strakova, J., Straka, M., and Haji ´ c, J. (2014). Open-Source ˇTools for Morphology, Lemmatization, POS Tagging and Named Entity Recognition. In Proceedings of the 52nd Annual Meeting of the Association for Computational Linguistics: System Demonstrations, pages 13–18, Baltimore, Maryland USA. Association for Computational Linguistics.
Tsarfaty, R., Seddah, D., Goldberg, Y., Kubler, S., Candito, ¨ M., Foster, J., Versley, Y., Rehbein, I., and Tounsi, L. (2010). Statistical parsing of morphologically rich languages (SPMRL): what, how and whither. In Proceedings of the NAACL HLT 2010 First Workshop on Statistical Parsing of Morphologically-Rich Languages, pages 1–12, Los Angeles, California. Association for Computational Linguistics.
Zeman, D., Popel, M., Straka, M., Hajic, J., Nivre, J., Ginter, F., Luotolahti, J., Pyysalo, S., Petrov, S., Potthast, M., Tyers, F., Badmaeva, E., Gokirmak, M., Nedoluzhko, A., Cinkova, S., Hajic jr., J., Hlavacova, J., Kettnerova, V., ´Uresova, Z., Kanerva, J., Ojala, S., Missila, A., Manning, C. D., Schuster, S., Reddy, S., Taji, D., Habash, N., Leung, H., de Marneffe, M.-C., Sanguinetti, M., Simi, M.,Kanayama, H., DePaiva, V., Droganova, K., Mart´ınez Alonso, H., C¸ oltekin, C¸ ., Sulubacak, U., Uszkoreit, H., ¨
Macketanz, V., Burchardt, A., Harris, K., Marheinecke, K., Rehm, G., Kayadelen, T., Attia, M., Elkahky, A., Yu, Z., Pitler, E., Lertpradit, S., Mandl, M., Kirchner, J., Alcalde, H. F., Strnadova, J., Banerjee, E., Manurung, R., Stella, A., Shimada, A., Kwak, S., Mendonca, G., Lando, T., Nitisaroj, R., and Li, J. (2017). CoNLL 2017 Shared Task: Multilingual Parsing from Raw Text to Universal Dependencies. In Proceedings of the CoNLL 2017 Shared Task: Multilingual Parsing from Raw Text to Universal Dependencies, pages 1–19. Association for Computational Linguistics 
Zeman, D., HajiE, J., Popel, M., Potthast, M., Straka, M., Ginter, F., Nivre, J., and Petrov, S. (2018). CoNLL 2018 Shared Task : Multilingual Parsing from Raw Text to Universal Dependencies. In Proceedings of the CoNLL 2018 Shared Task: Multilingual Parsing from Raw Text to Universal Dependencies, pages 1–21, Brussels, Belgium. Association for Computational Linguistics.
Zhang, Y. and Nivre, J. (2011). Transition-based Dependency Parsing with Rich Non-local Features. In Proceedings of the 49th Annual Meeting of the Association for Computational Linguistics: short papers, pages 188–193. Association for Computational Linguistics.</t>
  </si>
  <si>
    <t>Handling Out of Vocabulary in supervised event extraction on Indonesian tweets: Using word representation, word list, word context and document level features</t>
  </si>
  <si>
    <t>10.1109/icodse.2016.7936113</t>
  </si>
  <si>
    <t>2016 International Conference on Data and Software Engineering (ICoDSE)</t>
  </si>
  <si>
    <t>Muhammad, Fawwaz; Purwarianti, Ayu</t>
  </si>
  <si>
    <t>Extracting event information from Twitter is still promising since there are many Twitter accounts built just to spread the event information broadly. The most difficult part to extract event information is the Out of Vocabulary (OOV) problem, especially for event name. Here, we tried to enhance the features used for our supervised event extraction. These features include the word representation (skip-gram model and brown cluster), word list (event name and event location), word context and document level feature. By using CRF as the classification algorithm, 4 fold cross validation technique, and 1,300 tweets, the best F-Measure score achieved for OOV cases was 0.6 which is a significant improvement compared to the baseline of 0.445. The enhanced features also improved the F-Measure score for all vocabulary case from 0.693 (baseline) into 0.814 (proposed).</t>
  </si>
  <si>
    <t>ICEEI - Out of vocabulary detection in Indonesian speech recognition using word and syllable level decoding</t>
  </si>
  <si>
    <t>10.1109/iceei.2011.6021790</t>
  </si>
  <si>
    <t>Proceedings of the 2011 International Conference on Electrical Engineering and Informatics</t>
  </si>
  <si>
    <t>2011</t>
  </si>
  <si>
    <t>Juari, Aswin; Purwarianti, Ayu</t>
  </si>
  <si>
    <t>One of the problems in speech recognition is out of vocabulary words (OOV) because they can make some words error. Out of vocabulary words are the words that cannot be recognized by speech recognizer because there is no recognizing database. Alignment, language model, and POS Tag method is proposed in order to recognize word error because of OOV words. Word and syllable level decoding from speech recognizer is the input for this method. Alignment is applied to word and syllable level decoding to get some differences from word and syllable level decoding. After that, language model and tag are also applied to determine if the words are correct. Speech recognition accuracy is about 75% if OOV rate is 15,5%. The OOV detection process reaches about 87% precision and 75% recall. Experiments also show that by using OOV detection, speech recognizer accuracy is increased by 11%.</t>
  </si>
  <si>
    <t>ICDAR - Handling Out-of-Vocabulary Words and Recognition Errors Based on Word Linguistic Context for Handwritten Sentence Recognition</t>
  </si>
  <si>
    <t>10.1109/icdar.2009.78</t>
  </si>
  <si>
    <t>2009 10th International Conference on Document Analysis and Recognition</t>
  </si>
  <si>
    <t>2009</t>
  </si>
  <si>
    <t>Quiniou, Solen; Cheriet, Mohamed; Anquetil, Eric</t>
  </si>
  <si>
    <t>In this paper we investigate the use of linguistic information given by language models to deal with word recognition errors on handwritten sentences. We focus especially on errors due to out-of-vocabulary (OOV) words. First, word posterior probabilities are computed and used to detect error hypotheses on output sentences. An SVM classifier allows these errors to be categorized according to defined types. Then, a post-processing step is performed using a language model based on Part-of-Speech (POS) tags which is combined to the n-gram model previously used. Thus, error hypotheses can be further recognized and POS tags can be assigned to the OOV words. Experiments on on-line handwritten sentences show that the proposed approach allows a significant reduction of the word error rate.</t>
  </si>
  <si>
    <t>ICASSP - Vocabulary and language model adaptation using just one speech file</t>
  </si>
  <si>
    <t>10.1109/icassp.2010.5494929</t>
  </si>
  <si>
    <t>2010 IEEE International Conference on Acoustics, Speech and Signal Processing</t>
  </si>
  <si>
    <t>2010</t>
  </si>
  <si>
    <t>Meng, Sha; Thambiratnam, Kit; Lin, Y.-M.; Wang, Li; Li, Gang; Seide, Frank</t>
  </si>
  <si>
    <t>This paper investigates unsupervised vocabulary and language model self-adaptation (VLA) from just one speech file using the web as a knowledge source and without prior knowledge of topic or domain beyond optional file metadata. Single-file self adaptation is regularly used for acoustic adaptation, but to date, is rarely used for VLA. The method investigated here uses a first-pass transcript or file metadata to generate web search queries for retrieving texts for adaptation. Various strategies for building queries, retrieving web texts and maximizing out-of-vocabulary (OOV) recovery while constraining vocabulary growth are examined. Significant improvements are demonstrated for transcribing and searching recorded lectures and telephone calls. The proposed method is orthogonal with acoustic adaptation and system combination and integrates well in multi-pass recognition architectures.</t>
  </si>
  <si>
    <t>Morphology analysis for Hidden Markov Model based Indonesian part-of-speech tagger</t>
  </si>
  <si>
    <t>10.1109/icicos.2017.8276368</t>
  </si>
  <si>
    <t>2017 1st International Conference on Informatics and Computational Sciences (ICICoS)</t>
  </si>
  <si>
    <t>Muljono, NA; Afini, Umriya; Supriyanto, Catur</t>
  </si>
  <si>
    <t>Part-of-Speech (POS) tagging plays an important role in Natural Language Processing (NLP). It classifies a word into its tags, such as noun, verb, and pronoun. Many POS tagging approaches have been developed to solve manual POS tagging which is a time-consuming task. Hidden Markov Model (HMM) is a statistical-based method which widely used for POS tagging. In Indonesian language, HMM has been improved with affix tree method which handles Out-of-Vocabulary (OOV) words problem and affixation. The problem is affix tree does not provide any information to handle the clitics. Therefore, this study proposes morphology analysis for Indonesian Part-of-Speech (POS) Tagging. We combine MorphInd as morphology analyzer and HMM to improve the performance of POS tagging. In the experiment, there are 10,000 tokens for training and 3,000 tokens for testing. We prepare three different testing corpus; each consists of 10%, 20%, and 30% OOV words. The experimental results show that the proposed method achieves better performance compared to other methods.</t>
  </si>
  <si>
    <t>Arabic Part Of Speech (POS) Tagging Analysis using HMM Trigram method on Al-Qur'an Ayah Sentences</t>
  </si>
  <si>
    <t>10.1109/icwt52862.2021.9678393</t>
  </si>
  <si>
    <t>2021 7th International Conference on Wireless and Telematics (ICWT)</t>
  </si>
  <si>
    <t>Huda, Arief Fatchul; Al-Hamro, Izki Zakiyah; Awalluddin, Asep Solih; Pamungkas, Muhammad Ibnu</t>
  </si>
  <si>
    <t>Arabic Part Of Speech (POS) Tagging Analysis using Bee Colony Optimization (BCO) Algorithm on Quran Corpus</t>
  </si>
  <si>
    <t>10.1109/icwt52862.2021.9678422</t>
  </si>
  <si>
    <t>Huda, Arief Fatchul; Fauziah, NA; Ratnawulan, Elis; Gumelar, Dian Rachmat</t>
  </si>
  <si>
    <t>Part Of Speech (POS) tagging is an automated process for determining the appropriate grammatical label or syntactic category of a word depending on the context. POS tagging is one of the important processes in Natural Language Processing (NLP) applications such as summarization text, Speech Recognition (SR), Question Answering (QA) and Information Retrieval (IR). Automatic POS tagging is needed because manual POS tagging takes a long time and is expensive because it requires a linguist. The main problem in POS tagging automatically is words that have different properties if placed in different contexts (ambiguous) and words that are in the test corpus but not in the Out of Vocabulary (OOV) training corpus. In this study, an efficient POS tagging approach for Arabic text will be discussed using the Bee Colony Optimization (BCO) algorithm. The POS tagging problem is represented as a graph and a new weighting technique is proposed to assign a transition value to each word class label which may not be probability, then the bees look for the best solution path. The dataset used in this study comes from the transliterated Quranic corpus consisting of 150 simple perfect sentences as an easy dataset category, 50 sentences with more than one S/P/O/K as a medium dataset category, and 50 selected Quran verses as a category. difficult datasets. The proposed approach is evaluated using a cross-validation technique, namely k-fold cross validation. The results showed an average accuracy of 100% for the easy dataset category, 98.96% for the medium dataset category, and 94.96% for the difficult dataset category.</t>
  </si>
  <si>
    <t>ICWS - A Novel Part of Speech Tagging Framework for NLP Based Business Process Management</t>
  </si>
  <si>
    <t>10.1109/icws.2019.00068</t>
  </si>
  <si>
    <t>2019 IEEE International Conference on Web Services (ICWS)</t>
  </si>
  <si>
    <t>Han, Xue; Dang, Yabin; Mei, Lijun; Wang, Yanfei; Li, Shao Chun; Zhou, Xin</t>
  </si>
  <si>
    <t>FIRE - Word Level Language Identification and Back-Transliteration</t>
  </si>
  <si>
    <t>10.1145/2824864.2824884</t>
  </si>
  <si>
    <t>Proceedings of the Forum for Information Retrieval Evaluation on - FIRE '14</t>
  </si>
  <si>
    <t>Raj, Abhinav</t>
  </si>
  <si>
    <t>In this paper, I describe a Rule based and List-Searching system for Word-Level Language Identification and Named Entity recognition in bilingual text. My method uses dictionary search, rules for LI and CRF++, character n-gram for NER. The model does not use any Language specific rules, therefore can easily be replicated on most languages having mixed pair with English. The model also does back-transliteration of words into native language script and recognizes named entity. The model performance is carried on the test sets provided by the shared task on language Identification for English Hindi (En-Hi) Pair, Microsoft Research India. The experimental results show a consistent performance with high precision.</t>
  </si>
  <si>
    <t>NA</t>
  </si>
  <si>
    <t>ACM Press</t>
  </si>
  <si>
    <t>Story point level classification by text level graph neural network</t>
  </si>
  <si>
    <t>10.1145/3528588.3528654</t>
  </si>
  <si>
    <t>Proceedings of the 1st International Workshop on Natural Language-based Software Engineering</t>
  </si>
  <si>
    <t>2022</t>
  </si>
  <si>
    <t>Phan, Hung; Jannesari, Ali</t>
  </si>
  <si>
    <t>Estimating the software projects' efforts developed by agile methods is important for project managers or technical leads. It provides a summary as a first view of how many hours and developers are required to complete the tasks. There are research works on automatic predicting the software efforts, including Term Frequency - Inverse Document Frequency (TFIDF) as the traditional approach for this problem. Graph Neural Network is a new approach that has been applied in Natural Language Processing for text classification. The advantages of Graph Neural Network are based on the ability to learn information via graph data structure, which has more representations such as the relationships between words compared to approaches of vectorizing sequence of words. In this paper, we show the potential and possible challenges of Graph Neural Network text classification in story point level estimation. By the experiments, we show that the GNN Text Level Classification can achieve as high accuracy as about 80% for story points level classification, which is comparable to the traditional approach. We also analyze the GNN approach and point out several current disadvantages that the GNN approach can improve for this problem or other problems in software engineering.</t>
  </si>
  <si>
    <t>DSIT - Method of Improving Semantic Representation of Word Embedding</t>
  </si>
  <si>
    <t>10.1145/3478905.3478963</t>
  </si>
  <si>
    <t>2021 4th International Conference on Data Science and Information Technology</t>
  </si>
  <si>
    <t>Jia, Ke</t>
  </si>
  <si>
    <t>Word are the smallest unit of language. The word embedding trained by neural network can reflect the semantic relevance between words, better complete a variety of NLP downstream tasks, becoming a new research paradigm and hot research issue. This paper review the methods of incorporating syntactic features, word morphological features, and prior knowledge of knowledge base into neural network models to improve the semantic representation of word embedding in recent years, aims to provide reference for scholars in future research.</t>
  </si>
  <si>
    <t>“UTTAM”: An Efficient Spelling Correction System for Hindi Language Based on Supervised Learning</t>
  </si>
  <si>
    <t>10.1145/3264620</t>
  </si>
  <si>
    <t>Jain, Amita; Jain, Minni; Jain, Goonjan; Tayal, Devendra K.</t>
  </si>
  <si>
    <t>In this article, we propose a system called “UTTAM,” for correcting spelling errors in Hindi language text using supervised learning. Unlike other languages, Hindi contains a large set of characters, words with inflections and complex characters, phonetically similar sets of characters, and so on. The complexity increases the possibility of confusion and occasionally leads to entering a wrong character in a word. The existence of spelling errors in text significantly decreases the accuracy of the available resources, like search engine, text editor, and so on. The proposed work is the first approach to correct non-word (Out of Vocabulary) errors as well as real-word errors simultaneously in a sentence of Hindi language. The proposed method investigates the human behavior, i.e., the type and frequency of spelling errors done by humans in Hindi text. Based on the type and frequency of spelling errors, the heterogeneous data is collected in matrices. This data in matrices is used to generate the suitable candidate words for an input word. After generating candidate words, the Viterbi algorithm is applied to perform the word correction. The Viterbi algorithm finds the best sequence of candidate words to correct the input sentence. For Hindi, this work is the first attempt for real-word error correction. For non-word errors, the experiments show that “UTTAM” performs better than the existing systems SpellGuru and Saksham.</t>
  </si>
  <si>
    <t>JOUR</t>
  </si>
  <si>
    <t>SIGIR - Deep Character-Level Click-Through Rate Prediction for Sponsored Search</t>
  </si>
  <si>
    <t>10.1145/3077136.3080811</t>
  </si>
  <si>
    <t>Proceedings of the 40th International ACM SIGIR Conference on Research and Development in Information Retrieval</t>
  </si>
  <si>
    <t>Edizel, Bora; Mantrach, Amin; Bai, Xiao</t>
  </si>
  <si>
    <t>Predicting the click-through rate of an advertisement is a critical component of online advertising platforms. In sponsored search, the click-through rate estimates the probability that a displayed advertisement is clicked by a user after she submits a query to the search engine. Commercial search engines typically rely on machine learning models trained with a large number of features to make such predictions. This inevitably requires a lot of engineering efforts to define, compute, and select the appropriate features. In this paper, we propose two novel approaches (one working at character level and the other working at word level) that use deep convolutional neural networks to predict the click-through rate of a query-advertisement pair. Specifically, the proposed architectures only consider the textual content appearing in a query-advertisement pair as input, and produce as output a click-through rate prediction. By comparing the character-level model with the word-level model, we show that language representation can be learnt from scratch at character level when trained on enough data. Through extensive experiments using billions of query-advertisement pairs of a popular commercial search engine, we demonstrate that both approaches significantly outperform a baseline model built on well-selected text features and a state-of-the-art word2vec-based approach. Finally, by combining the predictions of the deep models introduced in this study with the prediction of the model in production of the same commercial search engine, we significantly improve the accuracy and the calibration of the click-through rate prediction of the production system.</t>
  </si>
  <si>
    <t>Critical Analysis of Existing Punjabi Grammar Checker and a Proposed Hybrid Framework Involving Machine Learning and Rule-Base Criteria</t>
  </si>
  <si>
    <t>10.1145/3514237</t>
  </si>
  <si>
    <t>Verma, Vikas; Sharma, S. K.</t>
  </si>
  <si>
    <t>&lt;jats:p&gt;An important area of research involving Artificial Intelligence (AI) is Natural Language Processing (NLP). The objective of training a machine is to imitate and manipulate text and speech of humans. Progressive research is undertaken to find connections between humans and their usage of language commonly used being referred as Natural Language. Various tools for different languages have been developed for operating the natural languages widely used by public. NLP integrates various disciplines and works cohesively for processing text, Information Retrieval, AI and so on. One such tool used for checking the accuracy of a given sentence in any language is referred to as a Grammar Checker. So a Grammar checker of a particular language explores grammatical errors (if any) and provides remedial suggestions for correction of the same. Such feature is imbibed by virtue of Natural Language Processing using Computational Linguistics. We have justified the need of an emerging Machine Learning technique by critically evaluating the existing Punjabi Grammar checker that was developed earlier in light of certain real-time cases. This process is accomplished by critically evaluating the output of each phase and identifying the component accountable for generating maximum errors and false alarms. Based on this analysis, we have proposed a hybrid framework as an efficient way of analyzing correction in sentences. This is attainable through the said booming technique of Machine Learning explicitly using Deep Neural Networks in combination with the existing rule-based approach. It's a novel approach as no work using machine learning has been done earlier in Punjabi Grammar Checker.&lt;/jats:p&gt;</t>
  </si>
  <si>
    <t>Coupled POS Tagging on Heterogeneous Annotations</t>
  </si>
  <si>
    <t>10.1109/taslp.2016.2644262</t>
  </si>
  <si>
    <t>IEEE/ACM Transactions on Audio, Speech, and Language Processing</t>
  </si>
  <si>
    <t>Li, Zhenghua; Chao, Jiayuan; Zhang, Min; Chen, Wenliang; Zhang, Meishan; Fu, Guohong</t>
  </si>
  <si>
    <t>The limited scale and genre coverage of labeled data greatly hinders the effectiveness of supervised models, especially when analyzing spoken languages, such as texts transcribed from speech and informal text including tweets and product comments in Internet. In order to effectively utilize multiple labeled datasets with heterogeneous annotations for the same task, this paper proposes a coupled sequence labeling model that can directly learn and infer two heterogeneous annotations simultaneously, using Chinese part-of-speech POS tagging as our case study. The key idea is to bundle two sets of POS tags together e.g., “[NN, n]n, and build a conditional random field CRF based tagging model in the enlarged space of bundled tags with the help of ambiguous labeling. To train our model on two nonoverlapping datasets that each has only one-side tags, we transform a one-side tag into a set of bundled tags by concatenating the tag with every possible tag at the missing side according to a predefined context-free tag-to-tag mapping function, thus producing ambiguous labeling as weak supervision. We design and investigate four different context-free tag-to-tag mapping functions, and find out that the coupled model achieves its best performance when each one-side tag is mapped to all tags at the other side namely complete mapping, indicating that the model can effectively learn the loose mapping between the two heterogeneous annotations, without the need of manually designed mapping rules. Moreover, we propose a context-aware online pruning strategy that can more accurately capture mapping relationships between annotations based on contextual evidences and thus effectively solve the severe inefficiency problem with our coupled model under complete mapping, making it comparable with the baseline CRF model. Experiments on benchmark datasets show that our coupled model significantly outperforms the state-of-the-art baselines on both one-side POS tagging and annotation conversion tasks. The codes and newly annotated data are released for research usage.1</t>
  </si>
  <si>
    <t>Institute of Electrical and Electronics Engineers (IEEE)</t>
  </si>
  <si>
    <t>Modelling Semantic Context of OOV Words in Large Vocabulary Continuous Speech Recognition</t>
  </si>
  <si>
    <t>10.1109/taslp.2017.2651361</t>
  </si>
  <si>
    <t>Sheikh, Imran; Fohr, Dominique; Illina, Irina; Linarès, Georges</t>
  </si>
  <si>
    <t>The diachronic nature of broadcast news data leads to the problem of out-of-vocabulary (OOV) words in large vocabulary continuous speech recognition (LVCSR) systems. Analysis of OOV words reveals that a majority of them are proper names (PNs). However, PNs are important for automatic indexing of audio–video content and for obtaining reliable automatic transcriptions. In this paper, we focus on the problem of OOV PNs in diachronic audio documents. To enable the recovery of the PNs missed by the LVCSR system, relevant OOV PNs are retrieved by exploiting the semantic context of the LVCSR transcriptions. For retrieval of OOV PNs, we explore topic and semantic context derived from latent Dirichlet allocation (LDA) topic models, continuous word vector representations and the neural bag-of-words (NBOW) model which is capable of learning task specific word and context representations. We propose a neural bag-of-weighted words (NBOW2) model which learns to assign higher weights to words that are important for retrieval of an OOV PN. With experiments on French broadcast news videos, we show that the NBOW and NBOW2 models outperform the methods based on raw embeddings from LDA and Skip-gram models. Combining the NBOW and NBOW2 models gives a faster convergence during training. Second pass speech recognition experiments, in which the LVCSR vocabulary and language model are updated with the retrieved OOV PNs, demonstrate the effectiveness of the proposed context models.</t>
  </si>
  <si>
    <t>WI - Design and implementation of an open source Greek POS Tagger and Entity Recognizer using spaCy</t>
  </si>
  <si>
    <t>IEEE/WIC/ACM International Conference on Web Intelligence</t>
  </si>
  <si>
    <t>Partalidou, Eleni; Spyromitros-Xioufis, Eleftherios; Doropoulos, Stavros; Vologiannidis, Stavros; Diamantaras, Konstantinos I.</t>
  </si>
  <si>
    <t>This paper proposes a machine learning approach to part-of-speech tagging and named entity recognition for Greek, focusing on the extraction of morphological features and classification of tokens into a small set of classes for named entities. The architecture model that was used is introduced. The greek version of the spaCy platform was added into the source code, a feature that did not exist before our contribution, and was used for building the models. Additionally, a part of speech tagger was trained that can detect the morphology of the tokens and performs higher than the state-of-the-art results when classifying only the part of speech. For named entity recognition using spaCy, a model that extends the standard ENAMEX type (organization, location, person) was built. Certain experiments that were conducted indicate the need for flexibility in out-of-vocabulary words and there is an effort for resolving this issue. Finally, the evaluation results are discussed. CCS CONCEPTS • Computing methodologies → Natural language processing.</t>
  </si>
  <si>
    <t>ICMLC - Word Sense Disambiguation for Lexicon-Based Sentiment Analysis</t>
  </si>
  <si>
    <t>10.1145/3055635.3056578</t>
  </si>
  <si>
    <t>Proceedings of the 9th International Conference on Machine Learning and Computing</t>
  </si>
  <si>
    <t>Pamungkas, Endang Wahyu; Putri, Divi Galih Prasetyo</t>
  </si>
  <si>
    <t>The total number of user generated data from several media such as social media, online forums, and micro blogs is increasing rapidly. This data contains people opinion and feeling about a product, service, or even an idea. Therefore, user generated data becomes important to serveral parties to see public response and make decision. Lexicon-based sentiment analysis is one of the techniques that can be used to analyze user generated data. Recent study found that ambiguous word is becoming the one issue on the lexicon-based sentiment analysis. This paper try to handle ambiguous issue by adding Word Sense Disambiguation process. We implement several methods of Path-based semantic relatedness to find the most appropriate sense. The result shows that word sense disambiguation process is able to improve the performance of sentiment analysis. When combined with word sense disambiguation, the classification f-score is better than sentiment analysis without word sense disambiguation.</t>
  </si>
  <si>
    <t>ASE - Assessing the generalizability of code2vec token embeddings</t>
  </si>
  <si>
    <t>10.1109/ase.2019.00011</t>
  </si>
  <si>
    <t>2019 34th IEEE/ACM International Conference on Automated Software Engineering (ASE)</t>
  </si>
  <si>
    <t>Kang, Hong Jin; Bissyandé, Tegawendé F.; Lo, David</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</si>
  <si>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 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</si>
  <si>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Multi-Task Learning for Entity Recommendation and Document Ranking in Web Search</t>
  </si>
  <si>
    <t>10.1145/3396501</t>
  </si>
  <si>
    <t>ACM Transactions on Intelligent Systems and Technology</t>
  </si>
  <si>
    <t>Huang, Jizhou; Wang, Haifeng; Zhang, Wei; Liu, Ting</t>
  </si>
  <si>
    <t>Entity recommendation, providing users with an improved search experience by proactively recommending related entities to a given query, has become an indispensable feature of today’s Web search engine. Existing studies typically only consider the query issued at the current timestep while ignoring the in-session user search behavior (short-term search history) or historical user search behavior across all sessions (long-term search history) when generating entity recommendations. As a consequence, they may fail to recommend entities of interest relevant to a user’s actual information need. In this work, we believe that both short-term and long-term search history convey valuable evidence that could help understand the user’s search intent behind a query, and take both of them into consideration for entity recommendation. Furthermore, there has been little work on exploring whether the use of other companion tasks in Web search such as document ranking as auxiliary tasks could improve the performance of entity recommendation. To this end, we propose a multi-task learning framework with deep neural networks (DNNs) to jointly learn and optimize two companion tasks in Web search engines: entity recommendation and document ranking, which can be easily trained in an end-to-end manner. Specifically, we regard document ranking as an auxiliary task to improve the main task of entity recommendation, where the representations of queries, sessions, and users are shared across all tasks and optimized by the multi-task objective during training. We evaluate our approach using large-scale, real-world search logs of a widely-used commercial Web search engine. We also performed extensive ablation experiments over a number of facets of the proposed multi-task DNN model to figure out their relative importance. The experimental results show that both short-term and long-term search history can bring significant improvements in recommendation effectiveness, and the combination of both outperforms using either of them individually. In addition, the experiments show that the performance of both entity recommendation and document ranking can be significantly improved, which demonstrates the effectiveness of using multi-task learning to jointly optimize the two companion tasks in Web search.</t>
  </si>
  <si>
    <t>SETN - GREEK-BERT: The Greeks visiting Sesame Street</t>
  </si>
  <si>
    <t>10.1145/3411408.3411440</t>
  </si>
  <si>
    <t>11th Hellenic Conference on Artificial Intelligence</t>
  </si>
  <si>
    <t>Koutsikakis, John; Chalkidis, Ilias; Malakasiotis, Prodromos; Androutsopoulos, Ion</t>
  </si>
  <si>
    <t>Transformer-based language models, such as BERT and its variants, have achieved state-of-the-art performance in several downstream natural language processing (NLP) tasks on generic benchmark datasets (e.g., GLUE, SQUAD, RACE). However, these models have mostly been applied to the resource-rich English language. In this paper, we present GREEK-BERT, a monolingual BERT -based language model for modern Greek. We evaluate its performance in three NLP tasks, i.e., part-of-speech tagging, named entity recognition, and natural language inference, obtaining state-of-the-art performance. Interestingly, in two of the benchmarks GREEK-BERT outperforms two multilingual Transformer-based models (M-BERT, XLM-R), as well as shallower neural baselines operating on pre-trained word embeddings, by a large margin (5%-10%). Most importantly, we make both GREEK-BERT and our training code publicly available, along with code illustrating how GREEK-BERT can be fine-tuned for downstream NLP tasks. We expect these resources to boost NLP research and applications for modern Greek.</t>
  </si>
  <si>
    <t>Automatic Discovery of Abnormal Values in Large Textual Databases</t>
  </si>
  <si>
    <t>10.1145/2889311</t>
  </si>
  <si>
    <t>Journal of Data and Information Quality</t>
  </si>
  <si>
    <t>Christen, Peter; Gayler, Ross W.; Tran, Khoi-Nguyen; Fisher, Jeffrey; Vatsalan, Dinusha</t>
  </si>
  <si>
    <t>Textual databases are ubiquitous in many application domains. Examples of textual data range from names and addresses of customers to social media posts and bibliographic records. With online services, individuals are increasingly required to enter their personal details for example when purchasing products online or registering for government services, while many social network and e-commerce sites allow users to post short comments. Many online sites leave open the possibility for people to enter unintended or malicious abnormal values, such as names with errors, bogus values, profane comments, or random character sequences. In other applications, such as online bibliographic databases or comparative online shopping sites, databases are increasingly populated in (semi-) automatic ways through Web crawls. This practice can result in low quality data being added automatically into a database. In this article, we develop three techniques to automatically discover abnormal (unexpected or unusual) values in large textual databases. Following recent work in categorical outlier detection, our assumption is that “normal” values are those that occur frequently in a database, while an individual abnormal value is rare. Our techniques are unsupervised and address the challenge of discovering abnormal values as an outlier detection problem. Our first technique is a basic but efficient q-gram set based technique, the second is based on a probabilistic language model, and the third employs morphological word features to train a one-class support vector machine classifier. Our aim is to investigate and develop techniques that are fast, efficient, and automatic. The output of our techniques can help in the development of rule-based data cleaning and information extraction systems, or be used as training data for further supervised data cleaning procedures. We evaluate our techniques on four large real-world datasets from different domains: two US voter registration databases containing personal details, the 2013 KDD Cup dataset of bibliographic records, and the SNAP Memetracker dataset of phrases from social networking sites. Our results show that our techniques can efficiently and automatically discover abnormal textual values, allowing an organization to conduct efficient data exploration, and improve the quality of their textual databases without the need of requiring explicit training data.</t>
  </si>
  <si>
    <t>MizBERT: A Mizo BERT Model</t>
  </si>
  <si>
    <t>10.1145/3666003</t>
  </si>
  <si>
    <t>2024</t>
  </si>
  <si>
    <t>Lalramhluna, Robert; Dash, Sandeep; Pakray, Dr.Partha</t>
  </si>
  <si>
    <t>&lt;jats:p&gt;This research investigates the utilization of pre-trained BERT transformers within the context of the Mizo language. BERT, an abbreviation for Bidirectional Encoder Representations from Transformers, symbolizes Google’s forefront neural network approach to Natural Language Processing (NLP), renowned for its remarkable performance across various NLP tasks. However, its efficacy in handling low-resource languages such as Mizo remains largely unexplored. In this study, we introduce&lt;jats:italic&gt;MizBERT&lt;/jats:italic&gt;, a specialized Mizo language model. Through extensive pre-training on a corpus collected from diverse online platforms, &lt;jats:italic&gt;MizBERT&lt;/jats:italic&gt; has been tailored to accommodate the nuances of the Mizo language. Evaluation of &lt;jats:italic&gt;MizBERT’s&lt;/jats:italic&gt; capabilities is conducted using two primary metrics: masked language modeling and perplexity, yielding scores of 76.12% and 3.2565, respectively. Additionally, its performance in a text classification task is examined. Results indicate that &lt;jats:italic&gt;MizBERT&lt;/jats:italic&gt; outperforms both the Multilingual BERT model and the Support Vector Machine algorithm, achieving an accuracy of 98.92%. This underscores  &lt;jats:italic MizBERT’s&lt;/jats:italic&gt; proficiency in understanding and processing the intricacies inherent in the Mizo language.&lt;/jats:p&gt;</t>
  </si>
  <si>
    <t>Question Generation With Doubly Adversarial Nets</t>
  </si>
  <si>
    <t>10.1109/taslp.2018.2859777</t>
  </si>
  <si>
    <t>Bao, Junwei; Gong, Yeyun; Duan, Nan; Zhou, Ming; Zhao, Tiejun</t>
  </si>
  <si>
    <t>We study the problem of question generation on a specific domain, where there are no labeled data. To address this problem, we propose a novel neural question generation approach called DoubAN, or doubly adversarial nets, which fully utilizes labeled data from other domains (source domains) and unlabeled data from the target domain. Learning a DoubAN involves two adversarial procedures between a question generator and two adversaries. One adversary is a domain-classification discriminator (DC-Dis), which is designed to help the generator learn domain-general representations of the input text. The other is a question-answering discriminator (QA-Dis), which provides more training data with estimated reward scores for generated text-question pairs. We conduct experiments on the SQuAD dataset as target-domain unlabeled data and the NewsQA dataset as source-domain labeled data. Experiment results show that our DoubAN achieves better results than baselines. Compared to model variants, which adopt only DC-Dis or QA-Dis, we find that the DC-Dis and QA-Dis indirectly interact with each other and jointly improve the quality of generated questions on the target domain. Moreover, extensive analysis and discussion prove the reasonableness and effectiveness of our proposed approach.</t>
  </si>
  <si>
    <t>Adversarial Evaluation of Robust Neural Sequential Tagging Methods for Thai Language</t>
  </si>
  <si>
    <t>10.1145/3383201</t>
  </si>
  <si>
    <t>Udomcharoenchaikit, Can; Boonkwan, Prachya; Vateekul, Peerapon</t>
  </si>
  <si>
    <t>Sequential tagging tasks, such as Part-Of-Speech (POS) tagging and Named-Entity Recognition, are the building blocks of many natural language processing applications. Although prior works have reported promising results in standard settings, they often underperform on non-standard text, such as microblogs and social media. In this article, we introduce an adversarial evaluation scheme for the Thai language by creating adversarial examples based on known spelling errors. Furthermore, we propose novel methods including UNK masking, condition initialization with affixation embeddings, and untied-directional self-attention mechanism to enhance robustness and interpretability of the neural networks. We conducted experiments on two Thai corpora: BEST2010 and ORCHID. Our adversarial evaluation schemes reveal that bidirectional LSTM (BiLSTM) do not perform well on adversarial examples. Our best methods match the performance of the BiLSTM baseline model and outperform it on adversarial examples.</t>
  </si>
  <si>
    <t>FIRE - A deep learning based Part-of-Speech (POS) tagger for Sanskrit language by embedding character level features</t>
  </si>
  <si>
    <t>10.1145/3293339.3293352</t>
  </si>
  <si>
    <t>Proceedings of the 10th Annual Meeting of the Forum for Information Retrieval Evaluation</t>
  </si>
  <si>
    <t>Premjith, B.; Soman, K P; Poornachandran, Prabaharan</t>
  </si>
  <si>
    <t>Part-of-Speech (POS) tagging is an important task in Natural Language Processing and numerous taggers have been developed for POS tagging in several languages. In Sanskrit also, one of the oldest languages in the world, many POS taggers were developed. However, less attention was given to the machine learning based POS tagging. In this paper, various deep learning algorithms are used for implementing a POS tagger for Sanskrit. This problem is framed as a sequence labeling problem at the character level. Therefore, a word to be POS tagged is considered as a sequence of characters and the sequential relationship among the characters in a word is captured with the deep learning algorithms such as Recurrent Neural Network (RNN), Long Short-Term Memory (LSTM) networks, Gate Recurrent Unit (GRU) and their bidirectional versions. The character level formulation of the problem reduces the memory requirement compared to the word level implementations and also increases the accuracy of labeling. The performance of the labeling task was analyzed with the different combinations of hyper-parameters. We obtained the accuracy score of 97.86% with Bidirectional GRU. The character level implementations of both uni and bidirectional forms of RNN, LSTM and GRU outperformed all world level implementations in terms of accuracy, number of trainable parameters and the storage requirement.</t>
  </si>
  <si>
    <t>Mohamed, Emad</t>
  </si>
  <si>
    <t>K-CAP - Geospatial Knowledge in Housing Advertisements: Capturing and Extracting Spatial Information from Text</t>
  </si>
  <si>
    <t>10.1145/3460210.3493547</t>
  </si>
  <si>
    <t>Proceedings of the 11th Knowledge Capture Conference</t>
  </si>
  <si>
    <t>Cadorel, Lucie; Blanchi, Alicia; Tettamanzi, Andrea G. B.</t>
  </si>
  <si>
    <t>Information of the geographical and spatial type is found in numerous text documents and constitutes a very challenging target for extraction. Geoparsing applications have been developed to extract geographic terms. However, off-the-shelf Named Entity Recognition (NER) models are mainly designed for Toponym recognition and are very sensitive to language specificity. In this paper, we propose a workflow to first extract geographic and spatial entities based on a BiLSTM-CRF architecture with a concatenation of several text representations. We also propose a Relation Extraction module, particularly aimed at spatial relationships extraction, to build a structured Geospatial knowledge base. We demonstrate our pipeline by applying it to the case of French housing advertisements, which generally provide information about a property's location and neighbourhood. Our results show that the workflow tackles French language and the variability and irregularity of housing advertisements, generalizes Geoparsing to all geographic and spatial terms, and successfully retrieves most of the relationships between entities from the text.</t>
  </si>
  <si>
    <t>LAK - Detecting Disruptive Talk in Student Chat-Based Discussion within Collaborative Game-Based Learning Environments</t>
  </si>
  <si>
    <t>10.1145/3448139.3448178</t>
  </si>
  <si>
    <t>LAK21: 11th International Learning Analytics and Knowledge Conference</t>
  </si>
  <si>
    <t>Park, Kyungjin; Sohn, Hyunwoo; Mott, Bradford W.; Min, Wookhee; Saleh, Asmalina; Glazewski, Krista; Hmelo-Silver, Cindy E.; Lester, James C.</t>
  </si>
  <si>
    <t>Collaborative game-based learning environments offer significant promise for creating engaging group learning experiences. Online chat plays a pivotal role in these environments by providing students with a means to freely communicate during problem solving. These chat-based discussions and negotiations support the coordination of students’ in-game learning activities. However, this freedom of expression comes with the possibility that some students might engage in undesirable communicative behavior. A key challenge posed by collaborative game-based learning environments is how to reliably detect disruptive talk that purposefully disrupt team dynamics and problem-solving interactions. Detecting disruptive talk during collaborative game-based learning is particularly important because if it is allowed to persist, it can generate frustration and significantly impede the learning process for students. This paper analyzes disruptive talk in a collaborative game-based learning environment for middle school science education to investigate how such behaviors influence students’ learning outcomes and varies across gender and students’ prior knowledge. We present a disruptive talk detection framework that automatically detects disruptive talk in chat-based group conversations. We further investigate both classic machine learning and deep learning models for the framework utilizing a range of dialogue representations as well as supplementary information such as student gender. Findings show that long short-term memory network (LSTM)-based disruptive talk detection models outperform competitive baseline models, indicating that the LSTM-based disruptive talk detection framework offers significant potential for supporting effective collaborative game-based learning through the identification of disruptive talk.</t>
  </si>
  <si>
    <t>Stacking of BERT and CNN Models for Arabic Word Sense Disambiguation</t>
  </si>
  <si>
    <t>10.1145/3623379</t>
  </si>
  <si>
    <t>Saidi, Rakia; Jarray, Fethi</t>
  </si>
  <si>
    <t>&lt;jats:p&gt; We propose a new approach for Arabic Word Sense Disambiguation (AWSD) by hybridization of single-layer Convolutional Neural Network (CNN) with contextual representation (BERT). WSD is the task of automatically detecting the correct meaning of a word used in a given context. WSD can be performed as a classification task, and the context is generally a short sentence. Kim [&lt;jats:xref ref-type="bibr"&gt;26&lt;/jats:xref&gt;] proved that combining a CNN with an RNN (recurrent neural network) provides a good result for text classification. Here, we use a concatenation of BERT models as a word embedding to get simultaneously the target and context representation. Our approach improves the performance of WSD in Arabic languages. The experimental results show that our model outperforms the state-of-the-art approaches and improves the accuracy of 96.42% on the Arabic WordNet dataset.&lt;/jats:p&gt;</t>
  </si>
  <si>
    <t>A Chinese Named Entity Recognition Method Fusing Word and Radical Features</t>
  </si>
  <si>
    <t>10.1145/3573942.3574055</t>
  </si>
  <si>
    <t>Proceedings of the 2022 5th International Conference on Artificial Intelligence and Pattern Recognition</t>
  </si>
  <si>
    <t>Deng, Shan; Lin, Kai-Biao; Lu, Ping</t>
  </si>
  <si>
    <t>Named Entity Recognition (NER) is a subtask of natural language processing. Its accuracy is crucial for downstream tasks. In Chinese NER, word information is often added to enhance the semantic and boundary information of Chinese words, but these methods ignore the radical information of Chinese characters. This paper propose a multi-feature fusion model(MFFM) for Chinese NER. First, the input sequences are exported to the BERT layer, the word embedding layer and the radical embedding layer respectively; then the above three layer output are combined together as input of the Bidirectional Long Short-Term Memory(BiLSTM) layer to model the contextual information; finally annotate the sequence with conditional random field. The proposed model not only avoids the import of complex structures, but also effectively captures the character features of the context, thus improves the recognition performance. The experimental results show that the F1 value of MFFM reaches 71.02% on the Weibo dataset, which is 3.12% higher than that of the BERT model, and 82.78% on the OntoNotes4.0 dataset, which is 0.85% higher than that of the BERT model.</t>
  </si>
  <si>
    <t>From Genesis to Creole Language: Transfer Learning for Singlish Universal Dependencies Parsing and POS Tagging</t>
  </si>
  <si>
    <t>10.1145/3321128</t>
  </si>
  <si>
    <t>Wang, Hongmin; Yang, Jie; Zhang, Yue</t>
  </si>
  <si>
    <t>Singlish can be interesting to the computational linguistics community both linguistically, as a major low-resource creole based on English, and computationally, for information extraction and sentiment analysis of regional social media. In our conference paper, Wang et al. (2017), we investigated part-of-speech (POS) tagging and dependency parsing for Singlish by constructing a treebank under the Universal Dependencies scheme and successfully used neural stacking models to integrate English syntactic knowledge for boosting Singlish POS tagging and dependency parsing, achieving the state-of-the-art accuracies of 89.50% and 84.47% for Singlish POS tagging and dependency, respectively. In this work, we substantially extend Wang et al. (2017) by enlarging the Singlish treebank to more than triple the size and with much more diversity in topics, as well as further exploring neural multi-task models for integrating English syntactic knowledge. Results show that the enlarged treebank has achieved significant relative error reduction of 45.8% and 15.5% on the base model, 27% and 10% on the neural multi-task model, and 21% and 15% on the neural stacking model for POS tagging and dependency parsing, respectively. Moreover, the state-of-the-art Singlish POS tagging and dependency parsing accuracies have been improved to 91.16% and 85.57%, respectively. We make our treebanks and models available for further research.</t>
  </si>
  <si>
    <t>Using Communities of Words Derived from Multilingual Word Vectors for Cross-Language Information Retrieval in Indian Languages</t>
  </si>
  <si>
    <t>10.1145/3208358</t>
  </si>
  <si>
    <t>Bhattacharya, Paheli; Goyal, Pawan; Sarkar, Sudeshna</t>
  </si>
  <si>
    <t>We investigate the use of word embeddings for query translation to improve precision in cross-language information retrieval (CLIR). Word vectors represent words in a distributional space such that syntactically or semantically similar words are close to each other in this space. Multilingual word embeddings are constructed in such a way that similar words across languages have similar vector representations. We explore the effective use of bilingual and multilingual word embeddings learned from comparable corpora of Indic languages to the task of CLIR.We propose a clustering method based on the multilingual word vectors to group similar words across languages. For this we construct a graph with words from multiple languages as nodes and with edges connecting words with similar vectors. We use the Louvain method for community detection to find communities in this graph. We show that choosing target language words as query translations from the clusters or communities containing the query terms helps in improving CLIR. We also find that better-quality query translations are obtained when words from more languages are used to do the clustering even when the additional languages are neither the source nor the target languages. This is probably because having more similar words across multiple languages helps define well-defined dense subclusters that help us obtain precise query translations.In this article, we demonstrate the use of multilingual word embeddings and word clusters for CLIR involving Indic languages. We also make available a tool for obtaining related words and the visualizations of the multilingual word vectors for English, Hindi, Bengali, Marathi, Gujarati, and Tamil.</t>
  </si>
  <si>
    <t>We Usually Don’t Like Going to the Dentist: Using Common Sense to Detect Irony on Twitter</t>
  </si>
  <si>
    <t>10.1162/coli_a_00337</t>
  </si>
  <si>
    <t>Computational Linguistics</t>
  </si>
  <si>
    <t>Van Hee, Cynthia; Lefever, Els; Hoste, Veronique</t>
  </si>
  <si>
    <t>Although common sense and connotative knowledge come naturally to most people, computers still struggle to perform well on tasks for which such extratextual information is required. Automatic appro...</t>
  </si>
  <si>
    <t>MIT Press - Journals</t>
  </si>
  <si>
    <t>Efficient Low-Resource Medical Information Processing Based on Semantic Analysis and Granular Computing</t>
  </si>
  <si>
    <t>10.1145/3626319</t>
  </si>
  <si>
    <t>Cheng, Yuting; Zhang, Chao; Sangaiah, Arun Kumar; Fan, Xueqing; Wang, Anna; Wang, Liyin; Liu, Yixin</t>
  </si>
  <si>
    <t>&lt;jats:p&gt;The rise of the digital economy and e-commerce has fostered a movement towards efficient low-resource medical information processing, a trend that holds great importance in the healthcare sector. Diabetes, being a widespread chronic condition, has witnessed the introduction of glucometers, which offer patients a convenient method of monitoring their blood sugar levels. However, it is worth noting that a considerable proportion of online comments may be subject to emotional bias or contain inaccurate information. Furthermore, the performance of glucometers can be influenced by several attributes, including price, accuracy and portability, thereby potentially complicating the decision-making process for consumers. Semantic analysis can be employed to acquire valuable information, aiding consumers in reasonably choosing the suitable glucometer. This paper utilizes the benefits of granular computing, an emerging computing paradigm, to effectively handle incomplete and uncertain medical information. It employs generalized fuzzy sets, rough sets and three-way decisions (TWD) techniques to boost the accuracy and reliability of medical information fusion. Subsequently, the MABAC (Multi-Attribute Border Approximation Area Comparison) method is utilized to evaluate the reviews of every glucometer, calculate their aggregated scores, and rank and compare them. Ultimately, in light of consumers’ needs and trade-offs, the glucometer with the highest score can be selected. The proposed approach comprehensively considers the weight and priority of multiple attributes, reduces information overload and mitigates selection difficulties, thereby enhancing the accuracy and reliability of low-resource medical information processing.&lt;/jats:p&gt;</t>
  </si>
  <si>
    <t>Neural Arabic Text Diacritization: State-of-the-Art Results and a Novel Approach for Arabic NLP Downstream Tasks</t>
  </si>
  <si>
    <t>10.1145/3470849</t>
  </si>
  <si>
    <t>Fadel, Ali; Tuffaha, Ibraheem; Al-Ayyoub, Mahmoud</t>
  </si>
  <si>
    <t>&lt;jats:p&gt;In this work, we present several deep learning models for the automatic diacritization of Arabic text. Our models are built using two main approaches, viz. Feed-Forward Neural Network (FFNN) and Recurrent Neural Network (RNN), with several enhancements such as 100-hot encoding, embeddings, Conditional Random Field (CRF), and Block-Normalized Gradient (BNG). The models are tested on the only freely available benchmark dataset and the results show that our models are either better or on par with other models even those requiring human-crafted language-dependent post-processing steps, unlike ours. Moreover, we show how diacritics in Arabic can be used to enhance the models of downstream NLP tasks such as Machine Translation (MT) and Sentiment Analysis (SA) by proposing novel &lt;jats:italic&gt;Translation over Diacritization&lt;/jats:italic&gt; (ToD) and &lt;jats:italic&gt;Sentiment over Diacritization&lt;/jats:italic&gt; (SoD) approaches.&lt;/jats:p&gt;</t>
  </si>
  <si>
    <t>CIKM - Interactive Matching Network for Multi-Turn Response Selection in Retrieval-Based Chatbots</t>
  </si>
  <si>
    <t>10.1145/3357384.3358140</t>
  </si>
  <si>
    <t>Proceedings of the 28th ACM International Conference on Information and Knowledge Management</t>
  </si>
  <si>
    <t>Gu, Jia-Chen; Ling, Zhen-Hua; Liu, Quan</t>
  </si>
  <si>
    <t>In this paper, we propose an interactive matching network (IMN) for the multi-turn response selection task. First, IMN constructs word representations from three aspects to address the challenge of out-of-vocabulary (OOV) words. Second, an attentive hierarchical recurrent encoder (AHRE), which is capable of encoding sentences hierarchically and generating more descriptive representations by aggregating with an attention mechanism, is designed. Finally, the bidirectional interactions between whole multi-turn contexts and response candidates are calculated to derive the matching information between them. Experiments on four public datasets show that IMN outperforms the baseline models on all metrics, achieving a new state-of-the-art performance and demonstrating compatibility across domains for multi-turn response selection.</t>
  </si>
  <si>
    <t>JCDL - WELDA: Enhancing Topic Models by Incorporating Local Word Context</t>
  </si>
  <si>
    <t>10.1145/3197026.3197043</t>
  </si>
  <si>
    <t>Proceedings of the 18th ACM/IEEE on Joint Conference on Digital Libraries</t>
  </si>
  <si>
    <t>Bunk, Stefan; Krestel, Ralf</t>
  </si>
  <si>
    <t>The distributional hypothesis states that similar words tend to have similar contexts in which they occur. Word embedding models exploit this hypothesis by learning word vectors based on the local context of words. Probabilistic topic models on the other hand utilize word co-occurrences across documents to identify topically related words. Due to their complementary nature, these models define different notions of word similarity, which, when combined, can produce better topical representations. In this paper we propose WELDA, a new type of topic model, which combines word embeddings (WE) with latent Dirichlet allocation (LDA) to improve topic quality. We achieve this by estimating topic distributions in the word embedding space and exchanging selected topic words via Gibbs sampling from this space. We present an extensive evaluation showing that WELDA cuts runtime by at least 30% while outperforming other combined approaches with respect to topic coherence and for solving word intrusion tasks.</t>
  </si>
  <si>
    <t>Text Stemming: Approaches, Applications, and Challenges</t>
  </si>
  <si>
    <t>10.1145/2975608</t>
  </si>
  <si>
    <t>ACM Computing Surveys</t>
  </si>
  <si>
    <t>Singh, Jasmeet; Gupta, Vishal</t>
  </si>
  <si>
    <t>Stemming is a process in which the variant word forms are mapped to their base form. It is among the basic text pre-processing approaches used in Language Modeling, Natural Language Processing, and Information Retrieval applications. In this article, we present a comprehensive survey of text stemming techniques, evaluation mechanisms, and application domains. The main objective of this survey is to distill the main insights and present a detailed assessment of the current state of the art. The performance of some well-known rule-based and statistical stemming algorithms in different scenarios has been analyzed. In the end, we highlighted some open issues and challenges related to unsupervised statistical text stemming. This research work will help the researchers to select the most suitable text stemming technique in a specific application and will also serve as a guide to identify the areas that need attention from the research community.</t>
  </si>
  <si>
    <t>Part-of-Speech Tagging of Odia Language Using Statistical and Deep Learning Based Approaches</t>
  </si>
  <si>
    <t>10.1145/3588900</t>
  </si>
  <si>
    <t>Dalai, Tusarkanta; Mishra, Tapas Kumar; Sa, Pankaj K.</t>
  </si>
  <si>
    <t>&lt;jats:p&gt;Automatic part-of-speech (POS) tagging is a preprocessing step of many natural language processing tasks, such as named entity recognition, speech processing, information extraction, word sense disambiguation, and machine translation. It has already gained promising results in English and European languages. However, in Indian languages, particularly in the Odia language, it is not yet well explored because of the lack of supporting tools, resources, and morphological richness of the language. Unfortunately, we were unable to locate an open source POS tagger for the Odia language, and only a handful of attempts have been made to develop POS taggers for the Odia language. The main contribution of this research work is to present statistical approaches such as the maximum entropy Markov model and conditional random field (CRF), as well as deep learning based approaches, including the convolutional neural network (CNN) and bidirectional long short-term memory (Bi-LSTM) to develop the Odia POS tagger. A publicly accessible corpus annotated with the Bureau of Indian Standards (BIS) tagset is used in our work. However, most of the languages around the globe have used the dataset annotated with the Universal Dependencies (UD) tagset. Hence, to maintain uniformity, the Odia dataset should use the same tagset. Thus, following the BIS and UD guidelines, we constructed a mapping from the BIS tagset to the UD tagset. The maximum entropy Markov model, CRF, Bi-LSTM, and CNN models are trained using the Indian Languages Corpora Initiative corpus with the BIS and UD tagsets. We have experimented with various feature sets as input to the statistical models to prepare a baseline system and observed the impact of constructed feature sets. The deep learning based model includes the Bi-LSTM network, the CNN network, the CRF layer, character sequence information, and a pre-trained word vector. Seven different combinations of neural sequence labeling models are implemented, and their performance measures are investigated. It has been observed that the Bi-LSTM model with the character sequence feature and pre-trained word vector achieved a result with 94.58% accuracy.&lt;/jats:p&gt;</t>
  </si>
  <si>
    <t>End-to-End Korean Part-of-Speech Tagging Using Copying Mechanism</t>
  </si>
  <si>
    <t>10.1145/3178458</t>
  </si>
  <si>
    <t>Jung, Sangkeun; Lee, Changki; Hwang, Hyunsun</t>
  </si>
  <si>
    <t>In this article, we introduce a novel neural architecture for the end-to-end Korean Part-of-Speech (POS) tagging problem. To address the problem, we extend the present recurrent neural network-based sequence-to-sequence models to deal with the key challenges in this task: rare word generation and POS tagging. To overcome these issues, Input-Feeding and Copying mechanism are adopted. Although our approach does not require any manual features or preprocessed pattern matching dictionaries, our best single model achieves an F-score of 97.08. This is competitive with the current state-of-the-art model (F-score 98.03), which requires extensive manual feature processing.</t>
  </si>
  <si>
    <t>COMPUTE - Finding acronym expansion using semi-Markov conditional random fields</t>
  </si>
  <si>
    <t>Proceedings of the 7th ACM India Computing Conference</t>
  </si>
  <si>
    <t>2014</t>
  </si>
  <si>
    <t>Nautial, Ankit; Sristy, Nagesh Bhattu; Somayajulu, D. V. L. N.</t>
  </si>
  <si>
    <t>Acronyms are heavily used Out of Vocabulary terms in sms, search-queries, social media postings. The performance of text mining algorithms such as Part of Speech Tagging(POS), Named Entity Recognition, Chunking often suffer when they are applied over the noisy text. Text normalization systems are developed to normalize the noisy text. Acronym mapping and expansion has become an important component of the text normalization process. Since manually collecting acronyms and their corresponding expansions from the documents is difficult, automatically building such a dictionary using supervised learning is the need of the hour. In this work, we focus on the acronym search problem: Given acronyms as queries, finding their corresponding expansions in a document.Recent works formulate the given problem as a token-level sequence labelling task and employ Hidden Markov Model, or Conditional Random Fields, to tackle the problem. However, these models do not utilize the segment level information inherent in the expansion. Hence we propose a Semi-Markov Conditional Random Field based approach for the given problem, that gives us power to write more effective features that work on a group of neighbouring tokens together than the features working on individual tokens. We design and implement Semi-Markov Conditional Random Fields to identify the correct acronym expansions for data extracted from Wikipedia and compare the performance with the Conditional Random fields. The experimental results show that Semi-CRF based approach for the given task performs better than the CRF based approach.</t>
  </si>
  <si>
    <t>Towards accurate and efficient chinese part-of-speech tagging</t>
  </si>
  <si>
    <t>10.1162/coli_a_00253</t>
  </si>
  <si>
    <t>Sun, Weiwei; Wan, Xiaojun</t>
  </si>
  <si>
    <t>From the perspective of structural linguistics, we explore paradigmatic and syntagmatic lexical relations for Chinese POS tagging, an important and challenging task for Chinese language processing. Paradigmatic lexical relations are explicitly captured by word clustering on large-scale unlabeled data and are used to design new features to enhance a discriminative tagger. Syntagmatic lexical relations are implicitly captured by syntactic parsing in the constituency formalism, and are utilized via system combination. Experiments on the Penn Chinese Treebank demonstrate the importance of both paradigmatic and syntagmatic relations. Our linguistically motivated, hybrid approaches yield a relative error reduction of 18% in total over state-of-the-art baselines. Despite the effectiveness to boost accuracy, computationally expensive parsers make hybrid systems inappropriate for many realistic NLP applications. In this article, we are also concerned with improving tagging efficiency at test time. In particular, we explore unlabeled data to transfer the predictive power of hybrid models to simple sequence models. Specifically, hybrid systems are utilized to create large-scale pseudo training data for cheap models. Experimental results illustrate that the re-compiled models not only achieve high accuracy with respect to per token classification, but also serve as a front-end to a parser well.</t>
  </si>
  <si>
    <t>MIT Press</t>
  </si>
  <si>
    <t>Silencing the Risk, Not the Whistle: A Semi-automated Text Sanitization Tool for Mitigating the Risk of Whistleblower Re-Identification</t>
  </si>
  <si>
    <t>10.1145/3630106.3658936</t>
  </si>
  <si>
    <t>The 2024 ACM Conference on Fairness, Accountability, and Transparency</t>
  </si>
  <si>
    <t>Staufer, Dimitri; Pallas, Frank; Berendt, Bettina</t>
  </si>
  <si>
    <t>Whistleblowing is essential for ensuring transparency and accountability in both public and private sectors. However, (potential) whistleblowers often fear or face retaliation, even when reporting anonymously. The specific content of their disclosures and their distinct writing style may re-identify them as the source. Legal measures, such as the EU WBD, are limited in their scope and effectiveness. Therefore, computational methods to prevent re-identification are important complementary tools for encouraging whistleblowers to come forward. However, current text sanitization tools follow a one-size-fits-all approach and take an overly limited view of anonymity. They aim to mitigate identification risk by replacing typical high-risk words (such as person names and other NE labels) and combinations thereof with placeholders. Such an approach, however, is inadequate for the whistleblowing scenario since it neglects further re-identification potential in textual features, including writing style. Therefore, we propose, implement, and evaluate a novel classification and mitigation strategy for rewriting texts that involves the whistleblower in the assessment of the risk and utility. Our prototypical tool semi-automatically evaluates risk at the word/term level and applies risk-adapted anonymization techniques to produce a grammatically disjointed yet appropriately sanitized text. We then use a LLM that we fine-tuned for paraphrasing to render this text coherent and style-neutral. We evaluate our tool's effectiveness using court cases from the ECHR and excerpts from a real-world whistleblower testimony and measure the protection against authorship attribution (AA) attacks and utility loss statistically using the popular IMDb62 movie reviews dataset. Our method can significantly reduce AA accuracy from 98.81% to 31.22%, while preserving up to 73.1% of the original content's semantics.</t>
  </si>
  <si>
    <t>Optimisation of the Largest Annotated Tibetan Corpus Combining Rule-based, Memory-based, and Deep-learning Methods</t>
  </si>
  <si>
    <t>10.1145/3409488</t>
  </si>
  <si>
    <t>Meelen, Marieke; Roux, Élie; Hill, Nathan W.</t>
  </si>
  <si>
    <t>This article presents a pipeline that converts collections of Tibetan documents in plain text or XML into a fully segmented and POS-tagged corpus. We apply the pipeline to the large extent collection of the Buddhist Digital Resource Center. The semi-supervised methods presented here not only result in a new and improved version of the largest annotated Tibetan corpus to date, the integration of rule-based, memory-based, and neural-network methods also serves as a good example of how to overcome challenges of under-researched languages. The end-to-end accuracy of our entire automatic pipeline of 91.99% is high enough to make the resulting corpus a useful resource for both linguists and scholars of Tibetan studies.</t>
  </si>
  <si>
    <t>&lt;scp&gt;XCode&lt;/scp&gt;   : Towards Cross-Language Code Representation with Large-Scale Pre-Training</t>
  </si>
  <si>
    <t>10.1145/3506696</t>
  </si>
  <si>
    <t>ACM Transactions on Software Engineering and Methodology</t>
  </si>
  <si>
    <t>Lin, Zehao; Li, Guodun; Zhang, Jingfeng; Deng, Yue; Zeng, Xiangji; Zhang, Yin; Wan, Yao</t>
  </si>
  <si>
    <t>&lt;jats:p&gt;Source code representation learning is the basis of applying artificial intelligence to many software engineering tasks such as code clone detection, algorithm classification, and code summarization. Recently, many works have tried to improve the performance of source code representation from various perspectives, e.g., introducing the structural information of programs into latent representation. However, when dealing with rapidly expanded unlabeled cross-language source code datasets from the Internet, there are still two issues. Firstly, deep learning models for many code-specific tasks still suffer from the lack of high-quality labels. Secondly, the structural differences among programming languages make it more difficult to process multiple languages in a single neural architecture.&lt;/jats:p&gt; &lt;jats:p&gt; To address these issues, in this article, we propose a novel &lt;jats:underline&gt;Cross&lt;/jats:underline&gt; -language &lt;jats:underline&gt;Code&lt;/jats:underline&gt; representation with a large-scale pre-training (&lt;jats:sc&gt;XCode&lt;/jats:sc&gt;) method. Concretely, we propose to use several abstract syntax trees and ELMo-enhanced variational autoencoders to obtain multiple pre-trained source code language models trained on about 1.5 million code snippets. To fully utilize the knowledge across programming languages, we further propose a Shared Encoder-Decoder (SED) architecture which uses the multi-teacher single-student method to transfer knowledge from the aforementioned pre-trained models to the distilled SED. The pre-trained models and SED will cooperate to better represent the source code. For evaluation, we examine our approach on three typical downstream cross-language tasks, i.e., source code translation, code clone detection, and code-to-code search, on a real-world dataset composed of programming exercises with multiple solutions. Experimental results demonstrate the effectiveness of our proposed approach on cross-language code representations. Meanwhile, our approach performs significantly better than several code representation baselines on different downstream tasks in terms of multiple automatic evaluation metrics.&lt;/jats:p&gt;</t>
  </si>
  <si>
    <t>Deep Selective Memory Network With Selective Attention and Inter-Aspect Modeling for Aspect Level Sentiment Classification</t>
  </si>
  <si>
    <t>10.1109/taslp.2021.3058540</t>
  </si>
  <si>
    <t>Lin, Peiqin; Yang, Meng; Lai, Jianhuang</t>
  </si>
  <si>
    <t>Aspect level sentiment classification aims to recognize the sentiment polarity of each aspect term in a sentence. However, most of the existing methods usually applied the attention mechanism over position-weighted memory and did not consider inter-aspect information. To address these issues, we propose a novel framework for aspect level sentiment classification, Deep Selective Memory Network (DSMN), which selects the context memory dynamically for better guiding the multi-hop attention mechanism and integrates inter-aspect information with deep memory network. By designing a selective attention mechanism based on the distance information between an aspect and its context, DSMN focuses on different parts of the context memory in different memory network layers to capture abundant aspect-aware context information. Besides, to make full use of the inter-aspect information, we also design effective inter-aspect modeling modules to generate both semantic and relation information of the nearby aspects for the desired aspect. We evaluate the advantages of our framework on three benchmark datasets, and experiment results show that our framework achieves state-of-the-art performance.</t>
  </si>
  <si>
    <t>Improving the Robustness of Loanword Identification in Social Media Texts</t>
  </si>
  <si>
    <t>10.1145/3572773</t>
  </si>
  <si>
    <t>Mi, Chenggang</t>
  </si>
  <si>
    <t>&lt;jats:p&gt;As a potential bilingual resource, loanwords play a very important role in many natural language processing tasks. If loanwords in a low-resource language can be identified effectively, the generated donor-receipt word pairs will benefit many cross-lingual natural language processing tasks. However, most studies on loanword identification mainly focus on formal texts such as news and government documents. Loanword identification in social media texts is still an under-studied field. Since it faces many challenges and can be widely used in several downstream tasks, more efforts should be put on loanword identification in social media texts. In this study, we present a multi-task learning architecture with deep bi-directional recurrent neural networks for loanword identification in social media texts, where different task supervision can happen at different layers. The multi-task neural network architecture learns higher-order feature representations from word and character sequences along with basic spell error checking, part-of-speech tagging, and named entity recognition information. Experimental results on Uyghur loanword identification in social media texts in five donor languages (Chinese, Arabic, Russian, Turkish, and Farsi) show that our method achieves the best performance compared with several strong baseline systems. We also combine the loanword detection results into the training data of neural machine translation for low-resource language pairs. Experiments show that models trained on the extended datasets achieve significant improvements compared with the baseline models in all language pairs.&lt;/jats:p&gt;</t>
  </si>
  <si>
    <t>Forward–Backward Decoding Sequence for Regularizing End-to-End TTS</t>
  </si>
  <si>
    <t>10.1109/taslp.2019.2935807</t>
  </si>
  <si>
    <t>Zheng, Yibin; Tao, Jianhua; Wen, Zhengqi; Yi, Jiangyan</t>
  </si>
  <si>
    <t>Neural end-to-end TTS such as Tacotron like network can generate very high-quality synthesized speech, and even close to human recording for similar domain text. However, it performs unsatisfactory when scaling it to some challenging test sets. One concern is that the encoder-decoder with attention-based network adopts autoregressive generative sequence model with the limitation of “exposure bias”: errors made early could be quickly amplified, harming subsequent sequence generation. To address this issue, we propose two novel methods, which aim at predicting future by improving the agreement between forward and backward decoding sequence. The first one (denoted as MRBA) is achieved by adding divergence regularization terms to model training objective to maximize the agreement between two directional models, namely L2R (which generates targets from left-to-right) and R2L (which generates targets from right-to-left). While the second one (denoted as BDR) operates on decoder-level and exploits the future information during decoding. By introducing regularization term into the training objective of forward-backward decoders, the forward-decoder's hidden states are forced to be close to the backward-decoder's. Thus, the hidden representations of a unidirectional decoder are encouraged to embed some useful information about the future. Moreover, in order to make forward and backward decoding to improve each other in an interactive process, a joint training method is designed. Experimental results on both English and Mandarin dataset show that our proposed methods especially the second one (BDR), lead to a significantly improvement on both robustness and overall naturalness, as achieving obvious preference advantages in a challenging test, and achieving state-of-the-art performance (outperforming baseline “the revised version of Tacotron2” with a gap of 0.13 and 0.12 for English and Mandarin in MOS, respectively) on a general test.</t>
  </si>
  <si>
    <t>Towards AI-centric Requirements Engineering for Industrial Systems</t>
  </si>
  <si>
    <t>10.1145/3639478.3639811</t>
  </si>
  <si>
    <t>Proceedings of the 2024 IEEE/ACM 46th International Conference on Software Engineering: Companion Proceedings</t>
  </si>
  <si>
    <t>Bashir, Sarmad</t>
  </si>
  <si>
    <t>Engineering large-scale industrial systems mandate an effective Requirements Engineering (RE) process. Such systems necessitate RE process optimization to align with standards, infrastructure specifications, and customer expectations. Recently, artificial intelligence (AI) based solutions have been proposed, aiming to enhance the efficiency of requirements management within the RE process. Despite their advanced capabilities, generic AI solutions exhibit limited adaptability within real-world contexts, mainly because of the complexity and specificity inherent to industrial domains. This limitation notably leads to the continued prevalence of manual practices that not only cause the RE process to be heavily dependent on practitioners' experience, making it prone to errors, but also often contributes to project delays and inefficient resource utilization. To address these challenges, this Ph.D. dissertation focuses on two primary directions: i) conduct a comprehensive focus group study with a large-scale industry to determine the requirements evolution process and their inherent challenges and ii) propose AI solutions tailored for industrial case studies to automate and streamline their RE process and optimize the development of large-scale systems. We anticipate that our research will significantly contribute to the RE domain by providing empirically validated insights in the industrial context.</t>
  </si>
  <si>
    <t>WIMS - Classifying News Media Coverage for Corruption Risks Management with Deep Learning and Web Intelligence</t>
  </si>
  <si>
    <t>10.1145/3405962.3405988</t>
  </si>
  <si>
    <t>Proceedings of the 10th International Conference on Web Intelligence, Mining and Semantics</t>
  </si>
  <si>
    <t>Weichselbraun, Albert; Hörler, Sandro; Hauser, Christian; Havelka, Anina</t>
  </si>
  <si>
    <t>A substantial number of international corporations have been affected by corruption. The research presented in this paper introduces the Integrity Risks Monitor, an analytics dashboard that applies Web Intelligence and Deep Learning to english and german-speaking documents for the task of (i) tracking and visualizing past corruption management gaps and their respective impacts, (ii) understanding present and past integrity issues, (iii) supporting companies in analyzing news media for identifying and mitigating integrity risks.Afterwards, we discuss the design, implementation, training and evaluation of classification components capable of identifying English documents covering the integrity topic of corruption. Domain experts created a gold standard dataset compiled from Anglo-American media coverage on corruption cases that has been used for training and evaluating the classifier. The experiments performed to evaluate the classifiers draw upon popular algorithms used for text classification such as Naive Bayes, Support Vector Machines (SVM) and Deep Learning architectures (LSTM, BiLSTM, CNN) that draw upon different word embeddings and document representations. They also demonstrate that although classical machine learning approaches such as Naive Bayes struggle with the diversity of the media coverage on corruption, state-of-the art Deep Learning models perform sufficiently well in the project's context.</t>
  </si>
  <si>
    <t>Applications of lexicographic semirings to problems in speech and language processing</t>
  </si>
  <si>
    <t>10.1162/coli_a_00198</t>
  </si>
  <si>
    <t>Sproat, Richard; Yarmohammadi, Mahsa; Shafran, Izhak; Roark, Brian</t>
  </si>
  <si>
    <t>This paper explores lexicographic semirings and their application to problems in speech and language processing. Specifically, we present two instantiations of binary lexicographic semirings, one involving a pair of tropical weights, and the other a tropical weight paired with a novel string semiring we term the categorial semiring. The first of these is used to yield an exact encoding of backoff models with epsilon transitions. This lexicographic language model semiring allows for off-line optimization of exact models represented as large weighted finite-state transducers in contrast to implicit (on-line) failure transition representations. We present empirical results demonstrating that, even in simple intersection scenarios amenable to the use of failure transitions, the use of the more powerful lexicographic semiring is competitive in terms of time of intersection. The second of these lexicographic semirings is applied to the problem of extracting, from a lattice of word sequences tagged for part of speech, only the single best-scoring part of speech tagging for each word sequence. We do this by incorporating the tags as a categorial weight in the second component of a {Tropical, Categorial} lexicographic semiring, determinizing the resulting word lattice acceptor in that semiring, and then mapping the tags back as output labels of the word lattice transducer. We compare our approach to a competing method due to Povey et al. (2012).</t>
  </si>
  <si>
    <t>Multi-Channel Embedding Convolutional Neural Network Model for Arabic Sentiment Classification</t>
  </si>
  <si>
    <t>10.1145/3314941</t>
  </si>
  <si>
    <t>Dahou, Abdelghani; Xiong, Shengwu; Zhou, Junwei; Elaziz, Mohamed Abd</t>
  </si>
  <si>
    <t>With the advent of social network services, Arabs’ opinions on the web have attracted many researchers in recent years toward detecting and classifying sentiments in Arabic tweets and reviews. However, the impact of word embeddings vectors (WEVs) initialization and dataset balance on Arabic sentiment classification using deep learning has not been thoroughly studied. In this article, a multi-channel embedding convolutional neural network (MCE-CNN) is proposed to improve Arabic sentiment classification by learning sentiment features from different text domains, word, and character n-grams levels. MCE-CNN encodes a combination of different pre-trained word embeddings into the embedding block at each embedding channel and trains these channels in parallel. Besides, a separate feature extraction module implemented in a CNN block is used to extract more relevant sentiment features. These channels and blocks help to start training on high-quality WEVs and fine-tuning them. The performance of MCE-CNN is evaluated on several standard balanced and imbalanced datasets to reflect real-world use cases. Experimental results show that MCE-CNN provides a high classification accuracy and benefits from the second embedding channel on both standard Arabic and dialectal Arabic text, which outperforms state-of-the-art methods.</t>
  </si>
  <si>
    <t>A hybrid system for code switch point detection in informal Arabic text</t>
  </si>
  <si>
    <t>10.1145/2659893</t>
  </si>
  <si>
    <t>XRDS: Crossroads, The ACM Magazine for Students</t>
  </si>
  <si>
    <t>Elfardy, Heba; Al-Badrashiny, Mohamed; Diab, Mona</t>
  </si>
  <si>
    <t>How to detect the switch between a standard and a dialectal form of a language in written text and why this is important for natural language processing tasks.</t>
  </si>
  <si>
    <t>Deep Learning-based POS Tagger and Chunker for Odia Language Using Pre-trained Transformers</t>
  </si>
  <si>
    <t>10.1145/3637877</t>
  </si>
  <si>
    <t>&lt;jats:p&gt;Developing effective natural language processing (NLP) tools for low-resourced languages poses significant challenges. This article centers its attention on the task of Part-of-speech (POS) tagging and chunking, which pertains to the identification and categorization of linguistic units within sentences. POS tagging and Chunking have already produced positive results in English and other European languages. However, in Indian languages, particularly in Odia language, it is not yet well explored because of the lack of supporting tools, resources, and its complex linguistic morphology. This study presents the building of a manually annotated dataset for Odia phrase chunking task and the development of a deep learning-based model specifically tailored to accommodate the distinctive properties of the language. The process of annotating the Odia chunking corpus involved the utilization of inside-outside-begin labels, which were tagged by using designed Odia chunking tagset. We utilize the constructed Odia chunking dataset to build Odia chunker based on deep learning techniques, employing state-of-the-art architectures. Various techniques, such as Recurrent Neural Networks, Convolutional Neural Networks, and transformer-based models, are investigated to determine the most effective approach for Odia POS tagging and chunking. In addition, we conduct experiments utilizing diverse input representations, including Odia word embeddings, character-level representations, and sub-word units, to effectively capture the complex linguistic characteristics of the Odia language. Numerous experiments are conducted that evaluate the performance of our Odia POS tagger and chunker, employing standard evaluation metrics and making comparisons with existing approaches. The results demonstrate that our transformer-based tagger and chunker achieves superior accuracy and robustness in identifying and categorizing linguistic POS tags and chunks within Odia sentences. It outperforms existing work and exhibits consistent performance across diverse linguistic contexts and sentence structures. The developed Odia POS tagger and chunker have enormous potential for a variety of NLP applications, including information extraction, syntactic parsing, and machine translation, all of which are tailored to the low-resource Odia language. This work contributes to developing NLP tools and technologies for low-resource languages, thereby facilitating enhanced language processing capabilities in various linguistic contexts.&lt;/jats:p&gt;</t>
  </si>
  <si>
    <t>Filling in the Blank: Rationale-Augmented Prompt Tuning for TextVQA</t>
  </si>
  <si>
    <t>10.1145/3581783.3612520</t>
  </si>
  <si>
    <t>Proceedings of the 31st ACM International Conference on Multimedia</t>
  </si>
  <si>
    <t>Zeng, Gangyan; Zhang, Yuan; Zhou, Yu; Fang, Bo; Zhao, Guoqing; Wei, Xin; Wang, Weiping</t>
  </si>
  <si>
    <t>Recently, generative Text-based visual question answering (TextVQA) methods, which are often based on language models, have exhibited impressive results and drawn increasing attention. However, due to the inconsistencies in both input forms and optimization objectives, the power of pretrained language models is not fully explored, resulting in the need for large amounts of training data. In this work, we rethink the characteristics of the TextVQA task and find that scene text is indeed a special kind of language embedded in images. To this end, we propose a text-centered generative framework FITB (stands for Filling In The Blank), in which multimodal information is mainly represented in textual form and rationale-augmented prompting is involved. Specifically, an infilling-based prompt strategy is utilized to formulate TextVQA as a novel problem of filling in the blank with proper scene text according to the language context. Furthermore, aiming to prevent the model from language bias overfitting, we design a rough answer grounding module to provide visual rationales for promoting multimodal reasoning. Extensive experiments verify the superiority of FITB in both fully-supervised and zero-shot/few-shot settings. Notably, even with a saving of about 64M data, FITB surpasses the state-of-the-art method by 3.00% and 1.99% on TextVQA and ST-VQA datasets, respectively.</t>
  </si>
  <si>
    <t>ICSE - Supporting analysts by dynamic extraction and classification of requirements-related knowledge</t>
  </si>
  <si>
    <t>10.1109/icse.2019.00057</t>
  </si>
  <si>
    <t>2019 IEEE/ACM 41st International Conference on Software Engineering (ICSE)</t>
  </si>
  <si>
    <t>Abad, Zahra Shakeri Hossein; Gervasi, Vincenzo; Zowghi, Didar; Far, Behrouz H.</t>
  </si>
  <si>
    <t>In many software development projects, analysts are required to deal with systems' requirements from unfamiliar domains. Familiarity with the domain is necessary in order to get full leverage from interaction with stakeholders and for extracting relevant information from the existing project documents. Accurate and timely extraction and classification of requirements knowledge support analysts in this challenging scenario. Our approach is to mine real-time interaction records and project documents for the relevant phrasal units about the requirements related topics being discussed during elicitation. We propose to use both generative and discriminating methods. To extract the relevant terms, we leverage the flexibility and power of Weighted Finite State Transducers (WFSTs) in dynamic modelling of natural language processing tasks. We used an extended version of Support Vector Machines (SVMs) with variable-sized feature vectors to efficiently and dynamically extract and classify requirements-related knowledge from the existing documents. To evaluate the performance of our approach intuitively and quantitatively, we used edit distance and precision/recall metrics. We show in three case studies that the snippets extracted by our method are intuitively relevant and reasonably accurate. Furthermore, we found that statistical and linguistic parameters such as smoothing methods, and words contiguity and order features can impact the performance of both extraction and classification tasks.</t>
  </si>
  <si>
    <t>The Impact of Arabic Diacritization on Word Embeddings</t>
  </si>
  <si>
    <t>10.1145/3592603</t>
  </si>
  <si>
    <t>Abbache, Mohamed; Abbache, Ahmed; Xu, Jingwen; Meziane, Farid; Wen, Xianbin</t>
  </si>
  <si>
    <t>&lt;jats:p&gt;Word embedding is used to represent words for text analysis. It plays an essential role in many Natural Language Processing (NLP) studies and has hugely contributed to the extraordinary developments in the field in the last few years. In Arabic, diacritic marks are a vital feature for the readability and understandability of the language. Current Arabic word embeddings are non-diacritized. In this article, we aim to develop and compare word embedding models based on diacritized and non-diacritized corpora to study the impact of Arabic diacritization on word embeddings. We propose evaluating the models in four different ways: clustering of the nearest words; morphological semantic analysis; part-of-speech tagging; and semantic analysis. For a better evaluation, we took the challenge to create three new datasets from scratch for the three downstream tasks. We conducted the downstream tasks with eight machine learning algorithms and two deep learning algorithms. Experimental results show that the diacritized model exhibits a better ability to capture syntactic and semantic relations and in clustering words of similar categories. Overall, the diacritized model outperforms the non-diacritized model. We obtained some more interesting findings. For example, from the morphological semantics analysis, we found that with the increase in the number of target words, the advantages of the diacritized model are also more obvious, and the diacritic marks have more significance in POS tagging than in other tasks.&lt;/jats:p&gt;</t>
  </si>
  <si>
    <t>Improving the Detection of Multilingual South African Abusive Language via Skip-gram Using Joint Multilevel Domain Adaptation</t>
  </si>
  <si>
    <t>10.1145/3638759</t>
  </si>
  <si>
    <t>Oriola, Oluwafemi; Kotzé, Eduan</t>
  </si>
  <si>
    <t>&lt;jats:p&gt;The distinctiveness and sparsity of low-resource multilingual South African abusive language necessitate the development of a novel solution to automatically detect different classes of abusive language instances using machine learning. Skip-gram has been used to address sparsity in machine learning classification problems but is inadequate in detecting South African abusive language due to the considerable amount of rare features and class imbalance. Joint Domain Adaptation has been used to enlarge features of a low-resource target domain for improved classification outcomes by jointly learning from the target domain and large-resource source domain. This article, therefore, builds a Skip-gram model based on Joint Domain Adaptation to improve the detection of multilingual South African abusive language. Contrary to the existing Joint Domain Adaptation approaches, a Joint Multilevel Domain Adaptation model involving adaptation of monolingual source domain instances and multilingual target domain instances with high frequency of rare features was executed at the first level and adaptation of target-domain features and first-level features at the next level. Both surface-level and embedding word features were used to evaluate the proposed model. In the evaluation of surface-level features, the Joint Multilevel Domain Adaptation model outperformed the state-of-the-art models with accuracy of 0.92 and F1-score of 0.68. In the evaluation of embedding features, the proposed model outperformed the state-of-the-art models with accuracy of 0.88 and F1-score of 0.64. The Joint Multilevel Domain Adaptation model significantly improved the average information gain of the rare features in different language categories and reduced class imbalance.&lt;/jats:p&gt;</t>
  </si>
  <si>
    <t>Deep Learning-based Sequence Labeling Tools for Nepali</t>
  </si>
  <si>
    <t>10.1145/3606696</t>
  </si>
  <si>
    <t>Rai, Pooja; Chatterji, Sanjay; Kim, Byung-Gyu</t>
  </si>
  <si>
    <t>&lt;jats:p&gt;A Part-of-Speech (POS) tagger and Chunker (or shallow parser) are sequence labeling tools, crucial for improving the accuracy of Natural Language Processing (NLP) tasks like parsing, named entity recognition, sentiment analysis, information extraction, and so on. Developing such tools for a low-resource language is an arduous task. Nepali is a relatively resource-poor Indian language and has not been able to evolve from a computational perspective. Therefore, we present effective part-of-speech tagging and chunking tools for the Nepali text using sequential deep learning models—Bidirectional Long Short-Term Memory Network with a Conditional Random Field Layer (BI-LSTM-CRF) and other LSTM-based models exploring both character and word embeddings of the Nepali texts. Word Embedding has been used to capture syntactic as well as semantic information whereas character embedding has been applied to capture the morphological as well as shape information of words and also to handle the out-of-vocabulary problem. The developed chunker is the first statistical chunker for the Nepali language. A baseline model with a Conditional Random Field has also been developed to identify the optimum feature set for the aforementioned tasks. The BI-LSTM-CRF model produced an accuracy of 99.20% and 98.40%, for Nepali POS tagging and chunking, respectively. This is the highest-ever accuracy for Nepali. Thorough error analysis and observations have also been reported with examples. The developed tools can help advance research in Nepali language processing, improve the accuracy of language technology applications, and contribute to the preservation and promotion of the Nepali language.&lt;/jats:p&gt;</t>
  </si>
  <si>
    <t>Contextual transcription and Summarization of audio using AI</t>
  </si>
  <si>
    <t>10.1145/3647444.3647871</t>
  </si>
  <si>
    <t>Proceedings of the 5th International Conference on Information Management &amp; Machine Intelligence</t>
  </si>
  <si>
    <t>Pandita, Karan; Thakur, Purab Kulranjan Singh; Annamalai, Suresh</t>
  </si>
  <si>
    <t>The field of Natural Language Processing (NLP) has revolutionized the way human language interacts with computer systems. NLP applications span machine translation, information extraction, summarization, and question answering, driven by vast computational resources and big data methodologies. Despite these advancements, NLP tools haven't fully integrated with Internet of Things (IoT) devices, like audio recorders, hindering their accessibility and usability. This paper introduces an innovative solution: a method for audio transcription and contextual summarization using NLP, addressing this gap and enhancing comprehension. Our approach employs cutting-edge NLP techniques, including word embedding methods and knowledge-based graphs, to create a system that efficiently converts audio content into written text and generates coherent summaries. Unlike existing AI tools, our system's summaries are not only accurate but also rich and deep, providing insightful representations of the original content. This depth is achieved through advanced linguistic analysis, surpassing tools like ChatGPT. Furthermore, our system breaks language barriers, enabling multilingual data traversal, enhancing accessibility on a global scale. Our research methodology ensures the system's adherence to industry standards like Request for Comments (RFC) and Constrained Application Protocol (CoAP), guaranteeing interoperability and reliability. By incorporating knowledge-based graphs, our system comprehensively understands audio content, enhancing the accuracy of summarization. This approach addresses the unmet need for seamlessly integrating NLP with IoT devices, making the technology accessible to a broader audience.</t>
  </si>
  <si>
    <t>Shallow and Deep Syntactic/Semantic Structures for Passage Reranking in Question-Answering Systems</t>
  </si>
  <si>
    <t>10.1145/3233772</t>
  </si>
  <si>
    <t>ACM Transactions on Information Systems</t>
  </si>
  <si>
    <t>Tymoshenko, Kateryna; Moschitti, Alessandro</t>
  </si>
  <si>
    <t>In this article, we extensively study the use of syntactic and semantic structures obtained with shallow and full syntactic parsers for answer passage reranking. We propose several dependency and constituent-based structures, also enriched with Linked Open Data (LD) knowledge to represent pairs of questions and answer passages. We encode such tree structures in learning-to-rank (L2R) algorithms using tree kernels, which can project them in tree substructure spaces, where each dimension represents a powerful syntactic/semantic feature. Additionally, since we define links between question and passage structures, our tree kernel spaces also include relational structural features. We carried out an extensive comparative experimentation of our models for automatic answer selection benchmarks on different TREC QA corpora as well as the newer Wikipedia-based dataset, namely WikiQA, which has been widely used to test sentence rerankers. The results consistently demonstrate that our structural semantic models achieve the state of the art in passage reranking. In particular, we derived the following important findings: (i) relational syntactic structures are essential to achieve superior results; (ii) models trained with dependency trees can outperform those trained with shallow trees, e.g., in case of sentence reranking; (iii) external knowledge automatically generated with focus and question classifiers is very effective; and (iv) the semantic information derived by LD and incorporated in syntactic structures can be used to replace the knowledge provided by the above-mentioned classifiers. This is a remarkable advantage as it enables our models to increase coverage and portability over new domains.</t>
  </si>
  <si>
    <t>MEDES - Robust deep-learning models for text-to-speech synthesis support on embedded devices</t>
  </si>
  <si>
    <t>10.1145/2857218.2857234</t>
  </si>
  <si>
    <t>Proceedings of the 7th International Conference on Management of computational and collective intElligence in Digital EcoSystems</t>
  </si>
  <si>
    <t>Boros, Tiberiu; Dumitrescu, Stefan Daniel</t>
  </si>
  <si>
    <t>Currently, smartphones and tablets are firmly implanted within our daily lives. These devices have an entire ecosystem devoted to them, with applications and tools designed for their specifications: they use touch-enabled interfaces, have a limited amount of memory and CPU time available for apps (16/32MB limit on Android and iOS devices). A well-established research domain is the development of natural human-computer-interfaces (HCI) via voice and gestures. However, these interfaces are bound by the hardware resources available to them, and by the fact that they use network/Internet access to send/receive data, relying on dedicated servers for the decision making process. This paper focuses on the development of small robust deep-learning models that are designed to provide high quality text-to-speech (TTS) functionality (one of the three main components of HCI) on smart devices, without requiring network access. We obtain very good results in TTS text sub-tasks using models significantly smaller than those used in state-of-the-art approaches.</t>
  </si>
  <si>
    <t>Learning representations for weakly supervised natural language processing tasks</t>
  </si>
  <si>
    <t>10.1162/coli_a_00167</t>
  </si>
  <si>
    <t>Huang, Fei; Ahuja, Arun; Downey, Doug; Yang, Yi; Guo, Yuhong; Yates, Alexander</t>
  </si>
  <si>
    <t>Finding the right representations for words is critical for building accurate NLP systems when domain-specific labeled data for the task is scarce. This article investigates novel techniques for extracting features from n-gram models, Hidden Markov Models, and other statistical language models, including a novel Partial Lattice Markov Random Field model. Experiments on part-of-speech tagging and information extraction, among other tasks, indicate that features taken from statistical language models, in combination with more traditional features, outperform traditional representations alone, and that graphical model representations outperform n-gram models, especially on sparse and polysemous words.</t>
  </si>
  <si>
    <t>An empirical investigation of word class-based features for natural language understanding</t>
  </si>
  <si>
    <t>10.1109/taslp.2015.2511925</t>
  </si>
  <si>
    <t>Celikyilmaz, Asli; Sarikaya, Ruhi; Jeong, Minwoo; Deoras, Anoop</t>
  </si>
  <si>
    <t>There are many studies that show using class-based features improves the performance of natural language processing (NLP) tasks such as syntactic part-of-speech tagging, dependency parsing, sentiment analysis, and slot filling in natural language understanding (NLU), but not much has been reported on the underlying reasons for the performance improvements. In this paper, we investigate the effects of the word class-based features for the exponential family of models specifically focusing on NLU tasks, and demonstrate that the performance improvements could be attributed to the regularization effect of the class-based features on the underlying model. Our hypothesis is based on empirical observation that shrinking the sum of parameter magnitudes in an exponential model tends to improve performance. We show on several semantic tagging tasks that there is a positive correlation between the model size reduction by the addition of the class-based features and the model performance on a held-out dataset. We also demonstrate that class-based features extracted from different data sources using alternate word clustering methods can individually contribute to the performance gain. Since the proposed features are generated in an unsupervised manner without significant computational overhead, the improvements in performance largely come for free and we show that such features provide gains for a wide range of tasks from semantic classification and slot tagging in NLU to named entity recognition (NER).</t>
  </si>
  <si>
    <t>A Study on the Performance of Recurrent Neural Network based Models in Maithili Part of Speech Tagging</t>
  </si>
  <si>
    <t>10.1145/3540260</t>
  </si>
  <si>
    <t>Priyadarshi, Ankur; Saha, Sujan Kumar</t>
  </si>
  <si>
    <t>&lt;jats:p&gt;This article presents our effort in developing a Maithili Part of Speech (POS) tagger. Substantial effort has been devoted to developing POS taggers in several Indian languages, including Hindi, Bengali, Tamil, Telugu, Kannada, Punjabi, and Marathi; but Maithili did not achieve much attention from the research community. Maithili is one of the official languages of India, with around 50 million native speakers. So, we worked on developing a POS tagger in Maithili. For the development, we use a manually annotated in-house Maithili corpus containing 56,126 tokens. The tagset contains 27 tags. We train a conditional random fields (CRF) classifier to prepare a baseline system that achieves an accuracy of 82.67%. Then, we employ several recurrent neural networks (RNN)-based models, including Long-short Term Memory (LSTM), Gated Recurrent Unit (GRU), LSTM with a CRF layer (LSTM-CRF), and GRU with a CRF layer (GRU-CRF) and perform a comparative study. We also study the effect of both word embedding and character embedding in the task. The highest accuracy of the system is 91.53%.&lt;/jats:p&gt;</t>
  </si>
  <si>
    <t>Korean Part-of-speech Tagging Based on Morpheme Generation</t>
  </si>
  <si>
    <t>10.1145/3373608</t>
  </si>
  <si>
    <t>Song, Hyun-Je; Park, Seong-Bae</t>
  </si>
  <si>
    <t>Two major problems of Korean part-of-speech (POS) tagging are that the word-spacing unit is not mapped one-to-one to a POS tag and that morphemes should be recovered during POS tagging. Therefore, this article proposes a novel two-step Korean POS tagger that solves the problems. This tagger first generates a sequence of lemmatized and recovered morphemes that can be mapped one-to-one to a POS tag using an encoder-decoder architecture derived from a POS-tagged corpus. Then, the POS tag of each morpheme in the generated sequence is finally determined by a standard sequence labeling method. Since the knowledge for segmenting and recovering morphemes is extracted automatically from a POS-tagged corpus by an encoder-decoder architecture, the POS tagger is constructed without a dictionary nor handcrafted linguistic rules. The experimental results on a standard dataset show that the proposed method outperforms existing POS taggers with its state-of-the-art performance.</t>
  </si>
  <si>
    <t>Automated identification of libraries from vulnerability data</t>
  </si>
  <si>
    <t>10.1145/3524610.3527893</t>
  </si>
  <si>
    <t>Proceedings of the 30th IEEE/ACM International Conference on Program Comprehension</t>
  </si>
  <si>
    <t>Haryono, Stefanus A.; Kang, Hong Jin; Sharma, Abhishek; Sharma, Asankhaya; Santosa, Andrew; Yi, Ang Ming; Lo, David</t>
  </si>
  <si>
    <t>Software engineers depend heavily on software libraries and have to update their dependencies once vulnerabilities are found in them. Software Composition Analysis (SCA) helps developers identify vulnerable libraries used by an application. A key challenge is the identification of libraries related to a given reported vulnerability in the National Vulnerability Database (NVD), which may not explicitly indicate the affected libraries. Recently, researchers have tried to address the problem of identifying the libraries from an NVD report by treating it as an extreme multi-label learning (XML) problem, characterized by its large number of possible labels and severe data sparsity. As input, the NVD report is provided, and as output, a set of relevant libraries is returned.</t>
  </si>
  <si>
    <t>CIKM - SWE2: SubWord Enriched and Significant Word Emphasized Framework for Hate Speech Detection</t>
  </si>
  <si>
    <t>10.1145/3340531.3411990</t>
  </si>
  <si>
    <t>Proceedings of the 29th ACM International Conference on Information &amp; Knowledge Management</t>
  </si>
  <si>
    <t>Mou, Guanyi; Ye, Pengyi; Lee, Kyumin</t>
  </si>
  <si>
    <t>Hate speech detection on online social networks has become one of the emerging hot topics in recent years. With the broad spread and fast propagation speed across online social networks, hate speech makes significant impacts on society by increasing prejudice and hurting people. Therefore, there are aroused attention and concern from both industry and academia. In this paper, we address the hate speech problem and propose a novel hate speech detection framework called SWE2, which only relies on the content of messages and automatically identifies hate speech. In particular, our framework exploits both word-level semantic information and sub-word knowledge. It is intuitively persuasive and also practically performs well under a situation with/without character-level adversarial attack. Experimental results show that our proposed model achieves 0.975 accuracy and 0.953 macro F1, outperforming 7 state-of-the-art baselines under no adversarial attack. Our model robustly and significantly performed well under extreme adversarial attack (manipulation of 50% messages), achieving 0.967 accuracy and 0.934 macro F1.</t>
  </si>
  <si>
    <t>Using natural language processing techniques to improve manual test case descriptions</t>
  </si>
  <si>
    <t>10.1145/3510457.3513045</t>
  </si>
  <si>
    <t>Proceedings of the 44th International Conference on Software Engineering: Software Engineering in Practice</t>
  </si>
  <si>
    <t>Viggiato, Markos; Paas, Dale; Buzon, Chris; Bezemer, Cor-Paul</t>
  </si>
  <si>
    <t>Despite the recent advancements in test automation, testing often remains a manual, and costly, activity in many industries. Manual test cases, often described only in natural language, consist of one or more test steps, which are instructions that must be performed to achieve the testing objective. Having different employees specifying test cases might result in redundant, unclear, or incomplete test cases. Manually reviewing and validating newly-specified test cases is time-consuming and becomes impractical in a scenario with a large test suite. Therefore, in this paper, we propose an automated framework to automatically analyze test cases that are specified in natural language and provide actionable recommendations on how to improve the test cases. Our framework consists of configurable components and modules for analysis, which are capable of recommending improvements to the following: (1) the terminology of a new test case through language modeling, (2) potentially missing test steps for a new test case through frequent itemset and association rule mining, and (3) recommendation of similar test cases that already exist in the test suite through text embedding and clustering. We thoroughly evaluated the three modules on data from our industry partner. Our framework can provide actionable recommendations, which is an important challenge given the widespread occurrence of test cases that are described only in natural language in the software industry (in particular, the game industry).</t>
  </si>
  <si>
    <t>Learning Syllables Using Conv-LSTM Model for Swahili Word Representation and Part-of-speech Tagging</t>
  </si>
  <si>
    <t>10.1145/3445975</t>
  </si>
  <si>
    <t>Shivachi, Casper Shikali; Mokhosi, Refuoe; Shijie, Zhou; Qi-he, Liu</t>
  </si>
  <si>
    <t>The need to capture intra-word information in natural language processing (NLP) tasks has inspired research in learning various word representations at word, character, or morpheme levels, but little attention has been given to syllables from a syllabic alphabet. Motivated by the success of compositional models in morphological languages, we present a Convolutional-long short term memory (Conv-LSTM) model for constructing Swahili word representation vectors from syllables. The unified architecture addresses the word agglutination and polysemous nature of Swahili by extracting high-level syllable features using a convolutional neural network (CNN) and then composes quality word embeddings with a long short term memory (LSTM). The word embeddings are then validated using a syllable-aware language model (31.267) and a part-of-speech (POS) tagging task (98.78), both yielding very competitive results to the state-of-art models in their respective domains. We further validate the language model using Xhosa and Shona, which are syllabic-based languages. The novelty of the study is in its capability to construct quality word embeddings from syllables using a hybrid model that does not use max-over-pool common in CNN and then the exploitation of these embeddings in POS tagging. Therefore, the study plays a crucial role in the processing of agglutinative and syllabic-based languages by contributing quality word embeddings from syllable embeddings, a robust Conv–LSTM model that learns syllables for not only language modeling and POS tagging, but also for other downstream NLP tasks.</t>
  </si>
  <si>
    <t>Part-of-speech Tagging for Low-resource Languages: Activation Function for Deep Learning Network to Work with Minimal Training Data</t>
  </si>
  <si>
    <t>10.1145/3655023</t>
  </si>
  <si>
    <t>Baishya, Diganta; Baruah, Rupam</t>
  </si>
  <si>
    <t>&lt;jats:p&gt;Numerous natural language processing (NLP) applications exist today, especially for the most commonly spoken languages such as English, Chinese, and Spanish. Popular traditional methods such as Rule based methods, Naive Bayes classifiers, Hidden Markov models, Conditional Random field-based classifiers, and other stochastic methods have contributed to this improvement in the past. Recently, deep learning has led to exciting breakthroughs in several areas of artificial intelligence, including image processing and natural language processing. It is important to label words as parts of speech to begin developing most of the NLP applications. A deep study in this area reveals that many popular approaches used for this purpose require massive training data. Therefore, these approaches have not been helpful for languages not rich in digital resources. Applying these methods with very little training data prompts the need for innovative problem-solving. This article describes our research, which examines the strengths and weaknesses of well-known approaches, such as conditional random fields and state-of-the-art deep learning models, when applied for part-of-speech tagging using minimal training data for Assamese and English. We also examine the factors affecting them. We discuss our deep learning architecture and the proposed activation function, which shows promise with little training data. The activation function categorizes words belonging to different classes with more confidence by using the outcomes of statistical methods with SMTaylor SoftMax in our deep learning model. With minimal training, our deep learning architecture using the proposed modification of SM-Taylor SoftMax improves accuracy upto 4%, for our small dataset. This technique is a combination of SMTaylor SoftMax and statistical probability distribution of words over tags.&lt;/jats:p&gt;</t>
  </si>
  <si>
    <t>Studying Intelligent Testing Algorithms for English Writing Using Neural Networks and English Semantics</t>
  </si>
  <si>
    <t>10.1145/3648050.3648088</t>
  </si>
  <si>
    <t>Proceedings of the International Conference on AI and Metaverse in Supply Chain Management</t>
  </si>
  <si>
    <t>Zhang, Liyue; Wang, Zhiyu</t>
  </si>
  <si>
    <t>Arabic Fake News Detection: A Fact Checking Based Deep Learning Approach</t>
  </si>
  <si>
    <t>10.1145/3501401</t>
  </si>
  <si>
    <t>Harrag, Fouzi; Djahli, Mohamed Khalil</t>
  </si>
  <si>
    <t>&lt;jats:p&gt;Fake news stories can polarize society, particularly during political events. They undermine confidence in the media in general. Current NLP systems are still lacking the ability to properly interpret and classify Arabic fake news. Given the high stakes involved, determining truth in social media has recently become an emerging research that is attracting tremendous attention. Our literature review indicates that applying the state-of-the-art approaches on news content address some challenges in detecting fake news’ characteristics, which needs auxiliary information to make a clear determination. Moreover, the ‘Social-context-based’ and ‘propagation-based’ approaches can be either an alternative or complementary strategy to content-based approaches. The main goal of our research is to develop a model capable of automatically detecting truth given an Arabic news or claim. In particular, we propose a deep neural network approach that can classify fake and real news claims by exploiting ‘Convolutional Neuron Networks’. Our approach attempts to solve the problem from the fact checking perspective, where the fact-checking task involves predicting whether a given news text claim is factually authentic or fake. We opt to use an Arabic balanced corpus to build our model because it unifies stance detection, stance rationale, relevant document retrieval and fact-checking. The model is trained on different well selected attributes. An extensive evaluation has been conducted to demonstrate the ability of the fact-checking task in detecting the Arabic fake news. Our model outperforms the performance of the state-of-the-art approaches when applied to the same Arabic dataset with the highest accuracy of 91%.&lt;/jats:p&gt;</t>
  </si>
  <si>
    <t>Dataset Enhancement and Multilingual Transfer for Named Entity Recognition in the Indonesian Language</t>
  </si>
  <si>
    <t>10.1145/3592854</t>
  </si>
  <si>
    <t>Khairunnisa, Siti Oryza; Chen, Zhousi; Komachi, Mamoru</t>
  </si>
  <si>
    <t>&lt;jats:p&gt;Named entity recognition in the Indonesian language has significantly developed in recent years. However, it still lacks standardized publicly available corpora; a small dataset is available but suffers from inconsistent annotations. Therefore, we re-annotated the dataset to improve its consistency and benefit the community. Our re-annotation led to better training results from an effective baseline model consisting of bidirectional long short-term memory and conditional random fields. To fully utilize the limited available data, we utilized better contextualization and transferred external knowledge by exploiting monolingual and multilingual pre-trained language models, such as IndoBERT and XLM-RoBERTa. In addition to the general improvement from the language models, we observed that the monolingual model is more sensitive, while the multilingual ones show advantages in rich morphological knowledge. We also applied cross-lingual transfer learning to utilize high-resource corpora in other languages. We adopted English, Spanish, Dutch, and German as the source languages for the target Indonesian language and found that Dutch plays a special role in the data transfer method due to morphological similarity attributable to historical reasons.&lt;/jats:p&gt;</t>
  </si>
  <si>
    <t>Exploiting Morphological and Phonological Features to Improve Prosodic Phrasing for Mongolian Speech Synthesis</t>
  </si>
  <si>
    <t>10.1109/taslp.2020.3040523</t>
  </si>
  <si>
    <t>Liu, Rui; Sisman, Berrak; Bao, Feilong; Yang, Jichen; Gao, Guanglai; Li, Haizhou</t>
  </si>
  <si>
    <t>Prosodic phrasing is an important factor that affects naturalness and intelligibility in text-to-speech synthesis. Studies show that deep learning techniques improve prosodic phrasing when large text and speech corpus are available. However, for low-resource languages, such as Mongolian, prosodic phrasing remains a challenge for various reasons. First, the database suitable for system training is limited. Second, word composition knowledge that is prosody-informing has not been used in prosodic phrase modeling. To address these problems, in this article, we propose a feature augmentation method in conjunction with a self-attention neural classifier. We augment input text with morphological and phonological decompositions of words to enhance the text encoder. We study the use of self-attention classifier, that makes use of global context of a sentence, as a decoder for phrase break prediction. Both objective and subjective evaluations validate the effectiveness of the proposed phrase break prediction framework, that consistently improves voice quality in a Mongolian text-to-speech synthesis system.</t>
  </si>
  <si>
    <t>JCDL - A Comparative Study of Sequence Tagging Methods for Domain Knowledge Entity Recognition in Biomedical Papers</t>
  </si>
  <si>
    <t>10.1145/3383583.3398602</t>
  </si>
  <si>
    <t>Proceedings of the ACM/IEEE Joint Conference on Digital Libraries in 2020</t>
  </si>
  <si>
    <t>Wu, Jian; Hoque, Reshad Ul; Reiske, Gunnar W.; Weigle, Michele C.; Bradshaw, Brenda T.; Gaff, Holly; Li, Jiang; Kwan, Chiman</t>
  </si>
  <si>
    <t>Named entity recognition has been extensively studied in the past decade. The state-of-the-art models, trained on general text such as Wikipedia articles and newsletters, have achieved F_1&gt;0.90. Entity types are focused on people, location, organization, etc. However, entity recognition from domain-specific text, in particular research papers, is still challenging. In this paper, we perform a comparative study of sequence tagging (ST) methods on this task using a manually curated corpus from biomedical papers on Lyme disease. Each model we compare consists of a ST and a non-ST classification component. In this pilot study, we freeze the non-ST classifier to study how the ST component performs with variants of the conditional random field (CRF) and bidirectional long short-term memory (BiLSTM). The results shed light on the importance of pre-trained word embeddings such as ELMo and the residual unit. The attention mechanism and enriched features do not seem to boost the performance in recognizing entity mentions and their positions, which is likely to be caused by the relatively small training sample. We plan to improve the model by increasing the training corpus size and trying different combinations of features.</t>
  </si>
  <si>
    <t>Sentiment Analysis of Code-Mixed Telugu-English Data Leveraging Syllable and Word Embeddings</t>
  </si>
  <si>
    <t>10.1145/3620670</t>
  </si>
  <si>
    <t>Rayala, Upendar Rao; Seshadri, Karthick; Sristy, Nagesh Bhattu</t>
  </si>
  <si>
    <t>&lt;jats:p&gt;Learning the inherent meaning of a word in Natural Language Processing (NLP) has motivated researchers to represent a word at various levels of abstraction, namely character-level, morpheme-level, and subword-level vector representations. Syllable-Aware Word Embedding (SAWE) can effectively handle agglutinative and fusion-based NLP tasks. However, research attempts on assessing the SAWE on such extrinsic NLP tasks has been scanty, especially for low-resource languages in the context of code-mixing with English. A model to learn SAWE to extract semantics at fine-grained subunits of a word is proposed in this article, and the representative ability of the embeddings is assessed through sentiment analysis of code-mixed Telugu-English review corpora. Multilingual societies and advancements in communication technologies have accounted for the prolific usage of mixed data, which renders the State-of-the-Art (SOTA) sentiment analysis models developed based on monolingual data ineffective. Social media users in the Indian subcontinent exhibit a tendency to mix English and their respective native language (using the phonetic form of English) in expressing their opinions or sentiments. A code-mixing scenario provides flexibility to borrow words from a foreign language, usage of shorthand notations, elongation of vowels, and usage of words without following syntactic/grammatical rules, which renders the sentiment analysis of code-mixed data challenging to perform. Deep neural architectures like Long Short-Term Memory and Gated Recurrent Unit networks have been shown to be effective in solving several NLP tasks, such as sequence labeling, named entity recognition, and machine translation. In this article, a framework to perform sentiment analysis on a code-mixed Telugu-English review corpus is implemented. Both word embedding and SAWE are input to a unified deep neural network that contains a two-level Bidirectional Long Short-Term Memory/Gated Recurrent Unit network with Softmax as the output layer. The proposed model leverages the advantages of both word embedding and SAWE, which enable the proposed model to outperform existing SOTA code-mixed sentiment analysis models on a Telugu-English code-mixed dataset of the International Institute of Information Technology–Hyderabad and a dataset curated by the authors. The improvement realized by the proposed model on these datasets is [3% increase in F1-score and 2% increase in accuracy] and [7% increase in F1-score and 5% in accuracy], respectively, in comparison with the best-performing SOTA model.&lt;/jats:p&gt;</t>
  </si>
  <si>
    <t>A Simple and Effective Neural Model for Joint Word Segmentation and POS Tagging</t>
  </si>
  <si>
    <t>10.1109/taslp.2018.2830117</t>
  </si>
  <si>
    <t>Zhang, Meishan; Yu, Nan; Fu, Guohong</t>
  </si>
  <si>
    <t>Joint models have shown stronger capabilities for Chinese word segmentation and POS tagging, and have received great interests in the community of Chinese natural language processing. In this paper, we follow this line of work, presenting a simple yet effective sequence-to-sequence neural model for the joint task, based on a well-defined transition system, by using long short term memory neural network structures. We conduct experiments on five different datasets. The results demonstrate that our proposed model is highly competitive. By using well-trained character-level embeddings, the proposed neural joint model is able to obtain the best-reported performances in the literature.</t>
  </si>
  <si>
    <t>Role of Morphology Injection in Statistical Machine Translation.</t>
  </si>
  <si>
    <t>10.1145/3129208</t>
  </si>
  <si>
    <t>S, Sreelekha; Bhattacharyya, Pushpak</t>
  </si>
  <si>
    <t>Phrase-based Statistical models are more commonly used as they perform optimally in terms of both, translation quality and complexity of the system. Hindi and in general all Indian languages are morphologically richer than English. Hence, even though Phrase-based systems perform very well for the less divergent language pairs, for English to Indian language translation, we need more linguistic information (such as morphology, parse tree, parts of speech tags, etc.) on the source side. Factored models seem to be useful in this case, as Factored models consider word as a vector of factors. These factors can contain any information about the surface word and use it while translating. Hence, the objective of this work is to handle morphological inflections in Hindi and Marathi using Factored translation models while translating from English. SMT approaches face the problem of data sparsity while translating into a morphologically rich language. It is very unlikely for a parallel corpus to contain all morphological forms of words. We propose a solution to generate these unseen morphological forms and inject them into original training corpora. In this paper, we study factored models and the problem of sparseness in context of translation to morphologically rich languages. We propose a simple and effective solution which is based on enriching the input with various morphological forms of words. We observe that morphology injection improves the quality of translation in terms of both adequacy and fluency. We verify this with the experiments on two morphologically rich languages: Hindi and Marathi, while translating from English.</t>
  </si>
  <si>
    <t>DBTagger: multi-task learning for keyword mapping in NLIDBs using Bi-directional recurrent neural networks</t>
  </si>
  <si>
    <t>10.14778/3446095.3446103</t>
  </si>
  <si>
    <t>Proceedings of the VLDB Endowment</t>
  </si>
  <si>
    <t>Usta, Arif; Karakayali, Akifhan; Ulusoy, Özgür</t>
  </si>
  <si>
    <t>Translating Natural Language Queries (NLQs) to Structured Query Language (SQL) in interfaces deployed in relational databases is a challenging task, which has been widely studied in database community recently. Conventional rule based systems utilize series of solutions as a pipeline to deal with each step of this task, namely stop word filtering, tokenization, stemming/lemmatization, parsing, tagging, and translation. Recent works have mostly focused on the translation step overlooking the earlier steps by using ad-hoc solutions. In the pipeline, one of the most critical and challenging problems is keyword mapping; constructing a mapping between tokens in the query and relational database elements (tables, attributes, values, etc.). We define the keyword mapping problem as a sequence tagging problem, and propose a novel deep learning based supervised approach that utilizes POS tags of NLQs. Our proposed approach, called \textit{DBTagger} (DataBase Tagger), is an end-to-end and schema independent solution, which makes it practical for various relational databases. We evaluate our approach on eight different datasets, and report new state-of-the-art accuracy results, $92.4\%$ on the average. Our results also indicate that DBTagger is faster than its counterparts up to $10000$ times and scalable for bigger databases.</t>
  </si>
  <si>
    <t>Learning Context Using Segment-Level LSTM for Neural Sequence Labeling</t>
  </si>
  <si>
    <t>10.1109/taslp.2019.2948773</t>
  </si>
  <si>
    <t>Shin, Youhyun; Lee, Sang-goo</t>
  </si>
  <si>
    <t>This article introduces an approach that learns segment-level context for sequence labeling in natural language processing (NLP). Previous approaches limit their basic unit to a word for feature extraction because sequence labeling is a token-level task in which labels are annotated word-by-word. However, the text segment is an ultimate unit for labeling, and we are easily able to obtain segment information from annotated labels in a IOB/IOBES format. Most neural sequence labeling models expand their learning capacity by employing additional layers, such as a character-level layer, or jointly training NLP tasks with common knowledge. The architecture of our model is based on the charLSTM-BiLSTM-CRF model, and we extend the model with an additional segment-level layer called segLSTM. We therefore suggest a sequence labeling algorithm called charLSTM-BiLSTM-CRF-segLSTM $^{sLM}$ which employs an additional segment-level long short-term memory (LSTM) that trains features by learning adjacent context in a segment. We demonstrate the performance of our model on four sequence labeling datasets, namely, Peen Tree Bank, CoNLL 2000, CoNLL 2003, and OntoNotes 5.0. Experimental results show that our model performs better than state-of-the-art variants of BiLSTM-CRF. In particular, the proposed model enhances the performance of tasks for finding appropriate labels of multiple token segments.</t>
  </si>
  <si>
    <t>Corpus-Aware Graph Aggregation Network for Sequence Labeling</t>
  </si>
  <si>
    <t>10.1109/taslp.2021.3084105</t>
  </si>
  <si>
    <t>Chen, Haibin; Ma, Qianli; Yu, Liuhong; Lin, Zhenxi; Yan, Jiangyue</t>
  </si>
  <si>
    <t>Current state-of-the-art sequence labeling models are typically based on sequential architecture such as Bi-directional LSTM (BiLSTM). However, the structure of processing a word at a time based on the sequential order restricts the full utilization of non-sequential features, including syntactic relationships, word co-occurrence relations, and document topics. They can be regarded as the corpus-level features and critical for sequence labeling. In this paper, we propose a Corpus-Aware Graph Aggregation Network . Specifically, we build three types of graphs, i.e., a word-topic graph, a word co-occurrence graph, and a word syntactic dependency graph, to express different kinds of corpus-level non-sequential features. After that, a graph convolutional network (GCN) is adapted to model the relations between words and non-sequential features. Finally, we employ a label-aware attention mechanism to aggregate corpus-aware non-sequential features and sequential ones for sequence labeling. The experimental results on four sequence labeling tasks (named entity recognition, chunking, multilingual sequence labeling, and target-based sentiment analysis) show that our model achieves state-of-the-art performance.</t>
  </si>
  <si>
    <t>Integrated Parallel Sentence and Fragment Extraction from Comparable Corpora: A Case Study on Chinese--Japanese Wikipedia</t>
  </si>
  <si>
    <t>10.1145/2833089</t>
  </si>
  <si>
    <t>Chu, Chenhui; Nakazawa, Toshiaki; Kurohashi, Sadao</t>
  </si>
  <si>
    <t>Parallel corpora are crucial for statistical machine translation (SMT); however, they are quite scarce for most language pairs and domains. As comparable corpora are far more available, many studies have been conducted to extract either parallel sentences or fragments from them for SMT. In this article, we propose an integrated system to extract both parallel sentences and fragments from comparable corpora. We first apply parallel sentence extraction to identify parallel sentences from comparable sentences. We then extract parallel fragments from the comparable sentences. Parallel sentence extraction is based on a parallel sentence candidate filter and classifier for parallel sentence identification. We improve it by proposing a novel filtering strategy and three novel feature sets for classification. Previous studies have found it difficult to accurately extract parallel fragments from comparable sentences. We propose an accurate parallel fragment extraction method that uses an alignment model to locate the parallel fragment candidates and an accurate lexicon-based filter to identify the truly parallel fragments. A case study on the Chinese--Japanese Wikipedia indicates that our proposed methods outperform previously proposed methods, and the parallel data extracted by our system significantly improves SMT performance.</t>
  </si>
  <si>
    <t>Greedy transition-based dependency parsing with stack lstms</t>
  </si>
  <si>
    <t>10.1162/coli_a_00285</t>
  </si>
  <si>
    <t>Ballesteros, Miguel; Dyer, Chris; Goldberg, Yoav; Smith, Noah A.</t>
  </si>
  <si>
    <t>We introduce a greedy transition-based parser that learns to represent parser states using recurrent neural networks. Our primary innovation that enables us to do this efficiently is a new control structure for sequential neural networks-the stack long short-term memory unit LSTM. Like the conventional stack data structures used in transition-based parsers, elements can be pushed to or popped from the top of the stack in constant time, but, in addition, an LSTM maintains a continuous space embedding of the stack contents. Our model captures three facets of the parser's state: i unbounded look-ahead into the buffer of incoming words, ii the complete history of transition actions taken by the parser, and iii the complete contents of the stack of partially built tree fragments, including their internal structures. In addition, we compare two different word representations: i standard word vectors based on look-up tables and ii character-based models of words. Although standard word embedding models work well in all languages, the character-based models improve the handling of out-of-vocabulary words, particularly in morphologically rich languages. Finally, we discuss the use of dynamic oracles in training the parser. During training, dynamic oracles alternate between sampling parser states from the training data and from the model as it is being learned, making the model more robust to the kinds of errors that will be made at test time. Training our model with dynamic oracles yields a linear-time greedy parser with very competitive performance.</t>
  </si>
  <si>
    <t>Tri-training for Dependency Parsing Domain Adaptation</t>
  </si>
  <si>
    <t>10.1145/3488367</t>
  </si>
  <si>
    <t>Jiang, Shu; Li, Zuchao; Zhao, Hai; Lu, Bao-Liang; Wang, Rui</t>
  </si>
  <si>
    <t>&lt;jats:p&gt;In recent years, the research on dependency parsing focuses on improving the accuracy of the domain-specific (in-domain) test datasets and has made remarkable progress. However, there are innumerable scenarios in the real world that are not covered by the dataset, namely, the out-of-domain dataset. As a result, parsers that perform well on the in-domain data usually suffer from significant performance degradation on the out-of-domain data. Therefore, to adapt the existing in-domain parsers with high performance to a new domain scenario, cross-domain transfer learning methods are essential to solve the domain problem in parsing. This paper examines two scenarios for cross-domain transfer learning: semi-supervised and unsupervised cross-domain transfer learning. Specifically, we adopt a pre-trained language model BERT for training on the source domain (in-domain) data at the subword level and introduce self-training methods varied from tri-training for these two scenarios. The evaluation results on the NLPCC-2019 shared task and universal dependency parsing task indicate the effectiveness of the adopted approaches on cross-domain transfer learning and show the potential of self-learning to cross-lingual transfer learning.&lt;/jats:p&gt;</t>
  </si>
  <si>
    <t>A Novel End-to-End Framework for Story Generation Using Deep Neural Networks</t>
  </si>
  <si>
    <t>10.1145/3660853.3660923</t>
  </si>
  <si>
    <t>Proceedings of the Cognitive Models and Artificial Intelligence Conference</t>
  </si>
  <si>
    <t>Sar, Ayan; Joshi, Purvika; Sati, Subhangi; Choudhary, Richa; Aich, Sumit; Choudhury, Tanupriya; Kotecha, Ketan; Ozseven, Turgut</t>
  </si>
  <si>
    <t>This paper introduces a novel end-to-end framework for story generation utilising deep neural networks. Generating text belongs to a vital part of Natural Language Processing (henceforth, NLP), and different areas of its applications, including creative writing, entertainment, and education, made it a subject of this research interest. Traditional approaches often involve multi-step pipelines, leading to challenges in coherence and creativity. Our method, in contrast, makes use of deep neural network techniques to craft one story in one single process where all the building blocks connect in a coherent narrative. We provide an overview of deep learning techniques in NLP and highlight the advantages of end-to-end learning approaches. The architecture harnesses the latest available technology for neural network design with a primary focus on generative story writing. We discuss the importance of high-quality datasets and efficient preprocessing techniques to train robust models. Findings have been complimented by methods of evaluation metrics aimed at assessing story quality and coherency. Through case studies and applications, we demonstrate the effectiveness of our framework in various domains, including creative industries and education. Finally, we discuss future directions and challenges, outlining opportunities for advancing the field of story generation using deep neural networks.</t>
  </si>
  <si>
    <t>Learning to Generate Questions by Learning What not to Generate</t>
  </si>
  <si>
    <t>10.1145/3308558.3313737</t>
  </si>
  <si>
    <t>The World Wide Web Conference</t>
  </si>
  <si>
    <t>Liu, Bang; Zhao, Mingjun; Niu, Di; Lai, Kunfeng; He, Yancheng; Wei, Haojie; Xu, Yu</t>
  </si>
  <si>
    <t>Automatic question generation is an important technique that can improve the training of question answering, help chatbots to start or continue a conversation with humans, and provide assessment materials for educational purposes. Existing neural question generation models are not sufficient mainly due to their inability to properly model the process of how each word in the question is selected, i.e., whether repeating the given passage or being generated from a vocabulary. In this paper, we propose our Clue Guided Copy Network for Question Generation (CGC-QG), which is a sequence-to-sequence generative model with copying mechanism, yet employing a variety of novel components and techniques to boost the performance of question generation. In CGC-QG, we design a multi-task labeling strategy to identify whether a question word should be copied from the input passage or be generated instead, guiding the model to learn the accurate boundaries between copying and generation. Furthermore, our input passage encoder takes as input, among a diverse range of other features, the prediction made by a clue word predictor, which helps identify whether each word in the input passage is a potential clue to be copied into the target question. The clue word predictor is designed based on a novel application of Graph Convolutional Networks onto a syntactic dependency tree representation of each passage, thus being able to predict clue words only based on their context in the passage and their relative positions to the answer in the tree. We jointly train the clue prediction as well as question generation with multi-task learning and a number of practical strategies to reduce the complexity. Extensive evaluations show that our model significantly improves the performance of question generation and out-performs all previous state-of-the-art neural question generation models by a substantial margin.</t>
  </si>
  <si>
    <t>Cross-lingual Text Reuse Detection at Document Level for English-Urdu Language Pair</t>
  </si>
  <si>
    <t>10.1145/3592761</t>
  </si>
  <si>
    <t>Sharjeel, Muhammad; Muneer, Iqra; Nosheen, Sumaira; Nawab, Rao Muhammad Adeel; Rayson, Paul</t>
  </si>
  <si>
    <t>&lt;jats:p&gt;In recent years, the problem of Cross-Lingual Text Reuse Detection (CLTRD) has gained the interest of the research community due to the availability of large digital repositories and automatic Machine Translation (MT) systems. These systems are readily available and openly accessible, which makes it easier to reuse text across languages but hard to detect. In previous studies, different corpora and methods have been developed for CLTRD at the sentence/passage level for the English-Urdu language pair. However, there is a lack of large standard corpora and methods for CLTRD for the English-Urdu language pair at the document level. To overcome this limitation, the significant contribution of this study is the development of a large benchmark cross-lingual (English-Urdu) text reuse corpus, called the TREU (Text Reuse for English-Urdu) corpus. It contains English to Urdu real cases of text reuse at the document level. The corpus is manually labelled into three categories (Wholly Derived = 672, Partially Derived = 888, and Non Derived = 697) with the source text in English and the derived text in the Urdu language. Another contribution of this study is the evaluation of the TREU corpus using a diversified range of methods to show its usefulness and how it can be utilized in the development of automatic methods for measuring cross-lingual (English-Urdu) text reuse at the document level. The best evaluation results, for both binary (&lt;jats:italic&gt;F&lt;/jats:italic&gt; &lt;jats:sub&gt;1&lt;/jats:sub&gt;= 0.78) and ternary (&lt;jats:italic&gt;F&lt;/jats:italic&gt;&lt;jats:sub&gt;1&lt;/jats:sub&gt;= 0.66) classification tasks, are obtained using a combination of all Translation plus Mono-lingual Analysis (T+MA) based methods. The TREU corpus is publicly available to promote CLTRD research in an under-resourced language, i.e., Urdu.&lt;/jats:p&gt;</t>
  </si>
  <si>
    <t>WWW - Knowledge-Enhanced Ensemble Learning for Word Embeddings</t>
  </si>
  <si>
    <t>10.1145/3308558.3313425</t>
  </si>
  <si>
    <t>Fang, Lanting; Luo, Yong; Feng, Kaiyu; Zhao, Kaiqi; Hu, Aiqun</t>
  </si>
  <si>
    <t>Representing words as embeddings in a continuous vector space has been proven to be successful in improving the performance in many natural language processing (NLP) tasks. Beyond the traditional methods that learn the embeddings from large text corpora, ensemble methods have been proposed to leverage the merits from pre-trained word embeddings as well as external semantic sources. In this paper, we propose a knowledge-enhanced ensemble method to combine both knowledge graphs and pre-trained word embedding models. Specifically, we interpret relations in knowledge graphs as linear translation from one word to another. We also propose a novel weighting scheme to further distinguish edges in the knowledge graph with same type of relation. Extensive experiments demonstrate that our proposed method is up to 20% times better than state-of-the-art in word analogy task and up to 16% times better than state-of-the-art in word similarity task.</t>
  </si>
  <si>
    <t>Entity Highlight Generation as Statistical and Neural Machine Translation</t>
  </si>
  <si>
    <t>10.1109/taslp.2018.2845111</t>
  </si>
  <si>
    <t>Huang, Jizhou; Yaming, Sun; Zhang, Wei; Wang, Haifeng; Liu, Ting</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</si>
  <si>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 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t>
  </si>
  <si>
    <t>CIKM - Short Text Similarity with Word Embeddings</t>
  </si>
  <si>
    <t>10.1145/2806416.2806475</t>
  </si>
  <si>
    <t>Proceedings of the 24th ACM International on Conference on Information and Knowledge Management</t>
  </si>
  <si>
    <t>Kenter, Tom; de Rijke, Maarten</t>
  </si>
  <si>
    <t>Determining semantic similarity between texts is important in many tasks in information retrieval such as search, query suggestion, automatic summarization and image finding. Many approaches have been suggested, based on lexical matching, handcrafted patterns, syntactic parse trees, external sources of structured semantic knowledge and distributional semantics. However, lexical features, like string matching, do not capture semantic similarity beyond a trivial level. Furthermore, handcrafted patterns and external sources of structured semantic knowledge cannot be assumed to be available in all circumstances and for all domains. Lastly, approaches depending on parse trees are restricted to syntactically well-formed texts, typically of one sentence in length. We investigate whether determining short text similarity is possible using only semantic features---where by semantic we mean, pertaining to a representation of meaning---rather than relying on similarity in lexical or syntactic representations. We use word embeddings, vector representations of terms, computed from unlabelled data, that represent terms in a semantic space in which proximity of vectors can be interpreted as semantic similarity. We propose to go from word-level to text-level semantics by combining insights from methods based on external sources of semantic knowledge with word embeddings. A novel feature of our approach is that an arbitrary number of word embedding sets can be incorporated. We derive multiple types of meta-features from the comparison of the word vectors for short text pairs, and from the vector means of their respective word embeddings. The features representing labelled short text pairs are used to train a supervised learning algorithm. We use the trained model at testing time to predict the semantic similarity of new, unlabelled pairs of short texts We show on a publicly available evaluation set commonly used for the task of semantic similarity that our method outperforms baseline methods that work under the same conditions.</t>
  </si>
  <si>
    <t>Investigating Self-Attention Network for Chinese Word Segmentation</t>
  </si>
  <si>
    <t>10.1109/taslp.2020.3030487</t>
  </si>
  <si>
    <t>Gan, Leilei; Zhang, Yue</t>
  </si>
  <si>
    <t>Neural network has become the dominant method for Chinese word segmentation. Most existing models cast the task as sequence labeling, using BiLSTM-CRF for representing the input, and making output predictions. Recently, attention-based sequence models have emerged as a highly competitive alternative to LSTMs, which allow better running speed by parallelization of computation. We investigate self-attention network (SAN) for Chinese word segmentation, making comparisons between BiLSTM-CRF models. In addition, the influence of contextualized character embeddings is investigated using BERT, and a method is proposed for integrating word information into SAN segmentation. Results show that SAN gives highly competitive results compared with BiLSTMs, with BERT, and word information further improving segmentation for in-domain, and cross-domain segmentation. Our final models give the best results for 6 heterogenous domain benchmarks.</t>
  </si>
  <si>
    <t>Analyzing the Effects of Transcription Errors on Summary Generation of Bengali Spoken Documents</t>
  </si>
  <si>
    <t>10.1145/3678005</t>
  </si>
  <si>
    <t>Chowdhury, Priyanjana; Sarkar, Nabanika; Nath, Sanghamitra; Sharma, Utpal</t>
  </si>
  <si>
    <t>&lt;jats:p&gt;Automatic speech recognition (ASR) has become an indispensable part of the AI domain, with various speech technologies reliant on it. The quality of speech recognition depends on the amount of annotated data used to train an ASR system, among other factors. For a low-resourced language, this is a severe constraint and thus ASR quality is often poor. Humans can read through text containing ASR-errors, provided the context of the sentence is preserved. Yet in cases of transcripts generated by ASR systems of low-resource languages, multiple important words are misrecognized and the context is mostly lost; discerning such a text becomes nearly impossible. This article analyzes the types of transcription errors that occur while generating ASR transcripts of spoken documents in Bengali, an under-resourced language predominantly spoken in India and Bangladesh. The transcripts of the Bengali spoken document are generated using the ASR of Google Cloud Speech. The article also explores if there is an effect of such transcription errors in generating speech summaries of these spoken documents. Summarization is carried out extractively; sentences are selected from the ASR-generated text of the spoken document. Speech summaries are created by aggregating the speech-segments from the original speech of the selected sentences. Subjective evaluation shows the “readability” of the spoken summaries are not degraded by ASR errors, but the quality is affected due to the reliance on intermediate text-summary containing transcription errors.&lt;/jats:p&gt;</t>
  </si>
  <si>
    <t>Machine Translation for Historical Research: A Case Study of Aramaic-Ancient Hebrew Translations</t>
  </si>
  <si>
    <t>10.1145/3627168</t>
  </si>
  <si>
    <t>Journal on Computing and Cultural Heritage</t>
  </si>
  <si>
    <t>Liebeskind, Chaya; Liebeskind, Shmuel; Bouhnik, Dan</t>
  </si>
  <si>
    <t>&lt;jats:p&gt;In this article, by the ability to translate Aramaic to another spoken languages, we investigated machine translation in a cultural heritage domain for two primary purposes: evaluating the quality of ancient translations and preserving Aramaic (an endangered language). First, we detailed the construction of a publicly available Biblical parallel Aramaic-Hebrew corpus based on two ancient (early 2	to late 4 &lt;jats:sup&gt;nd&lt;/jats:sup&gt;&lt;jats:sup&gt;th&lt;/jats:sup&gt; century) Hebrew-Aramaic translations: Targum Onkelus and Targum Jonathan. Then using the statistical machine translation approach, which in our use case significantly outperforms neural machine translation, we validated the excepted high quality of the translations. The trained model failed to translate Aramaic texts of other dialects. However, when we trained the same statistical machine translation model on another Aramaic-Hebrew corpus of a different dialect (Zohar, 13 &lt;jats:sup&gt;th&lt;/jats:sup&gt; century), a very high translation score was achieved. We examined an additional important cultural heritage source of Aramaic texts, the Babylonian Talmud (early 3 &lt;jats:sup&gt;rd&lt;/jats:sup&gt; to late 5 &lt;jats:sup&gt;th&lt;/jats:sup&gt; century). Since we do not have a parallel Aramaic-Hebrew corpus of the Talmud, we used the model trained on the Bible corpus for translation. We performed an analysis of the results and suggest some potential promising future research. &lt;/jats:p&gt;</t>
  </si>
  <si>
    <t>Mapping Word Senses of Middle Ancient Chinese to WordNet</t>
  </si>
  <si>
    <t>10.1109/wi-iat.2014.69</t>
  </si>
  <si>
    <t>2014 IEEE/WIC/ACM International Joint Conferences on Web Intelligence (WI) and Intelligent Agent Technologies (IAT)</t>
  </si>
  <si>
    <t>Zhang, Yingjie; Li, Bin; Wang, Xiaoyu; Liu, Xueyang; Chen, Jiajun</t>
  </si>
  <si>
    <t>WWW - Neural Chinese Named Entity Recognition via CNN-LSTM-CRF and Joint Training with Word Segmentation</t>
  </si>
  <si>
    <t>10.1145/3308558.3313743</t>
  </si>
  <si>
    <t>Wu, Fangzhao; Liu, Junxin; Wu, Chuhan; Huang, Yongfeng; Xie, Xing</t>
  </si>
  <si>
    <t>Chinese named entity recognition (CNER) is an important task in Chinese natural language processing field. However, CNER is very challenging since Chinese entity names are highly context-dependent. In addition, Chinese texts lack delimiters to separate words, making it difficult to identify the boundary of entities. Besides, the training data for CNER in many domains is usually insufficient, and annotating enough training data for CNER is very expensive and time-consuming. In this paper, we propose a neural approach for CNER. First, we introduce a CNN-LSTM-CRF neural architecture to capture both local and long-distance contexts for CNER. Second, we propose a unified framework to jointly train CNER and word segmentation models in order to enhance the ability of CNER model in identifying entity boundaries. Third, we introduce an automatic method to generate pseudo labeled samples from existing labeled data which can enrich the training data. Experiments on two benchmark datasets show that our approach can effectively improve the performance of Chinese named entity recognition, especially when training data is insufficient.</t>
  </si>
  <si>
    <t>WOSP@JCDL - AppTechMiner: Mining Applications and Techniques from Scientific Articles</t>
  </si>
  <si>
    <t>10.1145/3127526.3127527</t>
  </si>
  <si>
    <t>Proceedings of the 6th International Workshop on Mining Scientific Publications</t>
  </si>
  <si>
    <t>Singh, Mayank; Dan, Soham; Agarwal, Sanyam; Goyal, Pawan; Mukherjee, Animesh</t>
  </si>
  <si>
    <t>This paper presents AppTechMiner, a rule-based information extraction framework that automatically constructs a knowledge base of all application areas and problem solving techniques. Techniques include tools, methods, datasets or evaluation metrics. We also categorize individual research articles based on their application areas and the techniques proposed/improved in the article. Our system achieves high average precision (~82%) and recall (~84%) in knowledge base creation. It also performs well in application and technique assignment to an individual article (average accuracy ~66%). In the end, we further present two use cases presenting a trivial information retrieval system and an extensive temporal analysis of the usage of techniques and application areas. At present, we demonstrate the framework for the domain of computational linguistics but this can be easily generalized to any other field of research. We plan to make the codes publicly available.</t>
  </si>
  <si>
    <t>BOOK</t>
  </si>
  <si>
    <t>WWW (Companion Volume) - A Test Suite for Evaluating POS Taggers across Varieties of English</t>
  </si>
  <si>
    <t>10.1145/2872518.2890559</t>
  </si>
  <si>
    <t>Proceedings of the 25th International Conference Companion on World Wide Web - WWW '16 Companion</t>
  </si>
  <si>
    <t>Jørgensen, Anna; Søgaard, Anders</t>
  </si>
  <si>
    <t>We present a suite of 12 datasets for evaluating POS taggers across varieties of English to enable researchers to evaluate the robustness of their models. The suite includes three new datasets, sampled from lyrics from black American hip-hop artists, southeastern American Twitter, and the subtitles from the TV series The Wire. We present an example eval- uation of an off-the-shelf POS tagger across these datasets.</t>
  </si>
  <si>
    <t>Transition-Based Neural Word Segmentation Using Word-Level Features</t>
  </si>
  <si>
    <t>10.1613/jair.1.11266</t>
  </si>
  <si>
    <t>Journal of Artificial Intelligence Research</t>
  </si>
  <si>
    <t>Zhang, Meishan; Zhang, Yue; Fu, Guohong</t>
  </si>
  <si>
    <t>&lt;jats:p&gt;&amp;#x0D;&amp;#x0D; &amp;#x0D; Character-based and word-based methods are two different solutions for Chinese word segmentation, the former exploiting sequence labeling models over characters and the latter using word-level features. Neural models have been exploited for character-based Chinese word segmentation, giving high accuracies by making use of external character embeddings, yet requiring less feature engineering. In this paper, we study a neural model for word-based Chinese word segmentation, by replacing the manually-designed discrete features with neural features in a transition-based word segmentation framework. Experimental results demonstrate that word features lead to comparable performance to the best systems in the literature, and a further combination of discrete and neural features obtains top accuracies on several benchmarks.&amp;#x0D; &amp;#x0D; &amp;#x0D; &lt;/jats:p&gt;</t>
  </si>
  <si>
    <t>AI Access Foundation</t>
  </si>
  <si>
    <t>Pause-Based Phrase Extraction and Effective OOV Handling for Low-Resource Machine Translation Systems</t>
  </si>
  <si>
    <t>10.1145/3265751</t>
  </si>
  <si>
    <t>Mrinalini, K.; Nagarajan, T.; Vijayalakshmi, P.</t>
  </si>
  <si>
    <t>Machine translation is the core problem for several natural language processing research across the globe. However, building a translation system involving low-resource languages remains a challenge with respect to statistical machine translation (SMT). This work proposes and studies the effect of a phrase-induced hybrid machine translation system for translation from English to Tamil, under a low-resource setting. Unlike conventional hybrid MT systems, the free-word ordering feature of the target language Tamil is exploited to form a re-ordered target language model and to extend the parallel text corpus for training the SMT. In the current work, a novel rule-based phrase-extraction method, implemented using parts-of-speech (POS) and place-of-pause in both languages is proposed, which is used to pre-process the training corpus for developing the back-off phrase-induced SMT. Further, out-of-vocabulary (OOV) words are handled using speech-based transliteration and two-level thesaurus intersection techniques based on the POS tag of the OOV word. To ensure that the input with OOV words does not skip phrase-level translation in the hierarchical model, a phrase-level example-based machine translation approach is adopted to find the closest matching phrase and perform translation followed by OOV replacement. The proposed system results in a bilingual evaluation understudy score of 84.78 and a translation edit rate of 19.12. The performance of the system is compared in terms of adequacy and fluency, with existing translation systems for this specific language pair, and it is observed that the proposed system outperforms its counterparts.</t>
  </si>
  <si>
    <t>ICSE - POSIT: simultaneously tagging natural and programming languages</t>
  </si>
  <si>
    <t>10.1145/3377811.3380440</t>
  </si>
  <si>
    <t>Proceedings of the ACM/IEEE 42nd International Conference on Software Engineering</t>
  </si>
  <si>
    <t>Partachi, Profir-Petru; Dash, Santanu Kumar; Treude, Christoph; Barr, Earl T.</t>
  </si>
  <si>
    <t>Software developers use a mix of source code and natural language text to communicate with each other: Stack Overflow and Developer mailing lists abound with this mixed text. Tagging this mixed text is essential for making progress on two seminal software engineering problems --- traceability, and reuse via precise extraction of code snippets from mixed text. In this paper, we borrow code-switching techniques from Natural Language Processing and adapt them to apply to mixed text to solve two problems: language identification and token tagging. Our technique, POSIT, simultaneously provides abstract syntax tree tags for source code tokens, part-of-speech tags for natural language words, and predicts the source language of a token in mixed text. To realize POSIT, we trained a biLSTM network with a Conditional Random Field output layer using abstract syntax tree tags from the CLANG compiler and part-of-speech tags from the Standard Stanford part-of-speech tagger. POSIT improves the state-of-the-art on language identification by 10.6% and PoS/AST tagging by 23.7% in accuracy.</t>
  </si>
  <si>
    <t>SIGIR - Adaptive Multi-Attention Network Incorporating Answer Information for Duplicate Question Detection</t>
  </si>
  <si>
    <t>10.1145/3331184.3331228</t>
  </si>
  <si>
    <t>Proceedings of the 42nd International ACM SIGIR Conference on Research and Development in Information Retrieval</t>
  </si>
  <si>
    <t>Liang, Di; Zhang, Fubao; Zhang, Weidong; Zhang, Qi; Fu, Jinlan; Peng, Minlong; Gui, Tao; Huang, Xuanjing</t>
  </si>
  <si>
    <t>Community-based question answering (CQA), which provides a platform for people with diverse backgrounds to share information and knowledge, has become increasingly popular. With the accumulation of site data, methods to detect duplicate questions in CQA sites have attracted considerable attention. Existing methods typically use only questions to complete the task. However, the paired answers may also provide valuable information. In this paper, we propose an answer information- enhanced adaptive multi-attention network (AMAN) to perform this task. AMAN takes full advantage of the semantic information in the paired answers while alleviating the noise problem caused by adding the answers. To evaluate the proposed method, we use a CQADupStack set and the Quora question-pair dataset expanded with paired answers. Experimental results demonstrate that the proposed model can achieve state-of-the-art performance on the above two data sets.</t>
  </si>
  <si>
    <t>SCA - Arabic text diacritization: overview and solution</t>
  </si>
  <si>
    <t>10.1145/3368756.3369088</t>
  </si>
  <si>
    <t>Proceedings of the 4th International Conference on Smart City Applications</t>
  </si>
  <si>
    <t>Mijlad, Ali; Younoussi, Yacine El</t>
  </si>
  <si>
    <t>As recurrent neural networks and statistic models continue to give better results in different fields in science and because Arabic text diacritization is paramount important for many Arabic language processing tasks, we are going in this paper to present an overview of systems handling that problem. Besides, we are going to propose an automatic diacritic restoration system for Arabic texts. We propose here an approach using Long Short Term Memory LSTM network and Alkhalil Morpho Sys2.</t>
  </si>
  <si>
    <t>Quantitative Information Extraction from Humanitarian Documents</t>
  </si>
  <si>
    <t>10.1145/3677525.3678667</t>
  </si>
  <si>
    <t>Proceedings of the 2024 International Conference on Information Technology for Social Good</t>
  </si>
  <si>
    <t>Liberatore, Daniele; Kalimeri, Kyriaki; Sever, Derya; Mejova, Yelena</t>
  </si>
  <si>
    <t>Transformer based Chinese Sentiment Classification</t>
  </si>
  <si>
    <t>10.1145/3372422.3372438</t>
  </si>
  <si>
    <t>Proceedings of the 2019 2nd International Conference on Computational Intelligence and Intelligent Systems</t>
  </si>
  <si>
    <t>Zhu, Zhengshuai; Zhou, Yanquan; Xu, Shuhao</t>
  </si>
  <si>
    <t>This paper deals with the task of Chinese sentiment classification. We propose the MITE (Multi-Inputs Transformer Encoder) model, draw on the transformer encoding thought, mining the emotional information of Chinese contents. MITE introduce self-attention to find the emotional dependence between words, which we think is important for analyzing text sentiment categories. Experiments prove that our method improve the correctness of sentiment classification, which proves the emotional tendency is influenced by the sentimental polarity of the words in the sentence.</t>
  </si>
  <si>
    <t>Multimodular Text Normalization of Dutch User-Generated Content</t>
  </si>
  <si>
    <t>10.1145/2850422</t>
  </si>
  <si>
    <t>Schulz, Sarah; De Pauw, Guy; De Clercq, Orphée; Desmet, Bart; Hoste, Veronique; Daelemans, Walter; Macken, Lieve</t>
  </si>
  <si>
    <t>As social media constitutes a valuable source for data analysis for a wide range of applications, the need for handling such data arises. However, the nonstandard language used on social media poses problems for natural language processing (NLP) tools, as these are typically trained on standard language material. We propose a text normalization approach to tackle this problem. More specifically, we investigate the usefulness of a multimodular approach to account for the diversity of normalization issues encountered in user-generated content (UGC). We consider three different types of UGC written in Dutch (SNS, SMS, and tweets) and provide a detailed analysis of the performance of the different modules and the overall system. We also apply an extrinsic evaluation by evaluating the performance of a part-of-speech tagger, lemmatizer, and named-entity recognizer before and after normalization.</t>
  </si>
  <si>
    <t>Machine Normalization: Bringing Social Media Text from Non-Standard to Standard Form</t>
  </si>
  <si>
    <t>10.1145/3378414</t>
  </si>
  <si>
    <t>Zarnoufi, Randa; Jaafar, Hamid; Abik, Mounia</t>
  </si>
  <si>
    <t>User-generated text in social media communication (SMC) is mainly characterized by non-standard form. It may contain code switching (CS) text, a widespread phenomenon in SMC, in addition to noisy elements used, especially in written conversations (use of abbreviations, symbols, emoticons) or misspelled words. All of these factors constitute a wall in front of text mining applications. Common text mining tools are dedicated to standard use of standard languages but cannot deal with other forms, especially written text in social media. To overcome these problems, in this work we present our solution for the normalization of non-standard use of standard and non-standard languages (dialects) in SMC text with the use of existent resources and tools. The main processing in our solution consists of CS normalization from multiple to one language by the use of a machine translation--like approach. This processing relies on a linguistic approach of CS, which aims at identifying automatically the translation source and target languages (without human intervention). The remaining processing operations concern the normalization of SMC special expressions and spelling correction of out-of-vocabulary words. To preserve the coded-switched sentence meaning across translation, we adopt a knowledge-based approach for word sense translation disambiguation reinforced with a multi-lingual vertical context. All of these processes are embedded in what we refer to as the machine normalization system. Our solution can be used as a front-end of text mining processing, enabling the analysis of SMC noisy text. The conducted experiments show that our system performs better than considered baselines.</t>
  </si>
  <si>
    <t>A Short Text Classification Approach with Event Detection and Conceptual Information</t>
  </si>
  <si>
    <t>10.1145/3409073.3409091</t>
  </si>
  <si>
    <t>Proceedings of the 2020 5th International Conference on Machine Learning Technologies</t>
  </si>
  <si>
    <t>Yin, Wei; Shen, Liping</t>
  </si>
  <si>
    <t>Text classification is an elementary task in Natural Language Processing (NLP). Existing methods, such as Long Short-Term Memory Networks (LSTM) and Attention Mechanism have recently achieved strong performance on multiple NLP related tasks. However, in the field of text classification, their results are often limited by the quality of feature extraction. This phenomenon is particularly prominent in short text classification tasks, since short text does not have enough contextual information compared to paragraphs and documents. To address this challenge, in this article, we propose a method to enhance the semantic information of short text with two aspects: event-level information extracted from text and conceptual information retrieved from external knowledge base. We take event and conceptual information as a type of supplementary knowledge and incorporate it into deep neural networks. Attention mechanism is utilized to measure the importance of the supplementary knowledge. Meanwhile, we have discussed the granularity selection for Chinese word segmentation, and select char-based models. Finally, we classify a short text with the help of event and conceptual information. The experimental results show that the proposed method outperforms the state-of-the-art methods.</t>
  </si>
  <si>
    <t>CSAI/ICIMT - Experimental Study of Chinese POS Tagging</t>
  </si>
  <si>
    <t>10.1145/3297156.3297158</t>
  </si>
  <si>
    <t>Proceedings of the 2018 2nd International Conference on Computer Science and Artificial Intelligence</t>
  </si>
  <si>
    <t>Xiaofeng, Liu</t>
  </si>
  <si>
    <t>Chinese POS tagging is an important task in Chinese information processing, and many other Chinese natural language processing tasks are dependent on it. Nowadays, there exist a lot of approaches to Chinese POS tagging, and they exploit different machine learning frameworks. We conducted experiments on the People Daily corpus for 6 tagging methods from 3 families, i.e. reference method, generative model based and discriminate model based methods, and compare them in terms of tagging efficiency, effectiveness and error distribution etc. We found that the reference method is the fastest, available easily and applicable for some simple applications, the HMM based method is barely satisfactory, and the character based joint method has the best effectiveness, which increases steadily with the increase of the size of the training corpus. In addition, the distributions of these methods are alike, so no better effectiveness would be expected by the combination of them.</t>
  </si>
  <si>
    <t>A Unified Model for Solving the OOV Problem of Chinese Word Segmentation</t>
  </si>
  <si>
    <t>10.1145/2699940</t>
  </si>
  <si>
    <t>Li, Xiaoqing; Zong, Chengqing; Su, Keh-Yih</t>
  </si>
  <si>
    <t>This article proposes a unified, character-based, generative model to incorporate additional resources for solving the out-of-vocabulary (OOV) problem of Chinese word segmentation, within which different types of additional information can be utilized independently in corresponding submodels. This article mainly addresses the following three types of OOV: unseen dictionary words, named entities, and suffix-derived words, none of which are handled well by current approaches. The results show that our approach can effectively improve the performance of the first two types with positive interaction in F-score. Additionally, we also analyze reason that suffix information is not helpful. After integrating the proposed generative model with the corresponding discriminative approach, our evaluation on various corpora---including SIGHAN-2005, CIPS-SIGHAN-2010, and the Chinese Treebank (CTB)---shows that our integrated approach achieves the best performance reported in the literature on all testing sets when additional information and resources are allowed.</t>
  </si>
  <si>
    <t>Automatic Fact-Checking Using Context and Discourse Information</t>
  </si>
  <si>
    <t>10.1145/3297722</t>
  </si>
  <si>
    <t>Atanasova, Pepa; Nakov, Preslav; Màrquez, Lluís; Barrón-Cedeño, Alberto; Karadzhov, Georgi; Mihaylova, Tsvetomila; Mohtarami, Mitra; Glass, James</t>
  </si>
  <si>
    <t>We study the problem of automatic fact-checking, paying special attention to the impact of contextual and discourse information. We address two related tasks: (i) detecting check-worthy claims and (ii) fact-checking claims. We develop supervised systems based on neural networks, kernel-based support vector machines, and combinations thereof, which make use of rich input representations in terms of discourse cues and contextual features. For the check-worthiness estimation task, we focus on political debates, and we model the target claim in the context of the full intervention of a participant and the previous and following turns in the debate, taking into account contextual meta information. For the fact-checking task, we focus on answer verification in a community forum, and we model the veracity of the answer with respect to the entire question–answer thread in which it occurs as well as with respect to other related posts from the entire forum. We develop annotated datasets for both tasks and we run extensive experimental evaluation, confirming that both types of information—but especially contextual features—play an important role.</t>
  </si>
  <si>
    <t>KDD - Meta-Learning for Query Conceptualization at Web Scale</t>
  </si>
  <si>
    <t>10.1145/3394486.3403357</t>
  </si>
  <si>
    <t>Proceedings of the 26th ACM SIGKDD International Conference on Knowledge Discovery &amp; Data Mining</t>
  </si>
  <si>
    <t>Han, Fred X.; Niu, Di; Chen, Haolan; Guo, Weidong; Yan, Shengli; Long, Bowei</t>
  </si>
  <si>
    <t>Concepts naturally constitute an abstraction for fine-grained entities and knowledge in the open domain. They enable search engines and recommendation systems to enhance user experience by discovering high-level abstraction of a search query and the user intent behind it. In this paper, we study the problem of query conceptualization, which is to find the most appropriate matching concepts for any given search query from a large pool of pre-defined concepts. We propose a coarse-to-fine approach to first reduce the search space for each query through a shortlisting scheme and then identify the matching concepts using pre-trained language models, which are meta-tuned to our query-concept matching task. Our shortlisting scheme involves using a GRU-based Relevant Words Generator (RWG) to first expand and complete the context of the given query and then shortlisting the candidate concepts through a scoring mechanism based on word overlaps. To accurately identify the most appropriate matching concepts for a query, even when the concepts may have zero verbatim overlaps with the query, we meta-fine-tune a BERT pairwise text-matching model under the Reptile meta-learning algorithm, which achieves zero-shot transfer learning on the conceptualization problem. Our two-stage framework can be trained with data completely derived from a search click graph, without requiring any human labelling efforts. For evaluation, we have constructed a large click graph based on more than $7$ million instances of the click history recorded in Tencent QQ browser and performed the query conceptualization task based on a large ontology with $159,148$ unique concepts. Results from a range of evaluation methods, including an offline evaluation procedure on the click graph, human evaluation, online A/B testing and case studies, have demonstrated the superiority of our approach over a number of competitive pre-trained language models and fine-tuned neural network baselines.</t>
  </si>
  <si>
    <t>SBSI - Deciding among Fake, Satirical, Objective and Legitimate news: A multi-label classification system</t>
  </si>
  <si>
    <t>10.1145/3330204.3330231</t>
  </si>
  <si>
    <t>Proceedings of the XV Brazilian Symposium on Information Systems</t>
  </si>
  <si>
    <t>de Morais, Janaina Ignacio; Abonizio, Hugo Queiroz; Tavares, Gabriel Marques; da Fonseca, André Azevedo; Barbon, Sylvio</t>
  </si>
  <si>
    <t>Currently, the widespread of fake news has raised on the political class and society members in general, increasing concerns about the potential of misinformation that can be propagated, appearing on the center of the debate about election results around the world. On the other hand, satirical news has an entertaining purpose and are mistakenly put on the same boat of objective fake news. In this work, we address the differences between objectivity and legitimacy of news documents, treating each article as having two conceptual classes: objective/satirical and legitimate/fake. Thus, we propose a Decision Support System (DSS) based on a text mining pipeline and a set of novel textual features that uses multi-label methods for classifying news articles on those two domains. For validating the approach, a set of multi-label methods was evaluated with a combination of different base classifiers and then compared to a multi-class approach. Results reported our DSS as proper (0.80 F1-score) in addressing the scenario of misleading news from challenging perspective of multi-label modeling, outperforming the multi-class methods (0.71 F1-score) over a real-life news dataset collected from several portals of news.</t>
  </si>
  <si>
    <t>Part-of-speech Tagger for Assamese Using Ensembling Approach</t>
  </si>
  <si>
    <t>10.1145/3617653</t>
  </si>
  <si>
    <t>Pathak, Dhrubajyoti; Nandi, Sukumar; Sarmah, Priyankoo</t>
  </si>
  <si>
    <t>&lt;jats:p&gt;Ensemble system for part-of-speech (POS) tagging is beneficial for many resource-poor languages that do not have enough annotated training data to train Deep Learning (DL, also named Deep Neural Network)-based POS taggers. An Ensemble system is a better choice to incorporate the linguistic features of a language and leverage the benefits of various types of POS taggers. In this work, we present our experiment of developing an ensemble tagger for Assamese, a low-resource, morphologically rich scheduled language of India, spoken by more than 15 million people. Despite the success of modern neural-network-based models in sequence tagging tasks, it has yet to receive attention in developing tasks such as POS in a resource-poor language such as Assamese. We develop a POS tagging model based on the BiLSTM-CRF architecture with a corpus of 404k tokens. We cover several word embeddings during training. Among all the experiments, the top two POS tagging models achieve tagging F1 scores of 0.746 and 0.745. We observe that the DL-based taggers are not able to achieve decent accuracy. It may be due to the inability to capture the linguistic features of the language or due to comparatively less annotated data. So, we build another POS tagger using a rule-based approach considering several morphological phenomena of the language and get an F1 score of 0.85. Subsequently, we integrate the top two DL-based taggers with the rule-based ones and develop a new POS tagger using an ensemble approach, of which we get an improved F1 score of 0.925. Performance improvement of our new ensemble POS taggers over the baseline taggers suggests that integration of the taggers combines the qualities of all taggers in the new tagger. Therefore, this study also states ensemble taggers are more suitable for highly inflectional, morphologically rich resource-poor languages.&lt;/jats:p&gt;</t>
  </si>
  <si>
    <t>NWSearch@CIKM - Using Encyclopedic Knowledge to Understand Queries</t>
  </si>
  <si>
    <t>10.1145/2810355.2810358</t>
  </si>
  <si>
    <t>Proceedings of the First International Workshop on Novel Web Search Interfaces and Systems</t>
  </si>
  <si>
    <t>Zhao, Kejun; Meng, Xiaofeng; Li, Hehan; Wang, Zhongyuan</t>
  </si>
  <si>
    <t>Query understanding is a challenging but beneficial task. In this paper, we propose a context-aware method to use the encyclopedic knowledge to aid in query understanding. Given a query, we first use a dictionary constructed from the encyclopedic knowledge bases to detect the possible entities and their associated categories. Then, we use a topic based ethod to derive semantic information from the query. By comparing the topical similarity between various candidate phrases, we get the most likely entities and their related categories. Experimental results show that our method has achieved a great improvement over previous approaches and the efficiency is acceptable for online search.</t>
  </si>
  <si>
    <t>Loanword Identification in Low-Resource Languages with Minimal Supervision</t>
  </si>
  <si>
    <t>10.1145/3374212</t>
  </si>
  <si>
    <t>Mi, Chenggang; Xie, Lei; Zhang, Yanning</t>
  </si>
  <si>
    <t>Bilingual resources play a very important role in many natural language processing tasks, especially the tasks in cross-lingual scenarios. However, it is expensive and time consuming to build such resources. Lexical borrowing happens in almost every language. This inspires us to detect these loanwords effectively, and to use the “loanword (in receipt language)”-“donor word (in donor language)” to extend the bilingual resource for NLP tasks in low-resource languages. In this article, we propose a novel method to identify loanwords in Uyghur. The most important advantage of this method is that the model only relies on large amount of monolingual corpora and only a small scale of annotated data. Our loanword identification model includes two parts: loanword candidate generation and loanword prediction. In the first part, we use two large-scale monolingual corpora and a small bilingual dictionary to train a cross-lingual embedding model. Since semantic unrelated words often cannot be treated as loanword pairs, a loanword candidate list will be generated according to this model and a word list in Uyghur. In the second part, we predict from the preceding candidates based on a log-linear model that integrates several features such as pronunciation similarity, part-of-speech tags, and hybrid language modeling. To evaluate the effectiveness of our proposed method, we conduct two types of experiments: loanword identification and OOV translation. Experimental results showed that (1) our proposed method achieved significant F1 improvements compared to other models in all four loanword identification tasks in Uyghur, and (2) after extending the existing translation models with loanword identification results, OOV rates in several language pairs reduced significantly and the translation performance improved.</t>
  </si>
  <si>
    <t>Transition-Based Korean Dependency Parsing Using Hybrid Word Representations of Syllables and Morphemes with LSTMs</t>
  </si>
  <si>
    <t>10.1145/3241745</t>
  </si>
  <si>
    <t>Na, Seung-Hoon; Li, Jianri; Shin, Jong-Hoon; Kim, Kangil</t>
  </si>
  <si>
    <t>Recently, neural approaches for transition-based dependency parsing have become one of the state-of-the art methods for performing dependency parsing tasks in many languages. In neural transition-based parsing, a parser state representation is first computed from the configuration of a stack and a buffer, which is then fed into a feed-forward neural network model that predicts the next transition action. Given that words are basic elements of a stack and buffer, a parser state representation is considerably affected by how a word representation is defined. In particular, word representation issues become more critical in morphologically rich languages such as Korean, as the set of potential words is not bound but introduce the second-order vocabulary complexity, called the phrase vocabulary complexity due to the agglutinative characteristics of the language. In this article, we propose a hybrid word representation that combines two compositional word representations, each of which is derived from representations of syllables and morphemes, respectively. Our underlying assumption for this hybrid word representation is that, because both syllables and morphemes are two common ways of decomposing Korean words, it is expected that their effects in inducing word representation are complementary to one another. Experimental results carried on Sejong and SPMRL 2014 datasets show that our proposed hybrid word representation leads to the state-of-the-art performance.</t>
  </si>
  <si>
    <t>SymLM</t>
  </si>
  <si>
    <t>10.1145/3548606.3560612</t>
  </si>
  <si>
    <t>Proceedings of the 2022 ACM SIGSAC Conference on Computer and Communications Security</t>
  </si>
  <si>
    <t>Jin, Xin; Pei, Kexin; Won, Jun Yeon; Lin, Zhiqiang</t>
  </si>
  <si>
    <t>Predicting function names in stripped binaries is an extremely useful but challenging task, as it requires summarizing the execution behavior and semantics of the function in human languages. Recently, there has been significant progress in this direction with machine learning. However, existing approaches fail to model the exhaustive function behavior and thus suffer from the poor generalizability to unseen binaries. To advance the state of the art, we present a function Symbol name prediction and binary Language Modeling (SymLM) framework, with a novel neural architecture that learns the comprehensive function semantics by jointly modeling the execution behavior of the calling context and instructions via a novel fusing encoder. We have evaluated SymLM with 1,431,169 binary functions from 27 popular open source projects, compiled with 4 optimizations (O0-O3) for 4 different architectures (i.e., x64, x86, ARM, and MIPS) and 4 obfuscations. SymLM outperforms the state-of-the-art function name prediction tools by up to 15.4%, 59.6%, and 35.0% in precision, recall, and F1 score, with significantly better generalizability and obfuscation resistance. Ablation studies also show that our design choices (e.g., fusing components of the calling context and execution behavior) substantially boost the performance of function name prediction. Finally, our case studies further demonstrate the practical use cases of SymLM in analyzing firmware images.</t>
  </si>
  <si>
    <t>Multimodal Semantographic Metalanguage (MSM): A novel methodology for digital enablement of semi-literates</t>
  </si>
  <si>
    <t>10.1145/3555776.3577637</t>
  </si>
  <si>
    <t>Proceedings of the 38th ACM/SIGAPP Symposium on Applied Computing</t>
  </si>
  <si>
    <t>Sharma, Prawaal; Goyal, Navneet; Goyal, Poonam</t>
  </si>
  <si>
    <t>People in developing countries without tertiary education, face hurdles in using digital platforms for communication. The linguistic diversity of this section of population makes design of near-universal digital enablement methodology a challenging task. It is therefore pivotal to build a language agnostic methodology with bare minimum text to achieve digital communication across language boundaries. This would also help in bridging the "Digital Divide". In this paper, we illustrate building a Multimodal Semantographic Metalanguage (MSM) using Machine Learning (ML), Natural Language Processing (NLP) and Natural Semantic Metalanguage (NSM). The proposed methodology uses pictographs and ideographs, which are visually more distinctive, simpler to understand, have a reduced learning time and appropriate for achieving digital literacy for semi-literates. We establish our claim on a dataset compiled from text messages by semi-literates. We have observed that using the proposed approach, we can successfully communicate semantic elements across semi-literates with different linguistic backgrounds with an accuracy of more than 80%.</t>
  </si>
  <si>
    <t>The Computational Method for Supporting Thai VerbNet Construction</t>
  </si>
  <si>
    <t>10.1145/3638533</t>
  </si>
  <si>
    <t>Chungnoi, Krittanut; Kongkachandra, Rachada; Gulyanon, Sarun</t>
  </si>
  <si>
    <t>&lt;jats:p&gt;VerbNet is a lexical resource for verbs that has many applications in natural language processing tasks, especially ones that require information about both the syntactic behavior and the semantics of verbs. This article presents an attempt to construct the first version of a Thai VerbNet corpus via data enrichment of the existing lexical resource. This corpus contains the annotation at both the syntactic and semantic levels, where verbs are tagged with frames within the verb class hierarchy and their arguments are labeled with the semantic role. We discuss the technical aspect of the construction process of Thai VerbNet and survey different semantic role labeling methods to make this process fully automatic. We also investigate the linguistic aspect of the computed verb classes and the results show the potential in assisting semantic classification and analysis. At the current stage, we have built the verb class hierarchy consisting of 28 verb classes from 112 unique concept frames over 490 unique verbs using our association rule learning method on Thai verbs.&lt;/jats:p&gt;</t>
  </si>
  <si>
    <t>Interacci&amp;#243;n - Comparative analysis of preprocessing tasks over social media texts in Spanish</t>
  </si>
  <si>
    <t>10.1145/3335595.3335632</t>
  </si>
  <si>
    <t>Proceedings of the XX International Conference on Human Computer Interaction</t>
  </si>
  <si>
    <t>Tessore, Juan Pablo; Esnaola, Leonardo; Russo, Claudia Cecilia; Baldassarri, Sandra</t>
  </si>
  <si>
    <t>One of the key aspects of the texts coming from social media is that they tend to be very noisy. This is mainly because of the usage of informal language and non-standard grammatical structures. Therefore, in order to use these contents as input for a text analysis process, it is highly recommended to previously clean and reduce the noise of the data. This work focuses on measuring the effectiveness that diverse cleaning and repairing tasks have on the data. The results obtained, indicate that the tasks of "tokens with no letters removal", and "stressed words processing" are the most effective. In addition, some tasks like hashtags or usernames processing, which behave very well in other datasets, are not that relevant in this one. This research is part of a more general one that pursues to build an automatic emotion classifier that makes use of the preprocessed comments as input.</t>
  </si>
  <si>
    <t>AIVR - Better Pretrained Embedding with Convolutional Neural Networks for Morphological Stemming</t>
  </si>
  <si>
    <t>10.1145/3348488.3348499</t>
  </si>
  <si>
    <t>Proceedings of the 2019 3rd International Conference on Artificial Intelligence and Virtual Reality</t>
  </si>
  <si>
    <t>Oo, Yadanar; Soe, Khin Mar</t>
  </si>
  <si>
    <t>Words are considered as independent entities without any direct relationship among morphologically related word. So, some rare words are poorly estimated and unknown words are represented only a few vectors. The process of stemming is to reduce different forms to a common morphological root. Word embedding is a good generalization to unseen words and that can capture general syntactic as well as semantic properties of word. Furthermore, deep learning approaches have become more and more prominent in NLP tasks and pre-trained embedding layers have been applied to improve the performance of neural network architectures for many NLP applications. However, word segmentation for Myanmar Language, like for most Asian Languages, is a vital task and widely-studied sequence labeling problem. Normally, stemming is considered as a separate process from segmentation. In this paper, new approach indicates segmentation boundaries when it performs stemming. This paper proposes several word representations from character and syllable level and they are corporate in convolutional neural network (CNN-based model) which jointly learns stemming and segmentation boundaries in parallel. It is also evaluated the performance of convolutional neural network that relies on different pre-trained embedding. According to the experimental results, the pre-trained embedding has a vast effect on the performance.</t>
  </si>
  <si>
    <t>Cooperative Embedding - A Novel Approach to Tackle the Out-Of-Vocabulary Dilemma in Bot Classification</t>
  </si>
  <si>
    <t>10.1145/3605098.3636038</t>
  </si>
  <si>
    <t>Proceedings of the 39th ACM/SIGAPP Symposium on Applied Computing</t>
  </si>
  <si>
    <t>VH, Akhila; Chacko, Anu Mary</t>
  </si>
  <si>
    <t>Out-of-vocabulary (OOV) words is a big challenge in all Natural Language Processing task. The examination of out-of-vocabulary (OOV) words holds significance within the field of social network analysis as it facilitates a deeper comprehension of the linguistic and communicative tendencies exhibited by users of social media platforms. In this work we demonstrate the issue of OOV words in a bot classification task using Twitter data. We propose "Cooperative Embedding" as an approach to tackle this issue. Based on our empirical investigation, cooperative embedding demonstrates efficacy in the detection of out-of-vocabulary (OOV) words. We experimented different embedding and different features in the bot classification problem on publicly available datasets and demonstrate that proposed cooperative embedding gives the best result.</t>
  </si>
  <si>
    <t>Development of a Dataset and a Deep Learning Baseline Named Entity Recognizer for Three Low Resource Languages: Bhojpuri, Maithili, and Magahi</t>
  </si>
  <si>
    <t>10.1145/3533428</t>
  </si>
  <si>
    <t>Mundotiya, Rajesh; Kumar, Shantanu; Kumar, Ajeet; Chaudhary, Umesh; Chauhan, Supriya; Mishra, Swasti; Gatla, Praveen; Singh, Anil Kumar</t>
  </si>
  <si>
    <t>&lt;jats:p&gt;In Natural Language Processing (NLP) pipelines, Named Entity Recognition (NER) is one of the preliminary problems, which marks proper nouns and other named entities such as Location, Person, Organization, Disease and so on. Such entities, without an NER module, adversely affect the performance of a machine translation system. NER helps in overcoming this problem by recognizing and handling such entities separately, although it can be useful in Information Extraction systems also. Bhojpuri, Maithili, and Magahi are low resource languages, usually known as Purvanchal languages. This article focuses on the development of an NER benchmark dataset for Machine Translation systems developed to translate from these languages to Hindi by annotating parts of the available corpora with named entities. Bhojpuri, Maithili, and Magahi corpora of sizes 228,373, 157,468, and 56,190 tokens, respectively, were annotated using 22 entity labels. The annotation considers coarse-grained annotation labels followed by the tagset used in one of the Hindi NER datasets. We also report a Deep Learning baseline that uses an LSTM-CNNs-CRF model. The lower baseline F&lt;jats:sub&gt;1&lt;/jats:sub&gt;-scores from the NER tool obtained by using Conditional Random Fields models are 70.56% for Bhojpuri, 73.19% for Maithili, and 84.18% for Magahi. The Deep Learning-based technique (LSTM-CNNs-CRF) achieved 61.41% for Bhojpuri, 71.38% for Maithili, and 86.39% for Magahi. As the results show, LSTM-CNNs-CRF fails to outperform the lower baseline in the case of Bhojpuri and Maithili, which have more data in terms of the number of tokens, but not in terms of the number of named entities. However, the cross-lingual model training of LSTM-CNNs-CRF for Bhojpuri and Maithili performed better than the CRF.&lt;/jats:p&gt;</t>
  </si>
  <si>
    <t>LINSPECTOR: Multilingual Probing Tasks for Word Representations</t>
  </si>
  <si>
    <t>10.1162/coli_a_00376</t>
  </si>
  <si>
    <t>Şahin, Gözde Gül; Vania, Clara; Kuznetsov, Ilia; Gurevych, Iryna</t>
  </si>
  <si>
    <t>Despite an ever-growing number of word representation models introduced for a large number of languages, there is a lack of a standardized technique to provide insights into what is captured by the...</t>
  </si>
  <si>
    <t>Low-resource Neural Machine Translation: Methods and Trends</t>
  </si>
  <si>
    <t>10.1145/3524300</t>
  </si>
  <si>
    <t>Shi, Shumin; Wu, Xing; Su, Rihai; Huang, Heyan</t>
  </si>
  <si>
    <t>&lt;jats:p&gt;Neural Machine Translation (NMT) brings promising improvements in translation quality, but until recently, these models rely on large-scale parallel corpora. As such corpora only exist on a handful of language pairs, the translation performance is far from the desired effect in the majority of low-resource languages. Thus, developing low-resource language translation techniques is crucial and it has become a popular research field in neural machine translation. In this article, we make an overall review of existing deep learning techniques in low-resource NMT. We first show the research status as well as some widely used low-resource datasets. Then, we categorize the existing methods and show some representative works detailedly. Finally, we summarize the common characters among them and outline the future directions in this field.&lt;/jats:p&gt;</t>
  </si>
  <si>
    <t>A Meta-Framework for Modeling the Human Reading Process in Sentiment Analysis</t>
  </si>
  <si>
    <t>10.1145/2950050</t>
  </si>
  <si>
    <t>Baly, Ramy; Hobeica, Roula; Hajj, Hazem; El-Hajj, Wassim; Shaban, Khaled Bashir; Al-Sallab, Ahmad</t>
  </si>
  <si>
    <t>This article introduces a sentiment analysis approach that adopts the way humans read, interpret, and extract sentiment from text. Our motivation builds on the assumption that human interpretation should lead to the most accurate assessment of sentiment in text. We call this automated process Human Reading for Sentiment (HRS). Previous research in sentiment analysis has produced many frameworks that can fit one or more of the HRS aspects; however, none of these methods has addressed them all in one approach. HRS provides a meta-framework for developing new sentiment analysis methods or improving existing ones. The proposed framework provides a theoretical lens for zooming in and evaluating aspects of any sentiment analysis method to identify gaps for improvements towards matching the human reading process. Key steps in HRS include the automation of humans low-level and high-level cognitive text processing. This methodology paves the way towards the integration of psychology with computational linguistics and machine learning to employ models of pragmatics and discourse analysis for sentiment analysis. HRS is tested with two state-of-the-art methods; one is based on feature engineering, and the other is based on deep learning. HRS highlighted the gaps in both methods and showed improvements for both.</t>
  </si>
  <si>
    <t>Automatic Diacritics Restoration for Tunisian Dialect</t>
  </si>
  <si>
    <t>10.1145/3297278</t>
  </si>
  <si>
    <t>Masmoudi, Abir; Mdhaffar, Salima; Sellami, Rahma; Belguith, Lamia Hadrich</t>
  </si>
  <si>
    <t>Modern Standard Arabic, as well as Arabic dialect languages, are usually written without diacritics. The absence of these marks constitute a real problem in the automatic processing of these data by NLP tools. Indeed, writing Arabic without diacritics introduces several types of ambiguity. First, a word without diacratics could have many possible meanings depending on their diacritization. Second, undiacritized surface forms of an Arabic word might have as many as 200 readings depending on the complexity of its morphology [12]. In fact, the agglutination property of Arabic might produce a problem that can only be resolved using diacritics. Third, without diacritics a word could have many possible parts of speech (POS) instead of one. This is the case with the words that have the same spelling and POS tag but a different lexical sense, or words that have the same spelling but different POS tags and lexical senses [8]. Finally, there is ambiguity at the grammatical level (syntactic ambiguity). In this article, we propose the first work that investigates the automatic diacritization of Tunisian Dialect texts. We first describe our annotation guidelines and procedure. Then, we propose two major models, namely a statistical machine translation (SMT) and a discriminative model as a sequence classification task based on Conditional Random Fields (CRF). In the second approach, we integrate POS features to influence the generation of diacritics. Diacritics restoration was performed at both the word and the character levels. The results showed high scores of automatic diacritization based on the CRF system (Word Error Rate (WER) 21.44% for CRF and WER 34.6% for SMT).</t>
  </si>
  <si>
    <t>SIGSPATIAL/GIS - MusicStand: Listening to Song Lyrics Using a Map Query Interface</t>
  </si>
  <si>
    <t>10.1145/3474717.3484211</t>
  </si>
  <si>
    <t>Proceedings of the 29th International Conference on Advances in Geographic Information Systems</t>
  </si>
  <si>
    <t>Kuo, Ai-Te; Samet, Hanan</t>
  </si>
  <si>
    <t>Music is present in numerous forms in our daily lives and is deemed essential to it. Multiple applications have been proposed to let users check into a location and tag that check-in with the song to which they are listening. This is time-consuming and requires much work in voluntary manual tagging. One of our major goals is to automatically determine the spatial scope of a song. Our research challenge is how to identify locations in unstructured and badly-cased lyric texts (e.g., all caps, camel case, non-cased, studly caps, etc.) that are mostly submitted by volunteers from all over the world. Uncertain casing leads to a severe performance drop when using named entity recognition (NER) and geographical information is often lost due to a failure to correctly identify geographical entities. We overcome this failure by normalizing the lyrics in the sense that the information loss is minimized and propose the MusicStand(http://musicstand.umiacs.io/) framework to process/input lyric text that involves three steps: cleaning, truecasing, and geotagging. MusicStand enables users to explore or search a music collection where the goal is to find and play songs about particular geographic entities (i.e., toponyms) using a map query interface. Note that the collection may be static (e.g., a songbook) or dynamic (e.g., a radio playlist).</t>
  </si>
  <si>
    <t>"If you can't beat them, join them": A Word Transformation based Generalized Skip-gram for Embedding Compound Words</t>
  </si>
  <si>
    <t>10.1145/3574318.3574346</t>
  </si>
  <si>
    <t>Proceedings of the 14th Annual Meeting of the Forum for Information Retrieval Evaluation</t>
  </si>
  <si>
    <t>Ganguly, Debasis; Bhat, Shripad; Biswas, Chandan</t>
  </si>
  <si>
    <t>While a class of data-driven approaches has been shown to be effective in embedding words of languages that are relatively simple as per inflections and compounding characteristics (e.g. English), an open area of investigation is ways of integrating language-specific characteristics within the framework of an embedding model. Standard word embedding approaches, such as word2vec, Glove etc. embed each word into a high dimensional dense vector. However, these approaches may not adequately capture the inherent linguistic phenomenon namely that of word compounding. We propose a stochastic word transformation based generalization of the skip-gram algorithm, which seeks to potentially improve the representation of the compositional compound words by leveraging information from the contexts of their constituents. Our experiments show that addressing the compounding effect of a language as a part of the word embedding objective outperforms existing methods of compounding-specific post-transformation based approaches on word semantics prediction and word polarity prediction tasks.</t>
  </si>
  <si>
    <t>A Hierarchical Sequence-to-Sequence Model for Korean POS Tagging</t>
  </si>
  <si>
    <t>10.1145/3421762</t>
  </si>
  <si>
    <t>Jin, Guozhe; Yu, Zhezhou</t>
  </si>
  <si>
    <t>Part-of-speech (POS) tagging is a fundamental task in natural language processing. Korean POS tagging consists of two subtasks: morphological analysis and POS tagging. In recent years, scholars have tended to use the seq2seq model to solve this problem. The full context of a sentence is considered in these seq2seq-based Korean POS tagging methods. However, Korean morphological analysis relies more on local contextual information, and in many cases, there exists one-to-one matching between morpheme surface form and base form. To make better use of these characteristics, we propose a hierarchical seq2seq model. In our model, the low-level Bi-LSTM encodes the syllable sequence, whereas the high-level Bi-LSTM models the context information of the whole sentence, and the decoder generates the morpheme base form syllables as well as the POS tags. To improve the accuracy of the morpheme base form recovery, we introduced the convolution layer and the attention mechanism to our model. The experimental results on the Sejong corpus show that our model outperforms strong baseline systems in both morpheme-level F1-score and eojeol-level accuracy, achieving state-of-the-art performance.</t>
  </si>
  <si>
    <t>WebMedia - A Methodology to Handle Social Media Posts in Brazilian Portuguese for Text Mining Applications</t>
  </si>
  <si>
    <t>10.1145/2976796.2976845</t>
  </si>
  <si>
    <t>Proceedings of the 22nd Brazilian Symposium on Multimedia and the Web</t>
  </si>
  <si>
    <t>Stiilpen, Milton; de Campos Merschmann, Luiz Henrique</t>
  </si>
  <si>
    <t>Online Social Networks emerged at the beginning of 21st century and give us evidence that they are going to have a long life. Almost two-thirds of overall social media users affirm an everyday usage of a social media website and, therefore, the data volume across this platforms is huge. Natural language processing of social media texts is an attractive topic among researchers of this area. While there are many studies about natural language processing of social media texts for some languages (e.g., English), the researches for Brazilian Portuguese language are still limited. Then, in this paper, a methodology is proposed to deal with peculiarities of the Brazilian Portuguese language in informal, short and noisy texts, where the lack of context poses obstacles in text mining. The proposed methodology has been evaluated in two tasks (Text Categorization and Opinion Mining) and experiments showed that the preprocessing mechanisms included in this methodology were important to achieve better results.</t>
  </si>
  <si>
    <t>Morphological Segmentation to Improve Crosslingual Word Embeddings for Low Resource Languages</t>
  </si>
  <si>
    <t>10.1145/3390298</t>
  </si>
  <si>
    <t>Chimalamarri, Santwana; Sitaram, Dinkar; Jain, Ashritha</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</si>
  <si>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t>
  </si>
  <si>
    <t>Low-resource Multilingual Neural Translation Using Linguistic Feature-based Relevance Mechanisms</t>
  </si>
  <si>
    <t>10.1145/3594631</t>
  </si>
  <si>
    <t>Chakrabarty, Abhisek; Dabre, Raj; Ding, Chenchen; Utiyama, Masao; Sumita, Eiichiro</t>
  </si>
  <si>
    <t>&lt;jats:p&gt;This article investigates approaches to effectively harness source-side linguistic features for low-resource multilingual neural machine translation (MNMT). Previous works focus on using various features of a word such as lemma, part-of-speech tag, dependency label, and so on, to improve translation quality in a low-resource scenario. However, these studies deal with bilingual translation and do not focus on using features in multilingual training setups. Our work focuses on this particular point and experiments with low-resource multilingual models incorporating source-side linguistic features. Although techniques for integrating features into an NMT model such as concatenation and feature relevance perform quite well in bilingual settings, they do not work well in multilingual settings. To remedy this, we propose the use of dummy features and language indicator features in MNMT models. Experiments are conducted on English to Asian language translation on a multilingual, multi-parallel corpus spanning English and eight Asian languages where for each language pair, the training data size does not exceed 20,000 parallel sentences. After establishing strong bilingual baselines using feature relevance mechanisms and multilingual baselines without any features, we show that our proposed dummy features and language indicator features, in combination with feature relevance mechanisms, yield significant improvements in BLEU points for all language pairs. We then analyze our models from the perspectives of model sizes, the impact of individual linguistic features, validation perplexity computed during training, visualization of the activations of the relevance mechanisms, and exhaustive tuning of hyperparameters. We also report preliminary results for multilingual multi-way models using linguistic features.&lt;/jats:p&gt;</t>
  </si>
  <si>
    <t>APIRO: A Framework for Automated Security Tools API Recommendation</t>
  </si>
  <si>
    <t>10.1145/3512768</t>
  </si>
  <si>
    <t>Sworna, Zarrin Tasnim; Islam, Chadni; Babar, Muhammad Ali</t>
  </si>
  <si>
    <t>&lt;jats:p&gt;Security Orchestration, Automation, and Response (SOAR) platforms integrate and orchestrate a wide variety of security tools to accelerate the operational activities of Security Operation Center (SOC). Integration of security tools in a SOAR platform is mostly done manually using APIs, plugins, and scripts. SOC teams need to navigate through API calls of different security tools to find a suitable API to define or update an incident response action. Analyzing various types of API documentation with diverse API format and presentation structure involves significant challenges such as data availability, data heterogeneity, and semantic variation for automatic identification of security tool APIs specific to a particular task. Given these challenges can have negative impact on SOC team’s ability to handle security incident effectively and efficiently, we consider it important to devise suitable automated support solutions to address these challenges. We propose a novel learning-based framework for automated security tool &lt;jats:underline&gt; &lt;jats:bold&gt;API&lt;/jats:bold&gt; &lt;/jats:underline&gt;&lt;jats:underline&gt; &lt;jats:bold&gt;R&lt;/jats:bold&gt; &lt;/jats:underline&gt; ecommendation for security &lt;jats:underline&gt; &lt;jats:bold&gt;O&lt;/jats:bold &lt;/jats:underline&gt; rchestration, automation, and response, &lt;jats:bold&gt;APIRO&lt;/jats:bold&gt;. To mitigate data availability constraint, APIRO enriches security tool API description by applying a wide variety of data augmentation techniques. To learn data heterogeneity of the security tools and semantic variation in API descriptions, APIRO consists of an API-specific word embedding model and a Convolutional Neural Network (CNN) model that are used for prediction of top three relevant APIs for a task. We experimentally demonstrate the effectiveness of APIRO in recommending APIs for different tasks using three security tools and 36 augmentation techniques. Our experimental results demonstrate the feasibility of APIRO for achieving 91.9% Top-1 Accuracy. Compared to the state-of-the-art baseline, APIRO is 26.93%, 23.03%, and 20.87% improved in terms of Top-1, Top-2, and Top-3 Accuracy and outperforms the baseline by 23.7% in terms of Mean Reciprocal Rank (MRR).&lt;/jats:p&gt;</t>
  </si>
  <si>
    <t>SIGIR - Fine-grained location extraction from tweets with temporal awareness</t>
  </si>
  <si>
    <t>10.1145/2600428.2609582</t>
  </si>
  <si>
    <t>Proceedings of the 37th international ACM SIGIR conference on Research &amp; development in information retrieval</t>
  </si>
  <si>
    <t>Li, Chenliang; Sun, Aixin</t>
  </si>
  <si>
    <t>Twitter is a popular platform for sharing activities, plans, and opinions. Through tweets, users often reveal their location information and short term visiting plans. In this paper, we are interested in extracting fine-grained locations mentioned in tweets with temporal awareness. More specifically, we like to extract each point-of-interest (POI) mention in a tweet and predict whether the user has visited, is currently at, or will soon visit this POI. Our proposed solution, named PETAR, consists of two main components: a POI inventory and a time-aware POI tagger. The POI inventory is built by exploiting the crowd wisdom of Foursquare community. It contains not only the formal names of POIs but also the informal abbreviations. The POI tagger, based on Conditional Random Field (CRF) model, is designed to simultaneously identify the POIs and resolve their associated temporal awareness. In our experiments, we investigated four types of features (i.e., lexical, grammatical, geographical, and BILOU schema features) for time-aware POI extraction. With the four types of features, PETAR achieves promising extraction accuracy and outperforms all baseline methods.</t>
  </si>
  <si>
    <t>Separation Inference: A Unified Framework for Word Segmentation in East Asian Languages</t>
  </si>
  <si>
    <t>10.1109/taslp.2022.3161142</t>
  </si>
  <si>
    <t>Tong, Yu; Guo, Jingzhi; Zhou, Jizhe</t>
  </si>
  <si>
    <t>Existing methods consider Word Segmentation (WS) as sequence tagging. Each tag indicates the position of the current character in a segment. The exactness of the position for any non-boundaries character is unnecessary. Any incorrect inner prediction reduces model performance. The position information restricts tag-to-tag transition. Thereby, extra context information and the Conditional Random Field (CRF) network are desired to control unreasonable tag transition. To steer away from the implicit restriction, we propose the Separation(Sp)-Adhesion(Ad), which targets straight on the essential character-to-character connections, to tackle the WS task directly. Merely bigram that is specially tailored for &amp;#x201C;Sp-Ad&amp;#x201D; is required and considered as the processing unit to identify the connection states of every two adjacent characters. The elimination of the position restriction makes the model independent of the CRF layer which is widely adopted to revise unreasonable tags. Therefore, CRF can then be substituted with a classification network. We construct the Separation Inference (SpIn) framework based on the bigram features and softmax classification network to tackle the WS task. SpIn significantly reduces the inference complexity, dispels extra context information, and boosts the accuracy of the WS task. Besides its effectiveness in Chinese Word Segmentation, performance boosts on Japanese and Korean Word Segmentation further prove SpIn is universal for East Asian Languages. Moreover, our extensive experiments also verify the cross-domain effectiveness of SpIn by attaining state-of-the-art performances in the benchmark tests of in-domain and cross-domain Chinese Word Segmentation.</t>
  </si>
  <si>
    <t>BDCA - Build a Morphosyntaxically Annotated Amazigh Corpus</t>
  </si>
  <si>
    <t>10.1145/3090354.3090362</t>
  </si>
  <si>
    <t>Proceedings of the 2nd international Conference on Big Data, Cloud and Applications</t>
  </si>
  <si>
    <t>Amri, S.; Zenkouar, Lahbib; Outahajala, Mohamed</t>
  </si>
  <si>
    <t>Language resources are important for those working on computational methods to analyze and study languages. These resources are needed to help advancing the research in fields such as natural language processing, machine learning, information retrieval and text analysis in general. We describe the creation of morphosyntactically annotated corpus for Amazigh language that currently lacks them. We illustrate our approach for creating this corpus, that is more expensive but of high quality, using crowdsourcing and manual effort with appropriately skilled human participants. Qualitative and quantitative evaluations of the resources are also presented.</t>
  </si>
  <si>
    <t>On the Linguistic Representational Power of Neural Machine Translation Models</t>
  </si>
  <si>
    <t>10.1162/coli_a_00367</t>
  </si>
  <si>
    <t>Belinkov, Yonatan; Durrani, Nadir; Dalvi, Fahim; Sajjad, Hassan; Glass, James</t>
  </si>
  <si>
    <t>Despite the recent success of deep neural networks in natural language processing and other spheres of artificial intelligence, their interpretability remains a challenge. We analyze the representa...</t>
  </si>
  <si>
    <t>WSDM - Chinese-English mixed text normalization</t>
  </si>
  <si>
    <t>10.1145/2556195.2556228</t>
  </si>
  <si>
    <t>Proceedings of the 7th ACM international conference on Web search and data mining</t>
  </si>
  <si>
    <t>Zhang, Qi; Chen, Huan; Huang, Xuanjing</t>
  </si>
  <si>
    <t>Along with the expansion of globalization, multilingualism has become a popular social phenomenon. More than one language may occur in the context of a single conversation. This phenomenon is also prevalent in China. A huge variety of informal Chinese texts contain English words, especially in emails, social media, and other user generated informal contents. Since most of the existing natural language processing algorithms were designed for processing monolingual information, mixed multilingual texts cannot be well analyzed by them. Hence, it is of critical importance to preprocess the mixed texts before applying other tasks. In this paper, we firstly analyze the phenomena of mixed usage of Chinese and English in Chinese microblogs. Then, we detail the proposed two-stage method for normalizing mixed texts. We propose to use a noisy channel approach to translate in-vocabulary words into Chinese. For better incorporating the historical information of users, we introduce a novel user aware neural network language model. For the out-of-vocabulary words (such as pronunciations, informal expressions and et al.), we propose to use a graph-based unsupervised method to categorize them. Experimental results on a manually annotated microblog dataset demonstrate the effectiveness of the proposed method. We also evaluate three natural language parsers with and without using the proposed method as the preprocessing step. From the results, we can see that the proposed method can significantly benefit other NLP tasks in processing mixed text.</t>
  </si>
  <si>
    <t>Automatic Skill-Oriented Question Generation and Recommendation for Intelligent Job Interviews</t>
  </si>
  <si>
    <t>10.1145/3604552</t>
  </si>
  <si>
    <t>Qin, Chuan; Zhu, Hengshu; Shen, Dazhong; Sun, Ying; Yao, Kaichun; Wang, Peng; Xiong, Hui</t>
  </si>
  <si>
    <t>&lt;jats:p&gt;Job interviews are the most widely accepted method for companies to select suitable candidates, and a critical challenge is finding the right questions to ask job candidates. Moreover, there is a lack of integrated tools for automatically generating interview questions and recommending the right questions to interviewers. To this end, in this paper, we propose an intelligent system for assisting job interviews, namely, DuerQues. To build this system, we first investigate how to automatically generate skill-oriented interview questions in a scalable way by learning external knowledge from online knowledge-sharing communities. Along this line, we develop a novel distantly supervised skill entity recognition method to identify skill entities from large-scale search queries and web page titles with less need for human annotation. Additionally, we propose a neural generative model for generating skill-oriented interview questions. In particular, we introduce a data-driven solution to create high-quality training instances and design a learning algorithm to improve the performance of question generation. Furthermore, we exploit click-through data from query logs and design a recommender system for recommending suitable questions to interviewers. Specifically, we introduce a graph-enhanced algorithm to efficiently recommend suitable questions given a set of queried skills. Finally, extensive experiments on real-world datasets demonstrate the effectiveness of our DuerQues system in terms of the quality of generated skill-oriented questions and the performance of question recommendation.&lt;/jats:p&gt;</t>
  </si>
  <si>
    <t>Semantic Tagging for the Urdu Language: Annotated Corpus and Multi-Target Classification Methods</t>
  </si>
  <si>
    <t>10.1145/3582496</t>
  </si>
  <si>
    <t>Shafi, Jawad; Adeel Nawab, Rao Muhammad; Rayson, Paul</t>
  </si>
  <si>
    <t>&lt;jats:p&gt;Extracting and analysing meaning-related information from natural language data has attracted the attention of researchers in various fields, such as natural language processing, corpus linguistics, information retrieval, and data science. An important aspect of such automatic information extraction and analysis is the annotation of language data using semantic tagging tools. Different semantic tagging tools have been designed to carry out various levels of semantic analysis, for instance, named entity recognition and disambiguation, sentiment analysis, word sense disambiguation, content analysis, and semantic role labelling. Common to all of these tasks, in the supervised setting, is the requirement for a manually semantically annotated corpus, which acts as a knowledge base from which to train and test potential word and phrase-level sense annotations. Many benchmark corpora have been developed for various semantic tagging tasks, but most are for English and other European languages. There is a dearth of semantically annotated corpora for the Urdu language, which is widely spoken and used around the world. To fill this gap, this study presents a large benchmark corpus and methods for the semantic tagging task for the Urdu language. The proposed corpus contains 8,000 tokens in the following domains or genres: news, social media, Wikipedia, and historical text (each domain having 2K tokens). The corpus has been manually annotated with 21 major semantic fields and 232 sub-fields with the USAS (UCREL Semantic Analysis System) semantic taxonomy which provides a comprehensive set of semantic fields for coarse-grained annotation. Each word in our proposed corpus has been annotated with at least one and up to nine semantic field tags to provide a detailed semantic analysis of the language data, which allowed us to treat the problem of semantic tagging as a supervised multi-target classification task. To demonstrate how our proposed corpus can be used for the development and evaluation of Urdu semantic tagging methods, we extracted local, topical and semantic features from the proposed corpus and applied seven different supervised multi-target classifiers to them. Results show an accuracy of 94% on our proposed corpus which is free and publicly available to download.&lt;/jats:p&gt;</t>
  </si>
  <si>
    <t>Fine-Grained Domain Adaptation for Chinese Syntactic Processing</t>
  </si>
  <si>
    <t>10.1145/3629519</t>
  </si>
  <si>
    <t>Zhang, Meishan; Guo, Peiming; Jiang, Peijie; Long, Dingkun; Sun, Yueheng; Xu, Guangwei; Xie, Pengjun; Zhang, Min</t>
  </si>
  <si>
    <t>&lt;jats:p&gt;Syntactic processing is fundamental to natural language processing. It provides rich and comprehensive syntax information in sentences that could be potentially beneficial for downstream tasks. Recently, pretrained language models have shown great success in Chinese syntactic processing, which typically involves word segmentation, POS tagging, and dependency parsing. However, the on-going research never ends since performance would be degraded drastically when tested on a highly-discrepant domain. This problem is widely accepted as domain adaptation, where the test domain differs from the training domain in supervised learning. Self-training is one promising solution for it, and straightforward source-to-target adaptation has already shown remarkable effectiveness in previous work. While this strategy ignores the fact that sentences of the target domain sentences may have very different gaps from the source training domain. More specifically, sentences with large gaps might fail by direct self-training adaptation. To this end, we propose fine-grained domain adaptation for Chinese syntactic processing in this work, aiming to model the gaps between the source and the target domains accurately and progressively. The key idea is to divide the target domain into fine-grained subdomains by using a specified domain distance metric, and then perform gradual self-training on the subdomains. We further offer an intuitive theoretical illustration based on the theory of Kumar et al. (2020) approximately. In addition, a novel representation learning framework is proposed to encode fine-grained subdomains effectively, aiming to utilize the above idea fully. Experimental results on benchmark datasets show that our method can achieve significant improvements over a variety of baselines.&lt;/jats:p&gt;</t>
  </si>
  <si>
    <t>Multi-Task Learning in Natural Language Processing: An Overview</t>
  </si>
  <si>
    <t>10.1145/3663363</t>
  </si>
  <si>
    <t>Chen, Shijie; Zhang, Yu; Yang, Qiang</t>
  </si>
  <si>
    <t>&lt;jats:p&gt;Deep learning approaches have achieved great success in the field of Natural Language Processing (NLP). However, directly training deep neural models often suffer from overfitting and data scarcity problems that are pervasive in NLP tasks. In recent years, Multi-Task Learning (MTL), which can leverage useful information of related tasks to achieve simultaneous performance improvement on these tasks, has been used to handle these problems. In this article, we give an overview of the use of MTL in NLP tasks. We first review MTL architectures used in NLP tasks and categorize them into four classes, including parallel architecture, hierarchical architecture, modular architecture, and generative adversarial architecture. Then we present optimization techniques on loss construction, gradient regularization, data sampling, and task scheduling to properly train a multi-task model. After presenting applications of MTL in a variety of NLP tasks, we introduce some benchmark datasets. Finally, we make a conclusion and discuss several possible research directions in this field.&lt;/jats:p&gt;</t>
  </si>
  <si>
    <t>Multi Task Learning Based Shallow Parsing for Indian Languages</t>
  </si>
  <si>
    <t>10.1145/3664620</t>
  </si>
  <si>
    <t>Mishra, Pruthwik; Mujadia, Vandan; Sharma, Dipti Misra</t>
  </si>
  <si>
    <t>&lt;jats:p&gt;Shallow Parsing is an important step for many Natural Language Processing tasks. Although shallow parsing has a rich history for resource rich languages, it is not the case for most Indian languages. Shallow Parsing consists of POS Tagging and Chunking. Our study focuses on developing shallow parsers for Indian languages. As part of shallow parsing, we included morph analysis as well.&lt;/jats:p&gt;&lt;jats:p&gt; For the study, we first consolidated available shallow parsing corpora for &lt;jats:bold&gt;seven Indian Languages&lt;/jats:bold&gt; (Hindi, Kannada, Bangla, Malayalam, Marathi, Urdu, Telugu) for which treebanks are publicly available. We then trained models to achieve state-of-the-art performance for shallow parsing in these languages for multiple domains. Since analyzing the performance of model predictions at sentence level is more realistic, we report the performance of these shallow parsers not only at the token level, but also at the sentence level. We also present machine learning techniques for multi-task shallow parsing. Our experiments show that fine-tuned contextual embedding with multi-task learning improves the performance of multiple as well as individual shallow parsing tasks across different domains. We show the transfer learning capability of these models by creating shallow parsers (only with POS and Chunk) for Gujarati, Odia, and Punjabi for which no treebanks are available.&lt;/jats:p&gt;&lt;jats:p&gt;As a part of this work, we will be releasing the Indian Languages Shallow Linguistic (ILSL) benchmarks for 10 Indian languages, including both the major language families Indo-Aryan and Dravidian as common building blocks that can be used to evaluate and understand various linguistic phenomena found in Indian languages and how well newer approaches can tackle them.&lt;/jats:p&gt;</t>
  </si>
  <si>
    <t>Bhattu, S. Nagesh; Nunna, Satya Krishna; Somayajulu, D. V. L. N.; Pradhan, Binay</t>
  </si>
  <si>
    <t>Social media data has become invaluable component of business analytics. A multitude of nuances of social media text make the job of conventional text analytical tools difficult. Code-mixing of text is a phenomenon prevalent among social media users, wherein words used are borrowed from multiple languages, though written in the commonly understood roman script. All the existing supervised learning methods for tasks such as Parts Of Speech (POS) tagging for code-mixed social media (CMSM) text typically depend on a large amount of training data. Preparation of such large training data is resource-intensive, requiring expertise in multiple languages. Though the preparation of small dataset is possible, the out of vocabulary (OOV) words pose major difficulty, while learning models from CMSM text as the number of different ways of writing non-native words in roman script is huge. POS tagging for code-mixed text is non-trivial, as tagging should deal with syntactic rules of multiple languages. The important research question addressed by this article is whether abundantly available unlabeled data can help in resolving the difficulties posed by code-mixed text for POS tagging. We develop an approach for scraping and building word embeddings for code-mixed text illustrating it for Bengali-English, Hindi-English, and Telugu-English code-mixing scenarios. We used a hierarchical deep recurrent neural network with linear-chain CRF layer on top of it to improve the performance of POS tagging in CMSM text by capturing contextual word features and character-sequence–based information. We prepared a labeled resource for POS tagging of CMSM text by correcting 19% of labels from an existing resource. A detailed analysis of the performance of our approach with varying levels of code-mixing is provided. The results indicate that the F1-score of our approach with custom embeddings is better than the CRF-based baseline by 5.81%, 5.69%, and 6.3% in Bengali, Hindi, and Telugu languages, respectively.</t>
  </si>
  <si>
    <t>HKG: A Novel Approach for Low Resource Indic Languages to Automatic Knowledge Graph Construction</t>
  </si>
  <si>
    <t>10.1145/3611306</t>
  </si>
  <si>
    <t>Vats, Preeti; Sharma, Nonita; Sharma, Deepak Kumar</t>
  </si>
  <si>
    <t>&lt;jats:p&gt;Knowledge graph (KG), a visual representation of text data as a semantic network, holds enormous promise for the development of more intelligent robots. It leads to significant potential solutions for many tasks like question answering, recommendation, and information retrieval. However, this area is confined to using English text only. Since low-resource languages are now being used in the world of AI, it is necessary to develop a semantic network for them as well. In this research work, the authors provide state-of-the-art techniques for automatic knowledge graph construction for the Hindi language, which is still unexplored in ontology. Constructing a knowledge graph faces several hurdles and obstacles in the linguistic domain, primarily when it deals with the Hindi language. With an emphasis on the Indian perspective, this research intends to introduce a novel approach ‘HKG’ for knowledge graph construction framework for Hindi. It also implements the LSTM model to evaluate the accuracy of newly constructed knowledge graphs and compute different evaluation metrics such as accuracy and F1-score. This knowledge graph evaluates the accuracy of 87.50 using Doc2Vec word embedding with a train-test split of 7:3.&lt;/jats:p&gt;</t>
  </si>
  <si>
    <t>A Latent Variable CRF Model for Labeling Prediction</t>
  </si>
  <si>
    <t>10.1007/978-981-15-1758-7_6</t>
  </si>
  <si>
    <t>Communications in Computer and Information Science</t>
  </si>
  <si>
    <t>Lin, Jerry Chun-Wei; Wu, Jimmy Ming-Tai; Shao, Yinan; Pirouz, Matin; Zhang, Binbin</t>
  </si>
  <si>
    <t>CHAP</t>
  </si>
  <si>
    <t>Springer Singapore</t>
  </si>
  <si>
    <t>The Comprehensive Analysis of the Effect of Chinese Word Segmentation on Fuzzy-Based Classification Algorithms for Agricultural Questions</t>
  </si>
  <si>
    <t>10.1007/s40815-024-01724-0</t>
  </si>
  <si>
    <t>International Journal of Fuzzy Systems</t>
  </si>
  <si>
    <t>Zhao, Xinyue; Huang, Jianing; Zhang, Jing; Song, Yunsheng</t>
  </si>
  <si>
    <t>Springer Science and Business Media LLC</t>
  </si>
  <si>
    <t>SMS sentiment classification using an evolutionary optimization based fuzzy recurrent neural network.</t>
  </si>
  <si>
    <t>10.1007/s11042-023-15206-2</t>
  </si>
  <si>
    <t>Multimedia tools and applications</t>
  </si>
  <si>
    <t>Srinivasarao, Ulligaddala; Sharaff, Aakanksha</t>
  </si>
  <si>
    <t>TSD - Semantic Splitting of German Medical Compounds</t>
  </si>
  <si>
    <t>10.1007/978-3-319-24033-6_24</t>
  </si>
  <si>
    <t>Bretschneider, Claudia; Zillner, Sonja</t>
  </si>
  <si>
    <t>TSD - Natural Language Analysis to Detect Parkinson’s Disease</t>
  </si>
  <si>
    <t>10.1007/978-3-030-27947-9_7</t>
  </si>
  <si>
    <t>Pérez-Toro, Paula Andrea; Vásquez-Correa, Juan Camilo; Strauss, Martin; Orozco-Arroyave, Juan Rafael; Nöth, Elmar</t>
  </si>
  <si>
    <t>Language as Evidence</t>
  </si>
  <si>
    <t>10.1007/978-3-030-84330-4</t>
  </si>
  <si>
    <t>Guillén-Nieto, Victoria; Stein, Dieter</t>
  </si>
  <si>
    <t>CICLing (1) - Overview of Character-Based Models for Natural Language Processing</t>
  </si>
  <si>
    <t>10.1007/978-3-319-77113-7_1</t>
  </si>
  <si>
    <t>Adel, Heike; Asgari, Ehsaneddin; Schütze, Hinrich</t>
  </si>
  <si>
    <t>Advances in Speech and Music Technology</t>
  </si>
  <si>
    <t>10.1007/978-981-33-6881-1</t>
  </si>
  <si>
    <t>Biswas, Anupam; Wennekes, Emile; Hong, Tzung‐Pei; Wieczorkowska, Alicja</t>
  </si>
  <si>
    <t>Artificial Intelligence in China</t>
  </si>
  <si>
    <t>10.1007/978-981-99-7545-7</t>
  </si>
  <si>
    <t>Lecture Notes in Electrical Engineering</t>
  </si>
  <si>
    <t>,</t>
  </si>
  <si>
    <t>Springer Nature Singapore</t>
  </si>
  <si>
    <t>Evolution of Neural Networks to Large Language Models</t>
  </si>
  <si>
    <t>10.1007/978-1-4842-9994-4_2</t>
  </si>
  <si>
    <t>Applied Generative AI for Beginners</t>
  </si>
  <si>
    <t>Kulkarni, Akshay; Shivananda, Adarsha; Kulkarni, Anoosh; Gudivada, Dilip</t>
  </si>
  <si>
    <t>Apress</t>
  </si>
  <si>
    <t>Metaphor Annotation</t>
  </si>
  <si>
    <t>10.1007/978-3-031-02160-2_4</t>
  </si>
  <si>
    <t>Synthesis Lectures on Human Language Technologies</t>
  </si>
  <si>
    <t>Veale, Tony; Shutova, Ekaterina; Klebanov, Beata Beigman</t>
  </si>
  <si>
    <t>Document Analysis and Recognition - ICDAR 2023</t>
  </si>
  <si>
    <t>10.1007/978-3-031-41685-9</t>
  </si>
  <si>
    <t>Springer Nature Switzerland</t>
  </si>
  <si>
    <t>Semantic Analysis of Social Media Texts</t>
  </si>
  <si>
    <t>10.1007/978-3-031-02175-6_3</t>
  </si>
  <si>
    <t>Farzindar, Anna Atefeh; Inkpen, Diana</t>
  </si>
  <si>
    <t>Advanced Data Mining and Applications</t>
  </si>
  <si>
    <t>10.1007/978-3-031-46664-9</t>
  </si>
  <si>
    <t>Yang, Xiaochun; Suhartanto, Heru; Wang, Guoren; Wang, Bin; Jiang, Jing; Li, Bing; Zhu, Huaijie; Cui, Ningning</t>
  </si>
  <si>
    <t>10.1007/978-3-031-22137-8</t>
  </si>
  <si>
    <t>Chen, Weitong; Yao, Lina; Cai, Taotao; Pan, Shirui; Shen, Tao; Li, Xue</t>
  </si>
  <si>
    <t>Low Resource Social Media Text Mining</t>
  </si>
  <si>
    <t>10.1007/978-981-16-5625-5</t>
  </si>
  <si>
    <t>SpringerBriefs in Computer Science</t>
  </si>
  <si>
    <t>Palakodety, Shriphani; KhudaBukhsh, Ashiqur R.; Jayachandran, Guha</t>
  </si>
  <si>
    <t>A semi-supervised approach to sentiment analysis using revised sentiment strength based on SentiWordNet</t>
  </si>
  <si>
    <t>10.1007/s10115-016-0993-1</t>
  </si>
  <si>
    <t>Knowledge and Information Systems</t>
  </si>
  <si>
    <t>Khan, Farhan Hassan; Qamar, Usman; Bashir, Saba</t>
  </si>
  <si>
    <t>The processing of pseudoword form and meaning in production and comprehension: A computational modeling approach using linear discriminative learning</t>
  </si>
  <si>
    <t>10.3758/s13428-020-01356-w</t>
  </si>
  <si>
    <t>Behavior research methods</t>
  </si>
  <si>
    <t>Chuang, Yu Ying; Vollmer, Marie Lenka; Shafaei-Bajestan, Elnaz; Gahl, Susanne; Hendrix, Peter; Baayen, R. Harald</t>
  </si>
  <si>
    <t>Intelligent Information Processing - A Cyclic Cascaded CRFs Model for Opinion Targets Identification Based on Rules and Statistics</t>
  </si>
  <si>
    <t>10.1007/978-3-319-48390-0_27</t>
  </si>
  <si>
    <t>IFIP Advances in Information and Communication Technology</t>
  </si>
  <si>
    <t>Li, Hengxun; Liao, Chun; Hu, Guangjun; Wang, Ning</t>
  </si>
  <si>
    <t>A sequence labelling approach for automatic analysis of ello: tagging pronouns, antecedents, and connective phrases</t>
  </si>
  <si>
    <t>10.1007/s10579-021-09559-z</t>
  </si>
  <si>
    <t>Language Resources and Evaluation</t>
  </si>
  <si>
    <t>Parodi, Giovanni; Evans, Richard; Ha, Le An; Mitkov, Ruslan; Julio Vergara, Cristóbal Jesus; Olivares-López, Raúl Ignacio</t>
  </si>
  <si>
    <t>Professional Search in the Modern World - Opinion Retrieval: Searching for Opinions in Social Media</t>
  </si>
  <si>
    <t>10.1007/978-3-319-12511-4_10</t>
  </si>
  <si>
    <t>Paltoglou, Georgios; Giachanou, Anastasia</t>
  </si>
  <si>
    <t>Human Language Technology. Challenges for Computer Science and Linguistics</t>
  </si>
  <si>
    <t>10.1007/978-3-031-05328-3</t>
  </si>
  <si>
    <t>Vetulani, Zygmunt; Paroubek, Patrick; Kubis, Marek</t>
  </si>
  <si>
    <t>A GRU-Based Neural Machine Translation Followed by Proper Noun Transliteration</t>
  </si>
  <si>
    <t>10.1007/978-981-15-2475-2_31</t>
  </si>
  <si>
    <t>Narang, Hitesh; Gharpure, Prachi</t>
  </si>
  <si>
    <t>Empirical evaluation of multi-task learning in deep neural networks for natural language processing</t>
  </si>
  <si>
    <t>10.1007/s00521-020-05268-w</t>
  </si>
  <si>
    <t>Neural Computing and Applications</t>
  </si>
  <si>
    <t>Li, Jianquan; Liu, Xiaokang; Yin, Wenpeng; Yang, Min; Liqun, Ma; Jin, Yaohong</t>
  </si>
  <si>
    <t>Advances in Information Retrieval</t>
  </si>
  <si>
    <t>10.1007/978-3-031-28244-7</t>
  </si>
  <si>
    <t>Kamps, Jaap; Goeuriot, Lorraine; Crestani, Fábio; Maistro, Maria; Joho, Hideo; Davis, Brian; Gurrin, Cathal; Kruschwitz, Udo; Caputo, Annalina</t>
  </si>
  <si>
    <t>Data Management, Analytics and Innovation</t>
  </si>
  <si>
    <t>10.1007/978-981-97-3245-6</t>
  </si>
  <si>
    <t>Lecture Notes in Networks and Systems</t>
  </si>
  <si>
    <t>Vulnerability Report Analysis and Vulnerability Reproduction for Web Applications</t>
  </si>
  <si>
    <t>10.1007/978-981-99-8664-4_16</t>
  </si>
  <si>
    <t>Wang, Weiwei; Li, Zidong; You, Feng; Zhao, Ruilian</t>
  </si>
  <si>
    <t>Inventive Computation and Information Technologies</t>
  </si>
  <si>
    <t>10.1007/978-981-33-4305-4</t>
  </si>
  <si>
    <t>Smys, S.; Bălaş, Valentina Emilia; Kamel, K.; Lafata, Pavel</t>
  </si>
  <si>
    <t>LCT - Towards Better Text Processing Tools for the Ainu Language</t>
  </si>
  <si>
    <t>10.1007/978-3-030-66527-2_10</t>
  </si>
  <si>
    <t>Nowakowski, Karol; Ptaszynski, Michal; Masui, Fumito</t>
  </si>
  <si>
    <t>Statistical analysis of orthographic and phonemic language corpus for word-based and phoneme-based Polish language modelling</t>
  </si>
  <si>
    <t>10.1186/s13636-017-0102-8</t>
  </si>
  <si>
    <t>EURASIP Journal on Audio, Speech, and Music Processing</t>
  </si>
  <si>
    <t>Kłosowski, Piotr</t>
  </si>
  <si>
    <t>Intelligent Systems in Big Data, Semantic Web and Machine Learning</t>
  </si>
  <si>
    <t>10.1007/978-3-030-72588-4</t>
  </si>
  <si>
    <t>Gherabi, Noreddine; Kacprzyk, Janusz</t>
  </si>
  <si>
    <t>EKAW - On Emerging Entity Detection</t>
  </si>
  <si>
    <t>10.1007/978-3-319-49004-5_15</t>
  </si>
  <si>
    <t>Färber, Michael; Rettinger, Achim; Asmar, Boulos El</t>
  </si>
  <si>
    <t>BRACIS - Deep Learning Models for Representing Out-of-Vocabulary Words</t>
  </si>
  <si>
    <t>Lochter, Johannes V.; Silva, Renato Moraes; Almeida, Tiago A.</t>
  </si>
  <si>
    <t>TSD - A Comparison of Lithuanian Morphological Analyzers</t>
  </si>
  <si>
    <t>10.1007/978-3-319-64206-2_6</t>
  </si>
  <si>
    <t>Kapočiūtė-Dzikienė, Jurgita; Rimkutė, Erika; Boizou, Loïc</t>
  </si>
  <si>
    <t>Parsing IsiZulu Text Using Grammatical Framework</t>
  </si>
  <si>
    <t>10.1007/978-3-031-38318-2_17</t>
  </si>
  <si>
    <t>Marais, Laurette; Pretorius, Laurette</t>
  </si>
  <si>
    <t>Evaluating word embeddings and a revised corpus for part-of-speech tagging in Portuguese</t>
  </si>
  <si>
    <t>10.1186/s13173-014-0020-x</t>
  </si>
  <si>
    <t>Journal of the Brazilian Computer Society</t>
  </si>
  <si>
    <t>Fonseca, Erick Rocha; Rosa, João Luís Garcia; Aluísio, Sandra Maria</t>
  </si>
  <si>
    <t>AIRS - Detecting Emerging Rumors by Embedding Propagation Graphs</t>
  </si>
  <si>
    <t>10.1007/978-3-030-42835-8_15</t>
  </si>
  <si>
    <t>Vu, Dang-Thinh; Jung, Jason J.</t>
  </si>
  <si>
    <t>Computational Linguistics and Intelligent Text Processing</t>
  </si>
  <si>
    <t>10.1007/978-3-031-23793-5</t>
  </si>
  <si>
    <t>Gelbukh, Alexander</t>
  </si>
  <si>
    <t>Probabilistic Topic Models</t>
  </si>
  <si>
    <t>10.1007/978-981-99-2431-8</t>
  </si>
  <si>
    <t>Jiang, Di; Zhang, Chen; Song, Yuanfeng</t>
  </si>
  <si>
    <t>The semantic web : ESWC 2021 Satellite Events : revised selected papers</t>
  </si>
  <si>
    <t>10.1007/978-3-030-80418-3</t>
  </si>
  <si>
    <t>Verborgh, Ruben; Dimou, Anastasia; Hogan, Aidan; d'Amato, Claudia; Tiddi, Ilaria; Bröring, Arne; Mayer, Simon; Ongenae, Femke; Tommasini, Riccardo; Alam, Mehwish</t>
  </si>
  <si>
    <t>Artificial Intelligence in Education</t>
  </si>
  <si>
    <t>10.1007/978-3-030-78292-4</t>
  </si>
  <si>
    <t>10.1007/978-3-031-17189-5</t>
  </si>
  <si>
    <t>Lu, Wei; Huang, Shujian; Yu, Hong; Zhou, Xiabing</t>
  </si>
  <si>
    <t>Smart Trends in Computing and Communications</t>
  </si>
  <si>
    <t>10.1007/978-981-16-9967-2</t>
  </si>
  <si>
    <t>Zhang, Yudong; Senjyu, Tomonobu; So–In, Chakchai; Joshi, Amit</t>
  </si>
  <si>
    <t>Statistical semantics : Methods and applications</t>
  </si>
  <si>
    <t>10.1007/978-3-030-37250-7</t>
  </si>
  <si>
    <t>Sikström, Sverker; Garcia, Danilo</t>
  </si>
  <si>
    <t>Computer Supported Cooperative Work and Social Computing</t>
  </si>
  <si>
    <t>10.1007/978-981-99-9637-7</t>
  </si>
  <si>
    <t>Digitising Swiss German: how to process and study a polycentric spoken language</t>
  </si>
  <si>
    <t>10.1007/s10579-019-09457-5</t>
  </si>
  <si>
    <t>Scherrer, Yves; Samardžić, Tanja; Glaser, Elvira</t>
  </si>
  <si>
    <t>A new corpus of geolocated ASR transcripts from Germany</t>
  </si>
  <si>
    <t>10.1007/s10579-023-09686-9</t>
  </si>
  <si>
    <t>Coats, Steven</t>
  </si>
  <si>
    <t>The Semantic Web – ISWC 2023</t>
  </si>
  <si>
    <t>10.1007/978-3-031-47240-4</t>
  </si>
  <si>
    <t>Payne, Terry R.; Presutti, Valentina; Qi, Guilin; Poveda‐Villalón, María; Stoilos, Giorgos; Hollink, Laura; Kaoudi, Zoi; Cheng, Gong; Li, Juanzi</t>
  </si>
  <si>
    <t>Estimating Annotation Complexities of Text Using Gaze and Textual Information</t>
  </si>
  <si>
    <t>10.1007/978-981-13-1516-9_3</t>
  </si>
  <si>
    <t>Cognitive Intelligence and Robotics</t>
  </si>
  <si>
    <t>Mishra, Abhijit; Bhattacharyya, Pushpak</t>
  </si>
  <si>
    <t>NLP of Semitic Languages - Syntax and Parsing of Semitic Languages</t>
  </si>
  <si>
    <t>10.1007/978-3-642-45358-8_3</t>
  </si>
  <si>
    <t>Theory and Applications of Natural Language Processing</t>
  </si>
  <si>
    <t>Tsarfaty, Reut</t>
  </si>
  <si>
    <t>Springer Berlin Heidelberg</t>
  </si>
  <si>
    <t>NLDB - Estimating Distributed Representations of Compound Words Using Recurrent Neural Networks</t>
  </si>
  <si>
    <t>10.1007/978-3-319-59569-6_28</t>
  </si>
  <si>
    <t>Kertkeidkachorn, Natthawut; Ichise, Ryutaro</t>
  </si>
  <si>
    <t>Embeddings in Natural Language Processing</t>
  </si>
  <si>
    <t>10.1007/978-3-031-02177-0</t>
  </si>
  <si>
    <t>Pilehvar, Mohammad Taher; Camacho-Collados, Jose</t>
  </si>
  <si>
    <t>Intelligent Computing &amp; Optimization</t>
  </si>
  <si>
    <t>10.1007/978-3-031-19958-5</t>
  </si>
  <si>
    <t>English synchronous real-time translation method based on reinforcement learning</t>
  </si>
  <si>
    <t>10.1007/s11276-022-02910-4</t>
  </si>
  <si>
    <t>Wireless Networks</t>
  </si>
  <si>
    <t>Ke, Xin</t>
  </si>
  <si>
    <t>Data Analytics and Management in Data Intensive Domains</t>
  </si>
  <si>
    <t>10.1007/978-3-030-81200-3</t>
  </si>
  <si>
    <t>CICLing (1) - Label-Dependencies Aware Recurrent Neural Networks</t>
  </si>
  <si>
    <t>10.1007/978-3-319-77113-7_4</t>
  </si>
  <si>
    <t>Dupont, Yoann; Dinarelli, Marco; Tellier, Isabelle</t>
  </si>
  <si>
    <t>Quality Estimation for Machine Translation</t>
  </si>
  <si>
    <t>10.1007/978-3-031-02168-8</t>
  </si>
  <si>
    <t>Specia, Lucia; Scarton, Carolina; Paetzold, Gustavo Henrique</t>
  </si>
  <si>
    <t>Introduction</t>
  </si>
  <si>
    <t>10.1007/978-3-030-14596-5_1</t>
  </si>
  <si>
    <t>Deep Learning for NLP and Speech Recognition</t>
  </si>
  <si>
    <t>Kamath, Uday; Liu, John; Whitaker, James</t>
  </si>
  <si>
    <t>Anatomy of Preprocessing of Big Data for Monolingual Corpora Paraphrase Extraction: Source Language Sentence Selection</t>
  </si>
  <si>
    <t>10.1007/978-981-13-1501-5_43</t>
  </si>
  <si>
    <t>Kumar, Vivek; Verma, Abhishek; Mittal, Namita; Gromov, Sergey</t>
  </si>
  <si>
    <t>Data Engineering and Intelligent Computing</t>
  </si>
  <si>
    <t>10.1007/978-981-16-0171-2</t>
  </si>
  <si>
    <t>Character-level inclusive transformer architecture for information gain in low resource code-mixed language</t>
  </si>
  <si>
    <t>10.1007/s00521-022-06983-2</t>
  </si>
  <si>
    <t>Bhowmick, Rajat Subhra; Ganguli, Isha; Sil, Jaya</t>
  </si>
  <si>
    <t>ICPCSEE (1) - TPOS Tagging Method Based on BiLSTM_CRF Model</t>
  </si>
  <si>
    <t>10.1007/978-981-15-0118-0_38</t>
  </si>
  <si>
    <t>Wang, Lili; Chen, Ziyan; Yang, Hongwu</t>
  </si>
  <si>
    <t>Semantische Suche: Grundlagen und Methoden semantischer Suche von Textdokumenten</t>
  </si>
  <si>
    <t>10.1007/978-3-658-30427-0</t>
  </si>
  <si>
    <t>Hoppe, Thomas</t>
  </si>
  <si>
    <t>Springer Fachmedien Wiesbaden</t>
  </si>
  <si>
    <t>Intelligent Computing</t>
  </si>
  <si>
    <t>10.1007/978-3-031-37717-4</t>
  </si>
  <si>
    <t>Arai, Kohei</t>
  </si>
  <si>
    <t>Cyber Security and Digital Forensics</t>
  </si>
  <si>
    <t>10.1007/978-981-99-9811-1</t>
  </si>
  <si>
    <t>Text, Speech, and Dialogue</t>
  </si>
  <si>
    <t>10.1007/978-3-031-40498-6</t>
  </si>
  <si>
    <t>Topical Classification of Food Safety Publications with a Knowledge Base</t>
  </si>
  <si>
    <t>10.1007/978-981-19-4364-5_48</t>
  </si>
  <si>
    <t>Sowinski, Piotr; Wasielewska-Michniewska, Katarzyna; Ganzha, Maria; Paprzycki, Marcin</t>
  </si>
  <si>
    <t>CICLing (1) - Exploring Applications of Representation Learning in Nepali</t>
  </si>
  <si>
    <t>10.1007/978-3-642-54906-9_12</t>
  </si>
  <si>
    <t>Nepal, Anjan; Yates, Alexander</t>
  </si>
  <si>
    <t>Intelligent Data Engineering and Analytics</t>
  </si>
  <si>
    <t>10.1007/978-981-16-6624-7</t>
  </si>
  <si>
    <t>Smart Innovation, Systems and Technologies</t>
  </si>
  <si>
    <t>Proceedings of International Conference on Recent Innovations in Computing</t>
  </si>
  <si>
    <t>10.1007/978-981-99-0601-7</t>
  </si>
  <si>
    <t>10.1007/978-3-031-62277-9</t>
  </si>
  <si>
    <t>A Deep Learning Approach to Malayalam Parts of Speech Tagging</t>
  </si>
  <si>
    <t>10.1007/978-3-030-49500-8_21</t>
  </si>
  <si>
    <t>Transactions on Computational Science and Computational Intelligence</t>
  </si>
  <si>
    <t>Junaida, M. K.; Babu, Anto P.</t>
  </si>
  <si>
    <t>AICOL - A Multilingual Access Module to Legal Texts</t>
  </si>
  <si>
    <t>10.1007/978-3-030-00178-0_18</t>
  </si>
  <si>
    <t>Simov, Kiril; Osenova, Petya; Simova, Iliana; Konstantinov, Hristo; Tyankov, Tenyo</t>
  </si>
  <si>
    <t>The Aranea Corpora Family: Ten+ Years of Processing Web-Crawled Data</t>
  </si>
  <si>
    <t>10.1007/978-3-031-70563-2_5</t>
  </si>
  <si>
    <t>Benko, Vladimír</t>
  </si>
  <si>
    <t>Information for a Better World: Shaping the Global Future</t>
  </si>
  <si>
    <t>10.1007/978-3-030-96957-8</t>
  </si>
  <si>
    <t>Rules and Reasoning</t>
  </si>
  <si>
    <t>10.1007/978-3-031-45072-3</t>
  </si>
  <si>
    <t>Fensel, Dieter; Ozaki, Ana; Roman, Dumitru; Soylu, Ahmet</t>
  </si>
  <si>
    <t>Computer Vision – ECCV 2022</t>
  </si>
  <si>
    <t>10.1007/978-3-031-20059-5</t>
  </si>
  <si>
    <t>Avidan, Shai; Brostow, Gabriel J.; Cissé, Moustapha; Farinella, Giovanni Maria; Hassner, Tal</t>
  </si>
  <si>
    <t>Proceedings of the 8th International Conference on Advanced Intelligent Systems and Informatics 2022</t>
  </si>
  <si>
    <t>10.1007/978-3-031-20601-6</t>
  </si>
  <si>
    <t>Lecture Notes on Data Engineering and Communications Technologies</t>
  </si>
  <si>
    <t>Hassanien, Aboul Ella; Snåšel, Václav; Tang, Mincong; Sung, Tien‐Wen; Chang, Kuan‐Chang</t>
  </si>
  <si>
    <t>PACLING - Enhancing Pivot Translation Using Grammatical and Morphological Information</t>
  </si>
  <si>
    <t>10.1007/978-981-10-8438-6_12</t>
  </si>
  <si>
    <t>Trieu, Hai-Long; Nguyen, Le-Minh</t>
  </si>
  <si>
    <t>SLSP - Combining Continuous Word Representation and Prosodic Features for ASR Error Prediction</t>
  </si>
  <si>
    <t>10.1007/978-3-319-25789-1_9</t>
  </si>
  <si>
    <t>Ghannay, Sahar; Estève, Yannick; Camelin, Nathalie; Dutrey, Camille; Santiago, Fabian; Adda-Decker, Martine</t>
  </si>
  <si>
    <t>Early Detection of Mental Health Disorders by Social Media Monitoring</t>
  </si>
  <si>
    <t>10.1007/978-3-031-04431-1</t>
  </si>
  <si>
    <t>Studies in Computational Intelligence</t>
  </si>
  <si>
    <t>SubGram: Extending Skip-gram Word Representation with Substrings.</t>
  </si>
  <si>
    <t>10.1007/978-3-319-45510-5_21</t>
  </si>
  <si>
    <t>Kocmi, Tom; Bojar, Ondřej</t>
  </si>
  <si>
    <t>Reading Comprehension</t>
  </si>
  <si>
    <t>10.1007/978-3-031-79512-1_9</t>
  </si>
  <si>
    <t>Synthesis Lectures on Information Concepts, Retrieval, and Services</t>
  </si>
  <si>
    <t>Roy, Rishiraj Saha; Anand, Avishek</t>
  </si>
  <si>
    <t>The Future of Artificial Intelligence and Robotics</t>
  </si>
  <si>
    <t>10.1007/978-3-031-60935-0</t>
  </si>
  <si>
    <t>Capturing Lexical, Grammatical, and Semantic Information with Vecsigrafo</t>
  </si>
  <si>
    <t>10.1007/978-3-030-44830-1_8</t>
  </si>
  <si>
    <t>A Practical Guide to Hybrid Natural Language Processing</t>
  </si>
  <si>
    <t>Gomez-Perez, Jose Manuel; Denaux, Ronald; Garcia-Silva, Andres</t>
  </si>
  <si>
    <t>Computational Vision and Bio-Inspired Computing</t>
  </si>
  <si>
    <t>10.1007/978-981-16-9573-5</t>
  </si>
  <si>
    <t>Smys, S.; Tavares, João Manuel R. S.; Bălaş, Valentina Emilia</t>
  </si>
  <si>
    <t>Communication and Intelligent Systems</t>
  </si>
  <si>
    <t>10.1007/978-981-97-2079-8</t>
  </si>
  <si>
    <t>Advances in Power Systems and Energy Management</t>
  </si>
  <si>
    <t>10.1007/978-981-15-7504-4</t>
  </si>
  <si>
    <t>Priyadarshi, Neeraj; Padmanaban, Sanjeevikumar; Ghadai, Ranjan Kumar; Panda, Amiya Ranjan; Patel, Ranjeeta</t>
  </si>
  <si>
    <t>PROPOR - The Construction of a Corpus from the Brazilian Historical-Biographical Dictionary.</t>
  </si>
  <si>
    <t>10.1007/978-3-030-41505-1_11</t>
  </si>
  <si>
    <t>Ribeiro, Lucas; Zulini, Jaqueline Porto; Rademaker, Alexandre</t>
  </si>
  <si>
    <t>Learning Morpheme Representation for Mongolian Named Entity Recognition</t>
  </si>
  <si>
    <t>10.1007/s11063-019-10044-6</t>
  </si>
  <si>
    <t>Neural Processing Letters</t>
  </si>
  <si>
    <t>Wang, Weihua; Bao, Feilong; Gao, Guanglai</t>
  </si>
  <si>
    <t>SFCM - Designing and Comparing G2P-Type Lemmatizers for a Morphology-Rich Language</t>
  </si>
  <si>
    <t>10.1007/978-3-319-23980-4_2</t>
  </si>
  <si>
    <t>Eger, Steffen</t>
  </si>
  <si>
    <t>A Cross-Genre Morphological Tagging and Lemmatization of the Russian Poetry: Distinctive Test Sets and Evaluation</t>
  </si>
  <si>
    <t>10.1007/978-3-030-37858-5_62</t>
  </si>
  <si>
    <t>Starchenko, Aleksey; Lyashevskaya, Olga</t>
  </si>
  <si>
    <t>ICIST - Authorship Attribution of Internet Comments with Thousand Candidate Authors</t>
  </si>
  <si>
    <t>10.1007/978-3-319-24770-0_37</t>
  </si>
  <si>
    <t>Kapočiūtė-Dzikienė, Jurgita; Utka, Andrius; Šarkutė, Ligita</t>
  </si>
  <si>
    <t>Localizing and Idiomatizing Nonidiomatic Python Code with Deep Learning</t>
  </si>
  <si>
    <t>10.1007/978-3-031-37963-5_47</t>
  </si>
  <si>
    <t>Szalontai, Balázs; Kukucska, Ákos; Vadász, András; Pintér, Balázs; Gregorics, Tibor</t>
  </si>
  <si>
    <t>Advances in Computational Collective Intelligence</t>
  </si>
  <si>
    <t>10.1007/978-3-030-88113-9</t>
  </si>
  <si>
    <t>Wojtkiewicz, Krystian; Treur, Jan; Pimenidis, Elias; Maleszka, Marcin</t>
  </si>
  <si>
    <t>Chinese Computational Linguistics</t>
  </si>
  <si>
    <t>10.1007/978-981-99-6207-5</t>
  </si>
  <si>
    <t>Natural Language Processing Recipes</t>
  </si>
  <si>
    <t>10.1007/978-1-4842-7351-7</t>
  </si>
  <si>
    <t>Kulkarni, Akshay; Shivananda, Adarsha</t>
  </si>
  <si>
    <t>Applied Text Mining</t>
  </si>
  <si>
    <t>10.1007/978-3-031-51917-8</t>
  </si>
  <si>
    <t>Qamar, Usman; Raza, Muhammad Summair</t>
  </si>
  <si>
    <t>Lightly supervised word-sense translation-error detection and resolution in an interactive conversational spoken language translation system</t>
  </si>
  <si>
    <t>10.1007/s10590-015-9168-1</t>
  </si>
  <si>
    <t>Machine Translation</t>
  </si>
  <si>
    <t>Ananthakrishnan, Sankaranarayanan; Mehay, Dennis; Hewavitharana, Sanjika; Kumar, Rohit; Roy, Matthew E.; Kan, Enoch</t>
  </si>
  <si>
    <t>ICONIP (2) - Low Frequency Words Compression in Neural Conversation System</t>
  </si>
  <si>
    <t>10.1007/978-3-319-70096-0_52</t>
  </si>
  <si>
    <t>Wu, Sixing; Li, Ying; Wu, Zhonghai</t>
  </si>
  <si>
    <t>Natural Language Processing for Social Media</t>
  </si>
  <si>
    <t>10.1007/978-3-031-02157-2</t>
  </si>
  <si>
    <t>Farzindar, Atefeh; Inkpen, Diana</t>
  </si>
  <si>
    <t>Recent Challenges in Intelligent Information and Database Systems</t>
  </si>
  <si>
    <t>10.1007/978-981-19-8234-7</t>
  </si>
  <si>
    <t>Szczerbicki, Edward; Wojtkiewicz, Krystian; Van Nguyen, Sinh; Pietranik, Marcin; Krótkiewicz, Marek</t>
  </si>
  <si>
    <t>Statistical Machine Translation and Turkish</t>
  </si>
  <si>
    <t>10.1007/978-3-319-90165-7_10</t>
  </si>
  <si>
    <t>Oflazer, Kemal; Yeniterzi, Reyyan; Kahlout, İlknur Durgar-El</t>
  </si>
  <si>
    <t>Lexical Annotation</t>
  </si>
  <si>
    <t>10.1007/978-94-017-8645-4_3</t>
  </si>
  <si>
    <t>Computational Methods for Corpus Annotation and Analysis</t>
  </si>
  <si>
    <t>Lu, Xiaofei</t>
  </si>
  <si>
    <t>Springer Netherlands</t>
  </si>
  <si>
    <t>WISA - Improving Word Embeddings by Emphasizing Co-hyponyms</t>
  </si>
  <si>
    <t>10.1007/978-3-030-02934-0_20</t>
  </si>
  <si>
    <t>Cai, Xiangrui; Luo, Yonghong; Zhang, Ying; Yuan, Xiaojie</t>
  </si>
  <si>
    <t>KMO - An Improved Method for Chinese Company Name and Abbreviation Recognition</t>
  </si>
  <si>
    <t>10.1007/978-3-319-62698-7_36</t>
  </si>
  <si>
    <t>Meng, Lei; Wei, Zhi-Hao; Hu, Tian-Yi; Cheng, Qian; Zhu, Yu; Wei, Xiao-Tao</t>
  </si>
  <si>
    <t>Creating Semantic Representations</t>
  </si>
  <si>
    <t>10.1007/978-3-030-37250-7_2</t>
  </si>
  <si>
    <t>Statistical Semantics</t>
  </si>
  <si>
    <t>Nielsen, Finn Årup; Hansen, Lars Kai</t>
  </si>
  <si>
    <t>AMLTA - Arabic Text Generation: Deep Learning for Poetry Synthesis</t>
  </si>
  <si>
    <t>10.1007/978-3-030-69717-4_11</t>
  </si>
  <si>
    <t>Hejazi, Hani D.; Khamees, Ahmed A.; Alshurideh, Muhammad; Salloum, Said A.</t>
  </si>
  <si>
    <t>PROPOR - Training State-of-the-Art Portuguese POS Taggers without Handcrafted Features</t>
  </si>
  <si>
    <t>10.1007/978-3-319-09761-9_8</t>
  </si>
  <si>
    <t>dos Santos, Cicero Nogueira; Zadrozny, Bianca</t>
  </si>
  <si>
    <t>Software requirements as an application domain for natural language processing</t>
  </si>
  <si>
    <t>10.1007/s10579-017-9381-z</t>
  </si>
  <si>
    <t>Diamantopoulos, Themistoklis; Roth, Michael; Symeonidis, Andreas L.; Klein, Ewan</t>
  </si>
  <si>
    <t>Linguistic Pre-processing of Social Media Texts</t>
  </si>
  <si>
    <t>10.1007/978-3-031-02157-2_2</t>
  </si>
  <si>
    <t>Inductive Logic Programming</t>
  </si>
  <si>
    <t>10.1007/978-3-030-97454-1</t>
  </si>
  <si>
    <t>Katzouris, Nikos; Artikis, Alexander</t>
  </si>
  <si>
    <t>SLSP - Class n-gram models for very large vocabulary speech recognition of Finnish and Estonian</t>
  </si>
  <si>
    <t>10.1007/978-3-319-45925-7_11</t>
  </si>
  <si>
    <t>Varjokallio, Matti; Kurimo, Mikko; Virpioja, Sami</t>
  </si>
  <si>
    <t>IWAIPR - Irony Detection Based on Character Language Model Classifiers</t>
  </si>
  <si>
    <t>10.1007/978-3-030-01132-1_18</t>
  </si>
  <si>
    <t>Quintero, Yisel Clavel; García, Leticia Arco</t>
  </si>
  <si>
    <t>10.1007/978-3-031-24337-0</t>
  </si>
  <si>
    <t>10.1007/978-3-031-70563-2</t>
  </si>
  <si>
    <t>Sentiment Analysis</t>
  </si>
  <si>
    <t>10.1007/978-1-4842-4354-1_9</t>
  </si>
  <si>
    <t>Text Analytics with Python</t>
  </si>
  <si>
    <t>Sarkar, Dipanjan</t>
  </si>
  <si>
    <t>Building Domain-Specific Sentiment Lexicon Using Random Walk-Based Model on Common-Sense Semantic Network</t>
  </si>
  <si>
    <t>10.1007/978-981-99-3010-4_17</t>
  </si>
  <si>
    <t>Jain, Minni; Jindal, Rajni; Jain, Amita</t>
  </si>
  <si>
    <t>Web Information Systems Engineering – WISE 2023</t>
  </si>
  <si>
    <t>10.1007/978-981-99-7254-8</t>
  </si>
  <si>
    <t>Zhang, Feng; Wang, Hua; Barhamgi, Mahmoud; Chen, Lu; Zhou, Rui</t>
  </si>
  <si>
    <t>From POS tagging to dependency parsing for biomedical event extraction</t>
  </si>
  <si>
    <t>10.1186/s12859-019-2604-0</t>
  </si>
  <si>
    <t>BMC bioinformatics</t>
  </si>
  <si>
    <t>Nguyen, Dat Quoc; Verspoor, Karin</t>
  </si>
  <si>
    <t>10.1007/978-981-99-1414-2</t>
  </si>
  <si>
    <t>Sharma, Neha; Goje, Amol; Chakrabarti, Amlan; Bruckstein⋆, Alfred M.</t>
  </si>
  <si>
    <t>Training and evaluation of vector models for Galician</t>
  </si>
  <si>
    <t>10.1007/s10579-024-09740-0</t>
  </si>
  <si>
    <t>Garcia, Marcos</t>
  </si>
  <si>
    <t>Electronic Systems and Intelligent Computing</t>
  </si>
  <si>
    <t>10.1007/978-981-16-9488-2</t>
  </si>
  <si>
    <t>Question Answering for the Curated Web</t>
  </si>
  <si>
    <t>10.1007/978-3-031-79512-1</t>
  </si>
  <si>
    <t>Emerging Technologies for Computing, Communication and Smart Cities</t>
  </si>
  <si>
    <t>10.1007/978-981-19-0284-0</t>
  </si>
  <si>
    <t>Singh, Pradeep Kumar; Kolekar, Maheshkumar H.; Gupta, Rajesh; Wierzchoń, Sławomir T.; Bhatnagar, Raj</t>
  </si>
  <si>
    <t>Canadian Conference on AI - Categorizing Emails Using Machine Learning with Textual Features</t>
  </si>
  <si>
    <t>10.1007/978-3-030-18305-9_1</t>
  </si>
  <si>
    <t>Zhang, Haoran; Rangrej, Jagadish; Rais, Saad; Hillmer, Michael; Rudzicz, Frank; Malikov, Kamil</t>
  </si>
  <si>
    <t>NLP Through the Ages</t>
  </si>
  <si>
    <t>10.1007/979-8-8688-0017-7_2</t>
  </si>
  <si>
    <t>Understanding Large Language Models</t>
  </si>
  <si>
    <t>Amaratunga, Thimira</t>
  </si>
  <si>
    <t>Generative Artificial Intelligence</t>
  </si>
  <si>
    <t>10.1007/979-8-8688-0403-8</t>
  </si>
  <si>
    <t>Solanki, Shivam R; Khublani, Drupad K</t>
  </si>
  <si>
    <t>Speech and Language Technologies for Low-Resource Languages</t>
  </si>
  <si>
    <t>10.1007/978-3-031-33231-9</t>
  </si>
  <si>
    <t>Kumar, M. Anand; Chakravarthi, Bharathi Raja; Bharathi, B; O’Riordan, Colm; Murthy, Hema A.; Thenmozhi, D.; Mandl, Thomas</t>
  </si>
  <si>
    <t>Speech and Computer</t>
  </si>
  <si>
    <t>10.1007/978-3-031-48312-7</t>
  </si>
  <si>
    <t>Secure IT Systems</t>
  </si>
  <si>
    <t>10.1007/978-3-031-22295-5</t>
  </si>
  <si>
    <t>Reiser, Hans P.; Kyas, Marcel</t>
  </si>
  <si>
    <t>Using Deep Neural Networks for Extracting Sentiment Targets in Arabic Tweets</t>
  </si>
  <si>
    <t>10.1007/978-3-319-67056-0_1</t>
  </si>
  <si>
    <t>El-Kilany, Ayman; Azzam, Amr; El-Beltagy, Samhaa R.</t>
  </si>
  <si>
    <t>Empirical study of sentiment analysis tools and techniques on societal topics</t>
  </si>
  <si>
    <t>10.1007/s10844-020-00616-7</t>
  </si>
  <si>
    <t>Journal of Intelligent Information Systems</t>
  </si>
  <si>
    <t>Singh, Loitongbam Gyanendro; Singh, Sanasam Ranbir</t>
  </si>
  <si>
    <t>Ibibio Spoken-CALL System</t>
  </si>
  <si>
    <t>10.1007/978-3-319-69960-8_4</t>
  </si>
  <si>
    <t>SpringerBriefs in Electrical and Computer Engineering</t>
  </si>
  <si>
    <t>Ekpenyong, Moses; Udoh, EmemObong O.; Uto, Nseobong P.</t>
  </si>
  <si>
    <t>Part of Speech Tagging Using Part of Speech Sequence Graph</t>
  </si>
  <si>
    <t>10.1007/s40745-021-00359-4</t>
  </si>
  <si>
    <t>Annals of Data Science</t>
  </si>
  <si>
    <t>Gholami-Dastgerdi, Pejman; Feizi-Derakhshi, Mohammad-Reza</t>
  </si>
  <si>
    <t>ECIR - Towards Deep Semantic Analysis of Hashtags</t>
  </si>
  <si>
    <t>10.1007/978-3-319-16354-3_50</t>
  </si>
  <si>
    <t>Bansal, Piyush; Bansal, Romil; Varma, Vasudeva</t>
  </si>
  <si>
    <t>Exploiting languages proximity for part-of-speech tagging of three French regional languages</t>
  </si>
  <si>
    <t>10.1007/s10579-019-09463-7</t>
  </si>
  <si>
    <t>Magistry, Pierre; Ligozat, Anne-Laure; Rosset, Sophie</t>
  </si>
  <si>
    <t>CyberNet: a hybrid deep CNN with N-gram feature selection for cyberbullying detection in online social networks</t>
  </si>
  <si>
    <t>10.1007/s12065-022-00774-3</t>
  </si>
  <si>
    <t>Evolutionary Intelligence</t>
  </si>
  <si>
    <t>Paruchuri, Vijaya Lakshmi; Rajesh, P.</t>
  </si>
  <si>
    <t>Emerging Trends and Applications in Artificial Intelligence</t>
  </si>
  <si>
    <t>10.1007/978-3-031-56728-5</t>
  </si>
  <si>
    <t>Context-dependent factored language models</t>
  </si>
  <si>
    <t>10.1186/s13636-017-0104-6</t>
  </si>
  <si>
    <t>Donaj, Gregor; KaăźIăź, Zdravko</t>
  </si>
  <si>
    <t>Computational Intelligence in Data Mining</t>
  </si>
  <si>
    <t>10.1007/978-981-16-9447-9</t>
  </si>
  <si>
    <t>CCL - Tibetan Word Segmentation as Sub-syllable Tagging with Syllable’s Part-of-Speech Property</t>
  </si>
  <si>
    <t>10.1007/978-3-319-25816-4_16</t>
  </si>
  <si>
    <t>Liu, Huidan; Long, Congjun; Nuo, Minghua; Wu, Jian</t>
  </si>
  <si>
    <t>HAIS - An Ontology for Generalized Disease Incidence Detection on Twitter</t>
  </si>
  <si>
    <t>10.1007/978-3-319-59650-1_4</t>
  </si>
  <si>
    <t>Magumba, Mark Abraham; Nabende, Peter</t>
  </si>
  <si>
    <t>Advances in Computing and Data Sciences</t>
  </si>
  <si>
    <t>10.1007/978-3-030-88244-0</t>
  </si>
  <si>
    <t>Singh, Mayank; Tyagi, Vipin; Gupta, P. K.; Flusser, Jan; Ören, Tuncer; Sonawane, Vijay R.</t>
  </si>
  <si>
    <t>Deep Learning for Natural Language Processing</t>
  </si>
  <si>
    <t>10.1007/978-3-030-06073-2_5</t>
  </si>
  <si>
    <t>Cognitive Computation Trends</t>
  </si>
  <si>
    <t>Zhang, Jiajun; Zong, Chengqing</t>
  </si>
  <si>
    <t>RTIP2R (1) - Analysis of Changing Trends in Textual Data Representation</t>
  </si>
  <si>
    <t>10.1007/978-981-16-0507-9_21</t>
  </si>
  <si>
    <t>Singh, Ksh. Nareshkumar; Dorendro, A.; Devi, H. Mamata; Mahanta, Anjana Kakoti</t>
  </si>
  <si>
    <t>POS Tagger Model for South Indian Language Using a Deep Learning Approach</t>
  </si>
  <si>
    <t>10.1007/978-981-16-7985-8_16</t>
  </si>
  <si>
    <t>Rajani Shree, M.; Shambhavi, B. R.</t>
  </si>
  <si>
    <t>Unifying Lexical, Syntactic, and Structural Representations of Written Language for Authorship Attribution</t>
  </si>
  <si>
    <t>10.1007/s42979-021-00911-2</t>
  </si>
  <si>
    <t>SN Computer Science</t>
  </si>
  <si>
    <t>Jafariakinabad, Fereshteh; Hua, Kien A.</t>
  </si>
  <si>
    <t>Arabic vs. English: Comparative Statistical Study</t>
  </si>
  <si>
    <t>10.1007/s13369-013-0665-3</t>
  </si>
  <si>
    <t>Arabian Journal for Science and Engineering</t>
  </si>
  <si>
    <t>2013</t>
  </si>
  <si>
    <t>Alotaiby, Fahad; Foda, S.G.; Al-Kharashi, Ibrahim A.</t>
  </si>
  <si>
    <t>Intelligent Tutoring Systems</t>
  </si>
  <si>
    <t>10.1007/978-3-030-80421-3</t>
  </si>
  <si>
    <t>Distributed Computing and Artificial Intelligence, 19th International Conference</t>
  </si>
  <si>
    <t>10.1007/978-3-031-20859-1</t>
  </si>
  <si>
    <t>Omatu, Sigeru; Mehmood, Rashid; Sitek, Paweł; Cicerone, Serafino; Rodrı́guez, Sara</t>
  </si>
  <si>
    <t>Lightweight Context-Based Web-Service Composition Model for Mobile Devices</t>
  </si>
  <si>
    <t>10.1007/978-3-319-93940-7_9</t>
  </si>
  <si>
    <t>Fernandes, Roshan; D’Souza, G. L. Rio</t>
  </si>
  <si>
    <t>Evaluating the Impact of OCR Quality on Short Texts Classification Task</t>
  </si>
  <si>
    <t>10.1007/978-3-031-19496-2_13</t>
  </si>
  <si>
    <t>Vitman, Oxana; Kostiuk, Yevhen; Plachinda, Paul; Zhila, Alisa; Sidorov, Grigori; Gelbukh, Alexander</t>
  </si>
  <si>
    <t>10.1007/978-981-16-2937-2</t>
  </si>
  <si>
    <t>Sharma, Neha; Bălaş, Valentina Emilia; Chakrabarti, Amlan; Choudhury, Avishek; Bruckstein⋆, Alfred M.; Sinhababu, Nilanjan; Kanti, Pijush; Pramanik, Dutta; Sardar, Arpan</t>
  </si>
  <si>
    <t>Soft Computing and Its Engineering Applications</t>
  </si>
  <si>
    <t>10.1007/978-3-031-53731-8</t>
  </si>
  <si>
    <t>Patel, Kanubhai K.; Santosh, K. C.; Patel, Atul; Ghosh, Ashish</t>
  </si>
  <si>
    <t>10.1007/978-3-030-72113-8</t>
  </si>
  <si>
    <t>Hiemstra, Djoerd; Moens, Marie‐Francine; Mothe, Josiane; Perego, Raffaele; Potthast, Martin; Sebastiani, Fabrizio</t>
  </si>
  <si>
    <t>Wissensrohstoff Text</t>
  </si>
  <si>
    <t>10.1007/978-3-658-35969-0</t>
  </si>
  <si>
    <t>Biemann, Chris; Heyer, Gerhard; Quasthoff, Uwe</t>
  </si>
  <si>
    <t>Artificial Neural Networks and Machine Learning – ICANN 2023</t>
  </si>
  <si>
    <t>10.1007/978-3-031-44192-9</t>
  </si>
  <si>
    <t>LCT - Supervised Transfer Learning for Sequence Tagging of User-Generated-Content in Social Media</t>
  </si>
  <si>
    <t>10.1007/978-3-030-66527-2_4</t>
  </si>
  <si>
    <t>Meftah, Sara; Semmar, Nasredine; Zennaki, Othmane; Sadat, Fatiha</t>
  </si>
  <si>
    <t>Bi-directional LSTM–CNN Combined method for Sentiment Analysis in Part of Speech Tagging (PoS)</t>
  </si>
  <si>
    <t>10.1007/s10772-020-09716-9</t>
  </si>
  <si>
    <t>International Journal of Speech Technology</t>
  </si>
  <si>
    <t>kumar, N. Senthil; Malarvizhi, N.</t>
  </si>
  <si>
    <t>AMLTA - Improving Arabic Tokenization and POS Tagging Using Morphological Analyzer</t>
  </si>
  <si>
    <t>10.1007/978-3-319-13461-1_6</t>
  </si>
  <si>
    <t>Nawar, Michael N.</t>
  </si>
  <si>
    <t>Automatic Text Simplification</t>
  </si>
  <si>
    <t>10.1007/978-3-031-02166-4</t>
  </si>
  <si>
    <t>Saggion, Horacio</t>
  </si>
  <si>
    <t>A deep learning model incorporating part of speech and self-matching attention for named entity recognition of Chinese electronic medical records</t>
  </si>
  <si>
    <t>10.1186/s12911-019-0762-7</t>
  </si>
  <si>
    <t>BMC medical informatics and decision making</t>
  </si>
  <si>
    <t>Xiaoling, Cai; Dong, Shoubin; Hu, Jinlong</t>
  </si>
  <si>
    <t>ICCCI (CCIS Volume) - Deep Learning for Multilingual POS Tagging</t>
  </si>
  <si>
    <t>10.1007/978-3-030-63119-2_2</t>
  </si>
  <si>
    <t>Toleu, Alymzhan; Tolegen, Gulmira; Mussabayev, Rustam</t>
  </si>
  <si>
    <t>Turkish Speech Recognition</t>
  </si>
  <si>
    <t>10.1007/978-3-319-90165-7_5</t>
  </si>
  <si>
    <t>Arisoy, Ebru; Saraclar, Murat</t>
  </si>
  <si>
    <t>Proceedings of 3rd International Conference on Artificial Intelligence, Robotics, and Communication</t>
  </si>
  <si>
    <t>10.1007/978-981-97-2200-6</t>
  </si>
  <si>
    <t>10.1007/978-3-031-24340-0</t>
  </si>
  <si>
    <t>Science and Global Challenges of the 21st Century - Science and Technology</t>
  </si>
  <si>
    <t>10.1007/978-3-030-89477-1</t>
  </si>
  <si>
    <t>Advances in Information and Communication</t>
  </si>
  <si>
    <t>10.1007/978-3-031-53960-2</t>
  </si>
  <si>
    <t>Information and Communication Technology for Intelligent Systems</t>
  </si>
  <si>
    <t>10.1007/978-981-15-7062-9</t>
  </si>
  <si>
    <t>Senjyu, Tomonobu; Mahalle, Parikshit N.; Perumal, Thinagaran; Joshi, Amit</t>
  </si>
  <si>
    <t>Language Modeling for Turkish Text and Speech Processing</t>
  </si>
  <si>
    <t>10.1007/978-3-319-90165-7_4</t>
  </si>
  <si>
    <t>Arısoy, Ebru; Saraçlar, Murat</t>
  </si>
  <si>
    <t>Machine Learning and Knowledge Discovery in Databases</t>
  </si>
  <si>
    <t>10.1007/978-3-031-26390-3</t>
  </si>
  <si>
    <t>Amini, Massih-Reza; Canu, Stéphane; Fischer, Asja; Guns, Tias; Novak, Petra Kralj; Tsoumakas, Grigorios</t>
  </si>
  <si>
    <t>NLPCC - Overview of the NLPCC 2015 Shared Task: Chinese Word Segmentation and POS Tagging for Micro-blog Texts</t>
  </si>
  <si>
    <t>10.1007/978-3-319-25207-0_50</t>
  </si>
  <si>
    <t>Qiu, Xipeng; Qian, Peng; Yin, Liusong; Wu, Shiyu; Huang, Xuanjing</t>
  </si>
  <si>
    <t>CCL - Point the Point: Uyghur Morphological Segmentation Using PointerNetwork with GRU</t>
  </si>
  <si>
    <t>10.1007/978-3-030-32381-3_30</t>
  </si>
  <si>
    <t>Yang, Yaofei; Li, Shuqin; Zhang, Yangsen; Zhang, Huaping</t>
  </si>
  <si>
    <t>Chinese Named Entity Recognition Augmented with Lexicon Memory</t>
  </si>
  <si>
    <t>10.1007/s11390-021-1153-y</t>
  </si>
  <si>
    <t>Journal of Computer Science and Technology</t>
  </si>
  <si>
    <t>Zhou, Yi; Zheng, Xiao-Qing; Huang, Xuan-Jing</t>
  </si>
  <si>
    <t>Neural Network Methods for Natural Language Processing</t>
  </si>
  <si>
    <t>10.1007/978-3-031-02165-7</t>
  </si>
  <si>
    <t>Goldberg, Yoav</t>
  </si>
  <si>
    <t>Deep Learning in Question Answering</t>
  </si>
  <si>
    <t>10.1007/978-981-10-5209-5_7</t>
  </si>
  <si>
    <t>Deep Learning in Natural Language Processing</t>
  </si>
  <si>
    <t>Liu, Kang; Feng, Yansong</t>
  </si>
  <si>
    <t>GSCL - Fine-Grained POS Tagging of German Social Media and Web Texts</t>
  </si>
  <si>
    <t>Thater, Stefan</t>
  </si>
  <si>
    <t>CICLing (1) - Arabic named entity recognition: A bidirectional GRU-CRF approach</t>
  </si>
  <si>
    <t>10.1007/978-3-319-77113-7_21</t>
  </si>
  <si>
    <t>Gridach, Mourad; Haddad, Hatem</t>
  </si>
  <si>
    <t>Evaluation of different machine learning approaches and input text representations for multilingual classification of tweets for disease surveillance in the social web</t>
  </si>
  <si>
    <t>10.1186/s40537-021-00528-5</t>
  </si>
  <si>
    <t>Journal of Big Data</t>
  </si>
  <si>
    <t>NLDB - Integrating Linguistic and World Knowledge for Domain-Adaptable Natural Language Interfaces</t>
  </si>
  <si>
    <t>10.1007/978-3-319-07983-7_33</t>
  </si>
  <si>
    <t>Huang, Hen-Hsen; Yu, Chang-Sheng; Chen, Huan-Yuan; Chen, Hsin-Hsi; Lee, Po-Ching; Chen, Chun-Hsun</t>
  </si>
  <si>
    <t>The Methods for Reducing the Number of OOVs in Chinese-Uyghur NMT System</t>
  </si>
  <si>
    <t>10.1007/978-981-32-9298-7_15</t>
  </si>
  <si>
    <t>Nijat, Mewlude; Hamdulla, Askar; Tuerxun, Palidan</t>
  </si>
  <si>
    <t>TensSent: a tensor based sentimental word embedding method</t>
  </si>
  <si>
    <t>10.1007/s10489-020-02163-8</t>
  </si>
  <si>
    <t>Applied Intelligence</t>
  </si>
  <si>
    <t>Rahimi, Zahra; Homayounpour, Mohammad Mehdi</t>
  </si>
  <si>
    <t>Considerations for Specialized Health AI &amp; ML Modelling and Applications: NLP</t>
  </si>
  <si>
    <t>10.1007/978-3-031-39355-6_14</t>
  </si>
  <si>
    <t>Health Informatics</t>
  </si>
  <si>
    <t>Schutte, Dalton; Zhang, Rui</t>
  </si>
  <si>
    <t>SPECOM - End-to-End Large Vocabulary Speech Recognition for the Serbian Language</t>
  </si>
  <si>
    <t>10.1007/978-3-319-66429-3_33</t>
  </si>
  <si>
    <t>Popović, Branislav; Pakoci, Edvin; Pekar, Darko</t>
  </si>
  <si>
    <t>Python for Natural Language Processing</t>
  </si>
  <si>
    <t>10.1007/978-3-031-57549-5</t>
  </si>
  <si>
    <t>Cognitive Technologies</t>
  </si>
  <si>
    <t>Nugues, Pierre M.</t>
  </si>
  <si>
    <t>Neural ParsCit: a deep learning-based reference string parser</t>
  </si>
  <si>
    <t>10.1007/s00799-018-0242-1</t>
  </si>
  <si>
    <t>International Journal on Digital Libraries</t>
  </si>
  <si>
    <t>Prasad, Animesh; Kaur, Manpreet; Kan, Min-Yen</t>
  </si>
  <si>
    <t>10.1007/978-3-030-32236-6</t>
  </si>
  <si>
    <t>Tang, Jie; Kan, Min‐Yen; Zhao, Dongyan; Li, Sujian; Zan, Hongying</t>
  </si>
  <si>
    <t>Enhancing Implicit Sentiment Learning via the Incorporation of Part-of-Speech for Aspect-Based Sentiment Analysis</t>
  </si>
  <si>
    <t>10.1007/978-981-99-6207-5_24</t>
  </si>
  <si>
    <t>Wang, Junlang; Li, Xia; He, Junyi; Zheng, Yongqiang; Ma, Junteng</t>
  </si>
  <si>
    <t>Proceedings of 4th International Conference on Artificial Intelligence and Smart Energy</t>
  </si>
  <si>
    <t>10.1007/978-3-031-61475-0</t>
  </si>
  <si>
    <t>Information Systems Engineering and Management</t>
  </si>
  <si>
    <t>Progress in Artificial Intelligence</t>
  </si>
  <si>
    <t>10.1007/978-3-030-86230-5</t>
  </si>
  <si>
    <t>Marreiros, Goreti; Melo, Francisco S.; Lau, Nuno; Cardoso, Henrique Lopes; Reis, Luís Paulo</t>
  </si>
  <si>
    <t>Foundation and large language models: fundamentals, challenges, opportunities, and social impacts</t>
  </si>
  <si>
    <t>10.1007/s10586-023-04203-7</t>
  </si>
  <si>
    <t>Cluster Computing</t>
  </si>
  <si>
    <t>Myers, Devon; Mohawesh, Rami; Chellaboina, Venkata Ishwarya; Sathvik, Anantha Lakshmi; Venkatesh, Praveen; Ho, Yi-Hui; Henshaw, Hanna; Alhawawreh, Muna; Berdik, David; Jararweh, Yaser</t>
  </si>
  <si>
    <t>Foundation Models for Natural Language Processing</t>
  </si>
  <si>
    <t>10.1007/978-3-031-23190-2</t>
  </si>
  <si>
    <t>Artificial Intelligence: Foundations, Theory, and Algorithms</t>
  </si>
  <si>
    <t>Paaß, Gerhard; Giesselbach, Sven</t>
  </si>
  <si>
    <t>The limitations of irony detection in Dutch social media</t>
  </si>
  <si>
    <t>10.1007/s10579-023-09656-1</t>
  </si>
  <si>
    <t>Maladry, Aaron; Lefever, Els; Van Hee, Cynthia; Hoste, Véronique</t>
  </si>
  <si>
    <t>BioByGANS: biomedical named entity recognition by fusing contextual and syntactic features through graph attention network in node classification framework.</t>
  </si>
  <si>
    <t>10.1186/s12859-022-05051-9</t>
  </si>
  <si>
    <t>Zheng, Xiangwen; Du, Haijian; Luo, Xiaowei; Tong, Fan; Song, Wei; Zhao, Dongsheng</t>
  </si>
  <si>
    <t>Inventive systems and control : proceedings of ICISC 2021</t>
  </si>
  <si>
    <t>10.1007/978-981-16-1395-1</t>
  </si>
  <si>
    <t>Suma, NA; Chen, Jiz; Baig, Zubair A.; Wang, H</t>
  </si>
  <si>
    <t>Artificial Neural Networks and Machine Learning – ICANN 2022</t>
  </si>
  <si>
    <t>10.1007/978-3-031-15934-3</t>
  </si>
  <si>
    <t>Pimenidis, Elias; Angelov, Plamen; Jayne, Chrisina; Papaleonidas, Antoniοs; Aydın, Mehmet Emin</t>
  </si>
  <si>
    <t>Multimodal AI in Healthcare</t>
  </si>
  <si>
    <t>10.1007/978-3-031-14771-5</t>
  </si>
  <si>
    <t>Shaban‐Nejad, Arash; Michalowski, Martin; Bianco, Simone</t>
  </si>
  <si>
    <t>Advances in Natural Computation, Fuzzy Systems and Knowledge Discovery</t>
  </si>
  <si>
    <t>10.1007/978-3-030-70665-4</t>
  </si>
  <si>
    <t>MIS4TEL - Identifying Essential Elements in Justifications of Student Drafts</t>
  </si>
  <si>
    <t>10.1007/978-3-319-40165-2_11</t>
  </si>
  <si>
    <t>Tadeo, José Rafael Hernández; López-López, Aurelio; González-López, Samuel</t>
  </si>
  <si>
    <t>10.1007/978-3-031-02175-6</t>
  </si>
  <si>
    <t>Improving Phrase Chunking by using Contextualized Word Embeddings for a Morphologically Rich Language</t>
  </si>
  <si>
    <t>10.1007/s13369-021-06343-7</t>
  </si>
  <si>
    <t>Ehsan, Toqeer; Khalid, Javairia; Ambreen, Saadia; Mustafa, Asad; Hussain, Sarmad</t>
  </si>
  <si>
    <t>Methodologies and Intelligent Systems for Technology Enhanced Learning, 6th International Conference - Methodologies and Intelligent Systems for Technology Enhanced Learning: 6th International Conference</t>
  </si>
  <si>
    <t>10.1007/978-3-319-40165-2</t>
  </si>
  <si>
    <t>Caporuscio, Mauro; De la Prieta, Fernando; Di Mascio, Tania; Gennari, Rosella; Rodrguez, Javier Gutirrez; Vittorini, Pierpaolo</t>
  </si>
  <si>
    <t>CICLing (1) - English-Arabic Statistical Machine Translation: State of the Art</t>
  </si>
  <si>
    <t>10.1007/978-3-319-18111-0_39</t>
  </si>
  <si>
    <t>Ebrahim, Sara; Hegazy, Doaa; Mostafa, Mostafa G. M.; El-Beltagy, Samhaa R.</t>
  </si>
  <si>
    <t>ICONIP (2) - Out-Of-Vocabulary Words Recognition Based on Conditional Random Field in Electronic Commerce</t>
  </si>
  <si>
    <t>10.1007/978-3-319-12640-1_64</t>
  </si>
  <si>
    <t>Yanfeng, Yang; Yang, Yanqin; Guan, Hu; Xu, Wenchao</t>
  </si>
  <si>
    <t>ICIC (2) - Research on Chinese Word Segmentation Based on Conditional Random Fields</t>
  </si>
  <si>
    <t>10.1007/978-3-030-84529-2_27</t>
  </si>
  <si>
    <t>Fan, Chao; Li, Yu</t>
  </si>
  <si>
    <t>LTC - Multilingual Tokenization and Part-of-speech Tagging. Lightweight Versus Heavyweight Algorithms</t>
  </si>
  <si>
    <t>10.1007/978-3-319-93782-3_11</t>
  </si>
  <si>
    <t>Analysis and Application of Natural Language and Speech Processing</t>
  </si>
  <si>
    <t>10.1007/978-3-031-11035-1</t>
  </si>
  <si>
    <t>Signals and Communication Technology</t>
  </si>
  <si>
    <t>Abbas, Mourad</t>
  </si>
  <si>
    <t>Proceedings of International Conference on Computational Intelligence</t>
  </si>
  <si>
    <t>10.1007/978-981-97-3526-6</t>
  </si>
  <si>
    <t>Algorithms for Intelligent Systems</t>
  </si>
  <si>
    <t>Joint sentence and aspect-level sentiment analysis of product comments</t>
  </si>
  <si>
    <t>10.1007/s10479-020-03534-7</t>
  </si>
  <si>
    <t>Annals of Operations Research</t>
  </si>
  <si>
    <t>Mai, Long; Le, Bac</t>
  </si>
  <si>
    <t>10.1007/978-3-030-80119-9</t>
  </si>
  <si>
    <t>Proceedings of Ninth International Congress on Information and Communication Technology</t>
  </si>
  <si>
    <t>10.1007/978-981-97-3556-3</t>
  </si>
  <si>
    <t>Proceedings of International Conference on Frontiers in Computing and Systems</t>
  </si>
  <si>
    <t>10.1007/978-981-19-0105-8</t>
  </si>
  <si>
    <t>Basu, Subhadip; Kole, Dipak Kumar; Maji, Arnab Kumar; Plewczyński, Dariusz; Bhattacharjee, Debotosh</t>
  </si>
  <si>
    <t>A knowledge-graph based text summarization scheme for mobile edge computing</t>
  </si>
  <si>
    <t>10.1186/s13677-023-00585-6</t>
  </si>
  <si>
    <t>Journal of Cloud Computing</t>
  </si>
  <si>
    <t>Yu, Zheng; Wu, Songyu; Jiang, Jielin; Liu, Dongqing</t>
  </si>
  <si>
    <t>Experimenting with factored language model and generalized back-off for Hindi</t>
  </si>
  <si>
    <t>10.1007/s41870-020-00503-y</t>
  </si>
  <si>
    <t>International Journal of Information Technology</t>
  </si>
  <si>
    <t>Babhulgaonkar, Arun R.; Sonavane, Shefali P.</t>
  </si>
  <si>
    <t>Understanding Information Needs</t>
  </si>
  <si>
    <t>10.1007/978-3-319-93935-3_7</t>
  </si>
  <si>
    <t>The Information Retrieval Series</t>
  </si>
  <si>
    <t>Balog, Krisztian</t>
  </si>
  <si>
    <t>ICONIP (5) - Dynamic Forest Model for Sentiment Classification</t>
  </si>
  <si>
    <t>10.1007/978-3-319-70139-4_21</t>
  </si>
  <si>
    <t>Li, Mingming; Dai, Jiao; Liu, Wei; Han, Jizhong</t>
  </si>
  <si>
    <t>CWI: A multimodal deep learning approach for named entity recognition from social media using character, word and image features</t>
  </si>
  <si>
    <t>10.1007/s00521-021-06488-4</t>
  </si>
  <si>
    <t>Asgari-Chenaghlu, Meysam; Feizi-Derakhshi, M. Reza; Farzinvash, Leili; Balafar, Mohammad Ali; Motamed, Cina</t>
  </si>
  <si>
    <t>Minimal Data for Maximum Impact: An Indonesian Part-of-Speech Tagging Case Study</t>
  </si>
  <si>
    <t>10.1007/978-3-031-66965-1_3</t>
  </si>
  <si>
    <t>Chua, Chi Log; Lim, Tong Ming; See, Kwee Teck</t>
  </si>
  <si>
    <t>10.1007/978-3-030-83527-9</t>
  </si>
  <si>
    <t>Ekštein, Kamil; Pártl, František; Konopík, Miloslav</t>
  </si>
  <si>
    <t>Text Analyses</t>
  </si>
  <si>
    <t>10.1007/978-981-99-0827-1_4</t>
  </si>
  <si>
    <t>Tan, Xu</t>
  </si>
  <si>
    <t>PRICAI 2023: Trends in Artificial Intelligence</t>
  </si>
  <si>
    <t>10.1007/978-981-99-7022-3</t>
  </si>
  <si>
    <t>Health Information Processing</t>
  </si>
  <si>
    <t>10.1007/978-981-99-9864-7</t>
  </si>
  <si>
    <t>Xu, Hua; Qin, Yang; Lin, Hongfei; Wu, Fei; Liu, Lei; Tang, Buzhou; Hao, Tianyong; Huang, Zhengxing</t>
  </si>
  <si>
    <t>10.1007/978-3-031-58495-4</t>
  </si>
  <si>
    <t>A systematic study on the role of SentiWordNet in opinion mining</t>
  </si>
  <si>
    <t>10.1007/s11704-019-9094-0</t>
  </si>
  <si>
    <t>Frontiers of Computer Science</t>
  </si>
  <si>
    <t>Husnain, Mujtaba; Missen, Malik Muhammad Saad; Akhtar, Nadeem; Coustaty, Mickaël; Mumtaz, Shahzad; Prasath, V. B. Surya</t>
  </si>
  <si>
    <t>Computer Networks and Inventive Communication Technologies</t>
  </si>
  <si>
    <t>10.1007/978-981-16-3728-5</t>
  </si>
  <si>
    <t>Smys, S.; Palanisamy, Ram; Schwartz, Gerald; Bešťák, Robert; Kotuliak, Ivan; Singh, Amit; Dwivedi, Arpan; Dwivedi, Prashant; Deependra, Singh; Rajput, Manisha; Khandelwal, Shekhar; Das, Rik; Kumar, Abhishek; Dahiya, Geetanjali; Saini, Sahil; Toppo, Kenneth; Kumar, Neeraj; Kumar, Preet; Tanwar, Lavi; Vignesh, P.; Sulthana, A; Bindu, M. D.; Prasanna, M; Rajan, Rajesh; Rajendran, P.; Shyamala, M; Gupta, Uttam; Sahu, Khomchand; Ranjan, J.K.; Das, Santhosh; Veeraraghavan, Ramesh</t>
  </si>
  <si>
    <t>Natural Language Processing and Information Systems</t>
  </si>
  <si>
    <t>10.1007/978-3-031-08473-7</t>
  </si>
  <si>
    <t>Mastering Voice Interfaces</t>
  </si>
  <si>
    <t>10.1007/978-1-4842-7005-9</t>
  </si>
  <si>
    <t>Thymé-Gobbel, Ann; Jankowski, Charles</t>
  </si>
  <si>
    <t>Big Data, Machine Learning, and Applications</t>
  </si>
  <si>
    <t>10.1007/978-981-99-3481-2</t>
  </si>
  <si>
    <t>Neural Information Processing</t>
  </si>
  <si>
    <t>10.1007/978-3-030-92273-3</t>
  </si>
  <si>
    <t>Mantoro, Teddy; Lee, Minho; Ayu, Media Anugerah; Wong, Kok Wai; Hidayanto, Achmad Nizar</t>
  </si>
  <si>
    <t>Artificial Intelligence and Sustainable Computing</t>
  </si>
  <si>
    <t>10.1007/978-981-19-1653-3</t>
  </si>
  <si>
    <t>Pandit, Manjaree; Gaur, Manoj Kumar; Rana, Prashant Singh; Tiwari, Akhilesh</t>
  </si>
  <si>
    <t>Advances in Knowledge Discovery and Data Mining</t>
  </si>
  <si>
    <t>10.1007/978-3-030-75762-5</t>
  </si>
  <si>
    <t>Karlapalem, Kamalakar; Cheng, Hong; Ramakrishnan, Naren; Agrawal, R. K.; Reddy, P. Krishna; Srivastava, Jaideep; Chakraborty, Tanmoy</t>
  </si>
  <si>
    <t>Requirements Engineering: Foundation for Software Quality</t>
  </si>
  <si>
    <t>10.1007/978-3-031-29786-1</t>
  </si>
  <si>
    <t>Paech, Barbara; Rolland, Colette</t>
  </si>
  <si>
    <t>Applied Data Science in Tourism</t>
  </si>
  <si>
    <t>10.1007/978-3-030-88389-8</t>
  </si>
  <si>
    <t>Tourism on the Verge</t>
  </si>
  <si>
    <t>Egger, Roman</t>
  </si>
  <si>
    <t>Canadian Conference on AI - Contextual Generation of Word Embeddings for Out of Vocabulary Words in Downstream Tasks.</t>
  </si>
  <si>
    <t>10.1007/978-3-030-18305-9_60</t>
  </si>
  <si>
    <t>Garneau, Nicolas; Leboeuf, Jean-Samuel; Lamontagne, Luc</t>
  </si>
  <si>
    <t>ICONIP (2) - An Effective Resolution Method of Chinese Multi-category Words with Conditional Random Field in Electronic Commerce</t>
  </si>
  <si>
    <t>10.1007/978-3-319-26535-3_64</t>
  </si>
  <si>
    <t>Fan, Fei; Yang, Yanqin; Xu, Wenchao; Yanfeng, Yang</t>
  </si>
  <si>
    <t>Text summary evaluation based on interpretable semantic textual similarity</t>
  </si>
  <si>
    <t>10.1007/s11042-022-14082-6</t>
  </si>
  <si>
    <t>Multimedia Tools and Applications</t>
  </si>
  <si>
    <t>Majumder, Goutam; Rajput, Vikrant; Pakray, Partha; Bandyopadhyay, Sivaji; Favre, Benoit</t>
  </si>
  <si>
    <t>CICLing (1) - Statistical Arabic Grammar Analyzer</t>
  </si>
  <si>
    <t>10.1007/978-3-319-18111-0_15</t>
  </si>
  <si>
    <t>Ibrahim, Michael</t>
  </si>
  <si>
    <t>Model elements identification using neural networks: a comprehensive study</t>
  </si>
  <si>
    <t>10.1007/s00766-020-00332-2</t>
  </si>
  <si>
    <t>Requirements Engineering</t>
  </si>
  <si>
    <t>Madala, Kaushik; Piparia, Shraddha; Blanco, Eduardo; Do, Hyunsook; Bryce, Renee</t>
  </si>
  <si>
    <t>Design of Service-Dominant Business Models for a Digital World</t>
  </si>
  <si>
    <t>10.1007/978-3-030-49435-3</t>
  </si>
  <si>
    <t>Grefen, Paul; Turetken, Oktay</t>
  </si>
  <si>
    <t>Natural Language Processing</t>
  </si>
  <si>
    <t>10.1007/978-981-99-1999-4</t>
  </si>
  <si>
    <t>Lee, Raymond S. T.</t>
  </si>
  <si>
    <t>Application of Big Data, Blockchain, and Internet of Things for Education Informatization</t>
  </si>
  <si>
    <t>10.1007/978-3-031-23944-1</t>
  </si>
  <si>
    <t>Lecture Notes of the Institute for Computer Sciences, Social Informatics and Telecommunications Engineering</t>
  </si>
  <si>
    <t>Distributed Averaged Perceptron for Brazilian Portuguese Part-of-Speech Tagging</t>
  </si>
  <si>
    <t>10.1007/978-3-319-53753-5_3</t>
  </si>
  <si>
    <t>Telecommunications and Information Technology</t>
  </si>
  <si>
    <t>Miasato, Valter Akira; Gonçalves, Bruno; Costa, Bruno Ribeiro; De Carvalho Silva, José Eduardo</t>
  </si>
  <si>
    <t>Data Engineering for Smart Systems</t>
  </si>
  <si>
    <t>10.1007/978-981-16-2641-8</t>
  </si>
  <si>
    <t>PROPOR - Portuguese Language Models and Word Embeddings: Evaluating on Semantic Similarity Tasks</t>
  </si>
  <si>
    <t>10.1007/978-3-030-41505-1_23</t>
  </si>
  <si>
    <t>Rodrigues, Ruan Chaves; Rodrigues, Jéssica S.; de Castro, Pedro Vitor Quinta; da Silva, Nádia Félix Felipe; da Silva Soares, Anderson</t>
  </si>
  <si>
    <t>Metaphor</t>
  </si>
  <si>
    <t>10.1007/978-3-031-02160-2</t>
  </si>
  <si>
    <t>Diverse feature set based Keyphrase extraction and indexing techniques</t>
  </si>
  <si>
    <t>10.1007/s11042-020-09423-2</t>
  </si>
  <si>
    <t>Sharma, Saurabh; Gupta, Vishal; Juneja, Mamta</t>
  </si>
  <si>
    <t>Distributed Representations</t>
  </si>
  <si>
    <t>10.1007/978-3-030-14596-5_5</t>
  </si>
  <si>
    <t>Intelligent Systems</t>
  </si>
  <si>
    <t>10.1007/978-3-030-91699-2</t>
  </si>
  <si>
    <t>Britto, André; Delgado, Karina Valdivia</t>
  </si>
  <si>
    <t>Silva, Renato M.; Lochter, Johannes V.; Almeida, Tiago A.; Yamakami, Akebo</t>
  </si>
  <si>
    <t>AIxIA 2021 – Advances in Artificial Intelligence</t>
  </si>
  <si>
    <t>10.1007/978-3-031-08421-8</t>
  </si>
  <si>
    <t>Bandini, Stefania; Gasparini, Francesca; Mascardi, Viviana; Palmonari, Matteo; Vizzari, Giuseppe</t>
  </si>
  <si>
    <t>Recent Advances on Soft Computing and Data Mining</t>
  </si>
  <si>
    <t>10.1007/978-3-031-66965-1</t>
  </si>
  <si>
    <t>Pre-processing of Training Data</t>
  </si>
  <si>
    <t>10.1007/978-981-99-2431-8_3</t>
  </si>
  <si>
    <t>10.1007/979-8-8688-0017-7</t>
  </si>
  <si>
    <t>Creating Hybrid Dependency Parsers for Syntax-Based MT</t>
  </si>
  <si>
    <t>10.1007/978-3-319-21311-8_7</t>
  </si>
  <si>
    <t>Green, Nathan; Žabokrtský, Zdeněk</t>
  </si>
  <si>
    <t>Parts-of-speech tagging of Nepali texts with Bidirectional LSTM, Conditional Random Fields and HMM</t>
  </si>
  <si>
    <t>10.1007/s11042-023-15679-1</t>
  </si>
  <si>
    <t>Pradhan, Ashish; Yajnik, Archit</t>
  </si>
  <si>
    <t>English to Nepali Statistical Machine Translation System</t>
  </si>
  <si>
    <t>10.1007/978-981-10-6890-4_41</t>
  </si>
  <si>
    <t>Paul, Abhijit; Purkayastha, Bipul Syam</t>
  </si>
  <si>
    <t>The Palgrave Handbook of Digital Russia Studies</t>
  </si>
  <si>
    <t>10.1007/978-3-030-42855-6</t>
  </si>
  <si>
    <t>Gritsenko, Daria; Wijermars, Mariëlle; Kopotev, Mikhail</t>
  </si>
  <si>
    <t>Enriching WordNet with Subject Specific Out of Vocabulary Terms Using Existing Ontology</t>
  </si>
  <si>
    <t>10.1007/978-981-16-2641-8_19</t>
  </si>
  <si>
    <t>Kanika, NA; Chakraverty, Shampa; Chakraborty, Pinaki; Aggarwal, Aditya; Madan, Manan; Gupta, Gaurav</t>
  </si>
  <si>
    <t>A comparative evaluation and analysis of three generations of Distributional Semantic Models</t>
  </si>
  <si>
    <t>10.1007/s10579-021-09575-z</t>
  </si>
  <si>
    <t>Lenci, Alessandro; Sahlgren, Magnus; Jeuniaux, Patrick; Cuba Gyllensten, Amaru; Miliani, Martina</t>
  </si>
  <si>
    <t>PRICAI 2021: Trends in Artificial Intelligence</t>
  </si>
  <si>
    <t>10.1007/978-3-030-89363-7</t>
  </si>
  <si>
    <t>Pham, Duc Nghia; Theeramunkong, Thanaruk; Governatori, Guido; Liu, Fenrong</t>
  </si>
  <si>
    <t>4th International Conference on Artificial Intelligence and Applied Mathematics in Engineering</t>
  </si>
  <si>
    <t>10.1007/978-3-031-31956-3</t>
  </si>
  <si>
    <t>Engineering Cyber-Physical Systems and Critical Infrastructures</t>
  </si>
  <si>
    <t>Federated and Transfer Learning</t>
  </si>
  <si>
    <t>10.1007/978-3-031-11748-0</t>
  </si>
  <si>
    <t>Adaptation, Learning, and Optimization</t>
  </si>
  <si>
    <t>Razavi–Far, Roozbeh; Wang, Boyu; Taylor, Matthew E.; Yang, Qiang</t>
  </si>
  <si>
    <t>Customizing Backend Logic Using a Chatbot</t>
  </si>
  <si>
    <t>10.1007/978-981-19-1653-3_43</t>
  </si>
  <si>
    <t>Bhattacharya, Shounak; Kushwaha, Abhishek; Banu, Sharmila K.; Tripathy, B. K.</t>
  </si>
  <si>
    <t>Proceedings of the International Conference on Computational Intelligence and Sustainable Technologies</t>
  </si>
  <si>
    <t>10.1007/978-981-16-6893-7</t>
  </si>
  <si>
    <t>Das, Kedar Nath; Das, Debasish; Ray, Anjan Kumar; Suganthan, Ponnuthurai Nagaratnam</t>
  </si>
  <si>
    <t>Proceedings of the 12th International Conference on Soft Computing for Problem Solving</t>
  </si>
  <si>
    <t>10.1007/978-981-97-3180-0</t>
  </si>
  <si>
    <t>Advanced Intelligent Systems for Sustainable Development (AI2SD'2020)</t>
  </si>
  <si>
    <t>10.1007/978-3-030-90633-7</t>
  </si>
  <si>
    <t>Kacprzyk, Janusz; Bălaş, Valentina Emilia; Ezziyyani, Mostafa</t>
  </si>
  <si>
    <t>Natural Language Processing in Biomedicine</t>
  </si>
  <si>
    <t>10.1007/978-3-031-55865-8</t>
  </si>
  <si>
    <t>Cognitive Informatics in Biomedicine and Healthcare</t>
  </si>
  <si>
    <t>Web and Big Data</t>
  </si>
  <si>
    <t>10.1007/978-3-030-85896-4</t>
  </si>
  <si>
    <t>U, Leong Hou; Spaniol, Marc; Sakurai, Yasushi; Chen, Junying</t>
  </si>
  <si>
    <t>Predicting Cryptocurrency Prices During Periods of Conflict: A Comparative Sentiment Analysis Using SVM, CNN-LSTM, and Pysentimento</t>
  </si>
  <si>
    <t>10.1007/s43069-024-00352-6</t>
  </si>
  <si>
    <t>Operations Research Forum</t>
  </si>
  <si>
    <t>Rateb, Muhammad Nabil; Alansary, Sameh; Elzouka, Marwa Khamis; Galal, Mohamad</t>
  </si>
  <si>
    <t>On the Learnability of Concepts: With Applications to Comparing Word Embedding Algorithms</t>
  </si>
  <si>
    <t>10.1007/978-3-030-49186-4</t>
  </si>
  <si>
    <t>Sutton, Adam; Cristianini, Nello</t>
  </si>
  <si>
    <t>SLSP - Continuous-Space Language Processing: Beyond Word Embeddings</t>
  </si>
  <si>
    <t>10.1007/978-3-319-45925-7_1</t>
  </si>
  <si>
    <t>Ostendorf, Mari</t>
  </si>
  <si>
    <t>CCL - Multi-Perspective Fusion Network for Commonsense Reading Comprehension</t>
  </si>
  <si>
    <t>10.1007/978-3-030-01716-3_22</t>
  </si>
  <si>
    <t>Liu, Chunhua; Zhao, Yan; Si, Qingyi; Zhang, Haiou; Li, Bohan; Yu, Dong</t>
  </si>
  <si>
    <t>Computational Processing of the Portuguese Language</t>
  </si>
  <si>
    <t>10.1007/978-3-030-98305-5</t>
  </si>
  <si>
    <t>Pinheiro, Vládia; Gamallo, Pablo; Amaro, Raquel; Scarton, Carolina; Batista, Fernando; Silva, Diego Augusto Santos; Magro, Catarina; Pinto, Hugo</t>
  </si>
  <si>
    <t>Neural attention with character embeddings for hay fever detection from twitter.</t>
  </si>
  <si>
    <t>10.1007/s13755-019-0084-2</t>
  </si>
  <si>
    <t>Health information science and systems</t>
  </si>
  <si>
    <t>Du, Jiahua; Michalska, Sandra; Subramani, Sudha; Wang, Hua; Zhang, Yanchun</t>
  </si>
  <si>
    <t>10.1007/978-981-99-1642-9</t>
  </si>
  <si>
    <t>Tanveer, M.; Agarwal, Sonali; Ozawa, Seiichi; Ekbal, Asif; Jatowt, Adam</t>
  </si>
  <si>
    <t>A lexicon-based approach for sentiment analysis of multimodal content in tweets</t>
  </si>
  <si>
    <t>10.1007/s11042-023-14411-3</t>
  </si>
  <si>
    <t>Thangavel, Prabakaran; Lourdusamy, Ravi</t>
  </si>
  <si>
    <t>Advances in Computational Intelligence</t>
  </si>
  <si>
    <t>10.1007/978-3-031-19496-2</t>
  </si>
  <si>
    <t>Lagunas, Obdulia Pichardo; Martı́nez-Miranda, Juan; Seis, Bella Martínez</t>
  </si>
  <si>
    <t>Proceedings of the Future Technologies Conference (FTC) 2022, Volume 3</t>
  </si>
  <si>
    <t>10.1007/978-3-031-18344-7</t>
  </si>
  <si>
    <t>CICLing (1) - Joint PoS Tagging and Stemming for Agglutinative Languages</t>
  </si>
  <si>
    <t>10.1007/978-3-319-77113-7_9</t>
  </si>
  <si>
    <t>Data Science in Societal Applications</t>
  </si>
  <si>
    <t>10.1007/978-981-19-5154-1</t>
  </si>
  <si>
    <t>Studies in Big Data</t>
  </si>
  <si>
    <t>Rautaray, Siddharth Swarup; Pandey, Manjusha; Nguyen, Gia Nhu</t>
  </si>
  <si>
    <t>ICCCE 2021</t>
  </si>
  <si>
    <t>10.1007/978-981-16-7985-8</t>
  </si>
  <si>
    <t>Deep Learning for the Russian Language</t>
  </si>
  <si>
    <t>10.1007/978-3-030-42855-6_26</t>
  </si>
  <si>
    <t>Artemova, Ekaterina</t>
  </si>
  <si>
    <t>Intelligent Information Processing XI</t>
  </si>
  <si>
    <t>10.1007/978-3-031-03948-5</t>
  </si>
  <si>
    <t>Shi, Zhongzhi; Zucker, Jean‐Daniel; An, Bo</t>
  </si>
  <si>
    <t>Sustainable Technology and Advanced Computing in Electrical Engineering</t>
  </si>
  <si>
    <t>10.1007/978-981-19-4364-5</t>
  </si>
  <si>
    <t>Mahajan, Vasundhara; Chowdhury, Anandita; Padhy, Narayana Prasad; Lezama, Fernando</t>
  </si>
  <si>
    <t>AI for Disease Surveillance and Pandemic Intelligence</t>
  </si>
  <si>
    <t>10.1007/978-3-030-93080-6</t>
  </si>
  <si>
    <t>Advances in Artificial Intelligence and Security</t>
  </si>
  <si>
    <t>10.1007/978-3-030-78615-1</t>
  </si>
  <si>
    <t>The Application of Chinese Word Segmentation to Less-Resourced Language Processing</t>
  </si>
  <si>
    <t>10.1007/978-981-97-0586-3_14</t>
  </si>
  <si>
    <t>Shih, Meng-hsien</t>
  </si>
  <si>
    <t>Identifying Structural Holes for Sentiment Classification</t>
  </si>
  <si>
    <t>10.1007/s10796-021-10185-x</t>
  </si>
  <si>
    <t>Information Systems Frontiers</t>
  </si>
  <si>
    <t>Xie, Zheng; Liu, Guannan; Qu, Jinming; Wu, Junjie; Li, Hong</t>
  </si>
  <si>
    <t>Hybrid N-gram model using Naïve Bayes for classification of political sentiments on Twitter</t>
  </si>
  <si>
    <t>10.1007/s00521-019-04248-z</t>
  </si>
  <si>
    <t>Awwalu, Jamilu; Abu Bakar, Azuraliza; Yaakub, Mohd Ridzwan</t>
  </si>
  <si>
    <t>NLDB - Addressing Unseen Word Problem in Text Classification</t>
  </si>
  <si>
    <t>10.1007/978-3-319-91947-8_36</t>
  </si>
  <si>
    <t>Yenigalla, Promod; Kar, Sibsambhu; Singh, Chirag; Nagar, Ajay; Mathur, Gaurav</t>
  </si>
  <si>
    <t>Implementation</t>
  </si>
  <si>
    <t>10.1007/978-3-319-63107-3_2</t>
  </si>
  <si>
    <t>SpringerBriefs in Statistics</t>
  </si>
  <si>
    <t>Tambouratzis, George; Vassiliou, Marina; Sofianopoulos, Sokratis</t>
  </si>
  <si>
    <t>TSD - Named Entity Recognition for Mongolian Language</t>
  </si>
  <si>
    <t>10.1007/978-3-319-24033-6_28</t>
  </si>
  <si>
    <t>Munkhjargal, Zoljargal; Bella, Gábor; Chagnaa, Altangerel; Giunchiglia, Fausto</t>
  </si>
  <si>
    <t>Multimodal Affective Computing</t>
  </si>
  <si>
    <t>10.1007/978-3-031-32542-7</t>
  </si>
  <si>
    <t>Cabada, Ramón Zatarain; López, Héctor Manuel Cárdenas; Escalante, Hugo Jair</t>
  </si>
  <si>
    <t>VinciDecoder: Automatically Interpreting Provenance Graphs into Textual Forensic Reports with Application to OpenStack</t>
  </si>
  <si>
    <t>10.1007/978-3-031-22295-5_19</t>
  </si>
  <si>
    <t>Tabiban, Azadeh; Zhao, Heyang; Jarraya, Yosr; Pourzandi, Makan; Wang, Lingyu</t>
  </si>
  <si>
    <t>Computational Science – ICCS 2022</t>
  </si>
  <si>
    <t>10.1007/978-3-031-08754-7</t>
  </si>
  <si>
    <t>Deep Learning Applications, Volume 3</t>
  </si>
  <si>
    <t>10.1007/978-981-16-3357-7</t>
  </si>
  <si>
    <t>Neural Text-to-Speech Synthesis</t>
  </si>
  <si>
    <t>10.1007/978-981-99-0827-1</t>
  </si>
  <si>
    <t>Artificial Intelligence</t>
  </si>
  <si>
    <t>10.1007/978-981-99-9119-8</t>
  </si>
  <si>
    <t>Fang, Lu; Pei, Jian; Zhai, Guangtao; Wang, Ruiping</t>
  </si>
  <si>
    <t>Distributed Computing and Artificial Intelligence, Special Sessions I, 20th International Conference</t>
  </si>
  <si>
    <t>10.1007/978-3-031-38318-2</t>
  </si>
  <si>
    <t>Mehmood, Rashid; Alves, Victor; Praça, Isabel; Wikarek, Jarosław; Parra-Domínguez, Javier; Loukanova, Roussanka; de Miguel, Ignacio; Pinto, Tiago; Nunes, Ricardo Rodrigues; Ricca, Michela</t>
  </si>
  <si>
    <t>10.1007/978-3-031-23804-8</t>
  </si>
  <si>
    <t>Advances in Machine Intelligence and Computer Science Applications</t>
  </si>
  <si>
    <t>10.1007/978-3-031-29313-9</t>
  </si>
  <si>
    <t>10.1007/978-3-030-88480-2</t>
  </si>
  <si>
    <t>Wang, Lu; Feng, Yansong; Yu, Hong; He, Ruifang</t>
  </si>
  <si>
    <t>The Semantic Web – ISWC 2021</t>
  </si>
  <si>
    <t>10.1007/978-3-030-88361-4</t>
  </si>
  <si>
    <t>Hotho, Andreas; Blomqvist, Eva; Dietze, Stefan; Fokoue, Achille; Ding, Ying; Barnaghi, Payam; Haller, Armin; Dragoni, Mauro; Alani, Harith</t>
  </si>
  <si>
    <t>TSD - Annotated Clause Boundaries’ Influence on Parsing Results</t>
  </si>
  <si>
    <t>10.1007/978-3-030-00794-2_18</t>
  </si>
  <si>
    <t>Särg, Dage; Muischnek, Kadri; Müürisep, Kaili</t>
  </si>
  <si>
    <t>Finding the Best Match - a Case Study on the (Text-)Feature and Model Choice in Digital Mental Health Interventions.</t>
  </si>
  <si>
    <t>10.1007/s41666-023-00148-z</t>
  </si>
  <si>
    <t>Journal of healthcare informatics research</t>
  </si>
  <si>
    <t>Zantvoort, Kirsten; Scharfenberger, Jonas; Boß, Leif; Lehr, Dirk; Funk, Burkhardt</t>
  </si>
  <si>
    <t>Machine Learning and Knowledge Extraction</t>
  </si>
  <si>
    <t>10.1007/978-3-319-99740-7</t>
  </si>
  <si>
    <t>Holzinger, Andreas; Kieseberg, Peter; Tjoa, A Min; Weippl, Edgar</t>
  </si>
  <si>
    <t>10.1007/978-3-031-16270-1</t>
  </si>
  <si>
    <t>Sojka, Petr; Horák, Aleš; Kopeček, Ivan; Pala, Karel</t>
  </si>
  <si>
    <t>CICLing (1) - New Word Analogy Corpus for Exploring Embeddings of Czech Words</t>
  </si>
  <si>
    <t>10.1007/978-3-319-75477-2_6</t>
  </si>
  <si>
    <t>Svoboda, Lukáš; Brychcín, Tomáš</t>
  </si>
  <si>
    <t>Concept recognition as a machine translation problem.</t>
  </si>
  <si>
    <t>10.1186/s12859-021-04141-4</t>
  </si>
  <si>
    <t>Boguslav, Mayla R; Hailu, Negacy D; Bada, Michael; Baumgartner, William A; Hunter, Lawrence E</t>
  </si>
  <si>
    <t>Bengali POS Tagging Using Bi-LSTM with Word Embedding and Character-Level Embedding</t>
  </si>
  <si>
    <t>10.1007/978-981-19-0105-8_55</t>
  </si>
  <si>
    <t>Bose, Kaushik; Sarkar, Kamal</t>
  </si>
  <si>
    <t>Deep Learning-Based Similar Languages' POS Tagging: Experiments on Bhojpuri, Maithili, and Magahi</t>
  </si>
  <si>
    <t>10.1007/978-981-19-9858-4_72</t>
  </si>
  <si>
    <t>Mundotiya, Rajesh Kumar; Gatla, Praveen; Kanwar, Nikita; Singh, Anil Kumar</t>
  </si>
  <si>
    <t>Automated Machine Learning and Meta-Learning for Multimedia</t>
  </si>
  <si>
    <t>10.1007/978-3-030-88132-0</t>
  </si>
  <si>
    <t>Zhu, Wenwu; Wang, Xin</t>
  </si>
  <si>
    <t>10.1007/978-3-030-87802-3</t>
  </si>
  <si>
    <t>Karpov, Alexey; Потапова, Р.К.</t>
  </si>
  <si>
    <t>NLDB - The Importance of Character-Level Information in an Event Detection Model</t>
  </si>
  <si>
    <t>10.1007/978-3-030-80599-9_11</t>
  </si>
  <si>
    <t>Boros, Emanuela; Besançon, Romaric; Ferret, Olivier; Grau, Brigitte</t>
  </si>
  <si>
    <t>IFIP Int. Conf. Digital Forensics - Optimizing Short Message Text Sentiment Analysis for Mobile Device Forensics</t>
  </si>
  <si>
    <t>10.1007/978-3-319-46279-0_4</t>
  </si>
  <si>
    <t>Aboluwarin, Oluwapelumi; Andriotis, Panagiotis; Takasu, Atsuhiro; Tryfonas, Theo</t>
  </si>
  <si>
    <t>Developing a Transfer-Based System for Arabic Dialects Translation</t>
  </si>
  <si>
    <t>10.1007/978-3-319-67056-0_7</t>
  </si>
  <si>
    <t>Hamada, Salwa; Marzouk, Reham M.</t>
  </si>
  <si>
    <t>Proceedings of International Joint Conference on Advances in Computational Intelligence</t>
  </si>
  <si>
    <t>10.1007/978-981-97-0180-3</t>
  </si>
  <si>
    <t>Uddin, Mohammad Shorif; Bansal, Jagdish Chand</t>
  </si>
  <si>
    <t>Computational Science – ICCS 2021</t>
  </si>
  <si>
    <t>10.1007/978-3-030-77964-1</t>
  </si>
  <si>
    <t>Paszyński, Maciej; Kranzlmüller, Dieter; Krzhizhanovskaya, Valeria V.; Dongarra, Jack; Sloot, P.M.A.</t>
  </si>
  <si>
    <t>EKAW - Ontology Learning in the Deep</t>
  </si>
  <si>
    <t>10.1007/978-3-319-49004-5_31</t>
  </si>
  <si>
    <t>Petrucci, Giulio; Ghidini, Chiara; Rospocher, Marco</t>
  </si>
  <si>
    <t>Collaborative Computing: Networking, Applications and Worksharing</t>
  </si>
  <si>
    <t>10.1007/978-3-030-92638-0</t>
  </si>
  <si>
    <t>Proceedings of the 2nd International Conference on Recent Trends in Machine Learning, IoT, Smart Cities and Applications</t>
  </si>
  <si>
    <t>10.1007/978-981-16-6407-6</t>
  </si>
  <si>
    <t>Sentiment Analysis Approach Based on Combination of Word Embedding Techniques</t>
  </si>
  <si>
    <t>10.1007/978-981-15-0947-6_76</t>
  </si>
  <si>
    <t>Kaibi, Ibrahim; Nfaoui, El Habib; Satori, Hassan</t>
  </si>
  <si>
    <t>The semantic web : 18th International Conference : ESWC 2021 : Proceedings</t>
  </si>
  <si>
    <t>10.1007/978-3-030-77385-4</t>
  </si>
  <si>
    <t>Verborgh, Ruben; Hose, Katja; Paulheim, Heiko; Champin, Pierre-Antoine; Maleshkova, Maria; Corcho, Oscar; Ristoski, Petar; Alam, Mehwish</t>
  </si>
  <si>
    <t>Advances in Information, Communication and Cybersecurity</t>
  </si>
  <si>
    <t>10.1007/978-3-030-91738-8</t>
  </si>
  <si>
    <t>Maleh, Yassine; Alazab, Mamoun; Gherabi, Noreddine; Tawalbeh, Lo’ai; El‐Latif, Ahmed A. Abd</t>
  </si>
  <si>
    <t>Evaluating the effect of using different transcription schemes in building a speech recognition system for Arabic</t>
  </si>
  <si>
    <t>10.1007/s10772-020-09720-z</t>
  </si>
  <si>
    <t>Alsharhan, Eiman; Ramsay, Allan; Ahmed, Hanady</t>
  </si>
  <si>
    <t>Robust semantic text similarity using LSA, machine learning, and linguistic resources</t>
  </si>
  <si>
    <t>10.1007/s10579-015-9319-2</t>
  </si>
  <si>
    <t>Kashyap, Abhay L.; Han, Lushan; Yus, Roberto; Sleeman, Jennifer; Satyapanich, Taneeya W.; Gandhi, Sunil; Finin, Tim</t>
  </si>
  <si>
    <t>Intelligent Systems Design and Applications</t>
  </si>
  <si>
    <t>10.1007/978-3-031-27440-4</t>
  </si>
  <si>
    <t>ICDSMLA 2020</t>
  </si>
  <si>
    <t>10.1007/978-981-16-3690-5</t>
  </si>
  <si>
    <t>Towards Open and Trustworthy Digital Societies</t>
  </si>
  <si>
    <t>10.1007/978-3-030-91669-5</t>
  </si>
  <si>
    <t>Ke, Hao‐Ren; Lee, Chei Sian; Sugiyama, Kazunari</t>
  </si>
  <si>
    <t>Intelligent Computing and Optimization</t>
  </si>
  <si>
    <t>10.1007/978-3-031-50327-6</t>
  </si>
  <si>
    <t>Advances in monolingual and crosslingual automatic disability annotation in Spanish.</t>
  </si>
  <si>
    <t>10.1186/s12859-023-05372-3</t>
  </si>
  <si>
    <t>Goenaga, Iakes; Andres, Edgar; Gojenola, Koldo; Atutxa, Aitziber</t>
  </si>
  <si>
    <t>Cross-Lingual Transfer for Distantly Supervised and Low-Resources Indonesian NER</t>
  </si>
  <si>
    <t>10.1007/978-3-031-24337-0_29</t>
  </si>
  <si>
    <t>Ikhwantri, Fariz</t>
  </si>
  <si>
    <t>Natural Language Processing (NLP): An Introduction</t>
  </si>
  <si>
    <t>10.1007/978-3-030-88389-8_15</t>
  </si>
  <si>
    <t>Egger, Roman; Gokce, Enes</t>
  </si>
  <si>
    <t>Building neural network language model with POS-based negative sampling and stochastic conjugate gradient descent</t>
  </si>
  <si>
    <t>10.1007/s00500-018-3181-2</t>
  </si>
  <si>
    <t>Soft Computing</t>
  </si>
  <si>
    <t>Liu, Jin; Lin, Li; Ren, Haoliang; Gu, Minghao; Wang, Jin; Youn, Geumran; Kim, Jeong-Uk</t>
  </si>
  <si>
    <t>10.1007/978-981-97-5934-7</t>
  </si>
  <si>
    <t>10.1007/978-3-031-02167-1</t>
  </si>
  <si>
    <t>MedLexSp - a medical lexicon for Spanish medical natural language processing.</t>
  </si>
  <si>
    <t>10.1186/s13326-022-00281-5</t>
  </si>
  <si>
    <t>Journal of biomedical semantics</t>
  </si>
  <si>
    <t>Campillos-Llanos, Leonardo</t>
  </si>
  <si>
    <t>Trends and Advances in Information Systems and Technologies</t>
  </si>
  <si>
    <t>10.1007/978-3-319-77703-0</t>
  </si>
  <si>
    <t>Rocha, Ãlvaro; Adeli, Hojjat; Reis, Luís Paulo; Costanzo, Sandra</t>
  </si>
  <si>
    <t>Twitter Recommendation and Interest of User Using Convolutional Neural Network</t>
  </si>
  <si>
    <t>10.1007/978-981-10-8657-1_4</t>
  </si>
  <si>
    <t>Nagra, Baljeet Kaur; Chhabra, Bharti; Verma, Amit</t>
  </si>
  <si>
    <t>10.1007/978-981-97-2839-8</t>
  </si>
  <si>
    <t>CIARP - Portuguese POS Tagging Using BLSTM Without Handcrafted Features</t>
  </si>
  <si>
    <t>de Sousa, Rômulo César Costa; Lopes, Hélio</t>
  </si>
  <si>
    <t>Language Modeling</t>
  </si>
  <si>
    <t>10.1007/978-3-642-45358-8_5</t>
  </si>
  <si>
    <t>Heintz, Ilana</t>
  </si>
  <si>
    <t>A tale of four parsers: methodological reflections on diagnostic evaluation and in-depth error analysis for meaning representation parsing</t>
  </si>
  <si>
    <t>10.1007/s10579-022-09591-7</t>
  </si>
  <si>
    <t>Buljan, Maja; Nivre, Joakim; Oepen, Stephan; Øvrelid, Lilja</t>
  </si>
  <si>
    <t>Cross-Lingual Word Embeddings</t>
  </si>
  <si>
    <t>10.1007/978-3-031-02171-8</t>
  </si>
  <si>
    <t>Søgaard, Anders; Vulić, Ivan; Ruder, Sebastian; Faruqui, Manaal</t>
  </si>
  <si>
    <t>10.1007/978-3-031-10464-0</t>
  </si>
  <si>
    <t>Artificial Intelligence in Education. Posters and Late Breaking Results, Workshops and Tutorials, Industry and Innovation Tracks, Practitioners, Doctoral Consortium and Blue Sky</t>
  </si>
  <si>
    <t>10.1007/978-3-031-36336-8</t>
  </si>
  <si>
    <t>Data Engineering and Applications</t>
  </si>
  <si>
    <t>10.1007/978-981-97-0037-0</t>
  </si>
  <si>
    <t>Bioinformatics and Biomedical Engineering</t>
  </si>
  <si>
    <t>10.1007/978-3-031-34953-9</t>
  </si>
  <si>
    <t>ITNG 2023 20th International Conference on Information Technology-New Generations</t>
  </si>
  <si>
    <t>10.1007/978-3-031-28332-1</t>
  </si>
  <si>
    <t>10.1007/978-3-030-92310-5</t>
  </si>
  <si>
    <t>Text and Speech Basics</t>
  </si>
  <si>
    <t>10.1007/978-3-030-14596-5_3</t>
  </si>
  <si>
    <t>10.1007/978-3-031-41682-8</t>
  </si>
  <si>
    <t>Proceedings of the 2nd International Conference on Big Data, IoT and Machine Learning</t>
  </si>
  <si>
    <t>10.1007/978-981-99-8937-9</t>
  </si>
  <si>
    <t>Social Informatics</t>
  </si>
  <si>
    <t>10.1007/978-3-031-19097-1</t>
  </si>
  <si>
    <t>The Semantic Web</t>
  </si>
  <si>
    <t>10.1007/978-3-031-33455-9</t>
  </si>
  <si>
    <t>Advances in Intelligent Systems and Computing - A Comprehensive Analysis of Subword Contextual Embeddings for Languages with Rich Morphology</t>
  </si>
  <si>
    <t>10.1007/978-981-16-3357-7_2</t>
  </si>
  <si>
    <t>Akdemir, Arda; Shibuya, Tetsuo; Güngör, Tunga</t>
  </si>
  <si>
    <t>Building and Using Comparable Corpora for Multilingual Natural Language Processing</t>
  </si>
  <si>
    <t>10.1007/978-3-031-31384-4</t>
  </si>
  <si>
    <t>Sharoff, Serge; Rapp, Reinhard; Zweigenbaum, Pierre</t>
  </si>
  <si>
    <t>Computational Collective Intelligence</t>
  </si>
  <si>
    <t>10.1007/978-3-031-16014-1</t>
  </si>
  <si>
    <t>Nguyên, Ngoc Thanh; Manolopoulos, Yannis; Chbeir, Richard; Kozierkiewicz, Adrianna; Katarzyniak, Radosław</t>
  </si>
  <si>
    <t>Proceedings of Second International Conference on Sustainable Expert Systems</t>
  </si>
  <si>
    <t>10.1007/978-981-16-7657-4</t>
  </si>
  <si>
    <t>A Study of Various Natural Language Processing Works for Assamese Language</t>
  </si>
  <si>
    <t>10.1007/978-3-030-42363-6_15</t>
  </si>
  <si>
    <t>Learning and Analytics in Intelligent Systems</t>
  </si>
  <si>
    <t>Deka, R. R.; Kalita, Simanta; Bhuyan, M. P.; Sarma, Shikhar Kr.</t>
  </si>
  <si>
    <t>Machine Intelligence for Research and Innovations</t>
  </si>
  <si>
    <t>10.1007/978-981-99-8129-8</t>
  </si>
  <si>
    <t>Verma, Om Prakash; Wang, Lipo; Kumar, Rajesh; Yadav, Anupam</t>
  </si>
  <si>
    <t>Data Science and Security</t>
  </si>
  <si>
    <t>10.1007/978-981-97-0975-5</t>
  </si>
  <si>
    <t>Database Systems for Advanced Applications</t>
  </si>
  <si>
    <t>10.1007/978-3-030-73197-7</t>
  </si>
  <si>
    <t>10.1007/978-3-031-44693-1</t>
  </si>
  <si>
    <t>Pretrained Transformers for Text Ranking</t>
  </si>
  <si>
    <t>10.1007/978-3-031-02181-7</t>
  </si>
  <si>
    <t>Lin, Jimmy; Nogueira, Rodrigo; Yates, Andrew</t>
  </si>
  <si>
    <t>Impact of Morphological Segmentation on Pre-trained Language Models</t>
  </si>
  <si>
    <t>10.1007/978-3-031-21689-3_29</t>
  </si>
  <si>
    <t>Westhelle, Matheus; Bencke, Luciana; Moreira, Viviane P.</t>
  </si>
  <si>
    <t>CMHE-AN: Code mixed hybrid embedding based attention network for aggression identification in hindi english code-mixed text</t>
  </si>
  <si>
    <t>10.1007/s11042-022-13668-4</t>
  </si>
  <si>
    <t>Mundra, Shikha; Mittal, Namita</t>
  </si>
  <si>
    <t>10.1007/978-3-030-80599-9</t>
  </si>
  <si>
    <t>Biologically Inspired Techniques in Many Criteria Decision Making</t>
  </si>
  <si>
    <t>10.1007/978-981-16-8739-6</t>
  </si>
  <si>
    <t>10.1007/978-3-031-02175-6_2</t>
  </si>
  <si>
    <t>10.1007/978-3-031-28238-6</t>
  </si>
  <si>
    <t>Besharati, Sara; Veisi, Hadi; Darzi, Ali; Saravani, Seyed Habib Hosseini</t>
  </si>
  <si>
    <t>Recent Innovations in Computing</t>
  </si>
  <si>
    <t>10.1007/978-981-16-8248-3</t>
  </si>
  <si>
    <t>Singh, Pradeep Kumar; Singh, Yashwant; Kolekar, Maheshkumar H.; Kar, Arpan Kumar; Gonçalves, Paulo</t>
  </si>
  <si>
    <t>An In-Depth Investigation into Automatic Dubbing Leveraging ASR, Machine Translation and Deep Voice 3</t>
  </si>
  <si>
    <t>10.1007/978-3-031-61475-0_4</t>
  </si>
  <si>
    <t>Hema Priya, K.; Akhilan, N.; Aravindh, R.; Janardhana, K.</t>
  </si>
  <si>
    <t>International KEYSTONE Conference - Keyword Extraction from Parallel Abstracts of Scientific Publications</t>
  </si>
  <si>
    <t>10.1007/978-3-319-74497-1_5</t>
  </si>
  <si>
    <t>Beliga, Slobodan; Kitanović, Olivera; Stanković, Ranka; Martinčić-Ipšić, Sanda</t>
  </si>
  <si>
    <t>Natural Language Processing, Understanding, and Generation</t>
  </si>
  <si>
    <t>10.1007/978-1-4842-5034-1_5</t>
  </si>
  <si>
    <t>Building an Enterprise Chatbot</t>
  </si>
  <si>
    <t>Singh, Abhishek; Ramasubramanian, Karthik; Shivam, Shrey</t>
  </si>
  <si>
    <t>10.1007/978-3-030-45442-5</t>
  </si>
  <si>
    <t>10.1007/978-3-031-44696-2</t>
  </si>
  <si>
    <t>Advances and Trends in Artificial Intelligence. Theory and Practices in Artificial Intelligence</t>
  </si>
  <si>
    <t>10.1007/978-3-031-08530-7</t>
  </si>
  <si>
    <t>Fujita, Hamido; Fournier‐Viger, Philippe; Ali, Moonis; Wang, Yinglin</t>
  </si>
  <si>
    <t>Advances in Data and Information Sciences</t>
  </si>
  <si>
    <t>10.1007/978-981-16-5689-7</t>
  </si>
  <si>
    <t>Tiwari, Shailesh; Trivedi, Munesh Chandra; Kolhe, Mohan Lal; Mishra, K. K.; Singh, Brajesh Kumar</t>
  </si>
  <si>
    <t>Computational Intelligence for Engineering and Management Applications</t>
  </si>
  <si>
    <t>10.1007/978-981-19-8493-8</t>
  </si>
  <si>
    <t>Chatterjee, Prasenjit; Pamučar, Dragan; Yazdani, Morteza; Panchal, Dilbagh</t>
  </si>
  <si>
    <t>Semantic Relations Between Nominals, Second Edition</t>
  </si>
  <si>
    <t>10.1007/978-3-031-02178-7</t>
  </si>
  <si>
    <t>Nastase, Vivi; Szpakowicz, Stan; Nakov, Preslav; Séagdha, Diarmuid Ó</t>
  </si>
  <si>
    <t>Chinese Lexical Semantics</t>
  </si>
  <si>
    <t>10.1007/978-3-031-06547-7</t>
  </si>
  <si>
    <t>Computational Intelligence in Communications and Business Analytics</t>
  </si>
  <si>
    <t>10.1007/978-3-031-48879-5</t>
  </si>
  <si>
    <t>Dasgupta, Kousik; Mukhopadhyay, Somnath; Mandal, Jyotsna Kumar; Dutta, Paramartha</t>
  </si>
  <si>
    <t>Towards Arabic aspect-based sentiment analysis: a transfer learning-based approach</t>
  </si>
  <si>
    <t>10.1007/s13278-021-00794-4</t>
  </si>
  <si>
    <t>Social Network Analysis and Mining</t>
  </si>
  <si>
    <t>Bensoltane, Rajae; Zaki, Taher</t>
  </si>
  <si>
    <t>10.1007/978-3-030-77967-2</t>
  </si>
  <si>
    <t>Linking Theory and Practice of Digital Libraries</t>
  </si>
  <si>
    <t>10.1007/978-3-030-86324-1</t>
  </si>
  <si>
    <t>Software for Creating and Analyzing Semantic Representations</t>
  </si>
  <si>
    <t>10.1007/978-3-030-37250-7_3</t>
  </si>
  <si>
    <t>10.1007/978-981-16-3802-2</t>
  </si>
  <si>
    <t>The Semantic Web – ISWC 2022</t>
  </si>
  <si>
    <t>10.1007/978-3-031-19433-7</t>
  </si>
  <si>
    <t>Sattler, Ulrike; Hogan, Aidan; Keet, Maria; Presutti, Valentina; Almeida, João Paulo A.; Takeda, Hideaki; Monnin, Pierre; Pirrò, Giuseppe; d’Amato, Claudia</t>
  </si>
  <si>
    <t>10.1007/978-3-030-84186-7</t>
  </si>
  <si>
    <t>Li, Sheng; Sun, Maosong; Liu, Yang; Wu, Hua; Liu, Kang; Che, Wanxiang; He, Shizhu; Rao, Gaoqi</t>
  </si>
  <si>
    <t>Case Studies of NLP Features</t>
  </si>
  <si>
    <t>10.1007/978-3-031-02165-7_7</t>
  </si>
  <si>
    <t>Experimental IR Meets Multilinguality, Multimodality, and Interaction</t>
  </si>
  <si>
    <t>10.1007/978-3-031-42448-9</t>
  </si>
  <si>
    <t>Arampatzis, Avi; Kanoulas, Evangelos; Tsikrika, Theodora; Vrochidis, Stefanos; Giachanou, Anastasia; Li, Dan; Aliannejadi, Mohammad; Vlachos, Michail; Faggioli, Guglielmo; Ferro, Nicola</t>
  </si>
  <si>
    <t>Proceedings of the International Conference on Artificial Intelligence and Computer Vision (AICV2021)</t>
  </si>
  <si>
    <t>10.1007/978-3-030-76346-6</t>
  </si>
  <si>
    <t>Hassanien, Aboul Ella; Haqiq, Abdelkrim; Tonellato, Peter J.; Bellatreche, Ladjel; Goundar, Sam; Azar, Ahmad Taher; Sabir, Essaïd; Bouzidi, Driss</t>
  </si>
  <si>
    <t>Emerging Technologies in Biomedical Engineering and Sustainable TeleMedicine</t>
  </si>
  <si>
    <t>10.1007/978-3-030-14647-4</t>
  </si>
  <si>
    <t>Advances in Science, Technology &amp; Innovation</t>
  </si>
  <si>
    <t>Encyclopedia of Social Network Analysis and Mining</t>
  </si>
  <si>
    <t>10.1007/978-1-4939-7131-2</t>
  </si>
  <si>
    <t>Springer New York</t>
  </si>
  <si>
    <t>ICDAR (2) - Data Centric Domain Adaptation for Historical Text with OCR Errors.</t>
  </si>
  <si>
    <t>10.1007/978-3-030-86331-9_48</t>
  </si>
  <si>
    <t>März, Luisa; Schweter, Stefan; Poerner, Nina; Roth, Benjamin; Schütze, Hinrich</t>
  </si>
  <si>
    <t>10.1007/978-3-031-21689-3</t>
  </si>
  <si>
    <t>Xavier-Júnior, João C.; Ríos, Ricardo</t>
  </si>
  <si>
    <t>Proceedings of International Conference on Data Science and Applications</t>
  </si>
  <si>
    <t>10.1007/978-981-16-5348-3</t>
  </si>
  <si>
    <t>Proceedings of Data Analytics and Management</t>
  </si>
  <si>
    <t>10.1007/978-981-19-7615-5</t>
  </si>
  <si>
    <t>Khanna, Ashish; Pólkowski, Zdzisław; Castillo, Oscar</t>
  </si>
  <si>
    <t>10.1007/978-3-031-02167-1_2</t>
  </si>
  <si>
    <t>ICT with Intelligent Applications</t>
  </si>
  <si>
    <t>10.1007/978-981-19-3571-8</t>
  </si>
  <si>
    <t>Choudrie, Jyoti; Mahalle, Parikshit N.; Perumal, Thinagaran; Joshi, Amit</t>
  </si>
  <si>
    <t>Deep Learning Applications, Volume 4</t>
  </si>
  <si>
    <t>10.1007/978-981-19-6153-3</t>
  </si>
  <si>
    <t>RETRACTED ARTICLE: Unsupervised machine learning and image recognition model application in English part-of-speech feature learning under the open platform environment</t>
  </si>
  <si>
    <t>10.1007/s00500-023-08206-9</t>
  </si>
  <si>
    <t>Yang, Liu</t>
  </si>
  <si>
    <t>Artificial Intelligence and Machine Learning in Health Care and Medical Sciences</t>
  </si>
  <si>
    <t>10.1007/978-3-031-39355-6</t>
  </si>
  <si>
    <t>Simon, György; Aliferis, Constantin</t>
  </si>
  <si>
    <t>Flexible Query Answering Systems</t>
  </si>
  <si>
    <t>10.1007/978-3-030-86967-0</t>
  </si>
  <si>
    <t>Business Intelligence</t>
  </si>
  <si>
    <t>10.1007/978-3-031-06458-6</t>
  </si>
  <si>
    <t>Lecture Notes in Business Information Processing</t>
  </si>
  <si>
    <t>Fakir, Mohamed; Slimane, Moulay; El, Rachid; Sultan, Mohamed I.; Mansouri, Omar El; Mourabit, Yousef El; Bazzazi, Ayoub El; Akraoui, Bouchra El; Larach, Abdelhadi; Khalil, Mohammed; Adib, Abdellah; Azi, Abderrahman; Salhi, Abderrahim</t>
  </si>
  <si>
    <t>10.1007/978-3-031-41774-0</t>
  </si>
  <si>
    <t>Nguyên, Ngoc Thanh; Botzheim, János; Gulyás, László; Núñez, Manuel; Treur, Jan; Vossen, Gottfried; Kozierkiewicz, Adrianna</t>
  </si>
  <si>
    <t>Innovative Methods in Computer Science and Computational Applications in the Era of Industry 5.0</t>
  </si>
  <si>
    <t>10.1007/978-3-031-56322-5</t>
  </si>
  <si>
    <t>Advancing Hungarian Text Processing with HuSpaCy: Efficient and Accurate NLP Pipelines</t>
  </si>
  <si>
    <t>10.1007/978-3-031-40498-6_6</t>
  </si>
  <si>
    <t>Orosz, György; Szabó, Gergő; Berkecz, Péter; Szántó, Zsolt; Farkas, Richárd</t>
  </si>
  <si>
    <t>Advances in Soft Computing</t>
  </si>
  <si>
    <t>10.1007/978-3-031-47640-2</t>
  </si>
  <si>
    <t>PRICAI (2) - Span Labeling Approach for Vietnamese and Chinese Word Segmentation.</t>
  </si>
  <si>
    <t>10.1007/978-3-030-89363-7_19</t>
  </si>
  <si>
    <t>Nguyen, Duc-Vu; Vo, Linh-Bao; Van Thin, Dang; Nguyen, Ngan Luu-Thuy</t>
  </si>
  <si>
    <t>Text Mining Approaches for Biomedical Data</t>
  </si>
  <si>
    <t>10.1007/978-981-97-3962-2</t>
  </si>
  <si>
    <t>Transactions on Computer Systems and Networks</t>
  </si>
  <si>
    <t>10.1007/978-3-030-71187-0</t>
  </si>
  <si>
    <t>Abraham, Ajith; Piuri, Vincenzo; Gandhi, Niketa; Siarry, Patrick; Kaklauskas, Artūras; Madureira, Ana</t>
  </si>
  <si>
    <t>South African Computer Science and Information Systems Research Trends</t>
  </si>
  <si>
    <t>10.1007/978-3-031-64881-6</t>
  </si>
  <si>
    <t>10.1007/978-3-031-16210-7</t>
  </si>
  <si>
    <t>Bădică, Costin; Treur, Jan; Benslimane, Djamal; Hnatkowska, Bogumiła; Krótkiewicz, Marek</t>
  </si>
  <si>
    <t>Chinese Language Resources</t>
  </si>
  <si>
    <t>10.1007/978-3-031-38913-9</t>
  </si>
  <si>
    <t>Text, Speech and Language Technology</t>
  </si>
  <si>
    <t>Huang, Chu‐Ren; Hsieh, Shu‐Kai; Jin, Peng</t>
  </si>
  <si>
    <t>Python for Accounting and Finance</t>
  </si>
  <si>
    <t>10.1007/978-3-031-54680-8</t>
  </si>
  <si>
    <t>Kumar, Sunil</t>
  </si>
  <si>
    <t>Automated requirement contradiction detection through formal logic and LLMs</t>
  </si>
  <si>
    <t>10.1007/s10515-024-00452-x</t>
  </si>
  <si>
    <t>Automated Software Engineering</t>
  </si>
  <si>
    <t>Gärtner, Alexander Elenga; Göhlich, Dietmar</t>
  </si>
  <si>
    <t>BiLSTM-CRF Manipuri NER with Character-Level Word Representation</t>
  </si>
  <si>
    <t>10.1007/s13369-022-06933-z</t>
  </si>
  <si>
    <t>Jimmy, Laishram; Nongmeikappam, Kishorjit; Naskar, Sudip Kumar</t>
  </si>
  <si>
    <t>PRICAI (1) - Intent Detection for Spoken Language Understanding Using a Deep Ensemble Model.</t>
  </si>
  <si>
    <t>10.1007/978-3-319-97304-3_48</t>
  </si>
  <si>
    <t>Firdaus, Mauajama; Bhatnagar, Shobhit; Ekbal, Asif; Bhattacharyya, Pushpak</t>
  </si>
  <si>
    <t>Knowledge Science, Engineering and Management</t>
  </si>
  <si>
    <t>10.1007/978-3-031-10989-8</t>
  </si>
  <si>
    <t>Memmi, Gérard; Yang, Baijian; Liu, Yutong; Zhang, Tianwei; Qiu, Meikang</t>
  </si>
  <si>
    <t>Machine Learning, Optimization, and Data Science</t>
  </si>
  <si>
    <t>10.1007/978-3-030-95467-3</t>
  </si>
  <si>
    <t>Nicosia, Giuseppe; Ojha, Varun; La Malfa, Emanuele; La Malfa, Gabriele; Jansen, Giorgio; Pardalos, Pãnos M.; Giuffrida, Giovanni; Umeton, Renato</t>
  </si>
  <si>
    <t>Smart Applications with Advanced Machine Learning and Human-Centred Problem Design</t>
  </si>
  <si>
    <t>10.1007/978-3-031-09753-9</t>
  </si>
  <si>
    <t>Hemanth, D. Jude; Kose, Utku; Watada, Junzo; Patrut, Bogdan</t>
  </si>
  <si>
    <t>Advanced Techniques for IoT Applications</t>
  </si>
  <si>
    <t>10.1007/978-981-16-4435-1</t>
  </si>
  <si>
    <t>10.1007/978-3-031-02167-1_3</t>
  </si>
  <si>
    <t>10.1007/978-3-031-37963-5</t>
  </si>
  <si>
    <t>Computational Science – ICCS 2023</t>
  </si>
  <si>
    <t>10.1007/978-3-031-36024-4</t>
  </si>
  <si>
    <t>Web, Artificial Intelligence and Network Applications</t>
  </si>
  <si>
    <t>10.1007/978-3-030-44038-1</t>
  </si>
  <si>
    <t>Advances in Intelligent Networking and Collaborative Systems</t>
  </si>
  <si>
    <t>10.1007/978-3-031-72322-3</t>
  </si>
  <si>
    <t>Proceedings of International Conference on Computational Intelligence and Data Engineering</t>
  </si>
  <si>
    <t>10.1007/978-981-16-7182-1</t>
  </si>
  <si>
    <t>Frontier Computing</t>
  </si>
  <si>
    <t>10.1007/978-981-99-1428-9</t>
  </si>
  <si>
    <t>Normalized dataset for Sanskrit word segmentation and morphological parsing</t>
  </si>
  <si>
    <t>10.1007/s10579-024-09724-0</t>
  </si>
  <si>
    <t>Krishnan, Sriram; Kulkarni, Amba; Huet, Gérard</t>
  </si>
  <si>
    <t>Word Embeddings</t>
  </si>
  <si>
    <t>10.1007/978-3-031-02177-0_3</t>
  </si>
  <si>
    <t>10.1007/978-981-97-0586-3</t>
  </si>
  <si>
    <t>Dong, Minghui; Hong, Jia-Fei; Lin, Jingxia; Jin, Peng</t>
  </si>
  <si>
    <t>Artificial Intelligence and Technologies</t>
  </si>
  <si>
    <t>10.1007/978-981-16-6448-9</t>
  </si>
  <si>
    <t>10.1007/978-1-4842-9994-4</t>
  </si>
  <si>
    <t>10.1007/978-3-031-28241-6</t>
  </si>
  <si>
    <t>Vector Semantics</t>
  </si>
  <si>
    <t>10.1007/978-981-19-5607-2</t>
  </si>
  <si>
    <t>Kornai, András</t>
  </si>
  <si>
    <t>10.1007/978-3-030-90639-9</t>
  </si>
  <si>
    <t>Towards Better Core Elements Extraction for Customer Service Dialogue Text</t>
  </si>
  <si>
    <t>10.1007/978-3-031-44192-9_45</t>
  </si>
  <si>
    <t>Ji, Shengjie; Chen, Chun; Kong, Fang</t>
  </si>
  <si>
    <t>Dependable Software Engineering. Theories, Tools, and Applications</t>
  </si>
  <si>
    <t>10.1007/978-981-99-8664-4</t>
  </si>
  <si>
    <t>Hermanns, Holger; Sun, Jun; Bu, Lei</t>
  </si>
  <si>
    <t>Machine Learning and Knowledge Discovery in Databases. Applied Data Science Track : European Conference, ECML PKDD 2021, Bilbao, Spain, September 13–17, 2021, Proceedings, Part V</t>
  </si>
  <si>
    <t>10.1007/978-3-030-86517-7</t>
  </si>
  <si>
    <t>Dong, Yuxiao</t>
  </si>
  <si>
    <t>Document Analysis and Recognition - ICDAR 2024</t>
  </si>
  <si>
    <t>10.1007/978-3-031-70536-6</t>
  </si>
  <si>
    <t>CICLing (1) - Methods and Algorithms for Unsupervised Learning of Morphology</t>
  </si>
  <si>
    <t>10.1007/978-3-642-54906-9_15</t>
  </si>
  <si>
    <t>Can, Burcu; Manandhar, Suresh</t>
  </si>
  <si>
    <t>Hybrid Artificial Intelligent Systems</t>
  </si>
  <si>
    <t>10.1007/978-3-030-86271-8</t>
  </si>
  <si>
    <t>Sanjurjo-González, Hugo; Pastor-López, Iker; Bringas, Pablo G.; Quintián, Héctor; Corchado, Emilio</t>
  </si>
  <si>
    <t>Reducing Approximation and Estimation Errors with Heterogeneous Annotations</t>
  </si>
  <si>
    <t>10.1007/978-3-031-38913-9_28</t>
  </si>
  <si>
    <t>Sun, Weiwei</t>
  </si>
  <si>
    <t>Visual Question Answering</t>
  </si>
  <si>
    <t>10.1007/978-981-19-0964-1</t>
  </si>
  <si>
    <t>Advances in Computer Vision and Pattern Recognition</t>
  </si>
  <si>
    <t>Wu, Qi; Wang, Peng; Wang, Xin; He, Xiaodong; Zhu, Wenwu</t>
  </si>
  <si>
    <t>The Semantic Web – ISWC 2020</t>
  </si>
  <si>
    <t>10.1007/978-3-030-62419-4</t>
  </si>
  <si>
    <t>Baader, Franz; Kriegel, Francesco; Nuradiansyah, Adrian; Peñaloza, Rafael</t>
  </si>
  <si>
    <t>IJCAI - Curriculum Learning Strategies for Hindi-English Code-Mixed Sentiment Analysis</t>
  </si>
  <si>
    <t>10.1007/978-3-030-56150-5_9</t>
  </si>
  <si>
    <t>Dahiya, Anirudh; Battan, Neeraj; Shrivastava, Manish; Sharma, Dipti Mishra</t>
  </si>
  <si>
    <t>10.1007/978-3-031-00129-1</t>
  </si>
  <si>
    <t>Artificial Neural Networks and Machine Learning – ICANN 2018</t>
  </si>
  <si>
    <t>10.1007/978-3-030-01424-7</t>
  </si>
  <si>
    <t>Kůrková, Věra; Manolopoulos, Yannis; Hammer, Barbara; Iliadis, Lazaros; Maglogiannis, Ilias</t>
  </si>
  <si>
    <t>10.1007/978-1-4614-6170-8</t>
  </si>
  <si>
    <t>TEA: Topic Information based Extractive-Abstractive Fusion Model for Long Text Summary</t>
  </si>
  <si>
    <t>10.1007/s10796-023-10442-1</t>
  </si>
  <si>
    <t>Peng, Dunlu; Yu, Bo</t>
  </si>
  <si>
    <t>Data-driven dependency parsing of Vedic Sanskrit</t>
  </si>
  <si>
    <t>10.1007/s10579-023-09636-5</t>
  </si>
  <si>
    <t>Hellwig, Oliver; Nehrdich, Sebastian; Sellmer, Sven</t>
  </si>
  <si>
    <t>Document Analysis and Recognition – ICDAR 2021</t>
  </si>
  <si>
    <t>10.1007/978-3-030-86337-1</t>
  </si>
  <si>
    <t>Event causality extraction through external event knowledge learning and polyhedral word embedding</t>
  </si>
  <si>
    <t>10.1007/s10994-023-06477-9</t>
  </si>
  <si>
    <t>Machine Learning</t>
  </si>
  <si>
    <t>Wei, Xiao; Huang, Chenyang; Zhu, Nengjun</t>
  </si>
  <si>
    <t>10.1007/978-981-99-6550-2</t>
  </si>
  <si>
    <t>Pan-African Conference on Artificial Intelligence</t>
  </si>
  <si>
    <t>10.1007/978-3-031-57624-9</t>
  </si>
  <si>
    <t>Debelee, Taye Girma; Ibenthal, Achim; Schwenker, Friedhelm; Ayano, Yehualashet Megersa</t>
  </si>
  <si>
    <t>Enhancing Lexicon Based Sentiment Analysis Using n-gram Approach</t>
  </si>
  <si>
    <t>10.1007/978-3-031-09753-9_17</t>
  </si>
  <si>
    <t>Farah, Hassan Abdirahman; Kakisim, Arzu Gorgulu</t>
  </si>
  <si>
    <t>Computational and Corpus-Based Phraseology</t>
  </si>
  <si>
    <t>10.1007/978-3-031-15925-1</t>
  </si>
  <si>
    <t>Pastor, Gloria Corpas; Mitkov, Ruslan</t>
  </si>
  <si>
    <t>A Course in Natural Language Processing</t>
  </si>
  <si>
    <t>10.1007/978-3-031-27226-4</t>
  </si>
  <si>
    <t>Haralambous, Yannis</t>
  </si>
  <si>
    <t>Practical and Robust Chinese Word Segmentation and PoS Tagging</t>
  </si>
  <si>
    <t>10.1007/978-3-031-38913-9_4</t>
  </si>
  <si>
    <t>Huang, Chu-Ren</t>
  </si>
  <si>
    <t>10.1007/978-3-031-02157-2_3</t>
  </si>
  <si>
    <t>Advances in Mechanical Design</t>
  </si>
  <si>
    <t>10.1007/978-981-97-0922-9</t>
  </si>
  <si>
    <t>Mechanisms and Machine Science</t>
  </si>
  <si>
    <t>Analysis of Images, Social Networks and Texts</t>
  </si>
  <si>
    <t>10.1007/978-3-031-16500-9</t>
  </si>
  <si>
    <t>Burnaev, Evgeny; Ignatov, Dmitry I.; Ivanov, Sergei; Khachay, Michael; Koltsova, Olessia; Kutuzov, Andrey; Kuznetsov, Sergei O.; Loukachevitch, Natalia; Napoli, Amedeo; Panchenko, Alexander; Pardalos, Pãnos M.; Saramäki, Jari; Savchenko, A.; Tsymbalov, Evgenii; Tutubalina, Elena</t>
  </si>
  <si>
    <t>Context-aware sentiment analysis with attention-enhanced features from bidirectional transformers</t>
  </si>
  <si>
    <t>10.1007/s13278-022-00910-y</t>
  </si>
  <si>
    <t>Sivakumar, Soubraylu; Rajalakshmi, Ratnavel</t>
  </si>
  <si>
    <t>Natural Language Processing Based Approach to Overcome Arabizi and Code Switching in Social Media Moroccan Dialect</t>
  </si>
  <si>
    <t>10.1007/978-3-030-91738-8_6</t>
  </si>
  <si>
    <t>Hajbi, Soufiane; Chihab, Younes; Ed-Dali, Rachid; Korchiyne, Redouan</t>
  </si>
  <si>
    <t>Thinking Like Humans: A New Approach to Machine Translation</t>
  </si>
  <si>
    <t>10.1007/978-981-13-9129-3_18</t>
  </si>
  <si>
    <t>Hettige, B.; Karunananda, Asoka S.; Rzevski, Gorge</t>
  </si>
  <si>
    <t>Memory network with hierarchical multi-head attention for aspect-based sentiment analysis</t>
  </si>
  <si>
    <t>10.1007/s10489-020-02069-5</t>
  </si>
  <si>
    <t>Chen, Yuzhong; Zhuang, Tianhao; Guo, Kun</t>
  </si>
  <si>
    <t>Improving neural machine translation for low-resource Indian languages using rule-based feature extraction</t>
  </si>
  <si>
    <t>10.1007/s00521-020-04990-9</t>
  </si>
  <si>
    <t>Singh, Muskaan; Kumar, Ravinder; Chana, Inderveer</t>
  </si>
  <si>
    <t>A Modular Approach for Social Media Text Normalization</t>
  </si>
  <si>
    <t>10.1007/978-981-10-7563-6_20</t>
  </si>
  <si>
    <t>Rehan, Palak; Kumar, Mukesh; Singh, Sarbjeet</t>
  </si>
  <si>
    <t>NLPCC (1) - Multi-depth Graph Convolutional Networks for Fake News Detection</t>
  </si>
  <si>
    <t>10.1007/978-3-030-32233-5_54</t>
  </si>
  <si>
    <t>Hu, Guoyong; Ding, Ye; Qi, Shuhan; Wang, Xuan; Liao, Qing</t>
  </si>
  <si>
    <t>Integrating semantic similarity with Dirichlet multinomial mixture model for enhanced web service clustering</t>
  </si>
  <si>
    <t>10.1007/s10115-023-02034-x</t>
  </si>
  <si>
    <t>Agarwal, Neha; Sikka, Geeta; Awasthi, Lalit Kumar</t>
  </si>
  <si>
    <t>External features enriched model for biomedical question answering.</t>
  </si>
  <si>
    <t>10.1186/s12859-021-04176-7</t>
  </si>
  <si>
    <t>Xu, Gezheng; Rong, Wenge; Wang, Yanmeng; Ouyang, Yuanxin; Xiong, Zhang</t>
  </si>
  <si>
    <t>SUM - Using Convolutional Neural Network in Cross-Domain Argumentation Mining Framework</t>
  </si>
  <si>
    <t>10.1007/978-3-030-35514-2_26</t>
  </si>
  <si>
    <t>Bouslama, Rihab; Ayachi, Raouia; Amor, Nahla Ben</t>
  </si>
  <si>
    <t>Text Mining in Bioinformatics</t>
  </si>
  <si>
    <t>10.1007/978-981-15-2445-5_5</t>
  </si>
  <si>
    <t>Moharir, Minal; Maiya, Preetham</t>
  </si>
  <si>
    <t>CAS: corpus of clinical cases in French</t>
  </si>
  <si>
    <t>10.1186/s13326-020-00225-x</t>
  </si>
  <si>
    <t>Grabar, Natalia; Dalloux, Clément; Claveau, Vincent</t>
  </si>
  <si>
    <t>Keyword Embeddings for Query Suggestion</t>
  </si>
  <si>
    <t>10.1007/978-3-031-28244-7_22</t>
  </si>
  <si>
    <t>Gabín, Jorge; Ares, M. Eduardo; Parapar, Javier</t>
  </si>
  <si>
    <t>ESWC (Satellite Events) - Named Entity Recognition as Graph Classification</t>
  </si>
  <si>
    <t>10.1007/978-3-030-80418-3_19</t>
  </si>
  <si>
    <t>Harrando, Ismail; Troncy, Raphaël</t>
  </si>
  <si>
    <t>A Multi-Task BERT-BiLSTM-AM-CRF Strategy for Chinese Named Entity Recognition</t>
  </si>
  <si>
    <t>10.1007/s11063-022-10933-3</t>
  </si>
  <si>
    <t>Tang, Xiaoyong; Huang, Yong; Xia, Meng; Long, Chengfeng</t>
  </si>
  <si>
    <t>AISC - A Chinese New Word Detection Approach Based on Independence Testing.</t>
  </si>
  <si>
    <t>10.1007/978-3-319-99957-9_17</t>
  </si>
  <si>
    <t>Jiang, Dongchen; Chen, Xiaoyu; Yang, Xin</t>
  </si>
  <si>
    <t>NLDB - Tree-Structured Named Entities Extraction from Competing Speech Transcriptions</t>
  </si>
  <si>
    <t>10.1007/978-3-319-19581-0_22</t>
  </si>
  <si>
    <t>Weissenbacher, Davy; Raymond, Christian</t>
  </si>
  <si>
    <t>Comparative analysis of machine learning algorithms for computer-assisted reporting based on fully automated cross-lingual RadLex mappings.</t>
  </si>
  <si>
    <t>10.1038/s41598-021-85016-9</t>
  </si>
  <si>
    <t>Scientific reports</t>
  </si>
  <si>
    <t>Maros, Máté E.; Cho, Chang Gyu; Junge, Andreas G.; Kämpgen, Benedikt; Saase, Victor; Siegel, Fabian; Trinkmann, Frederik; Ganslandt, Thomas; Groden, Christoph; Wenz, Holger</t>
  </si>
  <si>
    <t>MedTSS: transforming abstractive summarization of scientific articles with linguistic analysis and concept reinforcement</t>
  </si>
  <si>
    <t>10.1007/s10115-023-02055-6</t>
  </si>
  <si>
    <t>Saeed, Nadia; Naveed, Hammad</t>
  </si>
  <si>
    <t>ICWE - A Hybrid Approach for Aspect-Based Sentiment Analysis Using Deep Contextual Word Embeddings and Hierarchical Attention.</t>
  </si>
  <si>
    <t>10.1007/978-3-030-50578-3_25</t>
  </si>
  <si>
    <t>Truşcǎ, Maria Mihaela; Wassenberg, Daan; Frasincar, Flavius; Dekker, Rommert</t>
  </si>
  <si>
    <t>NLPCC (2) - A Sequence to Sequence Learning for Chinese Grammatical Error Correction</t>
  </si>
  <si>
    <t>10.1007/978-3-319-99501-4_36</t>
  </si>
  <si>
    <t>Ren, Hongkai; Yang, Liner; Xun, Endong</t>
  </si>
  <si>
    <t>IWSDS - Investigating Critical Speech Recognition Errors in Spoken Short Messages</t>
  </si>
  <si>
    <t>10.1007/978-3-319-21834-2_7</t>
  </si>
  <si>
    <t>Pappu, Aasish; Misu, Teruhisa; Gupta, Rakesh</t>
  </si>
  <si>
    <t>Multi-task Character-Level Attentional Networks for Medical Concept Normalization</t>
  </si>
  <si>
    <t>10.1007/s11063-018-9873-x</t>
  </si>
  <si>
    <t>Niu, Jinghao; Yang, Yehui; Zhang, Siheng; Sun, Zhengya; Zhang, Wensheng</t>
  </si>
  <si>
    <t>Automatic quality estimation for speech translation using joint ASR and MT features</t>
  </si>
  <si>
    <t>10.1007/s10590-018-9218-6</t>
  </si>
  <si>
    <t>Le, Ngoc-Tien; Lecouteux, Benjamin; Besacier, Laurent</t>
  </si>
  <si>
    <t>AISI - Expanding N-grams for Code-Switch Language Models</t>
  </si>
  <si>
    <t>10.1007/978-3-319-99010-1_20</t>
  </si>
  <si>
    <t>Hamed, Injy; Elmahdy, Mohamed; Abdennadher, Slim</t>
  </si>
  <si>
    <t>Benchmarking performance of machine and deep learning-based methodologies for Urdu text document classification</t>
  </si>
  <si>
    <t>10.1007/s00521-020-05321-8</t>
  </si>
  <si>
    <t>Asim, Muhammad Nabeel; Ghani, Muhammad Usman; Ibrahim, Muhammad Ali; Mahmood, Waqar; Dengel, Andreas; Ahmed, Sheraz</t>
  </si>
  <si>
    <t>A framework for improving error detection and correction in spoken dialog systems</t>
  </si>
  <si>
    <t>10.1007/s00500-016-2290-z</t>
  </si>
  <si>
    <t>Griol, David; Molina, José M.</t>
  </si>
  <si>
    <t>SemWebEval@ESWC - Aspect-Based Sentiment Analysis Using a Two-Step Neural Network Architecture</t>
  </si>
  <si>
    <t>10.1007/978-3-319-46565-4_12</t>
  </si>
  <si>
    <t>Jebbara, Soufian; Cimiano, Philipp</t>
  </si>
  <si>
    <t>Telugu named entity recognition using bert</t>
  </si>
  <si>
    <t>10.1007/s41060-021-00305-w</t>
  </si>
  <si>
    <t>International Journal of Data Science and Analytics</t>
  </si>
  <si>
    <t>Gorla, SaiKiranmai; Tangeda, Sai Sharan; Neti, Lalita Bhanu Murthy; Malapati, Aruna</t>
  </si>
  <si>
    <t>IRCDL - Keep, Change or Delete? Setting up a Low Resource OCR Post-correction Framework for a Digitized Old Finnish Newspaper Collection</t>
  </si>
  <si>
    <t>10.1007/978-3-319-41938-1_11</t>
  </si>
  <si>
    <t>Kettunen, Kimmo</t>
  </si>
  <si>
    <t>Deep Learning Based Biomedical Named Entity Recognition Systems</t>
  </si>
  <si>
    <t>10.1007/978-3-030-33966-1_2</t>
  </si>
  <si>
    <t>Mishra, Pragatika; Biswas, Sitanath; Dash, Sujata</t>
  </si>
  <si>
    <t>Interactive Attention Network for Adverse Drug Reaction Classification</t>
  </si>
  <si>
    <t>10.1007/978-3-030-01204-5_18</t>
  </si>
  <si>
    <t>Alimova, Ilseyar; Solovyev, Valery D.</t>
  </si>
  <si>
    <t>Linking entities through an ontology using word embeddings and syntactic re-ranking</t>
  </si>
  <si>
    <t>10.1186/s12859-019-2678-8</t>
  </si>
  <si>
    <t>Karadeniz, İlknur; Özgür, Arzucan</t>
  </si>
  <si>
    <t>Modified lesk algorithm for word sense disambiguation in Bengali</t>
  </si>
  <si>
    <t>10.1007/s12046-024-02495-y</t>
  </si>
  <si>
    <t>Sādhanā</t>
  </si>
  <si>
    <t>Das, Ratul; Pal, Alok Ranjan; Saha, Diganta</t>
  </si>
  <si>
    <t>Proceedings of International Conference on Data Science and Applications - Machine Learning Approach to Classify Toxic Comments on Social Media Platforms</t>
  </si>
  <si>
    <t>10.1007/978-981-16-5348-3_34</t>
  </si>
  <si>
    <t>Gupta, Sakshi; Goel, Mugdha; Rathee, Nisha</t>
  </si>
  <si>
    <t>Phrase-Level Simplification for Non-native Speakers</t>
  </si>
  <si>
    <t>10.1007/978-3-031-24337-0_30</t>
  </si>
  <si>
    <t>Paetzold, Gustavo H.; Specia, Lucia</t>
  </si>
  <si>
    <t>Ontology boosted deep learning for disease name extraction from Twitter messages</t>
  </si>
  <si>
    <t>10.1186/s40537-018-0139-2</t>
  </si>
  <si>
    <t>Magumba, Mark Abraham; Nabende, Peter; Mwebaze, Ernest</t>
  </si>
  <si>
    <t>Intelligent Character Recognition with Shared Features from Resnet</t>
  </si>
  <si>
    <t>10.1007/978-3-030-68291-0_21</t>
  </si>
  <si>
    <t>Vishnuvardhan, Gopireddy; Ravi, Vadlamani; Santhosh, Maddula</t>
  </si>
  <si>
    <t>Research on cross-lingual multi-label patent classification based on pre-trained model</t>
  </si>
  <si>
    <t>10.1007/s11192-024-05024-0</t>
  </si>
  <si>
    <t>Scientometrics</t>
  </si>
  <si>
    <t>Lu, Yonghe; Chen, Lehua; Tong, Xinyu; Peng, Yongxin; Zhu, Hou</t>
  </si>
  <si>
    <t>Sentiment Analysis and Ontology Engineering - The Comprehension of Figurative Language: What Is the Influence of Irony and Sarcasm on NLP Techniques?</t>
  </si>
  <si>
    <t>10.1007/978-3-319-30319-2_3</t>
  </si>
  <si>
    <t>Weitzel, Leila; Prati, Ronaldo C.; Aguiar, Raul F.</t>
  </si>
  <si>
    <t>Forensic Analysis Recognition</t>
  </si>
  <si>
    <t>10.1007/978-3-030-29326-0_1</t>
  </si>
  <si>
    <t>López-Monroy, A. Pastor; Escalante, Hugo Jair; Montes-y-Gómez, Manuel; Baró, Xavier</t>
  </si>
  <si>
    <t>APWeb/WAIM (1) - Integrating RoBERTa Fine-Tuning and User Writing Styles for Authorship Attribution of Short Texts</t>
  </si>
  <si>
    <t>10.1007/978-3-030-85896-4_32</t>
  </si>
  <si>
    <t>Wang, Xiangyu; Iwaihara, Mizuho</t>
  </si>
  <si>
    <t>Violence detection explanation via semantic roles embeddings</t>
  </si>
  <si>
    <t>10.1186/s12911-020-01237-4</t>
  </si>
  <si>
    <t>Mensa, Enrico; Colla, Davide; Dalmasso, Marco; Giustini, Marco; Mamo, Carlo; Pitidis, Alessio; Radicioni, Daniele Paolo</t>
  </si>
  <si>
    <t>Readability and Text Simplification</t>
  </si>
  <si>
    <t>10.1007/978-3-031-02166-4_2</t>
  </si>
  <si>
    <t>A Bayesian non-linear method for feature selection in machine translation quality estimation</t>
  </si>
  <si>
    <t>10.1007/s10590-014-9164-x</t>
  </si>
  <si>
    <t>Shah, Kashif; Cohn, Trevor; Specia, Lucia</t>
  </si>
  <si>
    <t>CICLing (2) - Using Stylometric Features for Sentiment Classification</t>
  </si>
  <si>
    <t>10.1007/978-3-319-18117-2_15</t>
  </si>
  <si>
    <t>Anchiêta, Rafael T.; Neto, Francisco Assis Ricarte; de Sousa, Rogério Figueiredo; Moura, Raimundo Santos</t>
  </si>
  <si>
    <t>Deep Learning for Acoustic Addressee Detection in Spoken Dialogue Systems</t>
  </si>
  <si>
    <t>10.1007/978-3-319-71746-3_4</t>
  </si>
  <si>
    <t>Pugachev, Aleksei; Akhtiamov, Oleg; Karpov, Alexey; Minker, Wolfgang</t>
  </si>
  <si>
    <t>Impact of COVID-19 research: a study on predicting influential scholarly documents using machine learning and a domain-independent knowledge graph.</t>
  </si>
  <si>
    <t>10.1186/s13326-023-00298-4</t>
  </si>
  <si>
    <t>Rabby, Gollam; D'Souza, Jennifer; Oelen, Allard; Dvorackova, Lucie; Svátek, Vojtěch; Auer, Sören</t>
  </si>
  <si>
    <t>NLPCC/ICCPOL - Transition-Based Discourse Parsing with Multilayer Stack Long Short Term Memory</t>
  </si>
  <si>
    <t>10.1007/978-3-319-50496-4_30</t>
  </si>
  <si>
    <t>Jia, Yanyan; Feng, Yansong; Luo, Bingfeng; Ye, Yuan; Liu, Tianyang; Zhao, Dongyan</t>
  </si>
  <si>
    <t>A recurrent stick breaking topic model for argument stance detection</t>
  </si>
  <si>
    <t>10.1007/s11042-023-16829-1</t>
  </si>
  <si>
    <t>Wang, Hei -Chia; Putra, Cendra Devayana; Wu, Chia-Ying</t>
  </si>
  <si>
    <t>A neural network multi-task learning approach to biomedical named entity recognition</t>
  </si>
  <si>
    <t>10.1186/s12859-017-1776-8</t>
  </si>
  <si>
    <t>Crichton, Gamal K. O.; Pyysalo, Sampo; Chiu, Billy; Korhonen, Anna</t>
  </si>
  <si>
    <t>Towards automatic question generation using pre-trained model in academic field for Bahasa Indonesia</t>
  </si>
  <si>
    <t>10.1007/s10639-024-12717-9</t>
  </si>
  <si>
    <t>Education and Information Technologies</t>
  </si>
  <si>
    <t>Suhartono, Derwin; Majiid, Muhammad Rizki Nur; Fredyan, Renaldy</t>
  </si>
  <si>
    <t>NLPCC - Improved Automatic Keyword Extraction Based on TextRank Using Domain Knowledge</t>
  </si>
  <si>
    <t>10.1007/978-3-662-45924-9_36</t>
  </si>
  <si>
    <t>Li, Guangyi; Wang, Houfeng</t>
  </si>
  <si>
    <t>Computational Intelligence in Data Science</t>
  </si>
  <si>
    <t>10.1007/978-3-031-69986-3</t>
  </si>
  <si>
    <t>CICLing (2) - The CLSA Model: A Novel Framework for Concept-Level Sentiment Analysis</t>
  </si>
  <si>
    <t>10.1007/978-3-319-18117-2_1</t>
  </si>
  <si>
    <t>Cambria, Erik; Poria, Soujanya; Bisio, Federica; Bajpai, Rajiv; Chaturvedi, Iti</t>
  </si>
  <si>
    <t>Putting hands to rest: efficient deep CNN-RNN architecture for chemical named entity recognition with no hand-crafted rules.</t>
  </si>
  <si>
    <t>10.1186/s13321-018-0280-0</t>
  </si>
  <si>
    <t>Journal of cheminformatics</t>
  </si>
  <si>
    <t>Korvigo, Ilia; Holmatov, Maxim; Zaikovskii, Anatolii; Skoblov, Mikhail</t>
  </si>
  <si>
    <t>10.1007/978-3-031-12285-9</t>
  </si>
  <si>
    <t>Pozanenko, A.; Stupnikov, Sergey A.; Thalheim, Bernhard; Méndez, Eva; Kiselyova, N. N.</t>
  </si>
  <si>
    <t>Recent advances in Swedish and Spanish medical entity recognition in clinical texts using deep neural approaches.</t>
  </si>
  <si>
    <t>10.1186/s12911-019-0981-y</t>
  </si>
  <si>
    <t>Weegar, Rebecka; Pérez, Alicia; Casillas, Arantza; Oronoz, Maite</t>
  </si>
  <si>
    <t>PRICAI (2) - Improving Long Content Question Generation with Multi-level Passage Encoding</t>
  </si>
  <si>
    <t>10.1007/978-3-030-89363-7_11</t>
  </si>
  <si>
    <t>Zhu, Peide</t>
  </si>
  <si>
    <t>CLEF - End-to-End Fine-Grained Neural Entity Recognition of Patients, Interventions, Outcomes.</t>
  </si>
  <si>
    <t>10.1007/978-3-030-85251-1_6</t>
  </si>
  <si>
    <t>Dhrangadhariya, Anjani; Aguilar, Gustavo; Solorio, Thamar; Hilfiker, Roger; Müller, Henning</t>
  </si>
  <si>
    <t>Sentence and Document Representation Learning</t>
  </si>
  <si>
    <t>10.1007/978-981-99-1600-9_4</t>
  </si>
  <si>
    <t>Representation Learning for Natural Language Processing</t>
  </si>
  <si>
    <t>Ding, Ning; Lin, Yankai; Liu, Zhiyuan; Sun, Maosong</t>
  </si>
  <si>
    <t>Topic-sensitive neural headline generation</t>
  </si>
  <si>
    <t>10.1007/s11432-019-2657-8</t>
  </si>
  <si>
    <t>Science China Information Sciences</t>
  </si>
  <si>
    <t>Ayana, NA; Wang, Ziyun; Xu, Lei; Liu, Zhiyuan; Sun, Maosong</t>
  </si>
  <si>
    <t>New Frontiers in Artificial Intelligence</t>
  </si>
  <si>
    <t>10.1007/978-3-031-29168-5</t>
  </si>
  <si>
    <t>Takama, Yasufumi; Yada, Katsutoshi; Satoh, Ken; Arai, Sachiyo</t>
  </si>
  <si>
    <t>Explore Business, Technology Opportunities and Challenges ‎After the Covid-19 Pandemic</t>
  </si>
  <si>
    <t>10.1007/978-3-031-08954-1</t>
  </si>
  <si>
    <t>Alareeni, Bahaaeddin; Hamdan, Allam</t>
  </si>
  <si>
    <t>Coupled-Tensor Generated Word Embeddings and Their Composition</t>
  </si>
  <si>
    <t>10.1007/978-3-031-37717-4_49</t>
  </si>
  <si>
    <t>Cibula, Matej; Marik, Radek</t>
  </si>
  <si>
    <t>XCoref: Cross-document Coreference Resolution in the Wild</t>
  </si>
  <si>
    <t>10.1007/978-3-030-96957-8_25</t>
  </si>
  <si>
    <t>Zhukova, Anastasia; Hamborg, Felix; Donnay, Karsten; Gipp, Bela</t>
  </si>
  <si>
    <t>Role of Geolocation Prediction in Disaster Management</t>
  </si>
  <si>
    <t>10.1007/978-981-19-8388-7_176</t>
  </si>
  <si>
    <t>International Handbook of Disaster Research</t>
  </si>
  <si>
    <t>Suwaileh, Reem; Elsayed, Tamer; Imran, Muhammad</t>
  </si>
  <si>
    <t>Quick and (Maybe Not So) Easy Detection of Anorexia in Social Media: To Explainability and Beyond</t>
  </si>
  <si>
    <t>10.1007/978-3-031-04431-1_6</t>
  </si>
  <si>
    <t>Amini, Hessam; Mohammadi, Elham; Kosseim, Leila</t>
  </si>
  <si>
    <t>Information Extraction</t>
  </si>
  <si>
    <t>10.1007/978-3-030-12375-8_2</t>
  </si>
  <si>
    <t>Kejriwal, Mayank</t>
  </si>
  <si>
    <t>Machine Learning and Knowledge Discovery in Databases. Applied Data Science Track</t>
  </si>
  <si>
    <t>10.1007/978-3-031-70381-2</t>
  </si>
  <si>
    <t>MuCon: Multi-channel convolution for targeted sentiment classification</t>
  </si>
  <si>
    <t>10.1007/s11042-023-16586-1</t>
  </si>
  <si>
    <t>Verma, Sharad; Kumar, Ashish; Sharan, Aditi</t>
  </si>
  <si>
    <t>PAKDD (Workshops) - ROC Bot: Towards Designing Virtual Command Centre for Energy Management</t>
  </si>
  <si>
    <t>10.1007/978-3-030-75015-2_16</t>
  </si>
  <si>
    <t>Tiwari, Rishi; Afaque, Mohammed; Sangroya, Amit; Rawat, Mrinal</t>
  </si>
  <si>
    <t>10.1007/978-3-031-19833-5</t>
  </si>
  <si>
    <t>Noise Estimation and Removal in Natural Language Processing</t>
  </si>
  <si>
    <t>10.1007/978-981-99-4638-9_38-1</t>
  </si>
  <si>
    <t>Handbook of Vibroacoustics, Noise and Harshness</t>
  </si>
  <si>
    <t>Kaur, Jaipreet; Sohal, Rajdeep Singh</t>
  </si>
  <si>
    <t>The Impact of Using Social Media on Citizens' Choice of Architecture and Interior Design Service Providers in the Gaza Strip - Palestine</t>
  </si>
  <si>
    <t>10.1007/978-3-031-08954-1_87</t>
  </si>
  <si>
    <t>Salem, Mohammed; Ismail, Alaa</t>
  </si>
  <si>
    <t>Application of Deep Learning Approaches for Sentiment Analysis</t>
  </si>
  <si>
    <t>10.1007/978-981-15-1216-2_1</t>
  </si>
  <si>
    <t>Pathak, Ajeet Ram; Agarwal, Basant; Pandey, Manjusha; Rautaray, Siddharth Swarup</t>
  </si>
  <si>
    <t>Preparation of Rich Lists of Research Gaps in the Specific Sentiment Analysis Tasks of Code-mixed Indian Languages</t>
  </si>
  <si>
    <t>10.1007/s42979-023-02408-6</t>
  </si>
  <si>
    <t>Saini, Jatinderkumar R.; Roy, Saikat</t>
  </si>
  <si>
    <t>Abstractive document summarization via multi-template decoding</t>
  </si>
  <si>
    <t>10.1007/s10489-021-02607-9</t>
  </si>
  <si>
    <t>Huang, Yuxin; Yu, Zhengtao; Guo, Junjun; Xiang, Yan; Yu, Zhiqiang; Xian, Yantuan</t>
  </si>
  <si>
    <t>Multilingual audio information management system based on semantic knowledge in complex environments</t>
  </si>
  <si>
    <t>10.1007/s00521-019-04618-7</t>
  </si>
  <si>
    <t>Lopez-de-Ipina, Karmele; Barroso, Nora; Calvo, Pilar M.; Hernández, Carmen; Ezeiza, Aitzol; Susperregi, Unai; Fernández, Elsa</t>
  </si>
  <si>
    <t>Popular LLMs</t>
  </si>
  <si>
    <t>10.1007/979-8-8688-0017-7_5</t>
  </si>
  <si>
    <t>NLPCC (2) - Feature-Less End-to-End Nested Term Extraction.</t>
  </si>
  <si>
    <t>10.1007/978-3-030-32236-6_55</t>
  </si>
  <si>
    <t>Gao, Yuze; Yuan, Yu</t>
  </si>
  <si>
    <t>SLSP - Arabic Name Entity Recognition Using Deep Learning</t>
  </si>
  <si>
    <t>10.1007/978-3-030-00810-9_10</t>
  </si>
  <si>
    <t>Awad, David; Sabty, Caroline; Elmahdy, Mohamed; Abdennadher, Slim</t>
  </si>
  <si>
    <t>Improving paraphrase generation using supervised neural-based statistical machine translation framework</t>
  </si>
  <si>
    <t>10.1007/s00521-023-08830-4</t>
  </si>
  <si>
    <t>Razaq, Abdur; Shah, Babar; Khan, Gohar; Alfandi, Omar; Ullah, Abrar; Halim, Zahid; Ur Rahman, Atta</t>
  </si>
  <si>
    <t>Automated Methods for Symptom Normalization in Traditional Chinese Medicine Records</t>
  </si>
  <si>
    <t>10.1007/978-3-030-78615-1_42</t>
  </si>
  <si>
    <t>Zhan, Yuxiao; Zhang, Dezheng; Jia, Qi; Xu, Haifeng; Xie, Yonghong</t>
  </si>
  <si>
    <t>Contextualized Embeddings</t>
  </si>
  <si>
    <t>10.1007/978-3-031-02177-0_6</t>
  </si>
  <si>
    <t>Comparison of algorithms to divide noisy phone sequences into syllables for automatic unconstrained English speaking proficiency scoring</t>
  </si>
  <si>
    <t>10.1007/s10462-017-9594-y</t>
  </si>
  <si>
    <t>Artificial Intelligence Review</t>
  </si>
  <si>
    <t>Johnson, David O.; Kang, Okim</t>
  </si>
  <si>
    <t>Knowledge-lean Paraphrase Identification Using Character-Based Features</t>
  </si>
  <si>
    <t>10.1007/978-3-319-71746-3_21</t>
  </si>
  <si>
    <t>Eyecioglu, Asli; Keller, Bill</t>
  </si>
  <si>
    <t>An Effective Biomedical Named Entity Recognition by Handling Imbalanced Data Sets Using Deep Learning and Rule-Based Methods</t>
  </si>
  <si>
    <t>10.1007/s42979-023-02068-6</t>
  </si>
  <si>
    <t>Archana, S. M.; Prakash, Jay; Singh, Pramod Kumar; Ahmed, Waquar</t>
  </si>
  <si>
    <t>Clinical Text Classification in Cancer Real-World Data in Spanish</t>
  </si>
  <si>
    <t>10.1007/978-3-031-34953-9_38</t>
  </si>
  <si>
    <t>Moreno-Barea, Francisco J.; Mesa, Héctor; Ribelles, Nuria; Alba, Emilio; Jerez, José M.</t>
  </si>
  <si>
    <t>Content-Based Document Image Retrieval Based on Document Modeling</t>
  </si>
  <si>
    <t>10.1007/s10844-020-00600-1</t>
  </si>
  <si>
    <t>Shiah, Chwan-Yi</t>
  </si>
  <si>
    <t>Toponym Identification in Epidemiology Articles – A Deep Learning Approach</t>
  </si>
  <si>
    <t>10.1007/978-3-031-24340-0_3</t>
  </si>
  <si>
    <t>Davari, MohammadReza; Kosseim, Leila; Bui, Tien D.</t>
  </si>
  <si>
    <t>Visualizing the Cosmos: A Novel Method for Text Recombination with Space News</t>
  </si>
  <si>
    <t>10.1007/978-3-031-47640-2_1</t>
  </si>
  <si>
    <t>Zhiyenbekov, Zhalgas; Omirbekova, Zhanar; Mutanov, Galymkair; Tasbolatov, Madiyar</t>
  </si>
  <si>
    <t>Large scale annotated dataset for code-mix abusive short noisy text</t>
  </si>
  <si>
    <t>10.1007/s10579-023-09707-7</t>
  </si>
  <si>
    <t>Tiwari, Paras; Rai, Sawan; Chowdary, C. Ravindranath</t>
  </si>
  <si>
    <t>Neural machine translation: past, present, and future</t>
  </si>
  <si>
    <t>10.1007/s00521-021-06268-0</t>
  </si>
  <si>
    <t>Mohamed, Shereen A.; Elsayed, Ashraf; Hassan, Yasser F.; Abdou, Mohamed A.</t>
  </si>
  <si>
    <t>CCL - Exploiting Explicit Matching Knowledge with Long Short-Term Memory</t>
  </si>
  <si>
    <t>10.1007/978-3-319-69005-6_26</t>
  </si>
  <si>
    <t>Bao, Xinqi; Wu, Yunfang</t>
  </si>
  <si>
    <t>Trainability and real-world knowledge</t>
  </si>
  <si>
    <t>10.1007/978-981-19-5607-2_8</t>
  </si>
  <si>
    <t>Enhanced Word Embeddings with Sentiment Contextualized Vectors for Sentiment Analysis</t>
  </si>
  <si>
    <t>10.1007/978-3-030-91738-8_8</t>
  </si>
  <si>
    <t>Kasri, Mohammed; Birjali, Marouane; El Ansari, Anas; Beni-Hssane, Abderrahim</t>
  </si>
  <si>
    <t>BioBBC: a multi-feature model that enhances the detection of biomedical entities.</t>
  </si>
  <si>
    <t>10.1038/s41598-024-58334-x</t>
  </si>
  <si>
    <t>Alamro, Hind; Gojobori, Takashi; Essack, Magbubah; Gao, Xin</t>
  </si>
  <si>
    <t>CIIA - Restoration of Arabic Diacritics Using a Multilevel Statistical Model</t>
  </si>
  <si>
    <t>10.1007/978-3-319-19578-0_15</t>
  </si>
  <si>
    <t>Ameur, Mohamed Seghir Hadj; Moulahoum, Youcef; Guessoum, Ahmed</t>
  </si>
  <si>
    <t>Semantic Relations and Deep Learning</t>
  </si>
  <si>
    <t>10.1007/978-3-031-02178-7_5</t>
  </si>
  <si>
    <t>CLEF - Deep Learning for ICD Coding: Looking for Medical Concepts in Clinical Documents in English and in French</t>
  </si>
  <si>
    <t>10.1007/978-3-319-98932-7_19</t>
  </si>
  <si>
    <t>Miftahutdinov, Zulfat; Tutubalina, Elena</t>
  </si>
  <si>
    <t>Transformer based multilingual joint learning framework for code-mixed and english sentiment analysis</t>
  </si>
  <si>
    <t>10.1007/s10844-023-00808-x</t>
  </si>
  <si>
    <t>Mamta, NA; Ekbal, Asif</t>
  </si>
  <si>
    <t>Mining Adverse Drug Reactions from Unstructured Mediums at Scale</t>
  </si>
  <si>
    <t>10.1007/978-3-031-14771-5_26</t>
  </si>
  <si>
    <t>Haq, Hasham Ul; Kocaman, Veysel; Talby, David</t>
  </si>
  <si>
    <t>A Subword-Centric Character Level Representation for Named Entity Recognition</t>
  </si>
  <si>
    <t>10.1007/978-3-031-37963-5_79</t>
  </si>
  <si>
    <t>Gao, Feng; Liu, Changsheng; Pan, Yue; Wang, Xin; Yin, Youbing</t>
  </si>
  <si>
    <t>Hybrid POS Tagger for Gujarati Text</t>
  </si>
  <si>
    <t>10.1007/978-981-16-0708-0_12</t>
  </si>
  <si>
    <t>Tailor, Chetana; Patel, Bankim</t>
  </si>
  <si>
    <t>10.1007/978-3-031-23190-2_1</t>
  </si>
  <si>
    <t>Research on Chinese Word Segmentation Algorithm in the Tobacco Field Based on the BERT-BiLSTM-CRF Model</t>
  </si>
  <si>
    <t>10.1007/978-981-97-2200-6_32</t>
  </si>
  <si>
    <t>Wang, Yongsheng; Feng, Weihua; Zhang, Xiaona; Zhou, Hao; Wang, Hongxia; Zhang, Yinghao; Liu, Yali</t>
  </si>
  <si>
    <t>GSCL - The Devil is in the Details: Parsing Unknown German Words</t>
  </si>
  <si>
    <t>10.1007/978-3-319-73706-5_3</t>
  </si>
  <si>
    <t>Dakota, Daniel</t>
  </si>
  <si>
    <t>Hybrid Method for Named Entity Recognition in Kumauni Language Using Machine Learning</t>
  </si>
  <si>
    <t>10.1007/978-981-97-3180-0_7</t>
  </si>
  <si>
    <t>Pant, Vinay Kumar; Sharma, Rupak; Kundu, Shakti</t>
  </si>
  <si>
    <t>CAiSE - Aspect Term Extraction Using Deep Learning Model with Minimal Feature Engineering</t>
  </si>
  <si>
    <t>10.1007/978-3-030-49435-3_12</t>
  </si>
  <si>
    <t>Saraiva, Felipe Zschornack Rodrigues; da Silva, Ticiana L. Coelho; de Macêdo, José Antônio Fernandes</t>
  </si>
  <si>
    <t>Experience of neural machine translation between Indian languages</t>
  </si>
  <si>
    <t>10.1007/s10590-021-09263-3</t>
  </si>
  <si>
    <t>Dewangan, Shubham; Alva, Shreya; Joshi, Nitish; Bhattacharyya, Pushpak</t>
  </si>
  <si>
    <t>An Empirical Study of Deep Learning Models for Abstractive Text Summarization</t>
  </si>
  <si>
    <t>10.1007/978-981-16-1395-1_32</t>
  </si>
  <si>
    <t>Rane, Neha; Govilkar, Sharvari</t>
  </si>
  <si>
    <t>Detection of Change in the Senses of AI in Popular Discourse</t>
  </si>
  <si>
    <t>10.1007/978-3-031-23804-8_4</t>
  </si>
  <si>
    <t>Suerdem, Ahmet; Dalyan, Tugba; Yıldırım, Savaş</t>
  </si>
  <si>
    <t>Stance Detection on Vietnamese Social Media</t>
  </si>
  <si>
    <t>10.1007/978-3-030-96302-6_7</t>
  </si>
  <si>
    <t>Tran, Oanh Thi; Dao, Trang Thanh; Dang, Yen Ngoc</t>
  </si>
  <si>
    <t>A Collaborative Optimization-Guided Entity Extraction Scheme</t>
  </si>
  <si>
    <t>10.1007/978-3-030-92638-0_12</t>
  </si>
  <si>
    <t>Peng, Qiaojuan; Luo, Xiong; Shen, Hailun; Huang, Ziyang; Chen, Maojian</t>
  </si>
  <si>
    <t>Web Information Systems and Applications</t>
  </si>
  <si>
    <t>10.1007/978-3-030-87571-8</t>
  </si>
  <si>
    <t>Xing, Chunxiao; Fu, Xiaoming; Yon, Zhang; Zhang, Guigang; Borjigin, Chaolemen</t>
  </si>
  <si>
    <t>DistALANER: Distantly Supervised Active Learning Augmented Named Entity Recognition in the Open Source Software Ecosystem</t>
  </si>
  <si>
    <t>10.1007/978-3-031-70381-2_20</t>
  </si>
  <si>
    <t>Banerjee, Somnath; Dutta, Avik; Agrawal, Aaditya; Hazra, Rima; Mukherjee, Animesh</t>
  </si>
  <si>
    <t>10.1007/978-981-19-9865-2</t>
  </si>
  <si>
    <t>Tang, Buzhou; Chen, Qingcai; Lin, Hongfei; Wu, Fei; Liu, Lei; Hao, Tianyong; Wang, Yanshan; Wang, Maggie Haitian</t>
  </si>
  <si>
    <t>Reordering space design in statistical machine translation</t>
  </si>
  <si>
    <t>10.1007/s10579-016-9353-8</t>
  </si>
  <si>
    <t>Pécheux, Nicolas; Allauzen, Alexandre; Niehues, Jan; Yvon, François</t>
  </si>
  <si>
    <t>Multimodal Classification Algorithm for Turkish Document Archiving: Improving Digital Document Storage by Unifying Image and Text-Based Classifiers</t>
  </si>
  <si>
    <t>10.1007/978-3-031-56322-5_1</t>
  </si>
  <si>
    <t>Durukan, Gürcan; Nar, Meryem Tuğba; Özcan, Abdullah; Çakıl, Lütfü; Kara, Hüseyin</t>
  </si>
  <si>
    <t>CCL - Scientific keyphrase extraction: Extracting candidates with semi-supervised data augmentation</t>
  </si>
  <si>
    <t>10.1007/978-3-030-01716-3_16</t>
  </si>
  <si>
    <t>Liu, Qianying; Kawahara, Daisuke; Li, Sujian</t>
  </si>
  <si>
    <t>10.1007/978-981-16-8800-3_176-2</t>
  </si>
  <si>
    <t>Multi-document hybrid text summarization with bi-LSTM RNN for Telugu language</t>
  </si>
  <si>
    <t>10.1007/s12046-024-02499-8</t>
  </si>
  <si>
    <t>Babu, G L Anand; Badugu, Srinivasu</t>
  </si>
  <si>
    <t>Deep Learning Trends and Inspired Systems in Natural Language Processing</t>
  </si>
  <si>
    <t>10.1007/978-981-19-5154-1_5</t>
  </si>
  <si>
    <t>Ansari, Aseer Ahmad; Rautaray, Siddharth S.; Pandey, Manjusha</t>
  </si>
  <si>
    <t>CICLing (1) - Word Representations in Vector Space and their Applications for Arabic</t>
  </si>
  <si>
    <t>10.1007/978-3-319-18111-0_32</t>
  </si>
  <si>
    <t>Zahran, Mohamed; Magooda, Ahmed; Mahgoub, Ashraf; Raafat, Hazem M.; Rashwan, Mohsen A.; Atyia, Amir</t>
  </si>
  <si>
    <t>Word-Level Alignment Models</t>
  </si>
  <si>
    <t>10.1007/978-3-031-02171-8_5</t>
  </si>
  <si>
    <t>Syntax-Based Pre-reordering for Chinese-to-Japanese Statistical Machine Translation</t>
  </si>
  <si>
    <t>10.1007/978-3-319-21311-8_4</t>
  </si>
  <si>
    <t>Han, Dan; Martínez-Gómez, Pascual; Miyao, Yusuke</t>
  </si>
  <si>
    <t>Leveraging Generative Intelligence in Digital Libraries: Towards Human-Machine Collaboration</t>
  </si>
  <si>
    <t>10.1007/978-981-99-8085-7</t>
  </si>
  <si>
    <t>Automatic de-identification of French electronic health records: a cost-effective approach exploiting distant supervision and deep learning models.</t>
  </si>
  <si>
    <t>10.1186/s12911-024-02422-5</t>
  </si>
  <si>
    <t>Azzouzi, Mohamed El; Coatrieux, Gouenou; Bellafqira, Reda; Delamarre, Denis; Riou, Christine; Oubenali, Naima; Cabon, Sandie; Cuggia, Marc; Bouzillé, Guillaume</t>
  </si>
  <si>
    <t>Revisiting named entity recognition in food computing: enhancing performance and robustness</t>
  </si>
  <si>
    <t>10.1007/s10462-024-10834-y</t>
  </si>
  <si>
    <t>Akujuobi, Uchenna; Liu, Shuhong; Besold, Tarek R.</t>
  </si>
  <si>
    <t>Classifying informative tweets using feature enhanced pre-trained language model</t>
  </si>
  <si>
    <t>10.1007/s13278-024-01204-1</t>
  </si>
  <si>
    <t>Yandrapati, Prakash Babu; Eswari, R.</t>
  </si>
  <si>
    <t>Biomedical named entity recognition with the combined feature attention and fully-shared multi-task learning.</t>
  </si>
  <si>
    <t>10.1186/s12859-022-04994-3</t>
  </si>
  <si>
    <t>Zhang, Zhiyu; Chen, Arbee L P</t>
  </si>
  <si>
    <t>Parts of Speech Tagged Phrase-Based Statistical Machine Translation System for English → Mizo Language</t>
  </si>
  <si>
    <t>10.1007/s42979-023-02309-8</t>
  </si>
  <si>
    <t>Devi, Chanambam Sveta; Roy, Amit Kumar; Purkayastha, Bipul Syam</t>
  </si>
  <si>
    <t>A Grammar-Aware Pointer Network for Abstractive Summarization</t>
  </si>
  <si>
    <t>10.1007/978-981-33-6141-6_21</t>
  </si>
  <si>
    <t>Zhou, Yinghua; Cao, Fang; Cao, Yangyang; Yang, Ning; Li, Zhen</t>
  </si>
  <si>
    <t>Pointer network (PN) has achieved breakthrough in recent years of text summarization research. But it only focuses on semantic relevance of the source sequence; in fact, the text should also comply with explicit grammar rules. The semantics and syntax are the two main granularities to research in this paper. In more detail, we proposed a grammar-aware pointer network (GPAN) for abstractive summarization, which not only tracks the key semantics of the original text, but also observes the syntax rules. To enforce the syntactic constraints, we get each word attached with the part-of-speech (POS) tag and syntactic dependency (DEP) tag and input them into the recurrent network when training the network. Then, we predict the POS and DEP at each decoder time step; by this way, we trying to let the model learn to track the grammar information of the ground truth. We evaluate our model on the benchmark dataset CNN/Daily Mail and GiGaword. The experimental results show that our model leads to significant improvements.</t>
  </si>
  <si>
    <t>NLPCC (2) - A Sequence-to-Action Architecture for Character-Based Chinese Dependency Parsing with Status History</t>
  </si>
  <si>
    <t>10.1007/978-3-030-32236-6_28</t>
  </si>
  <si>
    <t>Liu, Hang; Zhang, Yujie; Chen, Meng; Xu, Jinan; Chen, Yufeng</t>
  </si>
  <si>
    <t>Character-based Chinese dependency parsing jointly learns Chinese word segmentation, POS tagging and dependency parsing to avoid the error propagation problem of pipeline models. Recent works on this task only rely on a local status for prediction at each step, which is insufficient for guiding global better decisions. In this paper, we first present a sequence-to-action model for character-based dependency parsing. In order to exploit decision history for prediction, our model tracks the status of parser particularly including decision history in the decoding procedure by employing a sequential LSTM. Additionally, for resolving the problem of high ambiguities in Chinese characters, we add position-based character embeddings to exploit character information with specific contexts accurately. We conduct experiments on Penn Chinese Treebank 5.1 (CTB-5) dataset, and the results show that our proposed model outperforms existing neural network system in dependency parsing, and performs preferable accuracy in Chinese word segmentation and POS tagging.</t>
  </si>
  <si>
    <t>Italian Natural Language Processing within the PARLI Project - Comparing Named Entity Recognition on Transcriptions and Written Texts</t>
  </si>
  <si>
    <t>10.1007/978-3-319-14206-7_4</t>
  </si>
  <si>
    <t>Alam, Firoj; Magnini, Bernardo; Zanoli, Roberto</t>
  </si>
  <si>
    <t>The ability to recognize named entities (e.g., person, location and organization names) in texts has been proved as an important task for several natural language processing areas, including Information Retrieval and Information Extraction. However, despite the efforts and the achievements obtained in Named Entity Recognition from written texts, the problem of recognizing named entities from automatic transcriptions of spoken documents is still far from being solved. In fact, the output of Automatic Speech Recognition (ASR) often contains transcription errors; in addition, many named entities are out-of-vocabulary words, which makes them not available to the ASR. This paper presents a comparative analysis of extracting named entities both from written texts and from transcriptions. As for transcriptions, we have used spoken broadcast news, while for written texts we have used both newspapers of the same domain of the transcriptions and the manual transcriptions of the broadcast news. The comparison was carried on a number of experiments using the best Named Entity Recognition system presented at Evalita 2007.</t>
  </si>
  <si>
    <t>MorphBen: A Neural Morphological Analyzer for Bengali Language</t>
  </si>
  <si>
    <t>10.1007/978-3-031-24337-0_42</t>
  </si>
  <si>
    <t>Das, Ayan; Sarkar, Sudeshna</t>
  </si>
  <si>
    <t>Rule-based systems based on two-level morphology for tagging the morphological features of a word work quite well for Bengali language and are able to predict all possible morphological derivations for standard forms of words whose roots occur in the dictionary. However many words have multiple morphological derivations and the correct morphological derivation depends upon the context of the word. Non-dictionary words are also very frequent. Machine learning based methods have been used for predicting the values of morphological features of a word which take into account the context of the word. Although the machine learning systems to some extent can disambiguate the cases related to the words with multiple possible values, these systems needs to be improved to make more efficient use of the character-level information. Character-level information is particularly important for analysis of out-of-vocabulary (OOV) words which are not seen in the training data. We propose a method which makes use of both the context of the word as well as makes efficient use of the constituent characters of the words in order to develop a high quality morphological analyzer for Bengali. In this work we show that using character-level information along with the contextual information improves the performance of the morphological analyzer both for the OOV words and in predicting the correct analyses for the instances of the words that can have multiple morphological derivations.</t>
  </si>
  <si>
    <t>A Neural Network Classifier Based on Dependency Tree for English-Vietnamese Statistical Machine Translation</t>
  </si>
  <si>
    <t>10.1007/978-3-031-23793-5_22</t>
  </si>
  <si>
    <t>Tran, Viet Hong; Nguyen, Quan Hoang; Van Nguyen, Vinh</t>
  </si>
  <si>
    <t>Reordering in MT is a major challenge when translating between languages with different of sentence structures. In Phrase-based statistical machine translation (PBSMT) systems, syntactic pre-ordering is a commonly used pre-processing technique. This technique can be used to adjust the syntax of the source language to that of the target language by changing the word order of a source sentence prior to translation and solving to overcome a weakness of classical phrase-based translation systems: long distance reordering. In this paper, we propose a new pre-ordering approach by defining dependency-based features and using a neural network classifier for reordering the words in the source sentence into the same order in target sentence. Experiments on English-Vietnamese machine translation showed that our approach yielded a statistically significant improvement compared to our prior baseline phrase-based SMT system.</t>
  </si>
  <si>
    <t>Emotion prediction for textual data using GloVe based HeBi-CuDNNLSTM model</t>
  </si>
  <si>
    <t>10.1007/s11042-023-16062-w</t>
  </si>
  <si>
    <t>Mahto, Dashrath; Yadav, Subhash Chandra</t>
  </si>
  <si>
    <t>Social Computing and Social Media: Experience Design and Social Network Analysis</t>
  </si>
  <si>
    <t>10.1007/978-3-030-77626-8</t>
  </si>
  <si>
    <t>Meiselwitz, Gabriele</t>
  </si>
  <si>
    <t>Intelligent Information and Database Systems</t>
  </si>
  <si>
    <t>10.1007/978-981-97-4985-0</t>
  </si>
  <si>
    <t>Automatic Authorship Investigation</t>
  </si>
  <si>
    <t>10.1007/978-3-030-84330-4_8</t>
  </si>
  <si>
    <t>van Halteren, Hans</t>
  </si>
  <si>
    <t>SPECOM - Methods for Using Class Based N-gram Language Models in the Kaldi Toolkit.</t>
  </si>
  <si>
    <t>10.1007/978-3-030-87802-3_45</t>
  </si>
  <si>
    <t>Pakoci, Edvin; Popović, Branislav</t>
  </si>
  <si>
    <t>This paper explains in detail several methods for utilization of class based n-gram language models for automatic speech recognition, within the Kaldi speech recognition framework. It reexamines an existing implementation for word-level grammars, and then presents two methods of converting ARPA-format language models into a corresponding weighted finite state transducer which is then used for decoding in Kaldi in a usual way. One of the methods relies on implicit expansion of class n-grams within the language model during the conversion into the transducer, and the other one on explicit expansion of the ARPA file by changing class n-gram entries into an array of regular class instance n-grams, while the conversion procedure remains unchanged. Some limitations and optional restrictions for the procedures are discussed as well. The proposed methods are tested on a model trained on a Serbian judicial corpus which includes classes for all types of personal nouns (first names, last names, place names, street names and organization names).</t>
  </si>
  <si>
    <t>A roadmap to neural automatic post-editing: an empirical approach</t>
  </si>
  <si>
    <t>10.1007/s10590-020-09249-7</t>
  </si>
  <si>
    <t>Machine translation : MT</t>
  </si>
  <si>
    <t>Shterionov, Dimitar; do Carmo, Félix; Moorkens, Joss; Hossari, Murhaf; Wagner, Joachim; Paquin, Eric; Schmidtke, Dag; Groves, Declan; Way, Andy</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</si>
  <si>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t>
  </si>
  <si>
    <t>A Study on the Semantic Interpretation of Chinese Noun Compounds</t>
  </si>
  <si>
    <t>10.1007/978-3-031-38913-9_27</t>
  </si>
  <si>
    <t>Wang, Meng; Wang, Lulu</t>
  </si>
  <si>
    <t>Noun compound interpretation is determined by implicit semantic relations encoded by constituent nouns. In this chapter, we will present preliminary research on the interpretation of Chinese noun compounds (NCs) using two different strategies. For the abstract relation strategy, we proposed a novel taxonomy of Chinese noun compounds and a method for interpreting Chinese NCs based on word similarity. For the verbal paraphrasing strategy, we proposed the simple dynamic approach of using paraphrasing verbs, which not only provided possible interpretations of noun compounds but also captured the subtle semantic differences of similar NCs. Both strategies can be applied in other fields, such as question answering, information retrieval, and lexicography.</t>
  </si>
  <si>
    <t>Bi-Labeled LDA: Inferring Interest Tags for Non-famous Users in Social Network</t>
  </si>
  <si>
    <t>10.1007/s41019-019-00113-0</t>
  </si>
  <si>
    <t>Data Science and Engineering</t>
  </si>
  <si>
    <t>He, Jun; Liu, Hongyan; Zheng, Yiqing; Tang, Shu; He, Wei; Du, Xiaoyong</t>
  </si>
  <si>
    <t>User tags in social network are valuable information for many applications such as Web search, recommender systems and online advertising. Thus, extracting high quality tags to capture user interest has attracted many researchers’ study in recent years. Most previous studies inferred users’ interest based on text posted in social network. In some cases, ordinary users usually only publish a small number of text posts and text information is not related to their interest very much. Compared with famous user, it is more challenging to find non-famous (ordinary) user’s interest. In this paper, we propose a probabilistic topic model, Bi-Labeled LDA, to automatically find interest tags for non-famous users in social network such as Twitter. Instead of extracting tags from text posts, tags of non-famous users are inferred from interest topics of famous users. With the proposed model, the formulation of social relationship between non-famous users and famous user is simulated and interest tags of famous users are exploited to supervise the training of the model and to make use of latent relation among famous users. Furthermore, the influence of popularity of famous user and popular tags are considered, and tags of non-famous users are ranked based on random walk model. Experiments were conducted on Twitter real datasets. Comparison with state-of-the-art methods shows that our method is more superior in terms of both ranking and quality of the tagging results.</t>
  </si>
  <si>
    <t>LTC - Diacritics Restoration in the Slovak Texts Using Hidden Markov Model</t>
  </si>
  <si>
    <t>10.1007/978-3-319-43808-5_3</t>
  </si>
  <si>
    <t>Hládek, Daniel; Stas, Jan; Juhar, Jozef</t>
  </si>
  <si>
    <t>This paper presents fast and accurate method for recovering diacritical markings and guessing original meaning of the word from the context based on a hidden Markov model and the Viterbi algorithm. The proposed algorithm might find usage in any area where erroneous text might appear, such as a web search engine, e-mail messages, office suite, optical character recognition or helping to type on small mobile device keyboards.</t>
  </si>
  <si>
    <t>International Conference on Innovative Computing and Communications</t>
  </si>
  <si>
    <t>10.1007/978-981-16-2597-8</t>
  </si>
  <si>
    <t>The series "Advances in Intelligent Systems and Computing" contains publications on theory, applications, and design methods of Intelligent Systems and Intelligent Computing.Virtually all disciplines such as engineering, natural sciences, computer and information science, ICT, economics, business, e-commerce, environment, healthcare, life science are covered.The list of topics spans all the areas of modern intelligent systems and computing such as: computational intelligence, soft computing including neural networks, fuzzy systems, evolutionary computing and the fusion of these paradigms, social intelligence, ambient intelligence, computational neuroscience, artificial life, virtual worlds and society, cognitive science and systems, Perception and Vision, DNA and immune based systems, self-organizing and adaptive systems, e-Learning and teaching, human-centered and human-centric computing, recommender systems, intelligent control, robotics and mechatronics including human-machine teaming, knowledge-based paradigms, learning paradigms, machine ethics, intelligent data analysis, knowledge management, intelligent agents, intelligent decision making and support, intelligent network security, trust management, interactive entertainment, Web intelligence and multimedia.The publications within "Advances in Intelligent Systems and Computing" are primarily proceedings of important conferences, symposia and congresses.They cover significant recent developments in the field, both of a foundational and applicable character.An important characteristic feature of the series is the short publication time and world-wide distribution.This permits a rapid and broad dissemination of research results.</t>
  </si>
  <si>
    <t>MarkBERT: Marking Word Boundaries Improves Chinese BERT</t>
  </si>
  <si>
    <t>10.1007/978-3-031-44693-1_26</t>
  </si>
  <si>
    <t>Li, Linyang; Dai, Yong; Tang, Duyu; Qiu, Xipeng; Xu, Zelin; Shi, Shuming</t>
  </si>
  <si>
    <t>We present a Chinese BERT model dubbed MarkBERT that uses word information in this work. Existing word-based BERT models regard words as basic units, however, due to the vocabulary limit of BERT, they only cover high-frequency words and fall back to character level when encountering out-of-vocabulary (OOV) words. Different from existing works, MarkBERT keeps the vocabulary being Chinese characters and inserts boundary markers between contiguous words. Such design enables the model to handle any words in the same way, no matter they are OOV words or not. Besides, our model has two additional benefits: first, it is convenient to add word-level learning objectives over markers, which is complementary to traditional character and sentence-level pretraining tasks; second, it can easily incorporate richer semantics such as POS tags of words by replacing generic markers with POS tag-specific markers. With the simple markers insertion, MarkBERT can improve the performances of various downstream tasks including language understanding and sequence labeling. (All the codes and models will be made publicly available at https://github.com/ ).</t>
  </si>
  <si>
    <t>APWeb/WAIM Workshops - Leveraging Context Information for Joint Entity and Relation Linking</t>
  </si>
  <si>
    <t>10.1007/978-3-030-33982-1_3</t>
  </si>
  <si>
    <t>Zhao, Yao; Xu, Zhuoming; Hu, Wei</t>
  </si>
  <si>
    <t>As an important module in most knowledge base question answering (KBQA) systems, entity and relation linking maps proper nouns and relational phrases to corresponding semantic constructs (entities and relations, respectively) in a given KB. Because different entities/relations may have the same mentions, joint disambiguation has been proposed to identify the exact entity/relation from a list of candidates using context information. Existing joint disambiguation methods, like the method in EARL (Entity and Relation Linker), mainly focus on modeling the co-occurrence probabilities of different entities and relations in input questions, while paying little attention to other non-mention expressions (e.g., wh-words). In this paper, we propose the Extended Entity and Relation Linker (EEARL), which leverages full context information to improve linking accuracy. EEARL firstly extracts the context information for each mention and the attribute features for each entity/relation via character-level and word-level LSTMs and constructs context vectors and feature vectors, respectively, and then calculates the similarity between the two vectors to re-score all the candidates. Experimental results on two benchmark datasets (LC-QuAD and QALD) show that EEARL outperforms EARL and several baseline methods in terms of both entity linking and relation linking accuracy.</t>
  </si>
  <si>
    <t>ICALP - Extractive Text-Based Summarization of Arabic Videos: Issues, Approaches and Evaluations</t>
  </si>
  <si>
    <t>10.1007/978-3-030-32959-4_5</t>
  </si>
  <si>
    <t>Menacer, Mohamed Amine; González-Gallardo, Carlos-Emiliano; Abidi, Karima; Fohr, Dominique; Jouvet, Denis; Langlois, David; Mella, Odile; Sadat, Fatiha; Torres-Moreno, Juan-Manuel; Smaïli, Kamel</t>
  </si>
  <si>
    <t>In this paper, we present and evaluate a method for extractive text-based summarization of Arabic videos. The algorithm is proposed in the scope of the AMIS project that aims at helping a user to understand videos given in a foreign language (Arabic). For that, the project proposes several strategies to translate and summarize the videos. One of them consists in transcribing the Arabic videos, summarizing the transcriptions, and translating the summary. In this paper we describe the video corpus that was collected from YouTube and present and evaluate the transcription-summarization part of this strategy. Moreover, we present the Automatic Speech Recognition (ASR) system used to transcribe the videos, and show how we adapted this system to the Algerian dialect. Then, we describe how we automatically segment into sentences the sequence of words provided by the ASR system, and how we summarize the obtained sequence of sentences. We evaluate objectively and subjectively our approach. Results show that the ASR system performs well in terms of Word Error Rate on MSA, but needs to be adapted for dealing with Algerian dialect data. The subjective evaluation shows the same behaviour than ASR: transcriptions for videos containing dialectal data were better scored than videos containing only MSA data. However, summaries based on transcriptions are not as well rated, even when transcriptions are better rated. Last, the study shows that features, such as the lengths of transcriptions and summaries, and the subjective score of transcriptions, explain only 31% of the subjective score of summaries.</t>
  </si>
  <si>
    <t>Encyclopedia of Database Systems</t>
  </si>
  <si>
    <t>10.1007/978-1-4614-8265-9</t>
  </si>
  <si>
    <t>Australasian Conference on Artificial Intelligence - A Tweet Classification Model Based on Dynamic and Static Component Topic Vectors</t>
  </si>
  <si>
    <t>10.1007/978-3-319-26350-2_37</t>
  </si>
  <si>
    <t>Nand, Parma; Perera, Rivindu; Klette, Gisela</t>
  </si>
  <si>
    <t>This paper presents an unsupervised architecture for retrieving and ranking conceptually related tweets which can be used in real time. We present a model for ranking tweets with respect to topic relevance in order to improve the accuracy of information extraction.</t>
  </si>
  <si>
    <t>Proceedings of Second International Conference on Advances in Computer Engineering and Communication Systems</t>
  </si>
  <si>
    <t>10.1007/978-981-16-7389-4</t>
  </si>
  <si>
    <t>A clinical trials corpus annotated with UMLS entities to enhance the access to evidence-based medicine</t>
  </si>
  <si>
    <t>10.1186/s12911-021-01395-z</t>
  </si>
  <si>
    <t>Campillos-Llanos, Leonardo; Valverde-Mateos, Ana; Capllonch-Carrión, Adrián; Moreno-Sandoval, Antonio</t>
  </si>
  <si>
    <t>The large volume of medical literature makes it difficult for healthcare professionals to keep abreast of the latest studies that support Evidence-Based Medicine. Natural language processing enhances the access to relevant information, and gold standard corpora are required to improve systems. To contribute with a new dataset for this domain, we collected the Clinical Trials for Evidence-Based Medicine in Spanish (CT-EBM-SP) corpus. We annotated 1200 texts about clinical trials with entities from the Unified Medical Language System semantic groups: anatomy (ANAT), pharmacological and chemical substances (CHEM), pathologies (DISO), and lab tests, diagnostic or therapeutic procedures (PROC). We doubly annotated 10% of the corpus and measured inter-annotator agreement (IAA) using F-measure. As use case, we run medical entity recognition experiments with neural network models. This resource contains 500 abstracts of journal articles about clinical trials and 700 announcements of trial protocols (292 173 tokens). We annotated 46 699 entities (13.98% are nested entities). Regarding IAA agreement, we obtained an average F-measure of 85.65% (±4.79, strict match) and 93.94% (±3.31, relaxed match). In the use case experiments, we achieved recognition results ranging from 80.28% (±00.99) to 86.74% (±00.19) of average F-measure. Our results show that this resource is adequate for experiments with state-of-the-art approaches to biomedical named entity recognition. It is freely distributed at: http://www.lllf.uam.es/ESP/nlpmedterm_en.html  . The methods are generalizable to other languages with similar available sources.</t>
  </si>
  <si>
    <t>ICONIP (3) - Hybridized Character-Word Embedding for Korean Traditional Document Translation</t>
  </si>
  <si>
    <t>10.1007/978-3-030-04182-3_8</t>
  </si>
  <si>
    <t>Yu, Hosang; Jang, Gil-Jin; Lee, Minho</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</si>
  <si>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t>
  </si>
  <si>
    <t>ACIIDS (1) - Learning to Simplify Children Stories with Limited Data</t>
  </si>
  <si>
    <t>10.1007/978-3-319-05476-6_4</t>
  </si>
  <si>
    <t>Vu, Tu Thanh; Tran, Giang Binh; Pham, Son Bao</t>
  </si>
  <si>
    <t>In this paper, we examine children stories and propose a text simplification system to automatically generate simpler versions of the stories and, therefore, make them easier to understand for children, especially ones with difficulty in reading comprehension. Our system learns simplifications from limited data built from a small repository of short English stories for children and can perform important simplification operations, namely splitting, dropping, reordering, and substitution. Our experiment shows that our system outperforms other systems in a variety of automatic measures as well as human judgements with regard to simplicity, grammaticality, and semantic similarity.</t>
  </si>
  <si>
    <t>CCL - Improved Graph-Based Dependency Parsing via Hierarchical LSTM Networks</t>
  </si>
  <si>
    <t>10.1007/978-3-319-47674-2_3</t>
  </si>
  <si>
    <t>Wang, Wenhui; Chang, Baobao</t>
  </si>
  <si>
    <t>In this paper, we propose a neural graph-based dependency parsing model which utilizes hierarchical LSTM networks on character level and word level to learn word representations, allowing our model to avoid the problem of limited-vocabulary and capture both distributional and compositional semantic information. Our model achieves state-of-the-art accuracy on Chinese Penn Treebank and competitive accuracy on English Penn Treebank with only first-order features. Moreover, our model shows effectiveness in recovering dependencies involving out-of-vocabulary words.</t>
  </si>
  <si>
    <t>ICCSIP (2) - Utilizing Chinese Dictionary Information in Named Entity Recognition</t>
  </si>
  <si>
    <t>10.1007/978-981-13-7986-4_2</t>
  </si>
  <si>
    <t>Hu, Yun; Liao, Mingxue; Lv, Pin; Zheng, Changwen</t>
  </si>
  <si>
    <t>Supervised methods are widely used in Chinese named entity recognition (NER). To achieve state-of-the-art performance, NER systems often use additional resources like gazetteer which is a large dictionary containing well known named entities. However, previous works do not consider the situation that the corpus coverage rate of gazetteer is low and the gazetteer contains noise. In this situation, the effect of the gazetteer is limited. In this paper, we extend the gazetteer with a dictionary which contains common words and part-of-speech (POS) information of the words. We first obtain the Chinese word segmentation (CWS) and part-of-speech information using the dictionary. Then, a feature is developed to contain the CWS and POS information together. Finally, the feature is added to the LSTM-CRF model. Experimental results show that our method yields a 4.71% improvement over the gazetteer feature method.</t>
  </si>
  <si>
    <t>SLSP - Low Latency MaxEnt- and RNN-Based Word Sequence Models for Punctuation Restoration of Closed Caption Data</t>
  </si>
  <si>
    <t>10.1007/978-3-319-68456-7_13</t>
  </si>
  <si>
    <t>Tündik, Máté Ákos; Tarján, Balázs; Szaszák, György</t>
  </si>
  <si>
    <t>Automatic Speech Recognition (ASR) rarely addresses the punctuation of the obtained transcriptions. Recently, Recurrent Neural Network (RNN) based models were proposed in automatic punctuation exploiting wide word contexts. In real-time ASR tasks such as closed captioning of live TV streams, text based punctuation poses two particular challenges: a requirement for low latency (limiting the future context), and the propagation of ASR errors, seen more often for informal or spontaneous speech. This paper investigates Maximum Entropy (MaxEnt) and RNN punctuation models in such real-time conditions, but also compares the models to off-line setups. As expected, the RNN outperforms the MaxEnt baseline system. Limiting future context results only in a slighter performance drop, whereas ASR errors influence punctuation performance considerably. A genre analysis is also carried out w.r.t. the punctuation performance. Our approach is also evaluated on TED talks within the IWSLT English dataset providing comparable results to the state-of-the-art systems.</t>
  </si>
  <si>
    <t>ICANN (2) - Combining Character-Level Representation for Relation Classification</t>
  </si>
  <si>
    <t>10.1007/978-3-319-68612-7_45</t>
  </si>
  <si>
    <t>Liang, Dongyun; Xu, Weiran; Zhao, Yinge</t>
  </si>
  <si>
    <t>Word representation models have achieved great success in natural language processing tasks, such as relation classification. However, it does not always work on informal text, and the morphemes of some misspelling words may carry important short-distance semantic information. We propose a hybrid model, combining the merits of word-level and character-level representations to learn better representations on informal text. Experiments on the SemEval-2010 Task8 dataset for relation classification show that our model achieves a competitive result.</t>
  </si>
  <si>
    <t>Automatic translation of Arabic text-to-Arabic sign language</t>
  </si>
  <si>
    <t>10.1007/s10209-018-0622-8</t>
  </si>
  <si>
    <t>Universal Access in the Information Society</t>
  </si>
  <si>
    <t>Luqman, Hamzah; Mahmoud, Sabri A.</t>
  </si>
  <si>
    <t>Hybrid embedding and joint training of stacked encoder for opinion question machine reading comprehension</t>
  </si>
  <si>
    <t>10.1631/fitee.1900571</t>
  </si>
  <si>
    <t>Frontiers of Information Technology &amp; Electronic Engineering</t>
  </si>
  <si>
    <t>Huang, Xiangzhou; Tang, Siliang; Zhang, Yin; Wei, Baogang</t>
  </si>
  <si>
    <t>Zhejiang University Press</t>
  </si>
  <si>
    <t>Data Science and Applications</t>
  </si>
  <si>
    <t>10.1007/978-981-99-7817-5</t>
  </si>
  <si>
    <t>This book gathers outstanding papers presented at the International Conference on Data Science and Applications</t>
  </si>
  <si>
    <t>Pretraining without wordpieces: learning over a vocabulary of millions of words</t>
  </si>
  <si>
    <t>10.1007/s13042-024-02132-4</t>
  </si>
  <si>
    <t>International Journal of Machine Learning and Cybernetics</t>
  </si>
  <si>
    <t>Feng, Zhangyin; Tang, Duyu; Feng, Xiaocheng; Zhou, Cong; Liao, Junwei; Wu, Shuangzhi; Qin, Bing; Cao, Yunbo; Shi, Shuming</t>
  </si>
  <si>
    <t>TMD-NER: Turkish multi-domain named entity recognition for informal texts</t>
  </si>
  <si>
    <t>10.1007/s11760-023-02898-0</t>
  </si>
  <si>
    <t>Signal, Image and Video Processing</t>
  </si>
  <si>
    <t>Yilmaz, Selim F.; Mutlu, Furkan B.; Balaban, Ismail; Kozat, Suleyman S.</t>
  </si>
  <si>
    <t>10.1007/978-3-031-48309-7</t>
  </si>
  <si>
    <t>The SPECOM 2023 proceedings on automatic speech recognition, computational paralinguistics, digital signal processing and speech prosody.</t>
  </si>
  <si>
    <t>AINA Workshops - Implementation and Evaluation on Automated E-Learning Contents Creation Based on Natural Language Processing Techniques</t>
  </si>
  <si>
    <t>10.1007/978-3-030-44038-1_61</t>
  </si>
  <si>
    <t>Wang, Yiyi; Okamura, Koji</t>
  </si>
  <si>
    <t>E-Learning automation is a set of computer instructions used to solve the difficulties of effective E-Learning systems management. And based on the merits of natural language processing techniques, E-Learning automation has already achieved great progress, such as automatic E-Learning online quizzes creation and students’ questions answering. This research mainly focuses on finding a powerful method for E-Learning contents creation to solve the problem of difficulties in E-Learning system management. This research can be mainly divided into four steps: Firstly, automatically summarize relevant texts to get straightaway texts from the source version. Secondly, detect keywords from generated summaries. Then, delete the detected keywords from summaries. Finally, rearrange outputs from previous steps to generate online questions and learning materials.</t>
  </si>
  <si>
    <t>Recurrent Neural Networks</t>
  </si>
  <si>
    <t>10.1007/978-3-030-14596-5_7</t>
  </si>
  <si>
    <t>In the previous chapter, CNNs provided a way for neural networks to learn a hierarchy of weights, resembling that of n-gram classification on the text. This approach proved to be very effective for sentiment analysis, or more broadly text classification. One of the disadvantages of CNNs, however, is their inability to model contextual information over long sequences.</t>
  </si>
  <si>
    <t>SLERD - Romanian Syllabification Using Deep Neural Networks</t>
  </si>
  <si>
    <t>10.1007/978-981-16-3930-2_8</t>
  </si>
  <si>
    <t>Corlatescu, Dragos-Georgian; Ruseti, Stefan; Dascalu, Mihai</t>
  </si>
  <si>
    <t>Syllabification may be considered trivial for humans, but it can prove to be a challenging task in terms of automated text analysis. In this study, we explore three approaches to syllabify words in Romanian using state-of-the-art deep learning architectures in sequence prediction, namely BiLSTM, CNN, and transformer. In contrast to previous approaches, our models take into account the part of speech of the word, which in return can weigh heavily in situations where words have the same written form, but different syllabification. Our best model obtains an accuracy of approximately 98% using a conditional random field on top of the BiLSTM architecture, surpassing all previous state-of-the-art models. Our model represents a building block for multiple smart learning ecosystems, ranging from better hyphenation software for text evaluation, to text-to-speech and speech-to-text frameworks employed in intelligent houses or personal assistants.</t>
  </si>
  <si>
    <t>The Semantic Web – ISWC 2019</t>
  </si>
  <si>
    <t>10.1007/978-3-030-30793-6</t>
  </si>
  <si>
    <t>Ghidini, Chiara; Hartig, Olaf; Maleshkova, Maria; Svátek, Vojtech; Cruz, Isabel F.; Aidan, Hogan; Song, Jie; Lefrançois, Maxime; Gandon, Fabien</t>
  </si>
  <si>
    <t>Now in its 18th edition, the ISWC conference is the most important international venue to discuss and present latest advances and applications of the Semantic Web, Linked Data, Knowledge Graphs, Knowledge Representation, and Intelligent Processing on the Web. At the beginning of the 2000s this research community was formed, starting with the first international Semantic Web Working Symposium (SWWS), a workshop held in Stanford, Palo Alto, held during July 30 to August 1, 2001. The following year the symposium became the International Semantic Web Conference (ISWC) series in Sardinia, Italy, and at that time the website was predicting that it would be a major international forum at which research on all aspects of the Semantic Web would be presented. And indeed, as in previous editions, ISWC 2019 brought together researchers and practitioners from all over the world to present fundamental research, new technologies, visionary ideas, new applications, and discuss experiences. It featured a balanced mix of fundamental research, innovations, scientific artefacts such as datasets, software, ontologies, or benchmarks, and applications that showcase the power and latest advances of semantics, data, and artificial intelligence on the Web.</t>
  </si>
  <si>
    <t>SHEG: summarization and headline generation of news articles using deep learning</t>
  </si>
  <si>
    <t>10.1007/s00521-020-05188-9</t>
  </si>
  <si>
    <t>Singh, Rajeev Kumar; Khetarpaul, Sonia; Gorantla, Rohan; Allada, Sai Giridhar</t>
  </si>
  <si>
    <t>Readability Classification with Wikipedia Data and All-MiniLM Embeddings</t>
  </si>
  <si>
    <t>10.1007/978-3-031-34171-7_30</t>
  </si>
  <si>
    <t>Vergou, Elena; Pagouni, Ioanna; Nanos, Marios; Kermanidis, Katia Lida</t>
  </si>
  <si>
    <t>Evaluating the readability of text has been a critical step in several applications, ranging from text simplification, learning new languages, providing school children with appropriate reading material to conveying important medical information in an easily understandable way. A lot of research has been dedicated to evaluating readability on larger bodies of texts, like articles and paragraphs, but the application on single sentences has received less attention. In this paper, we explore several machine learning techniques - logistic regression, random forest, Naive Bayes, KNN, MLP, XGBoost - on a corpus of sentences from the English and simple English Wikipedia. We build and compare a series of binary readability classifiers using extracted features as well as generated all-MiniLM-L6-v2-based embeddings, and evaluate them against standard classification evaluation metrics. To the authors' knowledge, this is the first time this sentence transformer is used in the task of readability assessment. Overall, we found that the MLP models, with and without embeddings, as well as the Random Forest, outperformed the other machine learning algorithms.</t>
  </si>
  <si>
    <t>ESWC - Detecting Hate Speech on Twitter Using a Convolution-GRU Based Deep Neural Network</t>
  </si>
  <si>
    <t>10.1007/978-3-319-93417-4_48</t>
  </si>
  <si>
    <t>Zhang, Ziqi; Robinson, David; Tepper, Jonathan</t>
  </si>
  <si>
    <t>In recent years, the increasing propagation of hate speech on social media and the urgent need for effective counter-measures have drawn significant investment from governments, companies, and empirical research. Despite a large number of emerging scientific studies to address the problem, a major limitation of existing work is the lack of comparative evaluations, which makes it difficult to assess the contribution of individual works. This paper introduces a new method based on a deep neural network combining convolutional and gated recurrent networks. We conduct an extensive evaluation of the method against several baselines and state of the art on the largest collection of publicly available Twitter datasets to date, and show that compared to previously reported results on these datasets, our proposed method is able to capture both word sequence and order information in short texts, and it sets new benchmark by outperforming on 6 out of 7 datasets by between 1 and 13% in F1. We also extend the existing dataset collection on this task by creating a new dataset covering different topics.</t>
  </si>
  <si>
    <t>Ludic, Co-design and Tools Supporting Smart Learning Ecosystems and Smart Education</t>
  </si>
  <si>
    <t>10.1007/978-981-16-3930-2</t>
  </si>
  <si>
    <t>Mealha, Óscar; Di Mascio, Tania; Dascălu, Mihai</t>
  </si>
  <si>
    <t>Advanced Information Networking and Applications</t>
  </si>
  <si>
    <t>10.1007/978-3-030-75078-7</t>
  </si>
  <si>
    <t>Barolli, Leonard; Woungang, Isaac; Enokido, Tomoya</t>
  </si>
  <si>
    <t>Representing Words in Vector Space and Beyond</t>
  </si>
  <si>
    <t>10.1007/978-3-030-25913-6_5</t>
  </si>
  <si>
    <t>STEAM-H: Science, Technology, Engineering, Agriculture, Mathematics &amp; Health</t>
  </si>
  <si>
    <t>Wang, Benyou; Di Buccio, Emanuele; Melucci, Massimo</t>
  </si>
  <si>
    <t>Representing words, the basic units in language, is one of the most fundamental concerns in Information Retrieval, Natural Language Processing (NLP), and related fields. In this paper, we reviewed most of the approaches of word representation in vector space (especially state-of-the-art word embedding) and their related downstream applications. The limitations, trends and their connection to traditional vector space based approaches are also discussed.</t>
  </si>
  <si>
    <t>APWeb/WAIM (1) - Multi-task Learning for Low-Resource Second Language Acquisition Modeling</t>
  </si>
  <si>
    <t>10.1007/978-3-030-60259-8_44</t>
  </si>
  <si>
    <t>Hu, Yong; Huang, Heyan; Lan, Tian; Wei, Xiaochi; Nie, Yuxiang; Qi, Jiarui; Yang, Liner; Mao, Xian-Ling</t>
  </si>
  <si>
    <t>Second language acquisition (SLA) modeling is to predict whether second language learners could correctly answer the questions according to what they have learned, which is a fundamental building block of the personalized learning system. However, as far as we know, almost all existing methods cannot work well in low-resource scenarios due to lacking of training data. Fortunately, there are some latent common patterns among different language-learning tasks, which gives us an opportunity to solve the low-resource SLA modeling problem. Inspired by this idea, we propose a novel SLA modeling method, which learns the latent common patterns among different language-learning datasets by multi-task learning and are further applied to improving the prediction performance in low-resource scenarios. Extensive experiments show that the proposed method performs much better than the state-of-the-art baselines in the low-resource scenario. Meanwhile, it also obtains improvement slightly in the non-low-resource scenario.</t>
  </si>
  <si>
    <t>PRICAI (1) - Phonologically Aware BiLSTM Model for Mongolian Phrase Break Prediction with Attention Mechanism</t>
  </si>
  <si>
    <t>10.1007/978-3-319-97304-3_17</t>
  </si>
  <si>
    <t>Liu, Rui; Bao, Feilong; Gao, Guanglai; Zhang, Hui; Wang, Yonghe</t>
  </si>
  <si>
    <t>Phrase break prediction is the first and most important component in increasing naturalness and intelligibility of text-to-speech (TTS) systems. Most works rely on language specific resources, large annotated corpus and feature engineering to perform well. However, phrase break prediction from text for Mongolian speech synthesis is still a great challenge because the data sparse problem due to the scarcity of resources. In this paper, we introduce a Bidirectional Long Short-Term Memory (BiLSTM) model with attention mechanism which uses the position-based enhanced phonological representations, word embeddings and character embeddings to achieve state of the art performance. The position-based enhanced phonological representations, derived from a separately BiLSTM model, are comprised of phoneme and syllable embeddings which take along position information. By using an attention mechanism, the model is able to dynamically decide how much information to use from a word or phonological component. To handle Out-of-Vocabulary (OOV) problem, we incorporated word, phonological and character embeddings together as inputs to the model. Experimental results show the proposed method significantly outperforms the systems which only used the word embeddings by successfully leveraging position-based phonologically information and attention mechanism.</t>
  </si>
  <si>
    <t>10.1007/978-981-19-3679-1</t>
  </si>
  <si>
    <t>Gupta, Deepak; Khanna, Ashish; Hassanien, Aboul Ella; Anand, Sameer; Jaiswal, Ajay</t>
  </si>
  <si>
    <t>This book promotes the transformation of fundamental research into institutional and industrialized research and the conversion of applied exploration</t>
  </si>
  <si>
    <t>PReMI - Named Entity Identification Based Translation Disambiguation Model</t>
  </si>
  <si>
    <t>10.1007/978-3-319-69900-4_46</t>
  </si>
  <si>
    <t>Sharma, Vijay Kumar; Mittal, Namita</t>
  </si>
  <si>
    <t>Machine Translation (MT) systems are in growing state for Indian languages, where either a translation or transliteration mechanism is used for a word or phrase. Identifying whether a word needs translation or transliteration mechanism, is still a challenge. Since the Named Entity (NE) terms have a property of similar pronunciation across the languages. So the Named Entity Identification (NEI) will be very useful for disambiguating the word in favor of either translation or transliteration. Term Frequency Model (TFM), i.e., a Cross-Lingual Information Retrieval (CLIR) model is used to evaluate the NEI based translation disambiguation model.</t>
  </si>
  <si>
    <t>CICLing (1) - Part-of-Speech Tagging for Code Mixed English-Telugu Social Media Data</t>
  </si>
  <si>
    <t>10.1007/978-3-319-75477-2_23</t>
  </si>
  <si>
    <t>Nelakuditi, Kovida; Jitta, Divya Sai; Mamidi, Radhika</t>
  </si>
  <si>
    <t>Part-of-Speech Tagging is a primary and an important step for many Natural Language Processing Applications. POS taggers have reported high accuracies on grammatically correct monolingual data. This paper reports work on annotating code mixed English-Telugu data collected from social media site Facebook and creating automatic POS Taggers for this corpus. POS tagging is considered as a classification problem and we use different classifiers like Linear SVMs, CRFs, Multinomial Bayes with different combinations of features which capture both context of the word and its internal structure. We also report our work on experimenting with combining monolingual POS taggers for POS tagging of this code mixed English-Telugu data.</t>
  </si>
  <si>
    <t>10.1007/978-3-319-93417-4</t>
  </si>
  <si>
    <t>The ESWC 2018 proceedings focus on logical modelling and reasoning, natural language processing, databases and data storage and access, machine learning, distributed systems, information retrieval and data mining, social networks, and Web science and Web engineering.</t>
  </si>
  <si>
    <t>Detecting Speech Disorders Using A Machine-Learning Guided Method in Spontaneous Tunisian Dialect Speech</t>
  </si>
  <si>
    <t>10.1007/s42979-024-02775-8</t>
  </si>
  <si>
    <t>Boughariou, Emna; Bahou, Younès; Belguith, Lamia Hadrich</t>
  </si>
  <si>
    <t>Phrase-Based Statistical Machine Translation of Hindi Poetries into English</t>
  </si>
  <si>
    <t>10.1007/978-981-15-7062-9_6</t>
  </si>
  <si>
    <t>Chakrawarti, Rajesh Kumar; Bansal, Pratosh; Bansal, Jayshri</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</si>
  <si>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t>
  </si>
  <si>
    <t>LTC - Neural Networks Revisited for Proper Name Retrieval from Diachronic Documents</t>
  </si>
  <si>
    <t>10.1007/978-3-319-93782-3_2</t>
  </si>
  <si>
    <t>Illina, Irina; Fohr, Dominique</t>
  </si>
  <si>
    <t>Developing high-quality transcription systems for very large vocabulary corpora is a challenging task. Proper names are usually key to understanding the information contained in a document. To increase the vocabulary coverage, a huge amount of text data should be used. In this paper, we extend the previously proposed neural networks for word embedding models: word vector representation proposed by Mikolov is enriched by an additional non-linear transformation. This model allows to better take into account lexical and semantic word relationships. In the context of broadcast news transcription and in terms of recall, experimental results show a good ability of the proposed model to select new relevant proper names.</t>
  </si>
  <si>
    <t>Unsupervised KeyPhrase Extraction Based on Multi-granular Semantics Feature Fusion</t>
  </si>
  <si>
    <t>10.1007/978-3-031-50959-9_21</t>
  </si>
  <si>
    <t>Chen, Jie; Hu, Hainan; Zhao, Shu; Zhang, Yanping</t>
  </si>
  <si>
    <t>In Unsupervised Keyphrase Extraction (UKE) tasks, candidate phrases are ranked based on their similarity to the document embedding. However, This method assumes that every document focuses on only one topic. As a result, it can be difficult to distinguish the significance of potential keyphrases among different topics. Hence, it is necessary to discover a method for acquiring diversified topic information to obtain accurate key phrases. In this paper, we propose a new unsupervised key phrase extraction method (MSFFUKE) that utilizes multi-granularity semantic feature fusion. We first cluster phrases into different clusters through granulation, calculate the semantic similarity between phrases and each cluster, and take the mean to obtain the semantic features of topic granularity. Then, we obtain semantic features of phrase granularity based on the degree centrality of candidate phrases in the graph structure. Finally, we integrate semantic features of different granularity to sort candidate phrases. Three public benchmarks (Inspec, DUC 2001, SemEval 2010) are used to evaluate our model and compared it to the most advanced models currently available. The results demonstrate that our model performs better than most models and can generalize well when processing input documents from various domains and of different lengths. Another ablation study indicates that both topic granularity semantic features and phrase granularity semantic features are crucial for unsupervised keyphrase extraction tasks.</t>
  </si>
  <si>
    <t>Character level embedding with deep convolutional neural network for text normalization of unstructured data for Twitter sentiment analysis</t>
  </si>
  <si>
    <t>10.1007/s13278-019-0557-y</t>
  </si>
  <si>
    <t>Arora, Monika; Kansal, Vineet</t>
  </si>
  <si>
    <t>Deep learning CNN–LSTM framework for Arabic sentiment analysis using textual information shared in social networks</t>
  </si>
  <si>
    <t>10.1007/s13278-020-00668-1</t>
  </si>
  <si>
    <t>Ombabi, Abubakr H.; Ouarda, Wael; Alimi, Adel M.</t>
  </si>
  <si>
    <t>IDA - Identification of Bilingual Segments for Translation Generation</t>
  </si>
  <si>
    <t>10.1007/978-3-319-12571-8_15</t>
  </si>
  <si>
    <t>Mahesh, Kavitha Karimbi; Gomes, Luís; Lopes, José Gabriel Pereira</t>
  </si>
  <si>
    <t>We present an approach that uses known translation forms in a validated bilingual lexicon and identifies bilingual stem and suffix segments. By applying the longest sequence common to pair of orthographically similar translations we initially induce the bilingual suffix transformations (replacement rules). Redundant analyses are discarded by examining the distribution of stem pairs and associated transformations. Set of bilingual suffixes conflating various translation forms are grouped. Stem pairs sharing similar transformations are subsequently clustered which serves as a basis for the generative approach. The primary motivation behind this work is to eventually improve the lexicon coverage by utilising the correct bilingual entries in suggesting translations for OOV words. In the preliminary results, we report generation results, wherein, 90% of the generated translations are correct. This was achieved when both the bilingual segments (bilingual stem and bilingual suffix) in the bilingual pair being analysed are known to have occurred in the training data set.</t>
  </si>
  <si>
    <t>BPMDS/EMMSAD@CAiSE - A NLP-Oriented Methodology to Enhance Event Log Quality</t>
  </si>
  <si>
    <t>10.1007/978-3-030-79186-5_2</t>
  </si>
  <si>
    <t>Ramos-Gutiérrez, Belén; Varela-Vaca, Ángel Jesús; Ortega, F. Javier; Gómez-López, María Teresa; Wynn, Moe Thandar</t>
  </si>
  <si>
    <t>The quality of event logs is a crucial cornerstone for the feasibility of the application of later process mining techniques. The wide variety of data that can be included in an event log refer to information about the activity, such as what, who or where. In this paper, we focus on event logs that include textual information written in a natural language that contains exhaustive descriptions of activity executions. In this context, a pre-processing step is necessary since textual information is unstructured and it can contain inaccuracies that will provoke the impracticability of process mining techniques. For this reason, we propose a methodology that applies Natural Language Processing (NLP) to raw event log by relabelling activities. The approach let the customised description of the measurement and assessment of the event log quality depending on expert requirements. Additionally, it guides the selection of the most suitable NLP techniques for use depending on the event log. The methodology has been evaluated using a real-life event log that includes detailed textual descriptions to capture the management of incidents in the aircraft assembly process in aerospace manufacturing.</t>
  </si>
  <si>
    <t>Aspect-based sentiment analysis: an overview in the use of Arabic language</t>
  </si>
  <si>
    <t>10.1007/s10462-022-10215-3</t>
  </si>
  <si>
    <t>Learning with Noisy Labels by Adaptive Gradient-Based Outlier Removal</t>
  </si>
  <si>
    <t>10.1007/978-3-031-43412-9_14</t>
  </si>
  <si>
    <t>Sedova, Anastasiia; Zellinger, Lena; Roth, Benjamin</t>
  </si>
  <si>
    <t>An accurate and substantial dataset is essential for training a reliable and well-performing model. However, even manually annotated datasets contain label errors, not to mention automatically labeled ones. Previous methods for label denoising have primarily focused on detecting outliers and their permanent removal – a process that is likely to over- or underfilter the dataset. In this work, we propose AGRA: a new method for learning with noisy labels by using Adaptive GRAdient-based outlier removal (We share our code at: https://github.com/anasedova/AGRA .) Instead of cleaning the dataset prior to model training, the dataset is dynamically adjusted during the training process. By comparing the aggregated gradient of a batch of samples and an individual example gradient, our method dynamically decides whether a corresponding example is helpful for the model at this point or is counter-productive and should be left out for the current update. Extensive evaluation on several datasets demonstrates AGRA’s effectiveness, while a comprehensive results analysis supports our initial hypothesis: permanent hard outlier removal is not always what model benefits the most from.</t>
  </si>
  <si>
    <t>Exploring lexical, syntactic, and semantic features for Chinese textual entailment in NTCIR RITE evaluation tasks</t>
  </si>
  <si>
    <t>10.1007/s00500-015-1629-1</t>
  </si>
  <si>
    <t>Huang, Wei-Jie; Liu, Chao-Lin</t>
  </si>
  <si>
    <t>We computed linguistic information at the lexical, syntactic, and semantic levels for Recognizing Inference in Text (RITE) tasks for both traditional and simplified Chinese in NTCIR-9 and NTCIR-10. Techniques for syntactic parsing, named-entity recognition, and near synonym recognition were employed, and features like counts of common words, statement lengths, negation words, and antonyms were considered to judge the entailment relationships of two statements, while we explored both heuristics-based functions and machine-learning approaches. The reported systems showed their robustness by simultaneously achieving second positions in the binary-classification subtasks for both simplified and traditional Chinese in NTCIR-10 RITE-2. We conducted more experiments with the test data of NTCIR-9 RITE, with good results. We also extended our work to search for better configurations of our classifiers and investigated contributions of individual features. This extended work showed interesting results and should encourage further discussions.</t>
  </si>
  <si>
    <t>Australasian Conference on Artificial Intelligence - Hybrid words representation for airlines sentiment analysis</t>
  </si>
  <si>
    <t>10.1007/978-3-030-35288-2_31</t>
  </si>
  <si>
    <t>Naseem, Usman; Khan, Shah Khalid; Razzak, Imran; Hameed, Ibrahim A.</t>
  </si>
  <si>
    <t>Social media sentimental analysis is interesting field with the aim to analyze social conservation and determine deeper context as they apply to a topic or theme. However, it is challenging as tweets are unstructured, informal and noisy in nature. Also, it involves natural language complexities like words with same meanings (Polysemy). Most of the existing approaches mainly rely on clean textual data, however Twitter data is quite noisy in real life. Aiming to improve the performance, in this paper, we present hybrid words representation and Bi-directional Long Short Term Memory (BiLSTM) with attention modeling resulting in improvement in tweet quality by not only treating the noise within the textual context but also considers polysemy, semantics, syntax, out of vocabulary (OOV) words as well as words sentiments within a tweet. The proposed model overcomes the current limitations and improves the accuracy for tweets classification as showed by the evaluation of the model performed on real-world airline related datasets.</t>
  </si>
  <si>
    <t>CICLing (1) - New Recurrent Neural Network Variants for Sequence Labeling</t>
  </si>
  <si>
    <t>10.1007/978-3-319-75477-2_10</t>
  </si>
  <si>
    <t>Dinarelli, Marco; Tellier, Isabelle</t>
  </si>
  <si>
    <t>In this paper we study different architectures of Recurrent Neural Networks (RNN) for sequence labeling tasks. We propose two new variants of RNN and we compare them to the more traditional RNN architectures of Elman and Jordan. We explain in details the advantages of these new variants of RNNs with respect to Elman’s and Jordan’s RNN. We evaluate all models, either new or traditional, on three different tasks: POS-tagging of the French Treebank, and two tasks of Spoken Language Understanding (SLU), namely ATIS and MEDIA. The results we obtain clearly show that the new variants of RNN are more effective than the traditional ones.</t>
  </si>
  <si>
    <t>CLEF - Protest Event Detection: When Task-Specific Models Outperform an Event-Driven Method</t>
  </si>
  <si>
    <t>10.1007/978-3-030-58219-7_9</t>
  </si>
  <si>
    <t>Basile, Angelo; Caselli, Tommaso</t>
  </si>
  <si>
    <t>2019 has been characterized by worldwide waves of protests. Each country’s protests is different but there appear to be common factors. In this paper we present two approaches for identifying protest events in news in English. Our goal is to provide political science and discourse analysis scholars with tools that may facilitate the understanding of this on-going phenomenon. We test our approaches against the ProtestNews Lab 2019 benchmark that challenges systems to perform unsupervised domain adaptation on protest events on three sub-tasks: document classification, sentence classification, and event extraction. Results indicate that developing dedicated architectures and models for each task outperforms simpler solutions based on the propagation of labels from lexical items to documents. Furthermore, we complete the description of our systems with a detailed data analysis to shed light on the limits of the methods.</t>
  </si>
  <si>
    <t>Bidirectional Encoder–Decoder Model for Arabic Named Entity Recognition</t>
  </si>
  <si>
    <t>10.1007/s13369-019-04068-2</t>
  </si>
  <si>
    <t>Ali, Mohammed N. A.; Tan, Guanzheng</t>
  </si>
  <si>
    <t>The IMP historical Slovene language resources</t>
  </si>
  <si>
    <t>10.1007/s10579-015-9294-7</t>
  </si>
  <si>
    <t>Erjavec, Tomaž</t>
  </si>
  <si>
    <t>Let's explain crisis: deep multi-scale hierarchical attention framework for crisis-task identification</t>
  </si>
  <si>
    <t>10.1007/s11227-024-06150-5</t>
  </si>
  <si>
    <t>The Journal of Supercomputing</t>
  </si>
  <si>
    <t>Priya, Shalini; Joshi, Vaishali; Chandra, Joydeep</t>
  </si>
  <si>
    <t>Emergency services rely heavily on Twitter for early detection of crisis tasks to enhance crisis management systems. However, employing state-of-the-art models often face data sparsity as well as their inadequacy to handle long-range dependencies between tweet tokens. Additionally, the authorities need to gain confidence in the model's prediction so that the detected task information can be better believed and prioritized. In this study, we present a generalized framework named explainable attentive model for crisis task identification (ExACT) to handle the above mentioned challenges, while identifying crisis task relevant tweets as well as provide the model explainability by utilizing a very small corpus of tweets. The novelty of ExACT is two-fold: (1) Data enrichment has been introduced by nondynamic contextual attributes derived from tweets to overcome the sparsity and improve data quality. (2) Feature enrichment has been incorporated using hierarchical attention at both local and global levels using residual self-attention and correlation attention to capture long-range dependencies. Additionally, LIME based explainability approach added to understand the task important tokens. Experiments reveal that ExACT has a competitive performance improvement over various state-of-the-art models in terms of $$F_1$$ -score ( $$20\%$$ and $$14\%$$ respectively) and accuracy ( $$14\%$$ and $$16\%$$ , respectively) across two different crisis tasks infrastructure damage and support signal identification. Consistent performance improvement for two different tasks considered from publicly available crisis event datasets depicts the model's generalizability. While, LIME supported explainable mechanism in ExACT can identify the important keywords but does not guarantee a high score in terms of plausibility and faithfulness metrics.</t>
  </si>
  <si>
    <t>A Deep Learning Based Approach for Biomedical Named Entity Recognition Using Multitasking Transfer Learning with BiLSTM, BERT and CRF</t>
  </si>
  <si>
    <t>10.1007/s42979-024-02835-z</t>
  </si>
  <si>
    <t>Pooja, H.; Jagadeesh, M. P. Prabhudev</t>
  </si>
  <si>
    <t>Morphology generation for English-Indian language statistical machine translation</t>
  </si>
  <si>
    <t>10.1007/s00500-020-05393-7</t>
  </si>
  <si>
    <t>S, Sreelekha</t>
  </si>
  <si>
    <t>PROPOR - Automatically Grading Brazilian Student Essays</t>
  </si>
  <si>
    <t>10.1007/978-3-319-99722-3_18</t>
  </si>
  <si>
    <t>Fonseca, Erick Rocha; Medeiros, Ivo; Kamikawachi, Dayse; Bokan, Alessandro</t>
  </si>
  <si>
    <t>Automated Essay Scoring (AES) is the NLP task of evaluating prose text, still scarcely explored in Portuguese. In this work, we present two AES strategies: the first with a deep neural network with two recurrent layers, and the second with a large number of handcrafted features. We apply our methods to evaluate essays from the ENEM exam with respect to five writing competencies. Overall, our feature-based system performs better in the first four, while the neural networks are better in the fifth one, which is also the hardest to grade accurately. In the aggregated score, our best model achieves a Quadratic Weighted Kappa of 0.752 and a Rooted Mean Squared Error of 100.0 when compared to human judgments, with scores ranging from 0 to 1000.</t>
  </si>
  <si>
    <t>10.1007/978-3-031-10766-5</t>
  </si>
  <si>
    <t>Mukhopadhyay, Somnath; Sarkar, Sunita; Dutta, Paramartha; Mandal, Jyotsna Kumar; Roy, Sudipta</t>
  </si>
  <si>
    <t>The CICBA 2022 proceedings present research on computational intelligence in communications and business analytics.</t>
  </si>
  <si>
    <t>Proceedings of Third International Conference on Advances in Computer Engineering and Communication Systems</t>
  </si>
  <si>
    <t>10.1007/978-981-19-9228-5</t>
  </si>
  <si>
    <t>Reddy, A. Brahmananda; Nagini, S.; Bălaş, Valentina Emilia; Raju, K. Srujan</t>
  </si>
  <si>
    <t>The book focuses on Smart Innovations in Mezzanine Technologies, Data Analytics, Networks and Communication Systems enlargements</t>
  </si>
  <si>
    <t>EKAW - Concept Extraction Using Pointer–Generator Networks and Distant Supervision for Data Augmentation</t>
  </si>
  <si>
    <t>10.1007/978-3-030-61244-3_8</t>
  </si>
  <si>
    <t>Shvets, Alexander V.; Wanner, Leo</t>
  </si>
  <si>
    <t>Concept extraction is crucial for a number of downstream applications. However, surprisingly enough, straightforward single token/nominal chunk–concept alignment or dictionary lookup techniques such as DBpedia Spotlight still prevail. We propose a generic open domain-oriented extractive model that is based on distant supervision of a pointer–generator network leveraging bidirectional LSTMs and a copy mechanism and that is able to cope with the out-of-vocabulary phenomenon. The model has been trained on a large annotated corpus compiled specifically for this task from 250K Wikipedia pages, and tested on regular pages, where the pointers to other pages are considered as ground truth concepts. The outcome of the experiments shows that our model significantly outperforms standard techniques and, when used on top of DBpedia Spotlight, further improves its performance. The experiments furthermore show that the model can be readily ported to other datasets on which it equally achieves a state-of-the-art performance.</t>
  </si>
  <si>
    <t>Transfer Learning for Cross-Domain Sequence Tagging Tasks</t>
  </si>
  <si>
    <t>10.1007/978-3-030-12385-7_14</t>
  </si>
  <si>
    <t>Cao, Meng; Zhang, Chaohe; Li, Dancheng; Zheng, Qingping; Luo, Ling</t>
  </si>
  <si>
    <t>Neural network has been proved to be effective in sequence annotation task. Since it does not require task-specific knowledge, the same network structure can be easily applied to a wide range of applications. However, domain sequence tagging tasks still suffer from lack of available data. First, there is fewer available domain annotated data to train the recurrent neural network adequately. Second, the corpus maybe not available for domain-specific word embedding training. In this paper, we explore the problem of transfer learning of domain name entity recognition task. We proposed a modified skip-gram model for training cross-domain word embeddings, and we use source task with a large number of annotations (e.g. NER on CoNLL2003) to improve the performance on target task with fewer available annotations (e.g. NER on biomedical dataset). We evaluate our approach on a range of sequence tagging benchmarks, and the results show that significant improvement can be achieved using our approach.</t>
  </si>
  <si>
    <t>SOFSEM - Vietnamese Punctuation Prediction Using Deep Neural Networks</t>
  </si>
  <si>
    <t>10.1007/978-3-030-38919-2_32</t>
  </si>
  <si>
    <t>Pham, Thuy Thanh; Nguyen, Nhu; Pham, Quang; Cao, Han; Nguyen, Binh T.</t>
  </si>
  <si>
    <t>Adding appropriate punctuation marks into text is an essential step in speech-to-text where such information is usually not available. While this has been extensively studied for English, there is no large-scale dataset and comprehensive study in the punctuation prediction problem for the Vietnamese language. In this paper, we collect two massive datasets and conduct a benchmark with both traditional methods and deep neural networks. We aim to publish both our data and all implementation codes to facilitate further research, not only in Vietnamese punctuation prediction but also in other related fields. Our project, including datasets and implementation details, is publicly available at https://github.com/BinhMisfit/vietnamese-punctuation-prediction.</t>
  </si>
  <si>
    <t>ParsBERT: Transformer-based Model for Persian Language Understanding</t>
  </si>
  <si>
    <t>10.1007/s11063-021-10528-4</t>
  </si>
  <si>
    <t>Farahani, Mehrdad; Gharachorloo, Mohammad; Farahani, Marzieh; Manthouri, Mohammad</t>
  </si>
  <si>
    <t>The surge of pre-trained language models has begun a new era in the field of Natural Language Processing (NLP) by allowing us to build powerful language models. Among these models, Transformer-based models such as BERT have become increasingly popular due to their state-of-the-art performance. However, these models are usually focused on English, leaving other languages to multilingual models with limited resources. This paper proposes a monolingual BERT for the Persian language (ParsBERT), which shows its state-of-the-art performance compared to other architectures and multilingual models. Also, since the amount of data available for NLP tasks in Persian is very restricted, a massive dataset for different NLP tasks as well as pre-training the model is composed. ParsBERT obtains higher scores in all datasets, including existing ones and gathered ones, and improves the state-of-the-art performance by outperforming both multilingual BERT and other prior works in Sentiment Analysis, Text Classification, and Named Entity Recognition tasks.</t>
  </si>
  <si>
    <t>Ontology-Based Term Matching Approaches in Social Media</t>
  </si>
  <si>
    <t>10.1007/978-3-319-56288-9_71</t>
  </si>
  <si>
    <t>Springer Proceedings in Business and Economics</t>
  </si>
  <si>
    <t>Gawich, Mariam; Alfonse, Marco; Aref, Mostafa; Salem, Abdel-Badeeh M.</t>
  </si>
  <si>
    <t>Social media domain has its own terms, phrases, grammar, and emoticons. Text mining and analysis needs specific natural languages techniques as well as specific ontology that include slang terms and expressions. Moreover, the discovery of new information from the social media forums can be applied through the matching between slang terms, expressions, and social media ontology. This paper investigates ontology-based matching approaches applied in social media.</t>
  </si>
  <si>
    <t>Neural Approaches to Conversational Information Retrieval</t>
  </si>
  <si>
    <t>10.1007/978-3-031-23080-6</t>
  </si>
  <si>
    <t>Gao, Jianfeng; Xiong, Chenyan; Bennett, Paul; Craswell, Nick</t>
  </si>
  <si>
    <t>This book surveys recent advances in Conversational Information Retrieval, focusing on neural approaches that have been recently developed.</t>
  </si>
  <si>
    <t>A method for constructing Korean spontaneous spoken language corpus based on an imitation of abbreviated and transformed particles</t>
  </si>
  <si>
    <t>10.1007/s10772-021-09937-6</t>
  </si>
  <si>
    <t>Ri, Hyok-Chol; Kim, Chol; Jo, Mok-Ran</t>
  </si>
  <si>
    <t>BRACIS - Impact of Text Specificity and Size on Word Embeddings Performance: An Empirical Evaluation in Brazilian Legal Domain</t>
  </si>
  <si>
    <t>10.1007/978-3-030-61377-8_36</t>
  </si>
  <si>
    <t>Dal Pont, Thiago Raulino; Sabo, Isabela Cristina; Hübner, Jomi Fred; Rover, Aires José</t>
  </si>
  <si>
    <t>Word embeddings is a text representation technique capable of capturing syntactic and semantic linguistic patterns and of representing each word as an n-dimensional dense vector. In the domain of legal texts, there are trained word embeddings in languages like English, Polish, and Chinese. However, to the best of our knowledge, there are no embeddings based on Portuguese (Brazilian and European) legal texts. Given that, our research question is: does the specificity and size of the text corpus used for a word embedding training contribute to a more successful classification? To answer the question, we train word embeddings models in the legal domain with different levels of specificity and size. Then we evaluate their impact on text classification. To deal with the different levels of specificity, we collect text documents from different courts of the Brazilian Judiciary, in hierarchical order. We used these text corpora to train a word embeddings model (GloVe) and then had then evaluated while classifying processes with a deep learning model (CNN). In a context perspective, the results show that in word embeddings trained on smaller corpora sizes, text specificity has a higher impact than for large sizes. Also, in a corpus size perspective, the results demonstrate that the greater the corpus size in embeddings training, the better are the results. However, this impact decreases as the corpus size increases until a point where more words in the corpus have little impact on the results.</t>
  </si>
  <si>
    <t>Third Congress on Intelligent Systems</t>
  </si>
  <si>
    <t>10.1007/978-981-19-9225-4</t>
  </si>
  <si>
    <t>This book presents a collection of selected papers presented at CIS 2022, organized by Soft Computing Research Society and CHRIST (Deemed to be University)</t>
  </si>
  <si>
    <t>Relation extraction between bacteria and biotopes from biomedical texts with attention mechanisms and domain-specific contextual representations</t>
  </si>
  <si>
    <t>10.1186/s12859-019-3217-3</t>
  </si>
  <si>
    <t>Jettakul, Amarin; Wichadakul, Duangdao; Vateekul, Peerapon</t>
  </si>
  <si>
    <t>The Bacteria Biotope (BB) task is a biomedical relation extraction (RE) that aims to study the interaction between bacteria and their locations. This task is considered to pertain to fundamental knowledge in applied microbiology. Some previous investigations conducted the study by applying feature-based models; others have presented deep-learning-based models such as convolutional and recurrent neural networks used with the shortest dependency paths (SDPs). Although SDPs contain valuable and concise information, some parts of crucial information that is required to define bacterial location relationships are often neglected. Moreover, the traditional word-embedding used in previous studies may suffer from word ambiguation across linguistic contexts. Here, we present a deep learning model for biomedical RE. The model incorporates feature combinations of SDPs and full sentences with various attention mechanisms. We also used pre-trained contextual representations based on domain-specific vocabularies. To assess the model’s robustness, we introduced a mean F1 score on many models using different random seeds. The experiments were conducted on the standard BB corpus in BioNLP-ST’16. Our experimental results revealed that the model performed better (in terms of both maximum and average F1 scores; 60.77% and 57.63%, respectively) compared with other existing models. We demonstrated that our proposed contributions to this task can be used to extract rich lexical, syntactic, and semantic features that effectively boost the model’s performance. Moreover, we analyzed the trade-off between precision and recall to choose the proper cut-off to use in real-world applications.</t>
  </si>
  <si>
    <t>Open-Source Web Service with Morphological Dictionary–Supplemented Deep Learning for Morphosyntactic Analysis of Czech</t>
  </si>
  <si>
    <t>10.1007/978-3-031-70563-2_22</t>
  </si>
  <si>
    <t>Straka, Milan; Straková, Jana</t>
  </si>
  <si>
    <t>Can pre-trained code embeddings improve model performance? Revisiting the use of code embeddings in software engineering tasks</t>
  </si>
  <si>
    <t>10.1007/s10664-022-10118-5</t>
  </si>
  <si>
    <t>Empirical Software Engineering</t>
  </si>
  <si>
    <t>Ding, Zishuo; Li, Heng; Shang, Weiyi; Chen, Tse-Hsun Peter</t>
  </si>
  <si>
    <t>LTC - A Quality Estimation System for Hungarian</t>
  </si>
  <si>
    <t>10.1007/978-3-319-93782-3_15</t>
  </si>
  <si>
    <t>Yang, Zijian Győző; Dömötör, Andrea; Laki, László János</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</si>
  <si>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t>
  </si>
  <si>
    <t>Innovative Data Communication Technologies and Application Proceedings of ICIDCA 2020</t>
  </si>
  <si>
    <t>10.1007/978-981-15-9651-3</t>
  </si>
  <si>
    <t>Raj, JS; Iliyasu, AM; Bestak, R; Baig, Zubair A.</t>
  </si>
  <si>
    <t>ICPCSEE (1) - Word Segmentation for Chinese Judicial Documents</t>
  </si>
  <si>
    <t>10.1007/978-981-15-0118-0_36</t>
  </si>
  <si>
    <t>Linxia, Yao; Ge, Jidong; Li, Chuanyi; Yao, Yuan; Li, Zhenhao; Zeng, Jin; Luo, Bin; Chang, Victor</t>
  </si>
  <si>
    <t>Word segmentation is an integral step in many knowledge discovery applications. However, existing word segmentation methods have problems when applying to Chinese judicial documents: (1) existing methods rely on large-scale labeled data which is typically unavailable in judicial documents, and (2) judicial document has its own language features and writing formats. In this paper, a word segmentation method is proposed for Chinese judicial documents. The proposed method consists of two steps: (1) automatically generating some labeled data as legal dictionaries, and (2) applying a hybrid multi-layer neural networks to do word segmentation incorporating legal dictionaries. Experiments are conducted on a dataset of Chinese judicial documents showing that the proposed model can achieve better results than the existing methods.</t>
  </si>
  <si>
    <t>ACALCI - Identifying Verb-Preposition Multi-Category Words in Chinese-English Patent Machine Translation</t>
  </si>
  <si>
    <t>10.1007/978-3-319-14803-8_32</t>
  </si>
  <si>
    <t>Li, Hongzheng; Zhu, Yun; Jin, Yaohong</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</si>
  <si>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t>
  </si>
  <si>
    <t>Sentiment analysis in Portuguese tweets: an evaluation of diverse word representation models</t>
  </si>
  <si>
    <t>10.1007/s10579-023-09661-4</t>
  </si>
  <si>
    <t>Vianna, Daniela; Carneiro, Fernando; Carvalho, Jonnathan; Plastino, Alexandre; Paes, Aline</t>
  </si>
  <si>
    <t>Short text keyphrase extraction with hypergraphs</t>
  </si>
  <si>
    <t>10.1007/s13748-014-0058-1</t>
  </si>
  <si>
    <t>Bellaachia, Abdelghani; Al-Dhelaan, Mohammed</t>
  </si>
  <si>
    <t>Improving translation between English, Assamese bilingual pair with monolingual data, length penalty and model averaging</t>
  </si>
  <si>
    <t>10.1007/s41870-023-01714-9</t>
  </si>
  <si>
    <t>Kashyap, Kishore; Sarma, Shikhar Kumar; Ahmed, Mazida Akhtara</t>
  </si>
  <si>
    <t>AECIA - Using Kazakh Morphology Information to Improve Word Alignment for SMT</t>
  </si>
  <si>
    <t>10.1007/978-3-319-29504-6_34</t>
  </si>
  <si>
    <t>Kartbayev, Amandyk</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</si>
  <si>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t>
  </si>
  <si>
    <t>Handwritten word recognition using Web resources and recurrent neural networks</t>
  </si>
  <si>
    <t>10.1007/s10032-015-0251-1</t>
  </si>
  <si>
    <t>International Journal on Document Analysis and Recognition (IJDAR)</t>
  </si>
  <si>
    <t>Oprean, Cristina; Likforman-Sulem, Laurence; Popescu, Adrian; Mokbel, Chafic</t>
  </si>
  <si>
    <t>10.1007/978-981-19-9379-4</t>
  </si>
  <si>
    <t>This book is a collection of selected papers presented at the Second Congress on Intelligent Systems (CIS 2022)</t>
  </si>
  <si>
    <t>SPECOM - A Bilingual Kazakh-Russian System for Automatic Speech Recognition and Synthesis</t>
  </si>
  <si>
    <t>10.1007/978-3-319-23132-7_3</t>
  </si>
  <si>
    <t>Khomitsevich, Olga; Mendelev, Valentin; Tomashenko, Natalia A.; Rybin, Sergey V.; Medennikov, Ivan; Kudubayeva, Saule</t>
  </si>
  <si>
    <t>The paper presents a system for speech recognition and synthesis for the Kazakh and Russian languages. It is designed for use by speakers of Kazakh; due to the prevalence of bilingualism among Kazakh speakers, it was considered essential to design a bilingual Kazakh-Russian system. Developing our system involved building a text processing and transcription system that deals with both Kazakh and Russian text, and is used in both speech synthesis and recognition applications. We created a Kazakh TTS voice and an additional Russian voice using the recordings of the same bilingual voice artist. A Kazakh speech database was collected and used to train deep neural network acoustic models for the speech recognition system. The resulting models demonstrated sufficient performance for practical applications in interactive voice response and keyword spotting scenarios.</t>
  </si>
  <si>
    <t>Proceedings of the 13th International Conference on Soft Computing and Pattern Recognition (SoCPaR 2021)</t>
  </si>
  <si>
    <t>10.1007/978-3-030-96302-6</t>
  </si>
  <si>
    <t>Economic Systems and other.Of particular value to both the contributors and the readership are the short publication timeframe and the world-wide distribution and exposure which enable both a wide and rapid dissemination of research output.The series covers the theory, applications, and perspectives on the state of the art and future developments relevant to systems and networks, decision making, control, complex processes and related areas, as embedded in the fields of interdisciplinary and applied sciences, engineering, computer science, physics, economics, social, and life sciences, as well as the paradigms and methodologies behind them.</t>
  </si>
  <si>
    <t>SFCM - Using HFST—Helsinki Finite-State Technology for Recognizing Semantic Frames</t>
  </si>
  <si>
    <t>10.1007/978-3-319-23980-4_8</t>
  </si>
  <si>
    <t>Lindén, Krister; Hardwick, Sam; Silfverberg, Miikka; Axelson, Erik</t>
  </si>
  <si>
    <t>To recognize semantic frames in languages with a rich morphology, we need computational morphology. In this paper, we look at one particular framework, HFST–Helsinki Finite-State Technology, and how to use it for recognizing semantic frames in context. HFST enables tokenization, morphological analysis, tagging, and frame annotation in one single framework.</t>
  </si>
  <si>
    <t>10.1007/978-981-16-7512-6</t>
  </si>
  <si>
    <t>Improving neural machine translation for low resource languages through non-parallel corpora: a case study of Egyptian dialect to modern standard Arabic translation.</t>
  </si>
  <si>
    <t>10.1038/s41598-023-51090-4</t>
  </si>
  <si>
    <t>Faheem, Mohamed Atta; Wassif, Khaled Tawfik; Bayomi, Hanaa; Abdou, Sherif Mahdy</t>
  </si>
  <si>
    <t>Machine translation for low-resource languages poses significant challenges, primarily due to the limited availability of data. In recent years, unsupervised learning has emerged as a promising approach to overcome this issue by aiming to learn translations between languages without depending on parallel data. A wide range of methods have been proposed in the literature to address this complex problem. This paper presents an in-depth investigation of semi-supervised neural machine translation specifically focusing on translating Arabic dialects, particularly Egyptian, to Modern Standard Arabic. The study employs two distinct datasets: one parallel dataset containing aligned sentences in both dialects, and a monolingual dataset where the source dialect is not directly connected to the target language in the training data. Three different translation systems are explored in this study. The first is an attention-based sequence-to-sequence model that benefits from the shared vocabulary between the Egyptian dialect and Modern Arabic to learn word embeddings. The second is an unsupervised transformer model that depends solely on monolingual data, without any parallel data. The third system starts with the parallel dataset for an initial supervised learning phase and then incorporates the monolingual data during the training process.</t>
  </si>
  <si>
    <t>Graph augmented sequence-to-sequence model for neural question generation</t>
  </si>
  <si>
    <t>10.1007/s10489-022-04260-2</t>
  </si>
  <si>
    <t>Ma, Hui; Wang, Jian; Lin, Hongfei; Xu, Bo</t>
  </si>
  <si>
    <t>Incident-Driven Machine Translation and Name Tagging for Low-resource Languages</t>
  </si>
  <si>
    <t>10.1007/s10590-017-9207-1</t>
  </si>
  <si>
    <t>Hermjakob, Ulf; Li, Qiang; Marcu, Daniel; May, Jonathan; Mielke, Sebastian J.; Pourdamghani, Nima; Pust, Michael; Shi, Xing; Knight, Kevin; Levinboim, Tomer; Murray, Kenton; Chiang, David; Zhang, Boliang; Pan, Xiaoman; Lu, Di; Lin, Ying; Ji, Heng</t>
  </si>
  <si>
    <t>Soft Computing: Theories and Applications</t>
  </si>
  <si>
    <t>10.1007/978-981-19-9858-4</t>
  </si>
  <si>
    <t>Dhanaraj, Rajesh Kumar; Verma, Ajit Kumar; Sharma, Tarun Kumar; Verma, Om Prakash; Sharma, Sanjay</t>
  </si>
  <si>
    <t>This book focuses on soft computing and how it can be applied to solve real-world problems arising in various domains</t>
  </si>
  <si>
    <t>CCL - Using Semantic Structure to Improve Chinese-English Term Translation</t>
  </si>
  <si>
    <t>10.1007/978-3-319-12277-9_17</t>
  </si>
  <si>
    <t>Zhang, Guiping; Liu, Ruiqian; Ye, Na; Huang, Haihong</t>
  </si>
  <si>
    <t>This paper introduces a method which aims at translating Chinese terms into English. Our motivation is providing deep semantic-level information for term translation through analyzing the semantic structure of terms. Using the contextual information in the term and the first sememe of each word in HowNet as features, we trained a Support Vector Machine (SVM) model to identify the dependencies among words in a term. Then a Conditional Random Field (CRF) model is trained to mark semantic relations for term dependencies. During translation, the semantic relations within the Chinese terms are identified and three features based on semantic structure are integrated into the phrase-based statistical machine translation system. Experimental results show that the proposed method achieves 1.58 BLEU points improvement in comparison with the baseline system.</t>
  </si>
  <si>
    <t>CICLing (2) - Turkish Normalization Lexicon for Social Media</t>
  </si>
  <si>
    <t>10.1007/978-3-319-75487-1_33</t>
  </si>
  <si>
    <t>Demir, Seniz; Tan, Murat; Topcu, Berkay</t>
  </si>
  <si>
    <t>Social media has its own evergrowing language and distinct characteristics. Although social media is shown to be of great utility to research studies, varying quality of written texts degrades the performance of existing NLP tools. Normalization of texts, transforming from informal to well-written texts, appears to be a reasonable preprocessing step to adapt tools trained on different domains to social media. In this study, we compile the first Turkish normalization lexicon that sheds light to the kinds of observed lexical variations in social media texts. A graphical representation acquired from a text corpus is used to model contextual similarities between normalization equivalences and the lexicon is automatically generated by performing random walks on this graph. The underlying framework not only enables different lexicons to be generated from the same corpus but also produces lexicons that are tuned to specific genres. Evaluation studies demonstrated the effectiveness of induced lexicon in normalizing Turkish texts.</t>
  </si>
  <si>
    <t>Experiments on Cross-Language Information Retrieval Using Comparable Corpora of Chinese, Japanese, and Korean Languages</t>
  </si>
  <si>
    <t>10.1007/978-981-15-5554-1_2</t>
  </si>
  <si>
    <t>Kishida, Kazuaki; Chen, Kuang-hua</t>
  </si>
  <si>
    <t>This paper describes research activities for exploring techniques of cross-language information retrieval (CLIR) during the NACSIS Test Collection for Information Retrieval/NII Testbeds and Community for Information access Research (NTCIR)-1 to NTCIR-6 evaluation cycles, which mainly focused on Chinese, Japanese, and Korean (CJK) languages. First, general procedures and techniques of CLIR are briefly reviewed. Second, document collections that were used for the research tasks and test collection construction for retrieval experiments are explained. Specifically, CLIR tasks from NTCIR-3 to NTCIR-6 utilized multilingual corpora consisting of newspaper articles that were published in Taiwan, Japan, and Korea during the same time periods. A set of articles can be considered a “pseudo” comparable corpus because many events or affairs are commonly covered across languages in the articles. Such comparable corpora are helpful for comparing the performance of CLIR between pairs of CJK and English. This comparison leads to deeper insights into CLIR techniques. NTCIR CLIR tasks have been built on the basis of test collections that incorporate such comparable corpora. We summarize the technical advances observed in these CLIR tasks at the end of the paper.</t>
  </si>
  <si>
    <t>Proceedings of the International Conference on Cognitive and Intelligent Computing</t>
  </si>
  <si>
    <t>10.1007/978-981-19-2350-0</t>
  </si>
  <si>
    <t>Cognitive Science and Technology</t>
  </si>
  <si>
    <t>Kumar, Amit; Ghinea, Gheorghiţă; Merugu, Suresh; Hashimoto, Takako</t>
  </si>
  <si>
    <t>This book presents original, peer-reviewed articles in the topics such as machine learning in control applications, soft computing</t>
  </si>
  <si>
    <t>PAKDD (2) - A Targeted Retraining Scheme of Unsupervised Word Embeddings for Specific Supervised Tasks</t>
  </si>
  <si>
    <t>10.1007/978-3-319-57529-2_1</t>
  </si>
  <si>
    <t>Qin, Pengda; Xu, Weiran; Guo, Jun</t>
  </si>
  <si>
    <t>This paper proposes a simple retraining scheme to purposefully adjust unsupervised word embeddings for specific supervised tasks, such as sentence classification. Different from the current methods, which fine-tune word embeddings in training set through the supervised learning procedure, our method treats the labels of task as implicit context information to retrain word embeddings, so that every required word for the intended task obtains task-specific representation. Moreover, because our method is independent of the supervised learning process, it has less risk of over-fitting. We have validated the rationality of our method on various sentence classification tasks. The improvements of accuracy are remarkable, when only scarce training set is available.</t>
  </si>
  <si>
    <t>Modeling essay grading with pre-trained BERT features</t>
  </si>
  <si>
    <t>10.1007/s10489-024-05410-4</t>
  </si>
  <si>
    <t>Sharma, Annapurna; Jayagopi, Dinesh Babu</t>
  </si>
  <si>
    <t>10.1007/978-3-031-20738-9</t>
  </si>
  <si>
    <t>This book consists of papers on the recent progresses in the state of the art in natural computation, fuzzy systems, and knowledge discovery</t>
  </si>
  <si>
    <t>Evaluating Various Tokenizers for Arabic Text Classification</t>
  </si>
  <si>
    <t>10.1007/s11063-022-10990-8</t>
  </si>
  <si>
    <t>Alyafeai, Zaid; Al-shaibani, Maged S.; Ghaleb, Mustafa; Ahmad, Irfan</t>
  </si>
  <si>
    <t>Abstractive Multi-document Summarization Using Deep Learning Approaches</t>
  </si>
  <si>
    <t>10.1007/978-981-16-7389-4_6</t>
  </si>
  <si>
    <t>Poornima, Murkute; Pulipati, Venkateswara Rao; Sunil Kumar, T.</t>
  </si>
  <si>
    <t>Information in the digital documents has huge accumulation of data which is unstructured. Interpretation of any type of digital document having enormous unstructured data would be a tedious as well as time-consuming task and can also have content which is not necessary. Text summarization is the process of constructing precise and consistent information of a larger document. It is required to access the growing amount of the data to help in discovery of relevant information and for its faster utilization. The automatic summarization task is to develop certain techniques where the machine will be generating the summaries better than the written by human beings. Automatic summarization helps the users in many ways like reducing the reading time of the summary, making the process of selection easier in research, improvising the effectiveness, personalized summaries that can be useful in QA systems that provide individualized information, etc. Thus, the proposed model is aimed at making abstractive summaries of the documents that help the users to know the gist by the analyzing the content using approaches like natural language processing (NLP) and deep learning (DL). Abstractive summarization of multiple documents can be achieved by text summarization methods. Algorithms like Seq-to-Seq model and bidirectional long short-term memory encoder and decoder with attention mechanism (Bi-LSTM), Pointer-Generated network (PGN) and coverage mechanism (CM) are utilized. The disadvantages of Bi-LSTM like replacing one word with the other and having redundant words are the challenges that are addressed using PGN and CM. The proposed model will summarize the multiple documents and provides an abstractive summary that is relevant and precise.</t>
  </si>
  <si>
    <t>HCI (13) - Fake News Detection via English-to-Spanish Translation: Is It Really Useful?</t>
  </si>
  <si>
    <t>10.1007/978-3-030-77626-8_9</t>
  </si>
  <si>
    <t>Ruíz, Sebastián; Providel, Eliana; Mendoza, Marcelo</t>
  </si>
  <si>
    <t>Social networks are used every day to report daily events, although the information published in them many times correspond to fake news. Detecting these fake news has become a research topic that can be approached using deep learning. However, most of the current research on the topic is available only for the English language. When working on fake news detection in other languages, such as Spanish, one of the barriers is the low quantity of labeled datasets available in Spanish. Hence, we explore if it is convenient to translate an English dataset to Spanish using Statistical Machine Translation. We use the translated dataset to evaluate the accuracy of several deep learning architectures and compare the results from the translated dataset and the original dataset in fake news classification. Our results suggest that the approach is feasible, although it requires high-quality translation techniques, such as those found in the translation’s neural-based models.</t>
  </si>
  <si>
    <t>Machine Learning and Principles and Practice of Knowledge Discovery in Databases</t>
  </si>
  <si>
    <t>10.1007/978-3-030-93733-1</t>
  </si>
  <si>
    <t>Addressing Limited Vocabulary and Long Sentences Constraints in English–Arabic Neural Machine Translation</t>
  </si>
  <si>
    <t>10.1007/s13369-020-05328-2</t>
  </si>
  <si>
    <t>Berrichi, Safae; Mazroui, Azzeddine</t>
  </si>
  <si>
    <t>Deep learning in law: early adaptation and legal word embeddings trained on large corpora</t>
  </si>
  <si>
    <t>10.1007/s10506-018-9238-9</t>
  </si>
  <si>
    <t>Artificial Intelligence and Law</t>
  </si>
  <si>
    <t>Chalkidis, Ilias; Kampas, Dimitrios</t>
  </si>
  <si>
    <t>Proceedings of the 4th International Conference on Advances in Computational Science and Engineering</t>
  </si>
  <si>
    <t>10.1007/978-981-97-2977-7</t>
  </si>
  <si>
    <t>CICLing (2) - Improving Egyptian-to-English SMT by Mapping Egyptian into MSA</t>
  </si>
  <si>
    <t>10.1007/978-3-642-54903-8_23</t>
  </si>
  <si>
    <t>Durrani, Nadir; Al-Onaizan, Yaser; Ittycheriah, Abraham</t>
  </si>
  <si>
    <t>One of the aims of DARPA BOLT project is to translate the Egyptian blog data into English. While the parallel data for MSA-English is abundantly available, sparsely exists for Egyptian-English and Egyptian-MSA. A notable drop in the translation quality is observed when translating Egyptian to English in comparison with translating from MSA to English. One of the reasons for this drop is the high OOV rate, where as another is the dialectal differences between training and test data. This work is focused on improving Egyptian-to-English translation by bridging the gap between Egyptian and MSA. First we try to reduce the OOV rate by proposing MSA candidates for the unknown Egyptian words through different methods such as spelling correction, suggesting synonyms based on context etc. Secondly we apply convolution model using English as a pivot to map Egyptian words into MSA. We then evaluate our edits by running decoder built on MSA-to-English data. Our spelling-based correction shows an improvement of i¾?1.7 BLEU points over the baseline system, that translates unedited Egyptian into English.</t>
  </si>
  <si>
    <t>Proceedings of International Conference on Recent Trends in Computing</t>
  </si>
  <si>
    <t>10.1007/978-981-97-1724-8</t>
  </si>
  <si>
    <t>Enterprise, Business-Process and Information Systems Modeling</t>
  </si>
  <si>
    <t>10.1007/978-3-030-79186-5</t>
  </si>
  <si>
    <t>The 7th International Conference on Information Science, Communication and Computing</t>
  </si>
  <si>
    <t>10.1007/978-981-99-7161-9</t>
  </si>
  <si>
    <t>Qiu, Xuesong; Yang, Xiao; Wu, Zhiqiang; Zhang, Yudong; Tian, Yuan; Liu, Bo</t>
  </si>
  <si>
    <t>This book collects papers of the 7th International Conference on Information Science, Communication and Computing, held in Chongqing, 2-5 June 2023.</t>
  </si>
  <si>
    <t>An Unsupervised Character-Aware Neural Approach to Word and Context Representation Learning</t>
  </si>
  <si>
    <t>10.1007/978-3-030-01424-7_13</t>
  </si>
  <si>
    <t>Marra, Giuseppe; Zugarini, Andrea; Melacci, Stefano; Maggini, Marco</t>
  </si>
  <si>
    <t>In the last few years, neural networks have been intensively used to develop meaningful distributed representations of words and contexts around them. When these representations, also known as "embeddings", are learned from unsupervised large corpora, they can be transferred to different tasks with positive effects in terms of performances, especially when only a few supervisions are available. In this work, we further extend this concept, and we present an unsupervised neural architecture that jointly learns word and context embeddings, processing words as sequences of characters. This allows our model to spot the regularities that are due to the word morphology, and to avoid the need of a fixed-sized input vocabulary of words. We show that we can learn compact encoders that, despite the relatively small number of parameters, reach high-level performances in downstream tasks, comparing them with related state-of-the-art approaches or with fully supervised methods.</t>
  </si>
  <si>
    <t>Token-based spelling variant detection in Middle Low German texts</t>
  </si>
  <si>
    <t>10.1007/s10579-018-09441-5</t>
  </si>
  <si>
    <t>Barteld, Fabian; Biemann, Chris; Zinsmeister, Heike</t>
  </si>
  <si>
    <t>NLPCC (2) - Cross-Domain Transfer Learning for Dependency Parsing</t>
  </si>
  <si>
    <t>10.1007/978-3-030-32236-6_77</t>
  </si>
  <si>
    <t>Li, Zuchao; Zhou, Junru; Zhao, Hai; Wang, Rui</t>
  </si>
  <si>
    <t>In recent years, the research of dependency parsing focuses on improving the accuracy of in-domain data and has made remarkable progress. However, the real world is different from a single scenario dataset, filled with countless scenarios that are not covered by the dataset, namely, out-of-domain. As a result, parsers that perform well on the in-domain data often suffer significant performance degradation on the out-of-domain data. Therefore, in order to adapt the existing in-domain parsers with substantial performance to the new domain scenario, cross-domain transfer learning techniques are essential to solve the domain problem in parsing. In this paper, we examine two scenarios for cross-domain transfer learning: semi-supervised and unsupervised cross-domain transfer learning. Specifically, we adopt a pretrained language model BERT for training on the source domain (in-domain) data at subword level and introduce two tri-training variant methods for the two scenarios so as to achieve the goal of cross-domain transfer learning. The system based on this paper participated in NLPCC-2019-shared-task on cross-domain dependency parsing and won the first place on the “subtask3-un-open” and “subtask4-semi-open” subtasks, indicating the effectiveness of the approaches adopted.</t>
  </si>
  <si>
    <t>10.1007/978-981-99-8148-9</t>
  </si>
  <si>
    <t>The ICONIP 2023 proceedings focus on providing a leading international forum for the fields of neuroscience, neural networks and deep learning.</t>
  </si>
  <si>
    <t>Analyzing the Linguistic Structure of Questions to Make Unanswered Questions Answered</t>
  </si>
  <si>
    <t>10.1007/978-981-15-6315-7_8</t>
  </si>
  <si>
    <t>Bhatt, Shashank; Mishra, Tapas Kumar</t>
  </si>
  <si>
    <t>There are many questions present on Question and Answer websites like quora.com, stackoverflow.com, mindthebook.com, yahoo.com, etc. which are open. There are many factors for which a question remains open; namely, subjectivity, vagueness, openendedness, ambiguity, etc. To find the reason why the question is open, there is a need to design an automatic framework that is designed to deal with the issues of question’s answerability. There are two types of questions: open questions which are unanswered and answered questions. We study the linguistic structure of question text on which we have to perform certain linguistic activities. There are 2 types of activities: first is “User-level” and second is “Question-level”. These two type of activities can give many discriminating factors to define the answerability of a question and also distinguishes the answered question from the unanswered one. The motivation of the current paper is to analyze the linguistic structure of the questions so that minimal changes to an unanswered question makes it answered.</t>
  </si>
  <si>
    <t>Financial sentiment analysis model utilizing knowledge-base and domain-specific representation</t>
  </si>
  <si>
    <t>10.1007/s11042-022-12181-y</t>
  </si>
  <si>
    <t>Agarwal, Basant</t>
  </si>
  <si>
    <t>Artificial Neural Networks and Machine Learning – ICANN 2021</t>
  </si>
  <si>
    <t>10.1007/978-3-030-86383-8</t>
  </si>
  <si>
    <t>Farkaš, Igor; Masulli, Paolo; Otte, Sebastian; Wermter, Stefan</t>
  </si>
  <si>
    <t>PAKDD (2) - Topic Attentional Neural Network for Abstractive Document Summarization.</t>
  </si>
  <si>
    <t>10.1007/978-3-030-16145-3_6</t>
  </si>
  <si>
    <t>Liu, Hao; Zheng, Hai-Tao; Wang, Wei</t>
  </si>
  <si>
    <t>Abstractive summarization is a renewed and challenging task of document summarization. Recently, neural networks, especially attentional encoder-docoder architecture, have achieved impressive progress in abstractive document summarization. However, the saliency of summary, which is one of the key factors for document summarization, still needs improvement. In this paper, we propose Topic Attentional Neural Network (TANN) which incorporates topic information into neural networks to tackle this issue. Our model is based on attentional sequence-to-sequence structure but has paired encoders and paired attention mechanisms to deal with original document and topic information in parallel. Moreover, we propose a novel selection method called topic selection. This method uses topic information to improve the standard selection method of beam search and chooses a better candidate as the final summary. We conduct experiments on the CNN/Daily Mail dataset. The results show our model obtains higher ROUGE scores and achieves a competitive performance compared with the state-of-the-art abstractive and extractive models. Human evaluation also demonstrates our model is capable of generating summaries with more informativeness and readability.</t>
  </si>
  <si>
    <t>Exploiting lexical patterns for knowledge graph construction from unstructured text in Spanish</t>
  </si>
  <si>
    <t>10.1007/s40747-022-00805-7</t>
  </si>
  <si>
    <t>Complex &amp; Intelligent Systems</t>
  </si>
  <si>
    <t>Rios-Alvarado, Ana B.; Martinez-Rodriguez, Jose L.; Garcia-Perez, Andrea G.; Guerrero-Melendez, Tania Y.; Lopez-Arevalo, Ivan; Gonzalez-Compean, Jose Luis</t>
  </si>
  <si>
    <t>&lt;jats:title&gt;Abstract&lt;/jats:title&gt;&lt;jats:p&gt;Knowledge graphs (KGs) are useful data structures for the integration, retrieval, dissemination, and inference of information in various information domains. One of the main challenges in building KGs is the extraction of named entities (nodes) and their relations (edges), particularly when processing unstructured text as it has no semantic descriptions. Generating KGs from texts written in Spanish represents a research challenge as the existing structures, models, and strategies designed for other languages are not compatible in this scenario. This paper proposes a method to design and construct KGs from unstructured text in Spanish. We defined lexical patterns to extract named entities and (non) taxonomic, equivalence, and composition relations. Next, named entities are linked and enriched with DBpedia resources through a strategy based on SPARQL queries. Finally, OWL properties are defined from the predicate relations for creating resource description framework (RDF) triples. We evaluated the performance of the proposed method to determine the degree of elements extracted from the input text and to assess their quality through standard information retrieval measures. The evaluation revealed the feasibility of the proposed method to extract RDF triples from datasets in general and computer science domains. Competitive results were observed by comparing our method regarding an existing approach from the literature.&lt;/jats:p&gt;</t>
  </si>
  <si>
    <t>Advanced Machine Intelligence and Signal Processing</t>
  </si>
  <si>
    <t>10.1007/978-981-19-0840-8</t>
  </si>
  <si>
    <t>MISP-2021), National Institute of Technology Arunachal Pradesh</t>
  </si>
  <si>
    <t>Evaluation of Word Embeddings for Toxic Span Prediction</t>
  </si>
  <si>
    <t>10.1007/978-981-19-2350-0_17</t>
  </si>
  <si>
    <t>Kiran Babu, N.; Hima Bindu, K.</t>
  </si>
  <si>
    <t>Toxic span prediction task is to predict the span of toxic content in social media posts, to identify objectionable parts of them. This task is dependent on word embeddings that represent the tokens as vectors and the model used for span prediction. This paper describes our experiment to evaluate word embeddings ranging from static and contextual to transformer-based embeddings for toxic span detection. Motivated by the top performers of SemEval 2021 Task 5, we chose to follow the sequence tagging approach for span prediction, hence, a stacked BiLSTM layer followed by CRF is used to predict the toxicity of each token. Our model with RoBERTa embeddings, fine-tuned on toxicity classification task has achieved the highest performance of 70.26 F1 score among all the word embeddings, which is on par with the top two performers of this task that are ensemble models. Our experiments compared word embeddings in terms of F1 score, training, and inference time of the model.</t>
  </si>
  <si>
    <t>A usage of the syllable unit based on morphological statistics in Korean large vocabulary continuous speech recognition system</t>
  </si>
  <si>
    <t>10.1007/s10772-019-09637-2</t>
  </si>
  <si>
    <t>Ri, Hyok-Chol</t>
  </si>
  <si>
    <t>IScIDE - Deep Attentive Structured Language Model Based on LSTM</t>
  </si>
  <si>
    <t>10.1007/978-3-319-67777-4_15</t>
  </si>
  <si>
    <t>Cao, Di; Yu, Kai</t>
  </si>
  <si>
    <t>Language model (LM) plays an essential role in natural language processing tasks. Given the context, the language model can predict the next word. However, when the history becomes longer, the single hidden vector may be not big enough to store the entire information. In this paper, we propose a deep attentive structured language model (DAS LM), which extends the Long Short-Term Memory (LSTM) neural network with the attention mechanism. With the alternative input of part of speech (POS) tags, the language model is capable of extracting relations between a word and its context. Our model is evaluated on Penn Treebank, Chinese short message and Swb-Fisher corpora. The experiments in language modeling show that our model achieves significant improvements compared to the conventional LSTM language model.</t>
  </si>
  <si>
    <t>10.1007/978-3-031-43849-3</t>
  </si>
  <si>
    <t>The TPDL 2023 proceedings focus on research and information science in digital libraries and associated technical, practical, and social issues.</t>
  </si>
  <si>
    <t>CCL - A Hierarchical LSTM Model for Joint Tasks</t>
  </si>
  <si>
    <t>10.1007/978-3-319-47674-2_27</t>
  </si>
  <si>
    <t>Zhou, Qianrong; Wen, Liyun; Wang, Xiaojie; Ma, Long; Wang, Yue</t>
  </si>
  <si>
    <t>Previous work has shown that joint modeling of two Natural Language Processing (NLP) tasks are effective for achieving better performances for both tasks. Lots of task-specific joint models are proposed. This paper proposes a Hierarchical Long Short-Term Memory (HLSTM) model and some its variants for modeling two tasks jointly. The models are flexible for modeling different types of combinations of tasks. It avoids task-specific feature engineering. Besides the enabling of correlation information between tasks, our models take the hierarchical relations between two tasks into consideration, which is not discussed in previous work. Experimental results show that our models outperform strong baselines in three different types of task combination. While both correlation information and hierarchical relations between two tasks are helpful to improve performances for both tasks, the models especially boost performance of tasks on the top of the hierarchical structures.</t>
  </si>
  <si>
    <t>ICANN (5) - Hierarchical Lexicon Embedding Architecture for Chinese Named Entity Recognition</t>
  </si>
  <si>
    <t>10.1007/978-3-030-86383-8_28</t>
  </si>
  <si>
    <t>Hu, Jiahao; Ouyang, Yuanxin; Li, Chen; Wang, Chuanrui; Rong, Wenge; Xiong, Zhang</t>
  </si>
  <si>
    <t>Named entity recognition (NER) is one of the most fundamental tasks in a variety of natural language applications. Due to the lack of delimiters in the Chinese language, Chinese NER task has been suffering from the shortage of word boundary information. Recently, incorporating word information has been proven an effective mechanism to alleviate this problem. However, how to integrate word information into the character-based model more effectively and efficiently is still a challenge. In this work, we propose a hierarchical lexicon embedding architecture for Chinese NER task. The words matched by the input sentence are divided into two categories, i.e., main words and auxiliary words, to help the model better capture useful information. In addition, the modification mainly lies in the embedding layer, as such it can be easily incorporated with different sequence modeling architectures. Experimental studies on four Chinese NER datasets have shown our method’s promising potential.</t>
  </si>
  <si>
    <t>Mining Intelligence and Knowledge Exploration</t>
  </si>
  <si>
    <t>10.1007/978-3-031-21517-9</t>
  </si>
  <si>
    <t>Chbeir, Richard; Manolopoulos, Yannis; Prasath, Rajendra</t>
  </si>
  <si>
    <t>The MIKE 2021 proceedings deal with evolutionary computation, artificial intelligence, machine learning, data mining and information retrieval, etc.</t>
  </si>
  <si>
    <t>ICT Analysis and Applications</t>
  </si>
  <si>
    <t>10.1007/978-981-19-5224-1</t>
  </si>
  <si>
    <t>Fong, Simon; Dey, Nilanjan; Joshi, Amit</t>
  </si>
  <si>
    <t>This book presents high-quality papers presented at the 7th International Conference on ICT for Sustainable Development (ICT4SD 2022).</t>
  </si>
  <si>
    <t>A machine translation system from Arabic sign language to Arabic</t>
  </si>
  <si>
    <t>10.1007/s10209-019-00695-6</t>
  </si>
  <si>
    <t>IntelliSys (2) - Classification Based Method for Disfluencies Detection in Spontaneous Spoken Tunisian Dialect</t>
  </si>
  <si>
    <t>10.1007/978-3-030-55187-2_16</t>
  </si>
  <si>
    <t>Disfluencies processing is the task of detecting the infelicities in spoken language. This paper proposes a transcription-based method for automatically detecting disfluencies in spontaneous spoken Tunisian dialect. Our method uses a classification model based on a sequence-tagging approach with purely linguistic features for detecting disfluent segments of the utterance. According to our study of the Tunisian dialect, we have identified eight types of disfluencies namely, syllabic elongations, speech words, word-fragments, simple repetitions, complex repetitions and self-corrections that include insertions, substitutions and deletions. We have implemented the proposed method and the experiments show that our method improves the disfluency detecting task in the spoken Tunisian dialect with a rate of 87.4%.</t>
  </si>
  <si>
    <t>Classification-based spoken text selection for LVCSR language modeling</t>
  </si>
  <si>
    <t>10.1186/s13636-017-0121-5</t>
  </si>
  <si>
    <t>Chunwijitra, Vataya; Wutiwiwatchai, Chai</t>
  </si>
  <si>
    <t>Large vocabulary continuous speech recognition (LVCSR) has naturally been demanded for transcribing daily conversations, while developing spoken text data to train LVCSR is costly and time-consuming. In this paper, we propose a classification-based method to automatically select social media data for constructing a spoken-style language model in LVCSR. Three classification techniques, SVM, CRF, and LSTM, trained by words and parts-of-speech are comparatively experimented to identify the degree of spoken style in each social media sentence. Spoken-style utterances are chosen by incremental greedy selection based on the score of the SVM or the CRF classifier or the output classified as “spoken” by the LSTM classifier. With the proposed method, just 51.8, 91.6, and 79.9% of the utterances in a Twitter text collection are marked as spoken utterances by the SVM, CRF, and LSTM classifiers, respectively. A baseline language model is then improved by interpolating with the one trained by these selected utterances. The proposed model is evaluated on two Thai LVCSR tasks: social media conversations and a speech-to-speech translation application. Experimental results show that all the three classification-based data selection methods clearly help reducing the overall spoken test set perplexities. Regarding the LVCSR word error rate (WER), they achieve 3.38, 3.44, and 3.39% WER reduction, respectively, over the baseline language model, and 1.07, 0.23, and 0.38% WER reduction, respectively, over the conventional perplexity-based text selection approach.</t>
  </si>
  <si>
    <t>Sentiment Analysis and Ontology Engineering - Big data sentiment analysis for brand monitoring in social media streams by cloud computing</t>
  </si>
  <si>
    <t>10.1007/978-3-319-30319-2_14</t>
  </si>
  <si>
    <t>Benedetto, Francesco; Tedeschi, Antonio</t>
  </si>
  <si>
    <t>The rapid growth of the World Wide Web and social media allows users playing an active role in the contents’ creation process. Users can evaluate the brands’ reputation and quality exploiting the information provided by new marketing channels, such as social media, social networks , and electronic commerce (or e-commerce). Consequently, enterprises need to spot and analyze these digital data in order to improve their reputation among the consumers. The aim of this chapter is to highlight the common approaches of sentiment analysis in social media streams and the related issues with the cloud computing , providing the readers with a deep understanding of the state of the art solutions.</t>
  </si>
  <si>
    <t>10.1007/978-3-031-15931-2</t>
  </si>
  <si>
    <t>The ICANN 2022 proceedings deal in brain inspired computing, machine learning and artificial neural networks, with strong cross-disciplinary interactions.</t>
  </si>
  <si>
    <t>10.1007/978-3-030-88483-3</t>
  </si>
  <si>
    <t>Welcome to</t>
  </si>
  <si>
    <t>NLPCC/ICCPOL - Overview of the NLPCC-ICCPOL 2016 Shared Task: Chinese Word Similarity Measurement</t>
  </si>
  <si>
    <t>10.1007/978-3-319-50496-4_75</t>
  </si>
  <si>
    <t>Wu, Yunfang; Li, Wei</t>
  </si>
  <si>
    <t>Word similarity computation is a fundamental task for natural language processing. We organize a semantic campaign of Chinese word similarity measurement at NLPCC-ICCPOL 2016. This task provides a benchmark dataset of Chinese word similarity (PKU-500 dataset), including 500 word pairs with their similarity scores. There are 21 teams submitting 24 systems in this campaign. In this paper, we describe clearly the data preparation and word similarity annotation, make an in-depth analysis on the evaluation results and give a brief introduction to participating systems.</t>
  </si>
  <si>
    <t>Machine Vision and Augmented Intelligence</t>
  </si>
  <si>
    <t>10.1007/978-981-99-0189-0</t>
  </si>
  <si>
    <t>Singh, Binod Kumar; Bajpai, Manish Kumar; Sheikh-Akbari, Akbar</t>
  </si>
  <si>
    <t>This volume includes peer reviewed papers of MAI 2022 on modeling of disease transformation, epidemic forecast, image processing, and computer vision.</t>
  </si>
  <si>
    <t>Proceedings of World Conference on Information Systems for Business Management</t>
  </si>
  <si>
    <t>10.1007/978-981-99-8349-0</t>
  </si>
  <si>
    <t>Iglesias, Andrés; Kabir, Humaun; Patel, Bharat G.; Joshi, Amit</t>
  </si>
  <si>
    <t>This book includes selected papers presented at World Conference on Information Systems for Business Management (ISBM 2023).</t>
  </si>
  <si>
    <t>Context-Based Persuasion Analysis of Sentiment Polarity Disambiguation in Social Media Text Streams</t>
  </si>
  <si>
    <t>10.1007/s00354-023-00238-x</t>
  </si>
  <si>
    <t>New Generation Computing</t>
  </si>
  <si>
    <t>singh, Tajinder; Kumari, Madhu; Gupta, Daya Sagar</t>
  </si>
  <si>
    <t>Thinking Data Science</t>
  </si>
  <si>
    <t>10.1007/978-3-031-02363-7</t>
  </si>
  <si>
    <t>The Springer Series in Applied Machine Learning</t>
  </si>
  <si>
    <t>Sarang, Poornachandra</t>
  </si>
  <si>
    <t>10.1007/978-981-99-1645-0</t>
  </si>
  <si>
    <t>The ICONIP 2022 proceedings deal with topics in pattern recognition, neuroscience, intelligent control, information security and brain-machine interface.</t>
  </si>
  <si>
    <t>Web Information Systems Engineering – WISE 2021</t>
  </si>
  <si>
    <t>10.1007/978-3-030-91560-5</t>
  </si>
  <si>
    <t>Zhang, Wenjie; Zou, Lei; Maamar, Zakaria; Chen, Lü</t>
  </si>
  <si>
    <t>series of WISE conferences aims to provide an international forum for researchers, professionals, and industrial</t>
  </si>
  <si>
    <t>NLPCC (2) - Neural Chinese Word Segmentation with Dictionary Knowledge</t>
  </si>
  <si>
    <t>10.1007/978-3-319-99501-4_7</t>
  </si>
  <si>
    <t>Liu, Junxin; Wu, Fangzhao; Wu, Chuhan; Huang, Yongfeng; Xie, Xing</t>
  </si>
  <si>
    <t>Chinese word segmentation (CWS) is an important task for Chinese NLP. Recently, many neural network based methods have been proposed for CWS. However, these methods require a large number of labeled sentences for model training, and usually cannot utilize the useful information in Chinese dictionary. In this paper, we propose two methods to exploit the dictionary information for CWS. The first one is based on pseudo labeled data generation, and the second one is based on multi-task learning. The experimental results on two benchmark datasets validate that our approach can effectively improve the performance of Chinese word segmentation, especially when training data is insufficient.</t>
  </si>
  <si>
    <t>An algorithmic approach to rank the disambiguous entities in Twitter streams for effective semantic search operations</t>
  </si>
  <si>
    <t>10.1007/s12046-019-1247-1</t>
  </si>
  <si>
    <t>Kumar, N. Senthil; Dinakaran, M</t>
  </si>
  <si>
    <t>Text normalization for named entity recognition in Vietnamese tweets</t>
  </si>
  <si>
    <t>10.1186/s40649-016-0032-0</t>
  </si>
  <si>
    <t>Computational social networks</t>
  </si>
  <si>
    <t>Nguyen, Vu H.; Nguyen, Hien T.; Snasel, Vaclav</t>
  </si>
  <si>
    <t>Named entity recognition (NER) is a task of detecting named entities in documents and categorizing them to predefined classes, such as person, location, and organization. This paper focuses on tweets posted on Twitter. Since tweets are noisy, irregular, brief, and include acronyms and spelling errors, NER in those tweets is a challenging task. Many approaches have been proposed to deal with this problem in tweets written in English, Germany, Chinese, etc., but none for Vietnamese tweets. We propose a method that normalizes a tweet before taking as an input of a learning model for NER in Vietnamese tweets. The normalization step detects spelling errors in a tweet and corrects them using an improved Dice's coefficient or n-grams. A Support Vector Machine learning algorithm is employed to learn a classifier using six different types of features. We train our method on a training set consisting of more than 40,000 named entities and evaluate it on a testing set consisting of 3,186 named entities. The experimental results showed that our system achieves state-of-the-art performance with F1 score of 82.13%.</t>
  </si>
  <si>
    <t>10.1007/978-981-19-8388-7</t>
  </si>
  <si>
    <t>The handbook presents trans-disciplinary approach to disaster studies exploring policies, governance, law, resources, leadership and management &amp; science.</t>
  </si>
  <si>
    <t>MDATA: A New Knowledge Representation Model - Chinese Named Entity Recognition: Applications and Challenges</t>
  </si>
  <si>
    <t>10.1007/978-3-030-71590-8_4</t>
  </si>
  <si>
    <t>Xi, Qisen; Ren, Yizhi; Yao, Siyu; Wu, Guohua; Miao, Gongxun; Zhang, Zhen</t>
  </si>
  <si>
    <t>Chinese Named Entity Recognition (NER) is an important task in Chinese natural language processing, which has been widely used in automatic question answering, reading comprehension, knowledge graph, machine translation and other fields. With the development of natural language processing techniques and the enhancement of text mining, the acquisition of semantic knowledge in text area becomes very important, and named entity recognition is the foundation of information application technology such as relationship extraction, which has important significance. In this chapter, we first provide a comprehensive review of traditional approaches. Then, we present the differences of between Chinese NER and NER, and describe the details of its application. We also introduce the challenge of Chinese entity recognition. Last, we compare recent works, give a vision about future work and propose the application in the Multi-dimensional Data Association and inTelligent Analysis (MDATA) model.</t>
  </si>
  <si>
    <t>PROPOR - Improving POS Tagging Across Portuguese Variants with Word Embeddings</t>
  </si>
  <si>
    <t>10.1007/978-3-319-41552-9_22</t>
  </si>
  <si>
    <t>Fonseca, Erick Rocha; Aluísio, Sandra Maria</t>
  </si>
  <si>
    <t>Brazilian Portuguese (BP) and European Portuguese (EP) have specific NLP resources and tools for many tasks. It is generally agreed upon that applying them to the variant other than their intended one results in a performance drop; however, very little research has measured it. We evaluated a POS tagger in a cross-variant setting under multiple combinations of word embeddings, train and test corpora, and found that (i) BP is easier than EP, (ii) word embeddings help increase tagger performance significantly, but not enough to close the accuracy gap in a cross-variant setting and (iii) embeddings generated from a corpus with both variants are useful in cross-variant scenarios. While we cannot generalize observations from POS tagging to any NLP task, this is an important first step for such evaluations.</t>
  </si>
  <si>
    <t>ICGEC - Back-Propagation Neural Network Approach to Myanmar Part-of-Speech Tagging</t>
  </si>
  <si>
    <t>10.1007/978-3-319-48490-7_25</t>
  </si>
  <si>
    <t>Hnin, Hay Mar; Pa, Win Pa; Thu, Ye Kyaw</t>
  </si>
  <si>
    <t>Part-of-Speech (POS) tagging is the process of assigning a POS label to each of a sequence of words. It is also a lowest level of syntactic analysis and useful for many natural language processing (NLP) tasks such as subsequent syntactic parsing and word sense disambiguation. We developed an annotated corpus and POS tagger for Myanmar language based on back-propagation neural network (BPNN) model. In our experiments, BPNN model is trained with 3gram, 4gram and 5gram. The results show that the BPNN model with 4 g is able to achieve considerable higher F-scores on the POS tagging task than 3 g and 5 g models for both close and open test sets. Moreover, BPNN POS tagging approach performed better than proposed HMM with rule based.</t>
  </si>
  <si>
    <t>Processing Large Text Corpus Using N-Gram Language Modeling and Smoothing</t>
  </si>
  <si>
    <t>10.1007/978-981-15-9689-6_3</t>
  </si>
  <si>
    <t>Avasthi, Sandhya; Chauhan, Ritu; Acharjya, D. P.</t>
  </si>
  <si>
    <t>The prediction of next word, letter or phrase for the user, while she is typing, is a really valuable tool for improving user experience. The users are communicating, writing reviews and expressing their opinion on such platforms frequently and many times while moving. It has become necessary to provide the user with an application that can reduce typing effort and spelling errors when they have limited time. The text data is getting larger in size due to the extensive use of all kinds of social media platforms and so implementation of text prediction application is difficult considering the size of text data to be processed for language modeling. This research paper’s primary objective is processing large text corpus and implementing a probabilistic model like N-grams to predict the next word when the user provides input. In this exploratory research, n-gram models are discussed and evaluated using Good Turing Estimation, perplexity measure and type-to-token ratio.</t>
  </si>
  <si>
    <t>Theory and Engineering of Dependable Computer Systems and Networks</t>
  </si>
  <si>
    <t>10.1007/978-3-030-76773-0</t>
  </si>
  <si>
    <t>Zamojski, Wojciech; Mazurkiewicz, Jacek; Sugier, Jarosław; Walkowiak, Tomasz; Kacprzyk, Janusz</t>
  </si>
  <si>
    <t>Classification of crisis-related data on Twitter using a deep learning-based framework</t>
  </si>
  <si>
    <t>10.1007/s11042-022-12183-w</t>
  </si>
  <si>
    <t>Paul, Nayan Ranjan; Sahoo, Deepak; Balabantaray, Rakesh Chandra</t>
  </si>
  <si>
    <t>Cybersecurity Challenges in the Age of AI, Space Communications and Cyborgs</t>
  </si>
  <si>
    <t>10.1007/978-3-031-47594-8</t>
  </si>
  <si>
    <t>Advanced Sciences and Technologies for Security Applications</t>
  </si>
  <si>
    <t>Jahankhani, Hamid</t>
  </si>
  <si>
    <t>This book presents new materials and contributes to knowledge through the technological advances that are being made across artificial intelligence</t>
  </si>
  <si>
    <t>Chinese Word Segmentation via BiLSTM+Semi-CRF with Relay Node</t>
  </si>
  <si>
    <t>10.1007/s11390-020-9576-4</t>
  </si>
  <si>
    <t>Qun, Nuo; Yan, Hang; Qiu, Xipeng; Huang, Xuanjing</t>
  </si>
  <si>
    <t>Advanced Intelligent Computing Technology and Applications</t>
  </si>
  <si>
    <t>10.1007/978-981-99-4752-2</t>
  </si>
  <si>
    <t>Huang, De-Shuang; Premaratne, Prashan; Jin, Beihong; Qu, Boyang; Jo, Kang-Hyun; Hussain, Abir</t>
  </si>
  <si>
    <t>The conference proceedings ICIC 2023 focuses on subjects such as theories and methodologies of intelligent computing and much more.</t>
  </si>
  <si>
    <t>NLPCC/ICCPOL - Recurrent Neural Word Segmentation with Tag Inference</t>
  </si>
  <si>
    <t>10.1007/978-3-319-50496-4_66</t>
  </si>
  <si>
    <t>Zhou, Qianrong; Ma, Long; Zheng, Zhenyu; Wang, Yue; Wang, Xiaojie</t>
  </si>
  <si>
    <t>In this paper, we present a Long Short-Term Memory (LSTM) based model for the task of Chinese Weibo word segmentation. The model adopts a LSTM layer to capture long-range dependencies in sentence and learn the underlying patterns. In order to infer the optimal tag path, we introduce a transition score matrix for jumping between tags of successive characters. Integrated with some unsupervised features, the performance of the model is further improved. Finally, our model achieves a weighted F1-score of 0.8044 on close track, 0.8298 on the semi-open track.</t>
  </si>
  <si>
    <t>Linguistically enhanced word segmentation for better neural machine translation of low resource agglutinative languages</t>
  </si>
  <si>
    <t>10.1007/s10772-021-09865-5</t>
  </si>
  <si>
    <t>Chimalamarri, Santwana; Sitaram, Dinkar</t>
  </si>
  <si>
    <t>Reassessing the proper place of man and machine in translation: a pre-translation scenario</t>
  </si>
  <si>
    <t>10.1007/s10590-018-9223-9</t>
  </si>
  <si>
    <t>Ive, Julia; Max, Aurélien; Yvon, François</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</si>
  <si>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t>
  </si>
  <si>
    <t>Improved neural machine translation using Natural Language Processing (NLP)</t>
  </si>
  <si>
    <t>10.1007/s11042-023-17207-7</t>
  </si>
  <si>
    <t>Ahammad, Sk Hasane; Kalangi, Ruth Ramya; Nagendram, S.; Inthiyaz, Syed; Priya, P. Poorna; Faragallah, Osama S.; Mohammad, Alsharef; Eid, Mahmoud M. A.; Rashed, Ahmed Nabih Zaki</t>
  </si>
  <si>
    <t>Abstractive text summarization and new large-scale datasets for agglutinative languages Turkish and Hungarian</t>
  </si>
  <si>
    <t>10.1007/s10579-021-09568-y</t>
  </si>
  <si>
    <t>Baykara, Batuhan; Güngör, Tunga</t>
  </si>
  <si>
    <t>Automatic Question Generation: A Comparative Analysis of Rule-Based and Neural Network-Based Models</t>
  </si>
  <si>
    <t>10.1007/978-981-97-1724-8_21</t>
  </si>
  <si>
    <t>Velmurugan, Haemanth; Pandiarajan, Naveena; Ravi, Lisa; Voleti, Sravani; Sheik, Reshma; Nirmala, S. Jaya</t>
  </si>
  <si>
    <t>CLSW - Revisiting Tibetan Word Segmentation with Neural Networks</t>
  </si>
  <si>
    <t>10.1007/978-3-030-81197-6_44</t>
  </si>
  <si>
    <t>Duanzhu, Sangjie; Jiacuo, Cizhen; Jia, Cairang</t>
  </si>
  <si>
    <t>Tibetan Word Segmentation is a basic and essential task in Tibetan Natural Language Processing workflow. Performance of TWS can directly affect many other downstream Tibetan NLP tasks since errors propagate in a multi-stage NLP pipeline. Traditionally the majority of researchers leverage linear statistical approaches to tackle Tibetan Word Segmentation, which often requires hand-crafted linguistic feature engineering with great care. In this work, we propose a neural network architecture for Tibetan Word Segmentation, which is a stacked combination of CNN, Bi-LSTM and CRF. By using tagged data for supervised learning and unlabeled data for representation learning, with no involvement in feature engineering, our model can produce promising performance on the test set, surpassing our baseline models by a large margin, and indicating the effectiveness of the proposed neural model.</t>
  </si>
  <si>
    <t>PERCORE: A Deep Learning-Based Framework for Persian Spelling Correction with Phonetic Analysis</t>
  </si>
  <si>
    <t>10.1007/s44196-024-00459-y</t>
  </si>
  <si>
    <t>International Journal of Computational Intelligence Systems</t>
  </si>
  <si>
    <t>Dashti, Seyed Mohammad Sadegh; Khatibi Bardsiri, Amid; Jafari Shahbazzadeh, Mehdi</t>
  </si>
  <si>
    <t>&lt;jats:title&gt;Abstract&lt;/jats:title&gt;&lt;jats:p&gt;This research introduces a state-of-the-art Persian spelling correction system that seamlessly integrates deep learning techniques with phonetic analysis, significantly enhancing the accuracy and efficiency of natural language processing (NLP) for Persian. Utilizing a fine-tuned language representation model, our methodology effectively combines deep contextual analysis with phonetic insights, adeptly correcting both non-word and real-word spelling errors. This strategy proves particularly effective in tackling the unique complexities of Persian spelling, including its elaborate morphology and the challenge of homophony. A thorough evaluation on a wide-ranging dataset confirms our system’s superior performance compared to existing methods, with impressive F1-Scores of 0.890 for detecting real-word errors and 0.905 for correcting them. Additionally, the system demonstrates a strong capability in non-word error correction, achieving an F1-Score of 0.891. These results illustrate the significant benefits of incorporating phonetic insights into deep learning models for spelling correction. Our contributions not only advance Persian language processing by providing a versatile solution for a variety of NLP applications but also pave the way for future research in the field, emphasizing the critical role of phonetic analysis in developing effective spelling correction system.&lt;/jats:p&gt;</t>
  </si>
  <si>
    <t>CCL - Improving Multi-pass Transition-Based Dependency Parsing Using Enhanced Shift Actions</t>
  </si>
  <si>
    <t>10.1007/978-3-319-12277-9_2</t>
  </si>
  <si>
    <t>Zhu, Chenxi; Qiu, Xipeng; Huang, Xuanjing</t>
  </si>
  <si>
    <t>In multi-pass transition-based dependency parsing algorithm, the shift actions are usually inconsistent for the same node pair in different passes. Some node pairs have a indeed dependency relation, but the modifier node has not been a complete subtree yet. The bottom-up parsing strategy requires to perform shift action for these node pairs. In this paper, we propose a method to improve performance of parsing by using enhanced shift actions. These actions can be further used as features for the next parsing decision. Experimental results show that our method is effective to improve the performance of parsing.</t>
  </si>
  <si>
    <t>Amelioration of linguistic semantic classifier with sentiment classifier manacle for the focused web crawler</t>
  </si>
  <si>
    <t>10.1007/s41870-022-01139-w</t>
  </si>
  <si>
    <t>Prabha, K. S. Sakunthala; Mahesh, C.; Goundar, Sam; Raja, S. P.</t>
  </si>
  <si>
    <t>RNN-LSTM-GRU based language transformation</t>
  </si>
  <si>
    <t>10.1007/s00500-019-04281-z</t>
  </si>
  <si>
    <t>Khan, Ahmed; Sarfaraz, Aaliya</t>
  </si>
  <si>
    <t>Multilingual sentiment analysis: from formal to informal and scarce resource languages</t>
  </si>
  <si>
    <t>10.1007/s10462-016-9508-4</t>
  </si>
  <si>
    <t>Lo, Siaw Ling; Cambria, Erik; Chiong, Raymond; Cornforth, David</t>
  </si>
  <si>
    <t>The ability to analyse online user-generated content related to sentiments (e.g., thoughts and opinions) on products or policies has become a de-facto skillset for many companies and organisations. Besides the challenge of understanding formal textual content, it is also necessary to take into consideration the informal and mixed linguistic nature of online social media languages, which are often coupled with localised slang as a way to express ‘true’ feelings. Due to the multilingual nature of social media data, analysis based on a single official language may carry the risk of not capturing the overall sentiment of online content. While efforts have been made to understand multilingual sentiment analysis based on a range of informal languages, no significant electronic resource has been built for these localised languages. This paper reviews the various current approaches and tools used for multilingual sentiment analysis, identifies challenges along this line of research, and provides several recommendations including a framework that is particularly applicable for dealing with scarce resource languages.</t>
  </si>
  <si>
    <t>Chinese Lexical Semantics: 21st Workshop, CLSW 2020, Hong Kong, China, May 28–30, 2020, Revised Selected Papers</t>
  </si>
  <si>
    <t>10.1007/978-3-030-81197-6</t>
  </si>
  <si>
    <t>Liu, Meichun; Kit, Chunyu; Su, Qi</t>
  </si>
  <si>
    <t>Identification of Fake News: A Semantic Driven Technique for Transfer Domain</t>
  </si>
  <si>
    <t>10.1007/978-981-99-1645-0_47</t>
  </si>
  <si>
    <t>Ferdush, Jannatul; Kamruzzaman, Joarder; Karmakar, Gour; Gondal, Iqbal; Das, Raj</t>
  </si>
  <si>
    <t>Fake news spreads quickly on online social media and adversely impacts political, social, religious, and economic stability. This necessitates an efficient fake news detector which is now feasible due to advances in natural language processing and artificial intelligence. However, existing fake news detection (FND) systems are built on tokenization, embedding, and structure-based feature extraction, and fail drastically in real life because of the difference in vocabulary and its distribution across various domains. This article evaluates the effectiveness of various categories of traditional features in cross-domain FND and proposes a new method. Our proposed method shows significant improvement over recent methods in the literature for cross-domain fake news detection in terms of widely used performance metrics.</t>
  </si>
  <si>
    <t>Improving Text Summarization using Ensembled Approach based on Fuzzy with LSTM</t>
  </si>
  <si>
    <t>10.1007/s13369-020-04827-6</t>
  </si>
  <si>
    <t>Tomer, Minakshi; Kumar, Manoj</t>
  </si>
  <si>
    <t>The Future of Heritage Science and Technologies: ICT and Digital Heritage</t>
  </si>
  <si>
    <t>10.1007/978-3-031-20302-2</t>
  </si>
  <si>
    <t>Furferi, Rocco; Governi, Lapo; Volpe, Yary; Seymour, Kate; Pelagotti, Anna; Gherardini, Francesco</t>
  </si>
  <si>
    <t>Florence Heri-Tech 2022, proceedings on ​reconstruction of cultural heritage, enhancing heritage fruition and storytelling, virtual museums, and more.</t>
  </si>
  <si>
    <t>Advances in Cybersecurity, Cybercrimes, and Smart Emerging Technologies</t>
  </si>
  <si>
    <t>10.1007/978-3-031-21101-0</t>
  </si>
  <si>
    <t>NLPCC (1) - Effective Character-Augmented Word Embedding for Machine Reading Comprehension</t>
  </si>
  <si>
    <t>10.1007/978-3-319-99495-6_3</t>
  </si>
  <si>
    <t>Zhang, Zhuosheng; Huang, Yafang; Zhu, Pengfei; Zhao, Hai</t>
  </si>
  <si>
    <t>Machine reading comprehension is a task to model relationship between passage and query. In terms of deep learning framework, most of state-of-the-art models simply concatenate word and character level representations, which has been shown suboptimal for the concerned task. In this paper, we empirically explore different integration strategies of word and character embeddings and propose a character-augmented reader which attends character-level representation to augment word embedding with a short list to improve word representations, especially for rare words. Experimental results show that the proposed approach helps the baseline model significantly outperform state-of-the-art baselines on various public benchmarks.</t>
  </si>
  <si>
    <t>Artificial Neural Networks and Machine Learning – ICANN 2021 : 30th International Conference on Artificial Neural Networks, Bratislava, Slovakia, September 14–17, 2021, Proceedings, Part IV</t>
  </si>
  <si>
    <t>10.1007/978-3-030-86380-7</t>
  </si>
  <si>
    <t>Farkaš, Igor</t>
  </si>
  <si>
    <t>CCL - Construction of an English-Uyghur WordNet Dataset</t>
  </si>
  <si>
    <t>10.1007/978-3-030-32381-3_31</t>
  </si>
  <si>
    <t>Abiderexiti, Kahaerjiang; Sun, Maosong</t>
  </si>
  <si>
    <t>Automatically building semantic resources is essential to low resource-languages like Uyghur. However, Uyghur suffers from a lack of publicly available evaluation dataset for automatically building semantic resources like WordNet. To cope with this problem, first, we build the largest Uyghur-English and English-Uyghur dictionaries by exploiting many possible online and offline resources. Then by using Princeton WordNet (PWN) 3.0 and Contemporary Uyghur Detailed Dictionary (CUDD), we construct an English-Uyghur WordNet evaluation dataset which is publicly available (https://github.com/kaharjan/uywordnet). In this dataset, more than 73,000 English synsets are mapped Uyghur automatically, in which over 20,000 are annotated manually. And the corresponding Uyghur words include definition and examples in Uyghur language context. We also propose a Synset Mapping based on Word Embeddings (SMWE) method. The experimental results on the dataset are promising.</t>
  </si>
  <si>
    <t>Going Neural</t>
  </si>
  <si>
    <t>10.1007/978-3-031-27226-4_15</t>
  </si>
  <si>
    <t>IBERAMIA - Identification of Bilingual Suffix Classes for Classification and Translation Generation</t>
  </si>
  <si>
    <t>10.1007/978-3-319-12027-0_13</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</si>
  <si>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 word-to-word translations. 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 suffix pairs. Further, experimental results show that the newly added features improved the word-to-word classification accuracy by 9.11\(\%\) leading to an overall improvement in the classifier accuracy by 2.15\(\%\) when all translations (single- and multi-word translations) were considered.</t>
  </si>
  <si>
    <t>CISIS - Transferring Informal Text in Arabic as Low Resource Languages: State-of-the-Art and Future Research Directions</t>
  </si>
  <si>
    <t>10.1007/978-3-030-22354-0_17</t>
  </si>
  <si>
    <t>Almansor, Ebtesam Hussain; Al-Ani, Ahmed; Hussain, Farookh Khadeer</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</si>
  <si>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t>
  </si>
  <si>
    <t>PAKDD (2) - TSSE-DMM: Topic Modeling for Short Texts Based on Topic Subdivision and Semantic Enhancement.</t>
  </si>
  <si>
    <t>10.1007/978-3-030-75765-6_51</t>
  </si>
  <si>
    <t>Mai, Chengcheng; Qiu, Xueming; Luo, Kaiwen; Chen, Min; Zhao, Bo; Huang, Yihua</t>
  </si>
  <si>
    <t>Short texts have been prevalent in Web sites and the emerging social media for several years, which makes it a critical task to identify intelligible topics from online data sources. However, the existing topic models over short texts cannot analyze the internal components of the learned topics, which is significant for improving the coherence and interpretability of topics. In this paper, we propose a novel topic model for short texts, named TSSE-DMM, for improving the coherence and interpretability of topics by the topic subdivision and alleviating the problem of text sparsity by the semantic enhancement strategy. Firstly, we subdivide each topic into 4 detailed aspects, namely the location aspect, the people &amp; organization aspect, the core word aspect, and the background word aspect, to obtain the different and interpretable components of topics. Then, we combine the Generalized Polya Urn model and the joint word embedding to solve the problem of data sparsity. The extensive experimental results carried on three real-world text collections in two languages show that our model achieves better topic representations than the baseline methods. Moreover, our method has been adopted by the public service hotline platform of Jiangsu province in China.</t>
  </si>
  <si>
    <t>Construction and Evaluation of Chinese Word Segmentation Datasets in Malay Archipelago</t>
  </si>
  <si>
    <t>10.1007/978-3-031-06547-7_14</t>
  </si>
  <si>
    <t>Jiang, Shengyi; Fu, Yingwen; Lin, Nankai</t>
  </si>
  <si>
    <t>In recent years, there has been numerous mature research on Chinese word segmentation (CWS). However, the existing research mainly focuses on mainland Mandarin word segmentation, and the research on CWS of other countries/regions is still far from satisfactory. Although Chinese in the Malay Archipelago countries and Mandarin in mainland China are homologous, there exist some differences between them during their respective development processes. Therefore, common CWS tools cannot accurately and effectively segment Chinese texts of different countries. This paper conducts research on the Chinese texts of five countries in Malay Archipelago (Indonesia, Malaysia, Brunei, Singapore, and the Philippines), builds five CWS datasets respectively for each country, and explores the performance of some advanced word segmentation tools and sequence labeling models on the constructed datasets. The experimental results show the effectiveness of BERT (Bidirectional Encoder Representations from Transformers) model in CWS task, providing a baseline for CWS in five Malay Archipelago countries. Furthermore, we explore the enhancement of two training strategies on CWS task, and the experimental results show that these two strategies cannot significantly improve the CWS performance of Malay Archipelago. Besides, in view of the different performances on CWS of different countries, we deeply analyze their objective and historical reasons. The reasons behind it mainly fall into the corpus size, the Chinese language policy and the language education norms on different Malay Archipelago countries.</t>
  </si>
  <si>
    <t>ALP: An Arabic Linguistic Pipeline</t>
  </si>
  <si>
    <t>10.1007/978-3-031-11035-1_4</t>
  </si>
  <si>
    <t>Freihat, Abed Alhakim; Bella, Gábor; Abbas, Mourad; Mubarak, Hamdy; Giunchiglia, Fausto</t>
  </si>
  <si>
    <t>This paper presents ALP, an entirely new linguistic pipeline for natural language processing of text in Modern Standard Arabic. In contrary to the conventional pipeline architecture, we solve common NLP operations of word segmentation, POS tagging, and named entity recognition as a single sequence labeling task. Based on this single component, we also introduce a new lemmatizer tool that combines machine-learning-based and dictionary-based approaches, the latter providing increased accuracy, robustness, and flexibility to the former. In addition, we present a base phrase chunking tool which is an essential tool in many NLP operations. The presented pipeline configuration results in a faster operation and is able to provide a solution to the challenges of processing Modern Standard Arabic, such as the rich morphology, agglutinative aspects, and lexical ambiguity due to the absence of short vowels.</t>
  </si>
  <si>
    <t>An end-to-end TTS model with pronunciation predictor</t>
  </si>
  <si>
    <t>10.1007/s10772-022-10008-7</t>
  </si>
  <si>
    <t>Han, Chol-Jin; Ri, Un-Chol; Mun, Song-Il; Jang, Kang-Song; Han, Song-Yun</t>
  </si>
  <si>
    <t>Congress on Intelligent Systems</t>
  </si>
  <si>
    <t>10.1007/978-981-33-6981-8</t>
  </si>
  <si>
    <t>Sharma, Harish; Saraswat, Mukesh; Yadav, Anupam; Kim, Joong Hoon; Bansal, Jagdish Chand</t>
  </si>
  <si>
    <t>Integrating natural language processing with image document analysis: what we learned from two real-world applications</t>
  </si>
  <si>
    <t>10.1007/s10032-015-0247-x</t>
  </si>
  <si>
    <t>Chen, Jinying; Cao, Huaigu; Natarajan, Premkumar</t>
  </si>
  <si>
    <t>Evaluation of word embedding models to extract and predict surgical data in breast cancer.</t>
  </si>
  <si>
    <t>10.1186/s12859-022-05038-6</t>
  </si>
  <si>
    <t>Sgroi, Giuseppe; Russo, Giulia; Maglia, Anna; Catanuto, Giuseppe; Barry, Peter; Karakatsanis, Andreas; Rocco, Nicola; NA, NA; Pappalardo, Francesco</t>
  </si>
  <si>
    <t>&lt;AbstractText Label="BACKGROUND" NlmCategory="BACKGROUND"&gt;Decisions in healthcare usually rely on the goodness and completeness of data that could be coupled with heuristics to improve the decision process itself. However, this is often an incomplete process. Structured interviews denominated Delphi surveys investigate experts' opinions and solve by consensus complex matters like those underlying surgical decision-making. Natural Language Processing (NLP) is a field of study that combines computer science, artificial intelligence, and linguistics. NLP can then be used as a valuable help in building a correct context in surgical data, contributing to the amelioration of surgical decision-making.&lt;/AbstractText&gt;           &lt;AbstractText Label="RESULTS" NlmCategory="RESULTS"&gt;We applied NLP coupled with machine learning approaches to predict the context (words) owning high accuracy from the words nearest to Delphi surveys, used as input.&lt;/AbstractText&gt;
          &lt;AbstractText Label="CONCLUSIONS" NlmCategory="CONCLUSIONS"&gt;The proposed methodology has increased the usefulness of Delphi surveys favoring the extraction of keywords that can represent a specific clinical context. It permits the characterization of the clinical context suggesting words for the evaluation process of the data.&lt;/AbstractText&gt;
          &lt;CopyrightInformation&gt;© 2022. The Author(s).&lt;/CopyrightInformation&gt;</t>
  </si>
  <si>
    <t>Hierarchical LSTM with char-subword-word tree-structure representation for Chinese named entity recognition</t>
  </si>
  <si>
    <t>10.1007/s11432-020-2982-y</t>
  </si>
  <si>
    <t>Gong, Chen; Li, Zhenghua; Xia, Qingrong; Chen, Wenliang; Zhang, Min</t>
  </si>
  <si>
    <t>Improving MT post-editing productivity with adaptive confidence estimation for document-specific translation model</t>
  </si>
  <si>
    <t>10.1007/s10590-014-9161-0</t>
  </si>
  <si>
    <t>Huang, Fei; Xu, Jian-Ming; Ittycheriah, Abraham; Roukos, Salim</t>
  </si>
  <si>
    <t>LTC - A Hybrid Approach to Statistical Machine Translation Between Standard and Dialectal Varieties</t>
  </si>
  <si>
    <t>10.1007/978-3-319-43808-5_26</t>
  </si>
  <si>
    <t>Neubarth, Friedrich; Haddow, Barry; Huerta, Adolfo Hernández; Trost, Harald</t>
  </si>
  <si>
    <t>Using statistical machine translation (SMT) for dialectal varieties usually suffers from data sparsity, but combining word-level and character-level models can yield good results even with small training data by exploiting the relative proximity between the two varieties. In this paper, we describe a specific problem and its solution, arising with the translation between standard Austrian German and Viennese dialect. In general, for a phrase-based approach to SMT, complex lexical transformations and syntactic reordering cannot be dealt with satisfyingly. In a situation with sparse resources it becomes merely impossible. These are typical cases where rule-based preprocessing of the source data is the preferable option, hence the hybrid character of the resulting system. One such case is the transformation between synthetic imperfect verb forms to perfect tense with finite auxiliary and past participle, which involves detection of clause boundaries and identification of clause type. We present an approach that utilizes a full parse of the source sentences and discuss the problems that arise using such an approach. Within the developed SMT system, the models trained on preprocessed data unsurprisingly fare better than those trained on the original data, but also unchanged sentences gain slightly better scores. This shows that introducing a rule-based layer dealing with systematic non-local transformations increases the overall performance of the system, most probably due to a higher accuracy in the alignment.</t>
  </si>
  <si>
    <t>Fine-Tuning Transformer Models for Adverse Drug Event Identification and Extraction in Biomedical Corpora: A Comparative Study</t>
  </si>
  <si>
    <t>10.1007/978-3-031-29857-8_95</t>
  </si>
  <si>
    <t>Hiba, Chanaa; Nfaoui, El Habib; Loqman, Chakir</t>
  </si>
  <si>
    <t>Adverse Drug Events (ADEs) are potentially fatal problems that patients can deal with only if they have a solid awareness of them. With the available amount of unstructured textual data from biomedical literature, electronic records, and social media (e.g., tweets), early detection of unfavorable reactions and sharing them with biomedical experts, pharma companies, and healthcare professionals is a necessity, as this can prevent morbidity and save many lives. The Biomedical Named Entity Recognition (BioNER) task can be considered the initial step toward resolving this issue. In this paper, we present an empirical evaluation experiment by fine-tuning pretrained language models for detecting biomedical entities (e.g., drug-names and symptoms). We fine-tuned five transformer models: BERT (Bidirectional Encoder Representations from Transformers), SpanBERT, BioBERT, BlueBERT, and SCIBERT, on two well-known biomedical datasets, CADEC and ADE-corpus. The evaluation results demonstrate that BioBERT which was pretrained on both general and domain-specific (biomedical domain) corpora outperformed all other models on both datasets and reached 90.3% and 68,73% on the F1-score in the ADE and CADEC corpora, respectively.</t>
  </si>
  <si>
    <t>Ameliorated language modelling for lecture speech recognition of Indian English</t>
  </si>
  <si>
    <t>10.1007/s12046-018-0976-x</t>
  </si>
  <si>
    <t>Phull, Disha Kaur; Kumar, G. Bharadwaja</t>
  </si>
  <si>
    <t>A great amount of research is growing towards the automatic transcription of lectures that consist of numerous information and knowledge that could be helpful to the educational systems and institutes. In large vocabulary speech recognition, language model plays a paramount role in reducing the humongous search space. However, language modelling is very brittle when moving from one domain to another or when moving from read speech to spontaneous speech. Also, lecture speech recognition will have some of the characteristics of spontaneous speech. Hence, it is very challenging to build the language model for this task. In this paper, a judicious approach to adapt the language model in a way where the language model will be in close proximity to the topic spoken in the lecture speech has been depicted. The evaluation of the language model is devised using the proposed approach with the existing language models such as CMU Sphinx, Gigaword and HUB-4. We observed the results analysis that the language models devised from the proposed approach outperform from the existing language models in terms of word error rate, perplexity and out of vocabulary rate. Analysis shows that the presented two-phase approach has resulted in an average decrease of the word error rate to be approximately 14% and the perplexity is decreased by half on average.</t>
  </si>
  <si>
    <t>AIAI (2) - Backward-Forward Sequence Generative Network for Multiple Lexical Constraints</t>
  </si>
  <si>
    <t>10.1007/978-3-030-49186-4_4</t>
  </si>
  <si>
    <t>Latif, Seemab; Bashir, Sarmad; Agha, Mir Muntasar Ali; Latif, Rabia</t>
  </si>
  <si>
    <t>Advancements in Long Short Term Memory (LSTM) Networks have shown remarkable success in various Natural Language Generation (NLG) tasks. However, generating sequence from pre-specified lexical constraints is a new, challenging and less researched area in NLG. Lexical constraints take the form of words in the language model’s output to create fluent and meaningful sequences. Furthermore, most of the previous approaches cater this problem by allowing the inclusion of pre-specified lexical constraints during the decoding process, which increases the decoding complexity exponentially or linearly with the number of constraints. Moreover, some of the previous approaches can only deal with single constraint. Additionally, most of the previous approaches only deal with single constraints. In this paper, we propose a novel neural probabilistic architecture based on backward-forward language model and word embedding substitution method that can cater multiple lexical constraints for generating quality sequences. Experiments shows that our proposed architecture outperforms previous methods in terms of intrinsic evaluation.</t>
  </si>
  <si>
    <t>CICLing (1) - Statistical Machine Translation from and into Morphologically Rich and Low Resourced Languages</t>
  </si>
  <si>
    <t>10.1007/978-3-319-18111-0_41</t>
  </si>
  <si>
    <t>Pushpananda, Randil; Weerasinghe, Ruvan; Niranjan, Mahesan</t>
  </si>
  <si>
    <t>In this paper, we consider the challenging problem of automatic machine translation between a language pair which is both morphologically rich and low resourced: Sinhala and Tamil. We build a phrase based Statistical Machine Translation (SMT) system and attempt to enhance it by unsupervised morphological analysis. When translating across this pair of languages, morphological changes result in large numbers of out-of-vocabulary (OOV) terms between training and test sets leading to reduced BLEU scores in evaluation. This early work shows that unsupervised morphological analysis using the Morfessor algorithm, extracting morpheme-like units is able to significantly reduce the OOV problem and help in improved translation.</t>
  </si>
  <si>
    <t>Advancing aspect-based sentiment analysis with a novel architecture combining deep learning models CNN and bi-RNN with the machine learning model SVM</t>
  </si>
  <si>
    <t>10.1007/s13278-023-01126-4</t>
  </si>
  <si>
    <t>Hammi, Sarsabene; Hammami, Souha Mezghani; Belguith, Lamia Hadrich</t>
  </si>
  <si>
    <t>10.1007/978-3-031-20980-2</t>
  </si>
  <si>
    <t>Prasanna, S. R. Mahadeva; Karpov, Alexey; Samudravijaya, K.; Agrawal, S. S.</t>
  </si>
  <si>
    <t>The SPECOM 2022 proceedings on computer speech processing focus on the areas of speech science, speech technology, natural language processing.</t>
  </si>
  <si>
    <t>Softcomputing Approach to Sarcasm Analysis</t>
  </si>
  <si>
    <t>10.1007/978-3-030-76773-0_27</t>
  </si>
  <si>
    <t>Mazurkiewicz, Jacek; Woszczyna, Jakub</t>
  </si>
  <si>
    <t>The goal of the paper is to create a system for sarcasm recognition in texts. The system effectiveness is significantly better than a random guess and it is functional in chosen types of sarcasm. The system is tested and created using datasets based on input from Twitter users but also on headlines of online news magazines. Used datasets contain different type of sarcasm in form appropriate for neural network to train on. The limitation of the system is recognition of specialized sarcasm which requires a unique knowledge to understand it and consider it to be an instance of sarcasm. The system determines sarcasm only through the website and seek the proper context, so the system determines sarcasm only in the given sentence. Two basic solutions had been developed: a neural network with different configurations of layers and a convolutional neural network. The implemented solutions give very satisfactory results.</t>
  </si>
  <si>
    <t>ICONIP (5) - Mongolian Word Segmentation Based on Three Character Level Seq2Seq Models</t>
  </si>
  <si>
    <t>10.1007/978-3-030-04221-9_50</t>
  </si>
  <si>
    <t>Liu, Na; Su, Xiangdong; Gao, Guanglai; Bao, Feilong</t>
  </si>
  <si>
    <t>Mongolian word segmentation is splitting the Mongolian words into roots and suffixes. It plays an important role in Mongolian related natural language processing tasks. To improve performance and avoid the tedious work of rule-making and statistics over large-scale corpus in early methods, this work takes a Seq2Seq framework to realize Mongolian word segmentation. Since each Mongolian word consisted of several sequential characters, we map Mongolian word segmentation to character-level Seq2Seq task, and further propose three different models from three different prospective to achieve the segmentation goal. The three character-level Seq2Seq models are (1) translation model, (2) true and pseudo mapping model, (3) binary choice model. The main differences of these three models are the output sequences and the architectures of the RNNs in segmentation. We employ an improved beam search to optimize the second segmentation model and boost the segmentation process. All the models are trained on a limited dataset, and the second model achieved the state-of-the-art accuracy.</t>
  </si>
  <si>
    <t>NLPCC - BosonNLP: An Ensemble Approach for Word Segmentation and POS Tagging</t>
  </si>
  <si>
    <t>10.1007/978-3-319-25207-0_48</t>
  </si>
  <si>
    <t>Min, Kerui; Ma, Chenggang; Zhao, Tianmei; Li, Haiyan</t>
  </si>
  <si>
    <t>Chinese word segmentation and POS tagging are arguably the most fundamental tasks in Chinese natural language processing. In this paper, we show an ensemble approach for segmentation and POS tagging, combining both discriminative and generative methods to get the advantage of both worlds. Our approach achieved the F1-score of 96.65% and 91.55% for segmentation and tagging respectively in the contest of NLPCC 2015 Shared Task 1, obtained the 1st place for both tasks.</t>
  </si>
  <si>
    <t>Hydra: Funding State Prediction for Kickstarter Technology Projects Using a Multimodal Deep Learning</t>
  </si>
  <si>
    <t>10.1007/978-3-031-04447-2_7</t>
  </si>
  <si>
    <t>Puente, Alonso; Calderón, Marks</t>
  </si>
  <si>
    <t>Since crowdfunding started, thousands of entrepreneurs have presented their projects to the public to fund them. During the 2009–2019 period, 37% of all Kickstarter projects, one of the most popular crowdfunding platforms, were successfully funded. Different Machine Learning algorithms have been used, considering all the categories in this platform to develop predictive models. However, their research works only reached 20% for the Technology category. The main aim of this study is to develop a Multimodal Deep Learning model with three layers: a Multilayer Perceptron for metadata, a Convolutional Neural Network for project descriptions, and a Bidirectional LSTM model for backers comments. This proposal can predict funding state of Technology projects on Kickstarter. In order to train the model, we created a dataset with 27K Technology projects on Kickstarter between 2009 and 2019. The performance of this proposal reached an AUC value of 93%. Thus, the problem was solved with a different approach that combinates different types of networks to improve results.</t>
  </si>
  <si>
    <t>CWMT - Research on Domain Adaptation for SMT Based on Specific Domain Knowledge</t>
  </si>
  <si>
    <t>10.1007/978-981-10-3635-4_5</t>
  </si>
  <si>
    <t>He, Yanqing; Ding, Liang; Li, Ying</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</si>
  <si>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t>
  </si>
  <si>
    <t>From Textual Features to Inputs</t>
  </si>
  <si>
    <t>10.1007/978-3-031-02165-7_8</t>
  </si>
  <si>
    <t>In Chapters 2 and 4 we discussed classifiers that accept feature vectors as input, without getting into much details about the contents of these vectors. In Chapters 6 and 7 we discussed the sources of information which can serve as the core features for various natural language tasks. In this chapter, we discuss the details of going from a list of core-features to a feature-vector that can serve as an input to a classifier.</t>
  </si>
  <si>
    <t>10.1007/978-981-99-1600-9</t>
  </si>
  <si>
    <t>Linguistische Repräsentationen</t>
  </si>
  <si>
    <t>10.1007/978-3-658-35969-0_2</t>
  </si>
  <si>
    <t>Detection and moderation of detrimental content on social media platforms: current status and future directions.</t>
  </si>
  <si>
    <t>10.1007/s13278-022-00951-3</t>
  </si>
  <si>
    <t>Social network analysis and mining</t>
  </si>
  <si>
    <t>Gongane, Vaishali U; Munot, Mousami V; Anuse, Alwin D</t>
  </si>
  <si>
    <t>Social Media has become a vital component of every individual's life in society opening a preferred spectrum of virtual communication which provides an individual with a freedom to express their views and thoughts. While virtual communication through social media platforms is highly desirable and has become an inevitable component, the dark side of social media is observed in form of detrimental/objectionable content. The reported detrimental contents are fake news, rumors, hate speech, aggressive, and cyberbullying which raise up as a major concern in the society. Such detrimental content is affecting person's mental health and also resulted in loss which cannot be always recovered. So, detecting and moderating such content is a prime need of time. All social media platforms including Facebook, Twitter, and YouTube have made huge investments and also framed policies to detect and moderate such detrimental content. It is of paramount importance in the first place to detect such content. After successful detection, it should be moderated. With an overflowing increase in detrimental content on social media platforms, the current manual method to identify such content will never be enough. Manual and semi-automated moderation methods have reported limited success. A fully automated detection and moderation is a need of time to come up with the alarming detrimental content on social media. Artificial Intelligence (AI) has reached across all sectors and provided solutions to almost all problems, social media content detection and moderation is not an exception. So, AI-based methods like Natural Language Processing (NLP) with Machine Learning (ML) algorithms and Deep Neural Networks is rigorously deployed for detection and moderation of detrimental content on social media platforms. While detection of such content has been receiving good attention in the research community, moderation has received less attention. This research study spans into three parts wherein the first part emphasizes on the methods to detect the detrimental components using NLP. The second section describes about methods to moderate such content. The third part summarizes all observations to provide identified research gaps, unreported problems and provide research directions.</t>
  </si>
  <si>
    <t>NLPCC (1) - Is POS Tagging Necessary or Even Helpful for Neural Dependency Parsing</t>
  </si>
  <si>
    <t>10.1007/978-3-030-60450-9_15</t>
  </si>
  <si>
    <t>Zhou, Houquan; Zhang, Yu; Li, Zhenghua; Zhang, Min</t>
  </si>
  <si>
    <t>In the pre deep learning era, part-of-speech tags have been considered as indispensable ingredients for feature engineering in dependency parsing. But quite a few works focus on joint tagging and parsing models to avoid error propagation. In contrast, recent studies suggest that POS tagging becomes much less important or even useless for neural parsing, especially when using character-based word representations. Yet there are not enough investigations focusing on this issue, both empirically and linguistically. To answer this, we design and compare three typical multi-task learning framework, i.e., Share-Loose, Share-Tight, and Stack, for joint tagging and parsing based on the state-of-the-art biaffine parser. Considering that it is much cheaper to annotate POS tags than parse trees, we also investigate the utilization of large-scale heterogeneous POS tag data. We conduct experiments on both English and Chinese datasets, and the results clearly show that POS tagging (both homogeneous and heterogeneous) can still significantly improve parsing performance when using the Stack joint framework. We conduct detailed analysis and gain more insights from the linguistic aspect.</t>
  </si>
  <si>
    <t>Machine Learning Tools to Improve the Quality of Imperfect Keywords</t>
  </si>
  <si>
    <t>10.1007/978-3-031-20302-2_8</t>
  </si>
  <si>
    <t>Artese, Maria Teresa; Gagliardi, Isabella</t>
  </si>
  <si>
    <t>The availability of keywords that describe the content of a text or document certainly is essential for effective and efficient content-based retrieval. But their quality, the presence of spelling variants, synonyms, near-synonyms, and spelling errors make their use less effective. Here we present a set of tools we are developing for the management of tags. These tools are intended to be used to improve the quality of textual features and to enhance traditional ways of searching and browsing data on the web. This approach integrates different methods: word embedding models, able to capture the semantics of words and their context, clustering algorithms, able to identify/group semantically related terms, and methods able to calculate the syntactic similarity between strings. The work is still under development, and the paper will present some preliminary qualitative results that demonstrate the feasibility of our approach.</t>
  </si>
  <si>
    <t>10.1007/978-3-031-21743-2</t>
  </si>
  <si>
    <t>Nguyên, Ngoc Thanh; Tran, Khoa T.; Tukayev, Ualsher; Hong, Tzung‐Pei; Trawiński, Bogdan; Szczerbicki, Edward</t>
  </si>
  <si>
    <t>The conference proceedings ACIIDS 2022 focuses on topics such as technology of intelligent information and database systems and its various applications.</t>
  </si>
  <si>
    <t>CCL - Learning Distributed Representations of Uyghur Words and Morphemes</t>
  </si>
  <si>
    <t>10.1007/978-3-319-25816-4_17</t>
  </si>
  <si>
    <t>Abudukelimu, Halidanmu; Liu, Yang; Chen, Xinxiong; Sun, Maosong; Abulizi, Abudoukelimu</t>
  </si>
  <si>
    <t>While distributed representations have proven to be very successful in a variety of NLP tasks, learning distributed representations for agglutinative languages such as Uyghur still faces a major challenge: most words are composed of many morphemes and occur only once on the training data. To address the data sparsity problem, we propose an approach to learn distributed representations of Uyghur words and morphemes from unlabeled data. The central idea is to treat morphemes rather than words as the basic unit of representation learning. We annotate a Uyghur word similarity dataset and show that our approach achieves significant improvements over CBOW, a state-of-the-art model for computing vector representations of words.</t>
  </si>
  <si>
    <t>A review on sentiment analysis and emotion detection from text</t>
  </si>
  <si>
    <t>10.1007/s13278-021-00776-6</t>
  </si>
  <si>
    <t>Nandwani, Pansy; Verma, Rupali</t>
  </si>
  <si>
    <t>Social networking platforms have become an essential means for communicating feelings to the entire world due to rapid expansion in the Internet era. Several people use textual content, pictures, audio, and video to express their feelings or viewpoints. Text communication via Web-based networking media, on the other hand, is somewhat overwhelming. Every second, a massive amount of unstructured data is generated on the Internet due to social media platforms. The data must be processed as rapidly as generated to comprehend human psychology, and it can be accomplished using sentiment analysis, which recognizes polarity in texts. It assesses whether the author has a negative, positive, or neutral attitude toward an item, administration, individual, or location. In some applications, sentiment analysis is insufficient and hence requires emotion detection, which determines an individual’s emotional/mental state precisely. This review paper provides understanding into levels of sentiment analysis, various emotion models, and the process of sentiment analysis and emotion detection from text. Finally, this paper discusses the challenges faced during sentiment and emotion analysis.</t>
  </si>
  <si>
    <t>Using word embeddings in Twitter election classification</t>
  </si>
  <si>
    <t>10.1007/s10791-017-9319-5</t>
  </si>
  <si>
    <t>Information Retrieval Journal</t>
  </si>
  <si>
    <t>Yang, Xiao; Macdonald, Craig; Ounis, Iadh</t>
  </si>
  <si>
    <t>Word embeddings and convolutional neural networks (CNN) have attracted extensive attention in various classification tasks for Twitter, e.g. sentiment classification. However, the effect of the configuration used to generate the word embeddings on the classification performance has not been studied in the existing literature. In this paper, using a Twitter election classification task that aims to detect election-related tweets, we investigate the impact of the background dataset used to train the embedding models, as well as the parameters of the word embedding training process, namely the context window size, the dimensionality and the number of negative samples, on the attained classification performance. By comparing the classification results of word embedding models that have been trained using different background corpora (e.g. Wikipedia articles and Twitter microposts), we show that the background data should align with the Twitter classification dataset both in data type and time period to achieve significantly better performance compared to baselines such as SVM with TF-IDF. Moreover, by evaluating the results of word embedding models trained using various context window sizes and dimensionalities, we find that large context window and dimension sizes are preferable to improve the performance. However, the number of negative samples parameter does not significantly affect the performance of the CNN classifiers. Our experimental results also show that choosing the correct word embedding model for use with CNN leads to statistically significant improvements over various baselines such as random, SVM with TF-IDF and SVM with word embeddings. Finally, for out-of-vocabulary (OOV) words that are not available in the learned word embedding models, we show that a simple OOV strategy to randomly initialise the OOV words without any prior knowledge is sufficient to attain a good classification performance among the current OOV strategies (e.g. a random initialisation using statistics of the pre-trained word embedding models).</t>
  </si>
  <si>
    <t>10.1007/978-3-030-99736-6</t>
  </si>
  <si>
    <t>Hagen, Matthias; Verberne, Suzan; Macdonald, Craig; Seifert, Christin; Balog, Krisztian; Nørvåg, Kjetil; Setty, Vinay</t>
  </si>
  <si>
    <t>The conference proceedings ECIR 2022 presents papers of Information retrieval, Interactive information retrieval and much more.</t>
  </si>
  <si>
    <t>Alserag: An Automatic Diacritization System for Arabic</t>
  </si>
  <si>
    <t>10.1007/978-3-319-67056-0_25</t>
  </si>
  <si>
    <t>Alansary, Sameh</t>
  </si>
  <si>
    <t>Diacritization of written text has a significant impact on Arabic NLP applications. We present an approach to Arabic automatic diacritization that integrates morphological analysis with shallow syntactic analysis. The developed system (Alserag) is a rule based system. The system depends on three modules in order to provide fully diacritized Arabic words namely, morphological analysis module, syntactic analysis module and morph-phonological processing module. To evaluate the performance of the system, we used the benchmark LDC Arabic Treebank datasets used by the state-of-the-art systems (Metwally et al. 2016; Zitouni 2006) and (Shahrour et al. 2015). The proposed system achieved a morphological WER of 5.6%, and a syntactic WER of 10.1%.</t>
  </si>
  <si>
    <t>Information Management and Big Data</t>
  </si>
  <si>
    <t>10.1007/978-3-031-04447-2</t>
  </si>
  <si>
    <t>Lossio-Ventura, Juan Antonio; Valverde-Rebaza, Jorge; Díaz, Eduardo; Muñante, Denisse; Gavidia-Calderon, Carlos; Valejo, Alan; Alatrista-Salas, Hugo</t>
  </si>
  <si>
    <t>SIMBig 2021 proceedings on data mining, deep learning, data-driven software engineering, image processing, machine learning, and semantic web.</t>
  </si>
  <si>
    <t>A semi-supervised model for Persian rumor verification based on content information</t>
  </si>
  <si>
    <t>10.1007/s11042-020-10077-3</t>
  </si>
  <si>
    <t>Jahanbakhsh-Nagadeh, Zoleikha; Feizi-Derakhshi, Mohammad-Reza; Sharifi, Arash</t>
  </si>
  <si>
    <t>Intelligent Systems and Applications</t>
  </si>
  <si>
    <t>10.1007/978-3-031-47718-8</t>
  </si>
  <si>
    <t>This book is a unique collection of studies involving intelligent systems and applications of artificial intelligence in the real world.</t>
  </si>
  <si>
    <t>NLPCC (1) - A Neural Question Generation System Based on Knowledge Base.</t>
  </si>
  <si>
    <t>10.1007/978-3-319-99495-6_12</t>
  </si>
  <si>
    <t>Wang, Hao; Zhang, Xiaodong; Wang, Houfeng</t>
  </si>
  <si>
    <t>Most of question-answer pairs in question answering task are generated manually, which is inefficient and expensive. However, the existing work on automatic question generation is not good enough to replace manual annotation. This paper presents a system to generate questions from a knowledge base in Chinese. The contribution of our work contains two parts. First we offer a neural generation approach using long short term memory (LSTM). Second, we design a new format of input sequence for the system, which promotes the performance of the model. On the evaluation of KBQG of NLPCC 2018 Shared Task 7, our system achieved 73.73 BLEU, and took the first place in the evaluation.</t>
  </si>
  <si>
    <t>Computer Vision – ECCV 2022 Workshops</t>
  </si>
  <si>
    <t>10.1007/978-3-031-25069-9</t>
  </si>
  <si>
    <t>Karlinsky, Leonid; Michaeli, Tomer; Nishino, Ko</t>
  </si>
  <si>
    <t>The ECCV 2022 workshop proceedings deal with diverse actual topics in computer vision, such as advances in image manipulation.</t>
  </si>
  <si>
    <t>TSD - Corpus Annotation Pipeline for Non-standard Texts</t>
  </si>
  <si>
    <t>10.1007/978-3-030-00794-2_32</t>
  </si>
  <si>
    <t>Peliknov, Zuzana; Nevilov, Zuzana</t>
  </si>
  <si>
    <t>According to some estimations (e.g. [9]), web corpora contain over 6% of foreign material (borrowings, language mixing, named entities). Since annotation pipelines are usually built upon standard and correct data, the resulting annotation of web corpora often contains serious errors.</t>
  </si>
  <si>
    <t>International Conference on Artificial Intelligence for Smart Community</t>
  </si>
  <si>
    <t>10.1007/978-981-16-2183-3</t>
  </si>
  <si>
    <t>Ibrahim, Rosdiazli; Porkumaran, K.; Ramani, K.; Nor, Nursyarizal Mohd; Prabakar, S.</t>
  </si>
  <si>
    <t>This book gathers as selection of peer-reviewed papers with the theme Re-imagining Artificial Intelligence (AI) for Smart Community.</t>
  </si>
  <si>
    <t>Deep Learning Approaches to Text Production</t>
  </si>
  <si>
    <t>10.1007/978-3-031-02173-2</t>
  </si>
  <si>
    <t>Narayan, Shashi; Gardent, Claire</t>
  </si>
  <si>
    <t>Text production has many applications. It is used, for instance, to generate dialogue turns from dialogue moves, verbalise the content of knowledge bases, or generate English sentences from rich lingu</t>
  </si>
  <si>
    <t>Sentic Computing for Aspect-Based Opinion Summarization Using Multi-Head Attention with Feature Pooled Pointer Generator Network</t>
  </si>
  <si>
    <t>10.1007/s12559-021-09835-8</t>
  </si>
  <si>
    <t>Cognitive Computation</t>
  </si>
  <si>
    <t>Kumar, Akshi; Seth, Simran; Gupta, Shivam; Maini, Shivam</t>
  </si>
  <si>
    <t>10.1007/978-3-030-85251-1</t>
  </si>
  <si>
    <t>Candan, K. Selçuk; Ionescu, Bogdan; Goeuriot, Lorraine; Larsen, Birger; Müller, Henning; Bonnet, Pierre; Maistro, Maria; Piroi, Florina; Faggioli, Guglielmo; Ferro, Nicola</t>
  </si>
  <si>
    <t>Document Analysis Systems</t>
  </si>
  <si>
    <t>10.1007/978-3-031-70442-0</t>
  </si>
  <si>
    <t>Artificial Intelligence Applications and Innovations. AIAI 2023 IFIP WG 12.5 International Workshops</t>
  </si>
  <si>
    <t>10.1007/978-3-031-34171-7</t>
  </si>
  <si>
    <t>Maglogiannis, Ilias; Iliadis, Lazaros; Papaleonidas, Antoniοs; Chochliouros, Ioannis P.</t>
  </si>
  <si>
    <t>These proceedings present papers of the following workshops: MHDW 2023, 5G-PINE 2023, ΑΙBMG 2023, and VAA-CP-EB 2023.</t>
  </si>
  <si>
    <t>Artificial Intelligence in Data and Big Data Processing</t>
  </si>
  <si>
    <t>10.1007/978-3-030-97610-1</t>
  </si>
  <si>
    <t>Hoang, Ngoc; Dang, Thanh; Tavares, João Manuel R. S.; Tavares, R.; Zhang, Yudong; Chen, Bo‐Hao; Nguyen, Ngan T. K.; Phạm, Phuong N. H.; Tran, Loi; Pham, Canh V.; Snåšel, Václav; Hoang, Dung; Nguyen, Van‐Dinh; Hoang, Phuong; Bhandari, Aakash; Kumar, Vivek; Huong, Tran Thanh; Thanh, Dang N. H.; Nguyen, Tan N.; Cam, Ali; Nguyen, Thanh Thi; Nguyen, Vuong; Thinh, Nghi; Khoa, Van-Hau; Phạm, Thị Thu Hương; Dung, Nguyen Quang; Loc, Duc; Quan, Hude; Tran, Huy; Quang, Duy Duong; Nguyen, Vinh Huu</t>
  </si>
  <si>
    <t>About ICABDE</t>
  </si>
  <si>
    <t>Information Systems and Management Science</t>
  </si>
  <si>
    <t>10.1007/978-3-031-13150-9</t>
  </si>
  <si>
    <t>Garg, Lalit; Sisodia, Dilip Singh; Kesswani, Nishtha; Vella, Joseph G.; Brigui, Imène; Xuereb, Peter G.; Misra, Sanjay; Singh, Deepak</t>
  </si>
  <si>
    <t>This multidisciplinary book delves into information systems’ concepts, principles and procedures and their innovative applications in management science</t>
  </si>
  <si>
    <t>WCP-RNN: a novel RNN-based approach for Bio-NER in Chinese EMRs</t>
  </si>
  <si>
    <t>10.1007/s11227-017-2229-x</t>
  </si>
  <si>
    <t>Li, Jianqiang; Zhao, Shenhe; Yang, Jijiang; Huang, Zhisheng; Liu, Bo; Chen, Shi; Pan, Hui; Wang, Qing</t>
  </si>
  <si>
    <t>10.1007/978-3-030-92307-5</t>
  </si>
  <si>
    <t>Welcome to the proceedings of the 28th International Conference on Neural Information Processing (ICONIP 2021) of the Asia-Pacific Neural Network Society (APNNS)</t>
  </si>
  <si>
    <t>An approach of data augmentation to improve the performance of BERTology models for Vietnamese hate speech detection</t>
  </si>
  <si>
    <t>10.1007/s11042-023-16968-5</t>
  </si>
  <si>
    <t>Luu, Son T.; Van Nguyen, Kiet; Nguyen, Ngan Luu-Thuy</t>
  </si>
  <si>
    <t>Hate speech detection on social media networks is the classification task that automatically detects harmful comments from users and prevents the appearance of those toxic comments on social sites. The profit of the hate speech detection task is preventing harassment and toxicity content on the social networks site to protect the users that join the social media networks. Many attempts to solve the problem of hate speech detection in Vietnamese social texts have been proposed and achieved optimal results. However, with the robust ability of BERTology, the advantage of popular text pre-processing methods is not as significant as traditional models. In this paper, we investigate the effect of text pre-processing methods to the BERTology models on the two Vietnamese hate speech detection datasets - the ViHSD and the UIT-ViCTSD. The results show that the popular text pre-processing methods are not efficient in the performance of the classification models. Besides, we propose a new approach for the EDA data augmentation that has more benefit for the BERTology models when training with the imbalance dataset. Moreover, we also implement the Focal loss for BERTology models to investigate the efficiency in imbalanced classification. From the empirical results, our proposed EDA method is good for both multiclass and binary classification, while the Focal loss shows its robustness for only the multiclass classification when working with imbalanced data.</t>
  </si>
  <si>
    <t>Artificial Intelligence and Knowledge Processing</t>
  </si>
  <si>
    <t>10.1007/978-3-031-68617-7</t>
  </si>
  <si>
    <t>10.1007/978-3-031-30111-7</t>
  </si>
  <si>
    <t>Dynamic out-of-vocabulary word registration to language model for speech recognition</t>
  </si>
  <si>
    <t>10.1186/s13636-020-00193-1</t>
  </si>
  <si>
    <t>Kitaoka, Norihide; Chen, Bohan; Obashi, Yuya</t>
  </si>
  <si>
    <t>We propose a method of dynamically registering out-of-vocabulary (OOV) words by assigning the pronunciations of these words to pre-inserted OOV tokens, editing the pronunciations of the tokens. To do this, we add OOV tokens to an additional, partial copy of our corpus, either randomly or to part-of-speech (POS) tags in the selected utterances, when training the language model (LM) for speech recognition. This results in an LM containing OOV tokens, to which we can assign pronunciations. We also investigate the impact of acoustic complexity and the “natural” occurrence frequency of OOV words on the recognition of registered OOV words. The proposed OOV word registration method is evaluated using two modern automatic speech recognition (ASR) systems, Julius and Kaldi, using DNN-HMM acoustic models and N-gram language models (plus an additional evaluation using RNN re-scoring with Kaldi). Our experimental results show that when using the proposed OOV registration method, modern ASR systems can recognize OOV words without re-training the language model, that the acoustic complexity of OOV words affects OOV recognition, and that differences between the “natural” and the assigned occurrence frequencies of OOV words have little impact on the final recognition results.</t>
  </si>
  <si>
    <t>Recent Advances in Artificial Intelligence and Data Engineering</t>
  </si>
  <si>
    <t>10.1007/978-981-16-3342-3</t>
  </si>
  <si>
    <t>Kacprzyk, Janusz; Pal, Nikhil R.; Bello, Rafael; Corchado, Emilio; Hagras, Hani; Kóczy, László T.; Крейнович, Владик; Lin, Chin‐Teng; Lü, Jie; Melín, Patricia; Nedjah, Nadia; Nguyên, Ngoc Thanh; Wang, Jun; Shetty, Pushparaja; Shetty, Surendra; Shetty, Pushparaja</t>
  </si>
  <si>
    <t>Data augmentation and transfer learning for cross-lingual Named Entity Recognition in the biomedical domain</t>
  </si>
  <si>
    <t>10.1007/s10579-024-09738-8</t>
  </si>
  <si>
    <t>Lancheros, Brayan Stiven; Corpas Pastor, Gloria; Mitkov, Ruslan</t>
  </si>
  <si>
    <t>&lt;jats:title&gt;Abstract&lt;/jats:title&gt;&lt;jats:p&gt;Given the increase in production of data for the biomedical field and the unstoppable growth of the internet, the need for Information Extraction (IE) techniques has skyrocketed. Named Entity Recognition (NER) is one of such IE tasks useful for professionals in different areas. There are several settings where biomedical NER is needed, for instance, extraction and analysis of biomedical literature, relation extraction, organisation of biomedical documents, and knowledge-base completion. However, the computational treatment of entities in the biomedical domain has faced a number of challenges including its high cost of annotation, ambiguity, and lack of biomedical NER datasets in languages other than English. These difficulties have hampered data development, affecting both the domain itself and its multilingual coverage. The purpose of this study is to overcome the scarcity of biomedical data for NER in Spanish, for which only two datasets exist, by developing a robust bilingual NER model. Inspired by back-translation, this paper leverages the progress in Neural Machine Translation (NMT) to create a synthetic version of the Colorado Richly Annotated Full-Text (CRAFT) dataset in Spanish. Additionally, a new CRAFT dataset is constructed by replacing 20% of the entities in the original dataset generating a new augmented dataset. We evaluate two training methods: concatenation of datasets and continuous training to assess the transfer learning capabilities of transformers using the newly obtained datasets. The best performing NER system in the development set achieved an F-1 score of 86.39%. The novel methodology proposed in this paper presents the first bilingual NER system and it has the potential to improve applications across under-resourced languages.&lt;/jats:p&gt;</t>
  </si>
  <si>
    <t>ICANN (4) - Dependent Multilevel Interaction Network for Natural Language Inference</t>
  </si>
  <si>
    <t>10.1007/978-3-030-30490-4_2</t>
  </si>
  <si>
    <t>Yun, Li; Yang, Yan; Deng, Yong; Hu, Qinmin Vivian; Chengcai, Chen; He, Liang; Yu, Zhou</t>
  </si>
  <si>
    <t>Neural networks have attracted great attention for natural language inference in recent years. Interactions between the premise and the hypothesis have been proved to be effective in improving the representations. Existing methods mainly focused on a single interaction, while multiple interactions have not been well studied. In this paper, we propose a dependent multilevel interaction (DMI) Network which models multiple interactions between the premise and the hypothesis to boost the performance of natural language inference. In specific, a single-interaction unit (SIU) structure with a novel combining attention mechanism is presented to capture features in an interaction. Then, we cascade a serial of SIUs in a multilevel interaction layer to obtain more comprehensive features. Experiments on two benchmark datasets, namely SciTail and SNLI, show the effectiveness of our proposed model. Our model outperforms the state-of-the-art approaches on the SciTail dataset without using any external resources. For the SNLI dataset, our model also achieves competitive results.</t>
  </si>
  <si>
    <t>10.1007/978-3-031-60626-7</t>
  </si>
  <si>
    <t>Digital Technologies and Applications</t>
  </si>
  <si>
    <t>10.1007/978-3-031-29857-8</t>
  </si>
  <si>
    <t>Motahhir, Saad; Bossoufi, Badre</t>
  </si>
  <si>
    <t>This book presents volume 1 of selected research papers presented at the third International Conference on Digital Technologies and Applications</t>
  </si>
  <si>
    <t>A Method for Generating Course Test Questions Based on Natural Language Processing and Deep Learning</t>
  </si>
  <si>
    <t>10.1007/s10639-023-12159-9</t>
  </si>
  <si>
    <t>Wang, Hei-Chia; Chiang, Yu-Hung; Chen, I-Fan</t>
  </si>
  <si>
    <t>ICDAR (2) - Are End-to-End Systems Really Necessary for NER on Handwritten Document Images?</t>
  </si>
  <si>
    <t>10.1007/978-3-030-86331-9_52</t>
  </si>
  <si>
    <t>Tuselmann, Oliver; Wolf, Fabian; Fink, Gernot A.</t>
  </si>
  <si>
    <t>Named entities (NEs) are fundamental in the extraction of information from text. The recognition and classification of these entities into predefined categories is called Named Entity Recognition (NER) and plays a major role in Natural Language Processing. However, only a few works consider this task with respect to the document image domain. The approaches are either based on a two-stage or end-to-end architecture. A two-stage approach transforms the document image into a textual representation and determines the NEs using a textual NER. The end-to-end approach, on the other hand, avoids the explicit recognition step at text level and determines the NEs directly on image level. Current approaches that try to tackle the task of NER on segmented word images use end-to-end architectures. This is motivated by the assumption that handwriting recognition is too erroneous to allow for an effective application of textual NLP methods. In this work, we present a two-stage approach and compare it against state-of-the-art end-to-end approaches. Due to the lack of datasets and evaluation protocols, such a comparison is currently difficult. Therefore, we manually annotated the known IAM and George Washington datasets with NE labels and publish them along with optimized splits and an evaluation protocol. Our experiments show, contrary to the common belief, that a two-stage model can achieve higher scores on all tested datasets.</t>
  </si>
  <si>
    <t>10.1007/978-3-030-86331-9</t>
  </si>
  <si>
    <t>Our warmest welcome to the proceedings of ICDAR 2021, the 16th IAPR International Conference on Document Analysis and Recognition, which was held in Switzerland for the first time.Organizing an international conference of significant size during the COVID-19 pandemic, with the goal of welcoming at least some of the participants physically, is similar to navigating a rowboat across the ocean during a storm.Fortunately, we were able to work together with partners who have shown a tremendous amount of flexibility and patience including, in particular, our local partners, namely the Beaulieu convention center in Lausanne, EPFL, and Lausanne Tourisme, and also the international ICDAR advisory board and IAPR-TC 10/11 leadership teams who have supported us not only with excellent advice but also financially, encouraging us to setup a hybrid format for the conference.We were not a hundred percent sure if we would see each other in Lausanne but we remained confident, together with almost half of the attendees who registered for on-site participation.We relied on the hybridization support of a motivated team from the Lule University of Technology during the pre-conference, and professional support from Imavox during the main conference, to ensure a smooth connection between the physical and the virtual world.Indeed, our welcome is extended especially to all our colleagues who were not able to travel to Switzerland this year.We hope you had an exciting virtual conference week, and look forward to seeing you in person again at another event of the active DAR community.With ICDAR 2021, we stepped into the shoes of a longstanding conference series, which is the premier international event for scientists and practitioners involved in document analysis and recognition, a field of growing importance in the current age of digital transitions.</t>
  </si>
  <si>
    <t>CICLing (2) - Standardizing Tweets with Character-Level Machine Translation</t>
  </si>
  <si>
    <t>10.1007/978-3-642-54903-8_14</t>
  </si>
  <si>
    <t>Ljubešić, Nikola; Erjavec, Tomaž; Fišer, Darja</t>
  </si>
  <si>
    <t>This paper presents the results of the standardization procedure of Slovene tweets that are full of colloquial, dialectal and foreign-language elements. With the aim of minimizing the human input required we produced a manually normalized lexicon of the most salient out-of-vocabulary OOV tokens and used it to train a character-level statistical machine translation system CSMT. Best results were obtained by combining the manually constructed lexicon and CSMT as fallback with an overall improvement of 9.9% increase on all tokens and 31.3% on OOV tokens. Manual preparation of data in a lexicon manner has proven to be more efficient than normalizing running text for the task at hand. Finally we performed an extrinsic evaluation where we automatically lemmatized the test corpus taking as input either original or automatically standardized wordforms, and achieved 75.1% per-token accuracy with the former and 83.6% with the latter, thus demonstrating that standardization has significant benefits for upstream processing.</t>
  </si>
  <si>
    <t>Cyberbullying Detection in Twitter Using Deep Learning Model Techniques</t>
  </si>
  <si>
    <t>10.1007/978-3-031-47594-8_7</t>
  </si>
  <si>
    <t>Seetharaman, Anu Ranjana; Jahankhani, Hamid</t>
  </si>
  <si>
    <t>The aim of the research is to develop a combined deep machine learning model (DEA_RNN) that will detect cyber bullying on Twitter. The suggested approach merges Elman-type Recurrent Neural Networks (RNNs) with a refined Dolphin Echolocation Algorithm (DEA) to improve parameter optimization and reduce the training duration. The proposed approach can handle the energetic nature of brief writings, adapt with point models for compelling extraction of trending themes and is proficient in recognizing and classifying cyberbullying tweets. The four modules in the proposed system are Dataset Collection, Data Cleaning and Preprocessing, Algorithm Implementation, and Prediction. The data cleaning and preprocessing phase involve noise removal, out-of-vocabulary cleansing, and tweet transformations to improve feature extraction and classification accuracy. The model algorithm uses DEA and RNN to generate a kind of echo similar to the behavior of dolphins during the hunting process. This research attempts to address the issue of recognizing cyberbullying on Twitter, which could be a challenging errand due to the energetic nature of brief writings and the changing nature of cyberbullying. The proposed approach beats models such as Simple Recurrent Neural Network (RNN), in terms of execution.</t>
  </si>
  <si>
    <t>Borrowing wisdom from world: modeling rich external knowledge for Chinese named entity recognition</t>
  </si>
  <si>
    <t>10.1007/s00521-021-06680-6</t>
  </si>
  <si>
    <t>Nie, Yu; Zhang, Yilai; Peng, Yongkang; Yang, Lisha</t>
  </si>
  <si>
    <t>Rough Sets</t>
  </si>
  <si>
    <t>10.1007/978-3-031-50959-9</t>
  </si>
  <si>
    <t>This IJCRS 2023 conference proceedings deals with core rough set models and methods; related methods and hybridization; and areas of application.</t>
  </si>
  <si>
    <t>Biomedical Text Mining</t>
  </si>
  <si>
    <t>10.1007/978-1-0716-2305-3</t>
  </si>
  <si>
    <t>Methods in Molecular Biology</t>
  </si>
  <si>
    <t>by similar or dissimilar methodology now known or hereafter developed</t>
  </si>
  <si>
    <t>Springer US</t>
  </si>
  <si>
    <t>A deep neural framework for named entity recognition with boosted word embeddings</t>
  </si>
  <si>
    <t>10.1007/s11042-023-16176-1</t>
  </si>
  <si>
    <t>Goyal, Archana; Gupta, Vishal; Kumar, Manish</t>
  </si>
  <si>
    <t>A machine learning approach to recognize bias and discrimination in job advertisements</t>
  </si>
  <si>
    <t>10.1007/s00146-022-01574-0</t>
  </si>
  <si>
    <t>AI &amp; SOCIETY</t>
  </si>
  <si>
    <t>Frissen, Richard; Adebayo, Kolawole John; Nanda, Rohan</t>
  </si>
  <si>
    <t>&lt;jats:title&gt;Abstract&lt;/jats:title&gt;&lt;jats:p&gt;In recent years, the work of organizations in the area of digitization has intensified significantly. This trend is also evident in the field of recruitment where job application tracking systems (ATS) have been developed to allow job advertisements to be published online. However, recent studies have shown that recruiting in most organizations is not inclusive, being subject to human biases and prejudices. Most discrimination activities appear early but subtly in the hiring process, for instance, exclusive phrasing in job advertisement discourages qualified applicants from minority groups from applying. The existing works are limited to analyzing, categorizing and highlighting the occurrence of bias in the recruitment process. In this paper, we go beyond this and develop machine learning models for identifying and classifying biased and discriminatory language in job descriptions. We develop and evaluate a machine learning system for identifying five major categories of biased and discriminatory language in job advertisements, i.e., masculine-coded, feminine-coded, exclusive, LGBTQ-coded, demographic and racial language. We utilized the combination of linguistic features with recent state-of-the-art word embeddings representations as input features for various machine learning classifiers. Our results show that the machine learning classifiers were able to identify all the five categories of biased and discriminatory language with a decent accuracy. The Random Forest classifier with FastText word embeddings achieved the best performance with tenfolds cross-validation. Our system directly addresses the bias in the attraction phase of hiring by identifying and classifying biased and discriminatory language and thus encouraging recruiters to write more inclusive job advertisements.&lt;/jats:p&gt;</t>
  </si>
  <si>
    <t>Query-Focused Multi-document Summarization</t>
  </si>
  <si>
    <t>10.1007/978-3-031-23080-6_4</t>
  </si>
  <si>
    <t>This chapter discusses algorithms and methods for query-focused multi-document summarization, which aims at producing a concise summary of a set of documents returned by the document search module in response to a user query.</t>
  </si>
  <si>
    <t>10.1007/978-3-031-17120-8</t>
  </si>
  <si>
    <t>The two-volume set of NLPCC 2022 proceedings focus on natural language processing and Chinese computing, machine learning, and more.</t>
  </si>
  <si>
    <t>10.1007/978-3-031-41679-8</t>
  </si>
  <si>
    <t>The conference proceedings ICDAR 2023 focuses on subjects such as Document Analysis and Recognition, Graphics Recognition and much more.</t>
  </si>
  <si>
    <t>MLM-based typographical error correction of unstructured medical texts for named entity recognition.</t>
  </si>
  <si>
    <t>10.1186/s12859-022-05035-9</t>
  </si>
  <si>
    <t>Lee, Eun Byul; Heo, Go Eun; Choi, Chang Min; Song, Min</t>
  </si>
  <si>
    <t>&lt;AbstractText Label="BACKGROUND" NlmCategory="BACKGROUND"&gt;Unstructured text in medical records, such as Electronic Health Records, contain an enormous amount of valuable information for research; however, it is difficult to extract and structure important information because of frequent typographical errors. Therefore, improving the quality of data with errors for text analysis is an essential task. To date, few prior studies have been conducted addressing this. Here, we propose a new methodology for extracting important information from unstructured medical texts by overcoming the typographical problem in surgical pathology records related to lung cancer.&lt;/AbstractText&gt;
          &lt;AbstractText Label="METHODS" NlmCategory="METHODS"&gt;We propose a typo correction model that considers context, based on the Masked Language Model, to solve the problem of typographical errors in real-world medical data. In addition, a word dictionary was used for the typo correction model based on PubMed abstracts. After refining the data through typo correction, fine tuning was performed on pre-trained BERT model. Next, deep learning-based Named Entity Recognition (NER) was performed. By solving the quality problem of medical data, we sought to improve the accuracy of information extraction in unstructured text data.&lt;/AbstractText&gt;
          &lt;AbstractText Label="RESULTS" NlmCategory="RESULTS"&gt;We compared the performance of the proposed typo correction model based on contextual information with an existing SymSpell model. We confirmed that our proposed model outperformed the existing model in a typographical correction task. The F1-score of the model improved by approximately 5% and 9% when compared with the model without contextual information in the NCBI-disease and surgical pathology record datasets, respectively. In addition, the F1-score of NER after typo correction increased by 2% in the NCBI-disease dataset. There was a significant performance difference of approximately 25% between the before and after typo correction in the Surgical pathology record dataset. This confirmed that typos influenced the information extraction of the unstructured text.&lt;/AbstractText&gt;
          &lt;AbstractText Label="CONCLUSION" NlmCategory="CONCLUSIONS"&gt;We verified that typographical errors in unstructured text negatively affect the performance of natural language processing tasks. The proposed method of a typo correction model outperformed the existing SymSpell model. This study shows that the proposed model is robust and can be applied in real-world environments by focusing on the typos that cause difficulties in analyzing unstructured medical text.&lt;/AbstractText&gt;
          &lt;CopyrightInformation&gt;© 2022. The Author(s).&lt;/CopyrightInformation&gt;</t>
  </si>
  <si>
    <t>KES - Comparison of Deep-Neural-Network-Based Models for Estimating Distributed Representations of Compound Words.</t>
  </si>
  <si>
    <t>10.1016/j.procs.2021.08.133</t>
  </si>
  <si>
    <t>Procedia Computer Science</t>
  </si>
  <si>
    <t>Dao, An; Kertkeidkachorn, Natthawut; Ichise, Ryutaro</t>
  </si>
  <si>
    <t>Elsevier BV</t>
  </si>
  <si>
    <t>Multi-label clinical document classification: Impact of label-density</t>
  </si>
  <si>
    <t>10.1016/j.eswa.2019.112835</t>
  </si>
  <si>
    <t>Expert Systems with Applications</t>
  </si>
  <si>
    <t>Blanco, Alberto; Casillas, Arantza; Pérez, Alicia; de Ilarraza, Arantza Díaz</t>
  </si>
  <si>
    <t>Sentiment analysis in financial texts</t>
  </si>
  <si>
    <t>10.1016/j.dss.2016.10.006</t>
  </si>
  <si>
    <t>Decision Support Systems</t>
  </si>
  <si>
    <t>Chan, Samuel W. K.; Chong, Mickey W. C.</t>
  </si>
  <si>
    <t>Computer Speech &amp; Language</t>
  </si>
  <si>
    <t>Moudjari, Leila; Benamara, Farah; Akli-Astouati, Karima</t>
  </si>
  <si>
    <t>Adaptation of machine translation for multilingual information retrieval in the medical domain</t>
  </si>
  <si>
    <t>10.1016/j.artmed.2014.01.004</t>
  </si>
  <si>
    <t>Artificial intelligence in medicine</t>
  </si>
  <si>
    <t>Pecina, Pavel; Dušek, Ondřej; Goeuriot, Lorraine; Hajič, Jan; Hlaváčová, Jaroslava; Jones, Gareth J. F.; Kelly, Liadh; Leveling, Johannes; Mareček, David; Novák, Michal; Popel, Martin; Rosa, Rudolf; Tamchyna, Aleš; Urešová, Zdeňka</t>
  </si>
  <si>
    <t>Character-level neural network for biomedical named entity recognition.</t>
  </si>
  <si>
    <t>10.1016/j.jbi.2017.05.002</t>
  </si>
  <si>
    <t>Journal of biomedical informatics</t>
  </si>
  <si>
    <t>Gridach, Mourad</t>
  </si>
  <si>
    <t>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</si>
  <si>
    <t>Language and domain aware lightweight ontology matching</t>
  </si>
  <si>
    <t>10.1016/j.websem.2017.03.003</t>
  </si>
  <si>
    <t>Journal of Web Semantics</t>
  </si>
  <si>
    <t>Bella, Gábor; Giunchiglia, Fausto; McNeill, Fiona</t>
  </si>
  <si>
    <t>Abstract 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t>
  </si>
  <si>
    <t>Designing a Symmetric Classifier for Image Annotation using Multi-Layer Sparse Coding ☆</t>
  </si>
  <si>
    <t>10.1016/j.imavis.2017.11.002</t>
  </si>
  <si>
    <t>Image and Vision Computing</t>
  </si>
  <si>
    <t>Tariq, Amara; Foroosh, Hassan</t>
  </si>
  <si>
    <t>A comparison of word embeddings for the biomedical natural language processing</t>
  </si>
  <si>
    <t>10.1016/j.jbi.2018.09.008</t>
  </si>
  <si>
    <t>Wang, Yanshan; Liu, Sijia; Afzal, Naveed; Rastegar-Mojarad, Majid; Wang, Liwei; Shen, Feichen; Kingsbury, Paul R.; Liu, Hongfang</t>
  </si>
  <si>
    <t>Abstract Background Word embeddings have been prevalently used in biomedical Natural Language Processing (NLP) applications due to the ability of the vector representations being able to capture useful semantic properties and linguistic relationships between words. Different textual resources (e.g., Wikipedia and biomedical literature corpus) have been utilized in biomedical NLP to train word embeddings and these word embeddings have been commonly leveraged as feature input to downstream machine learning models. However, there has been little work on evaluating the word embeddings trained from different textual resources. Methods In this study, we empirically evaluated word embeddings trained from four different corpora, namely clinical notes, biomedical publications, Wikipedia, and news. For the former two resources, we trained word embeddings using unstructured electronic health record (EHR) data available at Mayo Clinic and articles (MedLit) from PubMed Central, respectively. For the latter two resources, we used publicly available pre-trained word embeddings, GloVe and Google News. The evaluation was done qualitatively and quantitatively. For the qualitative evaluation, we randomly selected medical terms from three categories (i.e., disorder, symptom, and drug), and manually inspected the five most similar words computed by embeddings for each term. We also analyzed the word embeddings through a 2-dimensional visualization plot of 377 medical terms. For the quantitative evaluation, we conducted both intrinsic and extrinsic evaluation. For the intrinsic evaluation, we evaluated the word embeddings’ ability to capture medical semantics by measruing the semantic similarity between medical terms using four published datasets: Pedersen’s dataset, Hliaoutakis’s dataset, MayoSRS, and UMNSRS. For the extrinsic evaluation, we applied word embeddings to multiple downstream biomedical NLP applications, including clinical information extraction (IE), biomedical information retrieval (IR), and relation extraction (RE), with data from shared tasks. Results The qualitative evaluation shows that the word embeddings trained from EHR and MedLit can find more similar medical terms than those trained from GloVe and Google News. The intrinsic quantitative evaluation verifies that the semantic similarity captured by the word embeddings trained from EHR is closer to human experts’ judgments on all four tested datasets. The extrinsic quantitative evaluation shows that the word embeddings trained on EHR achieved the best F1 score of 0.900 for the clinical IE task; no word embeddings improved the performance for the biomedical IR task; and the word embeddings trained on Google News had the best overall F1 score of 0.790 for the RE task. Conclusion Based on the evaluation results, we can draw the following conclusions. First, the word embeddings trained from EHR and MedLit can capture the semantics of medical terms better, and find semantically relevant medical terms closer to human experts’ judgments than those trained from GloVe and Google News. Second, there does not exist a consistent global ranking of word embeddings for all downstream biomedical NLP applications. However, adding word embeddings as extra features will improve results on most downstream tasks. Finally, the word embeddings trained from the biomedical domain corpora do not necessarily have better performance than those trained from the general domain corpora for any downstream biomedical NLP task.</t>
  </si>
  <si>
    <t>Transfer learning approach for identifying negative sentiment in tweets directed to football players</t>
  </si>
  <si>
    <t>10.1016/j.engappai.2024.108377</t>
  </si>
  <si>
    <t>Engineering Applications of Artificial Intelligence</t>
  </si>
  <si>
    <t>Mullah, Nanlir Sallau; Zainon, Wan Mohd Nazmee Wan; Ab Wahab, Mohd Nadhir</t>
  </si>
  <si>
    <t>A comprehensive analysis of static word embeddings for Turkish</t>
  </si>
  <si>
    <t>10.1016/j.eswa.2024.124123</t>
  </si>
  <si>
    <t>Sarıtaş, Karahan; Öz, Cahid Arda; Güngör, Tunga</t>
  </si>
  <si>
    <t>Word embeddings are fixed-length, dense and distributed word representations that are used in natural language processing (NLP) applications.There are basically two types of word embedding models which are non-contextual (static) models and contextual models.The former method generates a single embedding for a word regardless of its context, while the latter method produces distinct embeddings for a word based on the specific contexts in which it appears.There are plenty of works that compare contextual and non-contextual embedding models within their respective groups in different languages.However, the number of studies that compare the models in these two groups with each other is very few and there is no such study in Turkish.This process necessitates converting contextual embeddings into static embeddings.In this paper, we compare and evaluate the performance of several contextual and non-contextual models in both intrinsic and extrinsic evaluation settings for Turkish.We make a fine-grained comparison by analyzing the syntactic and semantic capabilities of the models separately.The results of the analyses provide insights about the suitability of different embedding models in different types of NLP tasks.We also build a Turkish word embedding repository comprising the embedding models used in this work, which may serve as a valuable resource for researchers and practitioners in the field of Turkish NLP.We make the word embeddings, scripts, and evaluation datasets publicly available.</t>
  </si>
  <si>
    <t>Multilingual phrase sampling for text entry evaluations</t>
  </si>
  <si>
    <t>10.1016/j.ijhcs.2018.01.006</t>
  </si>
  <si>
    <t>International Journal of Human-Computer Studies</t>
  </si>
  <si>
    <t>Franco-Salvador, Marc; Leiva, Luis A.</t>
  </si>
  <si>
    <t>Aspect term extraction for opinion mining using a Hierarchical Self-Attention Network</t>
  </si>
  <si>
    <t>10.1016/j.neucom.2021.08.133</t>
  </si>
  <si>
    <t>Kumar, Avinash; Veerubhotla, Aditya Srikanth; Narapareddy, Vishnu Teja; Aruru, Vamshi; Neti, Lalita Bhanu Murthy; Malapati, Aruna</t>
  </si>
  <si>
    <t>Improved Classification of Crisis-Related Data on Twitter using Contextual Representations</t>
  </si>
  <si>
    <t>10.1016/j.procs.2020.03.395</t>
  </si>
  <si>
    <t>Madichetty, Sreenivasulu; Sridevi, M.</t>
  </si>
  <si>
    <t>Abstract In the past few years, neural network based representations (word embeddings) have been dramatically used for Natural Language Processing (NLP) tasks. Word embeddings play a significant role in deep learning NLP tasks. Therefore, finding the best word embeddings to a specific task is an important task. A dense classifier with contextual representations (Embeddings from language models) is proposed to use for classifying crisis related data on social networks during a disaster. Three real-time Twitter datasets such as Nepal Earthquake, California Earthquake, and Typhoon hagupit are used and the performance is analyzed with parameters such as precision, recall, f1-score and accuracy. The proposed dense classifier with ELMo embeddings model gives better accuracy than the traditional classifier (Support Vector Machine) and deep learning classifiers (Convolutional Neural Network and MultiLayer Perceptron-Convolutional Neural Network with Crisis word embedding).</t>
  </si>
  <si>
    <t>A framework for pre-processing of social media feeds based on integrated local knowledge base</t>
  </si>
  <si>
    <t>10.1016/j.ipm.2020.102348</t>
  </si>
  <si>
    <t>Information Processing &amp; Management</t>
  </si>
  <si>
    <t>Kolajo, Taiwo; Daramola, Olawande; Adebiyi, Ayodele Ariyo; Seth, Aaditeshwar</t>
  </si>
  <si>
    <t>Abstract Most of the previous studies on the semantic analysis of social media feeds have not considered the issue of ambiguity that is associated with slangs, abbreviations, and acronyms that are embedded in social media posts. These noisy terms have implicit meanings and form part of the rich semantic context that must be analysed to gain complete insights from social media feeds. This paper proposes an improved framework for pre-processing of social media feeds for better performance. To do this, the use of an integrated knowledge base (ikb) which comprises a local knowledge source (Naijalingo), urban dictionary and internet slang was combined with the adapted Lesk algorithm to facilitate semantic analysis of social media feeds. Experimental results showed that the proposed approach performed better than existing methods when it was tested on three machine learning models, which are support vector machines, multilayer perceptron, and convolutional neural networks. The framework had an accuracy of 94.07% on a standardized dataset, and 99.78% on localised dataset when used to extract sentiments from tweets. The improved performance on the localised dataset reveals the advantage of integrating the use of local knowledge sources into the process of analysing social media feeds particularly in interpreting slangs/acronyms/abbreviations that have contextually rooted meanings.</t>
  </si>
  <si>
    <t>Knowledge-enhanced document embeddings for text classification</t>
  </si>
  <si>
    <t>10.1016/j.knosys.2018.10.026</t>
  </si>
  <si>
    <t>Sinoara, Roberta Akemi; Camacho-Collados, Jose; Rossi, Rafael Geraldeli; Navigli, Roberto; Rezende, Solange Oliveira</t>
  </si>
  <si>
    <t>Abstract Accurate semantic representation models are essential in text mining applications. For a successful application of the text mining process, the text representation adopted must keep the interesting patterns to be discovered. Although competitive results for automatic text classification may be achieved with traditional bag of words, such representation model cannot provide satisfactory classification performances on hard settings where richer text representations are required. In this paper, we present an approach to represent document collections based on embedded representations of words and word senses. We bring together the power of word sense disambiguation and the semantic richness of word- and word-sense embedded vectors to construct embedded representations of document collections. Our approach results in semantically enhanced and low-dimensional representations. We overcome the lack of interpretability of embedded vectors, which is a drawback of this kind of representation, with the use of word sense embedded vectors. Moreover, the experimental evaluation indicates that the use of the proposed representations provides stable classifiers with strong quantitative results, especially in semantically-complex classification scenarios.</t>
  </si>
  <si>
    <t>Recent Named Entity Recognition and Classification techniques: A systematic review</t>
  </si>
  <si>
    <t>10.1016/j.cosrev.2018.06.001</t>
  </si>
  <si>
    <t>Computer Science Review</t>
  </si>
  <si>
    <t>TOM: Twitter opinion mining framework using hybrid classification scheme</t>
  </si>
  <si>
    <t>10.1016/j.dss.2013.09.004</t>
  </si>
  <si>
    <t>Khan, Farhan Hassan; Bashir, Saba; Qamar, Usman</t>
  </si>
  <si>
    <t>Comprehensive Analysis of Aspect Term Extraction Methods using Various Text Embeddings</t>
  </si>
  <si>
    <t>10.1016/j.csl.2021.101217</t>
  </si>
  <si>
    <t>Augustyniak, Lukasz; Kajdanowicz, Tomasz; Kazienko, Przemysław</t>
  </si>
  <si>
    <t>Abstract Recently, a variety of model designs and methods have blossomed in the context of the sentiment analysis domain. However, there is still a lack of comprehensive studies of Aspect-based Sentiment Analysis. We want to fill this gap and propose a comparison with ablation analysis of Aspect Term Extraction using various text embeddings methods. We particularly focused on simple architectures based on long short-term memory (LSTM) with optional conditional random field (CRF) enhancement using different pre-trained word embeddings. Moreover, we analyzed the influence on the performance of extending the word vectorization step with character-based word embeddings. The experimental results on SemEval datasets revealed that bi-directional long short-term memory (BiLSTM) could be used as a very good predictor, even comparing to very sophisticated and complex models using huge word embeddings or language models. We presented a comprehensive analysis of various customizations of LSTM-based architecture and word/character embeddings that could be used as a guideline to choose the best model version for particular user needs.</t>
  </si>
  <si>
    <t>2014 Special Issue: A classification of user-generated content into consumer decision journey stages</t>
  </si>
  <si>
    <t>10.1016/j.neunet.2014.05.026</t>
  </si>
  <si>
    <t>Neural networks : the official journal of the International Neural Network Society</t>
  </si>
  <si>
    <t>Vazquez, Silvia Rodriguez; Muñoz-García, íscar; Campanella, Inés; Poch, Marc; Fisas, Beatriz; Bel, Núria; Andreu, Gloria</t>
  </si>
  <si>
    <t>Elsevier Limited</t>
  </si>
  <si>
    <t>Adding New Words into a Language Model using Parameters of Known Words with Similar Behavior</t>
  </si>
  <si>
    <t>10.1016/j.procs.2018.03.003</t>
  </si>
  <si>
    <t>Orosanu, Luiza; Jouvet, Denis</t>
  </si>
  <si>
    <t>Abstract This article presents a study on how to automatically add new words into a language model without re-training it or adapting it (which requires a lot of new data). The proposed approach consists in finding a list of similar words for each new word to be added in the language model. Based on a small set of sentences containing the new words and on a set of n-gram counts containing the known words, we search for known words which have the most similar neighbor distribution (of the few preceding and few following neighbor words) to the new words. The similar words are determined through the computation of KL divergences on the distribution of neighbor words. The n-gram parameter values associated to the similar words are then used to define the n-gram parameter values of the new words. In the context of speech recognition, the performance assessment on a LVCSR task shows the benefit of the proposed approach.</t>
  </si>
  <si>
    <t>The language of proteins: NLP, machine learning &amp; protein sequences.</t>
  </si>
  <si>
    <t>10.1016/j.csbj.2021.03.022</t>
  </si>
  <si>
    <t>Computational and structural biotechnology journal</t>
  </si>
  <si>
    <t>Ofer, Dan; Brandes, Nadav; Linial, Michal</t>
  </si>
  <si>
    <t>Natural language processing (NLP) is a field of computer science concerned with automated text and language analysis. In recent years, following a series of breakthroughs in deep and machine learning, NLP methods have shown overwhelming progress. Here, we review the success, promise and pitfalls of applying NLP algorithms to the study of proteins. Proteins, which can be represented as strings of amino-acid letters, are a natural fit to many NLP methods. We explore the conceptual similarities and differences between proteins and language, and review a range of protein-related tasks amenable to machine learning. We present methods for encoding the information of proteins as text and analyzing it with NLP methods, reviewing classic concepts such as bag-of-words, k-mers/n-grams and text search, as well as modern techniques such as word embedding, contextualized embedding, deep learning and neural language models. In particular, we focus on recent innovations such as masked language modeling, self-supervised learning and attention-based models. Finally, we discuss trends and challenges in the intersection of NLP and protein research.</t>
  </si>
  <si>
    <t>Lochter, Johannes V.; Silva, Renato M.; Almeida, Tiago A.</t>
  </si>
  <si>
    <t>Detecting breaking news rumors of emerging topics in social media</t>
  </si>
  <si>
    <t>10.1016/j.ipm.2019.02.016</t>
  </si>
  <si>
    <t>Alkhodair, Sarah A.; Ding, Steven H. H.; Fung, Benjamin C. M.; Liu, Junqiang</t>
  </si>
  <si>
    <t>Entity-aware capsule network for multi-class classification of big data: A deep learning approach</t>
  </si>
  <si>
    <t>10.1016/j.future.2020.11.012</t>
  </si>
  <si>
    <t>Future Generation Computer Systems</t>
  </si>
  <si>
    <t>Jaiswal, Amit Kumar; Tiwari, Prayag; Garg, Sahil; Hossain, M. Shamim</t>
  </si>
  <si>
    <t>Semi-supervised medical entity recognition: A study on Spanish and Swedish clinical corpora.</t>
  </si>
  <si>
    <t>10.1016/j.jbi.2017.05.009</t>
  </si>
  <si>
    <t>Pérez, Alicia; Weegar, Rebecka; Casillas, Arantza; Gojenola, Koldo; Oronoz, Maite; Dalianis, Hercules</t>
  </si>
  <si>
    <t>Abstract Objective The goal of this study is to investigate entity recognition within Electronic Health Records (EHRs) focusing on Spanish and Swedish. Of particular importance is a robust representation of the entities. In our case, we utilized unsupervised methods to generate such representations. Methods The significance of this work stands on its experimental layout. The experiments were carried out under the same conditions for both languages. Several classification approaches were explored: maximum probability, CRF, Perceptron and SVM. The classifiers were enhanced by means of ensembles of semantic spaces and ensembles of Brown trees. In order to mitigate sparsity of data, without a significant increase in the dimension of the decision space, we propose the use of clustered approaches of the hierarchical Brown clustering represented by trees and vector quantization for each semantic space. Results The results showed that the semi-supervised approaches significantly improved standard supervised techniques for both languages. Moreover, clustering the semantic spaces contributed to the quality of the entity recognition while keeping the dimension of the feature-space two orders of magnitude lower than when directly using the semantic spaces. Conclusions The contributions of this study are: (a) a set of thorough experiments that enable comparisons regarding the influence of different types of features on different classifiers, exploring two languages other than English; and (b) the use of ensembles of clusters of Brown trees and semantic spaces on EHRs to tackle the problem of scarcity of available annotated data.</t>
  </si>
  <si>
    <t>Sentiment analysis during Hurricane Sandy in emergency response</t>
  </si>
  <si>
    <t>10.1016/j.ijdrr.2016.12.011</t>
  </si>
  <si>
    <t>International Journal of Disaster Risk Reduction</t>
  </si>
  <si>
    <t>Neppalli, Venkata Kishore; Caragea, Cornelia; Squicciarini, Anna; Tapia, Andrea H.; Stehle, Samuel</t>
  </si>
  <si>
    <t>Abstract Sentiment analysis has been widely researched in the domain of online review sites with the aim of generating summarized opinions of users about different aspects of products. However, there has been little work focusing on identifying the polarity of sentiments expressed by users during disaster events. Identifying such sentiments from online social networking sites can help emergency responders understand the dynamics of the network, e.g., the main users' concerns, panics, and the emotional impacts of interactions among members. In this paper, we perform a sentiment analysis of tweets posted on Twitter during the disastrous Hurricane Sandy and visualize online users' sentiments on a geographical map centered around the hurricane. We show how users' sentiments change according not only to their locations, but also based on the distance from the disaster. In addition, we study how the divergence of sentiments in a tweet posted during the hurricane affects the tweet retweetability. We find that extracting sentiments during a disaster may help emergency responders develop stronger situational awareness of the disaster zone itself.</t>
  </si>
  <si>
    <t>A deep network model for paraphrase detection in short text messages</t>
  </si>
  <si>
    <t>10.1016/j.ipm.2018.06.005</t>
  </si>
  <si>
    <t>Agarwal, Basant; Ramampiaro, Heri; Langseth, Helge; Ruocco, Massimiliano</t>
  </si>
  <si>
    <t>Abstract This paper is concerned with paraphrase detection, i.e., identifying sentences that are semantically identical. The ability to detect similar sentences written in natural language is crucial for several applications, such as text mining, text summarization, plagiarism detection, authorship authentication and question answering. Recognizing this importance, we study in particular how to address the challenges with detecting paraphrases in user generated short texts, such as Twitter, which often contain language irregularity and noise, and do not necessarily contain as much semantic information as longer clean texts. We propose a novel deep neural network-based approach that relies on coarse-grained sentence modelling using a convolutional neural network (CNN) and a recurrent neural network (RNN) model, combined with a specific fine-grained word-level similarity matching model. More specifically, we develop a new architecture, called DeepParaphrase, which enables to create an informative semantic representation of each sentence by (1) using CNN to extract the local region information in form of important n-grams from the sentence, and (2) applying RNN to capture the long-term dependency information. In addition, we perform a comparative study on state-of-the-art approaches within paraphrase detection. An important insight from this study is that existing paraphrase approaches perform well when applied on clean texts, but they do not necessarily deliver good performance against noisy texts, and vice versa. In contrast, our evaluation has shown that the proposed DeepParaphrase-based approach achieves good results in both types of texts, thus making it more robust and generic than the existing approaches.</t>
  </si>
  <si>
    <t>ASRNN: A recurrent neural network with an attention model for sequence labeling</t>
  </si>
  <si>
    <t>10.1016/j.knosys.2020.106548</t>
  </si>
  <si>
    <t>Lin, Jerry Chun-Wei; Shao, Yinan; Djenouri, Youcef; Yun, Unil</t>
  </si>
  <si>
    <t>Well-calibrated confidence measures for multi-label text classification with a large number of labels</t>
  </si>
  <si>
    <t>10.1016/j.patcog.2021.108271</t>
  </si>
  <si>
    <t>Pattern Recognition</t>
  </si>
  <si>
    <t>Maltoudoglou, Lysimachos; Paisios, Andreas; Lenc, Ladislav; Martínek, Jiří; Král, Pavel; Papadopoulos, Harris</t>
  </si>
  <si>
    <t>Negation scope detection for sentiment analysis: A reinforcement learning framework for replicating human interpretations</t>
  </si>
  <si>
    <t>10.1016/j.ins.2020.05.022</t>
  </si>
  <si>
    <t>Information Sciences</t>
  </si>
  <si>
    <t>Pröllochs, Nicolas; Feuerriegel, Stefan; Lutz, Bernhard; Neumann, Dirk</t>
  </si>
  <si>
    <t>De-identification of clinical free text using natural language processing: A systematic review of current approaches.</t>
  </si>
  <si>
    <t>10.1016/j.artmed.2024.102845</t>
  </si>
  <si>
    <t>Kovačević, Aleksandar; Bašaragin, Bojana; Milošević, Nikola; Nenadić, Goran</t>
  </si>
  <si>
    <t>A knowledge graph based speech interface for question answering systems</t>
  </si>
  <si>
    <t>10.1016/j.specom.2017.05.001</t>
  </si>
  <si>
    <t>Speech Communication</t>
  </si>
  <si>
    <t>Kumar, Ashwini Jaya; Schmidt, Christoph; Köhler, Joachim</t>
  </si>
  <si>
    <t>Bringing semantics into word image representation</t>
  </si>
  <si>
    <t>10.1016/j.patcog.2020.107542</t>
  </si>
  <si>
    <t>Krishnan, Praveen; Jawahar, C. V.</t>
  </si>
  <si>
    <t>Understanding emotions in text using deep learning and big data</t>
  </si>
  <si>
    <t>10.1016/j.chb.2018.12.029</t>
  </si>
  <si>
    <t>Computers in Human Behavior</t>
  </si>
  <si>
    <t>Chatterjee, Ankush; Gupta, Umang; Chinnakotla, Manoj Kumar; Srikanth, Radhakrishnan; Galley, Michel; Agrawal, Puneet</t>
  </si>
  <si>
    <t>Named entity recognition for extracting concept in ontology building on Indonesian language using end-to-end bidirectional long short term memory</t>
  </si>
  <si>
    <t>10.1016/j.eswa.2021.114856</t>
  </si>
  <si>
    <t>Santoso, Joan; Setiawan, Esther Irawati; Purwanto, Christian Nathaniel; Yuniarno, Eko Mulyanto; Hariadi, Mochamad; Purnomo, Mauridhi Hery</t>
  </si>
  <si>
    <t>ACLING - Arabic Social Media Analysis and Translation</t>
  </si>
  <si>
    <t>10.1016/j.procs.2017.10.121</t>
  </si>
  <si>
    <t>Mallek, Fatma; Belainine, Billal; Sadat, Fatiha</t>
  </si>
  <si>
    <t>Abstract Twitter, is considered as one of the famous social networking platform. It has become a very valuable information source for many Natural Language Processing (NLP) applications. Some strategies and linguistic pipelines were developed for analyzing English tweets but Arabic social media analysis is still an active research area. In this research paper, we focus on the task of pre-processing Arabic tweets, which can be regarded as a first step for any NLP application. We follow up with a statistical machine translation for Arabic tweets into English, where we explain the normalization process for both Arabic and English tweets. Moreover, to overcome the obstacle of unavailability of Arabic-English parallel corpora in the social media context, we used the UN corpus, a more general corpus in (Modern Standard Arabic and English). Then, we applied adapting strategies for the tweet’s contents like using an out-of-domain and/or in-domain language model. Our conducted experiments showed that applying a good lexical normalization on both languages and combining in-domain and out-of-domain data for the language model improves the Bleu score with 4pt., over the baseline.</t>
  </si>
  <si>
    <t>Morphologically motivated word classes for very large vocabulary speech recognition of Finnish and Estonian</t>
  </si>
  <si>
    <t>10.1016/j.csl.2020.101141</t>
  </si>
  <si>
    <t>Varjokallio, Matti; Virpioja, Sami; Kurimo, Mikko</t>
  </si>
  <si>
    <t>Enhanced sequence labeling based on latent variable conditional random fields</t>
  </si>
  <si>
    <t>10.1016/j.neucom.2020.04.102</t>
  </si>
  <si>
    <t>Lin, Jerry Chun-Wei; Shao, Yinan; Zhang, Ji; Yun, Unil</t>
  </si>
  <si>
    <t>Abstract Natural language processing is a useful processing technique of language data, such as text and speech. Sequence labeling represents the upstream task of many natural language processing tasks, such as machine translation, text classification, and sentiment classification. In this paper, the focus is on the sequence labeling task, in which semantic labels are assigned to each unit of a given input sequence. Two frameworks of latent variable conditional random fields (CRF) models (called LVCRF-I and LVCRF-II) are proposed, which use the encoding schema as a latent variable to capture the latent structure of the hidden variables and the observed data. Among the two designed models, the LVCRF-I model focuses on the sentence level, while the LVCRF-II works in the word level, to choose the best encoding schema for a given input sequence automatically without handcraft features. In the experiments, the two proposed models are verified by four sequence prediction tasks, including named entity recognition (NER), chunking, reference parsing and POS tagging. The proposed frameworks achieve better performance without using other handcraft features than the conventional CRF model. Moreover, these designed frameworks can be viewed as a substitution of the conventional CRF models. In the commonly used LSTM-CRF models, the CRF layer can be replaced with our proposed framework as they use the same training and inference procedure. The experimental results show that the proposed models exhibit latent variable and provide competitive and robust performance on all three sequence prediction tasks.</t>
  </si>
  <si>
    <t>Statistical machine translation of subtitles for highly inflected language pair</t>
  </si>
  <si>
    <t>10.1016/j.patrec.2014.05.012</t>
  </si>
  <si>
    <t>Pattern Recognition Letters</t>
  </si>
  <si>
    <t>Maučec, Mirjam Sepesy; Kacic, Zdravko; Verdonik, Darinka</t>
  </si>
  <si>
    <t>Hierarchical gated recurrent neural network with adversarial and virtual adversarial training on text classification</t>
  </si>
  <si>
    <t>10.1016/j.neunet.2019.08.017</t>
  </si>
  <si>
    <t>Poon, Hoon-Keng; Yap, Wun-She; Tee, Yee-Kai; Lee, Wai-Kong; Goi, Bok-Min</t>
  </si>
  <si>
    <t>Enhanced word embeddings using multi-semantic representation through lexical chains</t>
  </si>
  <si>
    <t>10.1016/j.ins.2020.04.048</t>
  </si>
  <si>
    <t>Ruas, Terry; Ferreira, Charles Henrique Porto; Grosky, William I.; de França, Fabrício Olivetti; de Medeiros, Debora Maria Rossi</t>
  </si>
  <si>
    <t>Abstract The relationship between words in a sentence often tells us more about the underlying semantic content of a document than its actual words, individually. In this work, we propose two novel algorithms, called Flexible Lexical Chain II and Fixed Lexical Chain II. These algorithms combine the semantic relations derived from lexical chains, prior knowledge from lexical databases, and the robustness of the distributional hypothesis in word embeddings as building blocks forming a single system. In short, our approach has three main contributions: (i) a set of techniques that fully integrate word embeddings and lexical chains; (ii) a more robust semantic representation that considers the latent relation between words in a document; and (iii) lightweight word embeddings models that can be extended to any natural language task. We intend to assess the knowledge of pre-trained models to evaluate their robustness in the document classification task. The proposed techniques are tested against seven word embeddings algorithms using five different machine learning classifiers over six scenarios in the document classification task. Our results show the integration between lexical chains and word embeddings representations sustain state-of-the-art results, even against more complex systems.</t>
  </si>
  <si>
    <t>Recognizing semantic correlation in image-text weibo via feature space mapping</t>
  </si>
  <si>
    <t>10.1016/j.cviu.2017.04.012</t>
  </si>
  <si>
    <t>Computer Vision and Image Understanding</t>
  </si>
  <si>
    <t>Liu, Maofu; Zhang, Luming; Liu, Ya; Hu, Huijun; Fang, Wei</t>
  </si>
  <si>
    <t>Index</t>
  </si>
  <si>
    <t>10.1016/b978-0-323-90118-5.00016-3</t>
  </si>
  <si>
    <t>Machine Reading Comprehension</t>
  </si>
  <si>
    <t>Balancing act: Tackling organized retail fraud on e-commerce platforms with imbalanced learning text models</t>
  </si>
  <si>
    <t>10.1016/j.jjimei.2024.100256</t>
  </si>
  <si>
    <t>International Journal of Information Management Data Insights</t>
  </si>
  <si>
    <t>Mutemi, Abed; Bacao, Fernando</t>
  </si>
  <si>
    <t>TASR: Adversarial learning of topic-agnostic stylometric representations for informed crisis response through social media</t>
  </si>
  <si>
    <t>10.1016/j.ipm.2021.102857</t>
  </si>
  <si>
    <t>Li, Litao; Sampson, Rylen; Ding, Steven H.H.; Song, Leo</t>
  </si>
  <si>
    <t>The impact of crisis events can be devastating in a multitude of ways, many of which are unpredictable due to the suddenness in which they occur. The evolution of social media (for example Twitter) has given directly affected individuals or those with valuable information a platform to effectively share their stories to the masses. As a result, these platforms have become vast repositories of helpful information for emergency organizations. However, different crisis events often contain event-specific keywords, which results in the difficult extraction of useful information with a single model. In this paper, we put forward TASR, which stands for Topic-Agnostic Stylometric Representations, a novice deep learning architecture that uses stylometric and adversarial learning to remove topical bias to better manage the unknown surrounding unseen events. As an alternative to domain adaptive approaches requiring data from the unseen event, it reduces the work for those responding to the onset of a crisis. Overall, we conduct a comprehensive study of the situational properties of TASR, the benefits of its architecture including its topic-agnostic and explainable properties, and how it improves upon comparable models in past research. From two experiments, on average, TASR is able to outperform state-of-the-art methods such as transfer learning and domain adoption by 11% in AUC. The ablation study illustrates how different architecture choices of TASR impact the results and that TASR has been optimized for this task. Finally, we conduct a case study to show that explainable results from our model can be used to help guide human analysts through crisis information extraction.</t>
  </si>
  <si>
    <t>Yu, Hongyeon; An, Jaehyun; Yoon, Jeongmin; Kim, Hye Min; Ko, Youngjoong</t>
  </si>
  <si>
    <t>Detecting predatory conversations in social media by deep Convolutional Neural Networks</t>
  </si>
  <si>
    <t>10.1016/j.diin.2016.07.001</t>
  </si>
  <si>
    <t>Digital Investigation</t>
  </si>
  <si>
    <t>Ebrahimi, Mohammadreza; Suen, Ching Y.; Ormandjieva, Olga</t>
  </si>
  <si>
    <t>Supervised sentiment analysis in multilingual environments</t>
  </si>
  <si>
    <t>10.1016/j.ipm.2017.01.004</t>
  </si>
  <si>
    <t>Vilares, David; Alonso, Miguel A.; Gmez-Rodrguez, Carlos</t>
  </si>
  <si>
    <t>System-independent ASR error detection and classification using Recurrent Neural Network</t>
  </si>
  <si>
    <t>10.1016/j.csl.2018.12.007</t>
  </si>
  <si>
    <t>Errattahi, Rahhal; Hannani, Asmaa El; Hain, Thomas; Ouahmane, Hassan</t>
  </si>
  <si>
    <t>Abstract This paper addresses errors in continuous Automatic Speech Recognition (ASR) in two stages: error detection and error type classification. Unlike the majority of research in this field, we propose to handle the recognition errors independently from the ASR decoder. We first establish an effective set of generic features derived exclusively from the recognizer output to compensate for the absence of ASR decoder information. Then, we apply a variant Recurrent Neural Network (V-RNN) based models for error detection and error type classification. Such model learn additional information to the recognized word classification using label dependency. As a result, experiments on Multi-Genre Broadcast Media corpus have shown that the proposed generic features setup leads to achieve competitive performances, compared to state of the art systems in both tasks. Furthermore, we have shown that V-RNN trained on the proposed feature set appear to be an effective classifier for the ASR error detection with an Accuracy of 85.43%.</t>
  </si>
  <si>
    <t>Modeling Arabic subjectivity and sentiment in lexical space</t>
  </si>
  <si>
    <t>10.1016/j.ipm.2017.07.004</t>
  </si>
  <si>
    <t>Abdul-Mageed, Muhammad</t>
  </si>
  <si>
    <t>A proposal for the development of adaptive spoken interfaces to access the Web</t>
  </si>
  <si>
    <t>10.1016/j.neucom.2014.09.087</t>
  </si>
  <si>
    <t>Griol, David; Molina, José M.; Callejas, Zoraida</t>
  </si>
  <si>
    <t>Spoken dialog systems have been proposed as a solution to facilitate a more natural human-machine interaction. In this paper, we propose a framework to model the user?s intention during the dialog and adapt the dialog model dynamically to the user needs and preferences, thus developing more efficient, adapted, and usable spoken dialog systems. Our framework employs statistical models based on neural networks that take into account the history of the dialog up to the current dialog state in order to predict the user?s intention and the next system response. We describe our proposal and detail its application in the Let?s Go spoken dialog system.</t>
  </si>
  <si>
    <t>An end-to-end deep learning system for requirements classification using recurrent neural networks</t>
  </si>
  <si>
    <t>10.1016/j.infsof.2022.106877</t>
  </si>
  <si>
    <t>Information and Software Technology</t>
  </si>
  <si>
    <t>AlDhafer, Osamah; Ahmad, Irfan; Mahmood, Sajjad</t>
  </si>
  <si>
    <t>Cluster analysis of urdu tweets</t>
  </si>
  <si>
    <t>10.1016/j.jksuci.2020.08.008</t>
  </si>
  <si>
    <t>Journal of King Saud University - Computer and Information Sciences</t>
  </si>
  <si>
    <t>Nasim, Zarmeen; Haider, Sajjad</t>
  </si>
  <si>
    <t>Abstract Document clustering allows a user to group semantically similar documents. It has been an interesting research area for the past many years and various methods and techniques have been developed. However, the research has primarily been limited to English and other high resource languages. For low-resource languages, such as Urdu, the area of document clustering is open to contributions. This work presents an experimental evaluation of clustering techniques on Urdu tweets. It is a challenging task to semantically cluster tweets due to their very short length. In this paper, various features, including sentence and phrase-level embeddings, TF-IDF features and document embeddings are extracted from tweets and clustering is performed using three different algorithms: K-Means, Bisecting K-Means, and Affinity Propagation algorithms. Furthermore, a comparison is performed with the traditional topic modeling approach. The results indicate that the TF-IDF features combined with the K-means clustering algorithm outperformed the adopted clustering techniques.</t>
  </si>
  <si>
    <t>Portuguese word embeddings for the oil and gas industry: Development and evaluation</t>
  </si>
  <si>
    <t>10.1016/j.compind.2020.103347</t>
  </si>
  <si>
    <t>Computers in Industry</t>
  </si>
  <si>
    <t>da Silva Magalhães Gomes, Diogo; Cordeiro, Fábio Corrêa; Consoli, Bernardo Scapini; Santos, Nikolas Lacerda; Moreira, Viviane Pereira; Vieira, Renata; Moraes, Silvia Maria Wanderley; Evsukoff, Alexandre G.</t>
  </si>
  <si>
    <t>Intelligent Part of Speech tagger for Hindi</t>
  </si>
  <si>
    <t>10.1016/j.procs.2023.01.042</t>
  </si>
  <si>
    <t>Dutta, Devashish; Halder, Subhanu; Gayen, Tirthankar</t>
  </si>
  <si>
    <t>English Part of Speech like noun, verb, adverb, adjective, pronoun, preposition, interjection, conjunction is somewhat similar in Hindi but not exactly the same. Hindi grammar has different Part of Speech (POS) based on its morphological features and the occurrence of a word/lexeme in a sentence. The existing techniques used in English language for POS tagging may not work properly for Indian language like Hindi. It is because the grammatical structure of the relatively free word order language like Hindi differs from English. Stochastic taggers may not give good performance as morphological information is not taken into account. The available Hindi word corpora usually have less frequency for individual tags. As a result, a larger size corpus having diversity in the type of sentences can provide better results. But, even after using smoothing techniques most these taggers fail to provide correct results in the presence of unknown words. Considering these aspects, this paper proposes an Intelligent POS tagger for Hindi language based on VITERBI and K-Nearest Neighbour, capable of providing more accurate results than VITERBI in the presence of unknown words.</t>
  </si>
  <si>
    <t>Automated data function extraction from textual requirements by leveraging semi-supervised CRF and language model</t>
  </si>
  <si>
    <t>10.1016/j.infsof.2021.106770</t>
  </si>
  <si>
    <t>Li, Mingyang; Shi, Lin; Wang, Yawen; Wang, Junjie; Wang, Qing; Hu, Jun; Peng, Xinhua; Liao, Weimin; Pi, Guizhen</t>
  </si>
  <si>
    <t>Hierarchical self attention based sequential labelling model for Bhojpuri, Maithili and Magahi languages</t>
  </si>
  <si>
    <t>10.1016/j.jksuci.2021.09.022</t>
  </si>
  <si>
    <t>Mundotiya, Rajesh Kumar; Mishra, Swasti; Singh, Anil Kumar</t>
  </si>
  <si>
    <t>Abstract Sequential labelling plays a vital role in solving numerous Natural Language Processing (NLP) applications such as Machine Translation and Information Extraction etc. One of these is Part-of-Speech (POS) tagging, which assigns a sequence of grammatical categories to the given sentence, and Chunking which groups them into ‘chunks’ or what can be called minimal phrases. Bhojpuri, Maithili and Magahi are low resource languages and widely spoken in central north-eastern India, belonging to the Indo-Aryan language family. The creation of an annotated corpus for POS tagging and Chunking, and then building an initial automatic tool for these problems is the first attempt towards building language technology tools for these languages. The annotated corpus used to develop POS Taggers and Chunkers, based on various machine learning algorithms (TnT, CRF, MEMM and Structured SVM) and state-of-the-art LSTM-CNN-CRF model, and then these compared with the obtained results on two new proposed deep learning-based models, Self-Attention Hierarchical Bi-LSTM CRF (SAHBiLC) and a fine-tuned version of it, Fine-SAHBiLC. The SAHBiLC and Fine-SAHBiLC models outperform on Bhojpuri (Accuracy for POS and Chunking is 0.86% and 0.94%, respectively) and Maithili (Accuracy for POS and Chunking is 0.86% and 0.95%, respectively) and Magahi (Accuracy for POS is 0.86%).</t>
  </si>
  <si>
    <t>Extracting interrelated information from road-related social media data</t>
  </si>
  <si>
    <t>10.1016/j.aei.2022.101780</t>
  </si>
  <si>
    <t>Advanced Engineering Informatics</t>
  </si>
  <si>
    <t>Zhou, Shenghua; Thomas Ng, S.; Huang, Guanying; Dao, Jicao; Li, Dezhi</t>
  </si>
  <si>
    <t>Comprehensive analysis of embeddings and pre-training in NLP</t>
  </si>
  <si>
    <t>10.1016/j.cosrev.2021.100433</t>
  </si>
  <si>
    <t>Tripathy, Jatin Karthik; Sethuraman, Sibi Chakkaravarthy; Cruz, Meenalosini Vimal; Namburu, Anupama; Mangalraj, P; Kumar, R Nandha; S, Sudhakar Ilango; Vijayakumar, Vaidehi</t>
  </si>
  <si>
    <t>A deep learning-based bilingual Hindi and Punjabi named entity recognition system using enhanced word embeddings</t>
  </si>
  <si>
    <t>10.1016/j.knosys.2021.107601</t>
  </si>
  <si>
    <t>Healthcare data integration using machine learning: A case study evaluation with health information-seeking behavior databases.</t>
  </si>
  <si>
    <t>10.1016/j.sapharm.2022.08.001</t>
  </si>
  <si>
    <t>Research in social &amp; administrative pharmacy : RSAP</t>
  </si>
  <si>
    <t>Mirzaei, Ardalan; Aslani, Parisa; Schneider, Carl R</t>
  </si>
  <si>
    <t>Elsevier Inc.</t>
  </si>
  <si>
    <t>10.1016/b978-0-12-821936-2.00004-2</t>
  </si>
  <si>
    <t>Rapid Sensory Profiling Techniques</t>
  </si>
  <si>
    <t>Hamilton, Leah Marie; Lahne, Jacob</t>
  </si>
  <si>
    <t>Machine understanding surgical actions from intervention procedure textbooks.</t>
  </si>
  <si>
    <t>10.1016/j.compbiomed.2022.106415</t>
  </si>
  <si>
    <t>Computers in biology and medicine</t>
  </si>
  <si>
    <t>Bombieri, Marco; Rospocher, Marco; Ponzetto, Simone Paolo; Fiorini, Paolo</t>
  </si>
  <si>
    <t>The automatic extraction of procedural surgical knowledge from surgery manuals, academic papers or other high-quality textual resources, is of the utmost importance to develop knowledge-based clinical decision support systems, to automatically execute some procedure's step or to summarize the procedural information, spread throughout the texts, in a structured form usable as a study resource by medical students. In this work, we propose a first benchmark on extracting detailed surgical actions from available intervention procedure textbooks and papers. We frame the problem as a Semantic Role Labeling task. Exploiting a manually annotated dataset, we apply different Transformer-based information extraction methods. Starting from RoBERTa and BioMedRoBERTa pre-trained language models, we first investigate a zero-shot scenario and compare the obtained results with a full fine-tuning setting. We then introduce a new ad-hoc surgical language model, named SurgicBERTa, pre-trained on a large collection of surgical materials, and we compare it with the previous ones. In the assessment, we explore different dataset splits (one in-domain and two out-of-domain) and we investigate also the effectiveness of the approach in a few-shot learning scenario. Performance is evaluated on three correlated sub-tasks: predicate disambiguation, semantic argument disambiguation and predicate-argument disambiguation. Results show that the fine-tuning of a pre-trained domain-specific language model achieves the highest performance on all splits and on all sub-tasks. All models are publicly released.</t>
  </si>
  <si>
    <t>Improving neural machine translation with POS-tag features for low-resource language pairs.</t>
  </si>
  <si>
    <t>10.1016/j.heliyon.2022.e10375</t>
  </si>
  <si>
    <t>Heliyon</t>
  </si>
  <si>
    <t>Hlaing, Zar Zar; Thu, Ye Kyaw; Supnithi, Thepchai; Netisopakul, Ponrudee</t>
  </si>
  <si>
    <t>Integrating linguistic features has been widely utilized in statistical machine translation (SMT) systems, resulting in improved translation quality. However, for low-resource languages such as Thai and Myanmar, the integration of linguistic features in neural machine translation (NMT) systems has yet to be implemented. In this study, we propose transformer-based NMT models (transformer, multi-source transformer, and shared-multi-source transformer models) using linguistic features for two-way translation of Thai-to-Myanmar, Myanmar-to-English, and Thai-to-English. Linguistic features such as part-of-speech (POS) tags or universal part-of-speech (UPOS) tags are added to each word on either the source or target side, or both the source and target sides, and the proposed models are conducted. The multi-source transformer and shared-multi-source transformer models take two inputs (i.e., string data and string data with POS tags) and produce string data or string data with POS tags. A transformer model that utilizes only word vectors was used as the first baseline model for comparison with the proposed models. The second baseline model, an Edit-Based Transformer with Repositioning (EDITOR) model, was also used to compare with our proposed models in addition to the baseline transformer model. The findings of the experiments show that adding linguistic features to the transformer-based models enhances the performance of a neural machine translation in low-resource language pairs. Moreover, the best translation results were yielded using shared-multi-source transformer models with linguistic features resulting in more significant Bilingual Evaluation Understudy (BLEU) scores and character n-gram F-score (chrF) scores than the baseline transformer and EDITOR models.</t>
  </si>
  <si>
    <t>A unified framework for translation and understanding allowing discriminative joint decoding for multilingual speech semantic interpretation</t>
  </si>
  <si>
    <t>10.1016/j.csl.2014.06.003</t>
  </si>
  <si>
    <t>Jabaian, Bassam; Lefèvre, Fabrice; Besacier, Laurent</t>
  </si>
  <si>
    <t>Constructing a paraphrase database for agglutinative languages</t>
  </si>
  <si>
    <t>10.1016/j.datak.2017.07.007</t>
  </si>
  <si>
    <t>Data &amp; Knowledge Engineering</t>
  </si>
  <si>
    <t>Park, Hancheol; Oh, Kyo-Joong; Choi, Ho-Jin; Gweon, Gahgene</t>
  </si>
  <si>
    <t>Improving On-line Scientific Resource Profiling by Exploiting Resource Citation Information in the Literature</t>
  </si>
  <si>
    <t>10.1016/j.ipm.2021.102638</t>
  </si>
  <si>
    <t>Zheng, Anqing; Zhao, He; Luo, Zhunchen; Feng, Chong; Liu, Xiaopeng; Ye, Yuming</t>
  </si>
  <si>
    <t>Sentiment analysis using novel and interpretable architectures of Hidden Markov Models</t>
  </si>
  <si>
    <t>10.1016/j.knosys.2021.107332</t>
  </si>
  <si>
    <t>Perikos, Isidoros; Kardakis, Spyridon; Hatzilygeroudis, Ioannis</t>
  </si>
  <si>
    <t>Feature assembly method for extracting relations in Chinese</t>
  </si>
  <si>
    <t>10.1016/j.artint.2015.07.003</t>
  </si>
  <si>
    <t>Chen, Yanping; Zheng, Qinghua; Chen, Ping</t>
  </si>
  <si>
    <t>The goal of relation extraction is to detect relations between two entities in free text. In a sentence, a relation instance usually comprises a small number of words, which yields a sparse feature representation. To make better use of limited information in a relation instance, parsing trees and combined features are employed widely to capture the local dependencies of relation instances. However, the performance of parsing tree-based systems is often degraded by chunking or parsing errors. Combined features are used widely, but few studies have addressed how features can be combined to achieve optimal performance. Thus, in this study, we propose a feature assembly method for relation extraction. Six types of candidate features (head noun, POS tag, n-gram, omni-word, etc.) are employed as atomic features and six constraint conditions (singleton, position, syntax, etc.) are used to combine these features in different settings. Depending on the utilization of candidate features, different constraint conditions can be explored to achieve the optimal extraction performance. Our method is effective for capturing local dependencies and it reduces the errors caused by inaccurate parsing. We tested the proposed method using the ACE 2005 Chinese and English corpora, and it achieved state-of-the-art performance, where it was significantly superior to existing methods.</t>
  </si>
  <si>
    <t>Price-Sensitive Ripples and Chain Reactions: Tracking the Impact of Corporate Announcements With Real-Time Multidimensional Opinion Streaming</t>
  </si>
  <si>
    <t>10.1016/b978-0-12-804412-4.00015-2</t>
  </si>
  <si>
    <t>Sentiment Analysis in Social Networks</t>
  </si>
  <si>
    <t>Moilanen, Karo; Pulman, Stephen</t>
  </si>
  <si>
    <t>Investigation of learning abilities on linguistic features in sequence-to-sequence text-to-speech synthesis</t>
  </si>
  <si>
    <t>10.1016/j.csl.2020.101183</t>
  </si>
  <si>
    <t>Yasuda, Yusuke; Wang, Xin; Yamagishi, Junichi</t>
  </si>
  <si>
    <t>Abstract Neural sequence-to-sequence text-to-speech synthesis (TTS) can produce high-quality speech directly from text or simple linguistic features such as phonemes. Unlike traditional pipeline TTS, the neural sequence-to-sequence TTS does not require manually annotated and complicated linguistic features such as part-of-speech tags and syntactic structures for system training. However, it must be carefully designed and well optimized so that it can implicitly extract useful linguistic features from the input features. In this paper we investigate under what conditions the neural sequence-to-sequence TTS can work well in Japanese and English along with comparisons with deep neural network (DNN) based pipeline TTS systems. Unlike past comparative studies, the pipeline systems also use neural autoregressive (AR) probabilistic modeling and a neural vocoder in the same way as the sequence-to-sequence systems do for a fair and deep analysis in this paper. We investigated systems from three aspects: a) model architecture, b) model parameter size, and c) language. For the model architecture aspect, we adopt modified Tacotron systems that we previously proposed and their variants using an encoder from Tacotron or Tacotron2. For the model parameter size aspect, we investigate two model parameter sizes. For the language aspect, we conduct listening tests in both Japanese and English to see if our findings can be generalized across languages. Our experiments on Japanese demonstrated that the Tacotron TTS systems with increased parameter size and input of phonemes and accentual type labels outperformed the DNN-based pipeline systems using the complicated linguistic features and that its encoder could learn to compensate for a lack of rich linguistic features. Our experiments on English demonstrated that, when using a suitable encoder, the Tacotron TTS system with characters as input can disambiguate pronunciations and produce natural speech as good as those of the systems using phonemes. However, we also found that the encoder could not learn English stressed syllables from characters perfectly and hence resulted in flatter fundamental frequency. In summary, these experimental results suggest that a) a neural sequence-to-sequence TTS system should have a sufficient number of model parameters to produce high quality speech, b) it should also use a powerful encoder when it takes characters as inputs, and c) the encoder still has a room for improvement and needs to have an improved architecture to learn supra-segmental features more appropriately.</t>
  </si>
  <si>
    <t>Third International Conference on Statistical Language and Speech Processing, SLSP 2015 Preface</t>
  </si>
  <si>
    <t>10.1016/j.csl.2019.03.008</t>
  </si>
  <si>
    <t>Dediu, Adrian-Horia; Martín-Vide, Carlos</t>
  </si>
  <si>
    <t>Content-Based Fake News Detection With Machine and Deep Learning: a Systematic Review</t>
  </si>
  <si>
    <t>10.1016/j.neucom.2023.02.005</t>
  </si>
  <si>
    <t>Capuano, Nicola; Fenza, Giuseppe; Loia, Vincenzo; Nota, Francesco David</t>
  </si>
  <si>
    <t>Machine Reading Comprehension - The basics of natural language processing</t>
  </si>
  <si>
    <t>10.1016/b978-0-323-90118-5.00002-3</t>
  </si>
  <si>
    <t>Zhu, Chenguang</t>
  </si>
  <si>
    <t>Using Chinese radical parts for sentiment analysis and domain-dependent seed set extraction</t>
  </si>
  <si>
    <t>10.1016/j.csl.2017.07.007</t>
  </si>
  <si>
    <t>Chao, August F.Y.; Yang, Heng-Li</t>
  </si>
  <si>
    <t>Automatically Learning Construction Injury Precursors from Text</t>
  </si>
  <si>
    <t>10.1016/j.autcon.2020.103145</t>
  </si>
  <si>
    <t>Automation in Construction</t>
  </si>
  <si>
    <t>Baker, Henrietta; Hallowell, Matthew R.; Tixier, Antoine J.-P.</t>
  </si>
  <si>
    <t>Abstract In light of the increasing availability of digitally recorded safety reports in the construction industry, it is important to develop methods to exploit these data to improve our understanding of safety incidents and ability to learn from them. In this study, we compare several approaches to automatically learn injury precursors from raw construction accident reports. More precisely, we experiment with two state-of-the-art deep learning architectures for Natural Language Processing (NLP), Convolutional Neural Networks (CNN) and Hierarchical Attention Networks (HAN), and with the established Term Frequency - Inverse Document Frequency representation (TF-IDF) + Support Vector Machine (SVM) approach. For each model, we provide a method to identify (after training) the textual patterns that are, on average, the most predictive of each safety outcome. We show that among those pieces of text, valid injury precursors can be found. The proposed methods can also be used by the user to visualize and understand the models' predictions.</t>
  </si>
  <si>
    <t>Language processing and learning models for community question answering in Arabic</t>
  </si>
  <si>
    <t>10.1016/j.ipm.2017.07.003</t>
  </si>
  <si>
    <t>Romeo, Salvatore; Da San Martino, Giovanni; Belinkov, Yonatan; Barrón-Cedeño, Alberto; Eldesouki, Mohamed; Darwish, Kareem; Mubarak, Hamdy; Glass, James; Moschitti, Alessandro</t>
  </si>
  <si>
    <t>Abstract In this paper we focus on the problem of question ranking in community question answering (cQA) forums in Arabic. We address the task with machine learning algorithms using advanced Arabic text representations. The latter are obtained by applying tree kernels to constituency parse trees combined with textual similarities, including word embeddings. Our two main contributions are: ( i ) an Arabic language processing pipeline based on UIMA—from segmentation to constituency parsing—built on top of Farasa, a state-of-the-art Arabic language processing toolkit; and ( ii ) the application of long short-term memory neural networks to identify the best text fragments in questions to be used in our tree-kernel-based ranker. Our thorough experimentation on a recently released cQA dataset shows that the Arabic linguistic processing provided by Farasa produces strong results and that neural networks combined with tree kernels further boost the performance in terms of both efficiency and accuracy. Our approach also enables an implicit comparison between different processing pipelines as our tests on Farasa and Stanford parsers demonstrate.</t>
  </si>
  <si>
    <t>Discovering prerequisite relations from educational documents through word embeddings</t>
  </si>
  <si>
    <t>10.1016/j.future.2021.08.021</t>
  </si>
  <si>
    <t>Gasparetti, Fabio</t>
  </si>
  <si>
    <t>Indonesian Abstractive Text Summarization Using Bidirectional Gated Recurrent Unit</t>
  </si>
  <si>
    <t>10.1016/j.procs.2019.09.017</t>
  </si>
  <si>
    <t>Adelia, Rike; Suyanto, Suyanto; Wisesty, Untari Novia</t>
  </si>
  <si>
    <t>Abstract Abstractive text summarization is more challenging than the extractive one since it is performed by paraphrasing the entire contents of the text, which has a higher difficulty. But, it produces a more natural summary and higher inter-sentence cohesion. Recurrent Neural Network (RNN) has experienced success in summarizing abstractive texts for English and Chinese texts. The Bidirectional Gated Recurrent Unit (BiGRU) RNN architecture is used so that the resulted summaries are influenced by the surrounding words. In this research, such a method is applied for Bahasa Indonesia to improve the text summarizations those are commonly developed using some extractive methods with low inter-sentence cohesion. An evaluation on a dataset of Indonesian journal documents shows that the proposed model is capable of summarizing the overall contents of testing documents into some summaries with high similarities to the provided abstracts. The proposed model resulting success in understanding source text for generating summarization.</t>
  </si>
  <si>
    <t>Automated systems for the de-identification of longitudinal clinical narratives</t>
  </si>
  <si>
    <t>10.1016/j.jbi.2015.06.007</t>
  </si>
  <si>
    <t>Stubbs, Amber; Kotfila, Christopher; Uzuner, Özlem</t>
  </si>
  <si>
    <t>Display Omitted First de-identification shared task on clinical narratives.10 teams participated, submitting 22 system output.Top-performing system achieved micro-averaged F1 measure of .936 using strictest evaluation metric. The 2014 i2b2/UTHealth Natural Language Processing (NLP) shared task featured four tracks. The first of these was the de-identification track focused on identifying protected health information (PHI) in longitudinal clinical narratives. The longitudinal nature of clinical narratives calls particular attention to details of information that, while benign on their own in separate records, can lead to identification of patients in combination in longitudinal records. Accordingly, the 2014 de-identification track addressed a broader set of entities and PHI than covered by the Health Insurance Portability and Accountability Act - the focus of the de-identification shared task that was organized in 2006. Ten teams tackled the 2014 de-identification task and submitted 22 system outputs for evaluation. Each team was evaluated on their best performing system output. Three of the 10 systems achieved F1 scores over .90, and seven of the top 10 scored over .75. The most successful systems combined conditional random fields and hand-written rules. Our findings indicate that automated systems can be very effective for this task, but that de-identification is not yet a solved problem.</t>
  </si>
  <si>
    <t>Natural language processing</t>
  </si>
  <si>
    <t>10.1016/b978-0-12-820273-9.00006-3</t>
  </si>
  <si>
    <t>Machine Learning in Cardiovascular Medicine</t>
  </si>
  <si>
    <t>Vasilakes, Jake; Zhou, Sicheng; Zhang, Rui</t>
  </si>
  <si>
    <t>Improving the Reliability of Deep Neural Networks in NLP: A Review</t>
  </si>
  <si>
    <t>10.1016/j.knosys.2019.105210</t>
  </si>
  <si>
    <t>Alshemali, Basemah; Kalita, Jugal</t>
  </si>
  <si>
    <t>Multilingual POS tagging by a composite deep architecture based on character-level features and on-the-fly enriched Word Embeddings</t>
  </si>
  <si>
    <t>10.1016/j.knosys.2018.11.003</t>
  </si>
  <si>
    <t>Pota, Marco; Marulli, Fiammetta; Esposito, Massimo; De Pietro, Giuseppe; Fujita, Hamido</t>
  </si>
  <si>
    <t>Summarization based on bi-directional citation analysis</t>
  </si>
  <si>
    <t>10.1016/j.ipm.2014.08.001</t>
  </si>
  <si>
    <t>Galgani, Filippo; Compton, Paul; Hoffmann, Achim</t>
  </si>
  <si>
    <t>Attention-based bidirectional long short-term memory networks for extracting temporal relationships from clinical discharge summaries.</t>
  </si>
  <si>
    <t>10.1016/j.jbi.2021.103915</t>
  </si>
  <si>
    <t>Alfattni, Ghada; Peek, Niels; Nenadic, Goran</t>
  </si>
  <si>
    <t>Learning English–Chinese bilingual word representations from sentence-aligned parallel corpus</t>
  </si>
  <si>
    <t>10.1016/j.csl.2019.01.002</t>
  </si>
  <si>
    <t>Yen, An-Zi; Huang, Hen-Hsen; Chen, Hsin-Hsi</t>
  </si>
  <si>
    <t>Categorization of free-text drug orders using character-level recurrent neural networks.</t>
  </si>
  <si>
    <t>10.1016/j.ijmedinf.2019.05.020</t>
  </si>
  <si>
    <t>International journal of medical informatics</t>
  </si>
  <si>
    <t>Raiskin, Yarden; Eickhoff, Carsten; Beeler, Patrick E.</t>
  </si>
  <si>
    <t>Abstract Background and purpose Manual annotation and categorization of non-standardized text (“free-text”) of drug orders entered into electronic health records is a labor-intensive task. However, standardization is required for drug order analyses and has implications for clinical decision support. Machine learning could help to speed up manual labelling efforts. The objective of this study was to analyze the performance of deep machine learning methods to annotate non-standardized text of drug order entries with their therapeutically active ingredients. Materials and methods The data consisted of drug orders entered 8/2009-4/2014 into the electronic health records of inpatients at a large tertiary care academic medical center. We manually annotated the most frequent order entry patterns with the active ingredient they contain (e.g. “Prograf”⟵“Tacrolimus”). We heuristically included additional orders by means of character sequence comparisons to augment the training dataset. Finally, we trained and employed character-level recurrent deep neural networks to classify non-standardized text of drug order entries according to their active ingredients. Results A total of 26,611 distinct order patterns were considered in our study, of which the top 7.6% (2028) had been annotated with one of 558 distinct ingredients, leaving 24,583 unlabeled observations. Character-level recurrent deep neural networks achieved a Mean Reciprocal Rank (MRR) of 98% and outperformed the best representative baseline, a trigram-based Support Vector Machine, by 2 percentage points. Conclusion Character-level recurrent deep neural networks can be used to map the active ingredient to non-standardized text of drug order entries, outperforming other representative techniques. While machine learning might help to facilitate categorization tasks, still a considerable amount of manual labelling and reviewing work is required to train such systems.</t>
  </si>
  <si>
    <t>A comparative study of cross-lingual sentiment analysis</t>
  </si>
  <si>
    <t>10.1016/j.eswa.2024.123247</t>
  </si>
  <si>
    <t>Přibáň, Pavel; Šmíd, Jakub; Steinberger, Josef; Mištera, Adam</t>
  </si>
  <si>
    <t>Multilingual processing of speech via web services</t>
  </si>
  <si>
    <t>10.1016/j.csl.2017.01.005</t>
  </si>
  <si>
    <t>Kisler, Thomas; Reichel, Uwe D.; Schiel, Florian</t>
  </si>
  <si>
    <t>A novel prompt-tuning method: Incorporating scenario-specific concepts into a verbalizer</t>
  </si>
  <si>
    <t>10.1016/j.eswa.2024.123204</t>
  </si>
  <si>
    <t>Ma, Yong; Luo, Senlin; Shang, Yu-Ming; Li, Zhengjun; Liu, Yong</t>
  </si>
  <si>
    <t>DeepCADRME: A deep neural model for complex adverse drug reaction mentions extraction</t>
  </si>
  <si>
    <t>10.1016/j.patrec.2020.12.013</t>
  </si>
  <si>
    <t>El-allaly, Ed-drissiya; Sarrouti, Mourad; En-Nahnahi, Noureddine; Alaoui, Said Ouatik El</t>
  </si>
  <si>
    <t>Automating smart recommendation from natural language API descriptions via representation learning</t>
  </si>
  <si>
    <t>10.1016/j.future.2018.05.006</t>
  </si>
  <si>
    <t>Xiong, Wei; Lu, Zhihui; Li, Bing; Hang, Bo; Wu, Zhao</t>
  </si>
  <si>
    <t>Embedding arabic questions by feature-level fusion of word representations for questions classification: It is worth doing?</t>
  </si>
  <si>
    <t>10.1016/j.jksuci.2022.03.015</t>
  </si>
  <si>
    <t>Hamza, Alami; En-Nahnahi, Noureddine; El Mahdaouy, Abdelkader; El Alaoui Ouatik, Said</t>
  </si>
  <si>
    <t>Questions classification remains one of the most critical phases of Question Answering Systems. It aims to reduce the answers search space by assigning a predefined class label to each question. Recently, contextualized word representations methods based on deep learning approach have achieved state of the art performance in various fields of Natural Language Processing. However, few works have applied these representations to classify Arabic questions. In this research, we propose an Arabic question classification method based on a sentence transformers-based representation. Besides, we investigate the fusion of various word representations including Bidirectional Encoder Representations from Transformers (BERT), Embeddings from Language Models (ELMo), and word embeddings enriched by subwords information (W2V). Our contribution is threefold. First, our method handles out of vocabulary words. Second, we apply the BERT representation to extract the most valuable features from words and then construct better question representation. Third, we study the impact of fusing various word embeddings on Arabic question classification. To evaluate the proposed models, we perform stratified 5-folds cross-validation on a dataset containing 3173 questions labeled with Arabic and Li &amp; Roth taxonomies. The experimental results show that all our models surpassed previous works related to Arabic question classification task. In the Arabic taxonomy case, we scored the maximum accuracy of 94.20% with our AraBERT-based model. As for Li &amp; Roth taxonomy, the model based on the concatenation of AraBERT and W2V scored the highest overall accuracy of 93.51%.</t>
  </si>
  <si>
    <t>How to utilize syllable distribution patterns as the input of LSTM for Korean morphological analysis</t>
  </si>
  <si>
    <t>10.1016/j.patrec.2018.12.019</t>
  </si>
  <si>
    <t>Kim, Hye Min; Yang, Seon; Ko, Youngjoong</t>
  </si>
  <si>
    <t>PrAACT: Predictive Augmentative and Alternative Communication with Transformers</t>
  </si>
  <si>
    <t>10.1016/j.eswa.2023.122417</t>
  </si>
  <si>
    <t>Pereira, Jayr Alencar; Pereira, Jaylton Alencar; Zanchettin, Cleber; do Nascimento Fidalgo, Robson</t>
  </si>
  <si>
    <t>Automatic quality compliance checking in concrete dam construction: Integrating rule syntax parsing and semantic distance</t>
  </si>
  <si>
    <t>10.1016/j.aei.2024.102409</t>
  </si>
  <si>
    <t>Ren, Qiubing; Zhang, Dongliang; Li, Mingchao; Chen, Shu; Tian, Dan; Li, Heng; Liu, Leping</t>
  </si>
  <si>
    <t>Leveraging label hierarchy using transfer and multi-task learning: A case study on patent classification</t>
  </si>
  <si>
    <t>10.1016/j.neucom.2021.07.057</t>
  </si>
  <si>
    <t>Aroyehun, Segun Taofeek; Angel, Jason; Majumder, Navonil; Gelbukh, Alexander; Hussain, Amir</t>
  </si>
  <si>
    <t>Exploring Multi-Level User Perceived Quality through Dependency Syntax Analysis and Hierarchical Clustering</t>
  </si>
  <si>
    <t>10.1016/j.procs.2024.08.108</t>
  </si>
  <si>
    <t>Gui, Shumeng; Xu, Zhaoguang; Dang, Yanzhong</t>
  </si>
  <si>
    <t>ExploitGen: Template-augmented exploit code generation based on CodeBERT</t>
  </si>
  <si>
    <t>10.1016/j.jss.2022.111577</t>
  </si>
  <si>
    <t>Journal of Systems and Software</t>
  </si>
  <si>
    <t>Yang, Guang; Zhou, Yu; Chen, Xiang; Zhang, Xiangyu; Han, Tingting; Chen, Taolue</t>
  </si>
  <si>
    <t>Context-aware sequence labeling for condition information extraction from historical bridge inspection reports</t>
  </si>
  <si>
    <t>10.1016/j.aei.2021.101333</t>
  </si>
  <si>
    <t>Li, Tianshu; Alipour, Mohamad; Harris, Devin K.</t>
  </si>
  <si>
    <t>Statistical parametric speech synthesis for Ibibio</t>
  </si>
  <si>
    <t>10.1016/j.specom.2013.02.003</t>
  </si>
  <si>
    <t>Ekpenyong, Moses; Urua, Eno-Abasi; Watts, Oliver; King, Simon; Yamagishi, Junichi</t>
  </si>
  <si>
    <t>Ibibio is a Nigerian tone language, spoken in the south-east coastal region of Nigeria. Like most African languages, it is resource-limited. This presents a major challenge to conventional approaches to speech synthesis, which typically require the training of numerous predictive models of linguistic features such as the phoneme sequence (i.e., a pronunciation dictionary plus a letter-to-sound model) and prosodic structure (e.g., a phrase break predictor). This training is invariably supervised, requiring a corpus of training data labelled with the linguistic feature to be predicted. In this paper, we investigate what can be achieved in the absence of many of these expensive resources, and also with a limited amount of speech recordings. We employ a statistical parametric method, because this has been found to offer good performance even on small corpora, and because it is able to directly learn the relationship between acoustics and whatever linguistic features are available, potentially mitigating the absence of explicit representations of intermediate linguistic layers such as prosody. We present an evaluation that compares systems that have access to varying degrees of linguistic structure. The simplest system only uses phonetic context (quinphones), and this is compared to systems with access to a richer set of context features, with or without tone marking. It is found that the use of tone marking contributes significantly to the quality of synthetic speech. Future work should therefore address the problem of tone assignment using a dictionary and the building of a prediction module for out-of-vocabulary words.</t>
  </si>
  <si>
    <t>Identifying wildlife observations on twitter</t>
  </si>
  <si>
    <t>10.1016/j.ecoinf.2021.101500</t>
  </si>
  <si>
    <t>Ecological Informatics</t>
  </si>
  <si>
    <t>Edwards, Thomas; Jones, Christopher B.; Corcoran, Padraig</t>
  </si>
  <si>
    <t>Transliteration of Secured SMS to Indian Regional Language</t>
  </si>
  <si>
    <t>10.1016/j.procs.2016.02.048</t>
  </si>
  <si>
    <t>Sapkal, Krutika Jayant; Shrawankar, Urmila</t>
  </si>
  <si>
    <t>SMS means conversing with others in minimal words which lead to a new SMS lingo. This reduces efforts for typing complete message. Today's devices lack the regional language keypad. If they exist people are uncomfortable with the keypads. Thus regional language messages are written using English alphabets which causes chaos when SMS lingo is used. This SMS language may vary, which leads to miscommunication. The message security is ensured by conversion of compressed message to its normal and transliterated form that helps decrypting SMS. The focus is on transliterating short form to full form, this work considers only Marathi language.</t>
  </si>
  <si>
    <t>Sequence labeling with MLTA: Multi-level topic-aware mechanism</t>
  </si>
  <si>
    <t>10.1016/j.ins.2023.118934</t>
  </si>
  <si>
    <t>Ma, Qianli; Yu, Liuhong; Chen, Haibin; Yan, Jiangyue; Lin, Zhenxi</t>
  </si>
  <si>
    <t>Analyzing public discourse on photovoltaic (PV) adoption in Indonesia: A topic-based sentiment analysis of news articles and social media</t>
  </si>
  <si>
    <t>10.1016/j.jclepro.2023.140233</t>
  </si>
  <si>
    <t>Journal of Cleaner Production</t>
  </si>
  <si>
    <t>Mulyani, Yun Prihantina; Saifurrahman, Anas; Arini, Hilya Mudrika; Rizqiawan, Arwindra; Hartono, Budi; Utomo, Dhanan Sarwo; Spanellis, Agnessa; Beltran, Macarena; Banjar Nahor, Kevin Marojahan; Paramita, Dhyana; Harefa, Wira Dranata</t>
  </si>
  <si>
    <t>The importance of integrating renewable energy, such as solar PV, in the global energy mix for mitigating carbon emissions is increasing. Despite the global drive towards renewable energy, the limited uptake of solar PV particularly in developing nations, such as Indonesia, poses significant challenges for transition to sustainable energy. This study analyses public discourse to comprehend the obstacles for widespread adoption of solar PV technologies. This study employs topic modelling and sentiment analysis of mainstream and social media data to comprehensively capture public discourse and perceptions concerning PV and residential PV adoption in Indonesia. The findings reveal shared thematic areas in both mainstream and social media. Nonetheless, the two media types diverge significantly in their focal points. Our findings support previous survey-based research while introducing three new topics found in both media channels. These topics are: (1) knowledge, misconceptions, and skepticism, (2) economically viable alternative PV technologies; and (3) government regulations and policies. Social and visual impressions such as aesthetics, hedonic motivation, and social influence are notably absent. Public perception varies, with mainstream media portraying PV technology more positively than social media. From both media, the public generally holds favorable views of PV, particularly in terms of its practicality, installation, safety, and information accessibility. Nevertheless, negative perceptions arise regarding investment costs, regulations, governmental policies, and the adequacy of government support.</t>
  </si>
  <si>
    <t>A dependency-based hybrid deep learning framework for target-dependent sentiment classification</t>
  </si>
  <si>
    <t>10.1016/j.patrec.2023.10.026</t>
  </si>
  <si>
    <t>Liu, Jingyi; Li, Sheng</t>
  </si>
  <si>
    <t>ACLING - Detecting and Integrating Multiword Expression into English-Arabic Statistical Machine Translation</t>
  </si>
  <si>
    <t>10.1016/j.procs.2017.10.099</t>
  </si>
  <si>
    <t>Abstract In this paper we introduce a new method for detecting a type of English Multiword Expressions (MWEs), which is phrasal verbs, into an English-Arabic phrase-based statistical machine translation (PBSMT) system. The detection starts with parsing the English side of the parallel corpus, detecting various linguistic patterns for phrasal verbs and finally integrate them into the En-Ar PBSMT system. In addition, the paper explores the effect of cliticizing specific words in English that have no Arabic equivalent. The results, which reported with the BLEU scores, showed that some patterns achieved significant improvements compared to other patterns and still the baseline achieves the highest score. This paper shows that, by detecting more linguistic patterns and integrating them into En-Ar SMT system, translation quality could be improved with other integration methods. Yet, the results show which path is worth to follow and clarifies the perspective that linguistic features are not handled properly in the statistically learned models.</t>
  </si>
  <si>
    <t>Role-explicit query extraction and utilization for quantifying user intents</t>
  </si>
  <si>
    <t>10.1016/j.ins.2015.09.052</t>
  </si>
  <si>
    <t>Ren, Fuji; Yu, Haitao</t>
  </si>
  <si>
    <t>Analysis of named entity recognition and linking for tweets</t>
  </si>
  <si>
    <t>10.1016/j.ipm.2014.10.006</t>
  </si>
  <si>
    <t>Derczynski, Leon; Maynard, Diana; Rizzo, Giuseppe; van Erp, Marieke; Gorrell, Genevieve; Troncy, Raphaël; Petrak, Johann; Bontcheva, Kalina</t>
  </si>
  <si>
    <t>Applying natural language processing for mining and intelligent information access to tweets (a form of microblog) is a challenging, emerging research area. Unlike carefully authored news text and other longer content, tweets pose a number of new challenges, due to their short, noisy, context-dependent, and dynamic nature. Information extraction from tweets is typically performed in a pipeline, comprising consecutive stages of language identification, tokenisation, part-of-speech tagging, named entity recognition and entity disambiguation (e.g. with respect to DBpedia). In this work, we describe a new Twitter entity disambiguation dataset, and conduct an empirical analysis of named entity recognition and disambiguation, investigating how robust a number of state-of-the-art systems are on such noisy texts, what the main sources of error are, and which problems should be further investigated to improve the state of the art.</t>
  </si>
  <si>
    <t>A comparative review of Urdu stemmers: Approaches and challenges</t>
  </si>
  <si>
    <t>10.1016/j.cosrev.2019.100195</t>
  </si>
  <si>
    <t>Jabbar, Abdul; Islam, Saiful; Hussain, Shafiq; Akhunzada, Adnan; Ilahi, Manzoor</t>
  </si>
  <si>
    <t>Introduction to the special issue on Arabic NLP: Current state and future challenges</t>
  </si>
  <si>
    <t>10.1016/j.jksuci.2014.10.001</t>
  </si>
  <si>
    <t>Al-Khalifa, Hend S.</t>
  </si>
  <si>
    <t>Crosslingual named entity recognition for clinical de-identification applied to a COVID-19 Italian data set.</t>
  </si>
  <si>
    <t>10.1016/j.asoc.2020.106779</t>
  </si>
  <si>
    <t>Applied soft computing</t>
  </si>
  <si>
    <t>Catelli, Rosario; Gargiulo, Francesco; Casola, Valentina; De Pietro, Giuseppe; Fujita, Hamido; Esposito, Massimo</t>
  </si>
  <si>
    <t>The COrona VIrus Disease 19 (COVID-19) pandemic required the work of all global experts to tackle it. Despite the abundance of new studies, privacy laws prevent their dissemination for medical investigations: through clinical de-identification, the Protected Health Information (PHI) contained therein can be anonymized so that medical records can be shared and published. The automation of clinical de-identification through deep learning techniques has proven to be less effective for languages other than English due to the scarcity of data sets. Hence a new Italian de-identification data set has been created from the COVID-19 clinical records made available by the Italian Society of Radiology (SIRM). Therefore, two multi-lingual deep learning systems have been developed for this low-resource language scenario: the objective is to investigate their ability to transfer knowledge between different languages while maintaining the necessary features to correctly perform the Named Entity Recognition task for de-identification. The systems were trained using four different strategies, using both the English Informatics for Integrating Biology &amp; the Bedside (i2b2) 2014 and the new Italian SIRM COVID-19 data sets, then evaluated on the latter. These approaches have demonstrated the effectiveness of cross-lingual transfer learning to de-identify medical records written in a low resource language such as Italian, using one with high resources such as English.</t>
  </si>
  <si>
    <t>BILU-NEMH: A BILU neural-encoded mention hypergraph for mention extraction</t>
  </si>
  <si>
    <t>10.1016/j.ins.2019.04.059</t>
  </si>
  <si>
    <t>Lin, Jerry Chun-Wei; Shao, Yinan; Fournier-Viger, Philippe; Hamido, Fujita</t>
  </si>
  <si>
    <t>Abstract The natural language processing (NLP) denotes a technique used to process data such as text and speech. Some of the fundamental research in NLP includes the named entity recognition, which recognizes the named entities (i.e., persons and companies) from texts, the semantic parsing, which converts a natural language utterance to a logical form, and the co-reference resolution, which extracts the nouns (including pronouns and noun phrases) pointing to the same reference body. In this paper, we focus on the mention extraction and classification, proposing a neural-encoded mention-hypergraph model named the BILU-NEMH to extract the mention entities from a content. The proposed BILU-NEMH model combines a mention hypergraph model with the encoding schema and neural network. The proposed model can effectively capture the overlapping mention entities of an unbounded length. The proposed model was verified by the experiments, and the obtained experimental results showed that the proposed model achieved better performance and greater effectiveness than the existing related models on most standard datasets.</t>
  </si>
  <si>
    <t>Topic modeling of Chinese language beyond a bag-of-words</t>
  </si>
  <si>
    <t>10.1016/j.csl.2016.03.004</t>
  </si>
  <si>
    <t>Qin, Zengchang; Cong, Yonghui; Wan, Tao</t>
  </si>
  <si>
    <t>HighlightsTopic modeling on Chinese words and characters are investigated experimentally.A model CWTM is proposed by embedding character-word relation into topic modeling.Asymmetric Dirichlet prior over topic-word distribution leads to better results.CWTM model obtain better performance on classification and is more robust. The topic model is one of best known hierarchical Bayesian models for language modeling and document analysis. It has achieved a great success in text classification, in which a text is represented as a big of its words, disregarding grammar and even word order, that is referred to as the bag-of-words assumption. In this paper, we investigate topic modeling of the Chinese language, which has different morphology from alphabetical western languages like English. The Chinese characters, but not the Chinese words, are the basic structural units in Chinese. In previous empirical studies, it shows that the character-based topic model performs better than the word-based topic model. In this research, we propose the character-word topic model (CWTM) to consider the character-word relation in topic modeling. Two types of experiments are designed to test the performance of the new proposed model: topic extraction and text classification. By empirical studies, we demonstrate the superiority of the new proposed model comparing to both word and character based topic models.</t>
  </si>
  <si>
    <t>Improving unsupervised keyphrase extraction by modeling hierarchical multi-granularity features</t>
  </si>
  <si>
    <t>10.1016/j.ipm.2023.103356</t>
  </si>
  <si>
    <t>Zhang, Zhihao; Liang, Xinnian; Zuo, Yuan; Lin, Chenghua</t>
  </si>
  <si>
    <t>Existing unsupervised keyphrase extraction methods typically emphasize the importance of the candidate keyphrase itself, ignoring other important factors such as the influence of uninformative sentences. We hypothesize that the salient sentences of a document are particularly important as they are most likely to contain keyphrases, especially for long documents. To our knowledge, our work is the first attempt to exploit sentence salience for unsupervised keyphrase extraction by modeling hierarchical multi-granularity features. Specifically, we propose a novel position-aware graph-based unsupervised keyphrase extraction model, which includes two model variants. The pipeline model first extracts salient sentences from the document, followed by keyphrase extraction from the extracted salient sentences. In contrast to the pipeline model which models multi-granularity features in a two-stage paradigm, the joint model accounts for both sentence and phrase representations of the source document simultaneously via hierarchical graphs. Concretely, the sentence nodes are introduced as an inductive bias, injecting sentence-level information for determining the importance of candidate keyphrases. We compare our model against strong baselines on three benchmark datasets including Inspec, DUC 2001, and SemEval 2010. Experimental results show that the simple pipeline-based approach achieves promising results, indicating that keyphrase extraction task benefits from the salient sentence extraction task. The joint model, which mitigates the potential accumulated error of the pipeline model, gives the best performance and achieves new state-of-the-art results while generalizing better on data from different domains and with different lengths. In particular, for the SemEval 2010 dataset consisting of long documents, our joint model outperforms the strongest baseline UKERank by 3.48%, 3.69% and 4.84% in terms of [email protected], [email protected] and [email protected], respectively. We also conduct qualitative experiments to validate the effectiveness of our model components.</t>
  </si>
  <si>
    <t>Character-Level Neural Network Model Based on Nadam Optimization and Its Application in Clinical Concept Extraction</t>
  </si>
  <si>
    <t>10.1016/j.neucom.2020.07.027</t>
  </si>
  <si>
    <t>Li, Lantian; Xu, Weizhi; Yu, Hui</t>
  </si>
  <si>
    <t>Hierarchical graph-based text classification framework with contextual node embedding and BERT-based dynamic fusion</t>
  </si>
  <si>
    <t>10.1016/j.jksuci.2023.101610</t>
  </si>
  <si>
    <t>Onan, Aytuğ</t>
  </si>
  <si>
    <t>We propose a novel hierarchical graph-based text classification framework that leverages the power of contextual node embedding and BERT-based dynamic fusion to capture the complex relationships between the nodes in the hierarchical graph and generate a more accurate classification of text. The framework consists of seven stages: Linguistic Feature Extraction, Hierarchical Node Construction with Domain-Specific Knowledge, Contextual Node Embedding, Multi-Level Graph Learning, Dynamic Text Sequential Feature Interaction, Attention-Based Graph Learning, and Dynamic Fusion with BERT. The first stage, Linguistic Feature Extraction, extracts the linguistic features of the text, including part-of-speech tags, dependency parsing, and named entities. The second stage constructs a hierarchical graph based on the domain-specific knowledge, which is used to capture the relationships between nodes in the graph. The third stage, Contextual Node Embedding, generates a vector representation for each node in the hierarchical graph, which captures its local context information, linguistic features, and domain-specific knowledge. The fourth stage, Multi-Level Graph Learning, uses a graph convolutional neural network to learn the hierarchical structure of the graph and extract the features of the nodes in the graph. The fifth stage, Dynamic Text Sequential Feature Interaction, captures the sequential information of the text and generates dynamic features for each node. The sixth stage, Attention-Based Graph earning, uses an attention mechanism to capture the important features of the nodes in the graph. Finally, the seventh stage, Dynamic Fusion with BERT, combines the output from the previous stages with the output from a pre-trained BERT model to obtain the final integrated vector representation of the text. This approach leverages the strengths of both the proposed framework and BERT, allowing for better performance on the classification task. The proposed framework was evaluated on several benchmark datasets and compared to state-of-the-art methods, demonstrating significant improvements in classification accuracy.</t>
  </si>
  <si>
    <t>Character convolutions for Arabic Named Entity Recognition with Long Short-Term Memory Networks</t>
  </si>
  <si>
    <t>10.1016/j.csl.2019.05.003</t>
  </si>
  <si>
    <t>Khalifa, Muhammad; Shaalan, Khaled</t>
  </si>
  <si>
    <t>On the impact of knowledge-based linguistic annotations in the quality of scientific embeddings</t>
  </si>
  <si>
    <t>10.1016/j.future.2021.02.019</t>
  </si>
  <si>
    <t>Garcia-Silva, Andres; Denaux, Ronald; Gomez-Perez, Jose Manuel</t>
  </si>
  <si>
    <t>Abstract In essence, embedding algorithms work by optimizing the distance between a word and its usual context in order to generate an embedding space that encodes the distributional representation of words. In addition to single words or word pieces, other features which result from the linguistic analysis of text, including lexical, grammatical and semantic information, can be used to improve the quality of embedding spaces. However, until now we did not have a precise understanding of the impact that such individual annotations and their possible combinations may have in the quality of the embeddings. In this paper, we conduct a comprehensive study on the use of explicit linguistic annotations to generate embeddings from a scientific corpus and quantify their impact in the resulting representations. Our results show how the effect of such annotations in the embeddings varies depending on the evaluation task. In general, we observe that learning embeddings using linguistic annotations contributes to achieve better evaluation results.</t>
  </si>
  <si>
    <t>Review of Natural Language Processing in Radiology</t>
  </si>
  <si>
    <t>10.1016/j.nic.2020.08.001</t>
  </si>
  <si>
    <t>Neuroimaging clinics of North America</t>
  </si>
  <si>
    <t>Luo, Jack W.; Chong, Jaron</t>
  </si>
  <si>
    <t>Paraphrastic language models</t>
  </si>
  <si>
    <t>10.1016/j.csl.2014.04.004</t>
  </si>
  <si>
    <t>Liu, Xunying; Gales, Mark J. F.; Woodland, Philip C.</t>
  </si>
  <si>
    <t>Natural languages are known for their expressive richness. Many sentences can be used to represent the same underlying meaning. Only modelling the observed surface word sequence can result in poor context coverage and generalization, for example, when using n-gram language models (LMs). This paper proposes a novel form of language model, the paraphrastic LM, that addresses these issues. A phrase level paraphrase model statistically learned from standard text data with no semantic annotation is used to generate multiple paraphrase variants. LM probabilities are then estimated by maximizing their marginal probability. Multi-level language models estimated at both the word level and the phrase level are combined. An efficient weighted finite state transducer (WFST) based paraphrase generation approach is also presented. Significant error rate reductions of 0.5-0.6% absolute were obtained over the baseline n-gram LMs on two state-of-the-art recognition tasks for English conversational telephone speech and Mandarin Chinese broadcast speech using a paraphrastic multi-level LM modelling both word and phrase sequences. When it is further combined with word and phrase level feed-forward neural network LMs, a significant error rate reduction of 0.9% absolute (9% relative) and 0.5% absolute (5% relative) were obtained over the baseline n-gram and neural network LMs respectively.</t>
  </si>
  <si>
    <t>Negation-based transfer learning for improving biomedical Named Entity Recognition and Relation Extraction.</t>
  </si>
  <si>
    <t>10.1016/j.jbi.2022.104279</t>
  </si>
  <si>
    <t>Fabregat, Hermenegildo; Duque, Andres; Martinez-Romo, Juan; Araujo, Lourdes</t>
  </si>
  <si>
    <t>&lt;AbstractText Label="BACKGROUND AND OBJECTIVES"&gt;Named Entity Recognition (NER) and Relation Extraction (RE) are two of the most studied tasks in biomedical Natural Language Processing (NLP). The detection of specific terms and entities and the relationships between them are key aspects for the development of more complex automatic systems in the biomedical field. In this work, we explore transfer learning techniques for incorporating information about negation into systems performing NER and RE. The main purpose of this research is to analyse to what extent the successful detection of negated entities in separate tasks helps in the detection of biomedical entities and their relationships.&lt;/AbstractText&gt;
          &lt;AbstractText Label="METHODS"&gt;Three neural architectures are proposed in this work, all of them mainly based on Bidirectional Long Short-Term Memory (Bi-LSTM) networks and Conditional Random Fields (CRFs). While the first architecture is devoted to detecting triggers and scopes of negated entities in any domain, two specific models are developed for performing isolated NER tasks and joint NER and RE tasks in the biomedical domain. Then, weights related to negation detection learned by the first architecture are incorporated into those last models. Two different languages, Spanish and English, are taken into account in the experiments.&lt;/AbstractText&gt;
          &lt;AbstractText Label="RESULTS"&gt;Performance of the biomedical models is analysed both when the weights of the neural networks are randomly initialized, and when weights from the negation detection model are incorporated into them. Improvements of around 3.5% of F-Measure in the English language and more than 7% in the Spanish language are achieved in the NER task, while the NER+RE task increases F-Measure scores by more than 13% for the NER submodel and around 2% for the RE submodel.&lt;/AbstractText&gt;
          &lt;AbstractText Label="CONCLUSIONS"&gt;The obtained results allow us to conclude that negation-based transfer learning techniques are appropriate for performing biomedical NER and RE tasks. These results highlight the importance of detecting negation for improving the identification of biomedical entities and their relationships. The explored techniques show robustness by maintaining consistent results and improvements across different tasks and languages.&lt;/AbstractText&gt;
          &lt;CopyrightInformation&gt;Copyright © 2023 Elsevier Inc. All rights reserved.&lt;/CopyrightInformation&gt;</t>
  </si>
  <si>
    <t>Towards the first maithili part of speech tagger: Resource creation and system development</t>
  </si>
  <si>
    <t>10.1016/j.csl.2019.101054</t>
  </si>
  <si>
    <t>Predicting insertion positions in word-level machine translation quality estimation</t>
  </si>
  <si>
    <t>10.1016/j.asoc.2018.11.036</t>
  </si>
  <si>
    <t>Applied Soft Computing</t>
  </si>
  <si>
    <t>Esplà-Gomis, Miquel; Sánchez-Martínez, Felipe; Forcada, Mikel L.</t>
  </si>
  <si>
    <t>Abstract 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t>
  </si>
  <si>
    <t>Back to common sense: Oxford dictionary descriptive knowledge augmentation for aspect-based sentiment analysis</t>
  </si>
  <si>
    <t>10.1016/j.ipm.2022.103260</t>
  </si>
  <si>
    <t>Jin, Weiqiang; Zhao, Biao; Zhang, Liwen; Liu, Chenxing; Yu, Hang</t>
  </si>
  <si>
    <t>Building a best-in-class automated de-identification tool for electronic health records through ensemble learning.</t>
  </si>
  <si>
    <t>10.1016/j.patter.2021.100255</t>
  </si>
  <si>
    <t>Patterns (New York, N.Y.)</t>
  </si>
  <si>
    <t>Murugadoss, Karthik; Rajasekharan, Ajit; Malin, Bradley A.; Agarwal, Vineet; Bade, Sairam; Anderson, Jeff R.; Ross, Jason L.; Faubion, William A.; Halamka, John; Soundararajan, Venky; Ardhanari, Sankar</t>
  </si>
  <si>
    <t>The presence of personally identifiable information (PII) in natural language portions of electronic health records (EHRs) constrains their broad reuse. Despite continuous improvements in automated detection of PII, residual identifiers require manual validation and correction. Here, we describe an automated de-identification system that employs an ensemble architecture, incorporating attention-based deep-learning models and rule-based methods, supported by heuristics for detecting PII in EHR data. Detected identifiers are then transformed into plausible, though fictional, surrogates to further obfuscate any leaked identifier. Our approach outperforms existing tools, with a recall of 0.992 and precision of 0.979 on the i2b2 2014 dataset and a recall of 0.994 and precision of 0.967 on a dataset of 10,000 notes from the Mayo Clinic. The de-identification system presented here enables the generation of de-identified patient data at the scale required for modern machine-learning applications to help accelerate medical discoveries.</t>
  </si>
  <si>
    <t>Why is a document relevant? Understanding the relevance scores in cross-lingual document retrieval</t>
  </si>
  <si>
    <t>10.1016/j.knosys.2022.108545</t>
  </si>
  <si>
    <t>Novak, Erik; Bizjak, Luka; Mladenić, Dunja; Grobelnik, Marko</t>
  </si>
  <si>
    <t>Modern cross-lingual document retrieval models are capable of finding documents relevant to the query. However, they do not have the capabilities for explaining why the document is relevant. This paper proposes a novel learning-to-rank model named LM-EMD that uses the multilingual BERT language model and Earth Mover's Distance (EMD) to measure the document's relevancy to the input query and provide interpretable insights into why a document is relevant. The model uses the query and document token's contextual embeddings generated with multilingual BERT to measure their distances in the embedding space, which are then used by EMD to calculate the document's relevance score and identify which document tokens contribute the most to its relevancy. We evaluate the model on five language pairs of varying degrees of similarity and analyze its performance. We find that the model (1) performs similar as the best performing comparing model on high-resource languages, (2) is less effective on low-resource languages, and (3) provides insight into why a document is relevant to the query.</t>
  </si>
  <si>
    <t>Mining user requirements to facilitate mobile app quality upgrades with big data</t>
  </si>
  <si>
    <t>10.1016/j.elerap.2019.100889</t>
  </si>
  <si>
    <t>Electronic Commerce Research and Applications</t>
  </si>
  <si>
    <t>Chen, Runyu; Wang, Qili; Xu, Wei</t>
  </si>
  <si>
    <t>Abid, Fazeel; Li, Chen; Alam, Muhammad</t>
  </si>
  <si>
    <t>Hybrid Arabic-French machine translation using syntactic re-ordering and morphological pre-processing</t>
  </si>
  <si>
    <t>10.1016/j.csl.2014.10.007</t>
  </si>
  <si>
    <t>Mohamed, Emad; Sadat, Fatiha</t>
  </si>
  <si>
    <t>Hybrid Arabic-to-French SMT using rule-based pre-processing and language analysis.Morphologically reduced rules that reduce the morphology of Arabic.Swapping rules for a structural matching on pronouns and verbs.A gain in terms of BLEU score after applying some of these rules.A learning curve showing the findings under scarce- or large-resources conditions. 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t>
  </si>
  <si>
    <t>Getting more from automatic transcripts for semi-supervised language modeling</t>
  </si>
  <si>
    <t>10.1016/j.csl.2015.08.007</t>
  </si>
  <si>
    <t>Novotney, Scott; Schwartz, Richard; Khudanpur, Sanjeev</t>
  </si>
  <si>
    <t>Why pay more? A simple and efficient named entity recognition system for tweets</t>
  </si>
  <si>
    <t>10.1016/j.eswa.2020.114101</t>
  </si>
  <si>
    <t>Suman, Chanchal; Reddy, Saichethan Miriyala; Saha, Sriparna; Bhattacharyya, Pushpak</t>
  </si>
  <si>
    <t>Extracting Information from Social Media with GATE</t>
  </si>
  <si>
    <t>10.1016/b978-1-84334-749-1.00006-8</t>
  </si>
  <si>
    <t>Working with Text</t>
  </si>
  <si>
    <t>Bontcheva, Kalina; Derczynski, Leon</t>
  </si>
  <si>
    <t>A comparative study on vectorization methods for non-functional requirements classification</t>
  </si>
  <si>
    <t>10.1016/j.infsof.2022.106991</t>
  </si>
  <si>
    <t>Leelaprute, Pattara; Amasaki, Sousuke</t>
  </si>
  <si>
    <t>Leveraging multiple features for document sentiment classification</t>
  </si>
  <si>
    <t>10.1016/j.ins.2020.01.012</t>
  </si>
  <si>
    <t>Kong, Li; Li, Chuanyi; Ge, Jidong; Zhang, Feifei; Feng, Yi; Li, Zhongjin; Luo, Bin</t>
  </si>
  <si>
    <t>MICE: Mining Idioms with Contextual Embeddings</t>
  </si>
  <si>
    <t>10.1016/j.knosys.2021.107606</t>
  </si>
  <si>
    <t>Škvorc, Tadej; Gantar, Polona; Robnik-Šikonja, Marko</t>
  </si>
  <si>
    <t>Abstract Idiomatic expressions can be problematic for natural language processing applications as their meaning cannot be inferred from their constituting words. A lack of successful methodological approaches and sufficiently large datasets prevents the development of machine learning approaches for detecting idioms, especially for expressions that do not occur in the training set. We present an approach called MICE that uses contextual embeddings for that purpose. We present a new dataset of multi-word expressions with literal and idiomatic meanings and use it to train a classifier based on two state-of-the-art contextual word embeddings: ELMo and BERT. We show that deep neural networks using both embeddings perform much better than existing approaches and are capable of detecting idiomatic word use, even for expressions that were not present in the training set. We demonstrate the cross-lingual transfer of developed models and analyze the size of the required dataset.</t>
  </si>
  <si>
    <t>Natural Language Processing, Sentiment Analysis, and Clinical Analytics</t>
  </si>
  <si>
    <t>10.1016/b978-0-12-819043-2.00003-4</t>
  </si>
  <si>
    <t>Innovation in Health Informatics</t>
  </si>
  <si>
    <t>Rajput, Adil E.</t>
  </si>
  <si>
    <t>Abstract Recent advances in Big Data have prompted healthcare practitioners to utilize the data available on social media to discern sentiment and emotions’ expression. Health Informatics and Clinical Analytics depend heavily on information gathered from diverse sources. Traditionally, a healthcare practitioner will ask a patient to fill out a questionnaire that will form the basis of diagnosing the medical condition. However, medical practitioners have access to many sources of data including the patients’ writings on various media. Natural Language Processing (NLP) allows researchers to gather such data and analyze it to glean the underlying meaning of such writings. The field of sentiment analysis—applied to many other domains—depends heavily on techniques utilized by NLP. This work will look into various prevalent theories underlying the NLP field and how they can be leveraged to gather users’ sentiments on social media. Such sentiments can be culled over a period of time thus minimizing the errors introduced by data input and other stressors. Furthermore, we look at some applications of sentiment analysis and application of NLP to mental health. The reader will also learn about the NLTK toolkit that implements various NLP theories and how they can make the data scavenging process a lot easier.</t>
  </si>
  <si>
    <t>A study of continuous space word and sentence representations applied to ASR error detection</t>
  </si>
  <si>
    <t>10.1016/j.specom.2020.03.002</t>
  </si>
  <si>
    <t>Ghannay, Sahar; Estève, Yannick; Camelin, Nathalie</t>
  </si>
  <si>
    <t>Abstract This paper presents a study of continuous word representations applied to automatic detection of speech recognition errors. A neural network architecture is proposed, which is well suited to handle continuous word representations, like word embeddings. We explore the use of several types of word representations: simple and combined linguistic embeddings, and acoustic ones associated to prosodic features, extracted from the audio signal. To compensate certain phenomena highlighted by the analysis of the error average span, we propose to model the errors at the sentence level through the use of sentence embeddings. An approach to build continuous sentence representations dedicated to ASR error detection is also proposed and compared to the Doc2vec approach. Experiments are performed on automatic transcriptions generated by the LIUM ASR system applied to the French ETAPE corpus. They show that the combination of linguistic embeddings, acoustic embeddings, prosodic features, and sentence embeddings in addition to more classical features yields very competitive results. Particularly, these results show the complementarity of acoustic embeddings and prosodic information, and show that the proposed sentence embeddings dedicated to ASR error detection achieve better results than generic sentence embeddings.</t>
  </si>
  <si>
    <t>Exploiting meta features for dependency parsing and part-of-speech tagging</t>
  </si>
  <si>
    <t>10.1016/j.artint.2015.09.002</t>
  </si>
  <si>
    <t>Chen, Wenliang; Zhang, Min; Zhang, Yue; Duan, Xiangyu</t>
  </si>
  <si>
    <t>TreeLSTM with Tag-Aware Hypernetwork for Sentence Representation</t>
  </si>
  <si>
    <t>10.1016/j.neucom.2020.12.074</t>
  </si>
  <si>
    <t>Xu, Chunlin; Wang, Hui; Wu, Shengli; Lin, Zhiwei</t>
  </si>
  <si>
    <t>Abstract Tree-structured neural networks, such as TreeLSTM and its variants, have proven effective for learning semantic representations of sentences, which are useful for a variety of tasks in natural language processing such as text categorisation, text semantic matching and machine translation. These neural network models take as inputs parse trees of sentences, which are generated by a language parser. However, most existing tree-structured neural network models lack the ability of distinguishing different syntactic compositions, thus the expressive power of these models is limited. Moreover, the syntactic knowledge provided by Part-of-Speech tags in a parse tree has not been fully utilised in existing tree-structured neural network models. It is expected that such syntactic knowledge should help distinguish syntactic compositions, so should result in better semantic representation. This paper proposes a novel neural network model, TagHyperTreeLSTM, which contains two components, a tag-aware hypernetwork and a sentence encoder. The tag-aware hypernetwork, which accepts tags as inputs, generates the parameters of the sentence encoder dynamically in order to distinguish different syntactic compositions. The sentence encoder, which accepts words as inputs, generates the final sentence representation. Experimental results show that the proposed model achieves superior or competitive performance in text classification and text semantic matching based on six benchmark datasets when compared against previous tree-structured models.</t>
  </si>
  <si>
    <t>Transformation, vectorization, and optimization</t>
  </si>
  <si>
    <t>10.1016/b978-0-32-391913-5.00014-2</t>
  </si>
  <si>
    <t>Artificial Intelligence Methods for Optimization of the Software Testing Process</t>
  </si>
  <si>
    <t>Tahvili, Sahar; Hatvani, Leo</t>
  </si>
  <si>
    <t>Machine learning techniques for hate speech classification of twitter data: State-of-the-art, future challenges and research directions</t>
  </si>
  <si>
    <t>10.1016/j.cosrev.2020.100311</t>
  </si>
  <si>
    <t>Ayo, Femi Emmanuel; Folorunso, Olusegun; Ibharalu, Friday Thomas; Osinuga, Idowu Ademola</t>
  </si>
  <si>
    <t>Semantic Enrichment of Taxonomy for BI Applications using Multifaceted data sources through NLP techniques</t>
  </si>
  <si>
    <t>10.1016/j.procs.2022.09.533</t>
  </si>
  <si>
    <t>Arslan, Muhammad; Cruz, Christophe</t>
  </si>
  <si>
    <t>Taxonomies are crucial for executing Business Intelligence (BI) applications by preventing users from being overwhelmed with information. The business applications require knowledge of the key concepts and their organization to perform the classification of news articles. To ensure and maintain reliable information classification quality, it is crucial to keep the same definitions and organization of these concepts. This indicates the major significance of BI taxonomies in organizations. However, their development in business information systems follows an ad hoc process in most cases. Compared to many other domains, e.g. environmental and life sciences research, no mature and updated BI taxonomies are available in the literature. Existing studies cover BI taxonomies, but these are excessively generic and domain-specific. As a result, the BI domain suffers from many immature, incorrect, and incomplete notions of concepts. New BI-related concepts emerge rapidly, making it essential to include them in existing taxonomies during the enrichment process. The contribution of our research is the exploration of the possibilities of taxonomy enrichment using existing datasets. The expansion of the existing business taxonomy using multifaceted data sources to capture new concepts comprising 1) lexical datasets, 2) pre-trained word embeddings, 3) linked open data vocabulary, and 4) corpus-based relevant thematic extraction of features from news articles using Natural Language Processing (NLP) techniques. The highest semantic enrichment rate of a taxonomy got on a combination of these 4 methods. Eventually, enriched business taxonomy will contribute to the improved classification of news articles.</t>
  </si>
  <si>
    <t>AdaSL: An Unsupervised Domain Adaptation framework for Arabic multi-dialectal Sequence Labeling</t>
  </si>
  <si>
    <t>10.1016/j.ipm.2022.102964</t>
  </si>
  <si>
    <t>El Mekki, Abdellah; El Mahdaouy, Abdelkader; Berrada, Ismail; Khoumsi, Ahmed</t>
  </si>
  <si>
    <t>PictoBERT: Transformers for next pictogram prediction</t>
  </si>
  <si>
    <t>10.1016/j.eswa.2022.117231</t>
  </si>
  <si>
    <t>Pereira, Jayr Alencar; Macêdo, David; Zanchettin, Cleber; de Oliveira, Adriano Lorena Inácio; Fidalgo, Robson do Nascimento</t>
  </si>
  <si>
    <t>Weakly labeled data augmentation for social media named entity recognition</t>
  </si>
  <si>
    <t>10.1016/j.eswa.2022.118217</t>
  </si>
  <si>
    <t>Kim, Juae; Kim, Yejin; Kang, Sangwoo</t>
  </si>
  <si>
    <t>Cross-lingual transfer learning: A PARAFAC2 approach</t>
  </si>
  <si>
    <t>10.1016/j.patrec.2022.05.008</t>
  </si>
  <si>
    <t>Pantraki, Evangelia; Tsingalis, Ioannis; Kotropoulos, Constantine</t>
  </si>
  <si>
    <t>Modeling semantic compositionality of relational patterns</t>
  </si>
  <si>
    <t>10.1016/j.engappai.2016.01.027</t>
  </si>
  <si>
    <t>Takase, Sho; Okazaki, Naoaki; Inui, Kentaro</t>
  </si>
  <si>
    <t>Vector representation is a common approach for expressing the meaning of a relational pattern. Most previous work obtained a vector of a relational pattern based on the distribution of its context words (e.g., arguments of the relational pattern), regarding the pattern as a single 'word'. However, this approach suffers from the data sparseness problem, because relational patterns are productive, i.e., produced by combinations of words. To address this problem, we propose a novel method for computing the meaning of a relational pattern based on the semantic compositionality of constituent words. We extend the Skip-gram model (Mikolov et al., 2013) to handle semantic compositions of relational patterns using recursive neural networks. The experimental results show the superiority of the proposed method for modeling the meanings of relational patterns, and demonstrate the contribution of this work to the task of relation extraction.</t>
  </si>
  <si>
    <t>Novel textual features for language modeling of intra-sentential code-switching data</t>
  </si>
  <si>
    <t>10.1016/j.csl.2020.101099</t>
  </si>
  <si>
    <t>Ganji, Sreeram; Dhawan, Kunal; Sinha, Rohit</t>
  </si>
  <si>
    <t>MECOS: A bilingual Manipuri–English spontaneous code-switching speech corpus for automatic speech recognition</t>
  </si>
  <si>
    <t>10.1016/j.csl.2024.101627</t>
  </si>
  <si>
    <t>Singh, Naorem Karline; Chanu, Yambem Jina; Pangsatabam, Hoomexsun</t>
  </si>
  <si>
    <t>TxLASM: A novel language agnostic summarization model for text documents</t>
  </si>
  <si>
    <t>10.1016/j.eswa.2023.121433</t>
  </si>
  <si>
    <t>Abdelfattah Saleh, Ahmed; Weigang, Li</t>
  </si>
  <si>
    <t>Utilizing cognitive signals generated during human reading to enhance keyphrase extraction from microblogs</t>
  </si>
  <si>
    <t>10.1016/j.ipm.2023.103614</t>
  </si>
  <si>
    <t>Yan, Xinyi; Zhang, Yingyi; Zhang, Chengzhi</t>
  </si>
  <si>
    <t>On integrating a language model into neural machine translation</t>
  </si>
  <si>
    <t>10.1016/j.csl.2017.01.014</t>
  </si>
  <si>
    <t>Gulcehre, Caglar; Firat, Orhan; Xu, Kelvin; Cho, Kyunghyun; Bengio, Yoshua</t>
  </si>
  <si>
    <t>Improving mental health surveillance over Twitter text classification using word embedding techniques</t>
  </si>
  <si>
    <t>10.1016/b978-0-323-91196-2.00014-4</t>
  </si>
  <si>
    <t>Artificial Intelligence, Machine Learning, and Mental Health in Pandemics</t>
  </si>
  <si>
    <t>Syaputra, Reno Ardian; Ali, Rashid</t>
  </si>
  <si>
    <t>Yang, Qichuan; He, Zhiqiang; Zhan, Zhiqiang; Zhang, Yang; Li, Rang; Hu, Changjian</t>
  </si>
  <si>
    <t>On the feasibility of character n-grams pseudo-translation for Cross-Language Information Retrieval tasks</t>
  </si>
  <si>
    <t>10.1016/j.csl.2015.09.004</t>
  </si>
  <si>
    <t>Vilares, Jesús; Vilares, Manuel; Alonso, Miguel A.; Oakes, Michael</t>
  </si>
  <si>
    <t>HighlightsWe analyze the use of character n-grams both as indexing and translation units for CLIR tasks.We study their effective application and consistency across languages.We use an algorithm of our own for parallel text alignment at the subword level.Tests were performed for seven languages, with English as the target language.Results confirm their feasibility and consistency, that their validity is not tied to a given implementation, and a remarkable robustness. 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t>
  </si>
  <si>
    <t>Universal, unsupervised (rule-based), uncovered sentiment analysis</t>
  </si>
  <si>
    <t>10.1016/j.knosys.2016.11.014</t>
  </si>
  <si>
    <t>Vilares, David; Gómez-Rodríguez, Carlos; Alonso, Miguel A.</t>
  </si>
  <si>
    <t>Abstract We present a novel unsupervised approach for multilingual sentiment analysis driven by compositional syntax-based rules. On the one hand, we exploit some of the main advantages of unsupervised algorithms: (1) the interpretability of their output, in contrast with most supervised models, which behave as a black box and (2) their robustness across different corpora and domains. On the other hand, by introducing the concept of compositional operations and exploiting syntactic information in the form of universal dependencies, we tackle one of their main drawbacks: their rigidity on data that are structured differently depending on the language concerned. Experiments show an improvement both over existing unsupervised methods, and over state-of-the-art supervised models when evaluating outside their corpus of origin. Experiments also show how the same compositional operations can be shared across languages. The system is available at http://www.grupolys.org/software/UUUSA/ .</t>
  </si>
  <si>
    <t>GeoSegmenter: A statistically learned Chinese word segmenter for the geoscience domain</t>
  </si>
  <si>
    <t>10.1016/j.cageo.2014.11.005</t>
  </si>
  <si>
    <t>Computers &amp; Geosciences</t>
  </si>
  <si>
    <t>Huang, Lan; Du, Youfu; Chen, Gongyang</t>
  </si>
  <si>
    <t>Exploring Electric Vehicle Adoption in Indonesia Using Zero-Shot Aspect-Based Sentiment Analysis</t>
  </si>
  <si>
    <t>10.1016/j.susoc.2024.08.002</t>
  </si>
  <si>
    <t>Sustainable Operations and Computers</t>
  </si>
  <si>
    <t>Nugroho, Sinung Adi; Widianto, Sunu</t>
  </si>
  <si>
    <t>SEASum: Syntax-Enriched Abstractive Summarization</t>
  </si>
  <si>
    <t>10.1016/j.eswa.2022.116819</t>
  </si>
  <si>
    <t>Liu, Sen; Yang, Libin; Cai, Xiaoyan</t>
  </si>
  <si>
    <t>Exploring the frontiers of deep learning and natural language processing: A comprehensive overview of key challenges and emerging trends</t>
  </si>
  <si>
    <t>10.1016/j.nlp.2023.100026</t>
  </si>
  <si>
    <t>Natural Language Processing Journal</t>
  </si>
  <si>
    <t>Khan, Wahab; Daud, Ali; Khan, Khairullah; Muhammad, Shakoor; Haq, Rafiul</t>
  </si>
  <si>
    <t>In the recent past, more than 5 years or so, DL especially the large language models (LLMs) has generated extensive studies out of a distinctly average downturn field of knowledge made up of a traditional society of researchers. As a result, DL (DL) is now so pervasive that its use is widespread across the body of research related to machine learning computing. The rapid emergence and apparent dominance of DL architectures over traditional machine learning techniques on a variety of tasks have been truly astonishing to witness. DL models outperformed in a variety of areas, including natural language processing (NLP), image analysis, language understanding, machine translation, computer vision, speech processing, audio recognition, style imitation, and computational biology. In this study, the aim is to explain the rudiments of DL, such as neural networks, convolutional neural networks, deep belief networks, and various variants of DL. The study will explore how these models have been applied to NLP and delve into the underlying mathematics behind them. Additionally, the study will investigate the latest advancements in DL and NLP, while acknowledging the key challenges and emerging trends in the field. Furthermore, it will discuss the core component of DL, namely embeddings, from a taxonomic perspective. Moreover, a literature review will be provided focusing on the application of DL models for six popular pattern recognition tasks: speech recognition, question answering, part of speech tagging, named entity recognition, text classification, and machine translation. Finally, the study will demystify state-of-the-art DL libraries/frameworks and available resources. The outcome and implication of this study reveal that LLMs face challenges in dealing with pragmatic aspects of language due to their reliance on statistical learning techniques and lack of genuine understanding of context, presupposition, implicature, and social norms. Furthermore, this study provides a comprehensive analysis of the current state-of-the-art advancements and highlights significant obstacles and emerging developments. The article has the potential to enhance readers' understanding of the subject matter.</t>
  </si>
  <si>
    <t>Differences in syntactic and semantic analysis based on machine learning algorithms in prodromal psychosis and normal adolescents.</t>
  </si>
  <si>
    <t>10.1016/j.ajp.2023.103633</t>
  </si>
  <si>
    <t>Asian journal of psychiatry</t>
  </si>
  <si>
    <t>Malik, Khamelia; Widyarini, I Gusti Agung Ayu; Kaligis, Fransiska; Kusumawardhani, Aaaa; Yusuf, Prasandhya Astagiri; Krisnadhi, Adila Alfa; Riandi, Oskar; Pujitresnani, Arierta</t>
  </si>
  <si>
    <t>Schizophrenia has the main symptom of psychosis which is characterized by speech incoherence due to thought process disturbance. Before schizophrenia, there is a prodromal phase of psychosis in adolescence. Early recognition of this phase is important to prevent the development of symptoms into a severe mental disorder. Machine learning technology can be used to predict thought process disturbance through syntactic and semantic analysis of speech. This study aims to describe the differences in syntactic and semantic analysis in prodromal psychosis and normal adolescents. The research subjects consisted of 70 adolescents aged 14-19 years which were divided into 2 groups. Based on the results of the Prodromal Questionnaire-Brief (PQ-B) Indonesian version, the subjects were split into two groups: prodromal and normal. All participants were voice-recorded during interviews using an open-ended qualitative questionnaire. Syntactic and semantic analysis was carried out on all data which amounted to 1017 phrase segments and classified by machine learning. This is the first study in Indonesia to compare the analysis of syntactic and semantic aspects in prodromal psychosis and normal adolescent populations. There were significant differences in syntactic and semantic analysis between groups of adolescents with prodromal psychosis and normal adolescents at the minimum value of coherence and frequency of use of nouns, personal pronouns, subordinate conjunctions, adjectives, prepositions, and proper nouns.</t>
  </si>
  <si>
    <t>A simple Galois Power-of-Two real time embedding scheme for performing Arabic morphology deep learning tasks</t>
  </si>
  <si>
    <t>10.1016/j.eij.2020.03.002</t>
  </si>
  <si>
    <t>Egyptian Informatics Journal</t>
  </si>
  <si>
    <t>El-Affendi, Mohammed Ahmed; Abuhaimed, Ibrahim; Alrajhi, Khawla</t>
  </si>
  <si>
    <t>Abstract This paper describes how a simple novel Galois Power-of-Two (GPOW2) real-time embedding scheme is used to improve the performance and accuracy of downstream NLP tasks. GPOW2 computes embeddings live on the fly (real time) in the context of target NLP tasks without the need for tabulated pre-embeddings. One excellent feature of the method is the ability to capture multilevel embeddings in the same pass. It simultaneously computes character, word and sentence embeddings on the fly. GPOW2 has been derived in the context of attempts to improve the performance of the SWAM Arabic morphological engine, which is a multipurpose tool that supports segmentation, classification, POS tagging, spell checking, word embeddings, sematic search, among other tasks. SWAM is a pattern-oriented algorithm that relies on morphological patterns and POS tagging to perform NLP tasks. The paper demonstrates how GPOW2 led to improvements in the accuracy of POS tagging and pattern matching, and accordingly the performance of the whole engine. The accuracy for pattern prediction is 99.47% and is 98.80% for POS tagging.</t>
  </si>
  <si>
    <t>Comparing natural language processing (NLP) applications in construction and computer science using preferred reporting items for systematic reviews (PRISMA)</t>
  </si>
  <si>
    <t>10.1016/j.autcon.2023.105020</t>
  </si>
  <si>
    <t>Chung, Sehwan; Moon, Seonghyeon; Kim, Junghoon; Kim, Jungyeon; Lim, Seungmo; Chi, Seokho</t>
  </si>
  <si>
    <t>Linguistically-augmented perplexity-based data selection for language models</t>
  </si>
  <si>
    <t>10.1016/j.csl.2014.10.002</t>
  </si>
  <si>
    <t>Toral, Antonio; Pecina, Pavel; Wang, Longyue; van Genabith, Josef</t>
  </si>
  <si>
    <t>HighlightsWord-level linguistic information for perplexity-based data selection.Evaluation and analysis for four languages: English, Spanish, Czech and Chinese.Combination of models lead to lower perplexity than the state-of-the-art baseline. This paper explores the use of linguistic information for the selection of data to train language models. We depart from the state-of-the-art method in perplexity-based data selection and extend it in order to use word-level linguistic units (i.e. lemmas, named entity categories and part-of-speech tags) instead of surface forms. We then present two methods that combine the different types of linguistic knowledge as well as the surface forms (1, naive selection of the top ranked sentences selected by each method; 2, linear interpolation of the datasets selected by the different methods). The paper presents detailed results and analysis for four languages with different levels of morphologic complexity (English, Spanish, Czech and Chinese). The interpolation-based combination outperforms the purely statistical baseline in all the scenarios, resulting in language models with lower perplexity. In relative terms the improvements are similar regardless of the language, with perplexity reductions achieved in the range 7.72-13.02%. In absolute terms the reduction is higher for languages with high type-token ratio (Chinese, 202.16) or rich morphology (Czech, 81.53) and lower for the remaining languages, Spanish (55.2) and English (34.43 on the English side of the same parallel dataset as for Czech and 61.90 on the same parallel dataset as for Spanish).</t>
  </si>
  <si>
    <t>VITB-HEBiC: A bilingual corpus for evaluating ASR in diverse Indian code-switching scenarios</t>
  </si>
  <si>
    <t>10.1016/j.apacoust.2024.110119</t>
  </si>
  <si>
    <t>Applied Acoustics</t>
  </si>
  <si>
    <t>Jain, Palash; Bhowmick, Anirban</t>
  </si>
  <si>
    <t>TurkishBERTweet: Fast and reliable large language model for social media analysis</t>
  </si>
  <si>
    <t>10.1016/j.eswa.2024.124737</t>
  </si>
  <si>
    <t>Najafi, Ali; Varol, Onur</t>
  </si>
  <si>
    <t>A rule-based translation from written Spanish to Spanish Sign Language glosses</t>
  </si>
  <si>
    <t>10.1016/j.csl.2013.10.003</t>
  </si>
  <si>
    <t>Porta, Jordi; López-Colino, Fernando; Tejedor, Javier; Colás, José</t>
  </si>
  <si>
    <t>HighlightsRule-based approach for a Spanish-to-LSE machine translation system for wide-domain application.The proposed approach is based on the transfer at the level of syntatic functions from dependency analysis and employs three different stages: analysis, transfer and generation.Morpho-lexical and lexical-semantic relationships are used in to expand the bilingual Spanish-LSE lexicon aiming at reducing the lexical gap between Spanish and LSE.The rule-based approach also integrates classifier predicate generation.Results present a 0.30 BLEU and 42% TER. Includes experiments and comparison with data-driven approaches, experiments with surface order, and linguistic-oriented error analysis. One of the aims of Assistive Technologies is to help people with disabilities to communicate with others and to provide means of access to information. As an aid to Deaf people, we present in this work a production-quality rule-based machine system for translating from Spanish to Spanish Sign Language (LSE) glosses, which is a necessary precursor to building a full machine translation system that eventually produces animation output. The system implements a transfer-based architecture from the syntactic functions of dependency analyses. A sketch of LSE is also presented. Several topics regarding translation to sign languages are addressed: the lexical gap, the bootstrapping of a bilingual lexicon, the generation of word order for topic-oriented languages, and the treatment of classifier predicates and classifier names. The system has been evaluated with an open-domain testbed, reporting a 0.30 BLEU (BiLingual Evaluation Understudy) and 42% TER (Translation Error Rate). These results show consistent improvements over a statistical machine translation baseline, and some improvements over the same system preserving the word order in the source sentence. Finally, the linguistic analysis of errors has identified some differences due to a certain degree of structural variation in LSE.</t>
  </si>
  <si>
    <t>Hate speech and abusive language detection in Indonesian social media: Progress and challenges.</t>
  </si>
  <si>
    <t>10.1016/j.heliyon.2023.e18647</t>
  </si>
  <si>
    <t>Ibrohim, Muhammad Okky; Budi, Indra</t>
  </si>
  <si>
    <t>Nowadays Hate Speech and Abusive Language (HSAL) have spread extensively over social media. The easy use of social media allows people to abuse the media to spread HSAL. Hate speech and abusive language in social media must be detected because they can trigger conflict among citizens. Not only in social media, but HSAL also often trigger conflict in real life. In recent years, many scholars have researched HSAL detection in various languages and media. However, there are still many tasks on HSAL detection that need to be done to develop a better HSAL detection system. This paper discusses a summary of Indonesian HSAL detection research, conducted by utilizing the Kitchenham systematic literature review method. Based on our summary, we found that most Indonesian HSAL research still uses the classic machine-learning approach with classic text representation features that experimented on the Twitter text dataset. We also found several challenges and tasks that need to be addressed to build a better HSAL detection system in Indonesian social media that can detect the hate speech target, category, and levels; and the hate speech buzzer, thread starter, and fake account spreader.</t>
  </si>
  <si>
    <t>SEWAR: A corpus-based N-gram approach for extracting semantically-related words from Arabic medical corpus</t>
  </si>
  <si>
    <t>10.1016/j.eswa.2023.121767</t>
  </si>
  <si>
    <t>AlMahmoud, Rana Husni; Hammo, Bassam H.</t>
  </si>
  <si>
    <t>Self-feeding training method for semi-supervised grammatical error correction</t>
  </si>
  <si>
    <t>10.1016/j.csl.2022.101435</t>
  </si>
  <si>
    <t>Kwon, Soonchoul; Lee, Gary Geunbae</t>
  </si>
  <si>
    <t>Grammatical error correction (GEC) has been successful with deep and complex neural machine translation models, but the annotated data to train the model are scarce. We propose a novel self-feeding training method that generates incorrect sentences from freely available correct sentences. The proposed training method can generate appropriate wrong sentences from unlabeled sentences, using a data generation model trained as an autoencoder. It can also add artificial noise to correct sentences to automatically generate incorrect sentences. We show that the GEC models trained with the self-feeding training method are successful without extra annotated data or deeper neural network-based models, achieving F0.5 score of 0.5982 on the CoNLL-2014 Shared Task test data with a transformer model. The results also show that fully unlabeled training is possible for data-scarce domains and languages.</t>
  </si>
  <si>
    <t>Deep transfer learning for automatic speech recognition: Towards better generalization</t>
  </si>
  <si>
    <t>10.1016/j.knosys.2023.110851</t>
  </si>
  <si>
    <t>Kheddar, Hamza; Himeur, Yassine; Al-Maadeed, Somaya; Amira, Abbes; Bensaali, Faycal</t>
  </si>
  <si>
    <t>Automatic speech recognition (ASR) has recently become an important challenge when using deep learning (DL). It requires large-scale training datasets and high computational and storage resources. Moreover, DL techniques and machine learning (ML) approaches in general, hypothesize that training and testing data come from the same domain, with the same input feature space and data distribution characteristics. This assumption, however, is not applicable in some real-world artificial intelligence (AI) applications. Moreover, there are situations where gathering real data is challenging, expensive, or rarely occurring, which can not meet the data requirements of DL models. deep transfer learning (DTL) has been introduced to overcome these issues, which helps develop high-performing models using real datasets that are small or slightly different but related to the training data. This paper presents a comprehensive survey of DTL-based ASR frameworks to shed light on the latest developments and helps academics and professionals understand current challenges. Specifically, after presenting the DTL background, a well-designed taxonomy is adopted to inform the state-of-the-art. A critical analysis is then conducted to identify the limitations and advantages of each framework. Moving on, a comparative study is introduced to highlight the current challenges before deriving opportunities for future research.</t>
  </si>
  <si>
    <t>On-chain analytics for sentiment-driven statistical causality in cryptocurrencies</t>
  </si>
  <si>
    <t>10.1016/j.bcra.2022.100063</t>
  </si>
  <si>
    <t>Blockchain: Research and Applications</t>
  </si>
  <si>
    <t>Chalkiadakis, Ioannis; Zaremba, Anna; Peters, Gareth W.; Chantler, Michael J.</t>
  </si>
  <si>
    <t>This paper establishes a new framework for assessing multimodal statistical causality between cryptocurrency market (cryptomarket) sentiment and cryptocurrency price processes. In order to achieve this, we present an efficient algorithm for multimodal statistical causality analysis based on Multiple-Output Gaussian Processes. Signals from different information sources (modalities) are jointly modelled as a Multiple-Output Gaussian Process, and then using a novel approach to statistical causality based on Gaussian Processes (GPs), we study linear and non-linear causal effects between the different modalities. We demonstrate the effectiveness of our approach in a machine learning application by studying the relationship between cryptocurrency spot price dynamics and sentiment time-series data specific to the crypto sector, which we conjecture influences retail investor behaviour. The investor sentiment is extracted from cryptomarket news data via methods developed in the area of statistical machine learning known as Natural Language Processing (NLP). To capture sentiment, we present a novel framework for text to time-series embedding, which we then use to construct a sentiment index from publicly available news articles. We conduct a statistical analysis of our sentiment statistical index model and compare it to alternative state-of-the-art sentiment models popular in the NLP literature. In regard to the multimodal causality, the investor sentiment is our primary modality of exploration, in addition to price and a blockchain technology-related indicator (hash rate). Analysis shows that our approach is effective in modelling causal structures of variable degree of complexity between heterogeneous data sources and illustrates the impact that certain modelling choices for the different modalities can have on detecting causality. A solid understanding of these factors is necessary to gauge cryptocurrency adoption by retail investors and provide sentiment- and technology-based insights about the cryptocurrency market dynamics.</t>
  </si>
  <si>
    <t>De-identification of medical records using conditional random fields and long short-term memory networks.</t>
  </si>
  <si>
    <t>10.1016/j.jbi.2017.10.003</t>
  </si>
  <si>
    <t>Jiang, Zhipeng; Zhao, Chao; He, Bin; Guan, Yi; Jiang, Jingchi</t>
  </si>
  <si>
    <t>The CEGS N-GRID 2016 Shared Task 1 in Clinical Natural Language Processing focuses on the de-identification of psychiatric evaluation records. This paper describes two participating systems of our team, based on conditional random fields (CRFs) and long short-term memory networks (LSTMs). A pre-processing module was introduced for sentence detection and tokenization before de-identification. For CRFs, manually extracted rich features were utilized to train the model. For LSTMs, a character-level bi-directional LSTM network was applied to represent tokens and classify tags for each token, following which a decoding layer was stacked to decode the most probable protected health information (PHI) terms. The LSTM-based system attained an i2b2 strict micro-F1 measure of 0.8986, which was higher than that of the CRF-based system.</t>
  </si>
  <si>
    <t>On the use of distributed semantics of tweet metadata for user age prediction</t>
  </si>
  <si>
    <t>10.1016/j.future.2019.08.018</t>
  </si>
  <si>
    <t>Pandya, Abhinay; Oussalah, Mourad; Monachesi, Paola; Kostakos, Panos</t>
  </si>
  <si>
    <t>Abstract Social media data represent an important resource for behavioral analysis of the aging population. This paper addresses the problem of age prediction from Twitter dataset, where the prediction issue is viewed as a classification task. For this purpose, an innovative model based on Convolutional Neural Network is devised. To this end, we rely on language-related features and social media specific metadata. More specifically, we introduce two features that have not been previously considered in the literature: the content of URLs and hashtags appearing in tweets. We also employ distributed representations of words and phrases present in tweets, hashtags and URLs, pre-trained on appropriate corpora in order to exploit their semantic information in age prediction. We show that our CNN-based classifier, when compared with baseline models, yields an improvement of up to 12.3% for Dutch dataset, 9.8% for English1 dataset, and 6.6% for English2 dataset in the micro-averaged F1 score.</t>
  </si>
  <si>
    <t>Encoding multi-granularity structural information for joint Chinese word segmentation and POS tagging</t>
  </si>
  <si>
    <t>10.1016/j.patrec.2020.07.017</t>
  </si>
  <si>
    <t>Zhao, Ling; Zhang, Ailian; Liu, Ying; Fei, Hao</t>
  </si>
  <si>
    <t>Unified neural architecture for drug, disease, and clinical entity recognition</t>
  </si>
  <si>
    <t>10.1016/b978-0-12-819061-6.00001-x</t>
  </si>
  <si>
    <t>Deep Learning Techniques for Biomedical and Health Informatics</t>
  </si>
  <si>
    <t>Sahu, Sunil Kumar; Anand, Ashish</t>
  </si>
  <si>
    <t>Abstract Most existing methods for biomedical entity recognition tasks rely on explicit feature engineering where many features are either specific to a particular task or depend on the output of other natural language processing tools. Neural architectures have shown across various domains that efforts for explicit feature design can be reduced. In this work, we propose a unified framework using a bi-directional long short-term memory network (BLSTM) for named entity recognition (NER) tasks in biomedical and clinical domains. Three important characteristics of the framework are as follows: (1) The model learns contextual as well as morphological features using two different BLSTMs in a hierarchy, (2) the model uses a first-order linear conditional random field (CRF) in its output layer in cascade of BLSTM to infer label or tag sequence, and (3) the model does not use any domain-specific features or dictionary, that is, in another words, the same set of features are used in the three NER tasks, namely, disease name recognition (Disease NER), drug name recognition (Drug NER), and clinical entity recognition (Clinical NER). We compare the performance of the proposed model with existing state-of-the-art models on the standard benchmark datasets of the three tasks. We show empirically that the proposed framework outperforms all existing models. We analyze the importance of CRF layer, different feature types, and word embedding obtained using character-based embedding. The error analysis of the model indicates that a major proportion of errors are due to difficulty in recognizing acronyms and nested forms of entity names.</t>
  </si>
  <si>
    <t>Effective vector representation for the Korean named-entity recognition</t>
  </si>
  <si>
    <t>10.1016/j.patrec.2018.11.019</t>
  </si>
  <si>
    <t>Kwon, Sunjae; Ko, Youngjoong; Seo, Jungyun</t>
  </si>
  <si>
    <t>Automatic software vulnerability assessment by extracting vulnerability elements</t>
  </si>
  <si>
    <t>10.1016/j.jss.2023.111790</t>
  </si>
  <si>
    <t>Sun, Xiaobing; Ye, Zhenlei; Bo, Lili; Wu, Xiaoxue; Wei, Ying; Zhang, Tao; Li, Bin</t>
  </si>
  <si>
    <t>Transformer based Deep Intelligent Contextual Embedding for Twitter sentiment analysis</t>
  </si>
  <si>
    <t>10.1016/j.future.2020.06.050</t>
  </si>
  <si>
    <t>Naseem, Usman; Razzak, Imran; Musial, Katarzyna; Imran, Muhammad</t>
  </si>
  <si>
    <t>Adversarial neural network with sentiment-aware attention for detecting adverse drug reactions</t>
  </si>
  <si>
    <t>10.1016/j.jbi.2021.103896</t>
  </si>
  <si>
    <t>Zhang, Tongxuan; Lin, Hongfei; Xu, Bo; Yang, Liang; Wang, Jian; Duan, Xiaodong</t>
  </si>
  <si>
    <t>A clinical named entity recognition model using pretrained word embedding and deep neural networks</t>
  </si>
  <si>
    <t>10.1016/j.dajour.2024.100426</t>
  </si>
  <si>
    <t>Decision Analytics Journal</t>
  </si>
  <si>
    <t>Dash, Adyasha; Darshana, Subhashree; Yadav, Devendra Kumar; Gupta, Vinti</t>
  </si>
  <si>
    <t>Clinical Named Entity Recognition (NER) within Electronic Medical Records (EMRs) has seen substantial research attention. Since much clinical information resides in unstructured text, NER technology is pivotal in extracting vital patient data from such sources. The ubiquity of EMRs has fueled interest in leveraging technology for natural language processing, particularly in the domain of Biomedical Named Entity Recognition (Bio-NER), which is challenged by a range of entities like genes, proteins, medications, and diseases. Recent Natural Language Processing (NLP) advancements have demonstrated remarkable performance through text encoder pre-training. A linchpin in the efficacy of neural sequence labeling models is the selection and encoding of input data, which is crucial for generating nuanced semantic and morphological word vectors. This paper emphasizes one of the variants of the recurrent neural network model and Conditional random field for improving the performance of the proposed model. This study addresses the formidable task of Bio-NER through a deep neural network model by incorporating biological corpus statistics and refined hyperparameters. The embedding layer converts numerical sequences into dense word embeddings by passing sequences through an embedding matrix comprising parameter weights. Pre-trained word embeddings like word2vec or GloVe facilitate embedding creation based on input. The proposed model achieves an impressive F1-Score of 88.34%, surpassing the need for post-processing or heuristic rules. Instead, it harnesses pre-trained word embeddings to streamline the training process. Besides reducing training complexities, it also enhances the accuracy and effectiveness of the Bio-NER and detection task.</t>
  </si>
  <si>
    <t>Using discussion logic in analyzing online group discussions: A text mining approach</t>
  </si>
  <si>
    <t>10.1016/j.im.2018.09.013</t>
  </si>
  <si>
    <t>Information &amp; Management</t>
  </si>
  <si>
    <t>Deng, Shasha; Zhou, Yilu; Zhang, Pengzhu; Abbasi, Ahmed</t>
  </si>
  <si>
    <t>IITG-HingCoS corpus: A Hinglish code-switching database for automatic speech recognition</t>
  </si>
  <si>
    <t>10.1016/j.specom.2019.04.007</t>
  </si>
  <si>
    <t>Fast and automated sensory analysis: Using natural language processing for descriptive lexicon development</t>
  </si>
  <si>
    <t>10.1016/j.foodqual.2020.103926</t>
  </si>
  <si>
    <t>Food Quality and Preference</t>
  </si>
  <si>
    <t>Hamilton, Leah M.; Lahne, Jacob</t>
  </si>
  <si>
    <t>Improving named entity recognition in noisy user-generated text with local distance neighbor feature</t>
  </si>
  <si>
    <t>10.1016/j.neucom.2019.11.072</t>
  </si>
  <si>
    <t>Al-Nabki, Mhd Wesam; Fidalgo, Eduardo; Alegre, Enrique; Fernández-Robles, Laura</t>
  </si>
  <si>
    <t>Ceasing hate with MoH: Hate Speech Detection in Hindi–English code-switched language</t>
  </si>
  <si>
    <t>10.1016/j.ipm.2021.102760</t>
  </si>
  <si>
    <t>Sharma, Arushi; Kabra, Anubha; Jain, Minni</t>
  </si>
  <si>
    <t>Abstract Warning: This manuscript may contain upsetting language. Social media has become a bedrock for people to voice their opinions worldwide. Due to the greater sense of freedom with the anonymity feature, it is possible to disregard social etiquette online and attack others without facing severe consequences, inevitably propagating hate speech. The current measures to sift the online content and offset the hatred spread do not go far enough. One factor contributing to this is the prevalence of regional languages in social media and the paucity of language flexible hate speech detectors. The proposed work focuses on analyzing hate speech in Hindi–English code-switched language. Our method explores transformation techniques to capture precise text representation. To contain the structure of data and yet use it with existing algorithms, we developed ‘MoH’ or (Map Only Hindi), which means ‘Love’ in Hindi. ‘MoH’ pipeline which consists of language identification, Roman to Devanagari Hindi transliteration using a knowledge base of Roman Hindi words, and finally employs the fine-tuned Multilingual Bert, and MuRIL language models. We conducted several quantitative experiment studies on three datasets, and evaluated performance using Precision, Recall and F1 metrics. The first experiment studies ‘MoH’ mapped text’s performance with classical machine learning models and shows an average increase of 13% in F1 scores. The second compares the proposed work’s scores with those of the baseline models and shows a rise in performance by 6%. Finally, the third compares the proposed ‘MoH’ technique with various data simulations using the existing transliteration library. Here, ‘MoH’ outperforms the rest by 15%. Our results demonstrate a significant improvement in the state-of-the-art scores on all three datasets.</t>
  </si>
  <si>
    <t>BERT-Based Arabic Diacritization: A state-of-the-art approach for improving text accuracy and pronunciation</t>
  </si>
  <si>
    <t>10.1016/j.eswa.2024.123416</t>
  </si>
  <si>
    <t>Kharsa, Ruba; Elnagar, Ashraf; Yagi, Sane</t>
  </si>
  <si>
    <t>Improving part-of-speech tagging in Amharic language using deep neural network.</t>
  </si>
  <si>
    <t>10.1016/j.heliyon.2023.e17175</t>
  </si>
  <si>
    <t>Hirpassa, Sintayehu; Lehal, G S</t>
  </si>
  <si>
    <t>To date, several POS taggers have been introduced to facilitate the success of semantic analysis for different languages. However, the task of POS tagging becomes a bit intricate in morphologically complex languages, like Amharic. In this paper, we evaluated different models such as bidirectional long short term memory, convolutional neural network in combination with bidirectional long short term memory, and conditional random field for Amharic POS tagging. Various features, both language-dependent and -independent, have been explored in a conditional random field model. Besides, word-level and character-level features are analyzed in deep neural network models. A convolutional neural network is utilized for encoding features at the word and character level. Each model's performance has evaluated on the dataset that contained 321 K tokens and manually tagged with 31 POS tags. Lastly, the best performance obtained by an end-to-end deep neural network model, convolutional neural network in combination with bidirectional long term short memory and conditional random field, is 97.23% accuracy. This is the highest accuracy for Amharic POS tagging task and is competent with contemporary taggers currently existing in different languages.</t>
  </si>
  <si>
    <t>Automatic paper writing based on a RNN and the TextRank algorithm</t>
  </si>
  <si>
    <t>10.1016/j.asoc.2020.106767</t>
  </si>
  <si>
    <t>Wang, Hei Chia; Hsiao, Wei Ching; Chang, Sheng Han</t>
  </si>
  <si>
    <t>ACLING - Automated Sentence Boundary Detection in Modern Standard Arabic Transcripts using Deep Neural Networks</t>
  </si>
  <si>
    <t>10.1016/j.procs.2018.10.485</t>
  </si>
  <si>
    <t>González-Gallardo, Carlos-Emiliano; Pontes, Elvys Linhares; Sadat, Fatiha; Torres-Moreno, Juan-Manuel</t>
  </si>
  <si>
    <t>Abstract The increased volumes of Arabic sources of data available on the Web has boosted the development of Natural Language Processing (NLP) tools over different tasks and applications. However, to take advantage from a vast amount of these applications, a prior segmentation task call Sentence Boundary Detection (SBD) is needed. In this paper we focus on SBD over Modern Standard Arabic (MSA) by comparing two different approaches based on Deep Neural Networks (DNN) using out-of-domain and in-domain training data with only lexical features (represented as character embedding) while conducting two scenarios based on a Convolutional Neural Network and a Recurrent Neural Network with attention mechanism architectures. While tuning a big out-of-domain dataset with a smaller in-domain dataset, improves the performance in general. Our evaluations were based on IWSLT 2017 TED talks transcripts and showed similarities and differences depending of the SBD method. MSA carries certain complications given its rich and complex morphology. However, using only lexical features for Arabic SBD is an acceptable option when the source audio signal is not available and a certain level of language independence needs to be reached.</t>
  </si>
  <si>
    <t>Named entity recognition of building construction defect information from text with linguistic noise</t>
  </si>
  <si>
    <t>10.1016/j.autcon.2022.104543</t>
  </si>
  <si>
    <t>Jeon, Kahyun; Lee, Ghang; Yang, Seongmin; Jeong, H. David</t>
  </si>
  <si>
    <t>Neural negated entity recognition in Spanish electronic health records.</t>
  </si>
  <si>
    <t>10.1016/j.jbi.2020.103419</t>
  </si>
  <si>
    <t>Santiso, Sara; Pérez, Alicia; Casillas, Arantza; Oronoz, Maite</t>
  </si>
  <si>
    <t>Abstract 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t>
  </si>
  <si>
    <t>Transformer-based deep learning models for the sentiment analysis of social media data</t>
  </si>
  <si>
    <t>10.1016/j.array.2022.100157</t>
  </si>
  <si>
    <t>Array</t>
  </si>
  <si>
    <t>Tabinda Kokab, Sayyida; Asghar, Sohail; Naz, Shehneela</t>
  </si>
  <si>
    <t>Sentiment analysis (SA) is a widely used contextual mining technique for extracting useful and subjective information from text-based data. It applies on Natural Language Processing (NLP), text analysis, biometrics, and computational linguistics to identify, analyse, and extract responses, states, or emotions from the data. The features analysis technique plays a significant role in the development and improvement of a SA model. Recently, GloVe and Word2vec embedding models have been widely used for feature extractions. However, they overlook sentimental and contextual information of the text and need a large corpus of text data for training and generating exact vectors. These techniques generate vectors for just those words that are included in their vocabulary and ignore Out of Vocabulary Words (OOV), which can lead to information loss. Another challenge for the classification of sentiments is that of the lack of readily available annotated data. Sometimes, there is a contradiction between the review and their label that may cause misclassification. The aim of this paper is to propose a generalized SA model that can handle noisy data, OOV words, sentimental and contextual loss of reviews data. In this research, an effective Bi-directional Encoder Representation from Transformers (BERT) based Convolution Bi-directional Recurrent Neural Network (CBRNN) model is proposed with for exploring the syntactic and semantic information along with the sentimental and contextual analysis of the data. Initially, the zero-shot classification is used for labelling the reviews by calculating their polarity scores. After that, a pre-trained BERT model is employed for obtaining sentence-level semantics and contextual features from that data and generate embeddings. The obtained contextual embedded vectors were then passed to the neural network, comprised of dilated convolution and Bi-LSTM. The proposed model uses dilated convolution instead of classical convolution to extract local and global contextual semantic features from the embedded data. Bi-directional Long Short-Term Memory (Bi-LSTM) is used for the entire sequencing of the sentences. The CBRNN model is evaluated across four diverse domain text datasets based on accuracy, precision, recall, f1-score and AUC values. Thus, CBRNN can be efficiently used for performing SA tasks on social media reviews, without any information loss.</t>
  </si>
  <si>
    <t>Syntax grounded graph convolutional network for joint entity and event extraction</t>
  </si>
  <si>
    <t>10.1016/j.neucom.2020.09.044</t>
  </si>
  <si>
    <t>Zhang, Junchi; He, Qi; Zhang, Yue</t>
  </si>
  <si>
    <t>Large vocabulary Russian speech recognition using syntactico-statistical language modeling</t>
  </si>
  <si>
    <t>10.1016/j.specom.2013.07.004</t>
  </si>
  <si>
    <t>Karpov, Alexey; Markov, Konstantin; Kipyatkova, Irina S.; Vazhenina, Daria; Ronzhin, Andrey</t>
  </si>
  <si>
    <t>A dynamic term discovery strategy for automatic speech recognizers with evolving dictionaries</t>
  </si>
  <si>
    <t>10.1016/j.eswa.2021.114860</t>
  </si>
  <si>
    <t>Coucheiro-Limeres, Alejandro; Ferreiros-López, Javier; Fernández-Martínez, Fernando; de Córdoba, Ricardo</t>
  </si>
  <si>
    <t>Semantic coherence markers: The contribution of perplexity metrics.</t>
  </si>
  <si>
    <t>10.1016/j.artmed.2022.102393</t>
  </si>
  <si>
    <t>Colla, Davide; Delsanto, Matteo; Agosto, Marco; Vitiello, Benedetto; Radicioni, Daniele P</t>
  </si>
  <si>
    <t>A Korean named entity recognition method using Bi-LSTM-CRF and masked self-attention</t>
  </si>
  <si>
    <t>10.1016/j.csl.2020.101134</t>
  </si>
  <si>
    <t>On the impact of emotions on author profiling</t>
  </si>
  <si>
    <t>10.1016/j.ipm.2015.06.003</t>
  </si>
  <si>
    <t>Rangel, Francisco; Rosso, Paolo</t>
  </si>
  <si>
    <t>Abstract In this paper, we investigate the impact of emotions on author profiling, concretely identifying age and gender. Firstly, we propose the EmoGraph method for modelling the way people use the language to express themselves on the basis of an emotion-labelled graph. We apply this representation model for identifying gender and age in the Spanish partition of the PAN-AP-13 corpus, obtaining comparable results to the best performing systems of the PAN Lab of CLEF.</t>
  </si>
  <si>
    <t>KES - BE-BLC: BERT-ELMO-Based Deep Neural Network Architecture for English Named Entity Recognition Task</t>
  </si>
  <si>
    <t>10.1016/j.procs.2021.08.018</t>
  </si>
  <si>
    <t>Affi, Manel; Latiri, Chiraz</t>
  </si>
  <si>
    <t>Abstract One of the most important factors which considerably affects the quality of the neural sequence labeling model is the selection and encoding of input features to generate rich semantic and grammatical word representation vectors. Recently, pre-training text encoders have significantly ameliorated the performance on various Natural Language Processing (NLP) tasks. In this paper, we introduce a deep neural network model to address a challenging task of the sequence labeling problem, the task of named entity recognition. The model consists of three sub-networks to fully exploit current Google’s representations of the most powerful NLP transfer learning BERT and ELMO model, as well as the traditional state-of-the-art BiLSTM-CRF (BLC) model. The model outperforms the state-of-the-art systems on CoNLL-2003 by achieving a 95.56% F1-score and getting results comparable to the previous best-performing system models on OntoNotes 5.0 by achieving an 89.21% F1-score without using any external knowledge.</t>
  </si>
  <si>
    <t>Improving software bug-specific named entity recognition with deep neural network</t>
  </si>
  <si>
    <t>10.1016/j.jss.2020.110572</t>
  </si>
  <si>
    <t>Zhou, Cheng; Li, Bin; Sun, Xiaobing</t>
  </si>
  <si>
    <t>Integrating a spoken dialogue system, nursing records, and activity data collection based on smartphones.</t>
  </si>
  <si>
    <t>10.1016/j.cmpb.2021.106364</t>
  </si>
  <si>
    <t>Computer methods and programs in biomedicine</t>
  </si>
  <si>
    <t>Mairittha, Tittaya; Mairittha, Nattaya; Inoue, Sozo</t>
  </si>
  <si>
    <t>Lexicon expansion for latent variable grammars</t>
  </si>
  <si>
    <t>10.1016/j.patrec.2014.01.010</t>
  </si>
  <si>
    <t>Zeng, Xiaodong; Wong, Derek F.; Chao, Lidia S.; Trancoso, Isabel; He, Liangye; Huang, Qiuping</t>
  </si>
  <si>
    <t>Neural referential form selection: Generalisability and interpretability</t>
  </si>
  <si>
    <t>10.1016/j.csl.2022.101466</t>
  </si>
  <si>
    <t>Chen, Guanyi; Same, Fahime; van Deemter, Kees</t>
  </si>
  <si>
    <t>In recent years, a range of Neural Referring Expression Generation (REG) systems have been built and they have often achieved encouraging results. However, these models are often thought to lack transparency and generality. Firstly, it is hard to understand what these neural REG models can learn and to compare their performance with existing linguistic theories. Secondly, it is unclear whether they can generalise to data in different text genres and different languages. To answer these questions, we propose to focus on a sub-task of REG: Referential Form Selection (RFS). We introduce the task of RFS and a series of neural RFS models built on state-of-the-art neural REG models. To address the issue of interpretability, we probe these RFS models using probing classifiers that consider information known to impact the human choice of Referential Forms. To address the issue of generalisability, we assess the performance of RFS models on multiple datasets in multiple genres and two different languages, namely, English and Chinese.</t>
  </si>
  <si>
    <t>SLTU - Semi-Supervised Training of Language Model on Spanish Conversational Telephone Speech Data</t>
  </si>
  <si>
    <t>10.1016/j.procs.2016.04.038</t>
  </si>
  <si>
    <t>Egorova, Ekaterina; Serrano, Jordi Luque</t>
  </si>
  <si>
    <t>Abstract This work addresses one of the common issues arising when building a speech recognition system within a low-resourced scenario-adapting the language model on unlabeled audio data. The proposed methodology makes use of such data by means of semi-supervised learning. Whilst it has been proven that adding system-generated labeled data for acoustic modeling yields good results, the benefits of adding system-generated sentence hypotheses to the language model are vaguer in the literature. This investigation focuses on the latter by exploring different criteria for picking valuable, well-transcribed sentences. These criteria range from confidence measures at word and sentence level to sentence duration metrics and grammatical structure frequencies. The processing pipeline starts with training a seed speech recognizer using only twenty hours of Fisher Spanish phone call conversations corpus. The proposed procedure attempts to augment this initial system by supplementing it with transcriptions generated automatically from unlabeled data with the use of the seed system. After generating these transcriptions, it is estimated how likely they are, and only the ones with high scores are added to the training data. Experimental results show improvements gained by the use of an augmented language model. Although these improvements are still lesser than those obtained from a system with only acoustic model augmentation, we consider the proposed system (with its low cost in terms of computational resources and the ability for task adaptation) an attractive technique worthy of further exploration.</t>
  </si>
  <si>
    <t>HCA: Hierarchical Compare Aggregate model for question retrieval in community question answering</t>
  </si>
  <si>
    <t>10.1016/j.ipm.2020.102318</t>
  </si>
  <si>
    <t>Zahedi, Mohammad Sadegh; Rahgozar, Maseud; Zoroofi, Reza Aghaeizadeh</t>
  </si>
  <si>
    <t>Artificial Immune Systems-Based Classification Model for Code-Mixed Social Media Data</t>
  </si>
  <si>
    <t>10.1016/j.irbm.2020.07.004</t>
  </si>
  <si>
    <t>IRBM</t>
  </si>
  <si>
    <t>Shekhar, Shashi; Sharma, Dilip Kumar; Agarwal, Dheeraj K.; Pathak, Yadunath</t>
  </si>
  <si>
    <t>SMT-based ASR domain adaptation methods for under-resourced languages: Application to Romanian</t>
  </si>
  <si>
    <t>10.1016/j.specom.2013.05.003</t>
  </si>
  <si>
    <t>Cucu, Horia; Buzo, Andi; Besacier, Laurent; Burileanu, Corneliu</t>
  </si>
  <si>
    <t>This study investigates the possibility of using statistical machine translation to create domain-specific language resources. We propose a methodology that aims to create a domain-specific automatic speech recognition (ASR) system for a low-resourced language when in-domain text corpora are available only in a high-resourced language. Several translation scenarios (both unsupervised and semi-supervised) are used to obtain domain-specific textual data. Moreover this paper shows that a small amount of manually post-edited text is enough to develop other natural language processing systems that, in turn, can be used to automatically improve the machine translated text, leading to a significant boost in ASR performance. An in-depth analysis, to explain why and how the machine translated text improves the performance of the domain-specific ASR, is also made at the end of this paper. As bi-products of this core domain-adaptation methodology, this paper also presents the first large vocabulary continuous speech recognition system for Romanian, and introduces a diacritics restoration module to process the Romanian text corpora, as well as an automatic phonetization module needed to extend the Romanian pronunciation dictionary.</t>
  </si>
  <si>
    <t>Neural versus Phrase-Based MT Quality: an In-Depth Analysis on English-German and English-French</t>
  </si>
  <si>
    <t>10.1016/j.csl.2017.11.004</t>
  </si>
  <si>
    <t>Bentivogli, Luisa; Bisazza, Arianna; Cettolo, Mauro; Federico, Marcello</t>
  </si>
  <si>
    <t>Abstract 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t>
  </si>
  <si>
    <t>Resource2Vec: Linked Data distributed representations for term discovery in automatic speech recognition</t>
  </si>
  <si>
    <t>10.1016/j.eswa.2018.06.039</t>
  </si>
  <si>
    <t>Coucheiro-Limeres, Alejandro; Ferreiros-López, Javier; San-Segundo, Rubén; de Córdoba, Ricardo</t>
  </si>
  <si>
    <t>A comprehensive review on resolving ambiguities in natural language processing</t>
  </si>
  <si>
    <t>10.1016/j.aiopen.2021.05.001</t>
  </si>
  <si>
    <t>AI Open</t>
  </si>
  <si>
    <t>Yadav, Apurwa; Patel, Aarshil; Shah, Manan</t>
  </si>
  <si>
    <t>Abstract Natural language processing is a known technology behind the development of some widely known AI assistants such as: SIRI, Natasha, and Watson. However, NLP is a diverse technology used for numerous purposes. NLP based tools are widely used for disambiguation in requirement engineering which will be the primary focus of this paper. A requirement document is a medium for the user to deliver one's expectations from the software. Hence, an ambiguous requirement document may eventually lead to misconceptions in a software. Various tools are available for disambiguation in RE based on different techniques. In this paper, we analyzed different disambiguation tools in order to compare and evaluate them. In our survey, we noticed that even though some disambiguation tools reflect promising results and can supposedly be relied upon, they fail to completely eliminate the ambiguities. In order to avoid ambiguities, the requirement document has to be written using formal language, which is not preferred by users due to its lack of lucidity and readability. Nevertheless, some of the tools we mentioned in this paper are still under development and in future might become capable of eliminating ambiguities. In this paper, we attempt to analyze some existing research work and present an elaborative review of various disambiguation tools.</t>
  </si>
  <si>
    <t>GF-Net: Improving machine reading comprehension with feature gates</t>
  </si>
  <si>
    <t>10.1016/j.patrec.2019.10.030</t>
  </si>
  <si>
    <t>Lee, Hyeon-gu; Kim, Harksoo</t>
  </si>
  <si>
    <t>10.1016/b978-0-12-819061-6.09993-6</t>
  </si>
  <si>
    <t>Aspect-Based Pair-Wise Opinion Generation in Chinese automotive reviews: Design of the task, dataset and model</t>
  </si>
  <si>
    <t>10.1016/j.ipm.2021.102729</t>
  </si>
  <si>
    <t>Liu, Yijiang; Li, Fei; Ji, Donghong</t>
  </si>
  <si>
    <t>Detecting the target of sarcasm is hard: Really??</t>
  </si>
  <si>
    <t>10.1016/j.ipm.2021.102599</t>
  </si>
  <si>
    <t>Parameswaran, Pradeesh; Trotman, Andrew; Liesaputra, Veronica; Eyers, David</t>
  </si>
  <si>
    <t>HPS: High precision stemmer</t>
  </si>
  <si>
    <t>10.1016/j.ipm.2014.08.006</t>
  </si>
  <si>
    <t>Brychcín, Tomáš; Konopík, Miloslav</t>
  </si>
  <si>
    <t>Hits-based attentional neural model for abstractive summarization</t>
  </si>
  <si>
    <t>10.1016/j.knosys.2021.106996</t>
  </si>
  <si>
    <t>Xiaoyan, Cai; Shi, Kaile; Jiang, Yuehan; Libin, Yang; Sen, Liu</t>
  </si>
  <si>
    <t>Gated dynamic convolutions with deep layer fusion for abstractive document summarization</t>
  </si>
  <si>
    <t>10.1016/j.csl.2020.101159</t>
  </si>
  <si>
    <t>Kwon, Hong-Seok; Go, Byung-Hyun; Park, Juhong; Lee, WonKee; Jeong, Yewon; Lee, Jong-Hyeok</t>
  </si>
  <si>
    <t>Surgical procedure long terms recognition from Chinese literature incorporating structural feature.</t>
  </si>
  <si>
    <t>10.1016/j.heliyon.2022.e11291</t>
  </si>
  <si>
    <t>Jiale, Nan; Gao, Dongping; Sun, Yuanyuan; Li, Xiaoying; Shen, Xifeng; Li, Meiting; Zhang, Weining; Ren, Huiling; Qin, Yi</t>
  </si>
  <si>
    <t>With rapid development of technologies in medical diagnosis and treatment, the novel and complicated concepts and usages of clinical terms especially of surgical procedures have become common in daily routine. Expected to be performed in an operating room and accompanied by an incision based on expert discretion, surgical procedures imply clinical understanding of diagnosis, examination, testing, equipment, drugs and symptoms, etc., but terms expressing surgical procedures are difficult to recognize since the terms are highly distinctive due to long morphological length and complex linguistics phenomena. To achieve higher recognition performance and overcome the challenge of the absence of natural delimiters in Chinese sentences, we propose a Named Entity Recognition (NER) model named Structural-SoftLexicon-Bi-LSTM-CRF (SSBC) empowered by pre-trained model BERT. In particular, we pre-trained a lexicon embedding over large-scale medical corpus to better leverage domain-specific structural knowledge. With input additionally augmented by BERT, rich multigranular information and structural term information is transferred from Structural-SoftLexicon to downstream model Bi-LSTM-CRF. Therefore, we could get a global optimal prediction of input sequence. We evaluate our model on a self-built corpus and results show that SSBC with pre-trained model outperforms other state-of-the-art benchmarks, surpassing at most 3.77% in F1 score. This study hopefully would benefit Diagnostic Related Groups (DRGs) and Diagnosis Intervention Package (DIP) grouping system, medical records statistics and analysis, Medicare payment system, etc.</t>
  </si>
  <si>
    <t>An unsupervised lexical normalization for Roman Hindi and Urdu sentiment analysis</t>
  </si>
  <si>
    <t>10.1016/j.ipm.2020.102368</t>
  </si>
  <si>
    <t>Mehmood, Khawar; Essam, Daryl; Shafi, Kamran; Malik, Muhammad Kamran</t>
  </si>
  <si>
    <t>Neural Chinese word segmentation with dictionary</t>
  </si>
  <si>
    <t>10.1016/j.neucom.2019.01.085</t>
  </si>
  <si>
    <t>ACLING - SUAR: Towards Building a Corpus for the Saudi Dialect</t>
  </si>
  <si>
    <t>10.1016/j.procs.2018.10.462</t>
  </si>
  <si>
    <t>Al-Twairesh, Nora; Al-Matham, Rawan N.; Madi, Nora; Almugren, Nada; Al-Aljmi, Al-Hanouf; Alshalan, Shahad; Alshalan, Raghad; Alrumayyan, Nafla; Al-Manea, Shams; Bawazeer, Sumayah; Al-Mutlaq, Nourah; Almanea, Nada; Bin Huwaymil, Waad; Alqusair, Dalal; Alotaibi, Reem; Al-Senaydi, Suha; Alfutamani, Abeer</t>
  </si>
  <si>
    <t>Abstract This paper presents the preliminary results of the construction of a morphologically annotated corpus for the Saudi dialect. We call the corpus SUAR (SaUdi corpus for NLP Applications and Resources). The corpus consists of around 104,079 words collected from different online sources. The linguistic features of the Saudi dialect are elaborated and compared with Modern Standard Arabic and other Arabic dialects. This paper conducts a pilot study to explore possible directions to facilitate the morphological annotation of the Saudi corpus. The corpus was automatically annotated using the MADAMIRA tool, after which it was manually inspected to validate the resulting analysis.</t>
  </si>
  <si>
    <t>Adapted TextRank for Term Extraction: a generic method of improving automatic term extraction algorithms</t>
  </si>
  <si>
    <t>10.1016/j.procs.2018.09.010</t>
  </si>
  <si>
    <t>Zhang, Ziqi; Petrak, Johann; Maynard, Diana</t>
  </si>
  <si>
    <t>Automatic Term Extraction is a fundamental Natural Language Processing task often used in many knowledge acquisition processes. It is a challenging NLP task due to its high domain dependence: no existing methods can consistently outperform others in
all domains, and good ATE is very much an unsolved problem. We propose a generic method for improving the ranking of terms
extracted by a potentially wide range of existing ATE methods. We re-design the well-known TextRank algorithm to work at corpus
level, using easily obtainable domain resources in the form of seed words or phrases, to compute a score for a word from the target
dataset. This is used to refine a candidate term’s score computed by an existing ATE method, potentially improving the ranking of
real terms to be selected for tasks such as ontology engineering. Evaluation shows consistent improvement on 10 state of the art
ATE methods by up to 25 percentage points in average precision measured at top-ranked K candidates.</t>
  </si>
  <si>
    <t>Language augmentation approach for code-mixed text classification</t>
  </si>
  <si>
    <t>10.1016/j.nlp.2023.100042</t>
  </si>
  <si>
    <t>Takawane, Gauri; Phaltankar, Abhishek; Patwardhan, Varad; Patil, Aryan; Joshi, Raviraj; Takalikar, Mukta S.</t>
  </si>
  <si>
    <t>The usage of more than one language in the same text is referred to as Code Mixed. It is evident that there is a growing degree of adaption of the use of code-mixed data, especially English with a regional language, on social media platforms. Existing deep-learning models do not take advantage of the implicit language information in the code-mixed text. Our study aims to improve BERT-based models’ performance on low-resource Code-Mixed Hindi-English Datasets by experimenting with language augmentation approaches. For language augmentation in BERT models, we explore word-level interleaving and post-sentence placement of language information. We have examined the performance of vanilla BERT-based models and their code-mixed HingBERT counterparts on respective benchmark datasets, comparing their results with and without using word-level language information. The models were evaluated using metrics such as accuracy, precision, recall, and F1 score. Our findings show that the proposed language augmentation approaches work well across different BERT models. We demonstrate the importance of augmenting code-mixed text with language information on five different code-mixed Hindi-English classification datasets based on sentiment analysis, hate speech detection, and emotion detection.</t>
  </si>
  <si>
    <t>Neural POS tagging of shahmukhi by using contextualized word representations</t>
  </si>
  <si>
    <t>10.1016/j.jksuci.2022.12.004</t>
  </si>
  <si>
    <t>Tehseen, Amina; Ehsan, Toqeer; Liaqat, Hannan Bin; Ali, Amjad; Al-Fuqaha, Ala</t>
  </si>
  <si>
    <t>Part of Speech (POS) tagging has a preliminary role in building natural language processing applications. This paper presents the development and evaluation of the first POS tagged corpus along with a Bi-directional long-short memory (BiLSTM) network based POS tagger for Shahmukhi (Western Punjabi) at this scale. A balanced corpus of 0.13 million words has been annotated which contains text from 14 different text domains. A Shahmukhi POS tagset has been devised by studying the applicability of the CLE Urdu POS tagset and tagging guidelines have also been designed for annotation. A multi-step corpus evaluation process has been employed for tagged corpus including grammar-based and n-gram based consistency evaluations. The average inter-annotator agreement for all domains is 95.35% along with an average Kappa coefficient of 0.94. The performance of the BiLSTM POS tagger has been compared with the well-known language independent TreeTagger and the Stanford POS tagger. The accuracy of the tagger has been further improved by employing transfer learning by training context-free (Word2Vec) and contextualized (ELMo) word representations on a corpus of 14.9 Shahmukhi words which has been collected from World Wide Web. The tagger performed with an f-score of 96.11 and the accuracy of 96.12%. For a morphologically-rich and low-resourced language, these POS tagging results are quite promising.</t>
  </si>
  <si>
    <t>Speculation detection for Chinese clinical notes</t>
  </si>
  <si>
    <t>10.1016/j.jbi.2016.02.011</t>
  </si>
  <si>
    <t>Zhang, Shaodian; Kang, Tian; Zhang, Xingting; Wen, Dong; Elhadad, Noémie; Lei, Jianbo</t>
  </si>
  <si>
    <t>Display Omitted Chinese speculation detection is approached by a supervised sequence-labeling.Embedding features can enhance system accuracy, especially word embedding.Domain specific word segmentation is critical to Chinese speculation detection. Speculations represent uncertainty toward certain facts. In clinical texts, identifying speculations is a critical step of natural language processing (NLP). While it is a nontrivial task in many languages, detecting speculations in Chinese clinical notes can be particularly challenging because word segmentation may be necessary as an upstream operation. The objective of this paper is to construct a state-of-the-art speculation detection system for Chinese clinical notes and to investigate whether embedding features and word segmentations are worth exploiting toward this overall task. We propose a sequence labeling based system for speculation detection, which relies on features from bag of characters, bag of words, character embedding, and word embedding. We experiment on a novel dataset of 36,828 clinical notes with 5103 gold-standard speculation annotations on 2000 notes, and compare the systems in which word embeddings are calculated based on word segmentations given by general and by domain specific segmenters respectively. Our systems are able to reach performance as high as 92.2% measured by F score. We demonstrate that word segmentation is critical to produce high quality word embedding to facilitate downstream information extraction applications, and suggest that a domain dependent word segmenter can be vital to such a clinical NLP task in Chinese language.</t>
  </si>
  <si>
    <t>Ina-BWR: Indonesian bigram word rule for multi-label student complaints</t>
  </si>
  <si>
    <t>10.1016/j.eij.2019.03.001</t>
  </si>
  <si>
    <t>Fahrudin, Tora; Buliali, Joko Lianto; Fatichah, Chastine</t>
  </si>
  <si>
    <t>Abstract Handling multi-label student complaints is one of interesting research topics. One of techniques used for handling multi-label student complaints is Bag of Word (BoW) method. In this research bigram word rule and preprocess are proposed to increase the accuracy of multi-label classification results. To show the effectiveness of the proposed method, data from Telkom University student data and additional relevant data by using hashtag are used as testing data. We develop Indonesian Bigram Word Rule for Multi-label Student Complaints (Ina-BWR) to identify multi-label student problems based on Bigram Word Rule. Ina-BWR consists of three processes such as preprocessing informal text, identifying complaint and object from text. Additional preprocessing techniques are conducted to formalize the text such as parsing a hashtag, correcting affixes word, correcting a conjunction word, parsing suffix people pronoun and correcting typo words. Indonesian bigram word rule is adopted from opinion identification rules with 3 additional corpuses (-)NN, (-)JJ and (-)VB to identify student complaints. To identify complaints, four label corpuses have been created manually. The experimental results show that Ina-BWR can increase Personal, Subject and Relation label accuracies. The best accuracy for four labels is obtained when Ina-BWR is combined with BoW method.</t>
  </si>
  <si>
    <t>Simplification of Arabic text: A hybrid approach integrating machine translation and transformer-based lexical model</t>
  </si>
  <si>
    <t>10.1016/j.jksuci.2023.101662</t>
  </si>
  <si>
    <t>Al-Thanyyan, Suha S.; Azmi, Aqil M.</t>
  </si>
  <si>
    <t>The process of text simplification (TS) is crucial for enhancing the comprehension of written material, especially for people with low literacy levels and those who struggle to understand written content. In this study, we introduce the first automated approach to TS that combines word-level and sentence-level simplification techniques for Arabic text. We employ three models: a neural machine translation model, an Arabic-BERT-based lexical model, and a hybrid model that combines both methods to simplify the text. To evaluate the models, we created and utilized two Arabic datasets, namely EW-SEW and WikiLarge, comprising 82,585 and 249 sentence pairs, respectively. As resources were scarce, we made these datasets available to other researchers. The EW-SEW dataset is a commonly used English TS corpus that aligns each sentence in the original English Wikipedia (EW) with a simpler reference sentence from Simple English Wikipedia (SEW). In contrast, the WikiLarge dataset has eight simplified reference sentences for each of the 249 test sentences. The hybrid model outperformed the other models, achieving a BLEU score of 55.68, a SARI score of 37.15, and an FBERT score of 86.7% on the WikiLarge dataset, demonstrating the effectiveness of the combined approach.</t>
  </si>
  <si>
    <t>Towards building a high-quality microblog-specific Chinese sentiment lexicon</t>
  </si>
  <si>
    <t>10.1016/j.dss.2016.04.007</t>
  </si>
  <si>
    <t>Wu, Fangzhao; Huang, Yongfeng; Song, Yangqiu; Liu, Shixia</t>
  </si>
  <si>
    <t>Automatic dottization of Arabic text (Rasms) using deep recurrent neural networks</t>
  </si>
  <si>
    <t>10.1016/j.patrec.2022.09.001</t>
  </si>
  <si>
    <t>Alhathloul, Zainab; Ahmad, Irfan</t>
  </si>
  <si>
    <t>Sentiment analysis of Bangla language using a new comprehensive dataset BangDSA and the novel feature metric skipBangla-BERT</t>
  </si>
  <si>
    <t>10.1016/j.nlp.2024.100069</t>
  </si>
  <si>
    <t>Islam, Md. Shymon; Alam, Kazi Masudul</t>
  </si>
  <si>
    <t>In this modern technologically advanced world, Sentiment Analysis (SA) is a very important topic in every language due to its various trendy applications. But SA in Bangla language is still in a dearth level. This work focuses on examining different hybrid feature extraction techniques and learning algorithms on Bangla Document level Sentiment Analysis using a new comprehensive dataset (BangDSA) of 203,493 comments collected from various microblogging sites. The proposed BangDSA dataset approximately follows the Zipf's law, covering 32.84% function words with a vocabulary growth rate of 0.053, tagged both on 15 and 3 categories. In this study, we have implemented 21 different hybrid feature extraction methods including Bag of Words (BOW), N-gram, TF-IDF, TF-IDF-ICF, Word2Vec, FastText, GloVe, Bangla-BERT etc with CBOW and Skipgram mechanisms. The proposed novel method (Bangla-BERT+Skipgram), skipBangla-BERT outperforms all other feature extraction techniques in machine leaning (ML), ensemble learning (EL) and deep learning (DL) approaches. Among the built models from ML, EL and DL domains the hybrid method CNN-BiLSTM surpasses the others. The best acquired accuracy for the CNN-BiLSTM model is 90.24% in 15 categories and 95.71% in 3 categories. Friedman test has been performed on the obtained results to observe the statistical significance. For both real 15 and 3 categories, the results of the statistical test are significant.</t>
  </si>
  <si>
    <t>ACLING - Towards an Optimal Solution to Lemmatization in Arabic</t>
  </si>
  <si>
    <t>10.1016/j.procs.2018.10.468</t>
  </si>
  <si>
    <t>Freihat, Abed Alhakim; Abbas, Mourad; Bella, Gábor; Giunchiglia, Fausto</t>
  </si>
  <si>
    <t>Abstract Lemmatization—computing the canonical forms of words in running text—is an important component in any NLP system and a key preprocessing step for most applications that rely on natural language understanding. In the case of Arabic, lemmatization is a complex task because of the rich morphology, agglutinative aspects, and lexical ambiguity due to the absence of short vowels in writing. In this paper, we introduce a new lemmatizer tool that combines a machine-learning-based approach with a lemmatization dictionary, the latter providing increased accuracy, robustness, and flexibility to the former. Our evaluations yield a performance of over 98% for the entire lemmatization pipeline. The lemmatizer tools are freely downloadable for private and research purposes.</t>
  </si>
  <si>
    <t>A multi-level neural network for implicit causality detection in web texts</t>
  </si>
  <si>
    <t>10.1016/j.neucom.2022.01.076</t>
  </si>
  <si>
    <t>Liang, Shining; Zuo, Wanli; Shi, Zhenkun; Wang, Sen; Wang, Junhu; Zuo, Xianglin</t>
  </si>
  <si>
    <t>KES - Extracting Product Features for Opinion Mining Using Public Conversations in Twitter</t>
  </si>
  <si>
    <t>10.1016/j.procs.2017.08.122</t>
  </si>
  <si>
    <t>Othman, Rania; Belkaroui, Rami; Faiz, Rim</t>
  </si>
  <si>
    <t>The conversational element of Twitter has recently become of particular interest to the marketing community. However, most studies on mining product features through Twitter, have so far employed simple individual tweets rather than considering the whole conversations. In this paper, we empirically evaluate whether employing user interactions in public conversations can improve the product feature extraction from tweets. We propose a conversation-based method which considers a conversation as a reply tree and employs reply links, to effectively extract the product features involved in the messages. We also develop a conversation filtering process which combines scores measured from different aspects including content relevance and social aspects. We conducted our experiments using a manually annotated Twitter corpus involving smartphones and other electronics products. The experimental results show the effectiveness of our proposed method.</t>
  </si>
  <si>
    <t>SA-NLI: A Supervised Attention based framework for Natural Language Inference</t>
  </si>
  <si>
    <t>10.1016/j.neucom.2020.03.092</t>
  </si>
  <si>
    <t>Peiguang, Li; Yu, Hongfeng; Zhang, Weiya; Xu, Guangluan; Sun, Xian</t>
  </si>
  <si>
    <t>Effect of tokenization granularity for Turkish large language models</t>
  </si>
  <si>
    <t>10.1016/j.iswa.2024.200335</t>
  </si>
  <si>
    <t>Intelligent Systems with Applications</t>
  </si>
  <si>
    <t>Kaya, Yiğit Bekir; Tantuğ, A. Cüneyd</t>
  </si>
  <si>
    <t>Transformer-based language models such as BERT (and its optimized versions) have outperformed previous models, achieving state-of-the-art results on many English benchmark tasks. These multi-layered self-attention-based architectures are capable of producing contextual word vector representations. However, the tokens created in the tokenization preprocessing step are not necessarily words, particularly for languages with complex morphology, such as Turkish. While previous research has often focused on tokenization algorithms and has explored optimal vocabulary sizes for machine translation in English, our study extends the scope by investigating the impact of varying vocabulary sizes and explore the feasilitiy of incorporating morphological tagging for Turkish. The granularity of the generated tokens is a feature determined by various factors related to tokenization, especially by the vocabulary size. This study presents a new collection of BERT models (ITUTurkBERT) trained using various tokenization methods on the corpus of the BERTurk and 1BW corpora. We fine-tuned these models for named entity recognition, sentiment analysis, and question-answering downstream tasks in Turkish and achieved state-of-the-art performance on all of these tasks. Our empirical experiments show that increasing the vocabulary size improves performance on these tasks, except for sentiment analysis, which requires further investigation.</t>
  </si>
  <si>
    <t>Contextual sentiment embeddings via bi-directional GRU language model</t>
  </si>
  <si>
    <t>10.1016/j.knosys.2021.107663</t>
  </si>
  <si>
    <t>Wang, Jin; Zhang, You; Yu, Liang-Chih; Zhang, Xuejie</t>
  </si>
  <si>
    <t>Abstract Compared with conventional word embeddings, sentiment embeddings can distinguish words with similar contexts but opposite sentiment. They can be used to incorporate sentiment information from labeled corpora or lexicons by either end-to-end training or sentiment refinement. However, these methods present two major limitations. First, traditional approaches provide a fixed representation to each word but ignore the alternation of word meaning in different contexts. As a result, the polarity of a certain emotional word may vary with context, but will be assigned with a same representation. Another problem is the handling of out-of-vocabulary (OOV) or informal-writing sentiment words that would be assigned generic vectors (e.g., ). In addition, if affective words are not included in affective corpora or lexicons, they would be treated as neutral. Using such low-quality embeddings for building a neural model will reduce performance. This study proposes a training model of contextual sentiment embeddings. A stacked two-layer GRU model was used as the language model, simultaneously trained to incorporate semantic and sentiment information from labeled corpora and lexicons. To deal with OOV or informal-writing sentiment words, the WordPiece tokenizer was used to divide the text into subwords. The resulting model can be transferred to downstream applications by either feature extractor or fine-tuning. The results show that the proposed model can handle unseen or informal writing sentiment words and thus outperforms previously proposed methods.</t>
  </si>
  <si>
    <t>Reinforcement learning-driven deep question generation with rich semantics</t>
  </si>
  <si>
    <t>10.1016/j.ipm.2022.103232</t>
  </si>
  <si>
    <t>Guan, Menghong; Mondal, Subrota Kumar; Dai, Hong-Ning; Bao, Haiyong</t>
  </si>
  <si>
    <t>A reinforced active learning approach for optimal sampling in aspect term extraction for sentiment analysis</t>
  </si>
  <si>
    <t>10.1016/j.eswa.2022.118228</t>
  </si>
  <si>
    <t>Venugopalan, Manju; Gupta, Deepa</t>
  </si>
  <si>
    <t>A Bi-LSTM mention hypergraph model with encoding schema for mention extraction</t>
  </si>
  <si>
    <t>10.1016/j.engappai.2019.06.005</t>
  </si>
  <si>
    <t>Lin, Jerry Chun-Wei; Shao, Yinan; Zhou, Yujie; Pirouz, Matin; Chen, Hsing-Chung</t>
  </si>
  <si>
    <t>A low latency sequential model and its user-focused evaluation for automatic punctuation of ASR closed captions</t>
  </si>
  <si>
    <t>10.1016/j.csl.2020.101076</t>
  </si>
  <si>
    <t>Deceptive reviews and sentiment polarity: Effective link by exploiting BERT</t>
  </si>
  <si>
    <t>10.1016/j.eswa.2022.118290</t>
  </si>
  <si>
    <t>Catelli, Rosario; Fujita, Hamido; De Pietro, Giuseppe; Esposito, Massimo</t>
  </si>
  <si>
    <t>Today, reviews are the advertising medium par excellence through which companies are able to influence customers’ spending decisions. Although the initial purpose of reviews was to provide companies with a feedback tool to improve products and services based on customer needs, they soon became a way to climb the sales rankings, often illegally. In fact, deceptive and fake reviews have managed to evade the often non-existent means of validation of online platforms, proliferating a new business. To combat this phenomenon, several classification methods have been developed to train automated tools in the arduous task of distinguishing between genuine and misleading reviews, the most recent based on machine and deep learning techniques. This paper proposes a multi-label classification methodology based on the Google BERT neural language model to build a deceptive review detector aided by its sentiment awareness: improved modeling of the link between sentiment polarity and deceptiveness during the fine-tuning phase by exploiting the Binary Cross Entropy with Logits loss function adds to the advantages provided by pre-trained contextual models, which are able to capture word polysemy through word embeddings and benefit from pre-training on huge corpora. Tests were performed on the Deceptive Opinion Spam Corpus and Yelp New York City datasets, providing a quantitative and qualitative analysis of the results which, when compared with the state of the art available in the literature, showed an encouraging increase in performance. • Distinguish between deceptive and real reviews written by unknown users online. • Combine sentiment polarity and deceptiveness labels via multilabel classification. • Vanguard results on Deceptive Opinion Spam and Yelp corpora via BERT language model.</t>
  </si>
  <si>
    <t>Automatic quantitative analysis of spontaneous aphasic speech</t>
  </si>
  <si>
    <t>10.1016/j.specom.2018.04.001</t>
  </si>
  <si>
    <t>Le, Duc; Licata, Keli; Provost, Emily Mower</t>
  </si>
  <si>
    <t>Multi task learning with general vector space for cross-lingual semantic relation detection</t>
  </si>
  <si>
    <t>10.1016/j.jksuci.2020.08.002</t>
  </si>
  <si>
    <t>Sholikah, Rizka Wakhidatus; Arifin, Agus Zainal; Fatichah, Chastine; Purwarianti, Ayu</t>
  </si>
  <si>
    <t>Abstract Semantic relation detection has an important role in natural language processing. In a supervised approach, the training process requires a sufficient amount of labeled data. However, in low-resource languages, labeled data are limited, whereas in rich-resource languages, labeled data are available in large quantities. In addition, various studies tend to model the single-task problem without considering the generalization with other tasks. Hence, a strategy that can utilize the availability of labeled data in rich-resource languages and generalize models to improve the identification of relations in a cross-lingual manner is needed. In this paper, we propose a framework to identify cross-lingual semantic relation using multi-task learning with a general vector space. The proposed method was designed to construct a general vector space and semantic relation identification. The experiments were conducted over three datasets: Indonesian–Arabic, English–Arabic, and English–Indonesia. The results show that the use of multi-task learning with a general vector space can overcome the problem of cross-lingual semantic relation identification. This is shown by the accuracy of the synonym and hypernym tasks that reached 84.9% and 84.8%, respectively.</t>
  </si>
  <si>
    <t>ADAM: Analyzer for Dialectal Arabic Morphology</t>
  </si>
  <si>
    <t>10.1016/j.jksuci.2014.06.010</t>
  </si>
  <si>
    <t>Salloum, Wael; Habash, Nizar</t>
  </si>
  <si>
    <t>Abstract 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t>
  </si>
  <si>
    <t>The unbearable hurtfulness of sarcasm</t>
  </si>
  <si>
    <t>10.1016/j.eswa.2021.116398</t>
  </si>
  <si>
    <t>Frenda, Simona; Cignarella, Alessandra Teresa; Basile, Valerio; Bosco, Cristina; Patti, Viviana; Rosso, Paolo</t>
  </si>
  <si>
    <t>Automatic Morpheme-based Distractors Generation for Fill-in-the-Blank Questions using Listwise Learning-To-Rank Method for Agglutinative Language</t>
  </si>
  <si>
    <t>10.1016/j.jestch.2021.04.012</t>
  </si>
  <si>
    <t>Engineering Science and Technology, an International Journal</t>
  </si>
  <si>
    <t>Murugan, Shanthi; Ramakrishnan, Balasundaram Sadhu</t>
  </si>
  <si>
    <t>Abstract Automatic question generation facilitates the smart assessment for the evaluator to assess the student skills. Several methods were proposed to generate distractors for non-factoid cloze question using different similarity measures. This study presents a method for automatic generation of affix based distractor for Tamil fill-in-the-blank questions which are mainly used for learning Tamil grammar morphological details and vocabulary. In this study, affix based distractor generation is proposed as two step pipelined process: 1) Distractor candidate collection: This generation mainly relies on certain regularities manifest in high dimensional spaces which implicitly hybrids the orthographic and semantic features. 2) Distractor filtering: Filtering is trained as Learning-to-Rank models to persist the reliability in distractor generation. Feature based Listwise approaches (ListNet and ListMLE) were used which uses caserole relationship, subject-verb agreement, POS tag in addition to similarity measures. Experiments were done with annotated dataset (TamilMCQs) taken from 5th to 12th grade Tamil text books. Experimental results show that hybridization of spelling and semantic features highly improves the plausibility in distractor generation and then, ListMLE method improves the reliability in distractor generation compared to ListNet method. As a overall, our proposed pipelined process increases plausibility and reliability in distractor generation.</t>
  </si>
  <si>
    <t>Transliteration normalization for Information Extraction and Machine Translation</t>
  </si>
  <si>
    <t>10.1016/j.jksuci.2014.06.011</t>
  </si>
  <si>
    <t>Marton, Yuval; Zitouni, Imed</t>
  </si>
  <si>
    <t>Foreign name transliterations typically include multiple spelling variants. These variants cause data sparseness and inconsistency problems, increase the Out-of-Vocabulary (OOV) rate, and present challenges for Machine Translation, Information Extraction and other natural language processing (NLP) tasks. This work aims to identify and cluster name spelling variants using a Statistical Machine Translation method: word alignment. The variants are identified by being aligned to the same "pivot" name in another language (the source-language in Machine Translation settings). Based on word-to-word translation and transliteration probabilities, as well as the string edit distance metric, names with similar spellings in the target language are clustered and then normalized to a canonical form. With this approach, tens of thousands of high-precision name transliteration spelling variants are extracted from sentence-aligned bilingual corpora in Arabic and English (in both languages). When these normalized name spelling variants are applied to Information Extraction tasks, improvements over strong baseline systems are observed. When applied to Machine Translation tasks, a large improvement potential is shown.</t>
  </si>
  <si>
    <t>Adopting machine translation in the healthcare sector: A methodological multi-criteria review</t>
  </si>
  <si>
    <t>10.1016/j.csl.2023.101582</t>
  </si>
  <si>
    <t>Zappatore, Marco; Ruggieri, Gilda</t>
  </si>
  <si>
    <t>The recent advances in machine translation (MT) offer an appealing and low-cost solution to overcome language barriers in multiple contexts (e.g., travelling, cultural interaction, digital content localisation). However, highly-technical domains typically exhibiting as long, complex, and specialised texts as the healthcare sector, pose multiple challenges to the effective and risk-safe use of MT. To examine how MT nowadays assists written/verbal health communication and because of the existing considerable heterogeneity in technological enablers, language pairs and user groups, training approaches, evaluation processes, and users" requirements, we propose in this paper a methodological multi-criteria literature review based on current guidelines in computer science research and grounded on a customised configuration of the PRISMA methodology, normally used to perform meta-analyses on clinical trials. The review focuses on language-to-language medical MT, covers the time period January 2015 - February 2023, and only refers to articles written in English that are accessible via four scientific online digital libraries. Articles are ranked according to a meta-evaluation scoring method for MT scientific credibility along with a scoring for assessing the scope of MT in healthcare. Finally, a guideline to properly design a study about MT in healthcare is also proposed. The review included a final set of 58 articles from journals (n=30) and conference proceedings (n=28), considering 48 different language combinations. We identified a predominance of English-to-Spanish (n=19) and English-to-Chinese (n=16) implementations, mainly tailored to medical staff only (n=14) or along with patients (n=12). Included papers addressed clinical communication (n=21) and health education (n=37). Unidirectional real-time bilingual MT (n=24) was the most frequent configuration. MT implementations were dominated by Google Translate (n=22) often used as baseline, OpenNMT (n=12), or Moses (n=11). Training and evaluation approaches varied considerably, while deployment and pre-/post-editing were rarely described with an adequate level of detail. Even if a significant number of articles reported that the proposed MT solutions were effective when translating (bio)medical texts, only a subset of them complied with rigorous translation quality assessment criteria (e.g., use of automatic metrics better related to human ranking than BLEU or statistical significance testing). Nevertheless, MT can be a valid support/supplement in health communication but to cope with issues in fluency, accuracy, unnatural translations, domain-adequacy, and potential safety risks (for highly-sensitive documents), appropriate MT training is essential, along with in-domain human post-editing. The presence of in-domain training text corpora has also proven to be beneficial. Finally, guidelines about how to design studies on MT in healthcare are also proposed to engage more researchers in this field.</t>
  </si>
  <si>
    <t>Low resource machine translation of english–manipuri: A semi-supervised approach</t>
  </si>
  <si>
    <t>10.1016/j.eswa.2022.118187</t>
  </si>
  <si>
    <t>Singh, Salam Michael; Singh, Thoudam Doren</t>
  </si>
  <si>
    <t>Improving LSTM CRFs using character-based compositions for Korean named entity recognition</t>
  </si>
  <si>
    <t>10.1016/j.csl.2018.09.005</t>
  </si>
  <si>
    <t>Na, Seung-Hoon; Kim, Hyun; Min, Jinwoo; Kim, Kangil</t>
  </si>
  <si>
    <t>Enhancing relevant concepts extraction for ontology learning using domain time relevance</t>
  </si>
  <si>
    <t>10.1016/j.ipm.2022.103140</t>
  </si>
  <si>
    <t>AL-Aswadi, Fatima N.; Chan, Huah Yong; Gan, Keng Hoon; Alma'aitah, Wafa' Za'al</t>
  </si>
  <si>
    <t>Word-level emotion distribution with two schemas for short text emotion classification</t>
  </si>
  <si>
    <t>10.1016/j.knosys.2021.107163</t>
  </si>
  <si>
    <t>Li, Zongxi; Xie, Haoran; Cheng, Gary; Li, Qing</t>
  </si>
  <si>
    <t>GeoTPE: A neural network model for geographical topic phrases extraction from literature based on BERT enhanced with relative position embedding</t>
  </si>
  <si>
    <t>10.1016/j.eswa.2023.121077</t>
  </si>
  <si>
    <t>Li, Weirong; Sun, Kai; Zhu, Yunqiang; Ding, Fangyu; Hu, Lei; Dai, Xiaoliang; Song, Jia; Yang, Jie; Qian, Lang; Wang, Shu</t>
  </si>
  <si>
    <t>SLTU - Indonesian Named-entity Recognition for 15 Classes Using Ensemble Supervised Learning☆</t>
  </si>
  <si>
    <t>10.1016/j.procs.2016.04.053</t>
  </si>
  <si>
    <t>Wibawa, Aditya Satrya; Purwarianti, Ayu</t>
  </si>
  <si>
    <t>Abstract Here, we describe our effort in building Indonesian Named Entity Recognition (NER) for newspaper article with 15 classes which is larger number of class type compared to existing Indonesian NER. We employed supervised machine learning in the NER and conducted experiments to find the best attribute combination and the best algorithm with highest accuracy. We compared the attribute of word level, sentence level and document level. In the algorithm, we compared several single machine learning algorithms and also an ensembled one. Using 457 news articles, the best accuracy was achieved by using ensemble technique where the result of several machine learning algorithms were used as the feature for one machine learning algorithm.</t>
  </si>
  <si>
    <t>Review of stance detection for rumor verification in social media</t>
  </si>
  <si>
    <t>10.1016/j.engappai.2022.105801</t>
  </si>
  <si>
    <t>Alsaif, Hissa F.; Aldossari, Hmood D.</t>
  </si>
  <si>
    <t>Normalization of Abbreviation and Acronym on Microtext in Bahasa Indonesia by Using Dictionary-Based and Longest Common Subsequence (LCS)</t>
  </si>
  <si>
    <t>10.1016/j.procs.2019.11.155</t>
  </si>
  <si>
    <t>Gunawan, Dani; Saniyah, Zurwatus; Hizriadi, Ainul</t>
  </si>
  <si>
    <t>Abstract The communication nowadays has reached a need to express the idea in short text. This kind of communication is delivered in various media such as short messages service (SMS), Facebook status, Twitter post, chat messages, comments, and any form of short text. These various kinds of short text are known as microtext. The microtext usually has one sentence or less, written informally, consists of abbreviations, acronyms, emoticons, hashtags, and others. These features of the microtext become a particular challenge to the text classification. These features cannot be processed directly as in the traditional text processing, because it may lead to inaccuracy. Therefore, it requires microtext normalization to transform these features into well-written texts before applying text processing. This research aims to normalize some of these features, which are abbreviations and acronyms. The normalization applied dictionary-based and longest common subsequence (LCS) approach to the microtext in Bahasa Indonesia. Dictionary-based has shown an excellenct performance instead of LCS. However, it is limited to pre-defined abbreviations and acronyms. Besides, the LCS offers dynamic microtext normalization. Nevertheless, the combination of both approaches increases normalization performance slightly.</t>
  </si>
  <si>
    <t>Shahmukhi named entity recognition by using contextualized word embeddings</t>
  </si>
  <si>
    <t>10.1016/j.eswa.2023.120489</t>
  </si>
  <si>
    <t>Tehseen, Amina; Ehsan, Toqeer; Liaqat, Hannan Bin; Kong, Xiangjie; Ali, Amjad; Al-Fuqaha, Ala</t>
  </si>
  <si>
    <t>Aspect extraction with enriching word representation and post-processing rules</t>
  </si>
  <si>
    <t>10.1016/j.eswa.2024.124174</t>
  </si>
  <si>
    <t>Babaali, Marzieh; Fatemi, Afsaneh; Ali Nematbakhsh, Mohammad</t>
  </si>
  <si>
    <t>Building for tomorrow: Assessing the temporal persistence of text classifiers</t>
  </si>
  <si>
    <t>10.1016/j.ipm.2022.103200</t>
  </si>
  <si>
    <t>Alkhalifa, Rabab; Kochkina, Elena; Zubiaga, Arkaitz</t>
  </si>
  <si>
    <t>Performance of text classification models tends to drop over time due to changes in data, which limits the lifetime of a pretrained model. Therefore an ability to predict a model's ability to persist over time can help design models that can be effectively used over a longer period of time. In this paper, we provide a thorough discussion into the problem, establish an evaluation setup for the task. We look at this problem from a practical perspective by assessing the ability of a wide range of language models and classification algorithms to persist over time, as well as how dataset characteristics can help predict the temporal stability of different models. We perform longitudinal classification experiments on three datasets spanning between 6 and 19 years, and involving diverse tasks and types of data. By splitting the longitudinal datasets into years, we perform a comprehensive set of experiments by training and testing across data that are different numbers of years apart from each other, both in the past and in the future. This enables a gradual investigation into the impact of the temporal gap between training and test sets on the classification performance, as well as measuring the extent of the persistence over time. Through experimenting with a range of language models and algorithms, we observe a consistent trend of performance drop over time, which however differs significantly across datasets; indeed, datasets whose domain is more closed and language is more stable, such as with book reviews, exhibit a less pronounced performance drop than open-domain social media datasets where language varies significantly more. We find that one can estimate how a model will retain its performance over time based on (i) how well the model performs over a restricted time period and its extrapolation to a longer time period, and (ii) the linguistic characteristics of the dataset, such as the familiarity score between subsets from different years. Findings from these experiments have important implications for the design of text classification models with the aim of preserving performance over time.</t>
  </si>
  <si>
    <t>Vector representation based on a supervised codebook for Nepali documents classification.</t>
  </si>
  <si>
    <t>10.7717/peerj-cs.412</t>
  </si>
  <si>
    <t>PeerJ. Computer science</t>
  </si>
  <si>
    <t>Sitaula, Chiranjibi; Basnet, Anish; Aryal, Sunil</t>
  </si>
  <si>
    <t>Document representation with outlier tokens exacerbates the classification performance due to the uncertain orientation of such tokens. Most existing document representation methods in different languages including Nepali mostly ignore the strategies to filter them out from documents before learning their representations. In this article, we propose a novel document representation method based on a supervised codebook to represent the Nepali documents, where our codebook contains only semantic tokens without outliers. Our codebook is domain-specific as it is based on tokens in a given corpus that have higher similarities with the class labels in the corpus. Our method adopts a simple yet prominent representation method for each word, called probability-based word embedding. To show the efficacy of our method, we evaluate its performance in the document classification task using Support Vector Machine and validate against widely used document representation methods such as Bag of Words, Latent Dirichlet allocation, Long Short-Term Memory, Word2Vec, Bidirectional Encoder Representations from Transformers and so on, using four Nepali text datasets (we denote them shortly as A1, A2, A3 and A4). The experimental results show that our method produces state-of-the-art classification performance (77.46% accuracy on A1, 67.53% accuracy on A2, 80.54% accuracy on A3 and 89.58% accuracy on A4) compared to the widely used existing document representation methods. It yields the best classification accuracy on three datasets (A1, A2 and A3) and a comparable accuracy on the fourth dataset (A4). Furthermore, we introduce the largest Nepali document dataset (A4), called NepaliLinguistic dataset, to the linguistic community.</t>
  </si>
  <si>
    <t>PeerJ</t>
  </si>
  <si>
    <t>Hybrid Feature Extraction for Multi-Label Emotion Classification in English Text Messages</t>
  </si>
  <si>
    <t>10.3390/su151612539</t>
  </si>
  <si>
    <t>Sustainability</t>
  </si>
  <si>
    <t>Ahanin, Zahra; Ismail, Maizatul Akmar; Singh, Narinderjit Singh Sawaran; AL-Ashmori, Ammar</t>
  </si>
  <si>
    <t>&lt;jats:p&gt;Emotions are vital for identifying an individual’s attitude and mental condition. Detecting and classifying emotions in Natural Language Processing applications can improve Human–Computer Interaction systems, leading to effective decision making in organizations. Several studies on emotion classification have employed word embedding as a feature extraction method, but they do not consider the sentiment polarity of words. Moreover, relying exclusively on deep learning models to extract linguistic features may result in misclassifications due to the small training dataset. In this paper, we present a hybrid feature extraction model using human-engineered features combined with deep learning based features for emotion classification in English text. The proposed model uses data augmentation, captures contextual information, integrates knowledge from lexical resources, and employs deep learning models, including Bidirectional Long Short-Term Memory (Bi-LSTM) and Bidirectional Encoder Representation and Transformer (BERT), to address the issues mentioned above. The proposed model with hybrid features attained the highest Jaccard accuracy on two of the benchmark datasets, with 68.40% on SemEval-2018 and 53.45% on the GoEmotions dataset. The results show the significance of the proposed technique, and we can conclude that the incorporation of the hybrid features improves the performance of the baseline models.&lt;/jats:p&gt;</t>
  </si>
  <si>
    <t>MDPI AG</t>
  </si>
  <si>
    <t>The large volume of medical literature makes it difficult for healthcare professionals to keep abreast of the latest studies that support Evidence-Based Medicine. Natural language processing enhances the access to relevant information, and gold standard corpora are required to improve systems. To contribute with a new dataset for this domain, we collected the Clinical Trials for Evidence-Based Medicine in Spanish (CT-EBM-SP) corpus. We annotated 1200 texts about clinical trials with entities from the Unified Medical Language System semantic groups: anatomy (ANAT), pharmacological and chemical substances (CHEM), pathologies (DISO), and lab tests, diagnostic or therapeutic procedures (PROC). We doubly annotated 10% of the corpus and measured inter-annotator agreement (IAA) using F-measure. As use case, we run medical entity recognition experiments with neural network models. This resource contains 500 abstracts of journal articles about clinical trials and 700 announcements of trial protocols (292 173 tokens). We annotated 46 699 entities (13.98% are nested entities). Regarding IAA agreement, we obtained an average F-measure of 85.65% (±4.79, strict match) and 93.94% (±3.31, relaxed match). In the use case experiments, we achieved recognition results ranging from 80.28% (±00.99) to 86.74% (±00.19) of average F-measure. Our results show that this resource is adequate for experiments with state-of-the-art approaches to biomedical named entity recognition. It is freely distributed at: http://www.lllf.uam.es/ESP/nlpmedterm_en.html
 . The methods are generalizable to other languages with similar available sources.</t>
  </si>
  <si>
    <t>Effective Preprocessing and Normalization Techniques for COVID-19 Twitter Streams with POS Tagging via Lightweight Hidden Markov Model</t>
  </si>
  <si>
    <t>10.1155/2022/1222692</t>
  </si>
  <si>
    <t>Journal of Sensors</t>
  </si>
  <si>
    <t>Narayanasamy, Senthil Kumar; Hu, Yuh-Chung; Qaisar, Saeed Mian; Srinivasan, Kathiravan</t>
  </si>
  <si>
    <t>&lt;jats:p&gt;The major focus of this research work is to refine the basic preprocessing steps for the unstructured text content and retrieve the potential conceptual features for further enhancement processes such as semantic enrichment and named entity recognition. Although some of the preprocessing techniques such as text tokenization, normalization, and Part-of-Speech (POS) tagging work exceedingly well on formal text, it has not performed well when it is applied into informal text such as tweets and short messages. Hence, we have given the enhanced text normalization techniques to reduce the complexity persist over the twitter streams and eliminate the overfitting issues such as text anomalies and irregular boundaries while fixing the grammar of the text. The hidden Markov model (HMM) has been pervasively used to extract the core lexical features from the Twitter dataset and suitably adapt the external documents to supplement the extraction techniques to complement the tweet context. Using this Markov process, the POS tags are identified as states of the Markov process, and words are the desired results of the model. As this process is very crucial for the next stage of entity extraction and classification, the effective handling of informal text is considered to be important and therefore proposed the most effective hybrid approach to deal with the issues appropriately.&lt;/jats:p&gt;</t>
  </si>
  <si>
    <t>Hindawi Limited</t>
  </si>
  <si>
    <t>A Comprehensive Analysis of Various Tokenizers for Arabic Large Language Models</t>
  </si>
  <si>
    <t>10.3390/app14135696</t>
  </si>
  <si>
    <t>Applied Sciences</t>
  </si>
  <si>
    <t>Qarah, Faisal; Alsanoosy, Tawfeeq</t>
  </si>
  <si>
    <t>&lt;jats:p&gt;Pretrained language models have achieved great success in various natural language understanding (NLU) tasks due to their capacity to capture deep contextualized information in text using pretraining on large-scale corpora. Tokenization plays a significant role in the process of lexical analysis. Tokens become the input for other natural language processing (NLP) tasks, like semantic parsing and language modeling. However, there is a lack of research on the evaluation of the impact of tokenization on the Arabic language model. Therefore, this study aims to address this gap in the literature by evaluating the performance of various tokenizers on Arabic large language models (LLMs). In this paper, we analyze the differences between WordPiece, SentencePiece, and BBPE tokenizers by pretraining three BERT models using each tokenizer while measuring the performance of each model on seven different NLP tasks using 29 different datasets. Overall, the model pretrained with text tokenized using the SentencePiece tokenizer significantly outperforms the other two models that utilize WordPiece and BBPE tokenizers. The results of this paper will assist researchers in developing better models, making better decisions in selecting the best tokenizers, improving feature engineering, and making models more efficient, thus ultimately leading to advancements in various NLP applications.&lt;/jats:p&gt;</t>
  </si>
  <si>
    <t>BERT based natural language processing for triage of adverse drug reaction reports shows close to human-level performance.</t>
  </si>
  <si>
    <t>10.1371/journal.pdig.0000409</t>
  </si>
  <si>
    <t>PLOS digital health</t>
  </si>
  <si>
    <t>Bergman, Erik; Dürlich, Luise; Arthurson, Veronica; Sundström, Anders; Larsson, Maria; Bhuiyan, Shamima; Jakobsson, Andreas; Westman, Gabriel</t>
  </si>
  <si>
    <t>Post-marketing reports of suspected adverse drug reactions are important for establishing the safety profile of a medicinal product. However, a high influx of reports poses a challenge for regulatory authorities as a delay in identification of previously unknown adverse drug reactions can potentially be harmful to patients. In this study, we use natural language processing (NLP) to predict whether a report is of serious nature based solely on the free-text fields and adverse event terms in the report, potentially allowing reports mislabelled at time of reporting to be detected and prioritized for assessment. We consider four different NLP models at various levels of complexity, bootstrap their train-validation data split to eliminate random effects in the performance estimates and conduct prospective testing to avoid the risk of data leakage. Using a Swedish BERT based language model, continued language pre-training and final classification training, we achieve close to human-level performance in this task. Model architectures based on less complex technical foundation such as bag-of-words approaches and LSTM neural networks trained with random initiation of weights appear to perform less well, likely due to the lack of robustness that a base of general language training provides.</t>
  </si>
  <si>
    <t>Public Library of Science (PLoS)</t>
  </si>
  <si>
    <t>Evaluating Arabic Emotion Recognition Task Using ChatGPT Models: A Comparative Analysis between Emotional Stimuli Prompt, Fine-Tuning, and In-Context Learning</t>
  </si>
  <si>
    <t>10.3390/jtaer19020058</t>
  </si>
  <si>
    <t>Journal of Theoretical and Applied Electronic Commerce Research</t>
  </si>
  <si>
    <t>Nfaoui, El Habib; Elfaik, Hanane</t>
  </si>
  <si>
    <t>&lt;jats:p&gt;Textual emotion recognition (TER) has significant commercial potential since it can be used as an excellent tool to monitor a brand/business reputation, understand customer satisfaction, and personalize recommendations. It is considered a natural language processing task that can be used to understand and classify emotions such as anger, happiness, and surprise being conveyed in a piece of text (product reviews, tweets, and comments). Despite the advanced development of deep learning and particularly transformer architectures, Arabic-focused models for emotion classification have not achieved satisfactory accuracy. This is mainly due to the morphological richness, agglutination, dialectal variation, and low-resource datasets of the Arabic language, as well as the unique features of user-generated text such as noisiness, shortness, and informal language. This study aims to illustrate the effectiveness of large language models on Arabic multi-label emotion classification. We evaluated GPT-3.5 Turbo and GPT-4 using three different settings: in-context learning, emotional stimuli prompt, and fine-tuning. The ultimate objective of this research paper is to determine if these LLMs, which have multilingual capabilities, could contribute to enhancing the aforementioned task and encourage its use within the context of an e-commerce environment for example. The experimental results indicated that the fine-tuned GPT-3.5 Turbo model achieved an accuracy of 62.03%, a micro-averaged F1-score of 73%, and a macro-averaged F1-score of 62%, establishing a new state-of-the-art benchmark for the task of Arabic multi-label emotion recognition.&lt;/jats:p&gt;</t>
  </si>
  <si>
    <t>Breaking news: Unveiling a new dataset for Portuguese news classification and comparative analysis of approaches.</t>
  </si>
  <si>
    <t>10.1371/journal.pone.0296929</t>
  </si>
  <si>
    <t>PloS one</t>
  </si>
  <si>
    <t>Garcia, Klaifer; Shiguihara, Pedro; Berton, Lilian</t>
  </si>
  <si>
    <t>Every day thousands of news are published on the web and filtering tools can be used to extract knowledge on specific topics. The categorization of news into a predefined set of topics is a subject widely studied in the literature, however, most works are restricted to documents in English. In this work, we make two contributions. First, we introduce a Portuguese news dataset collected from WikiNews an open-source media that provide news from different sources. Since there is a lack of datasets for Portuguese, and an existing one is from a single news channel, we aim to introduce a dataset from different news channels. The availability of comprehensive datasets plays a key role in advancing research. Second, we compare different architectures for Portuguese news classification, exploring different text representations (BoW, TF-IDF, Embedding) and classification techniques (SVM, CNN, DJINN, BERT) for documents in Portuguese, covering classical methods and current technologies. We show the trade-off between accuracy and training time for this application. We aim to show the capabilities of available algorithms and the challenges faced in the area.</t>
  </si>
  <si>
    <t>An Emotion-Based Rating System for Books Using Sentiment Analysis and Machine Learning in the Cloud</t>
  </si>
  <si>
    <t>10.3390/app13020773</t>
  </si>
  <si>
    <t>Gogula, Sandhya Devi; Rahouti, Mohamed; Gogula, Suvarna Kumar; Jalamuri, Anitha; Jagatheesaperumal, Senthil Kumar</t>
  </si>
  <si>
    <t>&lt;jats:p&gt;Sentiment analysis (SA), and emotion detection and recognition from text (EDRT) are recent areas of study that are closely related to each other. Sentiment analysis strives to identify and detect neutral, positive, or negative feelings from text. On the other hand, emotion analysis seeks to identify and distinguish types of feelings such as happiness, surprise, grief, disgust, fear, and anger through the expression of texts. We suggest a four-level strategy in this paper for recommending the best book to users. The levels include semantic network grouping of comparable sentences, sentiment analysis, reviewer clustering, and recommendation system. The semantic network groups comparable sentences at the first level utilizing pre-processed data from reviewer and book datasets using the parts of speech (POS) tagger. In order to extract keywords from the pre-processed data, feature extraction uses the bag of words (BOW) and term frequency-inverse document frequency (TF-IDF) approaches. SA is performed at the second level in two phases: training and testing, employing deep learning methodologies such as convolutional neural networks (CNN)-long short-term memory (LSTM). The results of this level are sent into the third level (clustering), which uses the clustering method to group the reviewers by age, location, and gender. In the last level, the model assessment is carried out with accuracy, precision, recall, sensitivity, specificity, G-mean, and F1-measure. The book suggestion system is designed to provide the highest level of accuracy within a minimum number of epochs when compared to the state-of-the methods, SVM, CNN, ANN, LSTM, and Bi-directional (BI)-LSTM.&lt;/jats:p&gt;</t>
  </si>
  <si>
    <t>&lt;AbstractText Label="BACKGROUND" NlmCategory="BACKGROUND"&gt;Automated assignment of specific ontology concepts to mentions in text is a critical task in biomedical natural language processing, and the subject of many open shared tasks. Although the current state of the art involves the use of neural network language models as a post-processing step, the very large number of ontology classes to be recognized and the limited amount of gold-standard training data has impeded the creation of end-to-end systems based entirely on machine learning. Recently, Hailu et al. recast the concept recognition problem as a type of machine translation and demonstrated that sequence-to-sequence machine learning models have the potential to outperform multi-class classification approaches.&lt;/AbstractText&gt;
          &lt;AbstractText Label="METHODS" NlmCategory="METHODS"&gt;We systematically characterize the factors that contribute to the accuracy and efficiency of several approaches to sequence-to-sequence machine learning through extensive studies of alternative methods and hyperparameter selections. We not only identify the best-performing systems and parameters across a wide variety of ontologies but also provide insights into the widely varying resource requirements and hyperparameter robustness of alternative approaches. Analysis of the strengths and weaknesses of such systems suggest promising avenues for future improvements as well as design choices that can increase computational efficiency with small costs in performance.&lt;/AbstractText&gt;
          &lt;AbstractText Label="RESULTS" NlmCategory="RESULTS"&gt;Bidirectional encoder representations from transformers for biomedical text mining (BioBERT) for span detection along with the open-source toolkit for neural machine translation (OpenNMT) for concept normalization achieve state-of-the-art performance for most ontologies annotated in the CRAFT Corpus. This approach uses substantially fewer computational resources, including hardware, memory, and time than several alternative approaches.&lt;/AbstractText&gt;
          &lt;AbstractText Label="CONCLUSIONS" NlmCategory="CONCLUSIONS"&gt;Machine translation is a promising avenue for fully machine-learning-based concept recognition that achieves state-of-the-art results on the CRAFT Corpus, evaluated via a direct comparison to previous results from the 2019 CRAFT shared task. Experiments illuminating the reasons for the surprisingly good performance of sequence-to-sequence methods targeting ontology identifiers suggest that further progress may be possible by mapping to alternative target concept representations. All code and models can be found at: https://github.com/UCDenver-ccp/Concept-Recognition-as-Translation .&lt;/AbstractText&gt;
          &lt;CopyrightInformation&gt;© 2021. The Author(s).&lt;/CopyrightInformation&gt;</t>
  </si>
  <si>
    <t>Detecting Offensive Language on Malay Social Media: A Zero-Shot, Cross-Language Transfer Approach Using Dual-Branch mBERT</t>
  </si>
  <si>
    <t>10.3390/app14135777</t>
  </si>
  <si>
    <t>Guo, Xingyi; Adnan, Hamedi Mohd; Abidin, Muhammad Zaiamri Zainal</t>
  </si>
  <si>
    <t>&lt;jats:p&gt;Social media serves as a platform for netizens to stay informed and express their opinions through the Internet. Currently, the social media discourse environment faces a significant security threat—offensive comments. A group of users posts comments that are provocative, discriminatory, and objectionable, intending to disrupt online discussions, provoke others, and incite intergroup conflict. These comments undermine citizens’ legitimate rights, disrupt social order, and may even lead to real-world violent incidents. However, current automatic detection of offensive language primarily focuses on a few high-resource languages, leaving low-resource languages, such as Malay, with insufficient annotated corpora for effective detection. To address this, we propose a zero-shot, cross-language unsupervised offensive language detection (OLD) method using a dual-branch mBERT transfer approach. Firstly, using the multi-language BERT (mBERT) model as the foundational language model, the first network branch automatically extracts features from both source and target domain data. Subsequently, Sinkhorn distance is employed to measure the discrepancy between the source and target language feature representations. By estimating the Sinkhorn distance between the labeled source language (e.g., English) and the unlabeled target language (e.g., Malay) feature representations, the method minimizes the Sinkhorn distance adversarially to provide more stable gradients, thereby extracting effective domain-shared features. Finally, offensive pivot words from the source and target language training sets are identified. These pivot words are then removed from the training data in a second network branch, which employs the same architecture. This process constructs an auxiliary OLD task. By concealing offensive pivot words in the training data, the model reduces overfitting and enhances robustness to the target language. In the end-to-end framework training, the combination of cross-lingual shared features and independent features culminates in unsupervised detection of offensive speech in the target language. The experimental results demonstrate that employing cross-language model transfer learning can achieve unsupervised detection of offensive content in low-resource languages. The number of labeled samples in the source language is positively correlated with transfer performance, and a greater similarity between the source and target languages leads to better transfer effects. The proposed method achieves the best performance in OLD on the Malay dataset, achieving an F1 score of 80.7%. It accurately identifies features of offensive speech, such as sarcasm, mockery, and implicit expressions, and showcases strong generalization and excellent stability across different target languages.&lt;/jats:p&gt;</t>
  </si>
  <si>
    <t>Concept Recognition as a Machine Translation Problem</t>
  </si>
  <si>
    <t>10.1101/2020.12.03.410829</t>
  </si>
  <si>
    <t>Boguslav, Mayla; Hailu, Negacy D.; Bada, Michael; Baumgartner, William A.; Hunter, Lawrence</t>
  </si>
  <si>
    <t>Abstract Background Automated assignment of specific ontology concepts to mentions in text is a critical task in biomedical natural language processing, and the subject of many open shared tasks. Although the current state of the art involves the use of neural network language models as a post-processing step, the very large number of ontology classes to be recognized and the limited amount of gold-standard training data has impeded the creation of end-to-end systems based entirely on machine learning. Recently, Hailu et al. recast the concept recognition problem as a type of machine translation and demonstrated that sequence-to-sequence machine learning models had the potential to outperform multi-class classification approaches. Here we systematically characterize the factors that contribute to the accuracy and efficiency of several approaches to sequence-to-sequence machine learning. Results We report on our extensive studies of alternative methods and hyperparameter selections. The results not only identify the best-performing systems and parameters across a wide variety of ontologies but also illuminate about the widely varying resource requirements and hyperparameter robustness of alternative approaches. Analysis of the strengths and weaknesses of such systems suggest promising avenues for future improvements as well as design choices that can increase computational efficiency with small costs in performance. Bidirectional Encoder Representations from Transformers for Biomedical Text Mining (BioBERT) for span detection (as previously found) along with the Open-source Toolkit for Neural Machine Translation (OpenNMT) for concept normalization achieve state-of-the-art performance for most ontologies in CRAFT Corpus. This approach uses substantially fewer computational resources, including hardware, memory, and time than several alternative approaches. Conclusions Machine translation is a promising avenue for fully machine-learning-based concept recognition that achieves state-of-the-art results on the CRAFT Corpus, evaluated via a direct comparison to previous results from the 2019 CRAFT Shared Task. Experiments illuminating the reasons for the surprisingly good performance of sequence-to-sequence methods targeting ontology identifiers suggest that further progress may be possible by mapping to alternative target concept representations. All code and models can be found at: https://github.com/UCDenver-ccp/Concept-Recognition-as-Translation.</t>
  </si>
  <si>
    <t>Cold Spring Harbor Laboratory</t>
  </si>
  <si>
    <t>&lt;AbstractText Label="BACKGROUND"&gt;Medical lexicons enable the natural language processing (NLP) of health texts. Lexicons gather terms and concepts from thesauri and ontologies, and linguistic data for part-of-speech (PoS) tagging, lemmatization or natural language generation. To date, there is no such type of resource for Spanish.&lt;/AbstractText&gt;
          &lt;AbstractText Label="CONSTRUCTION AND CONTENT"&gt;This article describes an unified medical lexicon for Medical Natural Language Processing in Spanish. MedLexSp includes terms and inflected word forms with PoS information and Unified Medical Language System[Formula: see text] (UMLS) semantic types, groups and Concept Unique Identifiers (CUIs). To create it, we used NLP techniques and domain corpora (e.g. MedlinePlus). We also collected terms from the Dictionary of Medical Terms from the Spanish Royal Academy of Medicine, the Medical Subject Headings (MeSH), the Systematized Nomenclature of Medicine - Clinical Terms (SNOMED-CT), the Medical Dictionary for Regulatory Activities Terminology (MedDRA), the International Classification of Diseases vs. 10, the Anatomical Therapeutic Chemical Classification, the National Cancer Institute (NCI) Dictionary, the Online Mendelian Inheritance in Man (OMIM) and OrphaData. Terms related to COVID-19 were assembled by applying a similarity-based approach with word embeddings trained on a large corpus. MedLexSp includes 100 887 lemmas, 302 543 inflected forms (conjugated verbs, and number/gender variants), and 42 958 UMLS CUIs. We report two use cases of MedLexSp. First, applying the lexicon to pre-annotate a corpus of 1200 texts related to clinical trials. Second, PoS tagging and lemmatizing texts about clinical cases. MedLexSp improved the scores for PoS tagging and lemmatization compared to the default Spacy and Stanza python libraries.&lt;/AbstractText&gt;
          &lt;AbstractText Label="CONCLUSIONS"&gt;The lexicon is distributed in a delimiter-separated value file; an XML file with the Lexical Markup Framework; a lemmatizer module for the Spacy and Stanza libraries; and complementary Lexical Record (LR) files. The embeddings and code to extract COVID-19 terms, and the Spacy and Stanza lemmatizers enriched with medical terms are provided in a public repository.&lt;/AbstractText&gt;
          &lt;CopyrightInformation&gt;© 2023. The Author(s).&lt;/CopyrightInformation&gt;</t>
  </si>
  <si>
    <t>A Pipeline for Story Visualization from Natural Language</t>
  </si>
  <si>
    <t>10.3390/app13085107</t>
  </si>
  <si>
    <t>Zakraoui, Jezia; Saleh, Moutaz; Al-Maadeed, Somaya; Alja'am, Jihad Mohamad</t>
  </si>
  <si>
    <t>&lt;jats:p&gt;Generating automatic visualization from natural language texts is an important task for promoting language learning and literacy development for young children and language learners. However, translating a text into a coherent visualization matching its relevant keywords is a challenging problem. To tackle this issue, we proposed a robust story visualization pipeline ranging from NLP and relation extraction to image sequence generation and alignment. First, we applied a shallow semantic representation of the text where we extracted concepts including relevant characters, scene objects, and events in an appropriate format. We also distinguished between simple and complex actions. This distinction helped to realize an optimal visualization of the scene objects and their relationships according to the target audience. Second, we utilized an image generation framework along with different versions to support the visualization task efficiently. Third, we used CLIP similarity function as a semantic relevance metric to check local and global coherence to the whole story. Finally, we validated the scene sequence to compose a final visualization using the different versions for various target audiences. Our preliminary results showed considerable effectiveness in adopting such a pipeline for a coarse visualization task that can subsequently be enhanced.&lt;/jats:p&gt;</t>
  </si>
  <si>
    <t>Part of speech tagging: a systematic review of deep learning and machine learning approaches</t>
  </si>
  <si>
    <t>10.1186/s40537-022-00561-y</t>
  </si>
  <si>
    <t>Chiche, Alebachew; Yitagesu, Betselot</t>
  </si>
  <si>
    <t>&lt;jats:title&gt;Abstract&lt;/jats:title&gt;&lt;jats:p&gt;Natural language processing (NLP) tools have sparked a great deal of interest due to rapid improvements in information and communications technologies. As a result, many different NLP tools are being produced. However, there are many challenges for developing efficient and effective NLP tools that accurately process natural languages. One such tool is part of speech (POS) tagging, which tags a particular sentence or words in a paragraph by looking at the context of the sentence/words inside the paragraph. Despite enormous efforts by researchers, POS tagging still faces challenges in improving accuracy while reducing false-positive rates and in tagging unknown words. Furthermore, the presence of ambiguity when tagging terms with different contextual meanings inside a sentence cannot be overlooked. Recently, Deep learning (DL) and Machine learning (ML)-based POS taggers are being implemented as potential solutions to efficiently identify words in a given sentence across a paragraph. This article first clarifies the concept of part of speech POS tagging. It then provides the broad categorization based on the famous ML and DL techniques employed in designing and implementing part of speech taggers. A comprehensive review of the latest POS tagging articles is provided by discussing the weakness and strengths of the proposed approaches. Then, recent trends and advancements of DL and ML-based part-of-speech-taggers are presented in terms of the proposed approaches deployed and their performance evaluation metrics. Using the limitations of the proposed approaches, we emphasized various research gaps and presented future recommendations for the research in advancing DL and ML-based POS tagging.&lt;/jats:p&gt;</t>
  </si>
  <si>
    <t>Enhancement of Text Analysis Using Context-Aware Normalization of Social Media Informal Text</t>
  </si>
  <si>
    <t>10.3390/app11178172</t>
  </si>
  <si>
    <t>Khan, Jebran; Lee, Sungchang</t>
  </si>
  <si>
    <t>We proposed an application and data variations-independent, generic social media Textual Variations Handler (TVH) to deal with a wide range of noise in textual data generated in various social media (SM) applications for enhanced text analysis. The aim is to build an effective hybrid normalization technique that ensures the use of useful information of the noisy text in its intended form instead of filtering them out to analyze SM text better. The proposed TVH performs context-aware text normalization based on intended meaning to avoid the wrong word substitution. We integrate the TVH with state-of-the-art (SOTA) deep-learning-based text analysis methods to enhance their performance for noisy SM text data. The proposed scheme shows promising improvement in the text analysis of informal SM text in terms of precision, recall, accuracy, and F1-score in simulation.</t>
  </si>
  <si>
    <t>Text Adversarial Attacks and Defenses: Issues, Taxonomy, and Perspectives</t>
  </si>
  <si>
    <t>10.1155/2022/6458488</t>
  </si>
  <si>
    <t>Security and Communication Networks</t>
  </si>
  <si>
    <t>Han, Xu; Zhang, Ying; Wang, Wei; Wang, Bin</t>
  </si>
  <si>
    <t>&lt;jats:p&gt;Deep neural networks (DNNs) have been widely used in many fields due to their powerful representation learning capabilities. However, they are exposed to serious threats caused by the increasing security issues. Adversarial examples were early discovered in computer vision (CV) field when the models were fooled by perturbing the original inputs, and they also exist in natural language processing (NLP) community. However, unlike the image, the text is discrete and semantic in nature, making the generation of adversarial attacks even more difficult. In this work, we provide a comprehensive overview of adversarial attacks and defenses in the textual domain. First, we introduce the pipeline of NLP, including the vector representations of text, DNN-based victim models, and a formal definition of adversarial attacks, which makes our review self-contained. Second, we propose a novel taxonomy for the existing adversarial attacks and defenses, which is fine-grained and closely aligned with practical applications. Finally, we summarize and discuss the major existing issues and further research directions of text adversarial attacks and defenses.&lt;/jats:p&gt;</t>
  </si>
  <si>
    <t>Adapting Off-the-Shelf Speech Recognition Systems for Novel Words</t>
  </si>
  <si>
    <t>10.3390/info14030179</t>
  </si>
  <si>
    <t>Information</t>
  </si>
  <si>
    <t>Fadel, Wiam; Bouchentouf, Toumi; Buvet, Pierre-André; Bourja, Omar</t>
  </si>
  <si>
    <t>&lt;jats:p&gt;Current speech recognition systems with fixed vocabularies have difficulties recognizing Out-of-Vocabulary words (OOVs) such as proper nouns and new words. This leads to misunderstandings or even failures in dialog systems. Ensuring effective speech recognition is crucial for the proper functioning of robot assistants. Non-native accents, new vocabulary, and aging voices can cause malfunctions in a speech recognition system. If this task is not executed correctly, the assistant robot will inevitably produce false or random responses. In this paper, we used a statistical approach based on distance algorithms to improve OOV correction. We developed a post-processing algorithm to be combined with a speech recognition model. In this sense, we compared two distance algorithms: Damerau–Levenshtein and Levenshtein distance. We validated the performance of the two distance algorithms in conjunction with five off-the-shelf speech recognition models. Damerau–Levenshtein, as compared to the Levenshtein distance algorithm, succeeded in minimizing the Word Error Rate (WER) when using the MoroccanFrench test set with five speech recognition systems, namely VOSK API, Google API, Wav2vec2.0, SpeechBrain, and Quartznet pre-trained models. Our post-processing method works regardless of the architecture of the speech recognizer, and its results on our MoroccanFrench test set outperformed the five chosen off-the-shelf speech recognizer systems.&lt;/jats:p&gt;</t>
  </si>
  <si>
    <t>Bayesian belief network is an effective and practical approach that is widely acceptable for real-time series prediction and decision making. However, its computational efforts and complexity increased exponentially with increased number of states. Hence, this research paper a proposed approach inspired by context-based persuasion analysis of sentiment analysis and its impact on the propagation of false information is designed. As social media text consist of unwanted information and needs to be addressed including effective polarity prediction of a sentimentwise ambiguous word in generic contexts. Therefore, in proposed approach persuasion-based strategy based on social media crowd is considered for analyzing the impact of sentimental contextual polarity in social media including pre-processing. For analyzing the polarity of sentiment, Bayesian belief network is used, whereas Turbo Parser is implemented for visual representation of diverse feature class and spontaneous hold of the relationships between features. Furthermore, to analyze the lexicons dependency on each word in terms of context, a tree-based dependency parser representation is used to count the dependency score. Features associated with sentimental words are extracted using Penn tree bank for sentiment polarity disambiguation. Therefore, a graphical model known as Bayesian network learning is opted to design a proposed approach which take care the dependency among various lexicons. Various predictors, namely, (1) pre-processing and subjectivity normalization, (2) computation of threshold and persuasion factor, and (3) extraction of sentiments from dependency parsing from the retrieved text are introduced. The findings of this study indicate that it is most important to compute the local and global context of various sentimental words to analyze the polarity of text. Furthermore, we have tested our proposed method with a standard data set and a real case study is also implemented based on COVID-19, Olympics-2020 and Russia–Ukraine war for the feasibility analysis of the proposed approach. The findings of this study imply a complex and context-dependent mechanism behind the sentiment analysis which shed lights on the efforts for resolving contextual polarity disambiguation in social media.</t>
  </si>
  <si>
    <t>Despite the recent improvements in performance and reliably of the different components of dialog systems, it is still crucial to devise strategies to avoid error propagation from one another. In this paper, we contribute a framework for improved error detection and correction in spoken conversational interfaces. The framework combines user behavior and error modeling to estimate the probability of the presence of errors in the user utterance. This estimation is forwarded to the dialog manager and used to compute whether it is necessary to correct possible errors. We have designed an strategy differentiating between the main misunderstanding and non-understanding scenarios, so that the dialog manager can provide an acceptable tailored response when entering the error correction state. As a proof of concept, we have applied our proposal to a customer support dialog system. Our results show the appropriateness of our technique to correctly detect and react to errors, enhancing the system performance and user satisfaction.</t>
  </si>
  <si>
    <t>Traditional statistical language model is a probability distribution over sequences of words. It has the problem of curse of dimensionality incurred by the exponentially increasing number of possible sequences of words in training text. To solve this issue, neural network language models are proposed by representing words in a distributed way. Due to computation cost on updating a large number of word vectors’ gradients, neural network model needs much training time to converge. To alleviate this problem, in this paper, we propose a gradient descent algorithm based on stochastic conjugate gradient to accelerate the convergence of the neural network’s parameters. To improve the performance of the neural language model, we also propose a negative sampling algorithm based on POS (part of speech) tagging, which can optimize the negative sampling process and improve the quality of the final language model. A novel evaluation model is also used with perplexity to demonstrate the performance of the improved language model. Experiment results prove the effectiveness of our novel methods.</t>
  </si>
  <si>
    <t>In past, rule-based and statistical machine translation techniques were employed to solve Urdu transliteration techniques. As mentioned in the literature, Urdu is considered as low-resource language. An impressive effort has been made for Arabic, French and Chinese language transliteration as compared to the Urdu language. Machine translation of Urdu language is a challenging problem. A very minute research work has been conducted toward Urdu transliteration. Factors behind the ignorance of Urdu language in research may be for its morphological complexity, diversity and most importantly due to the lack of reasonable bilingual parallel dataset. Getting a corpus for a language transliteration is the main resource to work on. This paper demonstrates the application of neural machine translation (NMT) for Urdu language transliteration, with the emphasis on contextual coverage of a language, which helps to improve transliteration accuracy. Build a robust NMT model which delivers efficient performance when trained over bilingual parallel corpora. Neural machine translation is an emerging technique depicting impressive performance, better than traditional MT methods in multiple aspects. In this research, we build the NMT model for the Urdu language to improve transliteration quality. An attention-based encoder–decoder system is proposed, and our experiment proves the efficiency of the proposed approach. To the best of our knowledge, this is the first effort for Urdu language bidirectional transliteration toward neural machine translation.</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</si>
  <si>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t>
  </si>
  <si>
    <t>The traditional English part-of-speech analysis model fails to meet people’s actual needs due to the fact that the accuracy and other parameters are not up to standard. Facing large-scale English text data, quickly and accurately obtaining the key information needed and improving the efficiency and accuracy of clustering have always been the focus of attention. However, the inherent characteristics of English text make it impossible to accurately calculate the traditional feature weight calculation method, and its part of speech is difficult to recognize. Moreover, in order to obtain a structure closer to the real data, this paper fuses the norm graph and the k-nearest neighbor graph, proposes a new composition framework, and combines it with two common propagation algorithms to complete the classification task. In addition, in order to obtain the improvement effect of the algorithm, the algorithm is tested on the English text classification corpus data set of the natural language processing open platform, and a control experiment is set to analyze the model performance. Finally, this article combines mathematical statistics to process data and draw corresponding charts.</t>
  </si>
  <si>
    <t>Twitter, an online micro-blogging and social networking service, provides registered users the ability to write in 140 characters anything they wish and hence providing them the opportunity to express their opinions and sentiments on events taking place. Politically sentimental tweets are top-trending tweets; whenever election is near, users tweet about their favorite candidates or political parties and at times give their reasons for that. In this study, we hybridize two n-gram [two n-gram models used in this study are unigram and n-gram. Therefore, in this study, where unigram is mentioned that refers to a least-order n-gram (unigram) and where n-gram is mentioned that refers to the highest-order (full sentence or tweet level) n-gram] models and applied Laplace smoothing to Naïve Bayesian classifier and Katz back-off on the model. This was done in order to smoothen and address the limitation of accuracy in terms of precision and recall of n-gram models caused by the ‘zero count problem.’ Result from our baseline model shows an increase of 6.05% in average F-Harmonic accuracy in comparison with the n-gram model and 1.75% increase in comparison with the semantic-topic model proposed from a previous study on the same dataset, i.e., Obama–McCain dataset.</t>
  </si>
  <si>
    <t>This paper proposes a multilingual audio information management system based on semantic knowledge in complex environments. The complex environment is defined by the limited resources (financial, material, human, and audio resources); the poor quality of the audio signal taken from an internet radio channel; the multilingual context (Spanish, French, and Basque that is in under-resourced situation in some areas); and the regular appearance of cross-lingual elements between the three languages. In addition to this, the system is also constrained by the requirements of the local multilingual industrial sector. We present the first evolutionary system based on a scalable architecture that is able to fulfill these specifications with automatic adaptation based on automatic semantic speech recognition, folksonomies, automatic configuration selection, machine learning, neural computing methodologies, and collaborative networks. As a result, it can be said that the initial goals have been accomplished and the usability of the final application has been tested successfully, even with non-experienced users.</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</si>
  <si>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t>
  </si>
  <si>
    <t>The human attention span is continuously decreasing, and the amount of time a person wants to spend on reading is declining at an alarming rate. Therefore, it is imperative to provide a quick glance of important news by generating a concise summary of the prominent news article, along with the most intuitive headline in line with the summary. When humans produce summaries of documents, they not only extract phrases and concatenate them but also produce new grammatical phrases or sentences that coincide with each other and capture the most significant information of the original article. Humans have an incredible ability to create abstractions; however, automatic summarization is a challenging problem. This paper aims to develop an end-to-end methodology that can generate brief summaries and crisp headlines that can capture the attention of readers and convey a significant amount of relevant information. In this paper, we propose a novel methodology known as SHEG, which is designed as a hybrid model. It works by integrating both extractive and abstractive mechanisms using a pipelined approach to produce a concise summary, which is then used for headline generation. Experiments were performed on publicly available datasets, viz. CNN/Daily Mail, Gigaword, and NEWSROOM. The results obtained validate our approach and demonstrate that the proposed SHEG model is effectively producing a concise summary as well as a captivating and fitting headline.</t>
  </si>
  <si>
    <t>Multi-task learning (MTL) aims at boosting the overall performance of each individual task by leveraging useful information contained in multiple-related tasks. It has shown great success in natural language processing (NLP). Currently, a number of MTL architectures and learning mechanisms have been proposed for various NLP tasks, including exploring linguistic hierarchies, orthogonality constraints, adversarial learning, gate mechanism, and label embedding. However, there is no systematic exploration and comparison of different MTL architectures and learning mechanisms for their strong performance in-depth. In this paper, we conduct a thorough examination of five typical MTL methods with deep learning architectures for a broad range of representative NLP tasks. Our primary goal is to understand the merits and demerits of existing MTL methods in NLP tasks, thus devising new hybrid architectures intended to combine their strengths. Following the empirical evaluation, we offer our insights and conclusions regarding the MTL methods we have considered.</t>
  </si>
  <si>
    <t>In order to provide benchmark performance for Urdu text document classification, the contribution of this paper is manifold. First, it provides a publicly available benchmark dataset manually tagged against 6 classes. Second, it investigates the performance impact of traditional machine learning-based Urdu text document classification methodologies by embedding 10 filter-based feature selection algorithms which have been widely used for other languages. Third, for the very first time, it assesses the performance of various deep learning-based methodologies for Urdu text document classification. In this regard, for experimentation, we adapt 10 deep learning classification methodologies which have produced best performance figures for English text classification. Fourth, it also investigates the performance impact of transfer learning by utilizing Bidirectional Encoder Representations from Transformers approach for Urdu language. Fifth, it evaluates the integrity of a hybrid approach which combines traditional machine learning-based feature engineering and deep learning-based automated feature engineering. Experimental results show that feature selection approach named as normalized difference measure along with support vector machine outshines state-of-the-art performance on two closed source benchmark datasets CLE Urdu Digest 1000k, and CLE Urdu Digest 1Million with a significant margin of 32% and 13%, respectively. Across all three datasets, normalized difference measure outperforms other filter-based feature selection algorithms as it significantly uplifts the performance of all adopted machine learning, deep learning, and hybrid approaches. The source code and presented dataset are available at Github repository https://github.com/minixain/Urdu-Text-Classification.</t>
  </si>
  <si>
    <t>Deep neural networks (DNN) have achieved great success in several research areas like information retrieval, image processing, and speech recognition. In the field of machine translation, neural machine translation (NMT) has been able to overcome the statistical machine translation (SMT), which has been the dominant technology for a long-term span of time. The recent machine translation approach, which consists of two sub networks named an encoder and a decoder, has gained state-of-the-art performance on different benchmarks and for several language pairs. The increasing interest of researchers in NMT is due to its simplicity compared to SMT which consists of several components tuned separately. This paper describes the evolution of NMT. The different attention mechanism architectures are discussed and the purpose of each. The paper also presents some toolkits that are developed specifically for research and production of NMT systems. The superiority of NMT over SMT is discussed, as well as the problems facing NMT.</t>
  </si>
  <si>
    <t>Named entity recognition (NER) from social media posts is a challenging task. User-generated content that forms the nature of social media is noisy and contains grammatical and linguistic errors. This noisy content makes tasks such as NER much harder. We propose two novel deep learning approaches utilizing multimodal deep learning and transformers. Both of our approaches use image features from short social media posts to provide better results on the NER task. On the first approach, we extract image features using InceptionV3 and use fusion to combine textual and image features. This approach presents more reliable name entity recognition when the images related to the entities are provided by the user. On the second approach, we use image features combined with text and feed it into a BERT-like transformer. The experimental results using precision, recall, and F1 score metrics show the superiority of our work compared to other state-of-the-art NER solutions.</t>
  </si>
  <si>
    <t>Chinese named entity recognition (CNER) is one of the fundamental tasks in natural language processing (NLP), supporting a wide range of downstream NLP tasks for Chinese texts. The recent best-performing CNER works have extensively shown that by using external knowledge, such as lexicons and syntactic dependency features, considerable task improvements can be secured. Nevertheless, we note that current works still fail to sufficiently integrate rich external knowledge to boost the CNER performances further. In this work, we propose to enhance the CNER by incorporating heterogeneous knowledge from the linguistic, syntactic and semantic perspectives. For linguistic source, we consider (1) part-of-speech (POS) tags and (2) multi-granularity lexicons, including characters, words and subwords. For syntactic source, we adopt label-wise character-level syntactic dependency structures. For semantic source, we employ (1) BERT contextualized representations and (2) rich sememe representations from HowNet. We build heterogeneous graphs based on the multi-granularity lexicons and encode them with graph attention neural network (GAT). We also propose an innovative label-aware graph convolutional network (LGCN) for modeling the syntactic dependency arcs and labels simultaneously. Further, we present a sememe composition attention module for better injecting the sememe representations. Our system achieves new state-of-the-art CNER performances over current best baselines on four benchmark datasets. Further in-depth analysis has been conducted to reveal the contribution of each used resource, as well as the strengths of our proposed methods for the task improvements.</t>
  </si>
  <si>
    <t>The use of code-mixed languages in social media platforms is very common to communicate in an informal way and has immense importance in a multilingual society, like India. Implementing various NLP tasks on code-mixed language for machine comprehension and NLP applications is the need of the hour. The implementation of complex learning models is difficult due to the scarcity of available code-mixed resources. Designing more effective architectures to perform learning from low resource dataset along with transfer learning settings are the possible solutions. We propose an improvised transformer network (Character Inclusion Transformer) that utilizes and learns character-level information available in the words of code-mixed sentences. The proposed model improves the performance of the transformer model when trained from scratch using low resource code-mixed datasets. We also propose two more architecture settings, useful for transfer learning strategy using the mBERT pre-trained model. Three basic word-level tagging NLP tasks, i.e., NER, POS Tagging, and Language Identification (LID) are considered in the paper where Language Identification is specific to code-mixed language. Six separate datasets, namely IIITH NER, LID FIRE, LID ICON, LID UD, POS ICON, POS UD, have been tested, and results are reported using weighted and macro-average while evaluating precision, recall and F1 score</t>
  </si>
  <si>
    <t>In phrase generation (PG), a sentence in the natural language is changed into a new one with a different syntactic structure but having the same semantic meaning. The present sequence-to-sequence strategy aims to recall the words and structures from the training dataset rather than learning the words' semantics. As a result, the resulting statements are frequently grammatically accurate but incorrect linguistically. The neural machine translation approach suffers to handle unusual words, domain mismatch, and unfamiliar words, but it takes context well. This work presents a novel model for creating paraphrases that use neural-based statistical machine translation (NSMT). Our approach creates potential paraphrases for any source input, calculates the level of semantic similarity between text segments of any length, and encodes paraphrases in a continuous space. To evaluate the suggested model, Quora Question Pair and Microsoft Common Objects in Context benchmark datasets are used. We demonstrate that the proposed technique achieves cutting-edge performance on both datasets using automatic and human assessments. Experimental findings across tasks and datasets demonstrate that the suggested NSMT-based PG outperforms those achieved with traditional phrase-based techniques. We also show that the proposed technique may be used automatically for the development of paraphrases for a variety of languages.</t>
  </si>
  <si>
    <t>Modeling of natural language requirements, especially for a large system, can take a significant amount of effort and time. Many automated model-driven approaches partially address this problem. However, the application of state-of-the-art neural network architectures to automated model element identification tasks has not been studied. In this paper, we perform an empirical study on automatic model elements identification for component state transition models from use case documents. We analyzed four different neural network architectures: feed forward neural network, convolutional neural network, recurrent neural network (RNN) with long short-term memory, and RNN with gated recurrent unit (GRU), and the trade-offs among them using six use case documents. We analyzed the effect of factors such as types of splitting, types of predictions, types of designs, and types of annotations on performance of neural networks. The results of neural networks on the test and unseen data showed that RNN with GRU is the most effective neural network architecture. However, the factors that result in effective predictions of neural networks are dependent on the type of the model element.</t>
  </si>
  <si>
    <t>We present a deep learning approach for the core digital libraries task of parsing bibliographic reference strings. We deploy the state-of-the-art long short-term memory (LSTM) neural network architecture, a variant of a recurrent neural network to capture long-range dependencies in reference strings. We explore word embeddings and character-based word embeddings as an alternative to handcrafted features. We incrementally experiment with features, architectural configurations, and the diversity of the dataset. Our final model is an LSTM-based architecture, which layers a linear chain conditional random field (CRF) over the LSTM output. In extensive experiments in both English in-domain (computer science) and out-of-domain (humanities) test cases, as well as multilingual data, our results show a significant gain (
) over the reported state-of-the-art CRF-only-based parser.</t>
  </si>
  <si>
    <t>Automatically accessing information from unconstrained image documents has important applications in business and government operations. These real-world applications typically combine optical character recognition (OCR) with language and information technologies, such as machine translation (MT) and keyword spotting. OCR output has errors and presents unique challenges to late-stage processing. This paper addresses two of these challenges: (1) translating the output from Arabic handwriting OCR which lacks reliable sentence boundary markers, and (2) searching named entities which do not exist in the OCR vocabulary, therefore, completely missing from Arabic handwriting OCR output. We address these challenges by leveraging natural language processing technologies, specifically conditional random field-based sentence boundary detection and out-of-vocabulary (OOV) name detection. This approach significantly improves our state-of-the-art MT system and achieves MT scores close to that achieved by human segmentation. The output from OOV name detection was used as a novel feature for discriminative reranking, which significantly reduced the false alarm rate of OOV name search on OCR output. Our experiments also show substantial performance gains from integrating a variety of features from multiple resources, such as linguistic analysis, image layout analysis, and image text recognition.</t>
  </si>
  <si>
    <r>
      <rPr>
        <sz val="12"/>
        <color rgb="FF222222"/>
        <rFont val="Times New Roman"/>
      </rPr>
      <t>Handwriting recognition systems usually rely on static dictionaries and language models. Full coverage of these dictionaries is generally not achieved when dealing with unrestricted document corpora due to the presence of Out-Of-Vocabulary (OOV) words. We propose an approach which uses the World Wide Web as a corpus to improve dictionary coverage. We exploit the very large and freely available Wikipedia corpus in order to obtain dynamic dictionaries on the fly. We rely on recurrent neural network (RNN) recognizers, with and without linguistic resources, to detect words that are non-reliably recognized within a word sequence. Such words are labeled as non-anchor words (NAWs) and include OOVs and In-Vocabulary words recognized with low confidence. To recognize a non-anchor word, a dynamic dictionary is built by selecting words from the Web resource based on their string similarity with the NAW image, and their linguistic relevance in the NAW context. Similarity is evaluated by computing the edit distance between the sequence of characters generated by the RNN recognizer exploited as a filler model, and the Wikipedia words. Linguistic relevance is based on an </t>
    </r>
    <r>
      <rPr>
        <i/>
        <sz val="12"/>
        <color rgb="FF222222"/>
        <rFont val="Times New Roman"/>
      </rPr>
      <t>N</t>
    </r>
    <r>
      <rPr>
        <sz val="12"/>
        <color rgb="FF222222"/>
        <rFont val="Times New Roman"/>
      </rPr>
      <t>-gram language model estimated from the Wikipedia corpus. Experiments conducted on a word-segmented version of the publicly available RIMES database show that the proposed approach can improve recognition accuracy compared to systems based on static dictionaries only. The proposed approach shows even better behavior as the proportion of OOVs increases, in terms of both accuracy and dictionary coverage.</t>
    </r>
  </si>
  <si>
    <t>An immense amount of data is available with the advent of social media in the last decade. This data can be used for sentiment analysis and decision making. The data present on blogs, news/review sites, social networks, etc., are so enormous that manual labeling is not feasible and an automatic approach is required for its analysis. The sentiment of the masses can be understood by analyzing this large scale and opinion rich data. The major issues in the application of automated approaches are data unavailability, data sparsity, domain independence and inadequate performance. This research proposes a semi-supervised sentiment analysis approach that incorporates lexicon-based methodology with machine learning in order to improve sentiment analysis performance. Mathematical models such as information gain and cosine similarity are employed to revise the sentiment scores defined in SentiWordNet. This research also emphasizes on the importance of nouns and employs them as semantic features with other parts of speech. The evaluation of performance measures and comparison with state-of-the-art techniques proves that the proposed approach is superior.</t>
  </si>
  <si>
    <t>With accelerated advancement of web 2.0, developers generally describe the functionality of services in short natural text. Keyword-based searching techniques are not an efficient way of discovering services from repositories. It suffers from vocabulary problems. Latent Dirichlet allocation (LDA) with word embedding techniques is widely adopted for efficiently extracting latent features from the service descriptions. However, LDA is not efficient on short text due to limited content and inadequate occurring words. The word vectors generated by word embedding techniques are of finer quality than topic modeling techniques. Gibbs sampling algorithm for Dirichlet multinomial mixture (GSDMM) model gives better results on web service description documents because it provides one topic corresponding to one document. In this paper, we evaluate the performance of GSDMM model with word embeddings and propose WV+GSDMMK model. The proposed model improves service-to-topic mapping by determining semantic similarity among features. K-means clustering is applied on service to topic representation. Results are evaluated on five real-time datasets based on intrinsic and extrinsic evaluation measures. Experimental results demonstrate that the proposed method outperforms other baseline techniques, and the accuracy score is also increased by 5%, 18%, 3%, 4%, and 6% on datasets DS1, DS2, DS3, DS4, and DS5, respectively.</t>
  </si>
  <si>
    <t>This research addresses the limitations of pretrained models (PTMs) in generating accurate and comprehensive abstractive summaries for scientific articles, with a specific focus on the challenges posed by medical research. The proposed solution named medical text simplification and summarization (MedTSS) introduces a dedicated module designed to enrich source text for PTMs. MedTSS addresses issues related to token limits, reinforces multiple concepts, and mitigates entity hallucination problems without necessitating additional training. Furthermore, the module conducts linguistic analysis to simplify generated summaries, particularly tailored for the complex nature of medical research articles. The results demonstrate a significant enhancement, with MedTSS improving the Rouge-1 score from 16.46 to 35.17 without requiring additional training. By emphasizing knowledge-driven components, this framework offers a distinct perspective, challenging the common narrative of ’more data’ or ’more parameters.’ This alternative approach, especially applicable in health-related domains, signifies a broader contribution to the field of NLP. MedTSS serves as an innovative model that not only addresses the intricacies of medical research summarization but also presents a paradigm shift with implications for diverse domains beyond its initial scope.</t>
  </si>
  <si>
    <t>Arabic sign language (ArSL) is a full natural language that is used by the deaf in Arab countries to communicate in their community. Unfamiliarity with this language increases the isolation of deaf people from society. This language has a different structure, word order, and lexicon than Arabic. The translation between ArSL and Arabic is a complete machine translation challenge, because the two languages have different structures and grammars. In this work, we propose a rule-based machine translation system to translate Arabic text into ArSL. The proposed system performs a morphological, syntactic, and semantic analysis on an Arabic sentence to translate it into a sentence with the grammar and structure of ArSL. To transcribe ArSL, we propose a gloss system that can be used to represent ArSL. In addition, we develop a parallel corpus in the health domain, which consists of 600 sentences, and will be freely available for researchers. We evaluate our translation system on this corpus and find that our translation system provides an accurate translation for more than 80% of the translated sentences.</t>
  </si>
  <si>
    <t>Arabic sign language (ArSL) is one of the sign languages that is used in Arab countries. This language has structure and grammar that differ from spoken Arabic. Available ArSL recognition systems perform direct mapping between the recognized sign in the ArSL sentence and its corresponding Arabic word. This results in persevering the structure and grammar of the ArSL sentence. ArSL translation involves converting the recognized ArSL sentence into Arabic sentence that meets the structure and grammar of Arabic. We propose in this work a rule-based machine translation system between ArSL and Arabic. The proposed system performs morphological and syntactic analysis to translate the ArSL sentence lexically and syntactically into Arabic. To evaluate this work, we perform manual and automatic evaluation using a corpus on the health domain. The obtained results show that our translation system provides an accurate translation for more than 80% of the translated sentences.</t>
  </si>
  <si>
    <t>Four algorithms for syllabifying phones are compared in automatically scoring English oral proficiency. The first algorithm clusters consonants into groups with the vowel nearer to them temporally, taking into account the maximal onset principle. A Hidden Markov Model (HMM) predicts the syllable boundaries based on their sonority value in the second algorithm. The third one employs three HMMs which are tuned to specific categories of utterances. The final algorithm uses a genetic algorithm to identify a set of rules for syllabifying the phones. They were evaluated by: (1) how well they syllabified utterances from the Boston University Radio News Corpus (BURNC) and (2) how well they worked as part of a process to automatically score English speaking proficiency. A measure of the temporal alignment of the syllables was utilized to judge how satisfactorily they syllabified utterances. Their suitability in the proficiency process was assessed with the Pearson correlation between the computer’s predicted proficiency scores and the scores determined by human examiners. We found that syllabification-by-genetic-algorithm performed the best in syllabifying the BURNC, but that syllabification-by-grouping (i.e., syllables are made by grouping non-syllabic consonant phones with the vowel or syllabic consonant phone nearest to them with respect to time) performed the best in the English oral proficiency rating application.</t>
  </si>
  <si>
    <t>Sentiment analysis has become one of the most active research areas in natural language processing, and the Arabic language retains its importance in this field. It is so because of the increased use of Arabic on the internet that pushes many users to share their views or thoughts about certain products and services. Despite its crucial importance, most of the existing Arabic sentiment analysis studies have been performed on document or sentence levels with little attention to the aspect level. However, the aspect level’s main objective, also known as aspect-based sentiment analysis, is to extract the discussed aspects and identify their related sentiment polarities from a given review or text. The result is to provide more detailed information than general sentiment analysis. Therefore, this paper seeks to provide a comprehensive review of the Arabic aspect-based sentiment analysis studies and highlights the main challenges that face the different proposed approaches. The relevant gaps in the current literature and the future research directions in this area are also discussed. This survey can guide future researchers who want to contribute to the improvement of this domain.</t>
  </si>
  <si>
    <r>
      <rPr>
        <sz val="12"/>
        <color rgb="FF222222"/>
        <rFont val="Times New Roman"/>
      </rPr>
      <t>In the ever-evolving domain of food computing, named entity recognition (NER) presents transformative potential that extends far beyond mere word tagging in recipes. Its implications encompass intelligent recipe recommendations, health analysis, and personalization. Nevertheless, existing NER models in food computing encounter challenges stemming from variations in recipe input standards, limited annotations, and dataset quality. This article addresses the specific problem of ingredient NER and introduces two innovative models: </t>
    </r>
    <r>
      <rPr>
        <i/>
        <sz val="12"/>
        <color rgb="FF222222"/>
        <rFont val="Times New Roman"/>
      </rPr>
      <t>SINERA</t>
    </r>
    <r>
      <rPr>
        <sz val="12"/>
        <color rgb="FF222222"/>
        <rFont val="Times New Roman"/>
      </rPr>
      <t>, an efficient and robust model, and </t>
    </r>
    <r>
      <rPr>
        <i/>
        <sz val="12"/>
        <color rgb="FF222222"/>
        <rFont val="Times New Roman"/>
      </rPr>
      <t>SINERAS</t>
    </r>
    <r>
      <rPr>
        <sz val="12"/>
        <color rgb="FF222222"/>
        <rFont val="Times New Roman"/>
      </rPr>
      <t>, a semi-supervised variant that leverages a Gaussian Mixture Model (GMM) to learn from untagged ingredient list entries. To mitigate issues associated with data quality and availability in food computing, we introduce the </t>
    </r>
    <r>
      <rPr>
        <i/>
        <sz val="12"/>
        <color rgb="FF222222"/>
        <rFont val="Times New Roman"/>
      </rPr>
      <t>ARTI</t>
    </r>
    <r>
      <rPr>
        <sz val="12"/>
        <color rgb="FF222222"/>
        <rFont val="Times New Roman"/>
      </rPr>
      <t> dataset, a diverse and comprehensive repository of ingredient lines. Additionally, we identify and tackle a pervasive challenge—spurious correlations between entity positions and predictions. To address this, we propose a set of data augmentation rules tailored for food NER. Extensive evaluations conducted on the </t>
    </r>
    <r>
      <rPr>
        <i/>
        <sz val="12"/>
        <color rgb="FF222222"/>
        <rFont val="Times New Roman"/>
      </rPr>
      <t>ARTI</t>
    </r>
    <r>
      <rPr>
        <sz val="12"/>
        <color rgb="FF222222"/>
        <rFont val="Times New Roman"/>
      </rPr>
      <t> dataset and a revised </t>
    </r>
    <r>
      <rPr>
        <i/>
        <sz val="12"/>
        <color rgb="FF222222"/>
        <rFont val="Times New Roman"/>
      </rPr>
      <t>TASTEset</t>
    </r>
    <r>
      <rPr>
        <sz val="12"/>
        <color rgb="FF222222"/>
        <rFont val="Times New Roman"/>
      </rPr>
      <t> dataset underscore the performance of our models. They outperform several state-of-the-art benchmarks and rival the BERT model while maintaining smaller parameter sizes and reduced training times.</t>
    </r>
  </si>
  <si>
    <t>Comments from social media platforms (such as YouTube) have become a valuable resource for manufacturers to examine public opinion toward their products. Accordingly, we propose a novel framework for automatically collecting, filtering, and analyzing comments from YouTube for a given product. First, we devise a classification scheme to select relevant and high-quality comments from retrieval results. These comments are then analyzed in a sentiment analysis, where we introduce a joint approach to perform a combined sentence and aspect level sentiment analysis. Hence, we can achieve the following: (1) capture the mutual benefits between these two tasks, and (2) leverage knowledge learned from solving one task to solve another. Experiment results on our dataset show that the joint model achieves a satisfactory performance and outperforms the separate one on both sentence and aspect levels. Our framework does not require feature engineering efforts or external linguistic resources; therefore, it can be adapted for many languages without difficulties.</t>
  </si>
  <si>
    <t>Aspect-based sentiment analysis is a challenging subtask of sentiment analysis, which aims to identify the sentiment polarities of the given aspect terms in sentences. Previous studies have demonstrated the remarkable progress achieved by memory networks. However, current memory-network-based models cannot fully exploit long-term semantic relationships to the given aspect terms in sentences, which may lead to the loss of aspect information. In this paper, we propose a novel memory network with hierarchical multi-head attention (MNHMA) for aspect-based sentiment analysis. First, we introduce a semantic information extraction strategy based on the rotational unit of memory to acquire long-term semantic information in context and build memory for the memory network. Second, we propose a hierarchical multi-head attention mechanism to preserve aspect information and enable MNHMA to focus on the critical context words to the given aspect terms in sentences. Third, we employ a fully connected layer in each attention layer of the hierarchical multi-head attention layer to simulate the nonlinear transformation of sentiments, thereby acquiring a comprehensive context representation for aspect-level sentiment classification. Experimental results on three commonly used benchmark datasets demonstrate that our MNHMA model outperforms other state-of-the-art models for aspect-based sentiment analysis.</t>
  </si>
  <si>
    <t>The representation of words as vectors, conventionally known as word embeddings, has drawn considerable attention in recent years as feature learning techniques for natural language processing. The majority of these methods operate solely on the semantic and the syntactic aspects of a text, remaining oblivious to sentimental information. However, as numerous words with opposite polarities may appear in similar contexts, such as “interesting” and “boring”, the exclusive use of context-oriented information lacks the required particulars for generating word embeddings as features in sentiment analysis. Along this thread, the present study proposes two novel unsupervised models to integrating word polarity information and word co-occurrences as more tailored features for sentiment analysis. Word polarity and co-occurrence come together in the form of a tensor and tensor factorization is employed for generating the word embeddings. The experimental results on IMDB and SemEval-task2 datasets demonstrate the relatively higher performance of the proposed method compared to baseline approaches on the tasks of document-level sentiment analysis by 4.</t>
  </si>
  <si>
    <r>
      <rPr>
        <sz val="12"/>
        <color rgb="FF222222"/>
        <rFont val="Times New Roman"/>
      </rPr>
      <t>Most previous abstractive summarization models generate the summary in a left-to-right manner without making the most use of </t>
    </r>
    <r>
      <rPr>
        <i/>
        <sz val="12"/>
        <color rgb="FF222222"/>
        <rFont val="Times New Roman"/>
      </rPr>
      <t>target-side global information</t>
    </r>
    <r>
      <rPr>
        <sz val="12"/>
        <color rgb="FF222222"/>
        <rFont val="Times New Roman"/>
      </rPr>
      <t>. Recently, many researchers seek to alleviate this issue by retrieving target-side templates from large-scale training corpus, yet have limitations in template quality. To overcome the problem of template selection bias, one promising direction is to get better target-side global information from multiple high-quality templates. Hence, this paper extends the encoder-decoder framework by introducing a </t>
    </r>
    <r>
      <rPr>
        <i/>
        <sz val="12"/>
        <color rgb="FF222222"/>
        <rFont val="Times New Roman"/>
      </rPr>
      <t>multi-template decoding mechanism</t>
    </r>
    <r>
      <rPr>
        <sz val="12"/>
        <color rgb="FF222222"/>
        <rFont val="Times New Roman"/>
      </rPr>
      <t>, which can utilize multiple templates retrieved from the training corpus based on the semantic distance. In addition, we introduce a </t>
    </r>
    <r>
      <rPr>
        <i/>
        <sz val="12"/>
        <color rgb="FF222222"/>
        <rFont val="Times New Roman"/>
      </rPr>
      <t>multi-granular attention mechanism</t>
    </r>
    <r>
      <rPr>
        <sz val="12"/>
        <color rgb="FF222222"/>
        <rFont val="Times New Roman"/>
      </rPr>
      <t> by simultaneously taking into account the importance of words in templates and the importance of different templates. Extensive experiment results on CNN/Daily mail and English Gigaword show that our proposed model significantly outperforms several state-of-the-art abstractive and extractive baseline models.</t>
    </r>
  </si>
  <si>
    <t>Neural question generation (NQG) aims to generate a question from a given passage with neural networks. NQG has attracted more attention in recent years, due to its wide applications in reading comprehension, question answering, and dialogue systems. Existing works on NQG mainly use the sequence-to-sequence (Seq2Seq) or graph-to-sequence (Graph2Seq) framework. The former ignores rich structure information of the passage, while the latter is insufficient in modeling semantic information. Moreover, the target answer plays an important role in the task, because without the answer the generated question has great randomness. To effectively utilize answer information and capture both structure and semantic information of the passage, we propose a graph augmented sequence-to-sequence (GA-Seq2Seq) model. Firstly, we design an answer-aware passage representation module to integrate the answer information into the passage. Then, to discover both the structure and semantic information of the passage, we present a graph augmented passage encoder which consists of a graph encoder and a sequence encoder. Finally, we leverage an attention-based long short-term memory decoder to generate the question. Experimental results on the SQuAD and MS MARCO datasets show that our proposed model outperforms the existing state-of-the-art baselines in terms of automatic and human evaluations. The implementation is available at https://github.com/butterfliesss/GA-Seq2Seq.</t>
  </si>
  <si>
    <t>Writing essays is an important skill which enables one to clearly write the ideas and understanding of certain topic with the help of language articulation and examples. Writing essay is a skill so is the grading of those essays. It requires a lot of efforts to grade these essays and the task becomes tedious and repetitive when the student to teacher ratio is high. As with any other repetitive task, the intervention of technology for automated essay grading has been thought of long back. However, the main challenge in automated essay grading lies in the understanding of language construction, word usage and presentation of idea/ argument/ narration. Language complexity makes natural language understanding a challenging task. In this work, we show our experiments with pre-trained static word embeddings like GloVe, fastText and pre-trained contextual model Bidirectional Encoder Representations from Transformers (BERT) for the task of automated essay grading. For the regression task, we have used Long Short-Term Memory (LSTM) and Support Vector Regression (SVR) models under various feature settings framed from the learnt embeddings. The results are shown with the ASAP-AES dataset on all 8 prompts. Our work shows average Quadratic Weighted Kappa (QWK) of 0.81 and 0.71 with SVR and LSTM on in-domain test set essays, respectively. The SVR model shows a better QWK than the human-human agreement of 0.75. To the best of our knowledge, our SVR model with pre-trained BERT embeddings achieve the highest average QWK reported on ASAP-AES data set. We further show the performance of our approach with adversary samples generated using permuted essays and off-topic essays. We experimentally show that our LSTM model though does not show high QWK score with human assigned grade but is robust against the adversarial settings considered.</t>
  </si>
  <si>
    <r>
      <rPr>
        <sz val="12"/>
        <color rgb="FF222222"/>
        <rFont val="Times New Roman"/>
      </rPr>
      <t>Deep Learning has been widely used for tackling challenging natural language processing tasks over the recent years. Similarly, the application of Deep Neural Networks in legal analytics has increased significantly. In this survey, we study the early adaptation of Deep Learning in legal analytics focusing on three main fields; text classification, information extraction, and information retrieval. We focus on the semantic feature representations, a key instrument for the successful application of deep learning in natural language processing. Additionally, we share pre-trained legal word embeddings using the </t>
    </r>
    <r>
      <rPr>
        <sz val="8"/>
        <color rgb="FF222222"/>
        <rFont val="Times New Roman"/>
      </rPr>
      <t>word2vec</t>
    </r>
    <r>
      <rPr>
        <sz val="12"/>
        <color rgb="FF222222"/>
        <rFont val="Times New Roman"/>
      </rPr>
      <t> model over large corpora, comprised legislations from UK, EU, Canada, Australia, USA, and Japan among others.</t>
    </r>
  </si>
  <si>
    <t>This paper introduces ALICE (Automated Logic for Identifying Contradictions in Engineering), a novel automated contradiction detection system tailored for formal requirements expressed in controlled natural language. By integrating formal logic with advanced large language models (LLMs), ALICE represents a significant leap forward in identifying and classifying contradictions within requirements documents. Our methodology, grounded on an expanded taxonomy of contradictions, employs a decision tree model addressing seven critical questions to ascertain the presence and type of contradictions. A pivotal achievement of our research is demonstrated through a comparative study, where ALICE’s performance markedly surpasses that of an LLM-only approach by detecting 60% of all contradictions. ALICE achieves a higher accuracy and recall rate, showcasing its efficacy in processing real-world, complex requirement datasets. Furthermore, the successful application of ALICE to real-world datasets validates its practical applicability and scalability. This work not only advances the automated detection of contradictions in formal requirements but also sets a precedent for the application of AI in enhancing reasoning systems within product development. We advocate for ALICE’s scalability and adaptability, presenting it as a cornerstone for future endeavors in model customization and dataset labeling, thereby contributing a substantial foundation to requirements engineering.</t>
  </si>
  <si>
    <t>The paper describes the combined results of several projects which constitute a basic language resource infrastructure for printed historical Slovene. The IMP language resources consist of a digital library, an annotated corpus and a lexicon, which are interlinked and uniformly encoded following the Text Encoding Initiative Guidelines. The library holds about 650 units (mostly complete books) consisting of facsimiles with 45,000 pages as well as hand-corrected and structured transcriptions. The hand-annotated corpus has 300,000 tokens, where each word is tagged with its modernised word form, lemma, part-of-speech and, in cases of archaic words, its nearest contemporary equivalents. This information was extracted into the lexicon, which also covers an extended target-annotated corpus, resulting in 20,000 lemmas (of these 4,000 archaic) with 50,000 modern word forms and 70,000 attested forms. We have also developed a program to modernise, tag and lemmatise historical Slovene, and annotated the digital library with it, producing an automatically annotated corpus of 15 million words. To serve the humanities, the digital library and lexicon are available for reading and browsing on the web and the corpora via a concordancer. For language technology research and development the resources are available in source TEI XML under the Creative Commons Attribution licence. The paper presents the IMP resources, available from http://nl.ijs.si/imp/, the process of their compilation, encoding and dissemination, and concludes with directions for future research.</t>
  </si>
  <si>
    <t>Semantic textual similarity is a measure of the degree of semantic equivalence between two pieces of text. We describe the SemSim system and its performance in the *SEM 2013 and SemEval-2014 tasks on semantic textual similarity. At the core of our system lies a robust distributional word similarity component that combines latent semantic analysis and machine learning augmented with data from several linguistic resources. We used a simple term alignment algorithm to handle longer pieces of text. Additional wrappers and resources were used to handle task specific challenges that include processing Spanish text, comparing text sequences of different lengths, handling informal words and phrases, and matching words with sense definitions. In the *SEM 2013 task on Semantic Textual Similarity, our best performing system ranked first among the 89 submitted runs. In the SemEval-2014 task on Multilingual Semantic Textual Similarity, we ranked a close second in both the English and Spanish subtasks. In the SemEval-2014 task on Cross-Level Semantic Similarity, we ranked first in Sentence–Phrase, Phrase–Word, and Word–Sense subtasks and second in the Paragraph–Sentence subtask.</t>
  </si>
  <si>
    <t>In Statistical Machine Translation (SMT), the constraints on word reorderings have a great impact on the set of potential translations that is explored during search. Notwithstanding computational issues, the reordering space of a SMT system needs to be designed with great care: if a larger search space is likely to yield better translations, it may also lead to more decoding errors, because of the added ambiguity and the interaction with the pruning strategy. In this paper, we study the reordering search space, using a state-of-the art translation system, where all reorderings are represented in a permutation lattice prior to decoding. This allows us to directly explore and compare different reordering schemes and oracle settings. We also study in detail a rule-based preordering system, varying the length and number of rules, the tagset used, as well as contrasting with purely combinatorial subsets of permutations. We carry out experiments on three language pairs in both directions: English-French, a close language pair; English-German and English-Czech, two much more challenging pairs. We show that even though it might be desirable to design better reordering spaces, model and search errors seem to be the most important issues. Therefore, improvements of the reordering space should come along with improvements of the associated models to be really effective.</t>
  </si>
  <si>
    <t>Mapping functional requirements first to specifications and then to code is one of the most challenging tasks in software development. Since requirements are commonly written in natural language, they can be prone to ambiguity, incompleteness and inconsistency. Structured semantic representations allow requirements to be translated to formal models, which can be used to detect problems at an early stage of the development process through validation. Storing and querying such models can also facilitate software reuse. Several approaches constrain the input format of requirements to produce specifications, however they usually require considerable human effort in order to adopt domain-specific heuristics and/or controlled languages. We propose a mechanism that automates the mapping of requirements to formal representations using semantic role labeling. We describe the first publicly available dataset for this task, employ a hierarchical framework that allows requirements concepts to be annotated, and discuss how semantic role labeling can be adapted for parsing software requirements.</t>
  </si>
  <si>
    <r>
      <rPr>
        <sz val="12"/>
        <color rgb="FF222222"/>
        <rFont val="Times New Roman"/>
      </rPr>
      <t>In this paper we present a pipeline for the detection of spelling variants, i.e., different spellings that represent the same word, in non-standard texts. For example, in Middle Low German texts </t>
    </r>
    <r>
      <rPr>
        <i/>
        <sz val="12"/>
        <color rgb="FF222222"/>
        <rFont val="Times New Roman"/>
      </rPr>
      <t>in</t>
    </r>
    <r>
      <rPr>
        <sz val="12"/>
        <color rgb="FF222222"/>
        <rFont val="Times New Roman"/>
      </rPr>
      <t> and </t>
    </r>
    <r>
      <rPr>
        <i/>
        <sz val="12"/>
        <color rgb="FF222222"/>
        <rFont val="Times New Roman"/>
      </rPr>
      <t>ihn</t>
    </r>
    <r>
      <rPr>
        <sz val="12"/>
        <color rgb="FF222222"/>
        <rFont val="Times New Roman"/>
      </rPr>
      <t> (among others) are potential spellings of a single word, the personal pronoun ‘him’. Spelling variation is usually addressed by normalization, in which non-standard variants are mapped to a corresponding standard variant, e.g. the Modern German word </t>
    </r>
    <r>
      <rPr>
        <i/>
        <sz val="12"/>
        <color rgb="FF222222"/>
        <rFont val="Times New Roman"/>
      </rPr>
      <t>ihn</t>
    </r>
    <r>
      <rPr>
        <sz val="12"/>
        <color rgb="FF222222"/>
        <rFont val="Times New Roman"/>
      </rPr>
      <t> in the case of </t>
    </r>
    <r>
      <rPr>
        <i/>
        <sz val="12"/>
        <color rgb="FF222222"/>
        <rFont val="Times New Roman"/>
      </rPr>
      <t>in</t>
    </r>
    <r>
      <rPr>
        <sz val="12"/>
        <color rgb="FF222222"/>
        <rFont val="Times New Roman"/>
      </rPr>
      <t>. However, the approach to spelling variant detection presented here does not need such a reference to a standard variant and can therefore be applied to data for which a standard variant is missing. The pipeline we present first generates spelling variants for a given word using rewrite rules and surface similarity. Afterwards, the generated types are filtered. We present a new filter that works on the token level, i.e., taking the context of a word into account. Through this mechanism ambiguities on the type level can be resolved. For instance, the Middle Low German word </t>
    </r>
    <r>
      <rPr>
        <i/>
        <sz val="12"/>
        <color rgb="FF222222"/>
        <rFont val="Times New Roman"/>
      </rPr>
      <t>in</t>
    </r>
    <r>
      <rPr>
        <sz val="12"/>
        <color rgb="FF222222"/>
        <rFont val="Times New Roman"/>
      </rPr>
      <t> can not only be the personal pronoun ‘him’, but also the preposition ‘in’, and each of these has different variants. The detected spelling variants can be used in two settings for Digital Humanities research: On the one hand, they can be used to facilitate searching in non-standard texts. On the other hand, they can be used to improve the performance of natural language processing tools on the data by reducing the number of unknown words. To evaluate the utility of the pipeline in both applications, we present two evaluation settings and evaluate the pipeline on Middle Low German texts. We were able to improve the F1 score compared with previous work from 0.39 to 0.52 for the search setting and from 0.23 to 0.30 when detecting spelling variants of unknown words.</t>
    </r>
  </si>
  <si>
    <t>Swiss dialects of German are, unlike many dialects of other standardised languages, widely used in everyday communication. Despite this fact, automatic processing of Swiss German is still a considerable challenge due to the fact that it is mostly a spoken variety and that it is subject to considerable regional variation. This paper presents the ArchiMob corpus, a freely available general-purpose corpus of spoken Swiss German based on oral history interviews. The corpus is a result of a long design process, intensive manual work and specially adapted computational processing. We first present the modalities of access of the corpus for linguistic, historic and computational research. We then describe how the documents were transcribed, segmented and aligned with the sound source. This work involved a series of experiments that have led to automatically annotated normalisation and part-of-speech tagging layers. Finally, we present several case studies to motivate the use of the corpus for digital humanities in general and for dialectology in particular.</t>
  </si>
  <si>
    <t>This paper presents experiments in part-of-speech tagging of low-resource languages. It addresses the case when no labeled data in the targeted language and no parallel corpus are available. We only rely on the proximity of the targeted language to a better-resourced language. We conduct experiments on three French regional languages. We try to exploit this proximity with two main strategies: delexicalization and transposition. The general idea is to learn a model on the (better-resourced) source language, which will then be applied to the (regional) target language. Delexicalization is used to deal with the difference in vocabulary, by creating abstract representations of the data. Transposition consists in modifying the target corpus to be able to use the source models. We compare several methods and propose different strategies to combine them and improve the state-of-the-art of part-of-speech tagging in this difficult scenario.</t>
  </si>
  <si>
    <t>Encapsulators are linguistic units which establish coherent referential connections to the preceding discourse in a text. In this paper, we address the challenge of automatically analysing the pronominal encapsulator ello in Spanish text. Our method identifies, for each occurrence, the antecedent of the pronoun (including its grammatical type), the connective phrase which combines with the pronoun to express a discourse relation linking the antecedent text segment to the following text segment, and the type of semantic relation expressed by the complex discourse marker formed by the connective phrase and pronoun. We describe our annotation of a corpus to inform the development of our method and to finetune an automatic analyser based on bidirectional encoder representation transformers. On testing our method, we find that it performs with greater accuracy than three baselines (0.76 for the resolution task), and sets a promising benchmark for the automatic annotation of occurrences of the pronoun ello, their antecedents, and the semantic relations between the two text segments linked by the connective in combination with the pronoun.</t>
  </si>
  <si>
    <t>Due to the exponential growth in the number of documents on the Web, accessing the salient information relevant to a user need is gaining importance, which increases the popularity of text summarization. Recent progress in deep learning shifted the research in text summarization from extractive methods towards more abstractive approaches. The research and the available resources remain mostly limited to the English language, which prevents progress in other languages. There is need in low-resourced languages for gathering large-scale resources suitable for such tasks. In this study, we release two large-scale datasets (TR-News and HU-News) that can serve as benchmarks in the abstractive summarization task for Turkish and Hungarian. The datasets are primarily compiled for text summarization, but are also suitable for other tasks such as topic classification, title generation, and key phrase extraction. Morphology is important for these agglutinative languages since meaning is carried mostly within the morphemes of the words. We utilize these morphological properties for tokenization to retain the semantic information and reduce the vocabulary sparsity introduced by the agglutinative nature of these languages. Using the datasets compiled, we propose linguistically-oriented tokenization methods (SeperateSuffix and CombinedSuffix) and evaluate them on the state-of-the-art abstractive summarization models. The SeperateSuffix method achieves the highest ROUGE-1 score on the TR-News dataset and provides promising results on the HU-News dataset. In another experiment, we show that the multilingual cased BERT model outperforms monolingual BERT models for both languages and reaches the highest ROUGE-1 score on the HU-News dataset. Lastly, we provide qualitative analysis of the generated summaries on the TR-News dataset.</t>
  </si>
  <si>
    <t>Distributional semantics has deeply changed in the last decades. First, predict models stole the thunder from traditional count ones, and more recently both of them were replaced in many NLP applications by contextualized vectors produced by neural language models. Although an extensive body of research has been devoted to Distributional Semantic Model (DSM) evaluation, we still lack a thorough comparison with respect to tested models, semantic tasks, and benchmark datasets. Moreover, previous work has mostly focused on task-driven evaluation, instead of exploring the differences between the way models represent the lexical semantic space. In this paper, we perform a large-scale evaluation of type distributional vectors, either produced by static DSMs or obtained by averaging the contextualized vectors generated by BERT. First of all, we investigate the performance of embeddings in several semantic tasks, carrying out an in-depth statistical analysis to identify the major factors influencing the behavior of DSMs. The results show that (i) the alleged superiority of predict based models is more apparent than real, and surely not ubiquitous and (ii) static DSMs surpass BERT representations in most out-of-context semantic tasks and datasets. Furthermore, we borrow from cognitive neuroscience the methodology of Representational Similarity Analysis (RSA) to inspect the semantic spaces generated by distributional models. RSA reveals important differences related to the frequency and part-of-speech of lexical items.</t>
  </si>
  <si>
    <t>We discuss methodological choices in diagnostic evaluation and error analysis in meaning representation parsing (MRP), i.e. mapping from natural language utterances to graph-based encodings of semantic structure. We expand on a pilot quantitative study in contrastive diagnostic evaluation, inspired by earlier work in syntactic dependency parsing, and propose a novel methodology for qualitative error analysis. This two-pronged study is performed using a selection of submissions, data, and evaluation tools featured in the 2019 shared task on MRP. Our aim is to devise methods for identifying strengths and weaknesses in different broad families of parsing techniques, as well as investigating the relations between specific parsing approaches, different meaning representation frameworks, and individual linguistic phenomena—by identifying and comparing common error patterns. Our preliminary empirical results suggest that the proposed methodologies can be meaningfully applied to parsing into graph-structured target representations, as a side-effect uncovering hitherto unknown properties of the different systems that can inform future development and cross-fertilization across approaches.</t>
  </si>
  <si>
    <t>This paper describes the first data-driven parser for Vedic Sanskrit, an ancient Indo-Aryan language in which a corpus of important religious and philosophical texts has been composed. We report and critically discuss experiments with the input feature representations, paying special attention to the performance of contextualized word embeddings and to the influence of morpho-syntactic representations on the parsing quality. In addition, we provide an in-depth discussion of the parsing errors that covers structural traits of the predicted trees as well as linguistic and extra-textual influence factors. In its optimal configuration, the proposed model achieves 87.61 unlabeled and 81.84 labeled attachment score on a held-out set of test sentences, demonstrating good performance for an under-resourced language.</t>
  </si>
  <si>
    <t>In this paper, we explore the feasibility of irony detection in Dutch social media. To this end, we investigate both transformer models with embedding representations, as well as traditional machine learning classifiers with extensive feature sets. Our feature-based methodology implements a variety of information sources including lexical, semantic, syntactic, sentiment features, as well as two new data-driven features to model common sense. Based on patterns in the syntactic structure of tweets, we aim to model the presence of contrasting sentiments, a phenomenon that is known to be indicative of verbal irony and sarcasm. Feature selection, as well as voting ensemble techniques were implemented to enhance the classification performance. The final systems reach F1-scores up to 0.79, which are promising results for a task as difficult as irony detection. Besides a quantitative analysis, this paper also describes a thorough qualitative analysis of the system output. Although lexical cues appear to be very important to express irony, our analysis also revealed the need for more advanced modeling of common-sense knowledge to detect more subtle examples of irony.</t>
  </si>
  <si>
    <t>During the past years, we have seen a steady increase in the number of social networks worldwide. Among them, Twitter has consolidated its position as one of the most influential social platforms, with Brazilian Portuguese speakers holding the fifth position in the number of users. Due to the informal linguistic style of tweets, the discovery of information in such an environment poses a challenge to Natural Language Processing (NLP) tasks such as sentiment analysis. In this work, we state sentiment analysis as a binary (positive and negative) and multiclass (positive, negative, and neutral) classification task at the Portuguese-written tweet level. Following a feature extraction approach, embeddings are initially gathered for a tweet and then given as input to learning a classifier. This study was designed to evaluate the effectiveness of different word representations, from the original pre-trained language model to continued pre-training strategies, to improve the predictive performance of sentiment classification, using three different classifier algorithms and eight Portuguese tweets datasets. Because of the lack of a language model specific to Brazilian Portuguese tweets, we have expanded our evaluation to consider six different embeddings: fastText, GloVe, Word2Vec, BERT-multilingual (mBERT), BERTweet, and BERTimbau. The experiments showed that embeddings trained from scratch solely using the target Portuguese language, BERTimbau, outperform the static representations, fastText, GloVe, and Word2Vec, and the Transformer-based models BERT multilingual and BERTweet. In addition, we show that extracting the contextualized embedding without any adjustment to the pre-trained language model is the best approach for most datasets.</t>
  </si>
  <si>
    <t>This report describes the Corpus of German Speech (CoGS), a 56-million-word corpus of automatic speech recognition transcripts from YouTube channels of local government entities in Germany. Transcripts have been annotated with latitude and longitude coordinates, making the resource potentially useful for geospatial analyses of lexical, morpho-syntactic, and pragmatic variation; this is exemplified with an exploratory geospatial analysis of grammatical variation in the encoding of past temporal reference. Additional corpus metadata include video identifiers and timestamps on individual word tokens, making it possible to search for specific discourse content or utterance sequences in the corpus and download the underlying video and audio from the web, using open-source tools. The discourse content of the transcripts in CoGS touches upon a wide range of topics, making the resource potentially interesting as a data source for research in digital humanities and social science. The report also briefly discusses the permissibility of reuse of data sourced from German municipalities for corpus-building purposes in the context of EU, German, and American law, which clearly authorize such a use case.</t>
  </si>
  <si>
    <t>With globalization and cultural exchange around the globe, most of the population gained knowledge of at least two languages. The bilingual user base on the Social Media Platform (SMP) has significantly contributed to the popularity of code-mixing. However, apart from multiple vital uses, SMP also suffer with abusive text content. Identifying abusive instances for a single language is a challenging task, and even more challenging for code-mix. The abusive posts detection problem is more complicated than it seems due to its unseemly, noisy data and uncertain context. To analyze these contents, the research community needs an appropriate dataset. A small dataset is not a suitable sample for the research work. In this paper, we have analyzed the dimensions of Devanagari-Roman code-mix in short noisy text. We have also discussed the challenges of abusive instances. We have proposed a cost-effective methodology with 20.38% relevancy score to collect and annotate the code-mix abusive text instances. Our dataset is eight times to the related state-of-the-art dataset. Our dataset ensures the balance with 55.81% instances in the abusive class and 44.19% in the non-abusive class. We have also conducted experiments to verify the usefulness of the dataset. We have performed experiments with traditional machine learning techniques, traditional neural network architecture, recurrent neural network architectures, and pre-trained Large Language Model (LLM). From our experiments, we have observed the suitability of the dataset for further scientific work.</t>
  </si>
  <si>
    <r>
      <rPr>
        <sz val="12"/>
        <color rgb="FF222222"/>
        <rFont val="Times New Roman"/>
      </rPr>
      <t>Sanskrit processing has seen a surge in the use of data-driven approaches over the past decade. Various tasks such as segmentation, morphological parsing, and dependency analysis have been tackled through the development of state-of-the-art models despite working with relatively limited datasets compared to other languages. However, a significant challenge lies in the availability of annotated datasets that are lexically, morphologically, syntactically, and semantically tagged. While syntactic and semantic tags are preferable for later stages of processing such as sentential parsing and disambiguation, lexical and morphological tags are crucial for low-level tasks of word segmentation and morphological parsing. The Digital Corpus of Sanskrit (DCS) is one notable effort that hosts over 650,000 lexically and morphologically tagged sentences from around 250 texts but also comes with its limitations at different levels of a sentence like chunk, segment, stem and morphological analysis. To overcome these limitations, we look at alternatives such as Sanskrit Heritage Segmenter (SH) and </t>
    </r>
    <r>
      <rPr>
        <i/>
        <sz val="12"/>
        <color rgb="FF222222"/>
        <rFont val="Times New Roman"/>
      </rPr>
      <t>Saṃsādhanī</t>
    </r>
    <r>
      <rPr>
        <sz val="12"/>
        <color rgb="FF222222"/>
        <rFont val="Times New Roman"/>
      </rPr>
      <t> tools, that provide information complementing DCS’ data. This work focuses on enriching the DCS dataset by incorporating analyses from SH, thereby creating a dataset that is rich in lexical and morphological information. Furthermore, this work also discusses the impact of such datasets on the performances of existing segmenters, specifically the Sanskrit Heritage Segmenter.</t>
    </r>
  </si>
  <si>
    <t>This paper presents a large and systematic assessment of distributional models for Galician. To this end, we have first trained and evaluated static word embeddings (e.g., word2vec, GloVe), and then compared their performance with that of current contextualised representations generated by neural language models. First, we have compiled and processed a large corpus for Galician, and created four datasets for word analogies and concept categorisation based on standard resources for other languages. Using the aforementioned corpus, we have trained 760 static vector space models which vary in their input representations (e.g., adjacency-based versus dependency-based approaches), learning algorithms, size of the surrounding contexts, and in the number of vector dimensions. These models have been evaluated both intrinsically, using the newly created datasets, and on extrinsic tasks, namely on POS-tagging, dependency parsing, and named entity recognition. The results provide new insights into the performance of different vector models in Galician, and about the impact of several training parameters on each task. In general, fastText embeddings are the static representations with the best performance in the intrinsic evaluations and in named entity recognition, while syntax-based embeddings achieve the highest results in POS-tagging and dependency parsing, indicating that there is no significant correlation between the performance in the intrinsic and extrinsic tasks. Finally, we have compared the performance of static vector representations with that of BERT-based word embeddings, whose fine-tuning obtains the best performance on named entity recognition. This comparison provides a comprehensive state-of-the-art of current models in Galician, and releases new transformer-based models for NER. All the resources used in this research are freely available to the community, and the best models have been incorporated into SemantiGal, an online tool to explore vector representations for Galician.</t>
  </si>
  <si>
    <t>Foundation and Large Language Models (FLLMs) are models that are trained using a massive amount of data with the intent to perform a variety of downstream tasks. FLLMs are very promising drivers for different domains, such as Natural Language Processing (NLP) and other AI-related applications. These models emerged as a result of the AI paradigm shift, involving the use of pre-trained language models (PLMs) and extensive data to train transformer models. FLLMs have also demonstrated impressive proficiency in addressing a wide range of NLP applications, including language generation, summarization, comprehension, complex reasoning, and question answering, among others. In recent years, there has been unprecedented interest in FLLMs-related research, driven by contributions from both academic institutions and industry players. Notably, the development of ChatGPT, a highly capable AI chatbot built around FLLMs concepts, has garnered considerable interest from various segments of society. The technological advancement of large language models (LLMs) has had a significant influence on the broader artificial intelligence (AI) community, potentially transforming the processes involved in the development and use of AI systems. Our study provides a comprehensive survey of existing resources related to the development of FLLMs and addresses current concerns, challenges and social impacts. Moreover, we emphasize on the current research gaps and potential future directions in this emerging and promising field.</t>
  </si>
  <si>
    <r>
      <rPr>
        <sz val="12"/>
        <color rgb="FF222222"/>
        <rFont val="Times New Roman"/>
      </rPr>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t>
    </r>
    <r>
      <rPr>
        <i/>
        <sz val="12"/>
        <color rgb="FF222222"/>
        <rFont val="Times New Roman"/>
      </rPr>
      <t>F</t>
    </r>
    <r>
      <rPr>
        <sz val="12"/>
        <color rgb="FF222222"/>
        <rFont val="Times New Roman"/>
      </rPr>
      <t> scores in finding </t>
    </r>
    <r>
      <rPr>
        <i/>
        <sz val="12"/>
        <color rgb="FF222222"/>
        <rFont val="Times New Roman"/>
      </rPr>
      <t>good</t>
    </r>
    <r>
      <rPr>
        <sz val="12"/>
        <color rgb="FF222222"/>
        <rFont val="Times New Roman"/>
      </rPr>
      <t> sentences. Furthermore, the proposed method is applied to an English–Japanese MT post-editing field study. A strong correlation between our prediction and human selection is observed with a 10 % increase in the productivity of human translators.</t>
    </r>
  </si>
  <si>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t>
  </si>
  <si>
    <t>Lexical ambiguity can cause critical failure in conversational spoken language translation (CSLT) systems that rely on statistical machine translation (SMT) if the wrong sense is presented in the target language. Interactive CSLT systems offer the capability to detect and pre-empt such word-sense translation errors (WSTEs) by engaging the human operators in a precise clarification dialogue aimed at resolving the problem. This paper presents an end-to-end framework for accurate detection and interactive resolution of WSTEs to minimize communication errors due to ambiguous source words. We propose (a) a novel, extensible, two-level classification architecture for identifying potential WSTEs in SMT hypotheses; (b) a constrained phrase-pair clustering mechanism for identifying the translated sense of ambiguous source words in SMT hypotheses; and (c) an interactive strategy that integrates this information to request specific clarifying information from the operator. By leveraging unsupervised and lightly supervised learning techniques, our approach minimizes the need for expensive human annotation in developing each component of this framework. Each component, as well as the overall framework, was evaluated in the context of an interactive English-to-Iraqi Arabic CSLT system.</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</si>
  <si>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t>
  </si>
  <si>
    <r>
      <rPr>
        <sz val="12"/>
        <color rgb="FF222222"/>
        <rFont val="Times New Roman"/>
      </rPr>
      <t>This paper addresses the automatic quality estimation of spoken language translation (SLT). This relatively new task is defined and formalized as a sequence-labeling problem where each word in the SLT hypothesis is tagged as </t>
    </r>
    <r>
      <rPr>
        <i/>
        <sz val="12"/>
        <color rgb="FF222222"/>
        <rFont val="Times New Roman"/>
      </rPr>
      <t>good</t>
    </r>
    <r>
      <rPr>
        <sz val="12"/>
        <color rgb="FF222222"/>
        <rFont val="Times New Roman"/>
      </rPr>
      <t> or </t>
    </r>
    <r>
      <rPr>
        <i/>
        <sz val="12"/>
        <color rgb="FF222222"/>
        <rFont val="Times New Roman"/>
      </rPr>
      <t>bad</t>
    </r>
    <r>
      <rPr>
        <sz val="12"/>
        <color rgb="FF222222"/>
        <rFont val="Times New Roman"/>
      </rPr>
      <t> according to a large feature set. We propose several word confidence estimators (WCE) based on our automatic evaluation of transcription (ASR) quality, translation (MT) quality, or both (combined ASR + MT). This research work is possible because we built a specific corpus, which contains 6.7k utterances comprising the quintuplet: ASR output, verbatim transcript, text translation, speech translation, and post-edition of the translation. The conclusion of our multiple experiments using joint ASR and MT features for WCE is that MT features remain the most influential while ASR features can bring interesting complementary information. In addition, the last part of the paper proposes to disentangle ASR errors and MT errors where each word in the SLT hypothesis is tagged as </t>
    </r>
    <r>
      <rPr>
        <i/>
        <sz val="12"/>
        <color rgb="FF222222"/>
        <rFont val="Times New Roman"/>
      </rPr>
      <t>good</t>
    </r>
    <r>
      <rPr>
        <sz val="12"/>
        <color rgb="FF222222"/>
        <rFont val="Times New Roman"/>
      </rPr>
      <t>, asr_error or mt_error. Robust quality estimators for SLT can be used for re-scoring speech translation graphs or for providing feedback to the user in interactive speech translation or computer-assisted speech-to-text scenarios.</t>
    </r>
  </si>
  <si>
    <r>
      <rPr>
        <sz val="12"/>
        <color rgb="FF222222"/>
        <rFont val="Times New Roman"/>
      </rPr>
      <t>In this paper we explore neural machine translation (NMT) for Indian languages. Reported work on Indian language Statistical Machine Translation (SMT) demonstrated good performance within the Indo-Aryan family, but relatively poor performance within the Dravidian family as well as between the two families. Interestingly, by common observation NMT generates more fluent output than SMT. This led us to investigate NMT’s potential for translation involving Indian languages. The current practice in NMT is to train the models with subword units. Among subwording methods, byte pair encoding (BPE) is a popular choice. We conduct extensive experiments with BPE-based NMT models for Indian languages. An interesting outcome of our study is the finding that the optimal value for </t>
    </r>
    <r>
      <rPr>
        <i/>
        <sz val="12"/>
        <color rgb="FF222222"/>
        <rFont val="Times New Roman"/>
      </rPr>
      <t>BPE merge</t>
    </r>
    <r>
      <rPr>
        <sz val="12"/>
        <color rgb="FF222222"/>
        <rFont val="Times New Roman"/>
      </rPr>
      <t> for Indian language pairs seems to be falling in the range of 0–5000 which is fairly low compared to that observed for European Languages. Additionally, we apply other techniques such as phrase table injection and linguistic feature based enhancements on corpora, plus BERT augmented NMT to boost performance. To the best of our knowledge, this is the first comprehensive study on Indian language NMT (ILNMT) covering major languages in India. As an empirical paper, we expect this work could serve as a benchmark for ILNMT research.</t>
    </r>
  </si>
  <si>
    <t>Assessment is viewed as an important means to understand learners' performance in the learning process. A good assessment method is based on high-quality examination questions. However, generating high-quality examination questions manually by teachers is a time-consuming task, and it is not easy for students to obtain question banks. To solve this issue, this study proposes an automatic high-quality question generation system based on natural language processing and Topic Model. A two-stage test-question generation method (sentence selection and neural question generation) is proposed in this study. We apply multisource teaching materials to select declarative sentences, and then a neural question generation model called topic-embedding question generation (TE-QG) is employed to generate high-quality examination questions. This model is based on attention and the pointer-generator mechanism. The experimental results show that the sentence selection method can select sentences that meet the key points of the course, and the performance of the TE-QG model outperforms those of existing NQG models.</t>
  </si>
  <si>
    <t>Exam evaluations are essential to assessing students’ knowledge and progress in a subject or course. To meet learning objectives and assess student performance, questions must be themed. Automatic Question Generation (AQG) is our novel approach to this problem. A comprehensive process for autonomously generating Bahasa Indonesia text questions is shown. This paper suggests using a decoder to generate text from deep learning models’ tokens. The suggested technique pre-processes Vectorized Corpus, Token IDs, and Features Tensor. The tensors are embedded to increase each token, and attention is masked to separate padding tokens from context-containing tokens. An encoder processes the encoded tokens and attention masks to create a contextual understanding memory that the decoder uses to generate text. Our work uses the Sequence-to-Sequence Learning architecture of BiGRU, BiLSTM, Transformer, BERT, BART, and GPT. Implementing these models optimizes computational resources while extensively exploring the research issue. The model uses context sentences as input and question sentences as output, incorporating linguistic elements like response placement, POS tags, answer masking, and named entities (NE) to improve comprehension and linguistic ability. Our approach includes two innovative models: IndoBERTFormer, which combines a BERT encoder with a Transformer decoder, and IndoBARTFormer, which decodes vectors like BERT. IndoTransGPT uses the Transformer as an encoder to improve understanding, extending the GPT model’s adaptability.</t>
  </si>
  <si>
    <t>Word representation plays a key role in natural language processing (NLP). Various representation methods have been developed, among which pre-trained word embeddings (i.e., dense vectors that represent words) have shown to be highly effective in many neural network-based NLP applications, such as named entity recognition (NER) and part-of-speech (POS) tagging. However, the use of pre-trained code embeddings for software engineering (SE) tasks has not been extensively explored. A recent study by Kang et al. (2019) finds that code embeddings may not be readily leveraged for the downstream tasks that the embeddings are not trained for. However, Kang et al. (2019) only evaluate two code embedding approaches on three downstream tasks and both approaches may have not taken full advantage of the context information in the code when training code embeddings. Considering the limitations of the evaluated embedding techniques and downstream tasks in Kang et al. (2019), we would like to revisit the prior study by examining whether the lack of generalizability of pre-trained code embeddings can be addressed by considering both the textual and structural information of the code and using unsupervised learning. Therefore, in this paper, we propose a framework, StrucTexVec, which uses a two-step unsupervised training strategy to incorporate the textual and structural information of the code. Then, we extend prior work (Kang et al. 2019) by evaluating seven code embedding techniques and comparing them with models that do not utilize pre-trained embeddings in six downstream tasks. Our results first confirm the findings from prior work, i.e., pre-trained embeddings may not always have a significant effect on the performance of downstream SE tasks. Nevertheless, we also observe that (1) different embedding techniques can result in diverse performance for some SE tasks; (2) using well pre-trained embeddings usually improve the performance of SE tasks (e.g., all six downstream tasks in our study); and (3) the structural context has a non-negligible impact on improving the quality of code embeddings (e.g., embedding approaches that leverage the structural context achieve the best performance in five out of six downstream tasks among all the evaluated non-contextual embeddings), and thus, future work can consider incorporating such information into the large pre-trained models. Our findings imply the importance and effectiveness of combining both textual and structural context in creating code embeddings. Moreover, one should be very careful with the selection of code embedding techniques for different downstream tasks, as it may be difficult to prescribe a single best-performing solution for all SE tasks.</t>
  </si>
  <si>
    <t>In large vocabulary continuous speech recognition (LVCSR), it is important in improving the system’s performance to determine reasonably the recognition unit. In Korean continuous speech recognition, a morph rather than a word is used basically as the recognition unit due to Korean’s agglutinative property and a good performance is provided by combining high-frequency morph sequences, which leading to an increase of vocabulary size and high out-of-vocabulary (OOV) rate. Sub-lexical units such as a syllable and a graphone are widely used for inflectional languages, while they have not been introduced successfully for Korean speech recognition, due to a weakness of their linguistic information. In this paper, we investigate a usage of a syllable unit to resolve a mismatch problem between the recognition unit and vocabulary size that have occurred frequently in Korean large vocabulary speech recognition. We apply the local segmentation into syllables based on morphological statistics and perform experiments using the language model (LM) constructed from mixed unit types of morpheme, combined morpheme and syllable. By the proposed model, an absolute reduction of around 0.4% in word error rate (WER) is obtained compared to a traditional LM consisting of morphemes and combined morphemes.</t>
  </si>
  <si>
    <t>In past few years, the popularity of social media has increased drastically, sentiment analysis on the reviews, comments and opinions from social media has become more active in research area. A high grade, sentiment analysis portrays the opinion about the real time objects, topics, products and tweet reviews. The social trends or customer opinion is better understood with sentiment analysis. The state-of-art methods in analyzing the sentiments are based on textual features and with different neural network models. In this paper, we demonstrate and generalize a model combining bi-directional long short term memory (LSTM) and convolutional neural network (CNN), as bi-directional LSTM used to hold the temporal data for part-of-speech (PoS) tagging and CNN to extract the potential features. The experiment results validate our combined model performance with individual models. Our combined model indicates performance accurately and efficiently, achieving a reduced execution time and increased accuracy rate 98.6% in sentiment analysis is achieved by using combined bi-directional LSTM-CNN technique as when compared with traditional techniques.</t>
  </si>
  <si>
    <t>It is well-known that the Arabic language poses non-trivial issues for Automatic Speech Recognition (ASR) systems. This paper is concerned with the problems posed by the complex morphology of the language and the absence of diacritics in the written form of the language. Several acoustic and language models are built using different transcription resources, namely a grapheme-based transcription which uses non-diacriticised text materials, phoneme-based transcriptions obtained from automatic diacritisation tools (SAMA or MADAMIRA), and a predefined dictionary. The paper presents a comprehensive assessment for the aforementioned transcription schemes by employing them in building a collection of Arabic ASR systems using the GALE (phase 3) Arabic broadcast news and broadcast conversational speech datasets LDC (2015), which include 260 h of recorded material. Contrary to our expectations, the experimental evidence confirms that the use of grapheme-based transcription is superior to the use of phoneme-based transcription. To investigate this further, several modifications are applied to the MADAMIRA analysis by applying a number of simple phonological rules. These improvements have a substantial effect on the systems’ performance, but it is still inferior to the use of a simple grapheme-based transcription. The research also examined the use of a manually diacriticised subset of the data in training the ASR system and compared it with the use of grapheme-based transcription and phoneme-based transcription obtained from MADAMIRA. The goal of this step is to validate MADAMIRA’s analysis. The results show that using the manually diacriticised text in generating the phonetic transcription can significantly decrease the WER compared to the use of MADAMIRA diacriticised text and also the isolated graphemes. The results obtained strongly indicate that providing the training model with less information about the data (only graphemes) is less damaging than providing it with inaccurate information.</t>
  </si>
  <si>
    <t>One of the several challenges faced by neural machine translation systems is the lack of standard parallel corpora for several language pairs. Poor translation qualities often result from inadequate data. Aggravating this problem further are the issues of morphological complexity and agglutination, leading to unmanageable vocabulary size, rare words and data sparsity issues. Though this problem has been partly addressed by sub-word algorithms such as BPE, translation systems still lag in their ability to understand sentence and word structures associated with rich morphologies. This paper aims to address these issues by employing linguistically driven sub-word units into NMT systems. This approach is further enhanced by additional POS tag feature inputs. The proposed approach outperforms BPE driven machine translation models by several BLEU points and is also shown to have better recall measures from evaluation by ROUGE metric. The results have been evaluated upon a morphologically complex Dravidian language pair, Kannada and Telugu.</t>
  </si>
  <si>
    <t>In the paper, we proposed a method of constructing a language corpus based on the imitation of abbreviated and transformed particles that are distinctive feature of Korean spontaneous spoken language. Since it is not practical to train a spoken-style model using numerous spoken transcripts, the proposed approach generates a spoken-style text from a written-style one such as newspapers, based on characteristics of pronouncing variations, dependent on spoken styles, of typical particles. This method for constructing spoken-style text is based on statistical analysis on particles that play same function in both of written and spoken language. We analyze grammatical functions and pronouncing features of particles that distinguish between written and spoken language, and generate spoken-style text from written-style text by imitating typical abbreviated and transformed particles which play same function. Abbreviated and transformed particles to be imitated have proper and typical pronouncing features of spoken language. We replace particles with abbreviated and transformed particles in written-style text according to correspondence of written particles to spoken ones, which results in spoken-style text. The language model, which is trained from spoken-style text imitating abbreviated and transformed particles, significantly improved a word error rate (WER) on spontaneous speech.</t>
  </si>
  <si>
    <t>Recent end-to-end TTS models generate human-like natural speech in real-time, but they produce pronunciation errors which cause the degradation of the naturalness of synthesized speech. In this paper, we investigate a method to alleviate the mispronunciation problem, one of the challenges in end-to-end TTS. To address this problem, we propose a novel framework that incorporates a pronunciation predictor, which predicts the corresponding phoneme sequence given character sequence, into the encoder of the end-to-end TTS model. Our model is based on non-autoregressive feed-forward Transformer, which is able to generate the mel-spectrogram in parallel, and the pronunciation predictor has also feed-forward architecture. Motivated by the idea that the pronunciation errors of end-to-end model is caused due to the limited and unbalanced lexical coverage of training data, a two-stage training scheme involving pre-training of the pronunciation predictor with a large-scale language dataset is also proposed. Experimental results showed that our model outperforms FastSpeech in the naturalness assessment as well as the phoneme error rate dropped from 8.7 to 1.4%. From the experimental results, we also found that using the pronunciation information is efficient for duration prediction.</t>
  </si>
  <si>
    <t>The prevalence of online user-generated content has attracted great interest in textual sentiment analysis, which provides a low-cost yet effective way to discern consumers and markets. A mainstream of sentiment analysis is to construct a classification model with Bag-of-Words (BoW) features, but the large vocabulary base and skewed distribution of term frequency consistently pose research challenges, which is made even worse by the limited valid sentiment labels. In light of this, in this paper, we propose a novel method called Structural Holes based Sentiment Classifier (SHSC) for BoW-based sentiment classification. The key to SHSC is to reinforce the classification contribution of semantically rich words with clear-cut sentiment polarity. To this end, a word co-occurrence network is carefully constructed to represent both high and low frequency words. The work to find classification-inefficient words is then transformed into the identification of so-called bridge nodes that occupy the positions of structural holes in the network. Two interesting measures, i.e., information advantage rank and control advantage weight, are then designed elaborately for this purpose, which are based on the proposed sentiment-label propagation and short-path computation algorithms, respectively. SHSC finally feeds this information as the key regularizers into a simple regression model to guide parametric learning. Extensive experiments on real-world text datasets demonstrate the advantage of our SHSC model over competitive benchmarks, particularly when sentiment labels are scarce. The effectiveness of uncovering structural holes for sentiment classification is also carefully verified with some robustness checks and demonstration cases.</t>
  </si>
  <si>
    <r>
      <rPr>
        <sz val="12"/>
        <color rgb="FF222222"/>
        <rFont val="Times New Roman"/>
      </rPr>
      <t>Sequence-to-sequence (seq2seq) models are widely used in abstractive text summarization tasks. The decoder of the traditional model leverages attention mechanism to generate the summary by taking the hidden state of each word as the complete semantic information of the original text. However, the hidden state of an output word only contains the semantic information of the words before and after it, which means that the semantic information of the original text is not completely captured. As a result, the generated summary lacks the important information of the original text, which affects the accuracy and readability of the abstract. To address this issue, in this paper, TEA, a topic-information-based extractive and abstractive fusion model, is proposed to generate the summary. The model consists of two modules, the BERT-based extractive module and the seq2seq-based abstractive module. The extractive module conducts sequential annotation on sentence level while the abstractive module uses the pointer-generator network to generate the summary. In the process of generating the summary, combined with the attention mechanism based on the topic information, the TextRank algorithm is employed to select </t>
    </r>
    <r>
      <rPr>
        <i/>
        <sz val="12"/>
        <color rgb="FF222222"/>
        <rFont val="Times New Roman"/>
      </rPr>
      <t>N</t>
    </r>
    <r>
      <rPr>
        <sz val="12"/>
        <color rgb="FF222222"/>
        <rFont val="Times New Roman"/>
      </rPr>
      <t> keywords, and the similarity between the keywords and the original text is calculated through the attention function, which is regarded as the weight of the topic encoding in the attention mechanism. Experimental results on Chinese dataset show that, compared with the state-of-the-art text summarization models, our proposed model effectively improves the compatibility between the generated text summary and the original text, and summarizes the content of the original text better. Further, the values of ROUGE-1, ROUGE-2 and ROUGE-L are increased by 2.07%, 3.94% and 3.53%.</t>
    </r>
  </si>
  <si>
    <t>Recently, language models have gained importance in the field of information retrieval. In this paper, we propose a generic language model to improve a content-based document retrieval system. In this approach, character images are extracted, clustered, and analyzed to form high-level semantic terms using a statistical document model. This model simulates the long-term relationships between characters. Documents are then indexed according to these terms, and a query document is proposed to retrieve the relevant documents. The query document can be a single keyword, or it can be synthesized from a text string. The aim is to generate a semantic representation from low-level image pixels through pattern matching and document modeling. The conventional approach of generating semantic terms in document retrieval includes every possible symbol sequence in the feature representation. Comparatively, our approach can considerably reduce the dimensions of the feature space while producing retrieval results comparable to those of the conventional and state-of-the-art approaches.</t>
  </si>
  <si>
    <t>A surge in public opinions mining against various societal topics using publicly available off-the-shelf sentiment analysis tools is evident in recent times. Since sentiment analysis is a domain-dependent problem, and the majority of the tools are built for customer reviews, the suitability of using such existing off-the-the-shelf tools for a societal topic is subject to investigation. None of the existing studies has thoroughly investigated on societal issues. This paper systematically evaluates the performance of 10 popularly used off-the-shelf tools and 17 state-of-the-art machine learning techniques and investigates their strengths and weaknesses using various societal and non-societal topics.</t>
  </si>
  <si>
    <t>In recent times, there has been tremendous growth in the number of multi-lingual users on social media platforms. Consequently, the code-mixing phenomenon, i.e., mixing of more than one language, has become ubiquitous in Internet content. In this paper, we present a shared-private, multi-lingual, multi-task model coupled with a transformer-based pre-trained encoder for sentiment analysis of code-mixed and English languages. Our model is tailored for multitasking that transfers the knowledge between code-mixed and English sentiment tasks. We consider code-mixed sentiment analysis as the primary task and enhance its performance by English sentiment analysis (auxiliary task) by sharing knowledge between them. We fine-tune the Bidirectional Encoder Representation using Transformer (BERT) encoder in a shared-private fashion to obtain the shared and task-specific features using the multi-task objective function. We evaluate our proposed framework using three benchmark datasets for the Hindi-English (Hinglish), Punjabi-English (Punglish) code-mixed and English sentiment tasks. Experiment results justify that our proposed multi-task framework improves the performance of our primary task in comparison to the state-of-art single-task systems.</t>
  </si>
  <si>
    <t>Extracting causal relations between events from text is vital in natural language processing. Existing methods, which explore the text shallowly, usually aim at casual connection words but neglect implicit causal cues. Furthermore, most of them represent words based solely on contextual semantics, without explicitly considering information related to causality. All of these factors contribute to the inaccuracy of causal relation extraction. To address these issues, in this paper, we propose an event causality extraction method based on external event Knowledge Learning and Polyhedral Word Embedding to alleviate these issues. Specifically, the related background knowledge in knowledge bases is embedded into a vector initially. This infusion of information beyond the sentence allows for the discovery of latent causal relationships. Additionally, we enhance the causal semantic features of words by utilizing their part-of-speech and character features, which helps distinguish causal-related words in sentences. The experimental results on an extended SemEval dataset indicate that our method achieves the best results compared to other existing methods.</t>
  </si>
  <si>
    <t>The internet changed the way that people communicate, and this has led to a vast amount of Text that is available in electronic format. It includes things like e-mail, technical and scientific reports, tweets, physician notes and military field reports. Providing key-phrases for these extensive text collections thus allows users to grab the essence of the lengthy contents quickly and helps to locate information with high efficiency. While designing a Keyword Extraction and Indexing system, it is essential to pick unique properties, called features. In this article, we proposed different unsupervised keyword extraction approaches, which is independent of the structure, size and domain of the documents. The proposed method relies on the novel and cognitive inspired set of standard, phrase, word embedding and external knowledge source features. The individual and selected feature results are reported through experimentation on four different datasets viz. SemEval, KDD, Inspec, and DUC. The selected (feature selection) and word embedding based features are the best features set to be used for keywords extraction and indexing among all mentioned datasets. That is the proposed distributed word vector with additional knowledge improves the results significantly over the use of individual features, combined features after feature selection and state-of-the-art. After successfully achieving the objective of developing various keyphrase extraction methods we also experimented it for document classification task.</t>
  </si>
  <si>
    <t>Rumor is a collective attempt to interpret a vague but attractive situation by using the power of words. In social networks, false-rumors may have significantly different contextual characteristics from true-rumors at lexical, syntactic, semantic levels. Therefore, this study presents the BERT-SAWS semi-supervised learning model for early verification of Persian rumor by investigating content-based and context features at three views: Contextual Word Embeddings (CWE), speech act, and Writing Style (WS). This model is built by loading pre-trained Bidirectional Encoder Representations from Transformers (BERT) as an unsupervised language representation, fine-tuning it using a small Persian rumor dataset, and combining with a supervised learning model to provide an enriched text representation of the content of the rumor. This text representation enables the model to have a better comprehending of the rumor language to verify rumors better than baseline models for two reasons: (i) early rumor verification by focusing on content-based and context-based features of the source rumor. (ii) overcoming the problem of the shortcoming of the dataset in deep neural networks by loading pre-trained BERT, fine-tuning it using the Persian rumor dataset, and combining with speech act and WS-based features. The empirical results of applying the model on Twitter and Telegram datasets demonstrated that BERT-SAWS can enhance the performance of the classifier from 2% to 18%. It indicates that speech act and WS alongside semantic contextual vectors are helpful features in the rumor verification task.</t>
  </si>
  <si>
    <t>Financial sentiment analysis is a very challenging problem because the market is influenced by various factors, such as company-specific/political news, sentiment/opinions of users, and other regional financial market. Good news can drive the market to grow positively, while negative news can drag the market downwards. For this reason, it is crucial to understand the impacts of news and social media on the stock market trends. Motivated by this, this paper focuses on developing an effective and efficient company-specific financial sentiment analysis model which can detect the trends of a company’s stock price. More specifically, we develop a novel neural network model that transforms pretrained general word embeddings into domain-specific embeddings. In addition, we use a knowledge-base to enrich the training vocabulary, and thus extend the domain-specific embedding space. The main challenge for natural language processing (NLP) applications is to learn the representation for the rare and unseen words. Another challenge for financial sentiment analysis models addressed in this paper is to deal with words that change their polarities depending upon the domain in which they are used. We thoroughly evaluate the performance of the proposed model on a benchmark dataset of SemEval-2017 shared task on financial sentiment analysis. The experimental results show that the proposed model delivers state-of-the-art performance when applied on Twitter and news headlines datasets, thus demonstrating its feasibility and effectiveness.</t>
  </si>
  <si>
    <t>In recent years, many citizens use social media platforms like Twitter to share and get the most up-to-date information regarding crisis events such as natural and man-made crisis. Automatically identifying this crisis-related information from social media data is a challenging task because of the sheer amount of data is being communicated between users during such crisis situations. The general public, response groups, and relief agencies can increase situational awareness by identifying and assessing crisis-related information from these massive amounts of social media data in real-time. Many studies have been published, that employ traditional machine learning approaches to detect crisis events, as well as others that use a deep neural network. In recent years, the models based on the deep neural network have outperformed traditional machine learning models for a variety of tasks. Two popularly used deep neural network models are Convolutional Neural Network (CNN) and the Gated Recurrent Unit (GRU). The local features can be detected by CNN in a multidimensional field, while the GRU network can learn sequential data because it can remember previously read data. In this paper, we propose two novel hybrid deep neural network models. The first model combines CNN and GRU and the second one combines CNN with SkipCNN. We evaluate our proposed models on 4 different datasets provided by CrisisNLP to show their effectiveness in detecting crisis-related information as well as identifying different types of information required for humanitarian aid. We find that from our proposed models CNN-SkipCNN is the best performing model and achieving better results than the state-of-the-art methods with an improvement of up to 16.55 absolute points for detecting crisis-related events and with an improvement of up to 21.71 absolute points in detecting different types of crisis information.</t>
  </si>
  <si>
    <t>The widespread growth in social media platforms provides a plethora of opportunities to enhance interaction and bring awareness about recent activities happening across the countries. Many people use social media to share their thoughts and opinions on societal and political issues. Nonetheless, some individuals misuse these platforms by posting toxic, hostile, and insulting comments. Hence, detecting and controlling such content at its earliest stage is crucial since its spread can harm social relations and negatively impact a person’s life. In current scenarios, social media text consisting non-English languages is increasing due to active participation from multilingual societies. Of several non-English languages, Hindi English code-mixed is more prevalent in India. Most of the previous work to detect cyber aggression concentrates on English texts; therefore, there is high scope left to work on other languages such as Hindi English code-mixed. This paper has proposed a code-mixed hybrid embedding (CMHE) at the character and word level to capture similarly spelled and contextually related words. Furthermore, proposed embedding contributes significantly to the reduction of out of vocabulary words and capture words having similar polarity. After this, a deep learning framework based on CMHE, and a self-attention mechanism is proposed to retrieve significant features for classification. To evaluate proposed model, experiments were performed with two publicly available datasets: TRAC 2-2020 Hindi English code-mixed dataset (77.54% accuracy, 77.09% weighted average f1 score) and hate speech dataset (75.23% accuracy, 73.34% weighted average f1 score). The attained experimental results validate the effectiveness of proposed approach against the state-of-the-art.</t>
  </si>
  <si>
    <t>Text summarization methods are much needed to tackle the ever-increasing volume of text data, accessible online to help us find the relevant information and quicker ingestion of relevant data. In this paper, we have reported two issues related to text summarization. At first, we developed a Deep Neural Network (DNN) based abstractive text summarization method. After that, a chunk alignment-based interpretable semantic textual similarity (iSTS) method is designed to evaluate the quality of the summary text with reference to the main text. We have used an attention-based encoder-decoder Recurrent Neural Network (RNN) model to develop the abstractive text summarization method. The encoder compresses the sequence information into a sequence of vectors to save the important information. A Long Short Term Memory (LSTM) based RNN model, composed of three stacks, takes the words in a sequence and produces the output as hidden states. During training, we have used word embeddings for each word with a dimension of 128. At first, the efficiency of the summary text in reference to the main text is evaluated using the BLEU score and ROUGE matrix. Further, the results are compared with the proposed iSTS-based evaluation measure. The quality of the summary text is accessed based on the similarity score, and for that, we have trained a multivariate supervised linear regression model. The supervised algorithm is trained with the features extracted from a pair of the chunk itself. The string similarity, distributional word representations, and relatedness scores between the chunks are provided as a feature vector to get the similarity score.</t>
  </si>
  <si>
    <t>Sentiment analysis (SA) is widely used in various applications such as online opinion gathering for policy directives in government, monitoring of customers and staff satisfaction in corporate bodies in politics and security structures for public tension monitoring. Recently, the field met new challenges where new algorithms must contend with highly unstructured sources for sentiment expressions emanating from online social media fora. This study proposes a lexicon-based procedure to implement tweets sentiment analysis with improved algorithms. To deal with sources devoid of syntactic and grammatical structure, the approach incorporates lexicon-based text pre-processing using lexicon features such as tokenisation, parts-of-speech (POS), stop word removal, stemming, normalisation, word frequency and count for context analysis. However, since data in social network sites that primarily express sentiments are in multimodal forms, an analysis of multimedia content is required (i.e. retrieving text from audio, image and video). Hence a novel lexicon-based methodology and framework for multimodal sentiment analysis of text congregated from audio, images, and videos have been proposed. The lexicon-based approach classified the contents as positive, negative or neutral. The experiment results from STS-Gold datasets (recall = 93.2%, precision = 81.9%, F1-score = 87.2%, Accuracy = 92.29%) show the efficacy of the proposed approach as compared with those of other state-of-the-art research studies.</t>
  </si>
  <si>
    <t>Sentiment analysis using the inbox message polarity is a challenging task in text mining, this analysis is used to differentiate spam and ham messages in mail. Polarity estimation is mandatory for spam and ham identification, whereas developing a perfect architecture for such classification is the hot demanding topic. To fulfill that, fuzzy based Recurrent Neural network-based Harris Hawk optimization (FRNN-HHO) is introduced, which performs post-classification over the classified messages (spam and ham). Previously the authors tried to classify the spam and ham messages from the collection of SMSs. But sometimes, the spam messages may incorrectly be classified within the ham classes. This misclassification may reduce the accuracy. The sentiment analysis process is performed over the classified messages to improve such classification accuracy. The spam and ham messages from the available data are classified using a Kernel Extreme Learning Machine (KELM) classifier. The sentiment analysis and classification based experimental evaluation is carried out using accuracy, recall, f-measure, precision, RMSE, and MAE. The performance of the proposed architecture is evaluated using threedifferent datasets: SMS, Email, and spam-assassin. The Area under the curve (AUC) of the proposed approach is found to be 0.9699 (SMS dataset), 0.958 (Email dataset), and 0.95 (spam assassin).</t>
  </si>
  <si>
    <t>Parts-of-Speech (POS) Tagging is one of the fundamental and pre-processing steps for Natural Language Processing (NLP) tasks such as Text Summarization, Name Entity Recognition, Dependency Parsing or Parsing in general, Classification, Sentiment analysis, Machine translation and Information Extraction systems etc. Various state-of-art models have been implemented for the POS tagging of many natural languages. However from our literature survey, it is established that the problem has not been addressed rigorously for Nepali language and no comprehensive comparative studies have been presented. It is an under-resourced and highly inflectional language, therefore encodes information like gender, person, number, mood, and aspect within their word forms. Precise disambiguation of these inflected words is critical in Nepali text analysis. In this paper, POS tagging using Hidden Markov Model (HMM), Conditional Random Fields (CRF) and Long Short Term Memory (LSTM) is presented for the language. Furthermore, a comprehensive comparative study of the three models is also presented. Experiments shows that CRF based technique outperforms HMM model, further deep neural network based technique like LSTM outperforms CRF in terms of accuracy, which scores an accuracy of 
. This study demonstrate that deep learning based models are exceptional at disambiguating rich morphological information encoded by Nepali words.</t>
  </si>
  <si>
    <r>
      <rPr>
        <sz val="12"/>
        <color rgb="FF222222"/>
        <rFont val="Times New Roman"/>
      </rPr>
      <t>In the digital era, social media websites have emerged as powerful tools for sharing emotions worldwide, and significantly impacting people’s social and personal lives. People share their feelings and perspectives in the form of texts, images, emojis, audio, emoticons, and videos. Among the popular social media platforms, Twitter stands out, generating an enormous quantity of unstructured textual data. Due to its strict character limit of 280, Tweets are particularly prone to information diversity, text sarcasm, word sense ambiguity, indirect negation, and other problems. Consequently, identifying and categorizing actual emotions from these textual data becomes a challenging task. To address these challenges; this research paper improved the performance accuracy of the existing HeBiLSTM model by adding one additional Bi-LSTM hidden layer, named as Improved GloVe-HeBiLSTM model. Additionally, the Authors proposed a Hierarchical Bi-CuDNNLSTM with NVIDIA CUDA deep neural network library (named HeBi-CuDNNLSTM) as a practical framework for analyzing actual emotions of textual data. The Improved GloVe-HeBiLSTM and proposed HeBi-CuDNNLSTM models have been trained and validated with </t>
    </r>
    <r>
      <rPr>
        <i/>
        <sz val="12"/>
        <color rgb="FF222222"/>
        <rFont val="Times New Roman"/>
      </rPr>
      <t>emotions-dataset-for-NLP</t>
    </r>
    <r>
      <rPr>
        <sz val="12"/>
        <color rgb="FF222222"/>
        <rFont val="Times New Roman"/>
      </rPr>
      <t> dataset and evaluated with various performance measures such as accuracy, recall, precision, and F1-score. Performance accuracy of the Improved GloVe-HeBiLSTM and the proposed HeBi-CuDNNLSTM frameworks have been compared with existing HeBiLSTM (89%) and recent baseline models, mainly GloVe-CNN-LSTM (92.75%), GloVe-BiLSTM (93.10%), GloVe-CNN-BiLSTM (92.65%), and GloVe-CNN-BiGRU (93.25%). Therefore the Improved GloVe-HeBiLSTM and proposed HeBi-CuDNNLSTM models outperform the existing HeBiLSTM and other baseline models with an accuracy rate of 93.70% and 94.20%, respectively.</t>
    </r>
  </si>
  <si>
    <t>The upcoming deep neural architectures overpower other previously proposed techniques for named entity recognition by involving fewer efforts but improving accuracy. In the present study, an important variant of recurrent neural network namely, a Bidirectional Long Short-Term Memory which is specially used for sequence classification problems has been used for the NER task. Word contextual features play an important role in the correct prediction of named entities. The present work contributes to developing novel word embeddings i.e. boosted word embeddings which can learn contextual features efficiently. Boosted word embeddings are the combination of character-based convolutional embeddings, part of speech embeddings, and word length embeddings. The results obtained using boosted word embeddings include f-score values of 73.99%, 66.94% and 77.95% respectively for Hindi, Punjabi and bilingual Hindi and Punjabi named entity recognition system. Boosted word embeddings are found effective in raising the accuracy of the named entity recognition model as compared to other models already present in the literature.</t>
  </si>
  <si>
    <t>Targeted Sentiment Analysis goes beyond general sentiment classification tasks by aiming to identify the sentiment of a specific target aspect within a given text. Previous studies have predominantly utilized recurrent neural networks (RNN) or their variants to predict target-specific sentiment polarity. However, the sequential processing nature of RNN restricts parallelization and fails to leverage the potential of modern multicore architectures. Additionally, these models often overlook the inherent linguistic perspective embedded in the text. This paper proposes a novel approach called MuCon (Multi-channel Convolution), which employs a simple yet effective convolutional neural network (CNN) model. MuCon incorporates multiple channels dedicated to linguistic and statistical features to determine aspect-specific sentiment polarity accurately. By incorporating linguistic knowledge into a statistical model, MuCon performs better and achieves comparable results to sophisticated state-of-the-art methods.</t>
  </si>
  <si>
    <t>Debate websites are valuable social media platforms for discussing controversial issues and gaining insights into diverse perspectives. However, with thousands of arguments on popular topics, browsing through entire discussions can be too time-consuming to extract a summary of the main viewpoints. To address this challenge, natural language processing techniques have been proposed to automatically identify argument structures and determine a user's stance on an issue. In addition to detecting stances, identifying topics that remain contentious between factions is especially important for policy-makers. However, the topics discussed by users with the same stance may vary in importance. To extract potential text topics, models based on probability and neural topic models have been proposed, with the latter being more effective due to improved computational cost and the ability to extract more consistent topics. This research proposes a two-stage stance detection model, which combines a neural topic model based on variational autoencoder and a recurrent neural network to learn the characteristics of an argument and enhance the model with subtopic features. The experimental results show that the model can obtain more coherent subtopics with a coherence of 0.42, and achieve an accuracy of nearly 70% in stance detection, demonstrating the effectiveness of the subtopic feature detection process.</t>
  </si>
  <si>
    <t>Deep Learning algorithms have made great significant progress. Many model designs and methodologies have been tested to improve presentation in various fields of Natural Language Processing (NLP). NLP includes the domain of translation through the state-of-art process of machine interpretation. Deep learning refers to the use of neural networks with multiple layers to model complex patterns in data. In the context of NMT, deep learning models can capture the complex relationships between source and target languages, leading to more accurate and fluent translations. The encoder-decoder system is a framework for NMT that uses two neural networks, an encoder and a decoder, to translate input sequences to output sequences. The encoder network processes the input sequence and creates a fixed-length representation of it, while the decoder network generates the output sequence from the encoder's representation. Through the speech/text content process, the computer realizes and resembles the individual intervention known as machine translation. Besides a prominent study area, numerous methods, such as rule-based, quantitative, and even excellent illustration of machine translation supervision, are being established. In machine translation, neural networks have achieved considerable advancements. We reviewed various strategies involved with Encoding-Decoding for the Neural Machine Translation scheme in this research (NMT). Most of the neural machine translation (NMT) prototypes has built at a sequential framework of encoder-decoder that does not employ syntactic information.</t>
  </si>
  <si>
    <t>Recognizing standard medical concepts in the colloquial text is significant for kinds of applications such as the medical question answering system. Recently, word-level neural network methods, which can learn complex informal expression features, achieved remarkable performance on this task. However, they have two main limitations: (1) Existing word-level methods cannot learn character structure features inside words and suffer from “Out-of-vocabulary” (OOV) words, which are common in noisy colloquial text. (2) Since these methods handle the normalization task as a classification issue, concept phrases are represented by category labels. Hence the word morphological information inside the concept is lost. In this work, we present a multi-task character-level attentional network model for medical concept normalization. Specifically, the character-level encoding scheme of our model can alleviate the OOV word problem. The attention mechanism can effectively exploit the word morphological information through multi-task training. It generates higher attention weights on domain-related positions in the text sequence, helping the downstream convolution focus on the characters that are related to medical concepts. To test our model, we first introduce a labeled Chinese dataset (overall 314,991 records) for this task. Other two real-world English datasets are also used. Our model outperforms state-of-the-art methods on all three datasets. Besides, by adding four types noises to the datasets, we validate the robustness of our model against common noises in the colloquial text.</t>
  </si>
  <si>
    <t>Traditional approaches to Mongolian named entity recognition heavily rely on the feature engineering. Even worse, the complex morphological structure of Mongolian words made the data more sparsity. To alleviate the feature engineering and data sparsity in Mongolian named entity recognition, we propose a framework of recurrent neural networks with morpheme representation. We then study this framework in depth with different model variants. More specially, the morpheme representation utilizes the characteristic of classical Mongolian script, which can be learned from unsupervised corpus. Our model will be further augmented by different character representations and auxiliary language model losses which will extract context knowledge from scratch. By jointly decoding by Conditional Random Field layer, the model could learn the dependence between different labels. Experimental results show that feeding the morpheme representation into neural networks outperforms the word representation. The additional character representation and morpheme language model loss also improve the performance.</t>
  </si>
  <si>
    <t>Named entity recognition aims to identify and mark entities with specific meanings in text. It is a key technology to further extract entity relationships and mine other potential information in natural language processing. At present, the methods based on machine learning and deep learning have been widely used in the research of named entity recognition, but most learning models use feature extraction based on word and character level. The word preprocessing of this kind of model often ignores the context semantic information of the target word and can not realize polysemy. In addition, the loss of semantic information and limited training data greatly limit the improvement of model performance and generalization ability. In order to solve the above problems and improve the efficiency of named entity recognition technology in Chinese text, this paper constructs a multi-task BERT-BiLSTM-AM-CRF intelligent processing model, uses Bert to extract the dynamic word vector combined with context information, and inputs the results into CRF layer for decoding after further training through BiLSTM module. After attention mechanism network, the model can learn together on two Chinese datasets, Finally, CRF classifies and extracts the observation annotation sequence to get the final result. Compared with many previous single task models, the F1 score of this multi-task model in MASR and people’s daily datasets has been significantly improved (0.55% and 3.41%), which demonstrates the effectiveness of multi-task learning for Chinese named entity recognition.</t>
  </si>
  <si>
    <t>The first step in any NLP pipeline is to split the text into individual tokens. The most obvious and straightforward approach is to use words as tokens. However, given a large text corpus, representing all the words is not efficient in terms of vocabulary size. In the literature, many tokenization algorithms have emerged to tackle this problem by creating subwords, which in turn limits the vocabulary size in a given text corpus. Most tokenization techniques are language-agnostic, i.e., they do not incorporate the linguistic features of a given language. Not to mention the difficulty of evaluating such techniques in practice. In this paper, we introduce three new tokenization algorithms for Arabic and compare them to other three popular tokenizers using unsupervised evaluations. In addition, we compare all the six tokenizers by evaluating them on three supervised classification tasks: sentiment analysis, news classification and poem-meter classification, using six publicly available datasets. Our experiments show that none of the tokenization techniques is the best choice overall and that the performance of a given tokenization algorithm depends on many factors including the size of the dataset, nature of the task, and the morphology richness of the dataset. However, some tokenization techniques are better overall as compared to others on various text classification tasks.</t>
  </si>
  <si>
    <t>Patent classification is an important part of the patent examination and management process. Using efficient and accurate automatic patent classification can significantly improve patent retrieval performance. Current monolingual patent classification models, on the other hand, are insufficient for cross-lingual patent tasks. Therefore, research into cross-lingual patent categorization is crucial. In this paper, we proposed a cross-lingual patent classification model based on the pre-trained model named XLM-R–CNN. Besides, we constructed a large patent dataset called XLPatent including Chinese, English, and German. We conducted experiments to evaluate model performance with several metrics. The experimental results showed that XLM-R–CNN achieved a classification accuracy of 73% and average precision of 94%.</t>
  </si>
  <si>
    <r>
      <rPr>
        <sz val="12"/>
        <color rgb="FF222222"/>
        <rFont val="Times New Roman"/>
      </rPr>
      <t>Deep learning has achieved remarkable success in a wide range of domains. However, it has not been comprehensively evaluated as a solution for the task of Chinese biomedical named entity recognition (Bio-NER). The traditional deep-learning approach for the Bio-NER task is usually based on the structure of recurrent neural networks (RNN) and only takes word embeddings into consideration, ignoring the value of character-level embeddings to encode the morphological and shape information. We propose an RNN-based approach, WCP-RNN, for the Chinese Bio-NER problem. Our method combines word embeddings and character embeddings to capture orthographic and lexicosemantic features. In addition, POS tags are involved as a priori word information to improve the final performance. The experimental results show our proposed approach outperforms the baseline method; the highest </t>
    </r>
    <r>
      <rPr>
        <i/>
        <sz val="12"/>
        <color rgb="FF222222"/>
        <rFont val="Times New Roman"/>
      </rPr>
      <t>F</t>
    </r>
    <r>
      <rPr>
        <sz val="12"/>
        <color rgb="FF222222"/>
        <rFont val="Times New Roman"/>
      </rPr>
      <t>-scores for subject and lesion detection tasks reach 90.36 and 90.48% with an increase of 3.10 and 2.60% compared with the baseline methods, respectively.</t>
    </r>
  </si>
  <si>
    <t>For many years, machine translation has been one of the most important and challenging topics in the field of natural language processing. In this work, we discuss and implement the real-time synchronous translation method, and focus on the key technologies to be solved in the translation generation of real-time synchronous translation method. The optimal template selection and phrase translation are the key factors affecting template machine translation. We improve the selection of the optimal template by using the methods of text template direct matching and template selection. In addition, the sequence-to-sequence model based on Recurrent Neural Network (RNN) has achieved good results in the task of translation text generation, but most of these models have the problems of text repetition, and exposure deviation. Aiming at the repetition problems, we propose a hybrid attention composed of stored attention and decoded self-attention, which is overcome by storing historical attention. In order to solve the problem of exposure bias and correct the loss function, we design a new training method based on reinforcement learning. In the experiment, we test the model on the ChinaDaily dataset and take Recall-Oriented Understudy for Gisting Evaluation (ROUGE) as the evaluation index. The results show that mixed attention can greatly improve the repetition problem, the exposure deviation can be eliminated with reinforcement learning, and the integrated model surpasses the State-of-the-Art algorithms in the test set.</t>
  </si>
  <si>
    <t>Semi-Markov conditional random fields (Semi-CRFs) have been successfully utilized in many segmentation problems, including Chinese word segmentation (CWS). The advantage of Semi-CRF lies in its inherent ability to exploit properties of segments instead of individual elements of sequences. Despite its theoretical advantage, Semi-CRF is still not the best choice for CWS because its computation complexity is quadratic to the sentence’s length. In this paper, we propose a simple yet effective framework to help Semi-CRF achieve comparable performance with CRF-based models under similar computation complexity. Specifically, we first adopt a bi-directional long short-term memory (BiLSTM) on character level to model the context information, and then use simple but effective fusion layer to represent the segment information. Besides, to model arbitrarily long segments within linear time complexity, we also propose a new model named Semi-CRF-Relay. The direct modeling of segments makes the combination with word features easy and the CWS performance can be enhanced merely by adding publicly available pre-trained word embeddings. Experiments on four popular CWS datasets show the effectiveness of our proposed methods. The source codes and pre-trained embeddings of this paper are available on https://github.com/fastnlp/fastNLP/.</t>
  </si>
  <si>
    <t>Inspired by the concept of content-addressable retrieval from cognitive science, we propose a novel fragmentbased Chinese named entity recognition (NER) model augmented with a lexicon-based memory in which both characterlevel and word-level features are combined to generate better feature representations for possible entity names. Observing that the boundary information of entity names is particularly useful to locate and classify them into pre-defined categories, position-dependent features, such as prefix and suffix, are introduced and taken into account for NER tasks in the form of distributed representations. The lexicon-based memory is built to help generate such position-dependent features and deal with the problem of out-of-vocabulary words. Experimental results show that the proposed model, called LEMON, achieved state-of-the-art performance with an increase in the F1-score up to 3.2% over the state-of-the-art models on four different widely-used NER datasets.</t>
  </si>
  <si>
    <t>Neural models are being widely applied for text summarization, including headline generation, and are typically trained using a set of document-headline pairs. In a large document set, documents can usually be grouped into various topics, and documents within a certain topic may exhibit specific summarization patterns. Most existing neural models, however, have not taken the topic information of documents into consideration. This paper categorizes documents into multiple topics, since documents within the same topic have similar content and share similar summarization patterns. By taking advantage of document topic information, this study proposes a topic-sensitive neural headline generation model (TopicNHG). It is evaluated on a real-world dataset, large scale Chinese short text summarization dataset. Experimental results show that it outperforms several baseline systems on each topic and achieves comparable performance with the state-of-the-art system. This indicates that TopicNHG can generate more accurate headlines guided by document topics.</t>
  </si>
  <si>
    <t>Chinese named entity recognition (CNER) aims to identify entity names such as person names and organization names from Chinese raw text and thus can quickly extract the entity information that people are concerned about from large-scale texts. Recent studies attempt to improve performance by integrating lexicon words into char-based CNER models. These existing studies, however, usually focus on leveraging the context-free words in lexicon without considering the contextual information of words and subwords in the sentences. To address this issue, in addition to utilizing the lexicon words, we further propose to construct a hierarchical tree structure representation composed of characters, subwords and context-aware predicted words from segmentor to represent each sentence for CNER. Based on the tree-structure representation, we propose a hierarchical long short-term memory (HiLSTM) framework, which consists of hierarchical encoding layer, fusion layer and CRF layer, to capture linguistic knowledge at different levels. On the one hand, the interactions within each level help to obtain the contextual information. On the other hand, the propagations from the lower-levels to the upper-levels can provide additional semantic knowledge for CNER. Experimental results on three widely used CNER datasets show that our proposed HiLSTM model achieves significant improvement over several strong benchmark methods.</t>
  </si>
  <si>
    <t>Sentiment lexicons (SL) (aka lexical resources) are the repositories of one or several dictionaries that consist of known and precompiled sentiment terms. These lexicons play an important role in performing several different opinion mining tasks. The efficacy of the lexicon-based approaches in performing opinion mining (OM) tasks solely depends on selecting an appropriate opinion lexicon to analyze the text. Therefore, one has to explore the available sentiment lexicons and then select the most suitable resource. Among available resources, SentiWordNet (SWN) is the most widely used lexicon to perform tasks related to opinion mining. In SWN, each synset of WordNet is being assigned the three sentiment numerical scores; positive, negative and objective that are calculated using by a set of classifiers. In this paper, a detailed and comprehensive review of the work related to opinion mining using SentiWordNet is provided in a very distinctive way. This survey will be useful for the researchers contributing to the field of opinion mining. Following features make our contribution worthwhile and unique among the reviews of similar kind: (i) our review classifies the existing literature with respect to opinion mining tasks and subtasks (ii) it covers a very different outlook of the opinion mining field by providing in-depth discussions of the existing works at different granularity levels (word, sentences, document, aspect, clause, and concept levels) (iii) this state-of-art review covers each article in the following dimensions: the designated task performed, granularity level of the task completed, results obtained, and feature dimensions, and (iv) lastly it concludes the summary of the related articles according to the granularity levels, publishing years, related tasks (or subtasks), and types of classifiers used. In the end, major challenges and tasks related to lexicon-based approaches towards opinion mining are also discussed.</t>
  </si>
  <si>
    <t>We examine named entity recognition (NER), an essential and commonly used first step in many natural language processing tasks, including chatbots and language translation. We focus on the application of NER to texts that have a lot of noise, such as tweets, which is difficult due to the casual and unstructured language often used in these mediums. In this study, we make use of the largest available labeled data sets for Turkish NER, specifically targeting three informal platforms, namely Twitter, Facebook and Donanimhaber. We choose Turkish as a representative agglutinative language, which has a significantly different structure than other well-known languages such as English, French, and German. We emphasize that the methodologies and insights gained from this study can be extended to other agglutinative languages, like Finnish, Hungarian, Japanese, and Korean. We apply NER to these datasets using 16 different named entity tags through a framework that employs bidirectional long short-term memory (BiLSTM) networks followed by conditional random fields (CRF), known together as the BiLSTM-CRF model. Our experiments show an F1 score of 84% on a combined dataset, which indicates that deep learning models can also be effectively used for business applications in informal settings in agglutinative languages such as Turkish.</t>
  </si>
  <si>
    <t>The most challenging task in any modern reasoning system is that it has been completely relied on automatic knowledge acquisition from the unstructured text and filtering out the structured information from it has turned out to be the most crucial task of Information Retrieval systems. In this paper, we have proposed a system that can recognize the potential named entities from the Twitter streams and link them to the appropriate real world knowledge entities. Besides, it has performed many semantic functions such as entity disambiguation, contextual similarity, type induction, and semantic labeling, to augment the semantic score of the entity and provide the rich entity feature space to quantitatively enhance entity retrieval accuracy. Nevertheless, we have leveraged a model to alleviate the entity imbalance present over the collected Twitter Streams and effectively utilized the contextual relatedness between the candidate entity sets. Eventually, we have proposed a probabilistic approach to deal with topic modeling and effectively disambiguate the entities by clustering the entities into its appropriate entity domain. The proposed Latent Dirichlet Allocation (LDA) model has been categorically distinguished the topics for clustering between the candidate entities and fix the exact true mentions occurred in the Knowledge Base such as DBpedia. We have also demonstrated the performance and accuracy rate of the proposed system and evaluated the results with the collected Twitter Streams for the month of August, 2016. The empirical results have shown that it has outperformed the existing state-of-the-art systems and proved that the proposed system given here has gradual accuracy rate against the conventional systems.</t>
  </si>
  <si>
    <t>This article presents a novel approach towards solving the problem of Word Sense Disambiguation (WSD) for Bengali Text. The algorithm used in this work is a modification of Lesk Algorithm. In the original algorithm, the overlap between the “context bag” and the “sense bag” items from the lexical resource (WordNet) are calculated using word pair matching. In the current approach the overlap is calculated by adopting semantic similarity measure using the fastText subword embeddings. The approach can efficiently handle unknown wordforms and discover the latent semantics of words. Significant progress has been made in WSD for English and other European Languages. Indian languages like Bengali still pose a formidable challenge. The dataset used for the work is individual sentences from the Bengali Wikipedia which is a huge collection of Bengali text ( 96 K Webpages with  1700 K sentences), the Indo WordNet for Bengali language and Bengali Online Dictionary. The results of the experiments performed are promising. The target words which have semantically distinct synsets in the WordNet give a high F1 score. The F1 score achieved is 80% which is well over the baseline and shows significant improvement over the other knowledge-based approaches tried on low resource Indian languages.</t>
  </si>
  <si>
    <t>One of the most popular south Indian languages in India is the Telugu language which is currently spoken by 84 million native Telugu speakers in Andhra Pradesh and Telangana. With the rapid growth of the Telugu digital content, the need for the automatic text summarizer is arisen to provide short text from huge text documents. Extractive text summarization model generates only significant sentences. Abstractive text summarization method requires more training time. In this paper, a novel hybrid model is proposed for generating text summaries by combining extractive and abstractive approach to reduce the training time. For extractive method TextRank algorithm is utilized and for abstractive method attention-based sequence to sequence model with bidirectional long short-term memory (Bi-LSTM) is utilized. Moreover, coverage mechanism is included into the proposed hybrid approach to reduce the repetition in summaries and to improve the quality of summaries. The performance of the proposed hybrid model is evaluated by the ROUGE toolkit in terms of F-measure, recall and precision. The results of the proposed model are compared with other existing models which shows that the proposed hybrid model outperforms other existing text summarization models for Telugu Language.</t>
  </si>
  <si>
    <t>Cyberbullying is an experience that creates negative impact on individuals. Because of the beginning of the social networking, cyberbullying becomes serious issue. State of art machine learning based approaches outperforms to provide the maximum accuracy at character level detection of abusive words causes cyberbullying. To achieve the prominent accuracy, in this paper we adopted the deep learning mechanism with seven layered convolutional neural network (CNN) model with N-gram feature selection, named as hybrid deep CNN (HDCNN). By utilizing this model in four staged architectures, the word level and character level cyberbullying detections performs effectively. Even though, the attackers creating the negative impact on social networking using variety of uncategorized and abusive words. To solve this problem, this research work majorly focusing on synonym-character level cyberbullying detection, which is referred as CyberNet model here after. The proposed CyberNet model trained with synonym of all words with characters to prevent malicious user from sending cyberbullying text in no possible way. Experimental results conducted on real world dataset; the qualitative result analysis proves that the proposed approach provides much better performance compared to the conventional approaches.</t>
  </si>
  <si>
    <r>
      <rPr>
        <sz val="12"/>
        <color rgb="FF222222"/>
        <rFont val="Times New Roman"/>
      </rPr>
      <t>Neural sequence to sequence models have achieved superlative performance in summarizing text. But they tend to generate generic summaries that under-represent the opinion-sensitive aspects of the document. Additionally, the sequence to sequence models are prone to test-train discrepancy (exposure-bias) arising from the differential summary decoding processes in the training and testing phases. The models use ground truth summary words in the decoder training phase and predicted outputs in the testing phase. This inconsistency leads to error accumulation and substandard performance. To address these gaps, a cognitive aspect-based opinion summarizer, Feature Pooled Pointer Generator Network (FP2GN), is proposed which selectively attends to thematic and contextual cues to generate sentiment-aware review summaries. This study augments the pointer generator framework with opinion feature extraction, feature pooling, and mutual attention mechanism for opinion summarization. The proposed model FP2GN identifies the aspect terms in review text using sentic computing (SenticNet 5 and concept frequency-inverse opinion frequency) and statistical feature engineering. These aspect terms are encoded into context embeddings using weighted average feature pooling, which is processed in a pointer-generator framework inspired stacked Bi-LSTM encoder–decoder model with multi-head self-attention. The decoder system uses temporal and mutual attention mechanisms to ensure the appropriate representation of input-sequence. The study also proffers the use of </t>
    </r>
    <r>
      <rPr>
        <i/>
        <sz val="12"/>
        <color rgb="FF222222"/>
        <rFont val="Times New Roman"/>
      </rPr>
      <t>teacher forcing ratio</t>
    </r>
    <r>
      <rPr>
        <sz val="12"/>
        <color rgb="FF222222"/>
        <rFont val="Times New Roman"/>
      </rPr>
      <t> to curtail the exposure-bias-related error-accumulation. The model achieves ROUGE-1 score of 86.04% and ROUGE-L score of 88.51% on the Amazon Fine Foods dataset. An average gain of 2% over other methods is observed. The proposed model reinforces pointer generator network architecture with opinion feature extraction, feature pooling, and mutual attention mechanism to generate human-readable opinion summaries. Empirical analysis substantiates that the proposed model is better than the baseline opinion summarizers.</t>
    </r>
  </si>
  <si>
    <r>
      <rPr>
        <sz val="12"/>
        <color rgb="FF222222"/>
        <rFont val="Times New Roman"/>
      </rPr>
      <t>The standard BERT adopts subword-based tokenization, which may break a word into two or more wordpieces (e.g., converting “</t>
    </r>
    <r>
      <rPr>
        <i/>
        <sz val="12"/>
        <color rgb="FF222222"/>
        <rFont val="Times New Roman"/>
      </rPr>
      <t>lossless</t>
    </r>
    <r>
      <rPr>
        <sz val="12"/>
        <color rgb="FF222222"/>
        <rFont val="Times New Roman"/>
      </rPr>
      <t>” to “</t>
    </r>
    <r>
      <rPr>
        <i/>
        <sz val="12"/>
        <color rgb="FF222222"/>
        <rFont val="Times New Roman"/>
      </rPr>
      <t>loss</t>
    </r>
    <r>
      <rPr>
        <sz val="12"/>
        <color rgb="FF222222"/>
        <rFont val="Times New Roman"/>
      </rPr>
      <t>” and “</t>
    </r>
    <r>
      <rPr>
        <i/>
        <sz val="12"/>
        <color rgb="FF222222"/>
        <rFont val="Times New Roman"/>
      </rPr>
      <t>less</t>
    </r>
    <r>
      <rPr>
        <sz val="12"/>
        <color rgb="FF222222"/>
        <rFont val="Times New Roman"/>
      </rPr>
      <t>”). This will bring inconvenience in following situations: (1) what is the best way to obtain the contextual vector of a word that is divided into multiple wordpieces? (2) how to predict a word via cloze test without knowing the number of wordpieces in advance? In this work, we explore to develop a BERT-style pretrained model over a vocabulary of words instead of wordpieces. We call such word-level BERT model as WordBERT. We train models with different vocabulary sizes, initialization configurations and languages. Results show that, compared to standard wordpiece-based BERT, WordBERT makes significant improvements on cloze test and machine reading comprehension. On many other natural language understanding tasks, including POS tagging, chunking and NER, WordBERT consistently performs better than BERT. Model analysis indicates that the major advantage of WordBERT over BERT lies in the understanding for low-frequency words and rare words. Furthermore, since the pipeline is language-independent, we train WordBERT for Chinese language and obtain significant gains on five natural language understanding datasets. Lastly, the analyse on inference speed illustrates WordBERT has comparable time cost to BERT in natural language understanding tasks.</t>
    </r>
  </si>
  <si>
    <t>On social media platforms such as Twitter and Facebook, people express their views, arguments, and emotions of many events in daily life. Twitter is an international microblogging service featuring short messages called “tweets” from different languages. These texts often consist of noise in the form of incorrect grammar, abbreviations, freestyle, and typographical errors. Sentiment analysis (SA) aims to predict the actual emotions from the raw text expressed by the people through the field of natural language processing (NLP). The main aim of our work is to process the raw sentence from the Twitter dataset and find the actual polarity of the message. This paper proposes a text normalization with deep convolutional character level embedding (Conv-char-Emb) neural network model for SA of unstructured data. This model can tackle the problems: (1) processing the noisy sentence for sentiment detection (2) handling small memory space in word level embedded learning (3) accurate sentiment analysis of the unstructured data. The initial preprocessing stage for performing text normalization includes the following steps: tokenization, out of vocabulary (OOV) detection and its replacement, lemmatization and stemming. A character-based embedding in convolutional neural network (CNN) is an effective and efficient technique for SA that uses less learnable parameters in feature representation. Thus, the proposed method performs both the normalization and classification of sentiments for unstructured sentences. The experimental results are evaluated in the Twitter dataset by a different point polarity (positive, negative and neutral). As a result, our model performs well in normalization and sentiment analysis of the raw Twitter data enriched with hidden information.</t>
  </si>
  <si>
    <t>Recently, the world has witnessed an exponential growth of social networks which have opened a venue for online users to express and share their opinions in different life aspects. Sentiment analysis has become a hot-trend research topic in the field of natural language processing due to its significant roles in analyzing the public’s opinion and deriving effective opinion-based decisions. Arabic is one of the widely used languages across social networks. However, its morphological complexities and varieties of dialects make it a challenging language for sentiment analysis. Therefore, inspired by the success of deep learning algorithms, in this paper, we propose a novel deep learning model for Arabic language sentiment analysis based on one layer CNN architecture for local feature extraction, and two layers LSTM to maintain long-term dependencies. The feature maps learned by CNN and LSTM are passed to SVM classifier to generate the final classification. This model is supported by FastText words embedding model. Extensive experiments carried out on a multi-domain corpus demonstrate the outstanding classification performance of this model with an accuracy of 90.75%. Furthermore, the proposed model is validated using different embedding models and classifiers. The results show that FastText skip-gram model and SVM classifier are more valuable alternatives for the Arabic sentiment analysis. The proposed model outperforms several well-established state-of-the-art approaches on relevant corpora with up to +20.71% accuracy improvement.</t>
  </si>
  <si>
    <t>Aspect-based sentiment analysis (ABSA) is a fine-grained sentiment analysis task that aims to extract the discussed aspects and identify their corresponding sentiment polarities from a given text. Most of the existing Arabic ABSA methods rely heavily on tedious preprocessing and feature-engineering tasks in addition to the use of external resources (e.g., lexicons). Hence, this paper tries to overcome these shortcomings by proposing a transfer learning method using pre-trained language models to perform two ABSA tasks in Arabic, namely aspect term extraction (ATE) and aspect category detection (ACD). The proposed models are built based on the Arabic version (AraBERT) of the BERT model. Different implementations of BERT are compared, including fine-tuning and feature-based methods. The main findings of this paper are: (1) Fine-tuning is more suitable in low-resource settings. (2) Designing customized downstream layers enhances the default fine-tuned BERT model results. The experiments were conducted on a reference ABSA dataset on Arabic news posts. The results show that our models outperform the baseline methods and the related work with an overall enhancement of more than 6% for the ATE task and more than 19% for the ACD task.</t>
  </si>
  <si>
    <r>
      <rPr>
        <sz val="12"/>
        <color rgb="FF222222"/>
        <rFont val="Times New Roman"/>
      </rPr>
      <t>Sentiment analysis is a means of excerpting subjective information from client reviews. The existing shallow model lacks in addressing multiple relation/meaning of a word in a review. To address the above issue and to find an effective contextual word embedding, we have performed a thorough analysis on the existing language model, viz., Universal Language Model Fine-tuning, Embeddings from Language Models and Bidirectional Encoder Representations from Transformers (BERT). Based on the analysis, we have proposed a transfer learning-based bidirectional transformer model. We have conducted several experiments with the different transfer learning-based bidirectional transformer models to find a robust classifier for contextual embedding. In these various transfer learning approaches, the attention-extracted features are fed into different classifiers, viz., support vector machine (SVM), logistic regression (LR), long short-term memory (LSTM) and bidirectional gated recurrent unit (BGRU). BERT is a multi-head, multilayered and bidirectional transformer that finds deep contextual words existing in a review by exhibiting different patterns in different layers. In the proposed architecture, the attention-extracted deep contextual features from BERT are fed into the BGRU through transfer learning to have better contextual classification. With the proposed attention-extracted BERT-bidirectional gated recurrent unit (i.e., AeBERT-BGRU), we have obtained an F</t>
    </r>
    <r>
      <rPr>
        <sz val="9"/>
        <color rgb="FF222222"/>
        <rFont val="Times New Roman"/>
      </rPr>
      <t>1</t>
    </r>
    <r>
      <rPr>
        <sz val="12"/>
        <color rgb="FF222222"/>
        <rFont val="Times New Roman"/>
      </rPr>
      <t> score of 95.57, 86.66 and 80.29% for IMDB, Polarity and OLID dataset (weighted), which is a significant improvement when compared to state-of-the-art methods.</t>
    </r>
  </si>
  <si>
    <t>Over the last decades, the aspect-based sentiment analysis (ABSA) task has been given great attention and has been deeply studied by the scientific community. It was first introduced in 2002 to extract the users’ fine-grained sentiments from textual data by focusing on aspect terms. In this paper, we propose a machine learning-based architecture called CBRS (CNN-Bi-RNN-SVM) to enhance the ABSA of smartphone reviews. This architecture combines two deep learning models [convolutional neural network (CNN) and bidirectional recurrent neural network (Bi-RNN)] with the classical machine learning model support vector machine (SVM). The CNN and the Bi-RNN models are used to capture both local features and contextual information. The SVM model is applied to classify the sentiments, expressed towards aspect terms, as positive or negative. To evaluate the performance of the developed architecture, 8,000 French smartphone reviews, extracted from the Amazon website, are annotated to create a dataset including 15,411 positive aspects and 14,627 negative aspects. The obtained findings corroborated the efficiency of the designed architecture by achieving an F-measure value of 94.05%, for the smartphone dataset, and 85.70% for the SemEval-2016 restaurant dataset. A comparative study demonstrates that the overall performance of our proposed architecture outperformed that of the existing ABSA models.</t>
  </si>
  <si>
    <t>Classifying tweets containing valuable information about COVID-19 is crucial for developing monitoring systems that provide the latest updates. Existing approaches for informative tweet classification considers only the last layer vector of a special token by ignoring the vectors of other tokens and the token vectors from the previous layers. The paper addresses this drawback by proposing a novel approach which (i) makes use of all the token vectors from the last four layers and (ii) leverages additional information in the form of POS tags and informative words. Experiment results show that the proposed approach outperforms all the existing approaches and achieves an accuracy of 92% and F1-score of 92.01% on the COVID-19 informative tweets dataset. The uniqueness of this paper is the attempt to leverage token vectors from the last four layers, additional information in the form of POS tags and informative words from COVID-19 informative tweets for classification.</t>
  </si>
  <si>
    <t>Important research areas, such as automatic speech recognition, optical character recognition, and information retrieval, heavily depend on the presence of a good statistical representation of the used language. A more precise representation leads to more accurate systems. However, Arabic is a richer and more complex language than English. Moreover, clitics have a heavy presence in the Arabic language. They can be attached to a stem or to each other without orthographic marks such as an apostrophe. This raises the need to study key statistics of the Arabic language and the statistical differences between Arabic and English on a large scale. Therefore, two large Arabic and English corpora collected from newswire text data, consisting of 600 million words each, are utilized. Hence, the distribution of word length, paragraph length, punctuation marks, unigrams, bigrams and trigrams is presented. In addition, the distribution of clitics in Arabic and their statistical effect are shown. As a result, it has been shown that the number of Arabic word-types is 76 % more than in English. However, lexicon size in Arabic could be reduced by 24.54 % when applying clitics tokenization.</t>
  </si>
  <si>
    <r>
      <rPr>
        <sz val="12"/>
        <color rgb="FF222222"/>
        <rFont val="Times New Roman"/>
      </rPr>
      <t>Sequence labeling models with recurrent neural network variants, such as long short-term memory (LSTM) and gated recurrent units, show promising performance in several natural language processing tasks, such as named entity recognition (NER). Most current models use unidirectional decoders, which reason only about the past and remain limited to retaining future contexts while generating predictions. Therefore, these models suffer from their generation of unbalanced outputs. Moreover, most existing NER models utilize word embeddings for capturing similarities between words but sustain when handling previously unobserved or infrequently used words. We propose a bidirectional encoder–decoder model for addressing the problem of Arabic NER on the basis of recent work in deep learning, in which the encoder and decoder are bidirectional LSTMs. In addition to word-level embeddings, character-level embeddings are adopted, and they are combined via an embedding-level attention mechanism. Our model can dynamically determine the information that must be utilized from a word- or character-level component through this attention mechanism. Experimental results on the ANERCorp and AQMAR datasets show that the model with a bi-encoder–decoder network and embedding attention layer achieves a high </t>
    </r>
    <r>
      <rPr>
        <i/>
        <sz val="12"/>
        <color rgb="FF222222"/>
        <rFont val="Times New Roman"/>
      </rPr>
      <t>F</t>
    </r>
    <r>
      <rPr>
        <sz val="12"/>
        <color rgb="FF222222"/>
        <rFont val="Times New Roman"/>
      </rPr>
      <t>-score measure of approximately 92%.</t>
    </r>
  </si>
  <si>
    <t>Abstractive text summarization using attentional recurrent neural network (sequence-to-sequence) models have proven to be very effective. In this paper, a novel hybrid approach is presented for generating abstractive text summaries by combining fuzzy logic rules (which selects extractive sentences) with bidirectional long short-term memory (Bi-LSTM) which further produces abstractive summary. Bi-LSTM uses attention mechanism and Adam optimizer for updating network weights. The proposed approach utilizes fuzzy measures and inference to extract textual information from the document to find the most relevant sentences. These relevant sentences are given as input to Bi-LSTM to produce an abstractive summary of the significant sentences. The proposed FLSTM model is evaluated using ROUGE toolkit. The experiment is performed on standard datasets (i.e., DUC and CNN/daily mail). Another salient feature of this work is merging of DUC 2003–2004, DUC 2006–2007 datasets to generate a larger dataset to achieve better results. The FLSTM model is compared with other state-of-the-art models, and the empirical results suggested that the proposed FLSTM model outperforms all other models.</t>
  </si>
  <si>
    <t>Neural Machine Translation (NMT) has attracted growing interest in recent years for its promising performance compared to traditional approaches such as Statistical Machine Translation. However, its application to languages having different structures, like the (English, Arabic) pair that interests us in this work, degrades its performance. Indeed, the limited vocabulary size required by the NMT models decreases the vocabulary coverage rate of the Arabic language, well known by its morphological richness. Likewise, long sentences present an additional challenge to NMT systems because they perform less well for longer sentences than for the shorter ones. In this paper, we provide a series of experiments to mitigate the effects of these constraints. To address the problem of out-of-vocabulary words, we integrated into factored NMT models morphosyntactic features as an output factor, namely stem, lemma, POS, root, and pattern. We have also developed two techniques for segmenting long sentences into smaller sub-sentences. The first uses a list of lexical markers that we have collected as segmentation points, and the second integrates into the NMT model the parallel phrases extracted by an SMT system. The experiments carried out on the English–Arabic pair show that the proposed approaches considerably improve the translation quality compared to the basic NMT system.</t>
  </si>
  <si>
    <t>Phrase chunking is an important task in various natural language processing (NLP) applications. This paper presents a neural phrase chunking for Urdu by training contextualized word representations. This work also produces an annotated corpus. The annotation has been performed by using IOB (inside-outside-begin) labels. Comprehensive guidelines have been developed for four phrases which are noun phrase (NP), verb phrase (VP), post-positional phrase (PP) and prepositional phrase (PRP). The annotated text has been evaluated for completeness and correctness automatically. Inter-annotator agreement has been calculated for ten percent reference corpus. A neural chunker has been developed and trained on the annotated corpus. The chunker is based on long–short- term memory networks. Transfer learning has been employed to improve the chunking results. For that purpose, context-free (Word2Vec) and contextualized (ELMo) word representations have been trained. The chunker performed with an f-score of 94.9 when trained by using third layer of ELMo embeddings.</t>
  </si>
  <si>
    <t>Named Entity Recognition and Classification (NER) serves as a foundation for many natural language processing tasks such as question answering, text summarization, news/document clustering and machine translation. Manipuri’s early NER systems are based on machine learning approaches and employ handcrafted morphological features and domain-specific rules. The domain-specific rules for Manipuri NER are hard to extract as the language is highly agglutinative, inflectional and falls in the category of low resource language. In recent years, deep learning, empowered by continuous vector representation and semantic composition through non-linear processing, has been employed in the various NER task yielding state-of-the accuracy. In this paper, we propose a Manipuri NER model using Bidirectional Long Short Term Memory (BiLSTM) deep neural network in unison with an embedding technique. The embedding technique is a BiLSTM character-level word representation in conjunction with word embedding, which acts as a feature for the Bi-LSTM NER model. The proposed model also employs a Conditional Random Field (CRF) classifier to capture the dependency among output NER tags. Various Gradient Descent (GD) optimizers for the neural model were experimented with to establish an efficient GD optimizer for accurate NER. The NER model with RMSprop GD optimizer achieved an F-Score measure of approximately 98.19% at learning rate η=0.001 and with decay constant of ρ=0.9. Further, while performing an intrinsic evaluation on the word embedding, it is found that the proposed embedding technique as a feature can capture the semantic and syntactic rule of the language with 88.14% average clustering accuracy for all NE classes.</t>
  </si>
  <si>
    <t>Graph-based ranking for keyphrase extraction has become an important approach for measuring saliency scores in text due to its ability to capture the context. By modeling words as vertices and the co-occurrence relation between words as edges, the importance of words is measured from the whole graph. However, graphs by nature can only capture the pair-wise relation between vertices. Therefore, it is not clear if graphs can capture high-order relations of more than two words. In this paper, we propose to use a hypergraph to capture high-order relations appearing in short documents, and use such information to infer better ranking of words. Additionally, we model the temporal and social attributes of short documents and discriminative weights of words into the hypergraph as weights which give us the ability of capturing recent and topical keyphrases. Furthermore, to rank vertices in the proposed hypergraph, we propose a probabilistic random walk that takes into account weights of both vertices and hyperedges. We show the effectiveness of our approach by conducting extensive experiments over two different data sets which demonstrate the robustness of the proposed approach.</t>
  </si>
  <si>
    <t>The paper aims to leverage the highly unstructured user-generated content in the context of pollen allergy surveillance using neural networks with character embeddings and the attention mechanism. Currently, there is no accurate representation of hay fever prevalence, particularly in real-time scenarios. Social media serves as an alternative to extract knowledge about the condition, which is valuable for allergy sufferers, general practitioners, and policy makers. Despite tremendous potential offered, conventional natural language processing methods prove limited when exposed to the challenging nature of user-generated content. As a result, the detection of actual hay fever instances among the number of false positives, as well as the correct identification of non-technical expressions as pollen allergy symptoms poses a major problem. We propose a deep architecture enhanced with character embeddings and neural attention to improve the performance of hay fever-related content classification from Twitter data. Improvement in prediction is achieved due to the character-level semantics introduced, which effectively addresses the out-of-vocabulary problem in our dataset where the rate is approximately 9%. Overall, the study is a step forward towards improved real-time pollen allergy surveillance from social media with state-of-art technology.</t>
  </si>
  <si>
    <t>Part of speech tagging is one of the most fundamental needs of intelligent text processing, which is assigning the most appropriate grammatical category to each word on the text. Hence, provision of a tagger with high accuracy for the Persian language is the major priority of this article. Numerous other methods of POS tagging have already been presented in a way that each one has been applied in taggers to achieve high performance and accuracy. Statistical methods known as a primary technique and one of the most important issues in POS tagging systems is identifying unknown words. This paper investigates all tags that the Maximum Likelihood Estimation method assigns the words existing in the text (including known and unknown) by proposing a graph-based method and correcting them. To do so, a graph is created from the training corpus including the part of speech sequence in the sentences. Then, sentences tagged with Maximum Likelihood Estimation will be corrected by traversing the graph. It should be noted that different methods have been proposed, implemented, and evaluated for tagging using graphs. Next, by investigating pros and cons, a method is proposed which tags the unknown words with the accuracy of 86.84% and the known words with the accuracy of 97.54%. In conclusion, the overall accuracy of the method is calculated as 96.78%, which is an improvement in comparison to the Maximum Likelihood Estimation method and consequently, the graph method shows an acceptable performance in part of speech tagging and is more reliable.</t>
  </si>
  <si>
    <t>Fuzzy logic is the core method for handling uncertainty and vagueness of information in agricultural natural language processing, and it also plays a crucial role in word segmentation and text classification algorithms using the neural network. Word segmentation is often the primary step in Chinese text classification tasks and has a profound effect on the generation ability of classification algorithm-based fuzzy logic. However, the high complexity of text classification models structure and specificity of agricultural data take a great challenge to studying the effect of word segmentation. Although there have been several attempts to resolve this issue, the main effort focuses on word segment Precision or the generalization performance of multiple word segment methods for the same classification algorithm and does not involve agricultural text. To solve this problem from the perspective of rational analysis and empirical analysis, a comprehensive analysis has been made to study the effect of Chinese word segmentation on fuzzy-based classification algorithms for agricultural questions. It initially discusses the characteristics of agricultural questions for the subsequent analysis of the field adaptability of word segmentation and classification algorithms, employs fuzzy logic to convert the Chinese word segmentation task into a sequence labeling problem, and then analyzes the characteristics, techniques, and performance disparities of the seven mainstream open-source Chinese word segmentation integration tools at the current stage. Subsequently, an exploration has been conducted into the impact of Chinese word segmentation on the generalization performance of classification algorithms under the proposed unified model framework for text classification based on fuzzy logic. Finally, many experiments have been performed on the actual data crawled from typical agricultural websites to empirically study the differences and robustness of the effect of different word segmentation tools on classification performance, as well as the contribution of the external dictionary. Comparative experimental results show which word segmentation tools have a solid effect on classification performance and a strong robust effect on the typical text feature extraction layer for classification tasks, and the external dictionary have no significant effect on classification performance. The research results have essential reference significance for how to select appropriate word segmentation tools to deal with Chinese natural language processing tasks in future.</t>
  </si>
  <si>
    <t>Named entity recognition (NER) is a fundamental step for many Natural Language Processing tasks that aim to classify words into a predefined set of named entities (NE). For high-resource languages like English, many deep learning architectures have produced good results. However, the NER task has not yet achieved much progress for Telugu, a low resource Language. This paper performs the NER task on Telugu Language using Word2Vec, Glove, FastText, Contextual String embedding, and bidirectional encoder representations from transformers (BERT) embeddings generated using Telugu Wikipedia articles. These embeddings have been used as input to build deep learning models. We also investigated the effect of concatenating handcrafted features with the word embeddings on the deep learning model’s performance. Our experimental results demonstrate that embeddings generated from BERT added with handcrafted features have outperformed other word embedding models with an F1-Score 96.32%.</t>
  </si>
  <si>
    <t>With the need for psychological help long exceeding the supply, finding ways of scaling, and better allocating mental health support is a necessity. This paper contributes by investigating how to best predict intervention dropout and failure to allow for a need-based adaptation of treatment. We systematically compare the predictive power of different text representation methods (metadata, TF-IDF, sentiment and topic analysis, and word embeddings) in combination with supplementary numerical inputs (socio-demographic, evaluation, and closed-question data). Additionally, we address the research gap of which ML model types — ranging from linear to sophisticated deep learning models — are best suited for different features and outcome variables. To this end, we analyze nearly 16.000 open-text answers from 849 German-speaking users in a Digital Mental Health Intervention (DMHI) for stress. Our research proves that — contrary to previous findings — there is great promise in using neural network approaches on DMHI text data. We propose a task-specific LSTM-based model architecture to tackle the challenge of long input sequences and thereby demonstrate the potential of word embeddings (AUC scores of up to 0.7) for predictions in DMHIs. Despite the relatively small data set, sequential deep learning models, on average, outperform simpler features such as metadata and bag-of-words approaches when predicting dropout. The conclusion is that user-generated text of the first two sessions carries predictive power regarding patients’ dropout and intervention failure risk. Furthermore, the match between the sophistication of features and models needs to be closely considered to optimize results, and additional non-text features increase prediction results.</t>
  </si>
  <si>
    <t>Language modeling is a statistical technique to represent the text data in machine readable format. It finds the probability distribution of sequence of words present in the text. Language model estimates the likelihood of upcoming words in some spoken or written conversation. Markov assumption enables language model to predict the next word depending on previous n − 1 words, called as n-gram, in the sentence. Limitation of n-gram technique is that it utilizes only preceding words to predict the upcoming word. Factored language modeling is an extension to n-gram technique that facilitates to integrate grammatical and linguistic knowledge of the words such as number, gender, part-of-speech tag of the word, etc. in the model for predicting the next word. Back-off is a method to resort to less number of preceding words in case of unavailability of more words in contextual history. This research work finds the effect of various combinations of linguistic features and generalized back-off strategies on the upcoming word prediction capability of language model over Hindi language. The paper empirically compares the results obtained after utilizing linguistic features of Hindi words in factored language model against baseline n-gram technique. The language models are compared using perplexity metric. In summary, the factored language model with product combine strategy produces the lowest perplexity of 1.881235. It is about 50% less than traditional baseline trigram model.</t>
  </si>
  <si>
    <t>Sentiment relevant information in the web pages concerning products, establishment, and commodities concentrates principally on the available textual contents. Research on crawling topic-relevant web pages is far behind compared to sentiment-relevant web pages despite the steep rise in sentiment-relevant information on the web. This paper resolves the impediment issues and proposes a novel focused web crawler namely the Linguistic Semantic Sentiment (LSS) crawler which collects not only topic-relevant web pages but also sentiment-relevant web pages. Two classifiers are proposed in the relevance computation module of the LSS crawler, where one is a linguistic semantic classifier and the other is a sentiment classifier. The linguistic semantic classifier computes the semantic relevance of the web page concerning the topic, whereas the sentiment classifier computes the sentiment relevance of the web page. The performance of the LSS crawler is then analyzed by using the metrics, harvest rate, target recall, and F1-score. The LSS crawler outperformed the existing focused crawlers with an average harvest rate of 0.35, target recall of 0.55, and F1-score of 0.42. The evaluation results revealed that both the linguistic semantic and the sentiment classifiers enhanced the performance of the proposed LSS-focused crawler.</t>
  </si>
  <si>
    <t>Notwithstanding the success of Neural Machine Translation (NMT), we have seen that translation of resource poor Indic languages and techniques applied to the improvement of translation quality for these languages is still under explored. In this work, we have first tried to build two base NMT systems which are capable of translation in two directions for the languages Assamese and English. To build the system, we have used OpenNMT-py, a neural machine translation framework based on PyTorch. We have achieved BLEU score of 9.01 and 14.71 respectively for English to Assamese and Assamese to English translation direction during our base model training with our custom test set. Next, public domain monolingual data in English and Assamese are translated batchwise and newly translated data is used to train new models. Significant BLEU point improvements for both directions are seen. Two different test sets viz. publicly available FLORES-101 test set and our in-house test set of 500 domain specific sentences are used during our experiments. Use of length penalty and model averaging further improved the BLEU scores in both the direction. In this paper, we have shown that use of phased translation of monolingual data with length penalty and model averaging contributes well in achieving higher BLEU scores for data poor languages.</t>
  </si>
  <si>
    <t>Writing style in written language is a combination of consistent decisions associated with a specific author at different levels of language production, including lexical, syntactic, and structural. The recent work in neural network based style analysis mainly lacks the multi-level modeling of writing style. In this paper, we introduce a style-aware neural model to encode document information from three stylistic levels and evaluate it in the domain of authorship attribution. First, we propose a simple way to jointly encode syntactic and lexical representations of sentences. Subsequently, we employ an attention-based hierarchical neural network to encode the syntactic and semantic structure of sentences in documents while rewarding the sentences which contribute more in capturing the writing style. Our experimental results, based on four benchmark datasets, reveal the benefits of encoding document information from all three stylistic levels when compared to the baseline methods in the literature. Additionally, We adopt a transfer learning approach and use deep contextualized word representation (ELMo) in our model to measure the impact of lower level linguistic representations versus higher level linguistic representations of ELMo in the task of authorship attribution. According to our experimental results, lower level linguistic representations which mainly carry syntactic information demonstrate better performance in authorship attribution task when compared to higher level linguistic representations which mainly carry semantic information.</t>
  </si>
  <si>
    <t>Biomedical named entity recognition (Bio-NER) is an important and fundamental task for biomedical text mining. Bio-NER has various applications, especially in Natural Language Processing, and its performance heavily impacts dependent tasks. However, the class imbalance problem is the major issue for an effective Bio-NER. Over the past few years, rule-based methods and deep learning-based methods have been widely used. However, they are not able to effectively handle class imbalance issues. Therefore, we proposed a hybrid method by taking advantage of both methods for Bio-NER, which is named Hybrid Bio-NER (HBio-NER). Furthermore, we propose a training data format called ‘single_entity-O’, which reduces the class imbalance problem. Data preprocessing and ‘single_entity-O’ data representation format improve the class balance, further improving the HBio-NER system performance. HBio-NER identifies the named entities using the Bidirectional Long Short-Term Memory (Bi-LSTM) model and named entity boundaries (begin, inside of entity mentions) using rules. The effectiveness of the proposed method is tested on two data sets (NCBI disease and CHEMDNER chemical data sets) with different word representation models (GloVe, Word2Vec and FastText). The comparative analysis indicates that significant performance gain is achieved by the proposed method especially for disease named entity recognition.</t>
  </si>
  <si>
    <r>
      <rPr>
        <sz val="12"/>
        <color rgb="FF222222"/>
        <rFont val="Times New Roman"/>
      </rPr>
      <t>In Natural Language Processing (NLP), Parts of Speech (PoS) tagging is one of the most crucial steps of pre-processing in every language system. PoS tagging is the process of selecting the best suitable ‘part of speech category’ or ‘lexical class label’ for each token in a phrase in a natural language. It is usually the initial stage of an NLP task like machine translation, with further stages, including chunking, parsing, etc. The key objective of our work is to create an English-to-Mizo Machine Translation (MT) system using PoS tag corpus. Here, we use factored Phrase-Based Statistical MT (F-SMT) to address the issue of text translation from English into Mizo, one of the under-resource language pairs. During the process, we discovered that better accuracy of the system can be achieved by combining the training with PoS-featured data. Experimental results achieved by employing automatic evaluation metrics demonstrated that our F-SMT with PoS tagging model outperformed the baseline phrase-based model and other factored models when applying the various n-gram parameters. Our F-SMT with PoS tagging exhibits an increase in the automated scores of translation; it achieved scores of 14.27 (BLEU), 47.70 (</t>
    </r>
    <r>
      <rPr>
        <i/>
        <sz val="12"/>
        <color rgb="FF222222"/>
        <rFont val="Times New Roman"/>
      </rPr>
      <t>F</t>
    </r>
    <r>
      <rPr>
        <sz val="12"/>
        <color rgb="FF222222"/>
        <rFont val="Times New Roman"/>
      </rPr>
      <t>-measure), 30.30 (METEOR), 37.60 (Precision), 52.40 (Recall), and 75.30 (TER).</t>
    </r>
  </si>
  <si>
    <t>Sentiment Analysis (SA) task for code-mixed Romanized text is an emerging area of research in Natural Language Processing (NLP). Since informal expression of sentiments in Romanized code-mixed Indian Languages (ILs) with emojis and/or emoticons is very common in social media, SA tasks for code-mixed posts/comments on ILs are being paid much attention by researchers. In the present survey, we have studied the evolution of language models over time, dataset details, research gaps, challenges towards building advanced models, possible recommendations to overcome those challenges, and determining the best-performing language models only for SA task on eight code-mixed ILs, namely Bengali–English, Hind–English, Kannada–English, Malayalam–English, Marathi–English, Punjabi–English, Telugu–English, and Tamil–English. Though many researchers have already explored the state-of-art text representation models for the SA task of resource-rich English language, contextual understanding and semantic feature extraction from non-standard code-mixed Romanized text of under-resourced ILs are yet to be explored to a large extent due to resource scarcity. We have focused on an exhaustive and comprehensive survey of very specific 70 research papers on SA tasks to list open research areas on code-mixed ILs. The present work will benefit researchers by providing a clear direction for future research scope in SA task in code-mixed IL pairs.</t>
  </si>
  <si>
    <t>This work investigates the disfluencies processing task within the natural spoken language comprehension field. We present a transcription-based method with purely linguistic features for detecting disfluencies in spoken Tunisian dialect transcriptions. Disfluencies processing is the task of detecting spontaneous disorders in spoken language transcripts, distinguishing between fluent and disfluent words. The originality of this method is that several disfluency types are processed automatically and for wide domains in the spontaneous spoken Tunisian dialect. Likewise, it incorporates various linguistic features such as morpho-syntactic labels and word synonyms. Syllabic elongations, speech words, word-fragments, and simple repetitions are carried out according to the rule-based approach, while complex repetitions, insertions, substitutions, and deletions are detected using a transition-based model through the machine learning approach. We compare the transition-based model to the sequence-tagging-based model presented in the previous work. Experiments show that both models are relevant to the disfluencies detection task in the spoken Tunisian dialect, the F-Measure rates are respectively 79.81% and 78.97%.</t>
  </si>
  <si>
    <t>The named entity recognition (NER) is a method for locating references to rigid designators in text that fall into well-established semantic categories like person, place, organisation, etc., Many natural language e applications, like summarization of text, question–answer models and machine translation, always include NER at their core. Early NER systems were quite successful in reaching high performance at the expense of using human engineers to create features and rules that were particular to a certain domain. Currently, the biomedical data is soaring expeditiously and extracting the useful information can help to facilitate the appropriate diagnosis. Therefore, these systems are widely adopted in biomedical domain. However, the traditional rule-based, dictionary based and machine learning based methods suffer from computational complexity and out-of-vocabulary (OOV)issues Deep learning has recently been used in NER systems, achieving the state-of-the-art outcome. The present work proposes a novel deep learning based approach which uses Bidirectional Long Short Term (BiLSTM), Bidirectional Encoder Representation (BERT) and Conditional Random Field mode (CRF) model along with transfer learning and multi-tasking model to solve the OOV problem in biomedical domain. The transfer learning architecture uses shared and task specific layers to achieve the multi-task transfer learning task. The shared layer consists of lexicon encoder and transformer encoder followed by embedding vectors. Finally, we define a training loss function based on the BERT model. The proposed Multi-task TLBBC approach is compared with numerous prevailing methods. The proposed Multi-task TLBBC approach realizes average accuracy as 97.30%, 97.20%, 96.80% and 97.50% for NCBI, BC5CDR, JNLPBA, and s800 dataset, respectively.</t>
  </si>
  <si>
    <t>In this paper, we propose a method for predicting the prices and trends of cryptocurrencies using sentiment analysis and time series forecasting. In this study, more than one million tweets spanning 3 months (March, June, and December 2022) regarding three cryptocurrencies, Bitcoin (BTC), Ethereum (ETH), and Binance Coin (BNB) during the Russian-Ukrainian War, are considered. Two models, a convolutional neural network with long short-term memory (CNN-LSTM) and a support vector machine (SVM) with GloVe and TF-IDF features, are trained on a labeled dataset of more than fifty thousand tweets about Bitcoin labeled as positive, negative, and neutral. A pretrained model (Pysentimento) for sentiment analysis is also employed to compare the performances of the three models. The models are tested on the labeled dataset and then evaluated on the unlabeled tweets, revealing that Pysentimento’s level of accuracy outperforms the other two models. Google Trends, along with the opening and closing prices, and the volume of the three cryptocurrencies, in addition to the results of Pysentimento sentiment classification, are employed to apply the Pearson correlation coefficient and conduct price prediction analysis using the SARIMA model. It is found that Bitcoin may appeal to those seeking stability and a known record of accomplishment, while Binance Coin and Ethereum may attract investors looking for more diverse opportunities. A data-centric approach that can provide valuable insights and predictions for the cryptocurrency market, especially in the context of the Russian-Ukrainian War, which poses significant challenges and uncertainties for investors and traders, is demonstrated.</t>
  </si>
  <si>
    <t>Effective upkeep of aging infrastructure systems with limited funding and resources calls for efficient bridge management systems. Although data-driven models have been extensively studied in the last decade for extracting knowledge from past experience to guide future maintenance decision making, their performance and usefulness have been limited by the level of detail and accuracy of currently available bridge condition databases. This paper leverages an untapped resource for bridge condition data and proposes a new method to extract condition information from it at a high level of detail. To that end, a natural language processing approach was developed to formalize structural condition knowledge by formulating a sequence labeling task and modeling inspection narratives as a combination of words representing defects, their severity and location, while accounting for the context of each word. The proposed framework employs a deep-learning-based approach and incorporates context-aware components including a bi-directional Long Short Term Memory (LSTM) neural network architecture and a Conditional Random Field (CRF) classifier to account for the context of words when assigning labels. A dependency-based word embedding model was also used to represent the raw text while incorporating both semantic and contextual information. The sequence labeling model was trained using bridge inspection reports collected from the Virginia Department of Transportation bridge inspection database and achieved an F1 score of 94.12% during testing. The proposed model also demonstrated improvements compared with baseline sequence labeling models, and was further used to demonstrate the capability of detecting condition changes with respect to previous inspection records. Results of this study show that the proposed method can be used to extract and create a condition information database that can further assist in developing data-driven bridge management and condition forecasting models, as well as automated bridge inspection systems.</t>
  </si>
  <si>
    <t>The social media data (SMD) have been viewed as a potential and promising information source of road conditions. However, most existing SMD-based sensing approaches (SMDSAs) either ignore interrelations among information items (e.g., name, direction, and status of the road) or rely on rigid grammar rules to establish entities’ interrelations. Additionally, current SMDSAs in the transportation domain are unable to link the extracted text-formatted information with domain-specific models (e.g., virtual road model, VRM). In order to fill such gaps, this work proposes an improved SMDSA of road conditions, which involves a three-stage (i.e., SMD classification, relation inference, and entity pair recognition) interrelated information extraction model, as well as a semantic converter to feed the SMD-provided text-formatted information into VRMs. The proposed SMDSA is demonstrated by the newly annotated datasets of tweets in Lexington, USA. The three-stage interrelated information extraction model outperforms conventional rule-based methods and deep-learning algorithms (e.g., Text CNN, Bi-LSTM, Piecewise CNN, and Capsule Net). The SMD-enabled VRM also preliminarily shows its capacity to optimize signal timings during incidents that change the road network topology. This work contributes to circumventing the reliance on human-made rules during SMDSAs’ development, bridging user-generated SMD with operable VRMs for potential real-world road management, and providing a standard tweet dataset annotated with interrelation triplets to help promote SMDSA studies.</t>
  </si>
  <si>
    <t>The compliance checking of concrete dam construction quality often relies on the manual reference of specifications, which is time-consuming, labor-intensive, and prone to errors. Automating compliance checking is an effective means of ensuring the quality of dams. However, using computers to match and compare quality record texts with specification provisions remains challenging. Due to the numerous specifications and diverse forms of constraints in dam construction, as well as unstructured and non-standard quality records, semantic differences exist between quality records and specifications that prevent timely quality control, making it necessary to develop a complete and efficient construction quality compliance checking framework. To address these issues, an automatic construction quality compliance checking method based on rule syntax parsing and phrase semantic distance was proposed in this work. First, key entity knowledge was determined and automatically extracted. Then, syntax parsing rules were defined, and the parsing algorithm was used to assemble the key entities into syntax trees. Then, specification and quality record syntax trees were aligned based on node semantic distance. Finally, a scoring process was designed to achieve automatic compliance checking of concrete dam construction quality. The experiments showed that the entity knowledge extraction F1 value of the proposed method was 12.89% higher than similar models, and the checking accuracy was 88.89%, with excellent applicability to both quantitative and qualitative specification constraints. The proposed method constructed a complete quality compliance checking framework for the construction field, automatically obtaining precise scores as checking results, saving considerable time compared to manual checking, and promoting compliance checking throughout the entire lifecycle of construction.</t>
  </si>
  <si>
    <t>Code-switching is a common form of communication in every bilingual or multilingual culture. It has become common in an ethnically diverse country like India, where multiple languages are spoken within the society. The need for automatic speech recognition (ASR) systems to handle code-switching has recently increased. However, there are currently relatively few code-switching resources accessible to train these kinds of systems. Therefore, it is highly essential to create code-switching resources. This paper explains the creation of a bilingual Hindi-English corpus named HEBiC corpus at VIT Bhopal University. This corpus has 7.5 hours of read speech data and has 58,245 words. The corpus is highly diverse and includes speakers from 27 states of India, each exhibiting distinct accents and dialects. The corpus also includes 600 sentences with a vocabulary size of 3575 words. The sources and methods used to gather the corpus and the statistical analysis are described in detail in this paper. We have evaluated the corpus performance with baseline and end-to-end models in terms of word error rate (WER).</t>
  </si>
  <si>
    <t>In recent years, discriminative methods have achieved much progress in natural language processing tasks, such as parsing, part-of-speech tagging, and word segmentation. For these methods, conventional features in a relatively high dimensional feature space may suffer from sparseness and thus exhibit less discriminative power on unseen data. This article presents a learning framework of feature transformation, addressing the sparseness problem by transforming sparse conventional base features into less sparse high-level features (i.e. meta features) with the help of a large amount of automatically annotated data. The meta features are derived by bucketing similar base features according to the frequency in large data, and used together with base features in our final system. We apply the framework to part-of-speech tagging and dependency parsing. Experimental results show that our systems perform better than the baseline systems in both tasks on standard evaluation. For the dependency parsing task, our parsers achieve state-of-the-art accuracy on the Chinese data and comparable accuracy with the best known systems on the English data. Further analysis indicates that our proposed approach is effective in processing unseen data and features.</t>
  </si>
  <si>
    <t>Objective
We investigate machine translation (MT) of user search queries in the context of cross-lingual information retrieval (IR) in the medical domain. The main focus is on techniques to adapt MT to increase translation quality; however, we also explore MT adaptation to improve effectiveness of cross-lingual IR.
Methods and data
Our MT system is Moses, a state-of-the-art phrase-based statistical machine translation system. The IR system is based on the BM25 retrieval model implemented in the Lucene search engine. The MT techniques employed in this work include in-domain training and tuning, intelligent training data selection, optimization of phrase table configuration, compound splitting, and exploiting synonyms as translation variants. The IR methods include morphological normalization and using multiple translation variants for query expansion. The experiments are performed and thoroughly evaluated on three language pairs: Czech–English, German–English, and French–English. MT quality is evaluated on data sets created within the Khresmoi project and IR effectiveness is tested on the CLEF eHealth 2013 data sets.
Results
The search query translation results achieved in our experiments are outstanding – our systems outperform not only our strong baselines, but also Google Translate and Microsoft Bing Translator in direct comparison carried out on all the language pairs. The baseline BLEU scores increased from 26.59 to 41.45 for Czech–English, from 23.03 to 40.82 for German–English, and from 32.67 to 40.82 for French–English. This is a 55% improvement on average. In terms of the IR performance on this particular test collection, a significant improvement over the baseline is achieved only for French–English. For Czech–English and German–English, the increased MT quality does not lead to better IR results.
Conclusions
Most of the MT techniques employed in our experiments improve MT of medical search queries. Especially the intelligent training data selection proves to be very successful for domain adaptation of MT. Certain improvements are also obtained from German compound splitting on the source language side. Translation quality, however, does not appear to correlate with the IR performance – better translation does not necessarily yield better retrieval. We discuss in detail the contribution of the individual techniques and state-of-the-art features and provide future research directions.</t>
  </si>
  <si>
    <t>Devising automatic tools to assist specialists in the early detection of mental disturbances and psychotic disorders is to date a challenging scientific problem and a practically relevant activity. In this work we explore how language models (that are probability distributions over text sequences) can be employed to analyze language and discriminate between mentally impaired and healthy subjects. We have preliminarily explored whether perplexity can be considered a reliable metrics to characterize an individual's language. Perplexity was originally conceived as an information-theoretic measure to assess how much a given language model is suited to predict a text sequence or, equivalently, how much a word sequence fits into a specific language model. We carried out an extensive experimentation with healthy subjects, and employed language models as diverse as N-grams - from 2-grams to 5-grams - and GPT-2, a transformer-based language model. Our experiments show that irrespective of the complexity of the employed language model, perplexity scores are stable and sufficiently consistent for analyzing the language of individual subjects, and at the same time sensitive enough to capture differences due to linguistic registers adopted by the same speaker, e.g., in interviews and political rallies. A second array of experiments was designed to investigate whether perplexity scores may be used to discriminate between the transcripts of healthy subjects and subjects suffering from Alzheimer Disease (AD). Our best performing models achieved full accuracy and F-score (1.00 in both precision/specificity and recall/sensitivity) in categorizing subjects from both the AD class, and control subjects. These results suggest that perplexity can be a valuable analytical metrics with potential application to supporting early diagnosis of symptoms of mental disorders.</t>
  </si>
  <si>
    <t>Background
Electronic health records (EHRs) are a valuable resource for data-driven medical research. However, the presence of protected health information (PHI) makes EHRs unsuitable to be shared for research purposes. De-identification, i.e. the process of removing PHI is a critical step in making EHR data accessible. Natural language processing has repeatedly demonstrated its feasibility in automating the de-identification process.
Objectives
Our study aims to provide systematic evidence on how the de-identification of clinical free text written in English has evolved in the last thirteen years, and to report on the performances and limitations of the current state-of-the-art systems for the English language. In addition, we aim to identify challenges and potential research opportunities in this field.
Methods
A systematic search in PubMed, Web of Science, and the DBLP was conducted for studies published between January 2010 and February 2023. Titles and abstracts were examined to identify the relevant studies. Selected studies were then analysed in-depth, and information was collected on de-identification methodologies, data sources, and measured performance.
Results
A total of 2125 publications were identified for the title and abstract screening. 69 studies were found to be relevant. Machine learning (37 studies) and hybrid (26 studies) approaches are predominant, while six studies relied only on rules. The majority of the approaches were trained and evaluated on public corpora. The 2014 i2b2/UTHealth corpus is the most frequently used (36 studies), followed by the 2006 i2b2 (18 studies) and 2016 CEGS N-GRID (10 studies) corpora.
Conclusion
Earlier de-identification approaches aimed at English were mainly rule and machine learning hybrids with extensive feature engineering and post-processing, while more recent performance improvements are due to feature-inferring recurrent neural networks. Current leading performance is achieved using attention-based neural models. Recent studies report state-of-the-art F1-scores (over 98 %) when evaluated in the manner usually adopted by the clinical natural language processing community. However, their performance needs to be more thoroughly assessed with different measures to judge their reliability to safely de-identify data in a real-world setting. Without additional manually labeled training data, state-of-the-art systems fail to generalise well across a wide range of clinical sub-domains.</t>
  </si>
  <si>
    <t>Academic research is crucial to the development of science and technology and is an important factor that affects national strength. When writing an academic research paper, a rhetorical structure is typically used to present the paper’s ideas, but this task is quite difficult for junior researchers. To solve this problem, some studies have adopted text mining to assist with the writing, but the existing methods still require human intervention to generate sentences. Recently, due to the increasing maturity of deep learning technology and the ability to address the problem of automatic text generation, progress has been made in this area. The highly complex deep learning operations can correctly generate sequences and find correlations between sequences. When a user provides a few keywords and key sentences, the proposed algorithm can generate an introduction section for the user. The results show that the generated introduction is more coherent, clearer, and more fluent than existing summarization methods. In addition, the method proposed in this study improves the accuracy compared with traditional text extraction methods. The manuscript produced by this study has been evaluated to show that the study can produce a comprehensive introduction compared with previous studies.</t>
  </si>
  <si>
    <t>In this study, we conducted a series of experiments using radicals as the feature unit in sentiment analysis. Using segmented results from part-of-speech tools as a meaningful linguistic unit (word) in Chinese, we conducted analyses of single-feature word (unigram) and frequently seen two words (pointwise mutual information collocated bigrams) through various sentiment analysis measures. It is concluded that radical features could work better than word features and would consume less computing memory and time. An extended study of the extraction of seeds was also conducted, and the results indicated that 50 seed radical features performed well. A cross-corpus comparison was also conducted; the results demonstrated that the use of 50 extracted radical features as domain-dependent keywords worked better than other sentiment analysis strategies. This study confirmed that radical information could be adopted as a feature unit in sentiment analysis and that domain-dependent radicals could be reused in different corpora.</t>
  </si>
  <si>
    <t>Neither traditional rule-based named entity recognition (NER) nor the latest language models perform well in information extraction from noisy text—the text that contains linguistic errors, slang, loanwords, and jargon. Building defect complaints filed by residents via online systems is a representative example of such noisy text. This paper proposes an NER method for automatically extracting defect information from noisy text using a defect thesaurus and transfer learning. The thesaurus built herein included 1097 defect named entities in 23 categories. The NER performance was tested using 69,750 defect complaints through transfer learning of three representative pre-trained language models: Multilingual Bidirectional Encoder Representations from Transformers (BERT), Korean BERT (KoBERT), and Korean Efficiently Learning an Encoder that Classifies Token Replacements Accurately (KoELECTRA). The proposed method achieved an average F1 score of 91.0% using KoBERT. This NER performance was higher than that of the open benchmark NER performance for clean text (86.1%).</t>
  </si>
  <si>
    <t>Despite the increasing use of natural language processing (NLP) in the construction domain, no systematic comparison has been conducted between NLP applications in construction and the latest advancements in NLP within the computer science domain. Therefore, this study compares NLP studies in these two domains. Firstly, a bibliometric analysis was performed on 55 publications in state-of-the-art NLP studies, which identified four main research areas in NLP. Secondly, a systematic review of 202 NLP studies in construction was conducted, presenting representative application areas of NLP and their current technical status. The results reveal a decreasing technology gap between NLP in construction and the state-of-the-art. However, the comparison also highlighted gaps in application areas and methodologies, and eight future research opportunities were proposed. This review serves as a foundation for future studies that aim to apply state-of-the-art NLP technologies in the construction domain.</t>
  </si>
  <si>
    <t>Unlike English, the Chinese language has no space between words. Segmenting texts into words, known as the Chinese word segmentation (CWS) problem, thus becomes a fundamental issue for processing Chinese documents and the first step in many text mining applications, including information retrieval, machine translation and knowledge acquisition. However, for the geoscience subject domain, the CWS problem remains unsolved. Although a generic segmenter can be applied to process geoscience documents, they lack the domain specific knowledge and consequently their segmentation accuracy drops dramatically.
This motivated us to develop a segmenter specifically for the geoscience subject domain: the GeoSegmenter. We first proposed a generic two-step framework for domain specific CWS. Following this framework, we built GeoSegmenter using conditional random fields, a principled statistical framework for sequence learning. Specifically, GeoSegmenter first identifies general terms by using a generic baseline segmenter. Then it recognises geoscience terms by learning and applying a model that can transform the initial segmentation into the goal segmentation. Empirical experimental results on geoscience documents and benchmark datasets showed that GeoSegmenter could effectively recognise both geoscience terms and general terms.</t>
  </si>
  <si>
    <r>
      <rPr>
        <sz val="12"/>
        <color rgb="FF1F1F1F"/>
        <rFont val="Georgia"/>
      </rPr>
      <t>Big Data and Deep Learning algorithms combined with enormous computing power have paved ways for significant technological advancements. Technology is evolving to anticipate, understand and address our unmet needs. However, to fully meet human needs, machines or computers must deeply understand human behavior including emotions. Emotions are physiological states generated in humans as a reaction to internal or external events. They are complex and studied across numerous fields including computer science. As humans, on reading </t>
    </r>
    <r>
      <rPr>
        <i/>
        <sz val="12"/>
        <color rgb="FF1F1F1F"/>
        <rFont val="Georgia"/>
      </rPr>
      <t>“Why don't you ever text me!”</t>
    </r>
    <r>
      <rPr>
        <sz val="12"/>
        <color rgb="FF1F1F1F"/>
        <rFont val="Georgia"/>
      </rPr>
      <t>, we can either interpret it as a sad or an angry emotion and the same ambiguity exists for machines as well. Lack of facial expressions and voice modulations make detecting emotions in text a challenging problem. However, in today's online world, humans are increasingly communicating using text messaging applications and digital agents. Hence, it is imperative for machines to understand emotions in textual dialogue to provide emotionally aware responses to users. In this paper, we propose a novel Deep Learning based approach to detect emotions - Happy, Sad and Angry in textual dialogues. The essence of our approach lies in combining both semantic and sentiment based representations for more accurate emotion detection. We use semi-automated techniques to gather large scale training data with diverse ways of expressing emotions to train our model. Evaluation of our approach on real world dialogue datasets reveals that it significantly outperforms traditional Machine Learning baselines as well as other </t>
    </r>
    <r>
      <rPr>
        <i/>
        <sz val="12"/>
        <color rgb="FF1F1F1F"/>
        <rFont val="Georgia"/>
      </rPr>
      <t>off-the-shelf</t>
    </r>
    <r>
      <rPr>
        <sz val="12"/>
        <color rgb="FF1F1F1F"/>
        <rFont val="Georgia"/>
      </rPr>
      <t> Deep Learning models.</t>
    </r>
  </si>
  <si>
    <r>
      <rPr>
        <i/>
        <sz val="12"/>
        <color rgb="FF1F1F1F"/>
        <rFont val="Georgia"/>
      </rPr>
      <t>Background and Objective:</t>
    </r>
    <r>
      <rPr>
        <sz val="12"/>
        <color rgb="FF1F1F1F"/>
        <rFont val="Georgia"/>
      </rPr>
      <t> This study describes the integration of a spoken dialogue system and nursing records on an Android smartphone application intending to help nurses reduce documentation time and improve the overall experience of a healthcare setting. The application also incorporates with collecting personal sensor data and activity labels for activity recognition. </t>
    </r>
    <r>
      <rPr>
        <i/>
        <sz val="12"/>
        <color rgb="FF1F1F1F"/>
        <rFont val="Georgia"/>
      </rPr>
      <t>Methods:</t>
    </r>
    <r>
      <rPr>
        <sz val="12"/>
        <color rgb="FF1F1F1F"/>
        <rFont val="Georgia"/>
      </rPr>
      <t> We developed a joint model based on a bidirectional long-short term memory and conditional random fields (Bi-LSTM-CRF) to identify user intention and extract record details from user utterances. Then, we transformed unstructured data into record inputs on the smartphone application. </t>
    </r>
    <r>
      <rPr>
        <i/>
        <sz val="12"/>
        <color rgb="FF1F1F1F"/>
        <rFont val="Georgia"/>
      </rPr>
      <t>Results:</t>
    </r>
    <r>
      <rPr>
        <sz val="12"/>
        <color rgb="FF1F1F1F"/>
        <rFont val="Georgia"/>
      </rPr>
      <t> The joint model achieved the highest F1-score at 96.79%. Moreover, we conducted an experiment to demonstrate the proposed model’s capability and feasibility in recording in realistic settings. Our preliminary evaluation results indicate that when using the dialogue-based, we could increase the percentage of documentation speed to 58.13% compared to the traditional keyboard-based. </t>
    </r>
    <r>
      <rPr>
        <i/>
        <sz val="12"/>
        <color rgb="FF1F1F1F"/>
        <rFont val="Georgia"/>
      </rPr>
      <t>Conclusions:</t>
    </r>
    <r>
      <rPr>
        <sz val="12"/>
        <color rgb="FF1F1F1F"/>
        <rFont val="Georgia"/>
      </rPr>
      <t> Based on our findings, we highlight critical and promising future research directions regarding the design of the efficient spoken dialogue system and nursing records.</t>
    </r>
  </si>
  <si>
    <t>Over the last decades, oil and gas companies have been facing a continuous increase of data collected in unstructured textual format. New disruptive technologies, such as natural language processing and machine learning, present an unprecedented opportunity to extract a wealth of valuable information within these documents. Word embedding models are one of the most fundamental units of natural language processing, enabling machine learning algorithms to achieve great generalization capabilities by providing meaningful representations of words, being able to capture syntactic and semantic features based on their context. However, the oil and gas domain-specific vocabulary represents a challenge to those algorithms, in which words may assume a completely different meaning from a common understanding. The Brazilian pre-salt is an important exploratory frontier for the oil and gas industry, with increasing attractiveness for international investments in exploration and production projects, and most of its documentation is in Portuguese. Moreover, Portuguese is one of the largest languages in terms of number of native speakers. Nonetheless, despite the importance of the petroleum sector of Portuguese speaking countries, specialized public corpora in this domain are scarce. This work proposes PetroVec, a representative set of word embedding models for the specific domain of oil and gas in Portuguese. We gathered an extensive collection of domain-related documents from leading institutions to build a large specialized oil and gas corpus in Portuguese, comprising more than 85 million tokens. To provide an intrinsic evaluation, assessing how well the models can encode domain semantics from the text, we created a semantic relatedness test set, comprising 1,500 word pairs labeled by selected experts in geoscience and petroleum engineering from both academia and industry. In addition, we performed an extrinsic quantitative evaluation on a downstream task of named entity recognition in geoscience, plus a set of qualitative analyses, and conducted a comparative evaluation against a public general-domain embedding model. The obtained results suggest that our domain-specific models outperformed the general model on their ability to represent specialized terminology. To the best of our knowledge, this is the first attempt to generate and evaluate word embedding models for the oil and gas domain in Portuguese. Finally, all the resources developed by this work are made available for public use, including the pre-trained specialized models, corpora, and validation datasets.</t>
  </si>
  <si>
    <t>Textual information is becoming available in abundance on the web, arising the requirement of techniques and tools to extract the meaningful information. One of such an important information extraction task is Named Entity Recognition and Classification. It is the problem of finding the members of various predetermined classes, such as person, organization, location, date/time, quantities, numbers etc. The concept of named entity extraction was first proposed in Sixth Message Understanding Conference in 1996. Since then, a number of techniques have been developed by many researchers for extracting diversity of entities from different languages and genres of text. Still, there is a growing interest among research community to develop more new approaches to extract diverse named entities which are helpful in various natural language applications. Here we present a survey of developments and progresses made in Named Entity Recognition and Classification research.</t>
  </si>
  <si>
    <t>With the advent of globalization epoch, the Internet-based resources for Urdu are increasing in depth and breadth at a higher pace than ever and thus require a mechanism for computational processing of Urdu text. Information retrieval (IR) systems have now become the major tool for seeking varied information on the web. It uses variant forms of the word transformed through stemmer. Broadly speaking, current Urdu stemmers can be categorized into two major categories: linguistic-based stemmers and statistical stemmers. In this paper, the authors explain the applications where stemming is used as a first step and highlight the challenges in Urdu text stemming. This is the first comparative study of the state-of-the-art Urdu stemmers, based on various distinct features such as used approach, main idea, limitations, the rules or affixes, data set, evaluation criteria and claimed accuracy. A comparative analysis, among state-of-the-art Urdu stemmers, is performed by using the standard data set. Finally, we outline the relevant research gaps in the literature and suggest recommendations for future research on Urdu text stemming.</t>
  </si>
  <si>
    <t>Twitter is a microblogging tool that allow the creation of big data through short digital contents. This study provides a survey of machine learning techniques for hate speech classification from Twitter data streams. Hate speech classification in Twitter data streams has remain a vibrant research focus, but little research efforts have been devoted to the design of a generic metadata architecture, threshold settings and fragmentation issues. Hate speech classification techniques presented in literature address some of the challenges inherent in Twitter data streams but limited in the aforementioned issues. This study presented collection of hate speech benchmarks datasets suitable for testing the efficiency of classification models. This study also presented the pros and cons for single and hybrid machine learning methods in hate speech classification. The summary of performance evaluation for the surveyed machine learning methods was also presented. The study also presented a generic metadata architecture for hate speech classification in Twitter to tackle issues with Twitter data streams. The developed generic metadata architecture was observed to performed better across all evaluation metrics for hate speech detection having 0.95, 0.93, 0.92 and 0.93 for accuracy, precision, recall and F1-score respectively, when compared to similar methods. Similarly, the developed generic metadata architecture for hate speech sentiment classification performed better with F1-score of 91.5% compared to related methods. The developed generic metadata architecture also indicates a more perfect test having an AUC of 0.97, when compared to similar methods. The statistical validation of results points out the efficiency of the developed system. Finally, the results also showed that the developed system is very good for automatic topic detection and categorization.</t>
  </si>
  <si>
    <t>The amount of data and computing power has drastically increased over the last decade, which leads to the development of several new fronts in the field of Natural Language Processing (NLP). In addition to that, the entanglement of embeddings and large pre-trained models have pushed the field forward, covering a wide variety of tasks starting from machine translation to more complex tasks such as contextual text classification. This paper covers the underlying idea behind all embeddings and pre-trained models and provides an insight into fundamental strategies and implementation details of innovative embeddings. Further, it imparts the pros and cons of each specific embedding design and the associated impact on the result. It also comprehends the comparison of all the different strategies, datasets, architectures discussed in different papers with the help of standard metrics used in NLP. The content covered in this review work aims to shed light on different milestones reached in NLP, allowing the reader to deepen their understanding of NLP, which would motivate to explore the field further.</t>
  </si>
  <si>
    <t>Probabilistic approaches are now widespread in most natural language processing applications and selection of a particular approach usually depends on the task at hand. Targeting speech semantic interpretation in a multilingual context, this paper presents a comparison between the state-of-the-art methods used for machine translation and speech understanding. This comparison justifies our proposition of a unified framework for both tasks based on a discriminative approach. We demonstrate that this framework can be used to perform a joint translation-understanding decoding which allows to combine, in the same process, translation and semantic tagging scores of a sentence. A cascade of finite-state transducers is used to compose the translation and understanding hypothesis graphs (1-bests, word graphs or confusion networks). Not only this proposition is competitive with the state-of-the-art techniques but also its framework is even more attractive as it can be generalized to other components of human–machine vocal interfaces (e.g. speech recognizer) so as to allow a richer transmission of information between them.</t>
  </si>
  <si>
    <t>Many under-resourced languages such as Arabic diglossia or Hindi sub-dialects do not have sufficient in-domain text to build strong language models for use with automatic speech recognition (ASR). Semi-supervised language modeling uses a speech-to-text system to produce automatic transcripts from a large amount of in-domain audio typically to augment a small amount of manual transcripts. In contrast to the success of semi-supervised acoustic modeling, conventional language modeling techniques have provided only modest gains. This paper first explains the limitations of back-off language models due to their dependence on long-span n-grams, which are difficult to accurately estimate from automatic transcripts. From this analysis, we motivate a more robust use of the automatic counts as a prior over the estimated parameters of a log-linear language model. We demonstrate consistent gains for semi-supervised language models across a range of low-resource conditions.</t>
  </si>
  <si>
    <t>A new software paradigm `Software as a Service' based on web services is proposed for multilingual linguistic tools and exemplified with the BAS CLARIN web services. Instead of traditional tool development and distribution the tool functionality is implemented on a highly available server that users or applications access via HTTP requests. As examples we describe in detail five multilingual web services for speech science operational since 2012 and discuss the benefits and drawbacks of the new paradigm as well as our experiences with user acceptance and implementation problems. The services include automatic segmentation of speech, grapheme-to-phoneme conversion, syllabification, speech synthesis, and optimal symbol sequence alignment.</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</si>
  <si>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t>
  </si>
  <si>
    <t>Although there has been good progress in English sentiment analysis and resources, studies in English cannot be directly used in Chinese owing to the nature of Chinese language. Previous studies suggested adopting linguistic information, such as grammar and morpheme information, to assist in sentiment analysis for Chinese text. However, morpheme-based approaches have a problem in identifying seeds. In addition, these methods do not take advantage of radicals in the characters, which contain a great deal of semantic information. A Chinese word is composed of one or more characters, each of which has its radical part. We can interpret the partial meaning of a character by analyzing that of the radical in the character. Therefore, we not only consider the radical information as the semantic root of a character, but also consider the radical parts between characters in a word as an appropriate linguistic unit for conducting sentiment analysis.</t>
  </si>
  <si>
    <r>
      <rPr>
        <sz val="12"/>
        <color rgb="FF1F1F1F"/>
        <rFont val="Georgia"/>
      </rPr>
      <t>Standard approaches to named entity recognition (NER) are based on sequential labeling methods, such as conditional random fields (CRFs), which label each word in a sentence and extract entities from them that correspond to named entities. With the extensive deployment of deep learning methods for sequential labeling tasks, state-of-the-art NER performance has been achieved on long short-term memory (LSTM) architectures using only basic features. In this paper, we address Korean NER tasks and propose an extension of a bidirectional LSTM CRF by investigating character-based representation. Our extension involves deploying a hybrid representation using ConvNet and LSTM for the sequential modeling of characters, namely a </t>
    </r>
    <r>
      <rPr>
        <i/>
        <sz val="12"/>
        <color rgb="FF1F1F1F"/>
        <rFont val="Georgia"/>
      </rPr>
      <t>character-based LSTM-ConvNet hybrid representation</t>
    </r>
    <r>
      <rPr>
        <sz val="12"/>
        <color rgb="FF1F1F1F"/>
        <rFont val="Georgia"/>
      </rPr>
      <t>. Using morphemes as processing units for bidirectional LSTM, we apply a proposed hybrid representation composed of morpheme vectors. Experimental results showed that the proposed LSTM-ConvNet hybrid representation yielded improvements over each single representation on standard Korean NER tasks.</t>
    </r>
  </si>
  <si>
    <t>Representation of words in different languages is fundamental for various cross-lingual applications. In the past researches, there was an argument in using or not using word alignment in learning bilingual word representations. This paper presents a comprehensive empirical study on the uses of parallel corpus to learn the word representations in the embedding space. Various non-alignment and alignment approaches are explored to formulate the contexts for Skip-gram modeling. In the approaches without word alignment, concatenating A and B, concatenating B and A, interleaving A with B, shuffling A and B, and using A and B separately are considered, where A and B denote parallel sentences in two languages. In the approaches with word alignment, three word alignment tools, including GIZA++, TsinghuaAligner, and fast_align, are employed to align words in sentences A and B. The effects of alignment direction from A to B or from B to A are also discussed. To deal with the unaligned words in the word alignment approach, two alternatives, using the words aligned with their immediate neighbors and using the words in the interleaving approach, are explored. We evaluate the performance of the adopted approaches in four tasks, including bilingual dictionary induction, cross-lingual information retrieval, cross-lingual analogy reasoning, and cross-lingual word semantic relatedness. These tasks cover the issues of translation, reasoning, and information access. Experimental results show the word alignment approach with conditional interleaving achieves the best performance in most of the tasks.</t>
  </si>
  <si>
    <t>Named Entity Recognition (NER) is a significant information extraction task since it is an important component of many natural language processing applications, such as Information Retrieval, Question Answering and Speech Recognition. The complexity and morphological richness of the Arabic language is the main reason why most existing Arabic NER systems rely strongly on hand-crafted feature engineering. In this paper, we propose to augment the existing LSTM neural tagging model for Arabic NER with a Convolutional Neural Network (CNN) for the extraction of relevant character-level features. By operating on the character-level, the proposed model is able to handle out-of-vocabulary words. Our results show that character CNN is able to outperform the previously used character-level Bi-directional Long Short-Term Memory Networks (BiLSTM) in many settings. Moreover, our observations indicate that CNNs tend to perform better than BiLSTM on relatively longer tokens. In addition, we conduct a comparison of four different pre-trained word vector models for Arabic NER and results show that a Skip-Gram Word2vec model, pre-trained on a subset of the Arabic Gigaword corpus, is generally sufficient to obtain acceptable Arabic NER performance.</t>
  </si>
  <si>
    <t>Part of speech (POS) tagging for the Indian language Maithili is not an explored territory. There have been substantial efforts at developing POS taggers in several Indian languages including Hindi, Bengali, Tamil, Telugu, Kannada, Punjabi and Marathi; but we did not find any openly available POS tagger and tagged corpus in Maithili. However, Maithili is one of the official languages of India with around 50 million native speakers. Development of Maithili natural language processing (NLP) tools and resources is extremely important as the language is currently being used in education and official contexts in certain states in India. In this paper, we present our effort on the development of a Maithili POS tagger. As we did not find any open training data, we started the development by annotation of a POS tagged corpus. We defined a POS tagset and manually annotated a Maithili corpus containing 52,190 words. We used the corpus to train a conditional random fields (CRF) classifier. We ran experiments using various feature sets and achieved an accuracy of 82.67%. Then we collected large raw corpora containing Wikipedia dump and other Maithili web resources to train neural word embedding. The word2vec CBOW model was trained and the generated word vectors were utilized during CRF training. With this inclusion, the accuracy of the system increased to 85.88%.</t>
  </si>
  <si>
    <t>In Automatic Speech Recognition (ASR), inserting the punctuation marks into the word chain hypothesis has long been given low priority, as efforts were concentrated on minimizing word error rates. Punctuation, however, also has a high impact on the transcription quality perceived by the users. Prosody, textual context and their combination have since been used successfully for automatic punctuation of ASR outputs. The recently proposed RNN based solutions show encouraging performance. We believe that current bottlenecks of punctuation technology are on one hand the complex punctuation models, which, having high latency, are not suitable for use-cases with real-time requirements; and on the other hand, punctuation efforts have not been validated against human perception and user impression. The ambition of this paper is to propose a lightweight, yet powerful RNN punctuation model for on-line (real-time including low latency) environment, and also to assess user opinion, in general and also for target users living with hearing loss or impairment. The proposed on-line RNN punctuation model is evaluated against a Maximum Entropy (MaxEnt) baseline, for Hungarian and for English, whereas subjective assessment tests are carried out on real broadcast data subtitled with ASR (closed captioning). As it can be expected, the RNN outperforms the MaxEnt baseline system, but of course not the off-line systems: limiting the future context to minimize latency results only in a slighter performance drop, but ASR errors obviously influence punctuation performance considerably. A genre analysis is also carried out w.r.t. the punctuation performance showing that both recognition and punctuation of more spontaneous speech styles is challenging. Overall, the subjective tests confirmed that users perceive a significant quality improvement when punctuation is added, even in presence of word errors and even if punctuation is automatic and hence itself may contain further errors. For users living with hearing loss or deafness, an even higher, clear preference for the punctuated captions could be confirmed.</t>
  </si>
  <si>
    <t>Code-switching refers to the frequent use of non-native language words/phrases by speakers while conversating in their native languages. Traditionally, for training a language model (LM) for code-switching data, one is required to tediously collect a large amount of text corpus in the respective code-switching domain. Alternately, we recently proposed a more viable approach that adapts an existing native LM to handle the code-switching data. In this work, we present our efforts for language modeling of code-switching data following both the traditional and the proposed approaches. The salient contributions of this paper includes: (i) creation of the Hindi-English code-switching text corpus, (ii) an improved parts-of-speech (POS) labeling scheme for accurate tagging of non-native words embedded in the code-switching data, and (iii) the proposal of a novel textual feature referred to as the code-switching location (CSL) feature, that allows LMs to predict the code-switching instances. The evaluation of the proposed features has been done on two code-switching datasets: Hindi-English and Mandarin-English. On experimental evaluation, a substantial reduction in the perplexity is achieved with the use of the improvised POS features. It is also observed that the proposed CSL features provide an independent and additive improvement over the POS features in terms of perplexity.</t>
  </si>
  <si>
    <t>Named entity recognition (NER) is a fundamental task in natural language processing. The existing Korean NER methods use the Korean morpheme, syllable sequence, and part-of-speech as features, and use a sequence labeling model to tackle this problem. In Korean, on one hand, morpheme itself contains strong indicative information of named entity (especially for time and person). On the other hand, the context of the target morpheme plays an important role in recognizing the named entity(NE) tag of the target morpheme. To make full use of these two features, we propose two auxiliary tasks. One of them is the morpheme-level NE tagging task which will capture the NE feature of syllable sequence composing morpheme. The other one is the context-based NE tagging task which aims to capture the context feature of target morpheme through the masked self-attention network. These two tasks are jointly trained with Bi-LSTM-CRF NER Tagger. The experimental results on Klpexpo 2016 corpus and Naver NLP Challenge 2018 corpus show that our model outperforms the strong baseline systems and achieves the state of the art.</t>
  </si>
  <si>
    <t>We study class-based n-gram and neural network language models for very large vocabulary speech recognition of two morphologically rich languages: Finnish and Estonian. Due to morphological processes such as derivation, inflection and compounding, the models need to be trained with vocabulary sizes of several millions of word types. Class-based language modelling is in this case a powerful approach to alleviate the data sparsity and reduce the computational load. For a very large vocabulary, bigram statistics may not be an optimal way to derive the classes. We thus study utilizing the output of a morphological analyzer to achieve efficient word classes. We show that efficient classes can be learned by refining the morphological classes to smaller equivalence classes using merging, splitting and exchange procedures with suitable constraints. This type of classification can improve the results, particularly when language model training data is not very large. We also extend the previous analyses by rescoring the hypotheses obtained from a very large vocabulary recognizer using class-based neural network language models. We show that despite the fixed vocabulary, carefully constructed classes for word-based language models can in some cases result in lower error rates than subword-based unlimited vocabulary language models.</t>
  </si>
  <si>
    <t>We present a novel abstractive document summarization based on the recently proposed dynamic convolutional encoder-decoder architectures. We address several aspects of summarization that are not well modeled by the basic architecture, by integrating multiple layers of the encoder, controlling information flow in the hierarchy, and exploiting external knowledge. First, we propose a simple and efficient deep layer fusion to extract salient information from the encoder layers. Second, we propose a gating mechanism to control and maintain important contextual information through the encoder-decoder layers into dynamic convolutions. Lastly, we put part-of-speech information into the model as external knowledge to better predict filters for dynamic convolutions. We evaluate our model using ROUGE metrics on three different datasets: CNN-DM, NEWSROOM-ABS, and XSUM. Experimental results show that the proposed model outperforms the state-of-the-art abstractive models on NEWSROOM-ABS and XSUM and shows comparable scores on CNN-DM.</t>
  </si>
  <si>
    <t>In this study, we introduce a new code-switched speech database with 57h of Manipuri–English annotated spontaneous speech. Manipuri is an official language of India and is primarily spoken in the north–eastern Indian state of Manipur. Most Manipur native speakers today are bilingual and frequently use code switching in everyday discussions. By carefully assessing the amount of code-switched speech in each video, recordings from YouTube are gathered. 21,339 utterances and 291,731 instances of code switching are present in the database. Given the code-switching nature of the data, a proper annotation procedure is used, and the data are manually annotated using the Meitei Mayek unicode font and the roman alphabets for Manipuri and English, respectively. The transcription includes the information of the speakers, non-speech information, and the corresponding annotation. The aim of this research is to construct an automatic speech recognition (ASR) system as well as offer a thorough analysis and details of the speech corpus. We believe that our research is the first to use an ASR system for Manipuri–English code-switched speech. To evaluate the performance, ASR systems based on hybrid deep neural network and hidden Markov model (DNN–HMM), time delay neural network (TDNN), hybrid time delay neural network and long short-term memory (TDNN–LSTM) and three end-to-end (E2E) models i.e. hybrid connectionist temporal classification and attention model (CTC-Attention), Conformer, wav2vec XLSR are developed for Manipuri–English language. In comparison to other models, pure TDNN produces outcomes that are clearly superior.</t>
  </si>
  <si>
    <t>Recent years have witnessed the fast development of social media platforms, such as Twitter, Sina Weibo, and Wechat. Practically, the textual weibos are frequently uploaded with images, namely image-text weibos in this paper. To gain the deep insights into the semantics of the image-text weibos, this paper explores the semantic correlation between the image and text. The semantic correlation recognition approach based on feature space mapping and support vector machine has been developed, due to the heterogeneity and incomparability of image, text, and social multi-source information in image-text weibos. Our model firstly extracts three types of features, namely, textual-linguistic, visual, and social features. It then uses the genetic algorithm to project the features from the different feature spaces to the unified one. At last, the semantic correlation recognition model based on support vector machine is constructed in the unified feature space. The experimental results show that the accuracy of our recognition model for semantic correlation between image and text in image-text weibo, with feature space mapping and support vector machine using the three types of multi-source features, achieves a significant performance compared to the traditional model only based on support vector machine.</t>
  </si>
  <si>
    <t>Paraphrase databases (PPDBs) are valuable resources for applications that use natural language processing (NLP) technology. In order to construct a high-quality PPDB for agglutinative languages, we propose a phrasal paraphrase extraction method; namely, affix modification-based bilingual pivoting method (AMBPM). AMBPM is suitable for agglutinative languages because it addresses the problems of lexical data sparsity and of not considering morphological word structure. In addition, we propose “improved AMBPM,” which is an improvement on AMBPM by addressing the problem of extracting incorrect stem paraphrase pairs caused by low semantic content stems (LSCSs) by using a rule-based filtering approach. In our experiments on AMBPM, we evaluate AMBPM and compare two state-of-the-art paraphrase extraction methods: the syntactic constraints-based bilingual pivoting method (SCBPM) and word embedding method. In the experiments on improved AMPBM, we evaluate our method and compare the resulting PPDB with four types of databases; PPDB constructed by using the original AMBPM, two PPDBs constructed by using two types of word-embedding-based methods (stem embedding and phrase embedding), and an existing thesaurus. The comparison is performed by using two NLP applications: sentential paraphrase generation and a question answering (QA) system. The experimental results demonstrate that, AMBPM outperforms the state-of-the-art paraphrase extraction methods. In addition, the improved AMBPM, which uses a rule-based filtering method, significantly improves AMBPM. Moreover, although a small amount of training data was used with no aid from linguistic resources, the PPDB constructed with the improved AMBPM is more useful than the four databases for the agglutinative language used in our study. We also publicized the Korean PPDB that was constructed using the improved AMBPM.</t>
  </si>
  <si>
    <r>
      <rPr>
        <sz val="12"/>
        <color rgb="FF1F1F1F"/>
        <rFont val="Georgia"/>
      </rPr>
      <t>Automatic identification of predatory conversations in chat logs helps the law enforcement agencies act proactively through early detection of predatory acts in cyberspace. In this paper, we describe the novel application of a deep learning method to the automatic identification of predatory chat conversations in large volumes of chat logs. We present a classifier based on Convolutional Neural Network (CNN) to address this problem domain. The proposed CNN architecture outperforms other classification techniques that are common in this domain including Support Vector Machine (SVM) and regular Neural Network (NN) in terms of classification performance, which is measured by F</t>
    </r>
    <r>
      <rPr>
        <sz val="9"/>
        <color rgb="FF1F1F1F"/>
        <rFont val="Georgia"/>
      </rPr>
      <t>1</t>
    </r>
    <r>
      <rPr>
        <sz val="12"/>
        <color rgb="FF1F1F1F"/>
        <rFont val="Georgia"/>
      </rPr>
      <t>-score. In addition, our experiments show that using existing pre-trained word vectors are not suitable for this specific domain. Furthermore, since the learning algorithm runs in a massively parallel environment (i.e., general-purpose GPU), the approach can benefit a large number of computation units (neurons) compared to when CPU is used. To the best of our knowledge, this is the first time that CNNs are adapted and applied to this application domain.</t>
    </r>
  </si>
  <si>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</si>
  <si>
    <t>Due to the huge popularity of microblogging services, microblogs have become important sources of customer opinions. Sentiment analysis systems can provide useful knowledge to decision support systems and decision makers by aggregating and summarizing the opinions in massive microblogs automatically. The most important component of sentiment analysis systems is sentiment lexicon. However, the performance of traditional sentiment lexicons on microblog sentiment analysis is far from satisfactory, especially for Chinese. In this paper, we propose a data-driven approach to build a high-quality microblog-specific sentiment lexicon for Chinese microblog sentiment analysis system. The core of our method is a unified framework that incorporates three kinds of sentiment knowledge for sentiment lexicon construction, i.e., the word-sentiment knowledge extracted from microblogs with emoticons, the sentiment similarity knowledge extracted from words' associations among all the messages, and the prior sentiment knowledge extracted from existing sentiment lexicons. In addition, in order to improve the coverage of our sentiment lexicon, we propose an effective method to detect popular new words in microblogs, which considers not only words' distributions over texts, but also their distributions over users.The detected new words with strong sentiment are incorporated in our sentiment lexicon.We built a microblog-specific Chinese sentiment lexicon on a large microblog dataset with more than 17 million messages. Experimental results on two microblog sentiment datasets show that our microblog-specific sentiment lexicon can significantly improve the performance of microblog sentiment analysis.</t>
  </si>
  <si>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</si>
  <si>
    <t>Despite the potential of social media for environmental monitoring, concerns remain about the quality and reliability of the information automatically extracted. Notably there are many observations of wildlife on Twitter, but their automated detection is a challenge due to the frequent use of wildlife related words in messages that have no connection with wildlife observation. We investigate whether and what type of supervised machine learning methods can be used to create a fully automated text classification model to identify genuine wildlife observations on Twitter, irrespective of species type or whether Tweets are geo-tagged. We perform experiments with various techniques for building feature vectors that serve as input to the classifiers, and consider how they affect classification performance. We compare three classification approaches and perform an analysis of the types of features that are indicative for genuine wildlife observations on Twitter. In particular, we compare some classical machine learning algorithms, widely used in ecology studies, with state-of-the-art neural network models. Results showed that the neural network-based model Bidirectional Encoder Representations from Transformers (BERT) outperformed the classical methods. Notably this was the case for a relatively small training corpus, consisting of less than 3000 instances. This reflects that fact that the BERT classifier uses a transfer learning approach that benefits from prior learning on a very much larger collection of generic text. BERT performed particularly well even for Tweets that employed specialised language relating to wildlife observations. The analysis of possible indicative features for wildlife Tweets revealed interesting trends in the usage of hashtags that are unrelated to official citizen science campaigns. The findings from this study facilitate more accurate identification of wildlife-related data on social media which can in turn be used for enriching citizen science data collections.</t>
  </si>
  <si>
    <t>A domain-dependent customer requirements mining framework to facilitate mobile app quality upgrades is proposed in this paper. We develop a new ranking model to rank the importance of different customer requirements by considering both the rating data and review data. We prove the effectiveness in terms of product quality improvements based on 265 version update cases for 15 popular mobile apps. As there is little research regarding identifying the business value of customer requirements mining, this study can be highly beneficial to the further development of research concerning the business value of adopting online customer requirements for product improvements.</t>
  </si>
  <si>
    <t>Natural language processing is a technique to process data such as text and speech. Some fundamental research includes named-entity recognition, which recognizes name entities (i.e., persons, companies) from texts; semantic parsing, which is used to convert a natural language utterance to the representation of logical form; and co-reference resolution, which extracts nouns (including pronouns, noun phrases) pointing to the same reference body. In this paper, we mainly focus on the task of mention extraction, which extract and classify overlapping or nested structure mentions. We proposed a neural-encoded mention-hypergraph (NEMH) model to use hypergraph to model overlapping or nested structure mentions and use neural networks to extract features for hypergraph automatically. Unlike the existing approaches, our hypergraph model can effectively capture nested mention entities with unlimited lengths. Also, the proposed model is highly scalable and the time complexity of the proposed model is linear in the number of mention classes and the number of input words. Extensive experiments are conducted on several standard datasets to demonstrate the effectiveness of the proposed model.</t>
  </si>
  <si>
    <t>Social media is a perfect breeding ground for false rumors due to the simplicity of sharing information, which may have negative implications in a variety of domains, including economics, healthcare, and politics. Previous research indicates that public reactions to false rumors are a critical indicator for determining the truthfulness of news. In social media, substantial effort has been invested in detecting and debunking rumors based on crowd stance, given that stance is a vital part of automatic news verification. This paper presents a review of recent approaches in the area of rumor verification using stance detection, which attempts to determine a given document’s stance with respect to a given piece of news. The review offers a detailed list of datasets, as well as a summary of relevant experiments and methods employed, as well as analysis of helpful features for addressing this issue. Finally, we highlight the main challenges and future directions in this field by utilizing stance detection.</t>
  </si>
  <si>
    <t>In this work we present a neural network embedding we call Resource2Vec, which is able to represent the resources that make up some Linked Data (LD) corpora. A vector representation of these resources allows more advantageous processing (in computational terms) as is the case with known word or document embeddings. We give a quantitative analysis for their study. Furthermore, we employ them in an Automatic Speech Recognition (ASR) task to demonstrate their functionality by designing a strategy for term discovery. This strategy permits out-of-vocabulary (OOV) terms in a Large Vocabulary Continuous Speech Recognition (LVCSR) system to be discovered and then put into the final transcription. First, we detect where a potential OOV term may have been uttered in the LVCSR output speech segments. Second, we carry out a candidate OOV search in some LD corpora. This search is oriented by distance measurements between the transcription context around the potential-OOV speech segment and the resources of the LD corpora in Resource2Vec format, obtaining a set of candidates. To rank them, we mainly depend on the phone transcription of that segment. Finally, we decide whether or not to incorporate a candidate into the final transcription. The results show we are able to improve the transcription in Word Error Rate (WER) terms significantly, after our strategy is used on speech in Spanish.</t>
  </si>
  <si>
    <t>Objective
The goal of this work is the classification of Electronic Health Records using Natural Language Techniques. Electronic Health Records (EHRs) convey valuable clinical information, as diagnoses and patient conditions. We explore several Deep Learning classification models for assigning multiple ICD codes to clinical documents. Within the framework of data mining, the aim of multi-label classification is to associate each instance with a set of labels.
Methods
The multi-label classification is typically carried out based on multiple independent classifiers, in the so-called binary relevance learning approach. Nevertheless, diseases tend to be co-related, independent classifiers are unable to model relationships and do not guarantee the consistency of the predicted label-set. To tackle this, we investigate three Neural Network architectures. We study models that are capable of capturing and modeling label dependencies on the output layer. Moreover, learning from data with low label-density is an inherent challenge in multi-label classification. Thorough experiments were conducted to assess each architecture under different scenarios, varying the language, amount of data and label-density.
Results
The results showed that the Bi-GRU model outperform the DNN and both overcome the baseline (BLR). We observed better results with MIMIC than with Osakidetza corpus. Experimental results showed that as the label-density decreases the prediction task becomes harder. It seems that label-density is very much related to the learning ability of the neural networks and another important factor that affects the inference is the amount of training data.
Conclusions
The contributions of this work are: (a) a comparison among three classification approaches based on Neural Networks on data sets in English and Spanish to cope with the multi-label classification problem and (b) the study of the impact of label-density in prediction capabilities in the multi-label context.</t>
  </si>
  <si>
    <t>The current paper investigates the problem of multimodal named entity recognition from Twitter data. Named entity recognition (NER) is an important task in natural language processing and has been carefully studied in recent decades. NER from tweets is particularly challenging because of 1) tweets are limited in length, 2) contains noisy text, and 3) contains hashtags. Moreover often tweets are associated with images and hyperlinks. Existing works on tweet-NER mostly concentrate on multimodal deep learning based models neglecting the use of hand-crafted features and usage of hyperlinks. The current paper investigates the incorporation of hand-crafted features extracted from different modalities like images, hyperlinks while extracting named entities from tweet-text. A large set of hand-crafted features are extracted from different modalities (images, hyperlinks) and those are added with the features extracted by a hybrid deep-neural model, bi-directional LSTM and CNN, followed by a conditional random field to perform this task. Several variants of these models in association with different hand-crafted feature sets are designed. Extensive experimentations on a multimodal Twitter data (containing text, images and urls) illustrate that character level hand-crafted features significantly improve the performance of the systems. In a part of the paper, results of the proposed models are also shown on a standard NER dataset, CoNLL 2003 dataset.</t>
  </si>
  <si>
    <t>Information Extraction has been widely used to extract information from text. Named Entity Recognition (NER) is one of the primary tasks of Information Extraction to extract entities such as person, location, and organization. Extraction from text collection is essential to obtain information from unstructured text. Moreover, Named Entity Recognition is part of ontology building, which is the main objective of this research. Ontology can be built on the basis of a collection of concepts and relation between concepts. Concepts in ontology usually consist of a group of entities and are obtained using Noun Phrase Extraction or Named Entity Recognition. Our main focus in this research is to extract concepts in Ontology Building automatically using Named Entity Recognition. In this paper, Named Entity Recognition was chosen as our approach due to the lack of results from the previous Noun Phrase Extraction works, which is not all nouns obtained are entities. Our proposed methodology for Named Entity Recognition is applying an end-to-end model using Bidirectional Long Short Term Memory (Bi-LSTM). Bi-LSTM is able to perform a sequence classification task by understanding the context of the input. Named Entity Recognition approaches in the previous study uses Part-of-Speech (POS) Tagging in the preprocessing phase by using other tools or models. This Part-of Speech is also used as a feature to improve the performance of Named Entity Recognition. Our proposed methodology provides an end-to-end system that can be used for both POS Tagging and Named Entity Recognition. By using our proposed end-to-end model, no additional tool is needed for Part-of-Speech Tagging. This the advantage of our model compared to other models. Experiments were conducted on news documents that were labeled with four types of entity classes and 35 types of part-of-speech. The target entities that we have extracted in this study are person, location, organization, and miscellaneous. We evaluated the performance of our model using F1-Score. We have achieved the best F1-Score for Part-of-Speech Tagging of 91.79% and Named Entity Recognition of 83.18%.</t>
  </si>
  <si>
    <t>We present a dynamic term discovery (TD) strategy that is capable of automatically adapting the dictionaries managed by ASR systems to the input speech, in terms of lexicon and language model (LM). The adaptation tries to solve the problem of out-of-vocabulary (OOV) words that are likely to appear in most realistic scenarios and uses external knowledge sources for extending the capabilities of the LMs present in the systems. The handling of the OOV words is made by existing TD strategies that are able to detect and solve OOVs, plus special word selection processes that decide which words are to be added or deleted, so as to update the vocabulary constantly. We also propose a mathematical model for controlling the vocabulary size of the ASR system as well as the word addition and deletion rates that are involved. Then, the update of the overall LM is based on an interpolation scheme with smaller LMs built with external language knowledge that depends on the current speech and the words to be added at each time. We designed a realistic experimental framework for evaluating the strategy, employing ASR systems with moderated vocabulary sizes and a couple of test speech corpora with very distinct features. The results show that the dynamic TD strategy is able to offer a general positive tendency in WER improvement over systems without it, being able indeed to reach a significant difference after few hours of speech processing.</t>
  </si>
  <si>
    <r>
      <rPr>
        <sz val="11"/>
        <color theme="1"/>
        <rFont val="Georgia"/>
      </rPr>
      <t>In the last decade, the need to detect automatically irony to correctly recognize the sentiment and hate speech involved in online texts increased the investigation on humorous figures of speech in NLP. The slight boundaries among various types of irony lead to think of </t>
    </r>
    <r>
      <rPr>
        <i/>
        <sz val="11"/>
        <color theme="1"/>
        <rFont val="Georgia"/>
      </rPr>
      <t>irony</t>
    </r>
    <r>
      <rPr>
        <sz val="11"/>
        <color theme="1"/>
        <rFont val="Georgia"/>
      </rPr>
      <t> as a linguistic phenomenon that covers sarcasm, satire, humor and parody joined by their trend to create a secondary or opposite meaning to the literal one expressed in the message. Although this commonality, in literature </t>
    </r>
    <r>
      <rPr>
        <i/>
        <sz val="11"/>
        <color theme="1"/>
        <rFont val="Georgia"/>
      </rPr>
      <t>sarcasm</t>
    </r>
    <r>
      <rPr>
        <sz val="11"/>
        <color theme="1"/>
        <rFont val="Georgia"/>
      </rPr>
      <t> is defined as a type of irony more aggressive with the intent to mock or scorn a victim without excluding the possibility to amuse. The aggressive tone and the intent of contempt suggest that sarcasm involves some peculiarities that make it a suitable type of irony to disguise negative messages. To investigate these peculiarities of sarcasm, we examined the dataset of the IronITA shared task. It consists of Italian tweets about controversial social issues, such as immigration, politics and other more general topics. Each tweet is annotated as </t>
    </r>
    <r>
      <rPr>
        <i/>
        <sz val="11"/>
        <color theme="1"/>
        <rFont val="Georgia"/>
      </rPr>
      <t>ironic</t>
    </r>
    <r>
      <rPr>
        <sz val="11"/>
        <color theme="1"/>
        <rFont val="Georgia"/>
      </rPr>
      <t> and </t>
    </r>
    <r>
      <rPr>
        <i/>
        <sz val="11"/>
        <color theme="1"/>
        <rFont val="Georgia"/>
      </rPr>
      <t>non-ironic</t>
    </r>
    <r>
      <rPr>
        <sz val="11"/>
        <color theme="1"/>
        <rFont val="Georgia"/>
      </rPr>
      <t>, and, at a deeper level, as </t>
    </r>
    <r>
      <rPr>
        <i/>
        <sz val="11"/>
        <color theme="1"/>
        <rFont val="Georgia"/>
      </rPr>
      <t>sarcastic</t>
    </r>
    <r>
      <rPr>
        <sz val="11"/>
        <color theme="1"/>
        <rFont val="Georgia"/>
      </rPr>
      <t> and </t>
    </r>
    <r>
      <rPr>
        <i/>
        <sz val="11"/>
        <color theme="1"/>
        <rFont val="Georgia"/>
      </rPr>
      <t>non-sarcastic</t>
    </r>
    <r>
      <rPr>
        <sz val="11"/>
        <color theme="1"/>
        <rFont val="Georgia"/>
      </rPr>
      <t>. Qualitative and quantitative analyses of the dataset showed how sarcasm tends to be expressed with hurtful language revealing the aggressive intention with which the author targets the victim. While irony is characterized by being offensive in hateful context and, in general, moved by negative emotions. For a better understanding of the impact of hurtful and affective language on the detection of irony and sarcasm, we proposed a transformer-based system, called AlBERToIS, combining pre-trained AlBERTo model with linguistic features. This approach obtained the best performances on irony and sarcasm detection on the IronITA dataset.</t>
    </r>
  </si>
  <si>
    <r>
      <rPr>
        <sz val="12"/>
        <color rgb="FF1F1F1F"/>
        <rFont val="Georgia"/>
      </rPr>
      <t>Compared to traditional RNN-based models, abstractive summarization systems based on Pre-trained Language Models (PTMs) achieve dramatic improvements in readability. Thus, in the field of abstractive summarization, more attention should be devoted to the faithfulness issue that predicted summaries are not factually consistent with source texts. To alleviate this disadvantage, we propose a novel </t>
    </r>
    <r>
      <rPr>
        <b/>
        <sz val="12"/>
        <color rgb="FF1F1F1F"/>
        <rFont val="Georgia"/>
      </rPr>
      <t>S</t>
    </r>
    <r>
      <rPr>
        <sz val="12"/>
        <color rgb="FF1F1F1F"/>
        <rFont val="Georgia"/>
      </rPr>
      <t>yntax-</t>
    </r>
    <r>
      <rPr>
        <b/>
        <sz val="12"/>
        <color rgb="FF1F1F1F"/>
        <rFont val="Georgia"/>
      </rPr>
      <t>E</t>
    </r>
    <r>
      <rPr>
        <sz val="12"/>
        <color rgb="FF1F1F1F"/>
        <rFont val="Georgia"/>
      </rPr>
      <t>nriched </t>
    </r>
    <r>
      <rPr>
        <b/>
        <sz val="12"/>
        <color rgb="FF1F1F1F"/>
        <rFont val="Georgia"/>
      </rPr>
      <t>A</t>
    </r>
    <r>
      <rPr>
        <sz val="12"/>
        <color rgb="FF1F1F1F"/>
        <rFont val="Georgia"/>
      </rPr>
      <t>bstractive </t>
    </r>
    <r>
      <rPr>
        <b/>
        <sz val="12"/>
        <color rgb="FF1F1F1F"/>
        <rFont val="Georgia"/>
      </rPr>
      <t>Sum</t>
    </r>
    <r>
      <rPr>
        <sz val="12"/>
        <color rgb="FF1F1F1F"/>
        <rFont val="Georgia"/>
      </rPr>
      <t>marization (SEASum) framework, which utilizes graph attention networks (GATs) to introduce syntactic features of source texts to generate faithful summaries. In the SEASum framework, the PTM-based semantic encoder encodes word sequence, while the GAT-based syntactic encoder captures explicit syntax, i.e., part-of-speech tags, parse trees, and dependency-based relative positions of source documents. A feature fusion module is introduced to incorporate encoded syntactic features into the summarization framework. Based on the proposed SEASum framework, we develop two summarization models: 1) parallel SEASum model, in which the semantic encoder and syntactic encoder work in parallel, a multi-head attention module fused two-stream features for the following decoding process; 2) cascaded SEASum model, which takes contextual word embeddings from semantic encoder as node embeddings for the syntactic encoder and employs highway networks to regulate information flow. Experimental results on CNN/DailyMail and Reddit-TIFU (short) datasets show our parallel SEASum model and cascaded SEASum model outperform state-of-the-art abstractive summarization approaches in the faithfulness measurement. The results also demonstrate that cascaded SEASum model is more effective than parallel SEASum model in boosting faithfulness.</t>
    </r>
  </si>
  <si>
    <t>Augmentative and Alternative Communication (AAC) boards are essential tools for people with Complex Communication Needs (e.g., a person with down’s syndrome, autism, or cerebral palsy). These boards allow the construction of messages by arranging pictograms in sequence. In this context, a pictogram is a picture with a label that denotes an action, object, person, animal, or place. Predicting the next pictogram to be set in a sentence in construction is an essential feature for AAC boards to facilitate communication. Previous work in this task used n-gram statistical language models and knowledge bases. However, neural network literature suggests they can cope better with the task, and transformers-based models like BERT (Bidirectional Encoder Representations from Transformers) are revolutionizing this field. In this paper, we present PictoBERT, an adaptation of BERT for the next pictogram prediction task. We changed the BERT’s input embeddings to allow word-sense usage instead of words, considering that a word-sense represents a pictogram better than a simple word. The proposed model outperforms the n-gram models and knowledge bases. Besides, PictoBERT can be fine-tuned to adapt to different users’ needs, making transfer learning its main characteristic.</t>
  </si>
  <si>
    <t>The language barrier is one of the practical challenges human being face during communication. To overcome this, researchers are focusing on using machines to translate a source language to a target language using the textual representations of the languages. Thus, machine translation (MT) could achieve a near human-level performance in terms of translation quality for several resource-rich languages. However, machine translation performance is still far from a production-level quality for the low resource languages. This work reports a semi-supervised neural machine translation system to boost the translation quality for an extremely resource constraint language pair, i.e. English–Manipuri. Our proposed approach exploits self-training and back-translation in a combined technique. The quantitative evaluation shows that the system performance improves by +0.9 BLEU score after introducing external noise to the input data. Additionally, a multi-reference test dataset developed in-house is used to evaluate the linguistic diversity of the highly agglutinative and morphologically rich Manipuri language. Experimental result attests that the proposed semi-supervised system outperforms the supervised, the pretrained mBART and existing semi-supervised baselines in terms of automatic score and subjective evaluation parameters by a significant margin up to +4.5 and +1.2 BLEU improvements against the supervised and mBART baselines respectively.</t>
  </si>
  <si>
    <r>
      <rPr>
        <sz val="11"/>
        <color rgb="FF1F1F1F"/>
        <rFont val="Georgia"/>
      </rPr>
      <t>Named entity recognition</t>
    </r>
    <r>
      <rPr>
        <sz val="11"/>
        <color theme="1"/>
        <rFont val="Georgia"/>
      </rPr>
      <t> is a task that extracts entities corresponding to predefined categories. Although NER is important in processing user-generated texts such as those obtained from social media, it remains challenging because such texts tend to contain numerous unseen words or abbreviations. To address this issue, we propose two methods for weakly labeled data generation that can extract named entities from social media texts more effectively: alias augmentation and typo augmentation. Using these methods, weakly labeled data are generated through the automatic annotation of unlabeled Wikipedia texts and Tweets and then trained through </t>
    </r>
    <r>
      <rPr>
        <sz val="11"/>
        <color rgb="FF1F1F1F"/>
        <rFont val="Georgia"/>
      </rPr>
      <t>transfer learning</t>
    </r>
    <r>
      <rPr>
        <sz val="11"/>
        <color theme="1"/>
        <rFont val="Georgia"/>
      </rPr>
      <t>. Our experimental results suggest that the proposed approach improves NER performance, with our best F1-score of 51.43% representing the highest score ever reported.</t>
    </r>
  </si>
  <si>
    <t>Aspect level sentiment analysis is a fine grained task in sentiment analysis which identifies the product features from an opinionated piece of text and maps the sentiment towards each of them. Supervised ML algorithms have reported comparatively higher performance on aspect level sentiment analysis but at the cost of substantial qualitative labelled data. Data labelling for such fine grained tasks also demand domain knowledge and expertise. Hence a mechanism to extract a minimal informative subset which is almost representative of the entire data would be a breakthrough in bringing down the annotation costs to a large extent. The proposed methodology puts forward an active learning based sampling strategy for aspect term extraction, a subtask in aspect level sentiment analysis which identifies the product features. The sampling strategy is automated by reinforcement learning which extracts an optimal sample from the entire unlabelled training data and hence optimizes data annotation by reducing the time and effort linked to the labelling process. This work is of high importance in a data driven era where companies invest a lot in collecting and annotating huge volumes of data. The model has been experimented across the laptop and restaurant domains of SemEval (2014–2016) datasets. The experiments proved that a considerable reduction of the training data size is achieved across different datasets. The model trained on the data extracted by the proposed reinforced active learning model beats random sampling by 9 to 17 points when evaluated on the F-measure of the extracted aspect terms and is almost on par with the model trained on the entire training data by utilising hardly 9 to 13% of the entire training data across the datasets experimented.</t>
  </si>
  <si>
    <r>
      <rPr>
        <sz val="11"/>
        <color rgb="FF1F1F1F"/>
        <rFont val="Georgia"/>
      </rPr>
      <t>Named Entity Recognition</t>
    </r>
    <r>
      <rPr>
        <sz val="11"/>
        <color theme="1"/>
        <rFont val="Georgia"/>
      </rPr>
      <t> (NER) is an imperative </t>
    </r>
    <r>
      <rPr>
        <sz val="11"/>
        <color rgb="FF1F1F1F"/>
        <rFont val="Georgia"/>
      </rPr>
      <t>Natural Language Processing</t>
    </r>
    <r>
      <rPr>
        <sz val="11"/>
        <color theme="1"/>
        <rFont val="Georgia"/>
      </rPr>
      <t> (NLP) task which </t>
    </r>
    <r>
      <rPr>
        <sz val="11"/>
        <color rgb="FF1F1F1F"/>
        <rFont val="Georgia"/>
      </rPr>
      <t>intents</t>
    </r>
    <r>
      <rPr>
        <sz val="11"/>
        <color theme="1"/>
        <rFont val="Georgia"/>
      </rPr>
      <t> to identify and classify predefined named entities in a given span of text. For many Western and </t>
    </r>
    <r>
      <rPr>
        <sz val="11"/>
        <color rgb="FF1F1F1F"/>
        <rFont val="Georgia"/>
      </rPr>
      <t>Asian languages</t>
    </r>
    <r>
      <rPr>
        <sz val="11"/>
        <color theme="1"/>
        <rFont val="Georgia"/>
      </rPr>
      <t>, NER is a systematically premeditated and established task, however, a little work has been done for Shahmukhi. This paper presents Shahmukhi NER with four key contributions. First, a Bi-directional Long-Short Term Memory (BiLSTM) network based NER model has been developed by incorporating various features including character and </t>
    </r>
    <r>
      <rPr>
        <sz val="11"/>
        <color rgb="FF1F1F1F"/>
        <rFont val="Georgia"/>
      </rPr>
      <t>word embeddings</t>
    </r>
    <r>
      <rPr>
        <sz val="11"/>
        <color theme="1"/>
        <rFont val="Georgia"/>
      </rPr>
      <t> and Part of Speech (POS) tagging. Second, </t>
    </r>
    <r>
      <rPr>
        <sz val="11"/>
        <color rgb="FF1F1F1F"/>
        <rFont val="Georgia"/>
      </rPr>
      <t>transfer learning</t>
    </r>
    <r>
      <rPr>
        <sz val="11"/>
        <color theme="1"/>
        <rFont val="Georgia"/>
      </rPr>
      <t> has been employed by training context-free Word2Vec and contextualized Embeddings from </t>
    </r>
    <r>
      <rPr>
        <sz val="11"/>
        <color rgb="FF1F1F1F"/>
        <rFont val="Georgia"/>
      </rPr>
      <t>Language Models</t>
    </r>
    <r>
      <rPr>
        <sz val="11"/>
        <color theme="1"/>
        <rFont val="Georgia"/>
      </rPr>
      <t> (ELMo) word representations. The word representations have been trained using a Shahmukhi corpus of 14.9 million words. Third, we prepared a cleaner version of an existing Shahmukhi NER corpus by performing Unicode normalization and tokenization errands. The corpus has been deduplicated and results are reported on an unseen evaluation set which produced valid results. Fourth, we have studied the impact of two annotation schemes; Inside-Outside (IO) and Inside-Outside-Beginning (IOB) for Shahmukhi. Transfer learning was quite helpful to enhance the performance of NER models especially ELMo embeddings significantly improved the results by prompting contextualized embedding vectors. This is the first study to use character embeddings, POS tagging and transfer learning for Shahmukhi named entity recognition. The IO scheme based model achieved an accuracy of 98.60% with an f-score of 83.75. The IOB scheme based model performed with an accuracy of 98.43% and an f-score of 75.55. These scores are quite promising for an under-resourced morphologically-rich language.</t>
    </r>
  </si>
  <si>
    <t>Geographical Topic Phrases (GTPs) are specialized terms for describing geographical objects, phenomena, or events and are frequently used to organize, navigate, and index geographical resources (e.g., geographical data hosted in geoportals). Typically, GTPs are stored in knowledge bases (e.g., a thesaurus). However, most existing knowledge bases are manually constructed and often updated on an annual or decennial cycle, leading to the exclusion of many newly emerging GTPs. These emerging GTPs are often discussed in geographical literature. Therefore, there is an urgent need for a method to automatically extract out-of-vocabulary GTPs from geographical literature to either create a new knowledge base or automatically update existing ones. The state-of-the-art GTPs extraction approaches are deep learning-based models. The existing ones, however, did not consider the relative distance between vocabularies, leading to their limited capability of capturing and learning relationships between words in a sequence. In this work, we present GeoTPE, a neural network model fusing BiLSTM-CRF and BERT enhanced with relative position embedding for extracting GTPs from literature, and evaluate this model by applying it to two datasets, including a dataset harvested from geographical literature of high-ranked journals. The experimental results show that our model can not only achieve the best performance in comparison with baseline models, but also can discover novel GTPs, thus enriching existing knowledge bases.</t>
  </si>
  <si>
    <t>In Natural Language Processing (NLP) domain, the majority of automatic text summarization approaches depend on a prior knowledge of the language and/or the domain of the text being summarized. Such approaches requires language dependent part-of-speech taggers, parsers, databases, pre-structured lexicons, etc. In this research, we propose a novel automatic text summarization model, Text Documents - Language Agnostic Summarization Model (TxLASM), which is able to perform extractive text summarization task in language/domain agnostic manner. TxLASM depends on specific characteristics of the major elements of the text being summarized rather than its domain, context, or language and thus rules out the need for language dependent pre-processing tools, taggers, parsers, lexicons or databases. Within TxLASM, we present a novel technique for encoding the shapes of major text elements (paragraphs, sentences, n-grams and words); moreover, we present language independent preprocessing algorithms to normalize words and perform relative stemming or lemmatization. Those algorithms and its Shape-Coding technique enable the TxLASM to extract intrinsic features of text elements and score them statistically, and subsequently extract a representative summary that is independent of the text language, domain and context. TxLASM was applied on an English and Portuguese benchmark datasets, and the results were compared to twelve state-of-the-art approaches presented in recent literature. In addition, the model was applied on French and Spanish news datasets, and the results were compared to those obtained by standard commercial summarization tools. TxLASM has outperformed all the SOTA approaches as well as the commercial tools in all four languages while maintaining its language and domain agnostic nature.</t>
  </si>
  <si>
    <t>Automatic aggregation of similar words into semantically related groups (or clusters) is of interest to many natural language processing (NLP) applications. Extracting semantically related words and quasi-synonyms from text is a relatively new research area for the under-resourced Arabic language. Previous attempts addressed the problem of single-word term extraction. However, the absence of multiword terms (MWTs) dictionary, ontology, and semantic network makes extracting and identifying high-quality MWTs for the Arabic language a challenging problem. The main goal of this study is to extract corpus-based and coherent MWTs in the form of bigram and trigram sequences as an adequate representation of syntactic and semantic clusters. Therefore, this study contributes to this problem by implementing an algorithm named SEWAR, which uses the FastText algorithm to extract high-quality MWTs from a medical health corpus in Arabic. If put into practice, SEWAR can provide a suitable and helpful solution to classify and direct medical health questions to proper medical practitioners without human intervention. In addition, SEWAR can be applied to plenty of NLP tasks, such as information retrieval, question answering, and text summarization. Three metrics were used to assess the extracted MWTs; the pointwise mutual information (PMI), the cosine similarity, and the clustering purity measure. The results were promising and encouraging to generalize and apply SEWAR to extract MWTs from any Arabic corpus.</t>
  </si>
  <si>
    <t>Augmentative and Alternative Communication (AAC) systems assist individuals with complex communication needs, allowing them to construct sentences by selecting communication cards. The facilitation of sentence construction primarily entails enabling efficient communication card selection. An approach to this involves using language models for communication card prediction. Nonetheless, the heterogeneity of the AAC population poses unique challenges due to diverse vocabulary needs, suggesting one-size-fits-all approaches may be insufficient. This study introduces PrAACT, a method that leverages large, transformer-based language models, such as BERT, for communication card prediction. This method focuses on easy adaptability to incorporate user-specific vocabularies into the model. The method involves adapting a text corpus to the AAC domain, fine-tuning a transformer-based language model, and replacing the language model weights with an encoded representation of the user’s vocabulary. We conducted an assessment of PrAACT under both zero-shot and few-shot scenarios. The performance of the models produced using PrAACT was superior to those pre-trained for the task. In addition, the main advantage of PrAACT is that it allows to quickly adapt a transformer-based language model to communication card prediction according to the user’s vocabulary.</t>
  </si>
  <si>
    <t>The verbalizer, which serves to map label words to class labels, is an essential component of prompt-tuning. In this paper, we present a novel approach to constructing verbalizers. While existing methods for verbalizer construction mainly rely on augmenting and refining sets of synonyms or related words based on class names, this paradigm suffers from a narrow perspective and lack of abstraction, resulting in limited coverage and high bias in the label-word space. To address this issue, we propose a label-word construction process that incorporates scenario-specific concepts. Specifically, we extract rich concepts from task-specific scenarios as label-word candidates and then develop a novel cascade calibration module to refine the candidates into a set of label words for each class. We evaluate the effectiveness of our proposed approach through extensive experiments on five widely used datasets for zero-shot text classification. The results demonstrate that our method outperforms existing methods and achieves state-of-the-art results.</t>
  </si>
  <si>
    <t>This paper presents a detailed comparative study of the zero-shot cross-lingual sentiment analysis. Namely, we use modern multilingual Transformer-based models and linear transformations combined with CNN and LSTM neural networks. We evaluate their performance in Czech, French, and English. We aim to compare and assess the models’ ability to transfer knowledge across languages and discuss the trade-off between their performance and training/inference speed. We build strong monolingual baselines comparable with the current SotA approaches, achieving state-of-the-art results in Czech (96.0% accuracy) and French (97.6% accuracy). Next, we compare our results with the latest large language models (LLMs), i.e., Llama 2 and ChatGPT.
We show that the large multilingual Transformer-based XLM-R model consistently outperforms all other cross-lingual approaches in zero-shot cross-lingual sentiment classification, surpassing them by at least 3%. Next, we show that the smaller Transformer-based models are comparable in performance to older but much faster methods with linear transformations. The best-performing model with linear transformation achieved an accuracy of 92.1% on the French dataset, compared to 90.3% received by the smaller XLM-R model. Notably, this performance is achieved with just approximately 0.01 of the training time required for the XLM-R model. It underscores the potential of linear transformations as a pragmatic alternative to resource-intensive and slower Transformer-based models in real-world applications. The LLMs achieved impressive results that are on par or better, at least by 1%–3%, but with additional hardware requirements and limitations. Overall, this study contributes to understanding cross-lingual sentiment analysis and provides valuable insights into the strengths and limitations of cross-lingual approaches for sentiment analysis.</t>
  </si>
  <si>
    <t>In order to accurately represent the meaning and pronunciation of Arabic words and sentences, the presence of diacritics plays a crucial role. Over the years, researchers have dedicated significant efforts to enhancing automated diacritization systems. This paper introduces a novel approach for Arabic diacritization utilizing Bidirectional Encoder representations from Transformers (BERT) models. To evaluate the effectiveness of the proposed approach, two publicly available datasets, namely the Arabic Diacritization (AD) dataset and the Tashkeela Processed (TP) dataset, were employed. The performance of the models was assessed using various error metrics, including Diacritic Error Rate (DER) and Word Error Rate (WER). The findings demonstrate the superior performance of BERT in the diacritization process, surpassing all models employed in other diacritization systems. On the AD dataset, the proposed system achieved state-of-the-art (SOTA) syntactic DER and WER of 1.14% and 3.34%, respectively. For morphological diacritization, the best results yielded a DER of 0.92% and a WER of 1.91%. These outcomes reflect a remarkable relative error reduction of over 30% compared to previous research. Additionally, on the TP dataset, the BERT models exhibited a substantial decrease in DER, reducing the benchmark from 4.0% to 1.11%. Furthermore, this study introduces a real-time diacritization system called SUKOUN, which offers diacritized text through a user-friendly website. A comparison with existing automatic diacritization tools, using six example texts, reveals the superior prediction accuracy and preservation of input format provided by SUKOUN.</t>
  </si>
  <si>
    <t>The detection of mentioned aspects in product reviews is one of the significant and complex tasks in opinion mining. Recently, contextual-based approaches have significantly improved the accuracy of aspect extraction over non-contextual embeddings. However, these approaches are often computationally expensive and time-consuming; thus, applying such heavy models with insufficient resources and within runtime systems is impractical in many realistic scenarios. The present investigation sought an efficient, practical deep-learning-based model that relies on the complementary power of various existing non-contextual embeddings. In this regard, two morphology-based (character and FastText) and two syntax-based (POS and extended dependency skip-gram) embeddings were used alongside a base word embedding (GloVe) to form an enriched word representation layer. The presented model was integrated into the proposed network architecture (extended BiGRU). Finally, two novel post-processing rules were applied to refine the errors in the model's predictions. The proposed model achieved F-scores of 0.86, 0.91, 0.79, and 0.80 for the SemEval 2014 laptop domain and the SemEval 2015–2016 restaurant domain, respectively. Furthermore, the results were validated by comparing the computational and temporal efficiency of the proposed model with seven BERT-family transformers through statistical tests.</t>
  </si>
  <si>
    <t>Turkish is one of the most spoken languages in the world; however, it is still among the low-resource languages. Wide us of this language on social media platforms such as Twitter, Instagram, or Tiktok and strategic position of the country in the world politics makes it appealing for the social network researchers and industry. To address this need, we introduce TurkishBERTweet, the first large scale pre-trained language model for Turkish social media built using over 894 million Turkish tweets. The model shares the same architecture as RoBERTa-base model with smaller input length, making TurkishBERTweet lighter than the most used model, called BERTurk, and can have significantly lower inference time. We trained our model using the same approach for RoBERTa model and evaluated on two tasks: Sentiment Classification and Hate Speech Detection. We demonstrate that TurkishBERTweet outperforms the other available alternatives on generalizability and its lower inference time gives significant advantage to process large-scale datasets. We also show custom preprocessors for social media can acquire information from platform specific entities. We also conduct comparison with the commercial solutions like OpenAI and Gemini, and other available Turkish LLMs in terms of cost and performance to demonstrate TurkishBERTweet is scalable and cost-effective.</t>
  </si>
  <si>
    <t>As sensory evaluation relies upon humans accurately communicating their sensory experience, the diverse and overlapping vocabulary of flavor descriptors remains a major challenge. The lexicon generation protocols used in methods like Descriptive Analysis are expensive and time-consuming, while the post-facto analyses of natural vocabulary in “quick and dirty” methods like Free Choice or Flash Profiling require considerable subjective decision-making on the part of the analyst. A potential alternative for producing lexicons and analyzing the sensory attributes of products in nonstandardized text can be found in Natural Language Processing (NLP). NLP tools allow for the analysis of larger volumes of free text with fewer subjective decisions. This paper describes the steps necessary to automatically collect, clean, and analyze existing product descriptions from the web. As a case study, online reviews of international whiskies from two prominent websites (2309 reviews from WhiskyCast and 4289 reviews from WhiskyAdvocate) were collected, preprocessed to only retain potentially-descriptive nouns, adjectives, and verbs, and then the final term list was grouped into a flavor wheel using Correspondence Analysis and Agglomerative Hierarchical Clustering. The wheel is compared to an existing Scotch flavor wheel. The ease of collecting nonstandardized descriptions of products and the improved speed of automated methods can facilitate collection of descriptive sensory data for products where no lexicon exists. This has the potential to speed up and standardize many of the bottlenecks in rapid descriptive methods and facilitate the collection and use of very large datasets of product descriptions.</t>
  </si>
  <si>
    <t>Software reuse through Application Programming Interfaces (APIs) is a common practice in software development. It remains a big challenge to bridge the semantic gap between user requirements and application functionality with the development of Web-based services. This paper proposes a smart service recommendation approach via Representation Learning. To validate our approach, large-scale experiments are conducted based on a real-world accessible service repository, Programmable-Web. The results show the effectiveness of our proposed approach.</t>
  </si>
  <si>
    <r>
      <rPr>
        <sz val="12"/>
        <color rgb="FF1F1F1F"/>
        <rFont val="Georgia"/>
      </rPr>
      <t>Along with the emergence of the Internet, the rapid development of handheld devices has democratized content creation due to the extensive use of social media and has resulted in an explosion of short informal texts. Although a sentiment analysis of these texts is valuable for many reasons, this task is often perceived as a challenge given that these texts are often short, informal, noisy, and rich in language ambiguities, such as polysemy. Moreover, most of the existing sentiment analysis methods are based on clean data. In this paper, we present </t>
    </r>
    <r>
      <rPr>
        <sz val="11"/>
        <color rgb="FF1F1F1F"/>
        <rFont val="Georgia"/>
      </rPr>
      <t>DICET</t>
    </r>
    <r>
      <rPr>
        <sz val="12"/>
        <color rgb="FF1F1F1F"/>
        <rFont val="Georgia"/>
      </rPr>
      <t>, a transformer-based method for sentiment analysis that encodes representation from a transformer and applies deep intelligent contextual embedding to enhance the quality of tweets by removing noise while taking word sentiments, polysemy, syntax, and semantic knowledge into account. We also use the bidirectional long- and short-term memory network to determine the sentiment of a tweet. To validate the performance of the proposed framework, we perform extensive experiments on three benchmark datasets, and results show that </t>
    </r>
    <r>
      <rPr>
        <sz val="11"/>
        <color rgb="FF1F1F1F"/>
        <rFont val="Georgia"/>
      </rPr>
      <t>DICET</t>
    </r>
    <r>
      <rPr>
        <sz val="12"/>
        <color rgb="FF1F1F1F"/>
        <rFont val="Georgia"/>
      </rPr>
      <t> considerably outperforms the state of the art in sentiment classification.</t>
    </r>
  </si>
  <si>
    <r>
      <rPr>
        <sz val="12"/>
        <color rgb="FF1F1F1F"/>
        <rFont val="Georgia"/>
      </rPr>
      <t>Named entity recognition (NER) is one of the most challenging natural language processing (NLP) tasks, as its performance is related to constantly evolving languages and dependency on expert (human) annotation. The diverse and dynamic content on the web significantly raises the need for a more generalized approach—one that is capable of correctly classifying terms in a corpus and feeding subsequent NLP tasks, such as machine translation, query expansion, and many other applications. Although extensively researched in recent times, the variety of public corpora available nowadays provides room for new and more accurate methods to tackle the NER problem. This paper presents a novel method that uses deep learning techniques based on the capsule network architecture for predicting entities in a corpus. This type of network groups neurons into so-called capsules to detect specific features of an object without reducing the original input unlike convolutional neural networks and their ‘max-pooling’ strategy. Our extensive evaluation on several benchmarked datasets demonstrates how competitive our method is in comparison with state-of-the-art techniques and how the usage of the proposed architecture may represent a significant benefit to further NLP tasks, especially in cases where experts are needed. Also, we explore NER using a theoretical framework that leverages big data for security. For the sake of reproducibility, we make the codebase open-source</t>
    </r>
    <r>
      <rPr>
        <sz val="9"/>
        <color theme="1"/>
        <rFont val="Georgia"/>
      </rPr>
      <t>2</t>
    </r>
    <r>
      <rPr>
        <sz val="12"/>
        <color rgb="FF1F1F1F"/>
        <rFont val="Georgia"/>
      </rPr>
      <t> .</t>
    </r>
  </si>
  <si>
    <t>Inferring prerequisite relations among educational documents, in terms of prior knowledge required to understand and complete assignments about certain topics, is a crucial task for instructional designers and teachers. Massive open online courses, electronic textbooks, public encyclopedias and repositories of learning objects and other forms of informative content create a huge availability of educational material, which can be exploited in online platforms for distance education, both for recommending specific resources and personalized learning paths. But public taxonomies of prerequisites, or learning object metadata useful to trace down prerequisites are not generally available.
A description of a new approach for prerequisite discovering in educational documents is given. It is based on word embeddings, that is, statistical language models for the representation of text-based learning objects in low-dimensional latent spaces. It takes advantage of the latent representations to identify prerequisites in a binary classification setting. The accuracy of the approach is validated by means of an experimental benchmark covering multiple datasets of educational material.</t>
  </si>
  <si>
    <r>
      <rPr>
        <sz val="12"/>
        <color rgb="FF1F1F1F"/>
        <rFont val="Georgia"/>
      </rPr>
      <t>Text entry evaluations are typically conducted with English-only phrase sets. This calls into question the validity of the results when conducting evaluations with non-native English speakers. Automated phrase sampling methods alleviate this problem, however they are difficult to use in practice and do not take into account language semantics, which is an important attribute to optimize. To achieve this goal, we present Kaps, a phrase sampling method that uses the BabelNet multilingual semantic network as a common knowledge resource, aimed at both </t>
    </r>
    <r>
      <rPr>
        <i/>
        <sz val="12"/>
        <color rgb="FF1F1F1F"/>
        <rFont val="Georgia"/>
      </rPr>
      <t>standardizing</t>
    </r>
    <r>
      <rPr>
        <sz val="12"/>
        <color rgb="FF1F1F1F"/>
        <rFont val="Georgia"/>
      </rPr>
      <t> and </t>
    </r>
    <r>
      <rPr>
        <i/>
        <sz val="12"/>
        <color rgb="FF1F1F1F"/>
        <rFont val="Georgia"/>
      </rPr>
      <t>simplifying</t>
    </r>
    <r>
      <rPr>
        <sz val="12"/>
        <color rgb="FF1F1F1F"/>
        <rFont val="Georgia"/>
      </rPr>
      <t> the sampling procedure to a great extent. We analyze our method from several perspectives, namely the effect of sampled phrases on user’s foreign language proficiency, phrase set memorability and representativeness, and semantic coverage. We also conduct a large-scale evaluation involving native speakers of 10 different languages. Overall, we show that our method is an important step toward and provides unprecedented insight into multilingual text entry evaluations.</t>
    </r>
  </si>
  <si>
    <t>We propose a Discussion Logic-based Text Analytics (DiLTA) framework, which combines theories developed in social science and text mining fields. The framework extracts features that uncover discussion logic and uses these features in analyzing online discussions. A series of models are proposed including conversation disentanglement, coherence analysis, and visualization. Validation experiments showed that DiLTA achieved significantly superior performance over existing text analytics methods in reconstructing internal structure. A case study using DiLTA-enabled visualization on a healthcare forum illustrates the great potential of DiLTA in assisting comprehension of the internal linkage, structure, and logic of online group discussions.</t>
  </si>
  <si>
    <r>
      <rPr>
        <sz val="12"/>
        <color rgb="FF1F1F1F"/>
        <rFont val="Georgia"/>
      </rPr>
      <t>Automatic annotation of images with descriptive words is a challenging problem with vast applications in the areas of image search and retrieval. This problem can be viewed as a label-assignment problem by a classifier dealing with a very large set of labels, i.e., the vocabulary set. We propose a novel annotation method that employs two layers of sparse coding and performs coarse-to-fine labeling. </t>
    </r>
    <r>
      <rPr>
        <i/>
        <sz val="12"/>
        <color rgb="FF1F1F1F"/>
        <rFont val="Georgia"/>
      </rPr>
      <t>Themes</t>
    </r>
    <r>
      <rPr>
        <sz val="12"/>
        <color rgb="FF1F1F1F"/>
        <rFont val="Georgia"/>
      </rPr>
      <t> extracted from the training data are treated as coarse labels. Each </t>
    </r>
    <r>
      <rPr>
        <i/>
        <sz val="12"/>
        <color rgb="FF1F1F1F"/>
        <rFont val="Georgia"/>
      </rPr>
      <t>theme</t>
    </r>
    <r>
      <rPr>
        <sz val="12"/>
        <color rgb="FF1F1F1F"/>
        <rFont val="Georgia"/>
      </rPr>
      <t> is a set of training images that share a common subject in their visual and textual contents. Our system extracts coarse labels for training and test images without requiring any prior knowledge. Vocabulary words are the fine labels to be associated with images. Most of the annotation methods achieve low recall due to the large number of available fine labels, i.e., vocabulary words. These systems also tend to achieve high precision for highly frequent words only. On the other hand, text mining literature discusses a general trend where relatively rare/moderately frequent words are more important for search retrieval process than the extremely frequent words. Our system not only outperforms various previously proposed annotation systems, but also achieves symmetric response in terms of precision and recall. Our system scores and maintains high precision for words with a wide range of frequencies. Such behavior is achieved by intelligently reducing the number of available fine labels or words for each image based on coarse labels assigned to it.</t>
    </r>
  </si>
  <si>
    <t>Context:
Function Point Analysis (FPA) provides an objective, comparative measure for size estimation in the early stage of software development. When practicing FPA, analysts typically abide by the following steps: data function (DF) extraction, transactional function extraction, function type classification and adjustment factor determination. However, due to lack of approach and tool support, these steps are usually conduct by human efforts in practice. Related approaches can hardly be applied in the FPA due to the following three challenges, i.e., FPA rule-driven extraction, domain-specific parsing, and expensive labeled resources.
Objective:
In this paper, we aim to automate the extraction of DFs, which is the starting and fundamental step in FPA.
Method:
We propose an automated approach named DEX to extract data functions from textual requirements. Specifically, DEX introduces the popularly-used conditional random field (CRF) model to predict the boundary of a data function. Besides, DEX employs the bootstrapping-based algorithm and DF-oriented language model to further boost the performance.
Results:
We evaluate DEX from two aspects: evaluation on a real industrial dataset and a manual review by domain experts. The evaluation on the real industrial dataset shows that DEX could achieve 80% precision, 84% recall, and 82% F1, and outperforms three state-of-the-art baselines. The expert review suggests that DEX could increase 16% precision and 13% recall, compared with those produced by engineers.
Conclusion:
DEX could achieve promising results under a small number of labeled requirements and outperform the state-of-the-art approaches. Moreover, DEX could help engineers produce more accurate and complete DFs in the industrial environment.</t>
  </si>
  <si>
    <t>Context:
Existing requirements classification approaches mainly use lexical and syntactical features to classify requirements using both traditional machine learning and deep learning approaches with promising results. However, the existing techniques depend on word and sentence structures and employ preprocessing and feature engineering techniques to classify requirements from textual natural language documents. Moreover, existing studies deal with requirements classification as binary or multiclass classification problems and not as multilabel classification, although a given requirement can belong to multiple classes at the same time.
Objective:
The objective of this study is to classify requirements into functional and different non-functional types with minimal preprocessing and to model the task as a multilabel classification problem.
Method:
In this paper, we use Bidirectional Gated Recurrent Neural Networks (BiGRU) to classify requirements using raw text. We investigated two different approaches: (i) using word sequences as tokens and (ii) using character sequences as tokens.
Results:
Experiments conducted on the publicly available PROMISE and EHR datasets show the effectiveness of the presented techniques. We achieve state-of-the-art results on most of the tasks using word sequences as tokens.
Conclusion:
Requirements can be effectively classified into functional and different non-functional categories using the presented recurrent neural networks-based deep learning system, which involves minimal text prepossessing and no feature engineering.</t>
  </si>
  <si>
    <t>Context:
Identifying non-functional requirements (NFRs) and their categories at the early phase is crucial for analysts to design software systems and recognize constraints. Automatic non-functional requirements classification methods have been studied for reducing the costs of that labor-intensive task. Our previous study focused on the differences among vectorization methods that converted requirements written in natural language into numerical vectors for classification. It had some limitations regarding the number of datasets used, the types of vectorization methods supporting pre-trained data, and the performance evaluation procedure.
Objective:
To examine whether different vectorization methods lead to differences in the classification performance of NFRs and their categories with extended settings.
Methods:
Comparative experiments were conducted with five open data. Nine vectorization methods, including ones with pre-trained data and four supervised classification methods, were supplied. Performance was evaluated with AUC and Scott-Knott ESD test.
Results:
Some advanced methods could achieve better performance than traditional ones when combined with some classifiers. The use of pre-trained data was useful for some categories.
Conclusion:
It is beneficial to consider using some combinations of vectorization methods and classifiers for classifying non-functional requirements categories.</t>
  </si>
  <si>
    <t>In this study, we focus on how to extract role-explicit queries from a Chinese query log. A framework that performs role-explicit query extraction concurrently with intent role annotation is proposed. Instead of independently processing each query, the human wisdom hidden in mul-sessions is deployed to quantify the certainty of a word being the kernel-object. A sliding-window algorithm is proposed to extract role-explicit queries per mul-session. To filter the unreliable results produced by this algorithm, a pattern-based algorithm that performs a global purification is designed. The entire framework enables us to obtain a repository of sufficient role-explicit queries from a query log without human intervention. We also investigate the usefulness of aggregative role-explicit query extraction. Based a repository of role-explicit queries, we derive the richness value to quantify the richness of kernel-object oriented intents. An experimental application of the proposed framework for role-explicit query extraction to the query log SogouQ shows that: it achieves satisfactory performance. Furthermore, the richness value provides a way to capture underspecified and/or ambiguous queries, which allows selective operations to be performed depending on the nature of the queries.</t>
  </si>
  <si>
    <t>Sentiment classification is an important research task in Natural Language Processing. To fulfill this type of classification, previous works have focused on leveraging task-specific features. However, they only notice part of the related features. Also, state-of-the-art methods based on neural networks often ignore traditional features. This paper proposes a novel text sentiment classification method that learns the representation of texts by hierarchically incorporating multiple features. More specifically, we design different representations for sentiment words according to the polarity of labeled texts and whether negation exists; we distinguish words with different part-of-speech tags; emoticons, if there are, are to optimize the word vectors obtained in the previous step; apart from word embeddings, character embeddings are also trained. We use a deep neural network to get a sentence-level representation from both word and character sequence. For documents with at least two sentences, we use a hierarchical structure and design a rule to give more weight to import sentences empirically to get a document-level representation. Experimental results on open datasets demonstrate that our method could effectively improve the sentiment classification performance compared with the basic models and state-of-the-art methods.</t>
  </si>
  <si>
    <t>Textual materials represent a rich source of information for improving the decision-making of people, businesses and organizations. However, for natural language processing (NLP), it is difficult to correctly infer the meaning of narrative content in the presence of negations. The reason is that negations can be formulated both explicitly (e.g., by negation words such as “not”) or implicitly (e.g., by expressions that invert meanings such as “forbid”) and that their use is further domain-specific. Hence, NLP requires a dynamic learning framework for detecting negations and, to this end, we develop a reinforcement learning framework for this task. Formally, our approach takes document-level labels (e.g., sentiment scores) as input and then learns a negation policy based on the document-level labels. In this sense, our approach replicates human perceptions as provided by the document-level labels and achieves a superior prediction performance. Furthermore, it benefits from weak supervision; meaning that the need for granular and thus expensive word-level annotations, as in prior literature, is replaced by document-level annotations. In addition, we propose an approach to interpretability: by evaluating the state-action table, we yield a novel form of statistical inference that allows us to test which linguistic cues act as negations.</t>
  </si>
  <si>
    <t>Current sequence labeling systems are typically based on CNNs-BiLSTM-CRF, which has been viewed as a standard method. However, on one hand, the standard method often uses static word embedding to embed input words without considering the polysemy. On the other hand, BiLSTM has limitations in modeling the global context information, which further makes the standard method hard to correctly recognize the label of words that are ambiguous. In this paper, we propose a multi-level topic-aware mechanism to obtain word-level and corpus-level topic representations for sequence labeling tasks. The word-level topic representation can capture different word sense to some extent and enhance the discriminative of each word. The corpus-level topic representation is a kind of global semantic information which is helpful for the understanding of a word in different contexts. Both of the word-level and corpus-level topic representations are adaptively fused with sequential information extracted by BiLSTM via a proposed fusion gate. Experimental results validate the superior performance of the proposed model compared with state-of-the-art variants of the standard methods. In particular, the multi-level topic-aware mechanism is helpful for achieving better performances on words that are ambiguous.</t>
  </si>
  <si>
    <t>Automatic document summarization using citations is based on summarizing what others explicitly say about the document, by extracting a summary from text around the citations (citances). While this technique works quite well for summarizing the impact of scientific articles, other genres of documents as well as other types of summaries require different approaches. In this paper, we introduce a new family of methods that we developed for legal documents summarization to generate catchphrases for legal cases (where catchphrases are a form of legal summary). Our methods use both incoming and outgoing citations, and we show how citances can be combined with other elements of cited and citing documents, including the full text of the target document, and catchphrases of cited and citing cases. On a legal summarization corpus, our methods outperform competitive baselines. The combination of full text sentences and catchphrases from cited and citing cases is particularly successful. We also apply and evaluate the methods on scientific paper summarization, where they perform at the level of state-of-the-art techniques. Our family of citation-based summarization methods is powerful and flexible enough to target successfully a range of different domains and summarization tasks.</t>
  </si>
  <si>
    <t xml:space="preserve">Research into unsupervised ways of stemming has resulted, in the past few years, in the development of methods that are reliable and perform well. Our approach further shifts the boundaries of the state of the art by providing more accurate stemming results. The idea of the approach consists in building a stemmer in two stages. In the first stage, a stemming algorithm based upon clustering, which exploits the lexical and semantic information of words, is used to prepare large-scale training data for the second-stage algorithm. The second-stage algorithm uses a maximum entropy classifier. The stemming-specific features help the classifier decide when and how to stem a particular word.
In our research, we have pursued the goal of creating a multi-purpose stemming tool. Its design opens up possibilities of solving non-traditional tasks such as approximating lemmas or improving language modeling. However, we still aim at very good results in the traditional task of information retrieval. The conducted tests reveal exceptional performance in all the above mentioned tasks. Our stemming method is compared with three state-of-the-art statistical algorithms and one rule-based algorithm. We used corpora in the Czech, Slovak, Polish, Hungarian, Spanish and English languages. In the tests, our algorithm excels in stemming previously unseen words (the words that are not present in the training set). Moreover, it was discovered that our approach demands very little text data for training when compared with competing unsupervised algorithms.
</t>
  </si>
  <si>
    <r>
      <rPr>
        <sz val="12"/>
        <color rgb="FF1F1F1F"/>
        <rFont val="Georgia"/>
      </rPr>
      <t>This article tackles the problem of performing multilingual polarity classification on Twitter, comparing three techniques: (1) a multilingual model trained on a multilingual dataset, obtained by fusing existing monolingual resources, that does not need any language recognition step, (2) a dual monolingual model with perfect language detection on monolingual texts and (3) a monolingual model that acts based on the decision provided by a language identification tool. The techniques were evaluated on monolingual, synthetic multilingual and code-switching corpora of English and Spanish tweets. In the latter case we introduce the first code-switching Twitter corpus with sentiment labels. The samples are labelled according to two well-known criteria used for this purpose: the </t>
    </r>
    <r>
      <rPr>
        <i/>
        <sz val="12"/>
        <color rgb="FF1F1F1F"/>
        <rFont val="Georgia"/>
      </rPr>
      <t>SentiStrength scale</t>
    </r>
    <r>
      <rPr>
        <sz val="12"/>
        <color rgb="FF1F1F1F"/>
        <rFont val="Georgia"/>
      </rPr>
      <t> and a </t>
    </r>
    <r>
      <rPr>
        <i/>
        <sz val="12"/>
        <color rgb="FF1F1F1F"/>
        <rFont val="Georgia"/>
      </rPr>
      <t>trinary scale</t>
    </r>
    <r>
      <rPr>
        <sz val="12"/>
        <color rgb="FF1F1F1F"/>
        <rFont val="Georgia"/>
      </rPr>
      <t> (</t>
    </r>
    <r>
      <rPr>
        <i/>
        <sz val="12"/>
        <color rgb="FF1F1F1F"/>
        <rFont val="Georgia"/>
      </rPr>
      <t>positive, neutral</t>
    </r>
    <r>
      <rPr>
        <sz val="12"/>
        <color rgb="FF1F1F1F"/>
        <rFont val="Georgia"/>
      </rPr>
      <t> and </t>
    </r>
    <r>
      <rPr>
        <i/>
        <sz val="12"/>
        <color rgb="FF1F1F1F"/>
        <rFont val="Georgia"/>
      </rPr>
      <t>negative</t>
    </r>
    <r>
      <rPr>
        <sz val="12"/>
        <color rgb="FF1F1F1F"/>
        <rFont val="Georgia"/>
      </rPr>
      <t> categories). The experimental results show the robustness of the multilingual approach (1) and also that it outperforms the monolingual models on some monolingual datasets.</t>
    </r>
  </si>
  <si>
    <r>
      <rPr>
        <sz val="12"/>
        <color rgb="FF1F1F1F"/>
        <rFont val="Georgia"/>
      </rPr>
      <t>In spite of the vast amount of work on subjectivity and sentiment analysis (SSA), it is not yet particularly clear how lexical information can best be modeled in a morphologically-richness language. To bridge this gap, we report successful models targeting lexical input in Arabic, a language of very complex morphology. Namely, we measure the impact of both gold and automatic segmentation on the task and build effective models achieving significantly higher than our baselines. Our models exploiting predicted segments improve subjectivity classification by 6.02% </t>
    </r>
    <r>
      <rPr>
        <i/>
        <sz val="12"/>
        <color rgb="FF1F1F1F"/>
        <rFont val="Georgia"/>
      </rPr>
      <t>F</t>
    </r>
    <r>
      <rPr>
        <sz val="9"/>
        <color rgb="FF1F1F1F"/>
        <rFont val="Georgia"/>
      </rPr>
      <t>1</t>
    </r>
    <r>
      <rPr>
        <sz val="12"/>
        <color rgb="FF1F1F1F"/>
        <rFont val="Georgia"/>
      </rPr>
      <t>-measure and sentiment classification by 4.50% </t>
    </r>
    <r>
      <rPr>
        <i/>
        <sz val="12"/>
        <color rgb="FF1F1F1F"/>
        <rFont val="Georgia"/>
      </rPr>
      <t>F</t>
    </r>
    <r>
      <rPr>
        <sz val="9"/>
        <color rgb="FF1F1F1F"/>
        <rFont val="Georgia"/>
      </rPr>
      <t>1</t>
    </r>
    <r>
      <rPr>
        <sz val="12"/>
        <color rgb="FF1F1F1F"/>
        <rFont val="Georgia"/>
      </rPr>
      <t>-measure against the majority class baseline surface word forms. We also perform in-depth (error) analyses of the behavior of the models and provide detailed explanations of subjectivity and sentiment expression in Arabic against the morphological richness background in which the work is situated.</t>
    </r>
  </si>
  <si>
    <t>Users of social media websites tend to rapidly spread breaking news and trending stories without considering their truthfulness. This facilitates the spread of rumors through social networks. A rumor is a story or statement for which truthfulness has not been verified. Efficiently detecting and acting upon rumors throughout social networks is of high importance to minimizing their harmful effect. However, detecting them is not a trivial task. They belong to unseen topics or events that are not covered in the training dataset. In this paper, we study the problem of detecting breaking news rumors, instead of long-lasting rumors, that spread in social media. We propose a new approach that jointly learns word embeddings and trains a recurrent neural network with two different objectives to automatically identify rumors. The proposed strategy is simple but effective to mitigate the topic shift issues. Emerging rumors do not have to be false at the time of the detection. They can be deemed later to be true or false. However, most previous studies on rumor detection focus on long-standing rumors and assume that rumors are always false. In contrast, our experiment simulates a cross-topic emerging rumor detection scenario with a real-life rumor dataset. Experimental results suggest that our proposed model outperforms state-of-the-art methods in terms of precision, recall, and F1.</t>
  </si>
  <si>
    <t>We address the problem of finding similar historical questions that are semantically equivalent or relevant to an input query question in community question-answering (CQA) sites. One of the main challenges for this task is that questions are usually too long and often contain peripheral information in addition to the main goals of the question. To address this problem, we propose an end-to-end Hierarchical Compare Aggregate (HCA) model that can handle this problem without using any task-specific features. We first split questions into sentences and compare every sentence pair of the two questions using a proposed Word-Level-Compare-Aggregate model called WLCA-model and then the comparison results are aggregated with a proposed Sentence-Level-Compare-Aggregate model to make the final decision. To handle the insufficient training data problem, we propose a sequential transfer learning approach to pre-train the WLCA-model on a large paraphrase detection dataset. Our experiments on two editions of the Semeval benchmark datasets and the domain-specific AskUbuntu dataset show that our model outperforms the state-of-the-art models.</t>
  </si>
  <si>
    <t>Text normalization is the task of transforming lexically variant words to their canonical forms. The importance of text normalization becomes apparent while developing natural language processing applications. This paper proposes a novel technique called Transliteration based Encoding for Roman Hindi/Urdu text Normalization (TERUN). TERUN utilizes the linguistic aspects of Roman Hindi/Urdu to transform lexically variant words to their canonical forms. It consists of three interlinked modules: transliteration based encoder, filter module and hash code ranker. The encoder generates all possible hash-codes for a single Roman Hindi/Urdu word. The next component filters the irrelevant codes, while the third module ranks the filtered hash-codes based on their relevance. The aim of this study is not only to normalize the text but to also examine its impact on text classification. Hence, baseline classification accuracies were computed on a dataset of 11,000 non-standardized Roman Hindi/Urdu sentiment analysis reviews using different machine learning algorithms. The dataset was then standardized using TERUN and other established phonetic algorithms, and the classification accuracies were recomputed. The cross-scheme comparison showed that TERUN outperformed all the phonetic algorithms and significantly reduced the error rate from the baseline. TERUN was then enhanced from a corpus specific to a corpus independent text normalization technique. To this end, a parallel corpus of 50,000 Urdu and Roman Hindi/Urdu words was manually tagged using a set of comprehensive annotation guidelines. Also, different phonetic algorithms and TERUN were intrinsically evaluated using a dataset of 20,000 lexically variant words. The results clearly showed the superiority of TERUN over well-known phonetic algorithms.</t>
  </si>
  <si>
    <r>
      <rPr>
        <sz val="11"/>
        <color theme="1"/>
        <rFont val="Georgia"/>
      </rPr>
      <t>Sarcasm target detection (identifying the target of mockery in a sarcastic sentence) is an emerging field in </t>
    </r>
    <r>
      <rPr>
        <sz val="11"/>
        <color rgb="FF1F1F1F"/>
        <rFont val="Georgia"/>
      </rPr>
      <t>computational linguistics</t>
    </r>
    <r>
      <rPr>
        <sz val="11"/>
        <color theme="1"/>
        <rFont val="Georgia"/>
      </rPr>
      <t>. Although there has been some research in this field, accurately identifying the target still remains problematic especially when the target of mockery is not presented in the text. In this paper, we propose a combination of a </t>
    </r>
    <r>
      <rPr>
        <sz val="11"/>
        <color rgb="FF1F1F1F"/>
        <rFont val="Georgia"/>
      </rPr>
      <t>machine learning</t>
    </r>
    <r>
      <rPr>
        <sz val="11"/>
        <color theme="1"/>
        <rFont val="Georgia"/>
      </rPr>
      <t> classifier and a </t>
    </r>
    <r>
      <rPr>
        <sz val="11"/>
        <color rgb="FF1F1F1F"/>
        <rFont val="Georgia"/>
      </rPr>
      <t>deep learning</t>
    </r>
    <r>
      <rPr>
        <sz val="11"/>
        <color theme="1"/>
        <rFont val="Georgia"/>
      </rPr>
      <t> model to extract the target of sarcasm from the text. First, we classify sarcastic sentences using machine learning, to determine whether a sarcastic sentence contains a target. Then we use a </t>
    </r>
    <r>
      <rPr>
        <sz val="11"/>
        <color rgb="FF1F1F1F"/>
        <rFont val="Georgia"/>
      </rPr>
      <t>deep learning model</t>
    </r>
    <r>
      <rPr>
        <sz val="11"/>
        <color theme="1"/>
        <rFont val="Georgia"/>
      </rPr>
      <t> from Aspect-Based Sentiment Analysis to extract the target. Our proposed system is evaluated on three publicly available data sets: sarcastic book snippets, sarcastic tweets, and sarcastic Reddit comments. Our evaluation results show that our approach achieves equal or better performance compared to the current state-of-the-art system, with an 18% improvement on the Reddit data set and similar scores on the Books and Tweets data sets. This is because our method is able to accurately identify when the target of sarcasm is not present. The primary challenge we identify, that is hindering the creation of a high accuracy classifier, is the lack of consistency among human annotators in identifying the target of sarcasm within standard ground-truth data sets.</t>
    </r>
  </si>
  <si>
    <r>
      <rPr>
        <sz val="12"/>
        <color rgb="FF1F1F1F"/>
        <rFont val="Georgia"/>
      </rPr>
      <t>We study the task of </t>
    </r>
    <r>
      <rPr>
        <i/>
        <sz val="12"/>
        <color rgb="FF1F1F1F"/>
        <rFont val="Georgia"/>
      </rPr>
      <t>on-line scientific resource profiling</t>
    </r>
    <r>
      <rPr>
        <sz val="12"/>
        <color rgb="FF1F1F1F"/>
        <rFont val="Georgia"/>
      </rPr>
      <t>, which aims at better understanding and summarizing on-line scientific resources to promote resource search and recommendation systems. To this end we propose to exploit the resource citation information in scientific literature by extracting the fine-grained relations between the cited on-line resources and other resource-related scientific terms. In this paper we create a dataset (SciResTR) and develop a framework (SciResTR-IE) which jointly extracts all the related scientific terms and the </t>
    </r>
    <r>
      <rPr>
        <i/>
        <sz val="12"/>
        <color rgb="FF1F1F1F"/>
        <rFont val="Georgia"/>
      </rPr>
      <t>resource-term</t>
    </r>
    <r>
      <rPr>
        <sz val="12"/>
        <color rgb="FF1F1F1F"/>
        <rFont val="Georgia"/>
      </rPr>
      <t> relations. Extensive experiments demonstrate that our framework outperforms other baselines significantly, by around 5% in scientific information extraction tasks absolutely. We further show that our proposed system can automatically construct several on-line-resource-centered networks from a large corpus of scientific articles, which is a first step towards utilizing resource citation information in the literature to improve on-line scientific resource profiling.</t>
    </r>
  </si>
  <si>
    <t>The extraction of opinion target–word pairs from user reviews has received much attention recently, since it can provide essential information for fine-grained opinion analysis. However, according to our statistics on a large-scale dataset of Chinese reviews, about 60% reviews do not explicitly show opinion targets or words. To investigate this problem, this paper introduces a new task under fine-grained opinion analysis, named Aspect-Based Pair-wise Opinion Generation (ABPOG), which aims to generate opinion target–word pairs based on reviews and aspects. To perform this task, we develop a sequence-to-sequence model for opinion target–word pair generation by extending the pointer–generator network with two approaches: (1) an aspect-aware encoder that receives an additional aspect embedding as input to extract aspect-specific features, (2) two hierarchical decoders including a token-level GRU and a global GRU to generate opinion targets and words jointly. To empirically evaluate our task and model, we develop a multi-aspect dataset for ABPOG based on Chinese automotive reviews. Extensive experiments on our dataset show that our model outperforms several strong baselines adapted from the state-of-the-art aspect-based summarization method.</t>
  </si>
  <si>
    <t xml:space="preserve">Dialectal Arabic (DA) refers to varieties of everyday spoken languages in the Arab world. These dialects differ according to the country and region of the speaker, and their textual content is constantly growing with the rise of social media networks and web blogs. Although research on Natural Language Processing (NLP) on standard Arabic, namely Modern Standard Arabic (MSA), has witnessed remarkable progress, research efforts on DA are rather limited. This is due to numerous challenges, such as the scarcity of labeled data as well as the nature and structure of DA. While some recent works have reached decent results on several DA sentence classification tasks, other complex tasks, such as sequence labeling, still suffer from weak performances when it comes to DA varieties with either a limited amount of labeled data or unlabeled data only. Besides, it has been shown that zero-shot transfer learning from models trained on MSA does not perform well on DA. In this paper, we introduce AdaSL, a new unsupervised domain adaptation framework for Arabic multi-dialectal sequence labeling, leveraging unlabeled DA data, labeled MSA data, and existing multilingual and Arabic Pre-trained Language Models (PLMs). The proposed framework relies on four key components: (1) domain adaptive fine-tuning of multilingual/MSA language models on unlabeled DA data, (2) sub-word embedding pooling, (3) iterative self-training on unlabeled DA data, and (4) iterative DA and MSA distribution alignment. We evaluate our framework on multi-dialectal Named Entity Recognition (NER) and Part-of-Speech (POS) tagging tasks.
The overall results show that the zero-shot transfer learning, using our proposed framework, boosts the performance of the multilingual PLMs by 40.87% in macro-F1 score for the NER task, while it boosts the accuracy by 6.95% for the POS tagging task. For the Arabic PLMs, our proposed framework increases performance by 16.18% macro-F1 for the NER task and 2.22% accuracy for the POS tagging task, and thus, achieving new state-of-the-art zero-shot transfer learning performance for Arabic multi-dialectal sequence labeling.
</t>
  </si>
  <si>
    <t>Concepts extraction is the backbone task for an ontology construction system. Identifying the relevant concepts is considered one of the main challenges of automatic ontology construction (called Ontology Learning (OL)). This research introduces a novel relevance metric that estimates the sustainability distribution of concepts to identify the modern and relevant concepts, called Domain Time Relevance (DTR). Also, this research proposes a Developed Concepts extraction Model based on the proposed DTR, namely DTR-DCEM. This proposed model uses the proposed Concepts extraction stopwords (CE-stopwords) list to avoid noise data. This proposed model, DTR-DCEM, aims to extract the relevant concepts from scientific publications. The experiments are conducted in two different datasets: DL2019 and ACLRelAcS. The experimental results show that the proposed model DTR-DCEM outperforms the state-of-the-art models. It got between (3.32∼51.07)% better performance than comparative models for the DL2019 dataset and between (3.29∼24.51)% better performance for the ACLRelAcS dataset. Moreover, the statistical significance of the proposed model DTR-DCEM has been proved using paired t-test.</t>
  </si>
  <si>
    <r>
      <rPr>
        <sz val="12"/>
        <color rgb="FF1F1F1F"/>
        <rFont val="Georgia"/>
      </rPr>
      <t>Deep question generation (DQG) refers to generating a complex question from different sentences in context. Existing methods mainly focus on enhancing information extraction based on the encoder–decoder neural networks though they cannot perform well in DQG tasks. To address this issue, we consider combining reinforcement learning with semantic-rich information to generate deep questions in this paper. In particular, we propose a Semantic-Rich Reinforcement Learning Deep Question Generation (SRL-DQG) model, which better utilizes the semantic graphs of document representations based on the Gated Graph Neural Network (GGNN). In order to generate high-quality questions, we also optimize specific objectives via reinforcement learning with consideration of four evaluation factors including naturality, relevance, answerability, and difficulty. Empirical evaluations demonstrate that our SRL-DQG effectively improves the quality of generated questions and achieves superior performance than existing methods in terms of multiple performance metrics. Specifically, we show that several BLEU-</t>
    </r>
    <r>
      <rPr>
        <sz val="11"/>
        <color rgb="FF1F1F1F"/>
        <rFont val="Georgia"/>
      </rPr>
      <t>n</t>
    </r>
    <r>
      <rPr>
        <sz val="12"/>
        <color rgb="FF1F1F1F"/>
        <rFont val="Georgia"/>
      </rPr>
      <t> scores were improved by 3.5% to 10% after running SRL-DQG on 6072 samples of HotPotQA.</t>
    </r>
  </si>
  <si>
    <r>
      <rPr>
        <sz val="12"/>
        <color rgb="FF1F1F1F"/>
        <rFont val="Georgia"/>
      </rPr>
      <t>Aspect-based Sentiment Analysis (ABSA) is a crucial natural language understanding (NLU) research field which aims to accurately recognize reviewers’ opinions on different aspects of products and services. Despite the prominence of recent ABSA applications, mainstream ABSA approaches inevitably rely on large-scale supervised corpora, and their final performances is susceptible to the quality of the training datasets. However, annotating sufficient data is labour intensive, which presents a significant barrier for generalizing a high-quality sentiment analysis model. Nonetheless, humans can make more accurate judgement based on their external background knowledge, such as factoid triples knowledge and event causality. Inspired by the investigations on external knowledge enhancement strategies in other popular NLP research, we propose a novel knowledge augmentation framework for ABSA, named the Oxford Dictionary descriptive knowledge-infused aspect-based sentiment analysis (DictABSA). Comprehensive experiments with many state-of-the-art approaches on several widely used benchmarks demonstrate that our proposed DictABSA significantly outperforms previous mainstream ABSA methods. For instance, compared with the baselines, our BERT-based knowledge infusion strategy achieves a substantial 6.42% and 5.26% absolute accuracy gain when adopting BERT-SPC on SemEval2014 and ABSA-DeBERTa on ACLShortData, respectively. Furthermore, to effectively make use of dictionary knowledge we devise several alternative knowledge infusion strategies. Extensive experiments using different knowledge infused strategies further demonstrate that the proposed knowledge infusion strategies effectively enhance the sentiment polarity identification capability. The Python implementation of our DictABSA is publicly available at </t>
    </r>
    <r>
      <rPr>
        <sz val="12"/>
        <color theme="1"/>
        <rFont val="Georgia"/>
      </rPr>
      <t>https://github.com/albert-jin/DictionaryFused-E2E-ABSA</t>
    </r>
    <r>
      <rPr>
        <sz val="12"/>
        <color rgb="FF1F1F1F"/>
        <rFont val="Georgia"/>
      </rPr>
      <t>.</t>
    </r>
  </si>
  <si>
    <t>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t>
  </si>
  <si>
    <t>The main focus of the paper is to propose an artificial immune systems-based classification model for code-mixed social media data. The artificial immune systems are computational models inspired by the biological immune system. In this paper, artificial immune systems are used to optimize the initial parameters of Long short-term memory (LSTM) model. The proposed artificial immune systems-based LSTM model is then used for the classification of code-mixed data. The classification of Hindi-English code-mixed data into Hindi, English, and ambiguous words is done. Popular word embedding features were used for the representation of each word. The word embedding features and character embedding features have been used. The proposed method helps in identifying the word context by extracting the intent of user for using the ambiguous word in code-mixed sentence. Extensive experiments reveal that the artificial immune systems-based classification model outperforms competitive models especially when there are some ambiguous words in the social media data.</t>
  </si>
  <si>
    <t>Adverse drug reaction (ADR) detection is an important issue in drug safety. ADRs are health threats caused by medication. Identifying ADRs in a timely manner can reduce harm to patients and can also assist doctors in the rational use of drugs. Many studies have investigated potential ADRs based on social media due to the openness and timeliness of this resource; however, they have ignored the fine-grained emotional expression in social media text. In addition, the benchmark datasets from social media are usually small, which can result in the problem of over-fitting. In this paper, we propose the Adversarial Neural Network with Sentiment-aware Attention (ANNSA) model, which enhances the sentimental element in social media and improves the performance of neural networks via data augmentation. Specifically, a sentiment-aware attention mechanism is proposed to extract the word-level sentiment features associated with sentiment words and learn task-related information by optimizing a task-specific loss. For low-resource datasets, we use an adversarial training approach to generate perturbations of the word embeddings via an implicit regularization technique. ANNSA was tested on three social media ADR detection datasets, namely, Twitter, TwiMed (Twitter) and CADEC. The experimental results indicated the ability to achieve F1 values of 48.84%, 64.18% and 83.06%, respectively, comparable to the best results reported for state-of-the-art methods. Our study demonstrates that sentiment words are highly correlated with ADRs and that word-level sentiment features can assist in detecting ADRs from social media datasets.</t>
  </si>
  <si>
    <t>Temporal relation extraction between health-related events is a widely studied task in clinical Natural Language Processing (NLP). The current state-of-the-art methods mostly rely on engineered features (i.e., rule-based modelling) and sequence modelling, which often encodes a source sentence into a single fixed-length context. An obvious disadvantage of this fixed-length context design is its incapability to model longer sentences, as important temporal information in the clinical text may appear at different positions. To address this issue, we propose an Attention-based Bidirectional Long Short-Term Memory (Att-BiLSTM) model to enable learning the important semantic information in long source text segments and to better determine which parts of the text are most important. We experimented with two embeddings and compared the performances to traditional state-of-the-art methods that require elaborate linguistic pre-processing and hand-engineered features. The experimental results on the i2b2 2012 temporal relation test corpus show that the proposed method achieves a significant improvement with an F-score of 0.811, which is at least 10% better than state-of-the-art in the field. We show that the model can be remarkably effective at classifying temporal relations when provided with word embeddings trained on corpora in a general domain. Finally, we perform an error analysis to gain insight into the common errors made by the model.</t>
  </si>
  <si>
    <t>As online shopping expands rapidly, so does the prevalence of fraud, resulting in significant losses for retailers. According to the 2020 National Retail Federation (NRF) report, organized retail crime costs retailers nearly $800,000 per billion in sales, with an expected global annual increase of over fourteen percent. This paper introduces a text-based fraud detection framework to mitigate these losses efficiently. The framework comprises four key components: text preprocessing, representation, knowledge extraction via machine learning algorithms, and model evaluation. By integrating data augmentation techniques, the framework enhances classifier performance in detecting fraud. The proposed method, employing a combination of FastText and Random Forest classifiers, achieves an impressive F1 score of 0.833 and AUC score of 0.99 on an augmented dataset, surpassing conventional keyword-based models. Informed by best practices in fraud detection, this scalable framework promises a solution to combat the escalating fraud associated with the exponential growth of online shopping.</t>
  </si>
  <si>
    <t>There is a large volume of bug data in the bug repository, which contains rich bug information. Existing studies on bug data mining mainly rely on using information retrieval (IR) technology to search relevant historical bug reports. These studies basically treat a bug report as a closed unit, ignoring the semantic and structural information within it. Named-entity recognition (NER) is an important task of information extraction (IE) technology. Based on NER, fine-grained factual information could be comprehensively extracted to further form structured data, which provides a new way to improve the accessibility of bug information. However, bug NER is different from general NER tasks. Bug reports are free-form text, which include a mixed language environment studded with code, abbreviations and software-specific vocabularies. In this paper, we propose a deep neural network approach for bug-specific entity recognition called DBNER using bidirectional long short-term memory (LSTM) with Conditional Random Fields decoding model (CRF). DBNER extracts multiple features from the massive bug data and uses attention mechanism to improve the consistency of entity tags in the bug reports. Experiment results show that the F1-score reaches an average of 91.19%. In addition, in cross-project experiments, the DBNER’s F1-score reaches an average of 84%.</t>
  </si>
  <si>
    <t>Exploit code is widely used for detecting vulnerabilities and implementing defensive measures. However, automatic generation of exploit code for security assessment is a challenging task. In this paper, we propose a novel template-augmented exploit code generation approach ExploitGen based on CodeBERT. Specifically, we first propose a rule-based Template Parser to generate template-augmented natural language descriptions (NL). Both the raw and template-augmented NL sequences are encoded to context vectors by the respective encoders. For better learning semantic information, ExploitGen incorporates a semantic attention layer, which uses the attention mechanism to extract and calculate each layer’s representational information. In addition, ExploitGen computes the interaction information between the template information and the semantics of the raw NL and designs a residual connection to append the template information into the semantics of the raw NL. Comprehensive experiments on two datasets show the effectiveness of ExploitGen after comparison with six state-of-the-art baselines. Apart from the automatic evaluation, we conduct a human study to evaluate the quality of generated code in terms of syntactic and semantic correctness. The results also confirm the effectiveness of ExploitGen.</t>
  </si>
  <si>
    <r>
      <rPr>
        <sz val="12"/>
        <color rgb="FF1F1F1F"/>
        <rFont val="Georgia"/>
      </rPr>
      <t>Software vulnerabilities take threats to software security. When faced with multiple software vulnerabilities, the most urgent ones need to be fixed first. Therefore, it is critical to assess the severity of vulnerabilities in advance. However, increasing number of vulnerability descriptions do not use templates, which reduces the performance of the existing software vulnerability assessment approaches. In this paper, we propose an automated vulnerability assessment approach that using vulnerability elements for predicting the severity of six vulnerability metrics (i.e., </t>
    </r>
    <r>
      <rPr>
        <i/>
        <sz val="12"/>
        <color rgb="FF1F1F1F"/>
        <rFont val="Georgia"/>
      </rPr>
      <t>Access Vector</t>
    </r>
    <r>
      <rPr>
        <sz val="12"/>
        <color rgb="FF1F1F1F"/>
        <rFont val="Georgia"/>
      </rPr>
      <t>, </t>
    </r>
    <r>
      <rPr>
        <i/>
        <sz val="12"/>
        <color rgb="FF1F1F1F"/>
        <rFont val="Georgia"/>
      </rPr>
      <t>Access Complexity</t>
    </r>
    <r>
      <rPr>
        <sz val="12"/>
        <color rgb="FF1F1F1F"/>
        <rFont val="Georgia"/>
      </rPr>
      <t>, </t>
    </r>
    <r>
      <rPr>
        <i/>
        <sz val="12"/>
        <color rgb="FF1F1F1F"/>
        <rFont val="Georgia"/>
      </rPr>
      <t>Authentication</t>
    </r>
    <r>
      <rPr>
        <sz val="12"/>
        <color rgb="FF1F1F1F"/>
        <rFont val="Georgia"/>
      </rPr>
      <t>, </t>
    </r>
    <r>
      <rPr>
        <i/>
        <sz val="12"/>
        <color rgb="FF1F1F1F"/>
        <rFont val="Georgia"/>
      </rPr>
      <t>Confidentiality Impact</t>
    </r>
    <r>
      <rPr>
        <sz val="12"/>
        <color rgb="FF1F1F1F"/>
        <rFont val="Georgia"/>
      </rPr>
      <t>, </t>
    </r>
    <r>
      <rPr>
        <i/>
        <sz val="12"/>
        <color rgb="FF1F1F1F"/>
        <rFont val="Georgia"/>
      </rPr>
      <t>Integrity Impact</t>
    </r>
    <r>
      <rPr>
        <sz val="12"/>
        <color rgb="FF1F1F1F"/>
        <rFont val="Georgia"/>
      </rPr>
      <t> and </t>
    </r>
    <r>
      <rPr>
        <i/>
        <sz val="12"/>
        <color rgb="FF1F1F1F"/>
        <rFont val="Georgia"/>
      </rPr>
      <t>Availability Impact</t>
    </r>
    <r>
      <rPr>
        <sz val="12"/>
        <color rgb="FF1F1F1F"/>
        <rFont val="Georgia"/>
      </rPr>
      <t>). First, we use BERT-MRC to extract vulnerability elements from vulnerability descriptions. Second, we assess six metrics using vulnerability elements instead of full descriptions. We conducted experiments on our manually labeled dataset. The experimental results show that our approach has an improvement of 12.03%, 14.37%, and 38.65% on Accuracy over three baselines.</t>
    </r>
  </si>
  <si>
    <t>Natural Language Processing (NLP) field is taking great advantage from adopting models and methodologies from Artificial Intelligence. In particular, Part-Of-Speech (POS) tagging is a building block for many NLP applications. In this paper, a POS tagging system based on a deep neural network is proposed. It is made of a static and task-independent pre-trained model for representing words semantics enriched by morphological information, by approximating the Word Embedding representation learned from an unlabelled corpus by the fastText model, so as to handle consistently common and known words as well as rare and Out-of-Vocabulary words. A character-level representation of words is dynamically learned according to the POS tagging task, and is concatenated to the previous one. This joint representation is fed to the main network, comprising a Bi-LSTM layer, trained to associate a sequence of tags to a sequence of words. The effectiveness of the contributions of the proposed system with respect to the state-of-the-art is proven by an extensive experimental campaign, which provides evidence that improvements are gained in POS tagging accuracy by using Word Embeddings enriched with morphological information, by estimating embeddings for both known and unknown words, and by concatenating Word Embeddings with character-level information of the same size. Similar trends are obtained for two languages of different characteristics, namely English and Italian: in both cases, the overall accuracy on the POS tagging test set was increased with respect to the most advanced existing systems, with particular improvements on the accuracy of Out-of-Vocabulary words. Finally, the method has a general basis, and could be proficiently used for all languages, particularly for those showing a wide morphological richness.</t>
  </si>
  <si>
    <t>Deep learning models have achieved great success in solving a variety of natural language processing (NLP) problems. An ever-growing body of research, however, illustrates the vulnerability of deep neural networks (DNNs) to adversarial examples — inputs modified by introducing small perturbations to deliberately fool a target model into outputting incorrect results. The vulnerability to adversarial examples has become one of the main hurdles precluding neural network deployment into safety-critical environments. This paper discusses the contemporary usage of adversarial examples to foil DNNs and presents a comprehensive review of their use to improve the robustness of DNNs in NLP applications. In this paper, we summarize recent approaches for generating adversarial texts and propose a taxonomy to categorize them. We further review various types of defensive strategies against adversarial examples, explore their main challenges, and highlight some future research directions.</t>
  </si>
  <si>
    <t>Natural language processing (NLP) is useful for handling text and speech, and sequence labeling plays an important role by automatically analyzing a sequence (text) to assign category labels to each part. However, the performance of these conventional models depends greatly on hand-crafted features and task-specific knowledge, which is a time consuming task. Several conditional random fields (CRF)-based models for sequence labeling have been presented, but the major limitation is how to use neural networks for extracting useful representations for each unit or segment in the input sequence. In this paper, we propose an attention segmental recurrent neural network (ASRNN) that relies on a hierarchical attention neural semi-Markov conditional random fields (semi-CRF) model for the task of sequence labeling. Our model uses a hierarchical structure to incorporate character-level and word-level information and applies an attention mechanism to both levels. This enables our method to differentiate more important information from less important information when constructing the segmental representation. We evaluated our model on three sequence labeling tasks, including named entity recognition (NER), chunking, and reference parsing. Experimental results show that the proposed model benefited from the hierarchical structure, and it achieved competitive and robust performance on all three sequence labeling tasks.</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</si>
  <si>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</si>
  <si>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Understanding word-level emotion in terms of both category and intensity has always been considered an essential step in addressing text emotion classification tasks. Existing studies have mainly adopted the categorical lexicons that are tagged by predefined emotion taxonomies to link affective words with discrete emotions. However, in these lexicons, emotion tags are restricted to a specific set of basic emotions. Moreover, the emotional intensity is ignored, making these methods less flexible and less informative. This paper proposes a novel method to generate a word-level emotion distribution (WED) vector by incorporating domain knowledge and dimensional lexicon. The proposed method can link a word with more generic and fine-grained emotion taxonomies with quantitatively computed intensities. We propose two schemas to utilize the WED vector implicitly and explicitly to facilitate classification. The implicit approach implements a rule-based conversion strategy to augment the information in the label space. The explicit approach exploits WED as an emotional word embedding to enhance the sentiment feature. We conduct extensive experiments on seven multiclass datasets. The results indicate that both proposed schemas produce competitive results compared with the state-of-the-art baselines.</t>
  </si>
  <si>
    <t>Sentiment analysis aims to formulate automated methods to recognize sentiments, opinions and emotions in text. Many methods and approaches have been utilized but most of them do not disclose the way that decisions are made and operate as black boxes. Hidden Markov Models (HMMs) constitute a quite suitable and potent approach for sentiment analysis, since they can utilize the sequential nature of the text, a piece of information that machine learning methods cannot properly utilize. However, little attention has been paid to formulating and applying sophisticated HMM-based methods and advanced training approaches for accomplishing sentiment analysis tasks. In this article, we introduce novel, interpretable HMM-based methods for recognizing sentiments in text and we examine their performance under various architectures, training methods, orders and ensembles. The introduced models possess interpretability, they can indicate the sentimental parts of a sentence and illustrate the way that the overall sentiment evolves from the start to the end of it. A concrete experimental study is conducted and the results show that the introduced HMMs methods and the training approaches are quite competitive with machine learning methods and that they outperform traditional HMMs. Furthermore, the designed HMMs methods possess great interpretability and can be an efficient approach for sentiment analysis.</t>
  </si>
  <si>
    <t>The increasing availability of information on the web makes the task of named entity recognition (NER) more challenging. Named entity recognition is an important pre-processor tool that is concerned with the extraction of entities of our interest such as person, location, organization, gene, protein, number, measurement, etc. The success of earlier named entity recognition systems is highly dependent on rule-based techniques or traditional machine learning algorithms exploiting several linguistic and non-linguistic features. In this article, we propose a novel named entity recognition (NER) system that involves the use of deep learning strategies as well as an enhanced version of word embeddings. We develop a Bidirectional Gated Recurrent Unit (Bi-GRU) and Convolutional Neural Networks (CNN) based bilingual named entity recognition system which is built upon enhanced word embeddings (EWE). Enhanced word embeddings (EWE) are generated by concatenation of FastText word embeddings along with minimal feature embeddings, namely part of speech embeddings, word prefix embeddings, word suffix embeddings, and word length embeddings which improve the computational power of deep learning methods. We perform several experiments using corpora in two different languages. One is IJCNLP-08 NERSSEAL shared task corpora containing annotated dataset in Hindi language and the other is manually annotated dataset in Punjabi language. We also make several experiments on bilingual Hindi and Punjabi dataset. The results of the experiments performed in this work reveal that the Bidirectional GRU and CNN based model along with enhanced word embeddings (EWE) has excelled with Precision, Recall, and F-score value of 92.60%, 90.70%, 91.64% respectively for Hindi, 93.87%, 93.33%, 93.60% respectively for Punjabi and 93.78%, 92.66%, 93.22% respectively for bilingual Hindi and Punjabi named entity recognition. Enhanced word embeddings accelerate the performance of a Bi-GRU and CNN based named entity recognition system without using a large set of features and any sort of gazetteers.</t>
  </si>
  <si>
    <t>Chinese word segmentation (CWS) is an important task for Chinese NLP. Recently, many neural network based methods have been proposed for Chinese word segmentation. However, these methods require a large number of labeled sentences for model training, and usually cannot utilize the useful information in Chinese dictionary. In this paper, we propose two methods to exploit the dictionary information for CWS. The first one is based on pseudo labeled data generation, and the second one is based on multi-task learning. The experimental results on two benchmark datasets validate that our approach can effectively improve the performance of Chinese word segmentation, especially when training data is insufficient.</t>
  </si>
  <si>
    <r>
      <rPr>
        <sz val="12"/>
        <color rgb="FF1F1F1F"/>
        <rFont val="Georgia"/>
      </rPr>
      <t>Recognizing infrequent or emerging named entities in a user-generated text is a challenging task, especially when informal or slang text is used. Some recent works propose to use a gazetteer to solve this problem, but this solution is not general because the gazetteer is task-specific and its maintenance is costly. In this paper, we overcome this drawback by presenting Local Distance Neighbor (LDN), a novel feature that substitutes the gazetteer and makes that the model obtains state-of-the-art results. </t>
    </r>
    <r>
      <rPr>
        <i/>
        <sz val="12"/>
        <color rgb="FF1F1F1F"/>
        <rFont val="Georgia"/>
      </rPr>
      <t>LDN</t>
    </r>
    <r>
      <rPr>
        <sz val="12"/>
        <color rgb="FF1F1F1F"/>
        <rFont val="Georgia"/>
      </rPr>
      <t> captures an initial guess for each input token based on the categories of its neighboring tokens within an embedding space. We evaluated the proposed network on the W-NUT-2017 dataset, and we obtained the state-of-the-art F1 score for the Group, Person, and Product categories. We employed our new feature together with the model proposed by Aguilar et al. to recognize named entities in the Tor Darknet related to suspicious activities associated with weapons and drug selling. After increasing the samples of the W-NUT-2017 dataset with 851 manually annotated entries, we repeated our evaluation in this extended version of the dataset, achieving entity and surface F1 scores of 52.96% and 50.57%, respectively. Furthermore, we demonstrate that our proposal can be useful for Law Enforcement Agencies in mining the textual information in the Tor hidden services, being especially adequate for the Group, Person, and Product categories.</t>
    </r>
  </si>
  <si>
    <t>Natural Language Inference (NLI) aims to determine the relationship of a pair of sentences. As a critical component of NLI models, attention mechanism has been proven to be effective in the representation and interaction of sentences. However, the attention methods adopted in the existing NLI models are non-parametric or trained inside the model without explicit supervision, and the attention results are poorly explained. In this paper, we propose a Supervised Attention based Natural Language Inference (SA-NLI) framework to solve this problem. In our framework, the intra attention module is trained to focus on syntactically related tokens, while the inter attention module is constrained to capture alignment between sentences. Moreover, the supervised training of intra attention module and inter attention module are unified with the training of the NLI model by multi-task learning and transfer learning, respectively. We conduct extensive experiments on multiple NLI datasets, and the results demonstrate the effectiveness of our supervised attention based method. Further visual analysis validates the interpretability of attention results, and the extended experimental results indicate the generalization of our SA-NLI framework.</t>
  </si>
  <si>
    <t>Clinical concept extraction aims to quickly and effectively extract available data from complex and diverse clinical information, which is a crucial task for medical diagnosis using electronic medical records. Named entity recognition (NER) accurately marks essential information in clinical records based on the characteristics of the target entity, providing a way to extract clinical concepts. In the clinical concept extraction task, the existing methods are not satisfactory to obtain accurate labelling results in the face of large-scale and complex clinical information. To solve this problem, we improve and optimize a named entity recognition method based on the LSTM-CRF model. First, the improved deep neural network model uses two optional configurations of Convolutional Neural Network (CNN) and Bidirectional Long Short-Term Memory (BLSTM) to achieve character-level representation. Then the BLSTM layer obtains the context information of the target word, and the Conditional Random Field (CRF) gives constraints to ensure the standardization of the label. On this basis, Nadam is used to optimize the training process of the network. The experimental results show that our new method has an F1 score of 84.61 on the public dataset of 2010 i2b2/VA concept extraction task, which exceeds the LSTM-CRF model. And the recall of 85.41 is ahead of all the methods evaluated on this data set.</t>
  </si>
  <si>
    <r>
      <rPr>
        <sz val="12"/>
        <color rgb="FF1F1F1F"/>
        <rFont val="Georgia"/>
      </rPr>
      <t>Event extraction aims to determine entity mentions, event triggers and argument roles in text, such as news articles. For this task, dependency syntax has been recognized as a valuable source of information. Previous work integrates dependency trees by using one-best results from a parser, where potential incorrect dependencies may impact the event extraction performance. We propose to use syntax features in an implicit approach, by adopting </t>
    </r>
    <r>
      <rPr>
        <i/>
        <sz val="12"/>
        <color rgb="FF1F1F1F"/>
        <rFont val="Georgia"/>
      </rPr>
      <t>Soft Head Vectors</t>
    </r>
    <r>
      <rPr>
        <sz val="12"/>
        <color rgb="FF1F1F1F"/>
        <rFont val="Georgia"/>
      </rPr>
      <t> (SHV) drawn from a well-trained parser as an adjacency matrix, densely connecting all words with the probabilistic head scores. SHV can be also regarded as dependency forests where multiple possible structures can be taken into account. A two-phase graph neural network is adopted to represent the forests, automatically differentiating the salient syntactic information from noisy parsers. Experiments on the two public datasets show that our model outperforms various baselines including graph-based one-best tree as well as recent transition-based decoding, giving the state-of-the-art results in the literature.</t>
    </r>
  </si>
  <si>
    <t>When labels are organized into a meaningful taxonomy, the parent-child relationship between labels at different levels can give the classifier additional information not deducible from the data alone, especially with limited training data. As a case study, we illustrate this effect on the task of patent classification—the task of categorizing patent documents based on their technical content. Existing approaches do not take into consideration this additional information. Experiments on two patent classification datasets, WIPO-alpha and USPTO-2M, show that our regularized Gated Recurrent Unit (GRU) architecture already gives a performance improvement with a micro-averaged precision score using the top prediction of 0.5191 and 0.5740 on the two datasets, respectively. However, knowledge transfer along the label hierarchy gives further significant improvement on WIPO-alpha, raising the score to 0.5376, and a small improvement on USPTO-2M to 0.5743. Our analyses reveal that incorporating label information improves performance on classes with fewer examples and makes model robust to errors that result from predicting closely related labels.</t>
  </si>
  <si>
    <t>Aspect identification is one of the important sub-tasks in opinion mining and this task can be considered as a token-level sequencing problem. Most recent approaches employ BERT based network to identify the aspect term, which is often complex, consumes a lot of memory, and needs more training time. In this paper, we propose a novel Hierarchical Self-Attention Network (HSAN) which performs well, needs lesser memory and training time. HSAN hierarchically applies a self-attention mechanism to first capture the importance of each word in the context of the overall meaning of the sentence and then it explores the internal dependency of the words in the same sentence to identify interdependent collocated words. A fusion of these two-attention mechanisms helps HSAN to predict multiple aspect terms effectively in the given sentence along with multi-token aspect terms. Our proposed network uses word embeddings, which is a combination of general-purpose embeddings and domain-specific embeddings. We evaluate the performance of HSAN on SemEval-2014 datasets, experimental results demonstrate the efficiency and effectiveness of our model.</t>
  </si>
  <si>
    <t>Mining causality from text is a complex and crucial natural language understanding task corresponding to human cognition. Existing studies on this subject can be divided into two categories: feature engineering-based and neural model-based methods. In this paper, we find that the former has incomplete coverage and intrinsic errors but provides prior knowledge, whereas the latter leverages context information but has insufficient causal inference. To address the limitations, we propose a novel causality detection model named MCDN, which explicitly models the causal reasoning process, and exploits the advantages of both methods. Specifically, we adopt multi-head self-attention to acquire semantic features at the word level and develop the SCRN to infer causality at the segment level. To the best of our knowledge, this is the first time the Relation Network is applied with regard to the causality tasks. The experimental results demonstrate that: i) the proposed method outperforms the strong baselines on causality detection; ii) further analysis manifests the effectiveness and robustness of MCDN.</t>
  </si>
  <si>
    <t>Fake news, which can be defined as intentionally and verifiably false news, has a strong influence on critical aspects of our society. Manual fact-checking is a widely adopted approach used to counteract the negative effects of fake news spreading. However, manual fact-checking is not sufficient when analysing the huge volume of newly created information. Moreover, the number of labeled datasets is limited, humans are not particularly reliable labelers and databases are mostly in English and focused on political news. To solve these issues state-of-the-art machine learning models have been used to automatically identify fake news. However, the high amount of models and the heterogeneity of features used in literature often represents a boundary for researchers trying to improve model performances. For this reason, in this systematic review, a taxonomy of machine learning and deep learning models and features adopted in Content-Based Fake News Detection is proposed and their performance is compared over the analysed works. To our knowledge, our contribution is the first attempt at identifying, on average, the best-performing models and features over multiple datasets/topics tested in all the reviewed works. Finally, challenges and opportunities in this research field are described with the aim of indicating areas where further research is needed.</t>
  </si>
  <si>
    <t>In the last decades, the availability of digital user-generated documents from social media has dramatically increased. This massive growth of user-generated content has also affected traditional shopping behaviour. Customers have embraced new communication channels such as microblogs and social networks that enable them not only just to talk with friends and acquaintances about their shopping experience, but also to search for opinions expressed by complete strangers as part of their decision making processes. Uncovering how customers feel about specific products or brands and detecting purchase habits and preferences has traditionally been a costly and highly time-consuming task which involved the use of methods such as focus groups and surveys. However, the new scenario calls for a deep assessment of current market research techniques in order to better interpret and profit from this ever-growing stream of attitudinal data. With this purpose, we present a novel analysis and classification of user-generated content in terms of it belonging to one of the four stages of the Consumer Decision Journey Court et al. (2009) (i.e. the purchase process from the moment when a customer is aware of the existence of the product to the moment when he or she buys, experiences and talks about it). Using a corpus of short texts written in English and Spanish and extracted from different social media, we identify a set of linguistic patterns for each purchase stage that will be then used in a rule-based classifier. Additionally, we use machine learning algorithms to automatically identify business indicators such as the Marketing Mix elements McCarthy and Brogowicz (1981). The classification of the purchase stages achieves an average precision of 74%. The proposed classification of texts depending on the Marketing Mix elements expressed achieved an average precision of 75% for all the elements analysed.</t>
  </si>
  <si>
    <t>Document classification aims to assign one or more classes to a document for ease of management by understanding the content of a document. Hierarchical attention network (HAN) has been showed effective to classify documents that are ambiguous. HAN parses information-intense documents into slices (i.e., words and sentences) such that each slice can be learned separately and in parallel before assigning the classes. However, introducing hierarchical attention approach leads to the redundancy of training parameters which is prone to overfitting. To mitigate the concern of overfitting, we propose a variant of hierarchical attention network using adversarial and virtual adversarial perturbations in 1) word representation, 2) sentence representation and 3) both word and sentence representations. The proposed variant is tested on eight publicly available datasets. The results show that the proposed variant outperforms the hierarchical attention network with and without using random perturbation. More importantly, the proposed variant achieves state-of-the-art performance on multiple benchmark datasets. Visualizations and analysis are provided to show that perturbation can effectively alleviate the overfitting issue and improve the performance of hierarchical attention network.</t>
  </si>
  <si>
    <t>Natural language processing (NLP) is an interdisciplinary field, combining linguistics, computer science, and artificial intelligence to enable machines to read and understand human language for meaningful purposes. Recent advancements in deep learning have begun to offer significant improvements in NLP task performance. These techniques have the potential to create new automated tools that could improve clinical workflows and unlock unstructured textual information contained in radiology and clinical reports for the development of radiology and clinical artificial intelligence applications. These applications will combine the appropriate application of classic linguistic and NLP preprocessing techniques, modern NLP techniques, and modern deep learning techniques.</t>
  </si>
  <si>
    <r>
      <rPr>
        <sz val="11"/>
        <color theme="1"/>
        <rFont val="Georgia"/>
      </rPr>
      <t>The shift from one-hot to distributed representation, popularly referred to as </t>
    </r>
    <r>
      <rPr>
        <sz val="11"/>
        <color rgb="FF1F1F1F"/>
        <rFont val="Georgia"/>
      </rPr>
      <t>word embedding</t>
    </r>
    <r>
      <rPr>
        <sz val="11"/>
        <color theme="1"/>
        <rFont val="Georgia"/>
      </rPr>
      <t> has changed the landscape of </t>
    </r>
    <r>
      <rPr>
        <sz val="11"/>
        <color rgb="FF1F1F1F"/>
        <rFont val="Georgia"/>
      </rPr>
      <t>natural language processing</t>
    </r>
    <r>
      <rPr>
        <sz val="11"/>
        <color theme="1"/>
        <rFont val="Georgia"/>
      </rPr>
      <t> (nlp) and information retrieval (ir) communities. In the domain of </t>
    </r>
    <r>
      <rPr>
        <sz val="11"/>
        <color rgb="FF1F1F1F"/>
        <rFont val="Georgia"/>
      </rPr>
      <t>document images</t>
    </r>
    <r>
      <rPr>
        <sz val="11"/>
        <color theme="1"/>
        <rFont val="Georgia"/>
      </rPr>
      <t>, we have always appreciated the need for learning a holistic word image representation which is popularly used for the task of word spotting. The representations proposed for word spotting is different from word embedding in text since the later captures the semantic aspects of the word which is a crucial ingredient to numerous nlp and ir tasks. In this work, we attempt to encode the notion of semantics into word image representation by bringing the advancements from the textual domain. We propose two novel forms of representations where the first form is designed to be inflection invariant by focusing on the approximate linguistic root of the word, while the second form is built along the lines of recent textual word embedding techniques such as Word2Vec. We observe that such representations are useful for both traditional word spotting and also enrich the search results by accounting the semantic nature of the task. We conduct our experiments on the challenging document images taken from historical-modern collections, handwritten-printed domains, and Latin-Indic scripts. For the purpose of </t>
    </r>
    <r>
      <rPr>
        <sz val="11"/>
        <color rgb="FF1F1F1F"/>
        <rFont val="Georgia"/>
      </rPr>
      <t>semantic evaluation</t>
    </r>
    <r>
      <rPr>
        <sz val="11"/>
        <color theme="1"/>
        <rFont val="Georgia"/>
      </rPr>
      <t>, we have prepared a large synthetic word image dataset and report interesting results for the standard semantic </t>
    </r>
    <r>
      <rPr>
        <sz val="11"/>
        <color rgb="FF1F1F1F"/>
        <rFont val="Georgia"/>
      </rPr>
      <t>evaluation metrics</t>
    </r>
    <r>
      <rPr>
        <sz val="11"/>
        <color theme="1"/>
        <rFont val="Georgia"/>
      </rPr>
      <t> such as word analogy and word similarity.</t>
    </r>
  </si>
  <si>
    <t>We extend our previous work on Inductive Conformal Prediction (ICP) for multi-label text classification and present a novel approach for addressing the computational inefficiency of the Label Powerset (LP) ICP, arrising when dealing with a high number of unique labels. We present experimental results using the original and the proposed efficient LP-ICP on two English and one Czech language data-sets. Specifically, we apply the LP-ICP on three deep Artificial Neural Network (ANN) classifiers of two types: one based on contextualised (bert) and two on non-contextualised (word2vec) word-embeddings. In the LP-ICP setting we assign nonconformity scores to label-sets from which the corresponding p-values and prediction-sets are determined. Our approach deals with the increased computational burden of LP by eliminating from consideration a significant number of label-sets that will surely have p-values below the specified significance level. This reduces dramatically the computational complexity of the approach while fully respecting the standard CP guarantees. Our experimental results show that the contextualised-based classifier surpasses the non-contextualised-based ones and obtains state-of-the-art performance for all data-sets examined. The good performance of the underlying classifiers is carried on to their ICP counterparts without any significant accuracy loss, but with the added benefits of ICP, i.e. the confidence information encapsulated in the prediction sets. We experimentally demonstrate that the resulting prediction sets can be tight enough to be practically useful even though the set of all possible label-sets contains more than 1e+16 combinations. Additionally, the empirical error rates of the obtained prediction-sets confirm that our outputs are well-calibrated.</t>
  </si>
  <si>
    <r>
      <rPr>
        <sz val="12"/>
        <color rgb="FF1F1F1F"/>
        <rFont val="Georgia"/>
      </rPr>
      <t>This study investigates the use of unlabeled data, i.e., raw texts, to strengthen latent variable probabilistic context-free grammars, in particular lexical models. A graph-based lexicon expansion approach is proposed to achieve this goal. It aims to discover additional lexical knowledge from a large amount of unlabeled data to help the syntax parsing. The proposed approach is based on a transductive graph-based label propagation technique. The approach builds </t>
    </r>
    <r>
      <rPr>
        <i/>
        <sz val="12"/>
        <color rgb="FF1F1F1F"/>
        <rFont val="Georgia"/>
      </rPr>
      <t>k</t>
    </r>
    <r>
      <rPr>
        <sz val="12"/>
        <color rgb="FF1F1F1F"/>
        <rFont val="Georgia"/>
      </rPr>
      <t>-nearest-neighbor (</t>
    </r>
    <r>
      <rPr>
        <i/>
        <sz val="12"/>
        <color rgb="FF1F1F1F"/>
        <rFont val="Georgia"/>
      </rPr>
      <t>k</t>
    </r>
    <r>
      <rPr>
        <sz val="12"/>
        <color rgb="FF1F1F1F"/>
        <rFont val="Georgia"/>
      </rPr>
      <t>-NN) similarity graphs over the words of labeled and unlabeled data, for propagating lexical emission probabilities. The intuition is that different word under similar syntactic environment should have approximate lexical emission distributions. The derived words, together with lexical emission probabilities, are incorporated into the parsing. This approach is very effective in parsing out-of-vocabulary (OOV) words. Empirical results for English, Chinese, and Portuguese revealed its effectiveness.</t>
    </r>
  </si>
  <si>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</si>
  <si>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Named-entity recognition, part of information extraction, is the task of finding the position of a proper names in a sentence and assigning it to the correct category. Existing studies have access to Korean named-entity recognition by a morphological-level method that performs named-entity recognition processes by using the results of morphological analysis as input. While this method has the advantage of using various linguistic clues, it suffers from the error propagation problem of morphological analysis. In this paper, we propose an effective method for Korean syllable-level named-entity recognition to solve the above problem. Firstly, we suggest an approach to use the syllable bi-gram vector representation for Korean syllable-level named-entity recognition. Secondly, influenced by the linguistic characteristics of Korean, we suggest a novel way to make the joint vector representation of syllable bi-gram and Korean eojeol’s positional information. In the experiment, we have evaluated our methods on the two Korean named-entity recognition corpora using Bi-directional LSTM-CRFs as a sequence labeler. Experimental results verify that our methods significantly improve the performance of syllable-level named-entity recognition and have similar performance to existing morphological-level named-entity recognition. Besides, additional experiments have shown that our syllable-level named-entity recognition is not only more robust but also faster than traditional morphological-level named-entity recognition by eliminating the morphological analysis process.</t>
  </si>
  <si>
    <t>This paper proposes the use of syllable distribution patterns as deep learning inputs for morphological analysis. The proposed syllable distribution pattern comprises two parts: a distributed syllable embedding vector and a morpheme syllable-level distribution pattern. As a learning method, we utilize bidirectional long short-term memory with a conditional random field layer (Bi-LSTM-CRF) for Korean part-of-speech tagging tasks. After syllable-level outputs are generated by Bi-LSTM-CRF, a morpheme restoration process is performed utilizing pre-analyzed dictionaries that were automatically created from a training corpus. Experimental results reveal outstanding performance for the proposed method with an F1-score of 98.65%.</t>
  </si>
  <si>
    <t>Machine reading comprehension (MRC) is a field of question-answering in which computers understand given passages and answer related questions. Several previous models have tried to combine the use of linguistic and word embedding features to improve the performance of MRC; however, they could not obtain successful results because of feature interference problems caused by simple concatenation of the two. To resolve these problems, a machine reading comprehension model called gated feature network (GF-Net) is proposed in which linguistic features are selectively used according to their roles in the process of answer selection. In the GF-Net, the weights of the linguistic features are automatically controlled through gate mechanisms called feature gates. In the experiments with Stanford Question Answering Dataset SQuAD, the MRC models with feature gates showed a 0.67%p higher average of exact match (EM) and 0.64%p higher average of F1-score than models without feature gates. In addition, the GF-Net outperformed the previous MRC models to which feature gates were added. Based on these experimental results, it is concluded that the gate mechanism can contribute to an improvement in the performance of MRC models and the architecture of the GF-Net is suitable for the task of MRC.</t>
  </si>
  <si>
    <r>
      <rPr>
        <sz val="11"/>
        <color theme="1"/>
        <rFont val="Georgia"/>
      </rPr>
      <t>Recent studies show that the joint Chinese word segmentation and POS tagging can enhance the mutual interaction and yield better performances for two tasks. However, existing joint methods fail to effectively take the advantage of the multiple </t>
    </r>
    <r>
      <rPr>
        <sz val="11"/>
        <color rgb="FF1F1F1F"/>
        <rFont val="Georgia"/>
      </rPr>
      <t>granularity</t>
    </r>
    <r>
      <rPr>
        <sz val="11"/>
        <color theme="1"/>
        <rFont val="Georgia"/>
      </rPr>
      <t> of information, e.g., character, word and subword, which has been proven prominently useful. In this paper, we propose to improve the joint tasks by leveraging such multi-granularity of information, by exploiting the lattice-LSTM and </t>
    </r>
    <r>
      <rPr>
        <sz val="11"/>
        <color rgb="FF1F1F1F"/>
        <rFont val="Georgia"/>
      </rPr>
      <t>Convolutional Network</t>
    </r>
    <r>
      <rPr>
        <sz val="11"/>
        <color theme="1"/>
        <rFont val="Georgia"/>
      </rPr>
      <t> (GCN) models for effectively encoding the </t>
    </r>
    <r>
      <rPr>
        <sz val="11"/>
        <color rgb="FF1F1F1F"/>
        <rFont val="Georgia"/>
      </rPr>
      <t>graph information</t>
    </r>
    <r>
      <rPr>
        <sz val="11"/>
        <color theme="1"/>
        <rFont val="Georgia"/>
      </rPr>
      <t>. On five benchmark datasets our proposed model shows highly competitive performances, achieving the new state-of-the-art results in the literature. Further analysis reveals that the multi-granularity information can relieve the out-of-vocabulary and the long-range dependency issues. Also the GCN structure is more effective for encoding the multi-granularity graph information, compared with the lattice structure.</t>
    </r>
  </si>
  <si>
    <r>
      <rPr>
        <sz val="12"/>
        <color rgb="FF1F1F1F"/>
        <rFont val="Georgia"/>
      </rPr>
      <t>Extracting mentions of Adverse Drug Reaction (ADR) from biomedical texts, aiming to support pharmacovigilance and drug safety surveillance, remains a challenging task as many ADR mentions are nested, discontinuous and overlapping. To solve these issues, in this paper, we propose a </t>
    </r>
    <r>
      <rPr>
        <b/>
        <sz val="12"/>
        <color rgb="FF1F1F1F"/>
        <rFont val="Georgia"/>
      </rPr>
      <t>deep</t>
    </r>
    <r>
      <rPr>
        <sz val="12"/>
        <color rgb="FF1F1F1F"/>
        <rFont val="Georgia"/>
      </rPr>
      <t> neural model for </t>
    </r>
    <r>
      <rPr>
        <b/>
        <sz val="12"/>
        <color rgb="FF1F1F1F"/>
        <rFont val="Georgia"/>
      </rPr>
      <t>C</t>
    </r>
    <r>
      <rPr>
        <sz val="12"/>
        <color rgb="FF1F1F1F"/>
        <rFont val="Georgia"/>
      </rPr>
      <t>omplex </t>
    </r>
    <r>
      <rPr>
        <b/>
        <sz val="12"/>
        <color rgb="FF1F1F1F"/>
        <rFont val="Georgia"/>
      </rPr>
      <t>A</t>
    </r>
    <r>
      <rPr>
        <sz val="12"/>
        <color rgb="FF1F1F1F"/>
        <rFont val="Georgia"/>
      </rPr>
      <t>dverse </t>
    </r>
    <r>
      <rPr>
        <b/>
        <sz val="12"/>
        <color rgb="FF1F1F1F"/>
        <rFont val="Georgia"/>
      </rPr>
      <t>D</t>
    </r>
    <r>
      <rPr>
        <sz val="12"/>
        <color rgb="FF1F1F1F"/>
        <rFont val="Georgia"/>
      </rPr>
      <t>rug </t>
    </r>
    <r>
      <rPr>
        <b/>
        <sz val="12"/>
        <color rgb="FF1F1F1F"/>
        <rFont val="Georgia"/>
      </rPr>
      <t>R</t>
    </r>
    <r>
      <rPr>
        <sz val="12"/>
        <color rgb="FF1F1F1F"/>
        <rFont val="Georgia"/>
      </rPr>
      <t>eaction </t>
    </r>
    <r>
      <rPr>
        <b/>
        <sz val="12"/>
        <color rgb="FF1F1F1F"/>
        <rFont val="Georgia"/>
      </rPr>
      <t>M</t>
    </r>
    <r>
      <rPr>
        <sz val="12"/>
        <color rgb="FF1F1F1F"/>
        <rFont val="Georgia"/>
      </rPr>
      <t>entions </t>
    </r>
    <r>
      <rPr>
        <b/>
        <sz val="12"/>
        <color rgb="FF1F1F1F"/>
        <rFont val="Georgia"/>
      </rPr>
      <t>E</t>
    </r>
    <r>
      <rPr>
        <sz val="12"/>
        <color rgb="FF1F1F1F"/>
        <rFont val="Georgia"/>
      </rPr>
      <t>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t>
    </r>
  </si>
  <si>
    <t>The proposed framework addresses the problem of cross-lingual transfer learning resorting to Parallel Factor Analysis 2 (PARAFAC2). To avoid the need for multilingual parallel corpora, a pairwise setting is adopted where a PARAFAC2 model is fitted to documents written in English (source language) and a different target language. Firstly, an unsupervised PARAFAC2 model is fitted to parallel unlabelled corpora pairs to learn the latent relationship between the source and target language. The fitted model is used to create embeddings for a text classification task (document classification or authorship attribution). Subsequently, a logistic regression classifier is fitted to the training source language embeddings and tested on the training target language embeddings. Following the zero-shot setting, no labels are exploited for the target language documents. The proposed framework incorporates a self-learning process by utilizing the predicted labels as pseudo-labels to train a new, pseudo-supervised PARAFAC2 model, which aims to extract latent class-specific information while fusing language-specific information. Thorough evaluation is conducted on cross-lingual document classification and cross-lingual authorship attribution. Remarkably, the proposed framework achieves competitive results when compared to deep learning methods in cross-lingual transfer learning tasks.</t>
  </si>
  <si>
    <r>
      <rPr>
        <sz val="12"/>
        <color rgb="FF1F1F1F"/>
        <rFont val="Georgia"/>
      </rPr>
      <t>Arabic letters in their early stages were only shapes (</t>
    </r>
    <r>
      <rPr>
        <i/>
        <sz val="12"/>
        <color rgb="FF1F1F1F"/>
        <rFont val="Georgia"/>
      </rPr>
      <t>Rasm</t>
    </r>
    <r>
      <rPr>
        <sz val="12"/>
        <color rgb="FF1F1F1F"/>
        <rFont val="Georgia"/>
      </rPr>
      <t>) without dots. Dots were added later to ease reading and reduce ambiguity. Thereafter, diacritics were introduced for phonetic guidance, mainly for nonnative speakers. Many studies have been conducted to automatically diacritize Arabic texts using machine learning techniques. However, to the best of our knowledge, automatically adding dots to Arabic </t>
    </r>
    <r>
      <rPr>
        <i/>
        <sz val="12"/>
        <color rgb="FF1F1F1F"/>
        <rFont val="Georgia"/>
      </rPr>
      <t>Rasms</t>
    </r>
    <r>
      <rPr>
        <sz val="12"/>
        <color rgb="FF1F1F1F"/>
        <rFont val="Georgia"/>
      </rPr>
      <t> has not been reported in the literature. In this work, we present the automatic addition of dots to Arabic </t>
    </r>
    <r>
      <rPr>
        <i/>
        <sz val="12"/>
        <color rgb="FF1F1F1F"/>
        <rFont val="Georgia"/>
      </rPr>
      <t>Rasms</t>
    </r>
    <r>
      <rPr>
        <sz val="12"/>
        <color rgb="FF1F1F1F"/>
        <rFont val="Georgia"/>
      </rPr>
      <t> using deep recurrent neural networks. Different design choices were explored, including the use of character sequences and word sequences as tokens. The presented techniques were evaluated on four diverse publicly available datasets. Character-level models with stacked BiGRU architecture outperformed all the other architectures with character error rates ranging from 2.0% to 5.5% and dottization error rates ranging from 4.2% to 11.0% on independent test sets.</t>
    </r>
  </si>
  <si>
    <t>One of the main challenges in target-dependent sentiment classification (TDSC) is dealing with sentences that contain multiple targets with varying polarities. Traditional sentiment analysis has shown the effectiveness of language characteristics. Therefore, we propose a method to extract target semantic-related tokens from sentences in order to simplify the sentiment classification task. To achieve this, we establish six grammatical principles that utilize grammatical knowledge to filter the relevant descriptions of targets. Since a target is typically a noun and acts as a subject, we summarize the six rules to extract the contexts contained in the objects and subordinate clauses. We use dependency parsing to analyze the grammatical relations between the target and its context. We design a data pre-processing method called Text Filtering (TF) to automate this procedure. After executing the TF algorithm, we pass the target-related words to a simple classifier to predict their sentiment polarities. Rather than feeding these features directly to a network and letting it learn features on its own, our approach employs dependency relations to extract context linked to the target. This provides the network with meaningful and representative features, resulting in superior results. We conduct ablation studies to investigate the effectiveness of the proposed TF algorithm. In the restaurant hard dataset, our approach improves accuracy by 13.76% and macro-F1 by 14.65% compared to a CNN-based method where TF is not implemented.</t>
  </si>
  <si>
    <t>Word embeddings or word vectors have become fundamental in language processing techniques, especially deep learning approaches. Although many languages have compound words (e.g., “robot arm” and “maple leaf”), such words have not received much attention from researchers. Most research on compound word embeddings considered only two-word compounds; there has been little detailed analysis on the learning representations of arbitrary-length compound words. This paper discusses the necessity for learning-based approaches for estimating the distributed representations of compound words instead of a simple average of the representations of constituents. An evaluation of two downstream tasks confirms the effectiveness of compositional models in encoding useful information into vector spaces. The experimental results suggest that complex architectures such as long short-term memory, gated recurrent units, and transformers learn better representations for long entities, whereas simpler models such as recurrent neural networks are more applicable for downstream tasks where there are only short compounds (two or three words in length), as in the noun compound interpretation task.</t>
  </si>
  <si>
    <t>The vast and unstructured data on social media platforms offer insights into user-perceived quality, presenting a novel avenue for new energy vehicle companies to analyze product quality. In response, this study introduces a methodology that integrates dependency syntactic parsing with hierarchical clustering to derive multi-level insights on user-perceived quality. Initially, we employ dependency syntactic parsing and part-of-speech tagging to identify compound noun phrases within comments. These phrases serve as a specialized out-of-vocabulary library pertinent to the new energy vehicle sector, from which a selection of words is chosen as potential evaluation metrics. Subsequently, we utilize Word2Vec to develop word vectors from automotive forum corpora. Leveraging these word vectors and the identified evaluation metrics, a hierarchical clustering algorithm is then applied to establish a comprehensive three-level user-perceived quality indicator system. Experimental validation conducted on forum comment data from BYD’s new energy vehicles confirms the reliability and effectiveness of the proposed methodology. The user-perceived quality extraction method delineated in this research aids automotive firms in pinpointing areas of user interest, thereby substantially enhancing user loyalty and satisfaction.</t>
  </si>
  <si>
    <t>Background: The amount of data in health care is rapidly rising, leading to multiple datasets generated for any given individual. Data integration involves mapping variables in different datasets together to form a combined dataset which can then be used to conduct different types of analyses. However, with increasing numbers of variables, manual mapping of a dataset can become inefficient. Another approach is to use text classification through machine learning to classify the variables to a schema.
Objectives: Our aim was to create and evaluate the use of machine learning methods for the integration of data from datasets across health information-seeking behavior (HISB) databases.
Methods: Four online databases relevant to the research field were selected for integration. Two experiments were designed for dataset mapping: intra-database mapping using the one data source, and inter-database mapping to map datasets between the four databases. We compared logistic regression (LR), a random forest classifier (RFC), and neural network (NN) models by F1-score for two methods of integration. A third experiment was an ablation study that used all the available data to create a model for classifying HISB variables in a dataset.
Results: In intra-database mapping, the mean F1 score for an LR classifier (0.787) was better than the RFC score (0.767) and fully connected NN (0.735). In inter-database mapping, the LR (0.245) scored best, however, this was dependent on which database was used as a training source. Using all the databases, these top three models were able to correctly classify 90-91% of the variables. Removing one dataset improved scores and resulted in a model able to correctly classify 95-96% of the HISB variables.
Conclusions: As part of data integration, a neural network can be used as an approach to map the variables of a dataset. The developed models can be used to classify the HISB terms in a database.</t>
  </si>
  <si>
    <t>Speech is the most natural way of human communication and in order to achieve convenient and efficient human–computer interaction implementation of state-of-the-art spoken language technology is necessary. Research in this area has been traditionally focused on several main languages, such as English, French, Spanish, Chinese or Japanese, but some other languages, particularly Eastern European languages, have received much less attention. However, recently, research activities on speech technologies for Czech, Polish, Serbo-Croatian, Russian languages have been steadily increasing.
In this paper, we describe our efforts to build an automatic speech recognition (ASR) system for the Russian language with a large vocabulary. Russian is a synthetic and highly inflected language with lots of roots and affixes. This greatly reduces the performance of the ASR systems designed using traditional approaches. In our work, we have taken special attention to the specifics of the Russian language when developing the acoustic, lexical and language models. A special software tool for pronunciation lexicon creation was developed. For the acoustic model, we investigated a combination of knowledge-based and statistical approaches to create several different phoneme sets, the best of which was determined experimentally. For the language model (LM), we introduced a new method that combines syntactical and statistical analysis of the training text data in order to build better n-gram models.
Evaluation experiments were performed using two different Russian speech databases and an internally collected text corpus. Among the several phoneme sets we created, the one which achieved the fewest word level recognition errors was the set with 47 phonemes and thus we used it in the following language modeling evaluations. Experiments with 204 thousand words vocabulary ASR were performed to compare the standard statistical n-gram LMs and the language models created using our syntactico-statistical method. The results demonstrated that the proposed language modeling approach is capable of reducing the word recognition errors.</t>
  </si>
  <si>
    <t>Speech interfaces to conversational systems have been a focus in academia and industry for over a decade due to its applicability as a natural interface. Speech recognition and speech synthesis constitute the important input and output modules respectively for such spoken interface systems. In this paper, the speech recognition interface for question answering applications is reviewed, and existing limitations are discussed. The existing spoken question answering (QA) systems use an automatic speech recogniser by adapting acoustic and language models for the speech interface and off-the-shelf language processing systems for question interpretation. In the process, the impact of recognition errors and language processing inaccuracies is neglected. It is illustrated in the paper how a semantically rich knowledge graph can be used to solve automatic speech recognition and language processing specific problems. A simple concatenation of a speech recogniser and a natural language processing system is a shallow method for a speech interface. An effort beyond merely concatenating these two units is required to develop a successful spoken question answering system. It is illustrated in this paper how a knowledge graph based structured data can be used to build a unified system combining speech recognition and language understanding. This facilitates the use of a semantically rich data model for speech interface.</t>
  </si>
  <si>
    <t>Spontaneous speech analysis plays an important role in the study and treatment of aphasia, but can be difficult to perform manually due to the time consuming nature of speech transcription and coding. Techniques in automatic speech recognition and assessment can potentially alleviate this problem by allowing clinicians to quickly process large amount of speech data. However, automatic analysis of spontaneous aphasic speech has been relatively under-explored in the engineering literature, partly due to the limited amount of available data and difficulties associated with aphasic speech processing. In this work, we perform one of the first large-scale quantitative analysis of spontaneous aphasic speech based on automatic speech recognition (ASR) output. We describe our acoustic modeling method that sets a new recognition benchmark on AphasiaBank, a large-scale aphasic speech corpus. We propose a set of clinically-relevant quantitative measures that are shown to be highly robust to automatic transcription errors. Finally, we demonstrate that these measures can be used to accurately predict the revised Western Aphasia Battery (WAB-R) Aphasia Quotient (AQ) without the need for manual transcripts. The results and techniques presented in our work will help advance the state-of-the-art in aphasic speech processing and make ASR-based technology for aphasia treatment more feasible in real-world clinical applications.</t>
  </si>
  <si>
    <r>
      <rPr>
        <sz val="12"/>
        <color rgb="FF1F1F1F"/>
        <rFont val="Georgia"/>
      </rPr>
      <t>Code-switching is a phenomenon in linguistics which refers to the use of two or more languages, especially within the same discourse. This phenomenon has been observed in many multilingual communities across the globe. In the recent past, there have been increasing demand for automatic speech recognition (ASR) systems to deal with code-switching. However, for training such systems, very limited code-switching resources are available as yet. Thus, the development of code-switching resources is highly desirable. In this work, we describe the collection of a Hinglish (Hindi-English) code-switching database at the Indian Institute of Technology Guwahati (IITG) which is referred to as the </t>
    </r>
    <r>
      <rPr>
        <i/>
        <sz val="12"/>
        <color rgb="FF1F1F1F"/>
        <rFont val="Georgia"/>
      </rPr>
      <t>IITG-HingCoS</t>
    </r>
    <r>
      <rPr>
        <sz val="12"/>
        <color rgb="FF1F1F1F"/>
        <rFont val="Georgia"/>
      </rPr>
      <t> corpus. This corpus consists of code-switching text data having 25,988 sentences with a total of 0.58 million words. In addition to that, the corpus also contains 25 h of matching speech data corresponding to 9251 code-switching sentences covering a vocabulary of 6542 words. This paper elaborates the sources and the protocol used for collecting the corpus. The baseline experimental results on the collected corpus for language modeling and ASR tasks are also presented.</t>
    </r>
  </si>
  <si>
    <t>Transportation emissions significantly contribute to greenhouse gases (GHG) and climate change. Electric vehicles (EVs) offer a promising solution to this problem. Despite the noteworthy adoption of EVs in emerging economies like China and Europe, the pace of EV rollout in Indonesia remains sluggish. Currently, the country's rate of EV adoption is below 0.3 %, leading to stagnation in the Indonesian electric vehicle market. Several factors have impeded the adoption of EVs in Indonesia. Previous studies have investigated consumer acceptance of EV adoption in specific countries using sentiment analysis. Various data analytics and machine learning techniques have been implemented in those studies. However, those studies predominantly rely on the traditional sentiment analysis method, which assigns a single sentiment classification to each document or sentence. On the other hand, this study aims to investigate consumer acceptance of electric vehicle adoption in Indonesia through Twitter conversations. It utilises the Zero-Shot Aspect-Based Sentiment Analysis (ABSA) approach, which can provide a more fine-grained analysis of the aspects discussed and their corresponding sentiments. The findings demonstrate the effectiveness of this approach in identifying discussed aspects within tweets, though its sentiment classification performance is limited. The research also uncovers crucial aspects of electric vehicle adoption and public sentiments on Twitter. These insights could provide valuable guidance to the government and other stakeholders regarding the concerns associated with EV adoption in Indonesia.</t>
  </si>
  <si>
    <t>Computer-assisted reporting (CAR) tools were suggested to improve radiology report quality by context-sensitively recommending key imaging biomarkers. However, studies evaluating machine learning (ML) algorithms on cross-lingual ontological (RadLex) mappings for developing embedded CAR algorithms are lacking. Therefore, we compared ML algorithms developed on human expert-annotated features against those developed on fully automated cross-lingual (German to English) RadLex mappings using 206 CT reports of suspected stroke. Target label was whether the Alberta Stroke Programme Early CT Score (ASPECTS) should have been provided (yes/no:154/52). We focused on probabilistic outputs of ML-algorithms including tree-based methods, elastic net, support vector machines (SVMs) and fastText (linear classifier), which were evaluated in the same 5 × fivefold nested cross-validation framework. This allowed for model stacking and classifier rankings. Performance was evaluated using calibration metrics (AUC, brier score, log loss) and -plots. Contextual ML-based assistance recommending ASPECTS was feasible. SVMs showed the highest accuracies both on human-extracted- (87%) and RadLex features (findings:82.5%; impressions:85.4%). FastText achieved the highest accuracy (89.3%) and AUC (92%) on impressions. Boosted trees fitted on findings had the best calibration profile. Our approach provides guidance for choosing ML classifiers for CAR tools in fully automated and language-agnostic fashion using bag-of-RadLex terms on limited expert-labelled training data.</t>
  </si>
  <si>
    <t>The rapid increase in biomedical publications necessitates efficient systems to automatically handle Biomedical Named Entity Recognition (BioNER) tasks in unstructured text. However, accurately detecting biomedical entities is quite challenging due to the complexity of their names and the frequent use of abbreviations. In this paper, we propose BioBBC, a deep learning (DL) model that utilizes multi-feature embeddings and is constructed based on the BERT-BiLSTM-CRF to address the BioNER task. BioBBC consists of three main layers; an embedding layer, a Long Short-Term Memory (Bi-LSTM) layer, and a Conditional Random Fields (CRF) layer. BioBBC takes sentences from the biomedical domain as input and identifies the biomedical entities mentioned within the text. The embedding layer generates enriched contextual representation vectors of the input by learning the text through four types of embeddings: part-of-speech tags (POS tags) embedding, char-level embedding, BERT embedding, and data-specific embedding. The BiLSTM layer produces additional syntactic and semantic feature representations. Finally, the CRF layer identifies the best possible tag sequence for the input sentence. Our model is well-constructed and well-optimized for detecting different types of biomedical entities. Based on experimental results, our model outperformed state-of-the-art (SOTA) models with significant improvements based on six benchmark BioNER datasets.</t>
  </si>
  <si>
    <t>BMC Bioinformatics</t>
  </si>
  <si>
    <t>Word Net is a widely used lexical knowledge for semantic information processing. Besides English, a lot of languages in the world have their own word nets. However building a new word net always takes tremendous manual labor. In this paper we present a strategy to automatically construct a word net for middle ancient Chinese (Mid acWordNet) which is mapped into the Princeton Word Net (PWN). For each sense of a middle ancient Chinese word, we first extract the headwords of its gloss. Then we compute the semantic distances among the headwords and choose the one most close to the others as our mapping result to PWN. We find that about 35% senses of middle ancient Chinese are common with English and the automatic mapping achieves a precision of over 80%.</t>
  </si>
  <si>
    <t>This study aims to explore an intelligent testing algorithm for English writing based on English semantics and neural networks. By combining semantic analysis and advanced neural network technology, we try to develop a smarter and more accurate English writing test to more comprehensively assess students' language use and expression. First, we use English semantic analysis to dig deeper into the semantic structure of sentences and paragraphs. This includes an understanding of the semantic relationships of words, phrases and sentences, as well as a synthesis of contextual information. Through this foundation of semantic analysis, we are able to more accurately capture and assess students' linguistic expression in writing. Second, we introduce advanced neural network technology, especially deep learning models suitable for natural language processing tasks. By building neural network models, we aim to enable our algorithms to learn and understand syntactic and semantic patterns in large-scale corpora. This deep learning approach is expected to make our algorithms for intelligent testing of English writing more adaptive and generalisable, capable of handling a wide range of language styles and topics. Finally, we apply the studied algorithms to real-world English writing test scenarios and evaluate their performance through comparative experiments. Our goal is to provide a more comprehensive and intelligent assessment method that not only examines grammatical accuracy but also focuses on semantic coherence and expressiveness. Through this research, we expect to introduce more advanced intelligent assessment tools to the field of English writing education and improve the accuracy and usefulness of the test.</t>
  </si>
  <si>
    <t>Humanitarian action is accompanied by a mass of reports, summaries, news, and other documents. To guide its activities, important information must be quickly extracted from such free-text resources. Quantities, such as the number of people affected, amount of aid distributed, or the extent of infrastructure damage, are central to emergency response and anticipatory action. In this work, we contribute an annotated dataset for the humanitarian domain for the extraction of such quantitative information, along side its important context, including units it refers to, any modifiers, and the relevant event. Further, we develop a custom Natural Language Processing pipeline to extract the quantities alongside their units, and evaluate it in comparison to baseline and recent literature. The proposed model achieves a consistent improvement in the performance, especially in the documents pertaining to the Dominican Republic and select African countries. We make the dataset and code available to the research community to continue the improvement of NLP tools for the humanitarian domain.</t>
  </si>
  <si>
    <t>Background
Named Entity Recognition (NER) is a key task in biomedical text mining. Accurate NER systems require task-specific, manually-annotated datasets, which are expensive to develop and thus limited in size. Since such datasets contain related but different information, an interesting question is whether it might be possible to use them together to improve NER performance. To investigate this, we develop supervised, multi-task, convolutional neural network models and apply them to a large number of varied existing biomedical named entity datasets. Additionally, we investigated the effect of dataset size on performance in both single- and multi-task settings.
Results
We present a single-task model for NER, a Multi-output multi-task model and a Dependent multi-task model. We apply the three models to 15 biomedical datasets containing multiple named entities including Anatomy, Chemical, Disease, Gene/Protein and Species. Each dataset represent a task. The results from the single-task model and the multi-task models are then compared for evidence of benefits from Multi-task Learning.
With the Multi-output multi-task model we observed an average F-score improvement of 0.8% when compared to the single-task model from an average baseline of 78.4%. Although there was a significant drop in performance on one dataset, performance improves significantly for five datasets by up to 6.3%. For the Dependent multi-task model we observed an average improvement of 0.4% when compared to the single-task model. There were no significant drops in performance on any dataset, and performance improves significantly for six datasets by up to 1.1%.
The dataset size experiments found that as dataset size decreased, the multi-output model’s performance increased compared to the single-task model’s. Using 50, 25 and 10% of the training data resulted in an average drop of approximately 3.4, 8 and 16.7% respectively for the single-task model but approximately 0.2, 3.0 and 9.8% for the multi-task model.
Conclusions
Our results show that, on average, the multi-task models produced better NER results than the single-task models trained on a single NER dataset. We also found that Multi-task Learning is beneficial for small datasets. Across the various settings the improvements are significant, demonstrating the benefit of Multi-task Learning for this task.</t>
  </si>
  <si>
    <t>Background
Given the importance of relation or event extraction from biomedical research publications to support knowledge capture and synthesis, and the strong dependency of approaches to this information extraction task on syntactic information, it is valuable to understand which approaches to syntactic processing of biomedical text have the highest performance.
Results
We perform an empirical study comparing state-of-the-art traditional feature-based and neural network-based models for two core natural language processing tasks of part-of-speech (POS) tagging and dependency parsing on two benchmark biomedical corpora, GENIA and CRAFT. To the best of our knowledge, there is no recent work making such comparisons in the biomedical context; specifically no detailed analysis of neural models on this data is available. Experimental results show that in general, the neural models outperform the feature-based models on two benchmark biomedical corpora GENIA and CRAFT. We also perform a task-oriented evaluation to investigate the influences of these models in a downstream application on biomedical event extraction, and show that better intrinsic parsing performance does not always imply better extrinsic event extraction performance.
Conclusion
We have presented a detailed empirical study comparing traditional feature-based and neural network-based models for POS tagging and dependency parsing in the biomedical context, and also investigated the influence of parser selection for a biomedical event extraction downstream task.</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</si>
  <si>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t>
  </si>
  <si>
    <t>Background
Automated assignment of specific ontology concepts to mentions in text is a critical task in biomedical natural language processing, and the subject of many open shared tasks. Although the current state of the art involves the use of neural network language models as a post-processing step, the very large number of ontology classes to be recognized and the limited amount of gold-standard training data has impeded the creation of end-to-end systems based entirely on machine learning. Recently, Hailu et al. recast the concept recognition problem as a type of machine translation and demonstrated that sequence-to-sequence machine learning models have the potential to outperform multi-class classification approaches.
Methods
We systematically characterize the factors that contribute to the accuracy and efficiency of several approaches to sequence-to-sequence machine learning through extensive studies of alternative methods and hyperparameter selections. We not only identify the best-performing systems and parameters across a wide variety of ontologies but also provide insights into the widely varying resource requirements and hyperparameter robustness of alternative approaches. Analysis of the strengths and weaknesses of such systems suggest promising avenues for future improvements as well as design choices that can increase computational efficiency with small costs in performance.
Results
Bidirectional encoder representations from transformers for biomedical text mining (BioBERT) for span detection along with the open-source toolkit for neural machine translation (OpenNMT) for concept normalization achieve state-of-the-art performance for most ontologies annotated in the CRAFT Corpus. This approach uses substantially fewer computational resources, including hardware, memory, and time than several alternative approaches.
Conclusions
Machine translation is a promising avenue for fully machine-learning-based concept recognition that achieves state-of-the-art results on the CRAFT Corpus, evaluated via a direct comparison to previous results from the 2019 CRAFT shared task. Experiments illuminating the reasons for the surprisingly good performance of sequence-to-sequence methods targeting ontology identifiers suggest that further progress may be possible by mapping to alternative target concept representations. All code and models can be found at: https://github.com/UCDenver-ccp/Concept-Recognition-as-Translation.</t>
  </si>
  <si>
    <t>Background
Biomedical question answering (QA) is a sub-task of natural language processing in a specific domain, which aims to answer a question in the biomedical field based on one or more related passages and can provide people with accurate healthcare-related information. Recently, a lot of approaches based on the neural network and large scale pre-trained language model have largely improved its performance. However, considering the lexical characteristics of biomedical corpus and its small scale dataset, there is still much improvement room for biomedical QA tasks.
Results
Inspired by the importance of syntactic and lexical features in the biomedical corpus, we proposed a new framework to extract external features, such as part-of-speech and named-entity recognition, and fused them with the original text representation encoded by pre-trained language model, to enhance the biomedical question answering performance. Our model achieves an overall improvement of all three metrics on BioASQ 6b, 7b, and 8b factoid question answering tasks.
Conclusions
The experiments on BioASQ question answering dataset demonstrated the effectiveness of our external feature-enriched framework. It is proven by the experiments conducted that external lexical and syntactic features can improve Pre-trained Language Model’s performance in biomedical domain question answering task.</t>
  </si>
  <si>
    <t>Background
Biomedical named entity recognition (BioNER) is a basic and important task for biomedical text mining with the purpose of automatically recognizing and classifying biomedical entities. The performance of BioNER systems directly impacts downstream applications. Recently, deep neural networks, especially pre-trained language models, have made great progress for BioNER. However, because of the lack of high-quality and large-scale annotated data and relevant external knowledge, the capability of the BioNER system remains limited.
Results
In this paper, we propose a novel fully-shared multi-task learning model based on the pre-trained language model in biomedical domain, namely BioBERT, with a new attention module to integrate the auto-processed syntactic information for the BioNER task. We have conducted numerous experiments on seven benchmark BioNER datasets. The proposed best multi-task model obtains F1 score improvements of 1.03% on BC2GM, 0.91% on NCBI-disease, 0.81% on Linnaeus, 1.26% on JNLPBA, 0.82% on BC5CDR-Chemical, 0.87% on BC5CDR-Disease, and 1.10% on Species-800 compared to the single-task BioBERT model.
Conclusion
The results demonstrate our model outperforms previous studies on all datasets. Further analysis and case studies are also provided to prove the importance of the proposed attention module and fully-shared multi-task learning method used in our model.</t>
  </si>
  <si>
    <t>Background
Automatic and accurate recognition of various biomedical named entities from literature is an important task of biomedical text mining, which is the foundation of extracting biomedical knowledge from unstructured texts into structured formats. Using the sequence labeling framework and deep neural networks to implement biomedical named entity recognition (BioNER) is a common method at present. However, the above method often underutilizes syntactic features such as dependencies and topology of sentences. Therefore, it is an urgent problem to be solved to integrate semantic and syntactic features into the BioNER model.
Results
In this paper, we propose a novel biomedical named entity recognition model, named BioByGANS (BioBERT/SpaCy-Graph Attention Network-Softmax), which uses a graph to model the dependencies and topology of a sentence and formulate the BioNER task as a node classification problem. This formulation can introduce more topological features of language and no longer be only concerned about the distance between words in the sequence. First, we use periods to segment sentences and spaces and symbols to segment words. Second, contextual features are encoded by BioBERT, and syntactic features such as part of speeches, dependencies and topology are preprocessed by SpaCy respectively. A graph attention network is then used to generate a fusing representation considering both the contextual features and syntactic features. Last, a softmax function is used to calculate the probabilities and get the results. We conduct experiments on 8 benchmark datasets, and our proposed model outperforms existing BioNER state-of-the-art methods on the BC2GM, JNLPBA, BC4CHEMD, BC5CDR-chem, BC5CDR-disease, NCBI-disease, Species-800, and LINNAEUS datasets, and achieves F1-scores of 85.15%, 78.16%, 92.97%, 94.74%, 87.74%, 91.57%, 75.01%, 90.99%, respectively.
Conclusion
The experimental results on 8 biomedical benchmark datasets demonstrate the effectiveness of our model, and indicate that formulating the BioNER task into a node classification problem and combining syntactic features into the graph attention networks can significantly improve model performance.</t>
  </si>
  <si>
    <t>Background
Unlike diseases, automatic recognition of disabilities has not received the same attention in the area of medical NLP. Progress in this direction is hampered by obstacles like the lack of annotated corpus. Neural architectures learn to translate sequences from spontaneous representations into their corresponding standard representations given a set of samples. The aim of this paper is to present the last advances in monolingual (Spanish) and crosslingual (from English to Spanish and vice versa) automatic disability annotation. The task consists of identifying disability mentions in medical texts written in Spanish within a collection of abstracts from journal papers related to the biomedical domain.
Results
In order to carry out the task, we have combined deep learning models that use different embedding granularities for sequence to sequence tagging with a simple acronym and abbreviation detection module to boost the coverage.
Conclusions
Our monolingual experiments demonstrate that a good combination of different word embedding representations provide better results than single representations, significantly outperforming the state of the art in disability annotation in Spanish. Additionally, we have experimented crosslingual transfer (zero-shot) for disability annotation between English and Spanish with interesting results that might help overcoming the data scarcity bottleneck, specially significant for the disabilities.</t>
  </si>
  <si>
    <t>Background
The Named Entity Recognition (NER) task as a key step in the extraction of health information, has encountered many challenges in Chinese Electronic Medical Records (EMRs). Firstly, the casual use of Chinese abbreviations and doctors’ personal style may result in multiple expressions of the same entity, and we lack a common Chinese medical dictionary to perform accurate entity extraction. Secondly, the electronic medical record contains entities from a variety of categories of entities, and the length of those entities in different categories varies greatly, which increases the difficult in the extraction for the Chinese NER. Therefore, the entity boundary detection becomes the key to perform accurate entity extraction of Chinese EMRs, and we need to develop a model that supports multiple length entity recognition without relying on any medical dictionary.
Methods
In this study, we incorporate part-of-speech (POS) information into the deep learning model to improve the accuracy of Chinese entity boundary detection. In order to avoid the wrongly POS tagging of long entities, we proposed a method called reduced POS tagging that reserves the tags of general words but not of the seemingly medical entities. The model proposed in this paper, named SM-LSTM-CRF, consists of three layers: self-matching attention layer – calculating the relevance of each character to the entire sentence; LSTM (Long Short-Term Memory) layer – capturing the context feature of each character; CRF (Conditional Random Field) layer – labeling characters based on their features and transfer rules.
Results
The experimental results at a Chinese EMRs dataset show that the F1 value of SM-LSTM-CRF is increased by 2.59% compared to that of the LSTM-CRF. After adding POS feature in the model, we get an improvement of about 7.74% at F1. The reduced POS tagging reduces the false tagging on long entities, thus increases the F1 value by 2.42% and achieves an F1 score of 80.07%.
Conclusions
The POS feature marked by the reduced POS tagging together with self-matching attention mechanism puts a stranglehold on entity boundaries and has a good performance in the recognition of clinical entities.</t>
  </si>
  <si>
    <t>Background
Text mining and natural language processing of clinical text, such as notes from electronic health records, requires specific consideration of the specialized characteristics of these texts. Deep learning methods could potentially mitigate domain specific challenges such as limited access to in-domain tools and data sets.
Methods
A bi-directional Long Short-Term Memory network is applied to clinical notes in Spanish and Swedish for the task of medical named entity recognition. Several types of embeddings, both generated from in-domain and out-of-domain text corpora, and a number of generation and combination strategies for embeddings have been evaluated in order to investigate different input representations and the influence of domain on the final results.
Results
For Spanish, a micro averaged F1-score of 75.25 was obtained and for Swedish, the corresponding score was 76.04. The best results for both languages were achieved using embeddings generated from in-domain corpora extracted from electronic health records, but embeddings generated from related domains were also found to be beneficial.
Conclusions
A recurrent neural network with in-domain embeddings improved the medical named entity recognition compared to shallow learning methods, showing this combination to be suitable for entity recognition in clinical text for both languages.</t>
  </si>
  <si>
    <t>Background
Emergency room reports pose specific challenges to natural language processing techniques. In this setting, violence episodes on women, elderly and children are often under-reported. Categorizing textual descriptions as containing violence-related injuries (V) vs. non-violence-related injuries (NV) is thus a relevant task to the ends of devising alerting mechanisms to track (and prevent) violence episodes.
Methods
We present ViDeS (so dubbed after Violence Detection System), a system to detect episodes of violence from narrative texts in emergency room reports. It employs a deep neural network for categorizing textual ER reports data, and complements such output by making explicit which elements corroborate the interpretation of the record as reporting about violence-related injuries. To these ends we designed a novel hybrid technique for filling semantic frames that employs distributed representations of terms herein, along with syntactic and semantic information. The system has been validated on real data annotated with two sorts of information: about the presence vs. absence of violence-related injuries, and about some semantic roles that can be interpreted as major cues for violent episodes, such as the agent that committed violence, the victim, the body district involved, etc.. The employed dataset contains over 150K records annotated with class (V,NV) information, and 200 records with finer-grained information on the aforementioned semantic roles.
Results
We used data coming from an Italian branch of the EU-Injury Database (EU-IDB) project, compiled by hospital staff. Categorization figures approach full precision and recall for negative cases and.97 precision and.94 recall on positive cases. As regards as the recognition of semantic roles, we recorded an accuracy varying from.28 to.90 according to the semantic roles involved. Moreover, the system allowed unveiling annotation errors committed by hospital staff.
Conclusions
Explaining systems’ results, so to make their output more comprehensible and convincing, is today necessary for AI systems. Our proposal is to combine distributed and symbolic (frame-like) representations as a possible answer to such pressing request for interpretability. Although presently focused on the medical domain, the proposed methodology is general and, in principle, it can be extended to further application areas and categorization tasks.</t>
  </si>
  <si>
    <t>Background
Electronic health records (EHRs) contain valuable information for clinical research; however, the sensitive nature of healthcare data presents security and confidentiality challenges. De-identification is therefore essential to protect personal data in EHRs and comply with government regulations. Named entity recognition (NER) methods have been proposed to remove personal identifiers, with deep learning-based models achieving better performance. However, manual annotation of training data is time-consuming and expensive. The aim of this study was to develop an automatic de-identification pipeline for all kinds of clinical documents based on a distant supervised method to significantly reduce the cost of manual annotations and to facilitate the transfer of the de-identification pipeline to other clinical centers.
Methods
We proposed an automated annotation process for French clinical de-identification, exploiting data from the eHOP clinical data warehouse (CDW) of the CHU de Rennes and national knowledge bases, as well as other features. In addition, this paper proposes an assisted data annotation solution using the Prodigy annotation tool. This approach aims to reduce the cost required to create a reference corpus for the evaluation of state-of-the-art NER models. Finally, we evaluated and compared the effectiveness of different NER methods.
Results
A French de-identification dataset was developed in this work, based on EHRs provided by the eHOP CDW at Rennes University Hospital, France. The dataset was rich in terms of personal information, and the distribution of entities was quite similar in the training and test datasets. We evaluated a Bi-LSTM + CRF sequence labeling architecture, combined with Flair + FastText word embeddings, on a test set of manually annotated clinical reports. The model outperformed the other tested models with a significant F1 score of 96,96%, demonstrating the effectiveness of our automatic approach for deidentifying sensitive information.
Conclusions
This study provides an automatic de-identification pipeline for clinical notes, which can facilitate the reuse of EHRs for secondary purposes such as clinical research. Our study highlights the importance of using advanced NLP techniques for effective de-identification, as well as the need for innovative solutions such as distant supervision to overcome the challenge of limited annotated data in the medical domain.
 View this article's peer review reports</t>
  </si>
  <si>
    <t>Background
Part-of-speech tagging is an important preprocessing step in many natural language processing applications. Despite much work already carried out in this field, there is still room for improvement, especially in Portuguese. We experiment here with an architecture based on neural networks and word embeddings, and that has achieved promising results in English.
Methods
We tested our classifier in different corpora: a new revision of the Mac-Morpho corpus, in which we merged some tags and performed corrections and two previous versions of it. We evaluate the impact of using different types of word embeddings and explicit features as input.
Results
We compare our tagger’s performance with other systems and achieve state-of-the-art results in the new corpus. We show how different methods for generating word embeddings and additional features differ in accuracy.
Conclusions
The work reported here contributes with a new revision of the Mac-Morpho corpus and a state-of-the-art new tagger available for use out-of-the-box.</t>
  </si>
  <si>
    <t>Chemical named entity recognition (NER) is an active field of research in biomedical natural language processing. To facilitate the development of new and superior chemical NER systems, BioCreative released the CHEMDNER corpus, an extensive dataset of diverse manually annotated chemical entities. Most of the systems trained on the corpus rely on complicated hand-crafted rules or curated databases for data preprocessing, feature extraction and output post-processing, though modern machine learning algorithms, such as deep neural networks, can automatically design the rules with little to none human intervention. Here we explored this approach by experimenting with various deep learning architectures for targeted tokenisation and named entity recognition. Our final model, based on a combination of convolutional and stateful recurrent neural networks with attention-like loops and hybrid word- and character-level embeddings, reaches near human-level performance on the testing dataset with no manually asserted rules. To make our model easily accessible for standalone use and integration in third-party software, we’ve developed a Python package with a minimalistic user interface.</t>
  </si>
  <si>
    <t>Background
Textual corpora are extremely important for various NLP applications as they provide information necessary for creating, setting and testing those applications and the corresponding tools. They are also crucial for designing reliable methods and reproducible results. Yet, in some areas, such as the medical area, due to confidentiality or to ethical reasons, it is complicated or even impossible to access representative textual data. We propose the CAS corpus built with clinical cases, such as they are reported in the published scientific literature in French.
Results
Currently, the corpus contains 4,900 clinical cases in French, totaling nearly 1.7M word occurrences. Some clinical cases are associated with discussions. A subset of the whole set of cases is enriched with morpho-syntactic (PoS-tagging, lemmatization) and semantic (the UMLS concepts, negation, uncertainty) annotations. The corpus is being continuously enriched with new clinical cases and annotations. The CAS corpus has been compared with similar clinical narratives. When computed on tokenized and lowercase words, the Jaccard index indicates that the similarity between clinical cases and narratives reaches up to 0.9727.
Conclusion
We assume that the CAS corpus can be effectively exploited for the development and testing of NLP tools and methods. Besides, the corpus will be used in NLP challenges and distributed to the research community.</t>
  </si>
  <si>
    <t>Background
Medical lexicons enable the natural language processing (NLP) of health texts. Lexicons gather terms and concepts from thesauri and ontologies, and linguistic data for part-of-speech (PoS) tagging, lemmatization or natural language generation. To date, there is no such type of resource for Spanish.
Construction and content
This article describes an unified medical lexicon for Medical Natural Language Processing in Spanish. MedLexSp includes terms and inflected word forms with PoS information and Unified Medical Language System
 (UMLS) semantic types, groups and Concept Unique Identifiers (CUIs). To create it, we used NLP techniques and domain corpora (e.g. MedlinePlus). We also collected terms from the Dictionary of Medical Terms from the Spanish Royal Academy of Medicine, the Medical Subject Headings (MeSH), the Systematized Nomenclature of Medicine - Clinical Terms (SNOMED-CT), the Medical Dictionary for Regulatory Activities Terminology (MedDRA), the International Classification of Diseases vs. 10, the Anatomical Therapeutic Chemical Classification, the National Cancer Institute (NCI) Dictionary, the Online Mendelian Inheritance in Man (OMIM) and OrphaData. Terms related to COVID-19 were assembled by applying a similarity-based approach with word embeddings trained on a large corpus. MedLexSp includes 100 887 lemmas, 302 543 inflected forms (conjugated verbs, and number/gender variants), and 42 958 UMLS CUIs. We report two use cases of MedLexSp. First, applying the lexicon to pre-annotate a corpus of 1200 texts related to clinical trials. Second, PoS tagging and lemmatizing texts about clinical cases. MedLexSp improved the scores for PoS tagging and lemmatization compared to the default Spacy and Stanza python libraries.
Conclusions
The lexicon is distributed in a delimiter-separated value file; an XML file with the Lexical Markup Framework; a lemmatizer module for the Spacy and Stanza libraries; and complementary Lexical Record (LR) files. The embeddings and code to extract COVID-19 terms, and the Spacy and Stanza lemmatizers enriched with medical terms are provided in a public repository.</t>
  </si>
  <si>
    <t>Multiple studies have investigated bibliometric features and uncategorized scholarly documents for the influential scholarly document prediction task. In this paper, we describe our work that attempts to go beyond bibliometric metadata to predict influential scholarly documents. Furthermore, this work also examines the influential scholarly document prediction task over categorized scholarly documents. We also introduce a new approach to enhance the document representation method with a domain-independent knowledge graph to find the influential scholarly document using categorized scholarly content. As the input collection, we use the WHO corpus with scholarly documents on the theme of COVID-19. This study examines different document representation methods for machine learning, including TF-IDF, BOW, and embedding-based language models (BERT). The TF-IDF document representation method works better than others. From various machine learning methods tested, logistic regression outperformed the other for scholarly document category classification, and the random forest algorithm obtained the best results for influential scholarly document prediction, with the help of a domain-independent knowledge graph, specifically DBpedia, to enhance the document representation method for predicting influential scholarly documents with categorical scholarly content. In this case, our study combines state-of-the-art machine learning methods with the BOW document representation method. We also enhance the BOW document representation with the direct type (RDF type) and unqualified relation from DBpedia. From this experiment, we did not find any impact of the enhanced document representation for the scholarly document category classification. We found an effect in the influential scholarly document prediction with categorical data.</t>
  </si>
  <si>
    <t>This article presents the original results of Polish language statistical analysis, based on the orthographic and phonemic language corpus. Phonemic language corpus for Polish was developed by using automatic grapheme-to-phoneme conversion of the source orthographic language corpus, obtained from the National Corpus of Polish (NCP). The corpus contains the most frequently used Polish words, written with the use of phonemic notation. Performed statistical analysis of Polish language based on phonemic language corpus, includes frequency of occurrence calculation of the orthographic and phonemic language components, as well as their sequence. Statistical language data, obtained as a result of performed statistical analysis, enable to develop statistical word-based and phoneme-based language models for Polish. Applying these language models can effectively contribute to efficiency improvement of automatic speech recognition for Polish.</t>
  </si>
  <si>
    <t>The incorporation of grammatical information into speech recognition systems is often used to increase performance in morphologically rich languages. However, this introduces demands for sufficiently large training corpora and proper methods of using the additional information. In this paper, we present a method for building factored language models that use data obtained by morphosyntactic tagging. The models use only relevant factors that help to increase performance and ignore data from other factors, thus also reducing the need for large morphosyntactically tagged training corpora. Which data is relevant is determined at run-time, based on the current text segment being estimated, i.e., the context. We show that using a context-dependent model in a two-pass recognition algorithm, the overall speech recognition accuracy in a Broadcast News application improved by 1.73% relatively, while simpler models using the same data achieved only 0.07% improvement. We also present a more detailed error analysis based on lexical features, comparing first-pass and second-pass results.</t>
  </si>
  <si>
    <t>As the demand for edge services intensifies, text, being the most common type of data, has seen a significant expansion in data volume and an escalation in processing complexity. Furthermore, mobile edge computing (MEC) service systems often faces challenges such as limited computational capabilities and difficulties in data integration, requiring the development and implementation of more efficient and lightweight methodologies for text data processing. To swiftly extract and analysis vital information from MEC text data, an automatic generation scheme of multi-document text summarization based on knowledge graph is proposed in this paper, named KGCPN. For the text data from MEC devices and applications, the natural language processing technology is used to execute the data pre-processing steps, which transforms the MEC text data into a computationally tractable and semantically comprehensible format. Then, the knowledge graph of multi-document text is constructed by integrating the relationship paths and entity descriptions. The nodes and edges of the knowledge graph serve to symbolize the semantic relationships within the text, and the Graph Convolution Neural network (GCN) is used to understand the text and learn the semantic representation. Finally, a pointer-generator network model accepts the encoding information from GCN and automatically generate a general text summarization. The experimental results indicate that our scheme can effectively facilitate the smart pre-processing and integration of MEC data.</t>
  </si>
  <si>
    <t>This paper presents an ontology based deep learning approach for extracting disease names from Twitter messages. The approach relies on simple features obtained via conceptual representations of messages to obtain results that out-perform those from word level models. The significance of this development is that it can potentially reduce the cost of generating named entity recognition models by reducing the cost of annotating training data since ontology creation is a one-time cost as the conceptual level the ontology is meant to be fairly static and reusable. This is of great importance when it comes to social media text like Twitter messages where you have a large, unbounded lexicon with spatial and temporal variations and other inherent biases that make it logistically untenable to annotate a representative amount of text for general purpose models for live applications.</t>
  </si>
  <si>
    <t>Twitter and social media as a whole have great potential as a source of disease surveillance data however the general messiness of tweets presents several challenges for standard information extraction methods. Most deployed systems employ approaches that rely on simple keyword matching and do not distinguish between relevant and irrelevant keyword mentions making them susceptible to false positives as a result of the fact that keyword volume can be influenced by several social phenomena that may be unrelated to disease occurrence. Furthermore, most solutions are intended for a single language and those meant for multilingual scenarios do not incorporate semantic context. In this paper we experimentally examine different approaches for classifying text for epidemiological surveillance on the social web in addition we offer a systematic comparison of the impact of different input representations on performance. Specifically we compare continuous representations against one-hot encoding for word-based, class-based (ontology-based) and subword units in the form of byte pair encodings. We also go on to establish the desirable performance characteristics for multi-lingual semantic filtering approaches and offer an in-depth discussion of the implications for end-to-end surveillance.</t>
  </si>
  <si>
    <t>Opinion question machine reading comprehension (MRC) requires a machine to answer questions by analyzing corresponding passages. Compared with traditional MRC tasks where the answer to every question is a segment of text in corresponding passages, opinion question MRC is more challenging because the answer to an opinion question may not appear in corresponding passages but needs to be deduced from multiple sentences. In this study, a novel framework based on neural networks is proposed to address such problems, in which a new hybrid embedding training method combining text features is used. Furthermore, extra attention and output layers which generate auxiliary losses are introduced to jointly train the stacked recurrent neural networks. To deal with imbalance of the dataset, irrelevancy of question and passage is used for data augmentation. Experimental results show that the proposed method achieves state-of-the-art performance. We are the biweekly champion in the opinion question MRC task in Artificial Intelligence Challenger 2018 (AIC2018).</t>
  </si>
  <si>
    <t>Indonesia</t>
  </si>
  <si>
    <t>Pseudowords have long served as key tools in psycholinguistic investigations of the lexicon. A common assumption underlying the use of pseudowords is that they are devoid of meaning: Comparing words and pseudowords may then shed light on how meaningful linguistic elements are processed differently from meaningless sound strings. However, pseudowords may in fact carry meaning. On the basis of a computational model of lexical processing, linear discriminative learning (LDL Baayen et al., Complexity, 2019, 1–39, 2019), we compute numeric vectors representing the semantics of pseudowords. We demonstrate that quantitative measures gauging the semantic neighborhoods of pseudowords predict reaction times in the Massive Auditory Lexical Decision (MALD) database (Tucker et al., 2018). We also show that the model successfully predicts the acoustic durations of pseudowords. Importantly, model predictions hinge on the hypothesis that the mechanisms underlying speech production and comprehension interact. Thus, pseudowords emerge as an outstanding tool for gauging the resonance between production and comprehension. Many pseudowords in the MALD database contain inflectional suffixes. Unlike many contemporary models, LDL captures the semantic commonalities of forms sharing inflectional exponents without using the linguistic construct of morphemes. We discuss methodological and theoretical implications for models of lexical processing and morphological theory. The results of this study, complementing those on real words reported in Baayen et al., (Complexity, 2019, 1–39, 2019), thus provide further evidence for the usefulness of LDL both as a cognitive model of the mental lexicon, and as a tool for generating new quantitative measures that are predictive for human lexical processing.</t>
  </si>
  <si>
    <t>Proceedings of the Workshop on Noisy User-generated Text</t>
  </si>
  <si>
    <t>POS Tagging</t>
  </si>
  <si>
    <t>OOV</t>
  </si>
  <si>
    <t>Both</t>
  </si>
  <si>
    <t>Correlation</t>
  </si>
  <si>
    <t>Bahasa</t>
  </si>
  <si>
    <t>Dataset</t>
  </si>
  <si>
    <t>Kasus</t>
  </si>
  <si>
    <t>Metode</t>
  </si>
  <si>
    <t>v</t>
  </si>
  <si>
    <t>Related</t>
  </si>
  <si>
    <t>Evaluated</t>
  </si>
  <si>
    <t>Inggris, Persia, Jepang</t>
  </si>
  <si>
    <t>Alsatian, bahasa daerah Prancis</t>
  </si>
  <si>
    <t>Korea</t>
  </si>
  <si>
    <t>-</t>
  </si>
  <si>
    <t>Twitter</t>
  </si>
  <si>
    <t>English and many more</t>
  </si>
  <si>
    <t>POS Tagging, NER,  text categorization</t>
  </si>
  <si>
    <t>bahasa Arab (Bahasa Arab Baku Modern, dialek (Levantine dan Maghrebi))</t>
  </si>
  <si>
    <t>POS Tagging, NER,  translation</t>
  </si>
  <si>
    <t>Arab klasik</t>
  </si>
  <si>
    <t>Not Related</t>
  </si>
  <si>
    <t>As Feature</t>
  </si>
  <si>
    <t>China</t>
  </si>
  <si>
    <t>Not Evaluated</t>
  </si>
  <si>
    <t>Islandia</t>
  </si>
  <si>
    <t>Multilingual</t>
  </si>
  <si>
    <t>part-of-speech tagging, named entity recognition, machine translation quality estimation, and machine reading comprehension</t>
  </si>
  <si>
    <t>German</t>
  </si>
  <si>
    <t>bahasa Bengali, Hindi, dan Telugu.</t>
  </si>
  <si>
    <t>Media Sosial</t>
  </si>
  <si>
    <t>Slovenia</t>
  </si>
  <si>
    <t>Brown Clustering</t>
  </si>
  <si>
    <t>perluasan akronim</t>
  </si>
  <si>
    <t>Greek</t>
  </si>
  <si>
    <t>Madura</t>
  </si>
  <si>
    <t>brill tagger &amp; genetic algorithm</t>
  </si>
  <si>
    <t>word embedding, brown cluster</t>
  </si>
  <si>
    <t>Arab</t>
  </si>
  <si>
    <t>HMM Trigram</t>
  </si>
  <si>
    <t>Bee Colony Optimization</t>
  </si>
  <si>
    <t>Tigriya</t>
  </si>
  <si>
    <t>Word embedding</t>
  </si>
  <si>
    <t>meningkatkan kalimat imperatif</t>
  </si>
  <si>
    <t>Persian</t>
  </si>
  <si>
    <t>hybrid method</t>
  </si>
  <si>
    <t>MLP, BiLSTM</t>
  </si>
  <si>
    <t>Yoruba</t>
  </si>
  <si>
    <t>smoothing technique, morphological affixes</t>
  </si>
  <si>
    <t>Bigram HMM vs CRF</t>
  </si>
  <si>
    <t>character sequence, context</t>
  </si>
  <si>
    <t>Context Char Transformer Encoder</t>
  </si>
  <si>
    <t>universal pos tag</t>
  </si>
  <si>
    <t>Elmo</t>
  </si>
  <si>
    <t>Thai</t>
  </si>
  <si>
    <t>BEST 2010 I2R</t>
  </si>
  <si>
    <t>tokenization, pos tag, ner</t>
  </si>
  <si>
    <t>BiLSTM CRF</t>
  </si>
  <si>
    <t>brill tagger</t>
  </si>
  <si>
    <t>distributional model</t>
  </si>
  <si>
    <t>Thai dan Mandarin</t>
  </si>
  <si>
    <t>segmentasi dan pos tagging</t>
  </si>
  <si>
    <t>joint model</t>
  </si>
  <si>
    <t>4 languages</t>
  </si>
  <si>
    <t>sequence-of-character based on LSTM</t>
  </si>
  <si>
    <t>Turkish, Uyghur, Uzbek</t>
  </si>
  <si>
    <t>stemming, pos tagging</t>
  </si>
  <si>
    <t>Bayesian HMM model using neural word embeddings</t>
  </si>
  <si>
    <t>Ainu</t>
  </si>
  <si>
    <t>SVMTool</t>
  </si>
  <si>
    <t>Igbo</t>
  </si>
  <si>
    <t>ML</t>
  </si>
  <si>
    <t>Not Mentioned</t>
  </si>
  <si>
    <t>Myanmar</t>
  </si>
  <si>
    <t>NN and HMM</t>
  </si>
  <si>
    <t>NN karakter vs graph morphology model</t>
  </si>
  <si>
    <t>Italian</t>
  </si>
  <si>
    <t>BiLSTM</t>
  </si>
  <si>
    <t>Turkish, Hungarian, Finnish, Basque, and English</t>
  </si>
  <si>
    <t>Bayesian model &amp; HMM</t>
  </si>
  <si>
    <t>morfologi+NN</t>
  </si>
  <si>
    <t>Persia</t>
  </si>
  <si>
    <t>morfologi</t>
  </si>
  <si>
    <t>Slovakia</t>
  </si>
  <si>
    <t>universal dependency</t>
  </si>
  <si>
    <t>leksikal</t>
  </si>
  <si>
    <t>Automata, Klaster Brown</t>
  </si>
  <si>
    <t>Amharic</t>
  </si>
  <si>
    <t>UD, POS, segmentation</t>
  </si>
  <si>
    <t>neural network parser</t>
  </si>
  <si>
    <t>Indonesian</t>
  </si>
  <si>
    <t>MorphInd</t>
  </si>
  <si>
    <t>Nepali</t>
  </si>
  <si>
    <t>chunking, pos tagging</t>
  </si>
  <si>
    <t>BILSTM CRF</t>
  </si>
  <si>
    <t>Tamil</t>
  </si>
  <si>
    <t>Uyghur</t>
  </si>
  <si>
    <t>English, Italian</t>
  </si>
  <si>
    <t>DNN + character</t>
  </si>
  <si>
    <r>
      <rPr>
        <sz val="11"/>
        <color theme="1"/>
        <rFont val="Georgia"/>
      </rPr>
      <t>Recent studies show that the joint Chinese word segmentation and POS tagging can enhance the mutual interaction and yield better performances for two tasks. However, existing joint methods fail to effectively take the advantage of the multiple </t>
    </r>
    <r>
      <rPr>
        <sz val="11"/>
        <color rgb="FF1F1F1F"/>
        <rFont val="Georgia"/>
      </rPr>
      <t>granularity</t>
    </r>
    <r>
      <rPr>
        <sz val="11"/>
        <color theme="1"/>
        <rFont val="Georgia"/>
      </rPr>
      <t> of information, e.g., character, word and subword, which has been proven prominently useful. In this paper, we propose to improve the joint tasks by leveraging such multi-granularity of information, by exploiting the lattice-LSTM and </t>
    </r>
    <r>
      <rPr>
        <sz val="11"/>
        <color rgb="FF1F1F1F"/>
        <rFont val="Georgia"/>
      </rPr>
      <t>Convolutional Network</t>
    </r>
    <r>
      <rPr>
        <sz val="11"/>
        <color theme="1"/>
        <rFont val="Georgia"/>
      </rPr>
      <t> (GCN) models for effectively encoding the </t>
    </r>
    <r>
      <rPr>
        <sz val="11"/>
        <color rgb="FF1F1F1F"/>
        <rFont val="Georgia"/>
      </rPr>
      <t>graph information</t>
    </r>
    <r>
      <rPr>
        <sz val="11"/>
        <color theme="1"/>
        <rFont val="Georgia"/>
      </rPr>
      <t>. On five benchmark datasets our proposed model shows highly competitive performances, achieving the new state-of-the-art results in the literature. Further analysis reveals that the multi-granularity information can relieve the out-of-vocabulary and the long-range dependency issues. Also the GCN structure is more effective for encoding the multi-granularity graph information, compared with the lattice structure.</t>
    </r>
  </si>
  <si>
    <t/>
  </si>
  <si>
    <r>
      <rPr>
        <sz val="12"/>
        <color rgb="FF222222"/>
        <rFont val="Times New Roman"/>
      </rPr>
      <t>Handwriting recognition systems usually rely on static dictionaries and language models. Full coverage of these dictionaries is generally not achieved when dealing with unrestricted document corpora due to the presence of Out-Of-Vocabulary (OOV) words. We propose an approach which uses the World Wide Web as a corpus to improve dictionary coverage. We exploit the very large and freely available Wikipedia corpus in order to obtain dynamic dictionaries on the fly. We rely on recurrent neural network (RNN) recognizers, with and without linguistic resources, to detect words that are non-reliably recognized within a word sequence. Such words are labeled as non-anchor words (NAWs) and include OOVs and In-Vocabulary words recognized with low confidence. To recognize a non-anchor word, a dynamic dictionary is built by selecting words from the Web resource based on their string similarity with the NAW image, and their linguistic relevance in the NAW context. Similarity is evaluated by computing the edit distance between the sequence of characters generated by the RNN recognizer exploited as a filler model, and the Wikipedia words. Linguistic relevance is based on an </t>
    </r>
    <r>
      <rPr>
        <i/>
        <sz val="12"/>
        <color rgb="FF222222"/>
        <rFont val="Times New Roman"/>
      </rPr>
      <t>N</t>
    </r>
    <r>
      <rPr>
        <sz val="12"/>
        <color rgb="FF222222"/>
        <rFont val="Times New Roman"/>
      </rPr>
      <t>-gram language model estimated from the Wikipedia corpus. Experiments conducted on a word-segmented version of the publicly available RIMES database show that the proposed approach can improve recognition accuracy compared to systems based on static dictionaries only. The proposed approach shows even better behavior as the proportion of OOVs increases, in terms of both accuracy and dictionary coverage.</t>
    </r>
  </si>
  <si>
    <r>
      <rPr>
        <sz val="12"/>
        <color rgb="FF1F1F1F"/>
        <rFont val="Georgia"/>
      </rPr>
      <t>This study investigates the use of unlabeled data, i.e., raw texts, to strengthen latent variable probabilistic context-free grammars, in particular lexical models. A graph-based lexicon expansion approach is proposed to achieve this goal. It aims to discover additional lexical knowledge from a large amount of unlabeled data to help the syntax parsing. The proposed approach is based on a transductive graph-based label propagation technique. The approach builds </t>
    </r>
    <r>
      <rPr>
        <i/>
        <sz val="12"/>
        <color rgb="FF1F1F1F"/>
        <rFont val="Georgia"/>
      </rPr>
      <t>k</t>
    </r>
    <r>
      <rPr>
        <sz val="12"/>
        <color rgb="FF1F1F1F"/>
        <rFont val="Georgia"/>
      </rPr>
      <t>-nearest-neighbor (</t>
    </r>
    <r>
      <rPr>
        <i/>
        <sz val="12"/>
        <color rgb="FF1F1F1F"/>
        <rFont val="Georgia"/>
      </rPr>
      <t>k</t>
    </r>
    <r>
      <rPr>
        <sz val="12"/>
        <color rgb="FF1F1F1F"/>
        <rFont val="Georgia"/>
      </rPr>
      <t>-NN) similarity graphs over the words of labeled and unlabeled data, for propagating lexical emission probabilities. The intuition is that different word under similar syntactic environment should have approximate lexical emission distributions. The derived words, together with lexical emission probabilities, are incorporated into the parsing. This approach is very effective in parsing out-of-vocabulary (OOV) words. Empirical results for English, Chinese, and Portuguese revealed its effectiveness.</t>
    </r>
  </si>
  <si>
    <r>
      <rPr>
        <sz val="12"/>
        <color rgb="FF222222"/>
        <rFont val="Times New Roman"/>
      </rPr>
      <t>In Natural Language Processing (NLP), Parts of Speech (PoS) tagging is one of the most crucial steps of pre-processing in every language system. PoS tagging is the process of selecting the best suitable ‘part of speech category’ or ‘lexical class label’ for each token in a phrase in a natural language. It is usually the initial stage of an NLP task like machine translation, with further stages, including chunking, parsing, etc. The key objective of our work is to create an English-to-Mizo Machine Translation (MT) system using PoS tag corpus. Here, we use factored Phrase-Based Statistical MT (F-SMT) to address the issue of text translation from English into Mizo, one of the under-resource language pairs. During the process, we discovered that better accuracy of the system can be achieved by combining the training with PoS-featured data. Experimental results achieved by employing automatic evaluation metrics demonstrated that our F-SMT with PoS tagging model outperformed the baseline phrase-based model and other factored models when applying the various n-gram parameters. Our F-SMT with PoS tagging exhibits an increase in the automated scores of translation; it achieved scores of 14.27 (BLEU), 47.70 (</t>
    </r>
    <r>
      <rPr>
        <i/>
        <sz val="12"/>
        <color rgb="FF222222"/>
        <rFont val="Times New Roman"/>
      </rPr>
      <t>F</t>
    </r>
    <r>
      <rPr>
        <sz val="12"/>
        <color rgb="FF222222"/>
        <rFont val="Times New Roman"/>
      </rPr>
      <t>-measure), 30.30 (METEOR), 37.60 (Precision), 52.40 (Recall), and 75.30 (TER).</t>
    </r>
  </si>
  <si>
    <r>
      <rPr>
        <sz val="12"/>
        <color rgb="FF222222"/>
        <rFont val="Times New Roman"/>
      </rPr>
      <t>The standard BERT adopts subword-based tokenization, which may break a word into two or more wordpieces (e.g., converting “</t>
    </r>
    <r>
      <rPr>
        <i/>
        <sz val="12"/>
        <color rgb="FF222222"/>
        <rFont val="Times New Roman"/>
      </rPr>
      <t>lossless</t>
    </r>
    <r>
      <rPr>
        <sz val="12"/>
        <color rgb="FF222222"/>
        <rFont val="Times New Roman"/>
      </rPr>
      <t>” to “</t>
    </r>
    <r>
      <rPr>
        <i/>
        <sz val="12"/>
        <color rgb="FF222222"/>
        <rFont val="Times New Roman"/>
      </rPr>
      <t>loss</t>
    </r>
    <r>
      <rPr>
        <sz val="12"/>
        <color rgb="FF222222"/>
        <rFont val="Times New Roman"/>
      </rPr>
      <t>” and “</t>
    </r>
    <r>
      <rPr>
        <i/>
        <sz val="12"/>
        <color rgb="FF222222"/>
        <rFont val="Times New Roman"/>
      </rPr>
      <t>less</t>
    </r>
    <r>
      <rPr>
        <sz val="12"/>
        <color rgb="FF222222"/>
        <rFont val="Times New Roman"/>
      </rPr>
      <t>”). This will bring inconvenience in following situations: (1) what is the best way to obtain the contextual vector of a word that is divided into multiple wordpieces? (2) how to predict a word via cloze test without knowing the number of wordpieces in advance? In this work, we explore to develop a BERT-style pretrained model over a vocabulary of words instead of wordpieces. We call such word-level BERT model as WordBERT. We train models with different vocabulary sizes, initialization configurations and languages. Results show that, compared to standard wordpiece-based BERT, WordBERT makes significant improvements on cloze test and machine reading comprehension. On many other natural language understanding tasks, including POS tagging, chunking and NER, WordBERT consistently performs better than BERT. Model analysis indicates that the major advantage of WordBERT over BERT lies in the understanding for low-frequency words and rare words. Furthermore, since the pipeline is language-independent, we train WordBERT for Chinese language and obtain significant gains on five natural language understanding datasets. Lastly, the analyse on inference speed illustrates WordBERT has comparable time cost to BERT in natural language understanding tasks.</t>
    </r>
  </si>
  <si>
    <r>
      <rPr>
        <sz val="12"/>
        <color rgb="FF222222"/>
        <rFont val="Times New Roman"/>
      </rPr>
      <t>Deep learning has achieved remarkable success in a wide range of domains. However, it has not been comprehensively evaluated as a solution for the task of Chinese biomedical named entity recognition (Bio-NER). The traditional deep-learning approach for the Bio-NER task is usually based on the structure of recurrent neural networks (RNN) and only takes word embeddings into consideration, ignoring the value of character-level embeddings to encode the morphological and shape information. We propose an RNN-based approach, WCP-RNN, for the Chinese Bio-NER problem. Our method combines word embeddings and character embeddings to capture orthographic and lexicosemantic features. In addition, POS tags are involved as a priori word information to improve the final performance. The experimental results show our proposed approach outperforms the baseline method; the highest </t>
    </r>
    <r>
      <rPr>
        <i/>
        <sz val="12"/>
        <color rgb="FF222222"/>
        <rFont val="Times New Roman"/>
      </rPr>
      <t>F</t>
    </r>
    <r>
      <rPr>
        <sz val="12"/>
        <color rgb="FF222222"/>
        <rFont val="Times New Roman"/>
      </rPr>
      <t>-scores for subject and lesion detection tasks reach 90.36 and 90.48% with an increase of 3.10 and 2.60% compared with the baseline methods, respectively.</t>
    </r>
  </si>
  <si>
    <r>
      <rPr>
        <sz val="12"/>
        <color rgb="FF1F1F1F"/>
        <rFont val="Georgia"/>
      </rPr>
      <t>Compared to traditional RNN-based models, abstractive summarization systems based on Pre-trained Language Models (PTMs) achieve dramatic improvements in readability. Thus, in the field of abstractive summarization, more attention should be devoted to the faithfulness issue that predicted summaries are not factually consistent with source texts. To alleviate this disadvantage, we propose a novel </t>
    </r>
    <r>
      <rPr>
        <b/>
        <sz val="12"/>
        <color rgb="FF1F1F1F"/>
        <rFont val="Georgia"/>
      </rPr>
      <t>S</t>
    </r>
    <r>
      <rPr>
        <sz val="12"/>
        <color rgb="FF1F1F1F"/>
        <rFont val="Georgia"/>
      </rPr>
      <t>yntax-</t>
    </r>
    <r>
      <rPr>
        <b/>
        <sz val="12"/>
        <color rgb="FF1F1F1F"/>
        <rFont val="Georgia"/>
      </rPr>
      <t>E</t>
    </r>
    <r>
      <rPr>
        <sz val="12"/>
        <color rgb="FF1F1F1F"/>
        <rFont val="Georgia"/>
      </rPr>
      <t>nriched </t>
    </r>
    <r>
      <rPr>
        <b/>
        <sz val="12"/>
        <color rgb="FF1F1F1F"/>
        <rFont val="Georgia"/>
      </rPr>
      <t>A</t>
    </r>
    <r>
      <rPr>
        <sz val="12"/>
        <color rgb="FF1F1F1F"/>
        <rFont val="Georgia"/>
      </rPr>
      <t>bstractive </t>
    </r>
    <r>
      <rPr>
        <b/>
        <sz val="12"/>
        <color rgb="FF1F1F1F"/>
        <rFont val="Georgia"/>
      </rPr>
      <t>Sum</t>
    </r>
    <r>
      <rPr>
        <sz val="12"/>
        <color rgb="FF1F1F1F"/>
        <rFont val="Georgia"/>
      </rPr>
      <t>marization (SEASum) framework, which utilizes graph attention networks (GATs) to introduce syntactic features of source texts to generate faithful summaries. In the SEASum framework, the PTM-based semantic encoder encodes word sequence, while the GAT-based syntactic encoder captures explicit syntax, i.e., part-of-speech tags, parse trees, and dependency-based relative positions of source documents. A feature fusion module is introduced to incorporate encoded syntactic features into the summarization framework. Based on the proposed SEASum framework, we develop two summarization models: 1) parallel SEASum model, in which the semantic encoder and syntactic encoder work in parallel, a multi-head attention module fused two-stream features for the following decoding process; 2) cascaded SEASum model, which takes contextual word embeddings from semantic encoder as node embeddings for the syntactic encoder and employs highway networks to regulate information flow. Experimental results on CNN/DailyMail and Reddit-TIFU (short) datasets show our parallel SEASum model and cascaded SEASum model outperform state-of-the-art abstractive summarization approaches in the faithfulness measurement. The results also demonstrate that cascaded SEASum model is more effective than parallel SEASum model in boosting faithfulness.</t>
    </r>
  </si>
  <si>
    <r>
      <rPr>
        <sz val="11"/>
        <color rgb="FF1F1F1F"/>
        <rFont val="Georgia"/>
      </rPr>
      <t>Named Entity Recognition</t>
    </r>
    <r>
      <rPr>
        <sz val="11"/>
        <color theme="1"/>
        <rFont val="Georgia"/>
      </rPr>
      <t> (NER) is an imperative </t>
    </r>
    <r>
      <rPr>
        <sz val="11"/>
        <color rgb="FF1F1F1F"/>
        <rFont val="Georgia"/>
      </rPr>
      <t>Natural Language Processing</t>
    </r>
    <r>
      <rPr>
        <sz val="11"/>
        <color theme="1"/>
        <rFont val="Georgia"/>
      </rPr>
      <t> (NLP) task which </t>
    </r>
    <r>
      <rPr>
        <sz val="11"/>
        <color rgb="FF1F1F1F"/>
        <rFont val="Georgia"/>
      </rPr>
      <t>intents</t>
    </r>
    <r>
      <rPr>
        <sz val="11"/>
        <color theme="1"/>
        <rFont val="Georgia"/>
      </rPr>
      <t> to identify and classify predefined named entities in a given span of text. For many Western and </t>
    </r>
    <r>
      <rPr>
        <sz val="11"/>
        <color rgb="FF1F1F1F"/>
        <rFont val="Georgia"/>
      </rPr>
      <t>Asian languages</t>
    </r>
    <r>
      <rPr>
        <sz val="11"/>
        <color theme="1"/>
        <rFont val="Georgia"/>
      </rPr>
      <t>, NER is a systematically premeditated and established task, however, a little work has been done for Shahmukhi. This paper presents Shahmukhi NER with four key contributions. First, a Bi-directional Long-Short Term Memory (BiLSTM) network based NER model has been developed by incorporating various features including character and </t>
    </r>
    <r>
      <rPr>
        <sz val="11"/>
        <color rgb="FF1F1F1F"/>
        <rFont val="Georgia"/>
      </rPr>
      <t>word embeddings</t>
    </r>
    <r>
      <rPr>
        <sz val="11"/>
        <color theme="1"/>
        <rFont val="Georgia"/>
      </rPr>
      <t> and Part of Speech (POS) tagging. Second, </t>
    </r>
    <r>
      <rPr>
        <sz val="11"/>
        <color rgb="FF1F1F1F"/>
        <rFont val="Georgia"/>
      </rPr>
      <t>transfer learning</t>
    </r>
    <r>
      <rPr>
        <sz val="11"/>
        <color theme="1"/>
        <rFont val="Georgia"/>
      </rPr>
      <t> has been employed by training context-free Word2Vec and contextualized Embeddings from </t>
    </r>
    <r>
      <rPr>
        <sz val="11"/>
        <color rgb="FF1F1F1F"/>
        <rFont val="Georgia"/>
      </rPr>
      <t>Language Models</t>
    </r>
    <r>
      <rPr>
        <sz val="11"/>
        <color theme="1"/>
        <rFont val="Georgia"/>
      </rPr>
      <t> (ELMo) word representations. The word representations have been trained using a Shahmukhi corpus of 14.9 million words. Third, we prepared a cleaner version of an existing Shahmukhi NER corpus by performing Unicode normalization and tokenization errands. The corpus has been deduplicated and results are reported on an unseen evaluation set which produced valid results. Fourth, we have studied the impact of two annotation schemes; Inside-Outside (IO) and Inside-Outside-Beginning (IOB) for Shahmukhi. Transfer learning was quite helpful to enhance the performance of NER models especially ELMo embeddings significantly improved the results by prompting contextualized embedding vectors. This is the first study to use character embeddings, POS tagging and transfer learning for Shahmukhi named entity recognition. The IO scheme based model achieved an accuracy of 98.60% with an f-score of 83.75. The IOB scheme based model performed with an accuracy of 98.43% and an f-score of 75.55. These scores are quite promising for an under-resourced morphologically-rich language.</t>
    </r>
  </si>
  <si>
    <r>
      <rPr>
        <sz val="12"/>
        <color rgb="FF222222"/>
        <rFont val="Times New Roman"/>
      </rPr>
      <t>Sanskrit processing has seen a surge in the use of data-driven approaches over the past decade. Various tasks such as segmentation, morphological parsing, and dependency analysis have been tackled through the development of state-of-the-art models despite working with relatively limited datasets compared to other languages. However, a significant challenge lies in the availability of annotated datasets that are lexically, morphologically, syntactically, and semantically tagged. While syntactic and semantic tags are preferable for later stages of processing such as sentential parsing and disambiguation, lexical and morphological tags are crucial for low-level tasks of word segmentation and morphological parsing. The Digital Corpus of Sanskrit (DCS) is one notable effort that hosts over 650,000 lexically and morphologically tagged sentences from around 250 texts but also comes with its limitations at different levels of a sentence like chunk, segment, stem and morphological analysis. To overcome these limitations, we look at alternatives such as Sanskrit Heritage Segmenter (SH) and </t>
    </r>
    <r>
      <rPr>
        <i/>
        <sz val="12"/>
        <color rgb="FF222222"/>
        <rFont val="Times New Roman"/>
      </rPr>
      <t>Saṃsādhanī</t>
    </r>
    <r>
      <rPr>
        <sz val="12"/>
        <color rgb="FF222222"/>
        <rFont val="Times New Roman"/>
      </rPr>
      <t> tools, that provide information complementing DCS’ data. This work focuses on enriching the DCS dataset by incorporating analyses from SH, thereby creating a dataset that is rich in lexical and morphological information. Furthermore, this work also discusses the impact of such datasets on the performances of existing segmenters, specifically the Sanskrit Heritage Segmenter.</t>
    </r>
  </si>
  <si>
    <r>
      <rPr>
        <sz val="12"/>
        <color rgb="FF222222"/>
        <rFont val="Times New Roman"/>
      </rPr>
      <t>Sequence-to-sequence (seq2seq) models are widely used in abstractive text summarization tasks. The decoder of the traditional model leverages attention mechanism to generate the summary by taking the hidden state of each word as the complete semantic information of the original text. However, the hidden state of an output word only contains the semantic information of the words before and after it, which means that the semantic information of the original text is not completely captured. As a result, the generated summary lacks the important information of the original text, which affects the accuracy and readability of the abstract. To address this issue, in this paper, TEA, a topic-information-based extractive and abstractive fusion model, is proposed to generate the summary. The model consists of two modules, the BERT-based extractive module and the seq2seq-based abstractive module. The extractive module conducts sequential annotation on sentence level while the abstractive module uses the pointer-generator network to generate the summary. In the process of generating the summary, combined with the attention mechanism based on the topic information, the TextRank algorithm is employed to select </t>
    </r>
    <r>
      <rPr>
        <i/>
        <sz val="12"/>
        <color rgb="FF222222"/>
        <rFont val="Times New Roman"/>
      </rPr>
      <t>N</t>
    </r>
    <r>
      <rPr>
        <sz val="12"/>
        <color rgb="FF222222"/>
        <rFont val="Times New Roman"/>
      </rPr>
      <t> keywords, and the similarity between the keywords and the original text is calculated through the attention function, which is regarded as the weight of the topic encoding in the attention mechanism. Experimental results on Chinese dataset show that, compared with the state-of-the-art text summarization models, our proposed model effectively improves the compatibility between the generated text summary and the original text, and summarizes the content of the original text better. Further, the values of ROUGE-1, ROUGE-2 and ROUGE-L are increased by 2.07%, 3.94% and 3.53%.</t>
    </r>
  </si>
  <si>
    <r>
      <rPr>
        <sz val="12"/>
        <color rgb="FF222222"/>
        <rFont val="Times New Roman"/>
      </rPr>
      <t>Sentiment analysis is a means of excerpting subjective information from client reviews. The existing shallow model lacks in addressing multiple relation/meaning of a word in a review. To address the above issue and to find an effective contextual word embedding, we have performed a thorough analysis on the existing language model, viz., Universal Language Model Fine-tuning, Embeddings from Language Models and Bidirectional Encoder Representations from Transformers (BERT). Based on the analysis, we have proposed a transfer learning-based bidirectional transformer model. We have conducted several experiments with the different transfer learning-based bidirectional transformer models to find a robust classifier for contextual embedding. In these various transfer learning approaches, the attention-extracted features are fed into different classifiers, viz., support vector machine (SVM), logistic regression (LR), long short-term memory (LSTM) and bidirectional gated recurrent unit (BGRU). BERT is a multi-head, multilayered and bidirectional transformer that finds deep contextual words existing in a review by exhibiting different patterns in different layers. In the proposed architecture, the attention-extracted deep contextual features from BERT are fed into the BGRU through transfer learning to have better contextual classification. With the proposed attention-extracted BERT-bidirectional gated recurrent unit (i.e., AeBERT-BGRU), we have obtained an F</t>
    </r>
    <r>
      <rPr>
        <sz val="9"/>
        <color rgb="FF222222"/>
        <rFont val="Times New Roman"/>
      </rPr>
      <t>1</t>
    </r>
    <r>
      <rPr>
        <sz val="12"/>
        <color rgb="FF222222"/>
        <rFont val="Times New Roman"/>
      </rPr>
      <t> score of 95.57, 86.66 and 80.29% for IMDB, Polarity and OLID dataset (weighted), which is a significant improvement when compared to state-of-the-art methods.</t>
    </r>
  </si>
  <si>
    <r>
      <rPr>
        <sz val="12"/>
        <color rgb="FF222222"/>
        <rFont val="Times New Roman"/>
      </rPr>
      <t>This paper addresses the automatic quality estimation of spoken language translation (SLT). This relatively new task is defined and formalized as a sequence-labeling problem where each word in the SLT hypothesis is tagged as </t>
    </r>
    <r>
      <rPr>
        <i/>
        <sz val="12"/>
        <color rgb="FF222222"/>
        <rFont val="Times New Roman"/>
      </rPr>
      <t>good</t>
    </r>
    <r>
      <rPr>
        <sz val="12"/>
        <color rgb="FF222222"/>
        <rFont val="Times New Roman"/>
      </rPr>
      <t> or </t>
    </r>
    <r>
      <rPr>
        <i/>
        <sz val="12"/>
        <color rgb="FF222222"/>
        <rFont val="Times New Roman"/>
      </rPr>
      <t>bad</t>
    </r>
    <r>
      <rPr>
        <sz val="12"/>
        <color rgb="FF222222"/>
        <rFont val="Times New Roman"/>
      </rPr>
      <t> according to a large feature set. We propose several word confidence estimators (WCE) based on our automatic evaluation of transcription (ASR) quality, translation (MT) quality, or both (combined ASR + MT). This research work is possible because we built a specific corpus, which contains 6.7k utterances comprising the quintuplet: ASR output, verbatim transcript, text translation, speech translation, and post-edition of the translation. The conclusion of our multiple experiments using joint ASR and MT features for WCE is that MT features remain the most influential while ASR features can bring interesting complementary information. In addition, the last part of the paper proposes to disentangle ASR errors and MT errors where each word in the SLT hypothesis is tagged as </t>
    </r>
    <r>
      <rPr>
        <i/>
        <sz val="12"/>
        <color rgb="FF222222"/>
        <rFont val="Times New Roman"/>
      </rPr>
      <t>good</t>
    </r>
    <r>
      <rPr>
        <sz val="12"/>
        <color rgb="FF222222"/>
        <rFont val="Times New Roman"/>
      </rPr>
      <t>, asr_error or mt_error. Robust quality estimators for SLT can be used for re-scoring speech translation graphs or for providing feedback to the user in interactive speech translation or computer-assisted speech-to-text scenarios.</t>
    </r>
  </si>
  <si>
    <r>
      <rPr>
        <sz val="12"/>
        <color rgb="FF222222"/>
        <rFont val="Times New Roman"/>
      </rPr>
      <t>Most previous abstractive summarization models generate the summary in a left-to-right manner without making the most use of </t>
    </r>
    <r>
      <rPr>
        <i/>
        <sz val="12"/>
        <color rgb="FF222222"/>
        <rFont val="Times New Roman"/>
      </rPr>
      <t>target-side global information</t>
    </r>
    <r>
      <rPr>
        <sz val="12"/>
        <color rgb="FF222222"/>
        <rFont val="Times New Roman"/>
      </rPr>
      <t>. Recently, many researchers seek to alleviate this issue by retrieving target-side templates from large-scale training corpus, yet have limitations in template quality. To overcome the problem of template selection bias, one promising direction is to get better target-side global information from multiple high-quality templates. Hence, this paper extends the encoder-decoder framework by introducing a </t>
    </r>
    <r>
      <rPr>
        <i/>
        <sz val="12"/>
        <color rgb="FF222222"/>
        <rFont val="Times New Roman"/>
      </rPr>
      <t>multi-template decoding mechanism</t>
    </r>
    <r>
      <rPr>
        <sz val="12"/>
        <color rgb="FF222222"/>
        <rFont val="Times New Roman"/>
      </rPr>
      <t>, which can utilize multiple templates retrieved from the training corpus based on the semantic distance. In addition, we introduce a </t>
    </r>
    <r>
      <rPr>
        <i/>
        <sz val="12"/>
        <color rgb="FF222222"/>
        <rFont val="Times New Roman"/>
      </rPr>
      <t>multi-granular attention mechanism</t>
    </r>
    <r>
      <rPr>
        <sz val="12"/>
        <color rgb="FF222222"/>
        <rFont val="Times New Roman"/>
      </rPr>
      <t> by simultaneously taking into account the importance of words in templates and the importance of different templates. Extensive experiment results on CNN/Daily mail and English Gigaword show that our proposed model significantly outperforms several state-of-the-art abstractive and extractive baseline models.</t>
    </r>
  </si>
  <si>
    <r>
      <rPr>
        <sz val="12"/>
        <color rgb="FF222222"/>
        <rFont val="Times New Roman"/>
      </rPr>
      <t>In this paper we explore neural machine translation (NMT) for Indian languages. Reported work on Indian language Statistical Machine Translation (SMT) demonstrated good performance within the Indo-Aryan family, but relatively poor performance within the Dravidian family as well as between the two families. Interestingly, by common observation NMT generates more fluent output than SMT. This led us to investigate NMT’s potential for translation involving Indian languages. The current practice in NMT is to train the models with subword units. Among subwording methods, byte pair encoding (BPE) is a popular choice. We conduct extensive experiments with BPE-based NMT models for Indian languages. An interesting outcome of our study is the finding that the optimal value for </t>
    </r>
    <r>
      <rPr>
        <i/>
        <sz val="12"/>
        <color rgb="FF222222"/>
        <rFont val="Times New Roman"/>
      </rPr>
      <t>BPE merge</t>
    </r>
    <r>
      <rPr>
        <sz val="12"/>
        <color rgb="FF222222"/>
        <rFont val="Times New Roman"/>
      </rPr>
      <t> for Indian language pairs seems to be falling in the range of 0–5000 which is fairly low compared to that observed for European Languages. Additionally, we apply other techniques such as phrase table injection and linguistic feature based enhancements on corpora, plus BERT augmented NMT to boost performance. To the best of our knowledge, this is the first comprehensive study on Indian language NMT (ILNMT) covering major languages in India. As an empirical paper, we expect this work could serve as a benchmark for ILNMT research.</t>
    </r>
  </si>
  <si>
    <r>
      <rPr>
        <sz val="12"/>
        <color rgb="FF222222"/>
        <rFont val="Times New Roman"/>
      </rPr>
      <t>In the ever-evolving domain of food computing, named entity recognition (NER) presents transformative potential that extends far beyond mere word tagging in recipes. Its implications encompass intelligent recipe recommendations, health analysis, and personalization. Nevertheless, existing NER models in food computing encounter challenges stemming from variations in recipe input standards, limited annotations, and dataset quality. This article addresses the specific problem of ingredient NER and introduces two innovative models: </t>
    </r>
    <r>
      <rPr>
        <i/>
        <sz val="12"/>
        <color rgb="FF222222"/>
        <rFont val="Times New Roman"/>
      </rPr>
      <t>SINERA</t>
    </r>
    <r>
      <rPr>
        <sz val="12"/>
        <color rgb="FF222222"/>
        <rFont val="Times New Roman"/>
      </rPr>
      <t>, an efficient and robust model, and </t>
    </r>
    <r>
      <rPr>
        <i/>
        <sz val="12"/>
        <color rgb="FF222222"/>
        <rFont val="Times New Roman"/>
      </rPr>
      <t>SINERAS</t>
    </r>
    <r>
      <rPr>
        <sz val="12"/>
        <color rgb="FF222222"/>
        <rFont val="Times New Roman"/>
      </rPr>
      <t>, a semi-supervised variant that leverages a Gaussian Mixture Model (GMM) to learn from untagged ingredient list entries. To mitigate issues associated with data quality and availability in food computing, we introduce the </t>
    </r>
    <r>
      <rPr>
        <i/>
        <sz val="12"/>
        <color rgb="FF222222"/>
        <rFont val="Times New Roman"/>
      </rPr>
      <t>ARTI</t>
    </r>
    <r>
      <rPr>
        <sz val="12"/>
        <color rgb="FF222222"/>
        <rFont val="Times New Roman"/>
      </rPr>
      <t> dataset, a diverse and comprehensive repository of ingredient lines. Additionally, we identify and tackle a pervasive challenge—spurious correlations between entity positions and predictions. To address this, we propose a set of data augmentation rules tailored for food NER. Extensive evaluations conducted on the </t>
    </r>
    <r>
      <rPr>
        <i/>
        <sz val="12"/>
        <color rgb="FF222222"/>
        <rFont val="Times New Roman"/>
      </rPr>
      <t>ARTI</t>
    </r>
    <r>
      <rPr>
        <sz val="12"/>
        <color rgb="FF222222"/>
        <rFont val="Times New Roman"/>
      </rPr>
      <t> dataset and a revised </t>
    </r>
    <r>
      <rPr>
        <i/>
        <sz val="12"/>
        <color rgb="FF222222"/>
        <rFont val="Times New Roman"/>
      </rPr>
      <t>TASTEset</t>
    </r>
    <r>
      <rPr>
        <sz val="12"/>
        <color rgb="FF222222"/>
        <rFont val="Times New Roman"/>
      </rPr>
      <t> dataset underscore the performance of our models. They outperform several state-of-the-art benchmarks and rival the BERT model while maintaining smaller parameter sizes and reduced training times.</t>
    </r>
  </si>
  <si>
    <r>
      <rPr>
        <sz val="12"/>
        <color rgb="FF222222"/>
        <rFont val="Times New Roman"/>
      </rPr>
      <t>In the digital era, social media websites have emerged as powerful tools for sharing emotions worldwide, and significantly impacting people’s social and personal lives. People share their feelings and perspectives in the form of texts, images, emojis, audio, emoticons, and videos. Among the popular social media platforms, Twitter stands out, generating an enormous quantity of unstructured textual data. Due to its strict character limit of 280, Tweets are particularly prone to information diversity, text sarcasm, word sense ambiguity, indirect negation, and other problems. Consequently, identifying and categorizing actual emotions from these textual data becomes a challenging task. To address these challenges; this research paper improved the performance accuracy of the existing HeBiLSTM model by adding one additional Bi-LSTM hidden layer, named as Improved GloVe-HeBiLSTM model. Additionally, the Authors proposed a Hierarchical Bi-CuDNNLSTM with NVIDIA CUDA deep neural network library (named HeBi-CuDNNLSTM) as a practical framework for analyzing actual emotions of textual data. The Improved GloVe-HeBiLSTM and proposed HeBi-CuDNNLSTM models have been trained and validated with </t>
    </r>
    <r>
      <rPr>
        <i/>
        <sz val="12"/>
        <color rgb="FF222222"/>
        <rFont val="Times New Roman"/>
      </rPr>
      <t>emotions-dataset-for-NLP</t>
    </r>
    <r>
      <rPr>
        <sz val="12"/>
        <color rgb="FF222222"/>
        <rFont val="Times New Roman"/>
      </rPr>
      <t> dataset and evaluated with various performance measures such as accuracy, recall, precision, and F1-score. Performance accuracy of the Improved GloVe-HeBiLSTM and the proposed HeBi-CuDNNLSTM frameworks have been compared with existing HeBiLSTM (89%) and recent baseline models, mainly GloVe-CNN-LSTM (92.75%), GloVe-BiLSTM (93.10%), GloVe-CNN-BiLSTM (92.65%), and GloVe-CNN-BiGRU (93.25%). Therefore the Improved GloVe-HeBiLSTM and proposed HeBi-CuDNNLSTM models outperform the existing HeBiLSTM and other baseline models with an accuracy rate of 93.70% and 94.20%, respectively.</t>
    </r>
  </si>
  <si>
    <r>
      <rPr>
        <sz val="12"/>
        <color rgb="FF222222"/>
        <rFont val="Times New Roman"/>
      </rPr>
      <t>Sequence labeling models with recurrent neural network variants, such as long short-term memory (LSTM) and gated recurrent units, show promising performance in several natural language processing tasks, such as named entity recognition (NER). Most current models use unidirectional decoders, which reason only about the past and remain limited to retaining future contexts while generating predictions. Therefore, these models suffer from their generation of unbalanced outputs. Moreover, most existing NER models utilize word embeddings for capturing similarities between words but sustain when handling previously unobserved or infrequently used words. We propose a bidirectional encoder–decoder model for addressing the problem of Arabic NER on the basis of recent work in deep learning, in which the encoder and decoder are bidirectional LSTMs. In addition to word-level embeddings, character-level embeddings are adopted, and they are combined via an embedding-level attention mechanism. Our model can dynamically determine the information that must be utilized from a word- or character-level component through this attention mechanism. Experimental results on the ANERCorp and AQMAR datasets show that the model with a bi-encoder–decoder network and embedding attention layer achieves a high </t>
    </r>
    <r>
      <rPr>
        <i/>
        <sz val="12"/>
        <color rgb="FF222222"/>
        <rFont val="Times New Roman"/>
      </rPr>
      <t>F</t>
    </r>
    <r>
      <rPr>
        <sz val="12"/>
        <color rgb="FF222222"/>
        <rFont val="Times New Roman"/>
      </rPr>
      <t>-score measure of approximately 92%.</t>
    </r>
  </si>
  <si>
    <r>
      <rPr>
        <sz val="12"/>
        <color rgb="FF222222"/>
        <rFont val="Times New Roman"/>
      </rPr>
      <t>Deep Learning has been widely used for tackling challenging natural language processing tasks over the recent years. Similarly, the application of Deep Neural Networks in legal analytics has increased significantly. In this survey, we study the early adaptation of Deep Learning in legal analytics focusing on three main fields; text classification, information extraction, and information retrieval. We focus on the semantic feature representations, a key instrument for the successful application of deep learning in natural language processing. Additionally, we share pre-trained legal word embeddings using the </t>
    </r>
    <r>
      <rPr>
        <sz val="8"/>
        <color rgb="FF222222"/>
        <rFont val="Times New Roman"/>
      </rPr>
      <t>word2vec</t>
    </r>
    <r>
      <rPr>
        <sz val="12"/>
        <color rgb="FF222222"/>
        <rFont val="Times New Roman"/>
      </rPr>
      <t> model over large corpora, comprised legislations from UK, EU, Canada, Australia, USA, and Japan among others.</t>
    </r>
  </si>
  <si>
    <r>
      <rPr>
        <sz val="12"/>
        <color rgb="FF222222"/>
        <rFont val="Times New Roman"/>
      </rPr>
      <t>In this paper we present a pipeline for the detection of spelling variants, i.e., different spellings that represent the same word, in non-standard texts. For example, in Middle Low German texts </t>
    </r>
    <r>
      <rPr>
        <i/>
        <sz val="12"/>
        <color rgb="FF222222"/>
        <rFont val="Times New Roman"/>
      </rPr>
      <t>in</t>
    </r>
    <r>
      <rPr>
        <sz val="12"/>
        <color rgb="FF222222"/>
        <rFont val="Times New Roman"/>
      </rPr>
      <t> and </t>
    </r>
    <r>
      <rPr>
        <i/>
        <sz val="12"/>
        <color rgb="FF222222"/>
        <rFont val="Times New Roman"/>
      </rPr>
      <t>ihn</t>
    </r>
    <r>
      <rPr>
        <sz val="12"/>
        <color rgb="FF222222"/>
        <rFont val="Times New Roman"/>
      </rPr>
      <t> (among others) are potential spellings of a single word, the personal pronoun ‘him’. Spelling variation is usually addressed by normalization, in which non-standard variants are mapped to a corresponding standard variant, e.g. the Modern German word </t>
    </r>
    <r>
      <rPr>
        <i/>
        <sz val="12"/>
        <color rgb="FF222222"/>
        <rFont val="Times New Roman"/>
      </rPr>
      <t>ihn</t>
    </r>
    <r>
      <rPr>
        <sz val="12"/>
        <color rgb="FF222222"/>
        <rFont val="Times New Roman"/>
      </rPr>
      <t> in the case of </t>
    </r>
    <r>
      <rPr>
        <i/>
        <sz val="12"/>
        <color rgb="FF222222"/>
        <rFont val="Times New Roman"/>
      </rPr>
      <t>in</t>
    </r>
    <r>
      <rPr>
        <sz val="12"/>
        <color rgb="FF222222"/>
        <rFont val="Times New Roman"/>
      </rPr>
      <t>. However, the approach to spelling variant detection presented here does not need such a reference to a standard variant and can therefore be applied to data for which a standard variant is missing. The pipeline we present first generates spelling variants for a given word using rewrite rules and surface similarity. Afterwards, the generated types are filtered. We present a new filter that works on the token level, i.e., taking the context of a word into account. Through this mechanism ambiguities on the type level can be resolved. For instance, the Middle Low German word </t>
    </r>
    <r>
      <rPr>
        <i/>
        <sz val="12"/>
        <color rgb="FF222222"/>
        <rFont val="Times New Roman"/>
      </rPr>
      <t>in</t>
    </r>
    <r>
      <rPr>
        <sz val="12"/>
        <color rgb="FF222222"/>
        <rFont val="Times New Roman"/>
      </rPr>
      <t> can not only be the personal pronoun ‘him’, but also the preposition ‘in’, and each of these has different variants. The detected spelling variants can be used in two settings for Digital Humanities research: On the one hand, they can be used to facilitate searching in non-standard texts. On the other hand, they can be used to improve the performance of natural language processing tools on the data by reducing the number of unknown words. To evaluate the utility of the pipeline in both applications, we present two evaluation settings and evaluate the pipeline on Middle Low German texts. We were able to improve the F1 score compared with previous work from 0.39 to 0.52 for the search setting and from 0.23 to 0.30 when detecting spelling variants of unknown words.</t>
    </r>
  </si>
  <si>
    <r>
      <rPr>
        <sz val="12"/>
        <color rgb="FF222222"/>
        <rFont val="Times New Roman"/>
      </rPr>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t>
    </r>
    <r>
      <rPr>
        <i/>
        <sz val="12"/>
        <color rgb="FF222222"/>
        <rFont val="Times New Roman"/>
      </rPr>
      <t>F</t>
    </r>
    <r>
      <rPr>
        <sz val="12"/>
        <color rgb="FF222222"/>
        <rFont val="Times New Roman"/>
      </rPr>
      <t> scores in finding </t>
    </r>
    <r>
      <rPr>
        <i/>
        <sz val="12"/>
        <color rgb="FF222222"/>
        <rFont val="Times New Roman"/>
      </rPr>
      <t>good</t>
    </r>
    <r>
      <rPr>
        <sz val="12"/>
        <color rgb="FF222222"/>
        <rFont val="Times New Roman"/>
      </rPr>
      <t> sentences. Furthermore, the proposed method is applied to an English–Japanese MT post-editing field study. A strong correlation between our prediction and human selection is observed with a 10 % increase in the productivity of human translators.</t>
    </r>
  </si>
  <si>
    <r>
      <rPr>
        <sz val="12"/>
        <color rgb="FF222222"/>
        <rFont val="Times New Roman"/>
      </rPr>
      <t>Neural sequence to sequence models have achieved superlative performance in summarizing text. But they tend to generate generic summaries that under-represent the opinion-sensitive aspects of the document. Additionally, the sequence to sequence models are prone to test-train discrepancy (exposure-bias) arising from the differential summary decoding processes in the training and testing phases. The models use ground truth summary words in the decoder training phase and predicted outputs in the testing phase. This inconsistency leads to error accumulation and substandard performance. To address these gaps, a cognitive aspect-based opinion summarizer, Feature Pooled Pointer Generator Network (FP2GN), is proposed which selectively attends to thematic and contextual cues to generate sentiment-aware review summaries. This study augments the pointer generator framework with opinion feature extraction, feature pooling, and mutual attention mechanism for opinion summarization. The proposed model FP2GN identifies the aspect terms in review text using sentic computing (SenticNet 5 and concept frequency-inverse opinion frequency) and statistical feature engineering. These aspect terms are encoded into context embeddings using weighted average feature pooling, which is processed in a pointer-generator framework inspired stacked Bi-LSTM encoder–decoder model with multi-head self-attention. The decoder system uses temporal and mutual attention mechanisms to ensure the appropriate representation of input-sequence. The study also proffers the use of </t>
    </r>
    <r>
      <rPr>
        <i/>
        <sz val="12"/>
        <color rgb="FF222222"/>
        <rFont val="Times New Roman"/>
      </rPr>
      <t>teacher forcing ratio</t>
    </r>
    <r>
      <rPr>
        <sz val="12"/>
        <color rgb="FF222222"/>
        <rFont val="Times New Roman"/>
      </rPr>
      <t> to curtail the exposure-bias-related error-accumulation. The model achieves ROUGE-1 score of 86.04% and ROUGE-L score of 88.51% on the Amazon Fine Foods dataset. An average gain of 2% over other methods is observed. The proposed model reinforces pointer generator network architecture with opinion feature extraction, feature pooling, and mutual attention mechanism to generate human-readable opinion summaries. Empirical analysis substantiates that the proposed model is better than the baseline opinion summarizers.</t>
    </r>
  </si>
  <si>
    <r>
      <rPr>
        <sz val="12"/>
        <color rgb="FF1F1F1F"/>
        <rFont val="Georgia"/>
      </rPr>
      <t>Automatic annotation of images with descriptive words is a challenging problem with vast applications in the areas of image search and retrieval. This problem can be viewed as a label-assignment problem by a classifier dealing with a very large set of labels, i.e., the vocabulary set. We propose a novel annotation method that employs two layers of sparse coding and performs coarse-to-fine labeling. </t>
    </r>
    <r>
      <rPr>
        <i/>
        <sz val="12"/>
        <color rgb="FF1F1F1F"/>
        <rFont val="Georgia"/>
      </rPr>
      <t>Themes</t>
    </r>
    <r>
      <rPr>
        <sz val="12"/>
        <color rgb="FF1F1F1F"/>
        <rFont val="Georgia"/>
      </rPr>
      <t> extracted from the training data are treated as coarse labels. Each </t>
    </r>
    <r>
      <rPr>
        <i/>
        <sz val="12"/>
        <color rgb="FF1F1F1F"/>
        <rFont val="Georgia"/>
      </rPr>
      <t>theme</t>
    </r>
    <r>
      <rPr>
        <sz val="12"/>
        <color rgb="FF1F1F1F"/>
        <rFont val="Georgia"/>
      </rPr>
      <t> is a set of training images that share a common subject in their visual and textual contents. Our system extracts coarse labels for training and test images without requiring any prior knowledge. Vocabulary words are the fine labels to be associated with images. Most of the annotation methods achieve low recall due to the large number of available fine labels, i.e., vocabulary words. These systems also tend to achieve high precision for highly frequent words only. On the other hand, text mining literature discusses a general trend where relatively rare/moderately frequent words are more important for search retrieval process than the extremely frequent words. Our system not only outperforms various previously proposed annotation systems, but also achieves symmetric response in terms of precision and recall. Our system scores and maintains high precision for words with a wide range of frequencies. Such behavior is achieved by intelligently reducing the number of available fine labels or words for each image based on coarse labels assigned to it.</t>
    </r>
  </si>
  <si>
    <r>
      <rPr>
        <sz val="12"/>
        <color rgb="FF1F1F1F"/>
        <rFont val="Georgia"/>
      </rPr>
      <t>Text entry evaluations are typically conducted with English-only phrase sets. This calls into question the validity of the results when conducting evaluations with non-native English speakers. Automated phrase sampling methods alleviate this problem, however they are difficult to use in practice and do not take into account language semantics, which is an important attribute to optimize. To achieve this goal, we present Kaps, a phrase sampling method that uses the BabelNet multilingual semantic network as a common knowledge resource, aimed at both </t>
    </r>
    <r>
      <rPr>
        <i/>
        <sz val="12"/>
        <color rgb="FF1F1F1F"/>
        <rFont val="Georgia"/>
      </rPr>
      <t>standardizing</t>
    </r>
    <r>
      <rPr>
        <sz val="12"/>
        <color rgb="FF1F1F1F"/>
        <rFont val="Georgia"/>
      </rPr>
      <t> and </t>
    </r>
    <r>
      <rPr>
        <i/>
        <sz val="12"/>
        <color rgb="FF1F1F1F"/>
        <rFont val="Georgia"/>
      </rPr>
      <t>simplifying</t>
    </r>
    <r>
      <rPr>
        <sz val="12"/>
        <color rgb="FF1F1F1F"/>
        <rFont val="Georgia"/>
      </rPr>
      <t> the sampling procedure to a great extent. We analyze our method from several perspectives, namely the effect of sampled phrases on user’s foreign language proficiency, phrase set memorability and representativeness, and semantic coverage. We also conduct a large-scale evaluation involving native speakers of 10 different languages. Overall, we show that our method is an important step toward and provides unprecedented insight into multilingual text entry evaluations.</t>
    </r>
  </si>
  <si>
    <r>
      <rPr>
        <sz val="12"/>
        <color rgb="FF1F1F1F"/>
        <rFont val="Georgia"/>
      </rPr>
      <t>Named entity recognition (NER) is one of the most challenging natural language processing (NLP) tasks, as its performance is related to constantly evolving languages and dependency on expert (human) annotation. The diverse and dynamic content on the web significantly raises the need for a more generalized approach—one that is capable of correctly classifying terms in a corpus and feeding subsequent NLP tasks, such as machine translation, query expansion, and many other applications. Although extensively researched in recent times, the variety of public corpora available nowadays provides room for new and more accurate methods to tackle the NER problem. This paper presents a novel method that uses deep learning techniques based on the capsule network architecture for predicting entities in a corpus. This type of network groups neurons into so-called capsules to detect specific features of an object without reducing the original input unlike convolutional neural networks and their ‘max-pooling’ strategy. Our extensive evaluation on several benchmarked datasets demonstrates how competitive our method is in comparison with state-of-the-art techniques and how the usage of the proposed architecture may represent a significant benefit to further NLP tasks, especially in cases where experts are needed. Also, we explore NER using a theoretical framework that leverages big data for security. For the sake of reproducibility, we make the codebase open-source</t>
    </r>
    <r>
      <rPr>
        <sz val="9"/>
        <color theme="1"/>
        <rFont val="Georgia"/>
      </rPr>
      <t>2</t>
    </r>
    <r>
      <rPr>
        <sz val="12"/>
        <color rgb="FF1F1F1F"/>
        <rFont val="Georgia"/>
      </rPr>
      <t> .</t>
    </r>
  </si>
  <si>
    <r>
      <rPr>
        <sz val="11"/>
        <color theme="1"/>
        <rFont val="Georgia"/>
      </rPr>
      <t>The shift from one-hot to distributed representation, popularly referred to as </t>
    </r>
    <r>
      <rPr>
        <sz val="11"/>
        <color rgb="FF1F1F1F"/>
        <rFont val="Georgia"/>
      </rPr>
      <t>word embedding</t>
    </r>
    <r>
      <rPr>
        <sz val="11"/>
        <color theme="1"/>
        <rFont val="Georgia"/>
      </rPr>
      <t> has changed the landscape of </t>
    </r>
    <r>
      <rPr>
        <sz val="11"/>
        <color rgb="FF1F1F1F"/>
        <rFont val="Georgia"/>
      </rPr>
      <t>natural language processing</t>
    </r>
    <r>
      <rPr>
        <sz val="11"/>
        <color theme="1"/>
        <rFont val="Georgia"/>
      </rPr>
      <t> (nlp) and information retrieval (ir) communities. In the domain of </t>
    </r>
    <r>
      <rPr>
        <sz val="11"/>
        <color rgb="FF1F1F1F"/>
        <rFont val="Georgia"/>
      </rPr>
      <t>document images</t>
    </r>
    <r>
      <rPr>
        <sz val="11"/>
        <color theme="1"/>
        <rFont val="Georgia"/>
      </rPr>
      <t>, we have always appreciated the need for learning a holistic word image representation which is popularly used for the task of word spotting. The representations proposed for word spotting is different from word embedding in text since the later captures the semantic aspects of the word which is a crucial ingredient to numerous nlp and ir tasks. In this work, we attempt to encode the notion of semantics into word image representation by bringing the advancements from the textual domain. We propose two novel forms of representations where the first form is designed to be inflection invariant by focusing on the approximate linguistic root of the word, while the second form is built along the lines of recent textual word embedding techniques such as Word2Vec. We observe that such representations are useful for both traditional word spotting and also enrich the search results by accounting the semantic nature of the task. We conduct our experiments on the challenging document images taken from historical-modern collections, handwritten-printed domains, and Latin-Indic scripts. For the purpose of </t>
    </r>
    <r>
      <rPr>
        <sz val="11"/>
        <color rgb="FF1F1F1F"/>
        <rFont val="Georgia"/>
      </rPr>
      <t>semantic evaluation</t>
    </r>
    <r>
      <rPr>
        <sz val="11"/>
        <color theme="1"/>
        <rFont val="Georgia"/>
      </rPr>
      <t>, we have prepared a large synthetic word image dataset and report interesting results for the standard semantic </t>
    </r>
    <r>
      <rPr>
        <sz val="11"/>
        <color rgb="FF1F1F1F"/>
        <rFont val="Georgia"/>
      </rPr>
      <t>evaluation metrics</t>
    </r>
    <r>
      <rPr>
        <sz val="11"/>
        <color theme="1"/>
        <rFont val="Georgia"/>
      </rPr>
      <t> such as word analogy and word similarity.</t>
    </r>
  </si>
  <si>
    <r>
      <rPr>
        <sz val="12"/>
        <color rgb="FF1F1F1F"/>
        <rFont val="Georgia"/>
      </rPr>
      <t>Big Data and Deep Learning algorithms combined with enormous computing power have paved ways for significant technological advancements. Technology is evolving to anticipate, understand and address our unmet needs. However, to fully meet human needs, machines or computers must deeply understand human behavior including emotions. Emotions are physiological states generated in humans as a reaction to internal or external events. They are complex and studied across numerous fields including computer science. As humans, on reading </t>
    </r>
    <r>
      <rPr>
        <i/>
        <sz val="12"/>
        <color rgb="FF1F1F1F"/>
        <rFont val="Georgia"/>
      </rPr>
      <t>“Why don't you ever text me!”</t>
    </r>
    <r>
      <rPr>
        <sz val="12"/>
        <color rgb="FF1F1F1F"/>
        <rFont val="Georgia"/>
      </rPr>
      <t>, we can either interpret it as a sad or an angry emotion and the same ambiguity exists for machines as well. Lack of facial expressions and voice modulations make detecting emotions in text a challenging problem. However, in today's online world, humans are increasingly communicating using text messaging applications and digital agents. Hence, it is imperative for machines to understand emotions in textual dialogue to provide emotionally aware responses to users. In this paper, we propose a novel Deep Learning based approach to detect emotions - Happy, Sad and Angry in textual dialogues. The essence of our approach lies in combining both semantic and sentiment based representations for more accurate emotion detection. We use semi-automated techniques to gather large scale training data with diverse ways of expressing emotions to train our model. Evaluation of our approach on real world dialogue datasets reveals that it significantly outperforms traditional Machine Learning baselines as well as other </t>
    </r>
    <r>
      <rPr>
        <i/>
        <sz val="12"/>
        <color rgb="FF1F1F1F"/>
        <rFont val="Georgia"/>
      </rPr>
      <t>off-the-shelf</t>
    </r>
    <r>
      <rPr>
        <sz val="12"/>
        <color rgb="FF1F1F1F"/>
        <rFont val="Georgia"/>
      </rPr>
      <t> Deep Learning models.</t>
    </r>
  </si>
  <si>
    <r>
      <rPr>
        <sz val="12"/>
        <color rgb="FF1F1F1F"/>
        <rFont val="Georgia"/>
      </rPr>
      <t>Automatic identification of predatory conversations in chat logs helps the law enforcement agencies act proactively through early detection of predatory acts in cyberspace. In this paper, we describe the novel application of a deep learning method to the automatic identification of predatory chat conversations in large volumes of chat logs. We present a classifier based on Convolutional Neural Network (CNN) to address this problem domain. The proposed CNN architecture outperforms other classification techniques that are common in this domain including Support Vector Machine (SVM) and regular Neural Network (NN) in terms of classification performance, which is measured by F</t>
    </r>
    <r>
      <rPr>
        <sz val="9"/>
        <color rgb="FF1F1F1F"/>
        <rFont val="Georgia"/>
      </rPr>
      <t>1</t>
    </r>
    <r>
      <rPr>
        <sz val="12"/>
        <color rgb="FF1F1F1F"/>
        <rFont val="Georgia"/>
      </rPr>
      <t>-score. In addition, our experiments show that using existing pre-trained word vectors are not suitable for this specific domain. Furthermore, since the learning algorithm runs in a massively parallel environment (i.e., general-purpose GPU), the approach can benefit a large number of computation units (neurons) compared to when CPU is used. To the best of our knowledge, this is the first time that CNNs are adapted and applied to this application domain.</t>
    </r>
  </si>
  <si>
    <r>
      <rPr>
        <sz val="12"/>
        <color rgb="FF1F1F1F"/>
        <rFont val="Georgia"/>
      </rPr>
      <t>This article tackles the problem of performing multilingual polarity classification on Twitter, comparing three techniques: (1) a multilingual model trained on a multilingual dataset, obtained by fusing existing monolingual resources, that does not need any language recognition step, (2) a dual monolingual model with perfect language detection on monolingual texts and (3) a monolingual model that acts based on the decision provided by a language identification tool. The techniques were evaluated on monolingual, synthetic multilingual and code-switching corpora of English and Spanish tweets. In the latter case we introduce the first code-switching Twitter corpus with sentiment labels. The samples are labelled according to two well-known criteria used for this purpose: the </t>
    </r>
    <r>
      <rPr>
        <i/>
        <sz val="12"/>
        <color rgb="FF1F1F1F"/>
        <rFont val="Georgia"/>
      </rPr>
      <t>SentiStrength scale</t>
    </r>
    <r>
      <rPr>
        <sz val="12"/>
        <color rgb="FF1F1F1F"/>
        <rFont val="Georgia"/>
      </rPr>
      <t> and a </t>
    </r>
    <r>
      <rPr>
        <i/>
        <sz val="12"/>
        <color rgb="FF1F1F1F"/>
        <rFont val="Georgia"/>
      </rPr>
      <t>trinary scale</t>
    </r>
    <r>
      <rPr>
        <sz val="12"/>
        <color rgb="FF1F1F1F"/>
        <rFont val="Georgia"/>
      </rPr>
      <t> (</t>
    </r>
    <r>
      <rPr>
        <i/>
        <sz val="12"/>
        <color rgb="FF1F1F1F"/>
        <rFont val="Georgia"/>
      </rPr>
      <t>positive, neutral</t>
    </r>
    <r>
      <rPr>
        <sz val="12"/>
        <color rgb="FF1F1F1F"/>
        <rFont val="Georgia"/>
      </rPr>
      <t> and </t>
    </r>
    <r>
      <rPr>
        <i/>
        <sz val="12"/>
        <color rgb="FF1F1F1F"/>
        <rFont val="Georgia"/>
      </rPr>
      <t>negative</t>
    </r>
    <r>
      <rPr>
        <sz val="12"/>
        <color rgb="FF1F1F1F"/>
        <rFont val="Georgia"/>
      </rPr>
      <t> categories). The experimental results show the robustness of the multilingual approach (1) and also that it outperforms the monolingual models on some monolingual datasets.</t>
    </r>
  </si>
  <si>
    <r>
      <rPr>
        <sz val="12"/>
        <color rgb="FF1F1F1F"/>
        <rFont val="Georgia"/>
      </rPr>
      <t>In spite of the vast amount of work on subjectivity and sentiment analysis (SSA), it is not yet particularly clear how lexical information can best be modeled in a morphologically-richness language. To bridge this gap, we report successful models targeting lexical input in Arabic, a language of very complex morphology. Namely, we measure the impact of both gold and automatic segmentation on the task and build effective models achieving significantly higher than our baselines. Our models exploiting predicted segments improve subjectivity classification by 6.02% </t>
    </r>
    <r>
      <rPr>
        <i/>
        <sz val="12"/>
        <color rgb="FF1F1F1F"/>
        <rFont val="Georgia"/>
      </rPr>
      <t>F</t>
    </r>
    <r>
      <rPr>
        <sz val="9"/>
        <color rgb="FF1F1F1F"/>
        <rFont val="Georgia"/>
      </rPr>
      <t>1</t>
    </r>
    <r>
      <rPr>
        <sz val="12"/>
        <color rgb="FF1F1F1F"/>
        <rFont val="Georgia"/>
      </rPr>
      <t>-measure and sentiment classification by 4.50% </t>
    </r>
    <r>
      <rPr>
        <i/>
        <sz val="12"/>
        <color rgb="FF1F1F1F"/>
        <rFont val="Georgia"/>
      </rPr>
      <t>F</t>
    </r>
    <r>
      <rPr>
        <sz val="9"/>
        <color rgb="FF1F1F1F"/>
        <rFont val="Georgia"/>
      </rPr>
      <t>1</t>
    </r>
    <r>
      <rPr>
        <sz val="12"/>
        <color rgb="FF1F1F1F"/>
        <rFont val="Georgia"/>
      </rPr>
      <t>-measure against the majority class baseline surface word forms. We also perform in-depth (error) analyses of the behavior of the models and provide detailed explanations of subjectivity and sentiment expression in Arabic against the morphological richness background in which the work is situated.</t>
    </r>
  </si>
  <si>
    <r>
      <rPr>
        <sz val="12"/>
        <color rgb="FF1F1F1F"/>
        <rFont val="Georgia"/>
      </rPr>
      <t>We study the task of </t>
    </r>
    <r>
      <rPr>
        <i/>
        <sz val="12"/>
        <color rgb="FF1F1F1F"/>
        <rFont val="Georgia"/>
      </rPr>
      <t>on-line scientific resource profiling</t>
    </r>
    <r>
      <rPr>
        <sz val="12"/>
        <color rgb="FF1F1F1F"/>
        <rFont val="Georgia"/>
      </rPr>
      <t>, which aims at better understanding and summarizing on-line scientific resources to promote resource search and recommendation systems. To this end we propose to exploit the resource citation information in scientific literature by extracting the fine-grained relations between the cited on-line resources and other resource-related scientific terms. In this paper we create a dataset (SciResTR) and develop a framework (SciResTR-IE) which jointly extracts all the related scientific terms and the </t>
    </r>
    <r>
      <rPr>
        <i/>
        <sz val="12"/>
        <color rgb="FF1F1F1F"/>
        <rFont val="Georgia"/>
      </rPr>
      <t>resource-term</t>
    </r>
    <r>
      <rPr>
        <sz val="12"/>
        <color rgb="FF1F1F1F"/>
        <rFont val="Georgia"/>
      </rPr>
      <t> relations. Extensive experiments demonstrate that our framework outperforms other baselines significantly, by around 5% in scientific information extraction tasks absolutely. We further show that our proposed system can automatically construct several on-line-resource-centered networks from a large corpus of scientific articles, which is a first step towards utilizing resource citation information in the literature to improve on-line scientific resource profiling.</t>
    </r>
  </si>
  <si>
    <r>
      <rPr>
        <sz val="12"/>
        <color rgb="FF1F1F1F"/>
        <rFont val="Georgia"/>
      </rPr>
      <t>Extracting mentions of Adverse Drug Reaction (ADR) from biomedical texts, aiming to support pharmacovigilance and drug safety surveillance, remains a challenging task as many ADR mentions are nested, discontinuous and overlapping. To solve these issues, in this paper, we propose a </t>
    </r>
    <r>
      <rPr>
        <b/>
        <sz val="12"/>
        <color rgb="FF1F1F1F"/>
        <rFont val="Georgia"/>
      </rPr>
      <t>deep</t>
    </r>
    <r>
      <rPr>
        <sz val="12"/>
        <color rgb="FF1F1F1F"/>
        <rFont val="Georgia"/>
      </rPr>
      <t> neural model for </t>
    </r>
    <r>
      <rPr>
        <b/>
        <sz val="12"/>
        <color rgb="FF1F1F1F"/>
        <rFont val="Georgia"/>
      </rPr>
      <t>C</t>
    </r>
    <r>
      <rPr>
        <sz val="12"/>
        <color rgb="FF1F1F1F"/>
        <rFont val="Georgia"/>
      </rPr>
      <t>omplex </t>
    </r>
    <r>
      <rPr>
        <b/>
        <sz val="12"/>
        <color rgb="FF1F1F1F"/>
        <rFont val="Georgia"/>
      </rPr>
      <t>A</t>
    </r>
    <r>
      <rPr>
        <sz val="12"/>
        <color rgb="FF1F1F1F"/>
        <rFont val="Georgia"/>
      </rPr>
      <t>dverse </t>
    </r>
    <r>
      <rPr>
        <b/>
        <sz val="12"/>
        <color rgb="FF1F1F1F"/>
        <rFont val="Georgia"/>
      </rPr>
      <t>D</t>
    </r>
    <r>
      <rPr>
        <sz val="12"/>
        <color rgb="FF1F1F1F"/>
        <rFont val="Georgia"/>
      </rPr>
      <t>rug </t>
    </r>
    <r>
      <rPr>
        <b/>
        <sz val="12"/>
        <color rgb="FF1F1F1F"/>
        <rFont val="Georgia"/>
      </rPr>
      <t>R</t>
    </r>
    <r>
      <rPr>
        <sz val="12"/>
        <color rgb="FF1F1F1F"/>
        <rFont val="Georgia"/>
      </rPr>
      <t>eaction </t>
    </r>
    <r>
      <rPr>
        <b/>
        <sz val="12"/>
        <color rgb="FF1F1F1F"/>
        <rFont val="Georgia"/>
      </rPr>
      <t>M</t>
    </r>
    <r>
      <rPr>
        <sz val="12"/>
        <color rgb="FF1F1F1F"/>
        <rFont val="Georgia"/>
      </rPr>
      <t>entions </t>
    </r>
    <r>
      <rPr>
        <b/>
        <sz val="12"/>
        <color rgb="FF1F1F1F"/>
        <rFont val="Georgia"/>
      </rPr>
      <t>E</t>
    </r>
    <r>
      <rPr>
        <sz val="12"/>
        <color rgb="FF1F1F1F"/>
        <rFont val="Georgia"/>
      </rPr>
      <t>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t>
    </r>
  </si>
  <si>
    <r>
      <rPr>
        <sz val="12"/>
        <color rgb="FF1F1F1F"/>
        <rFont val="Georgia"/>
      </rPr>
      <t>Aspect-based Sentiment Analysis (ABSA) is a crucial natural language understanding (NLU) research field which aims to accurately recognize reviewers’ opinions on different aspects of products and services. Despite the prominence of recent ABSA applications, mainstream ABSA approaches inevitably rely on large-scale supervised corpora, and their final performances is susceptible to the quality of the training datasets. However, annotating sufficient data is labour intensive, which presents a significant barrier for generalizing a high-quality sentiment analysis model. Nonetheless, humans can make more accurate judgement based on their external background knowledge, such as factoid triples knowledge and event causality. Inspired by the investigations on external knowledge enhancement strategies in other popular NLP research, we propose a novel knowledge augmentation framework for ABSA, named the Oxford Dictionary descriptive knowledge-infused aspect-based sentiment analysis (DictABSA). Comprehensive experiments with many state-of-the-art approaches on several widely used benchmarks demonstrate that our proposed DictABSA significantly outperforms previous mainstream ABSA methods. For instance, compared with the baselines, our BERT-based knowledge infusion strategy achieves a substantial 6.42% and 5.26% absolute accuracy gain when adopting BERT-SPC on SemEval2014 and ABSA-DeBERTa on ACLShortData, respectively. Furthermore, to effectively make use of dictionary knowledge we devise several alternative knowledge infusion strategies. Extensive experiments using different knowledge infused strategies further demonstrate that the proposed knowledge infusion strategies effectively enhance the sentiment polarity identification capability. The Python implementation of our DictABSA is publicly available at </t>
    </r>
    <r>
      <rPr>
        <sz val="12"/>
        <color theme="1"/>
        <rFont val="Georgia"/>
      </rPr>
      <t>https://github.com/albert-jin/DictionaryFused-E2E-ABSA</t>
    </r>
    <r>
      <rPr>
        <sz val="12"/>
        <color rgb="FF1F1F1F"/>
        <rFont val="Georgia"/>
      </rPr>
      <t>.</t>
    </r>
  </si>
  <si>
    <r>
      <rPr>
        <sz val="11"/>
        <color rgb="FF1F1F1F"/>
        <rFont val="Georgia"/>
      </rPr>
      <t>Named entity recognition</t>
    </r>
    <r>
      <rPr>
        <sz val="11"/>
        <color theme="1"/>
        <rFont val="Georgia"/>
      </rPr>
      <t> is a task that extracts entities corresponding to predefined categories. Although NER is important in processing user-generated texts such as those obtained from social media, it remains challenging because such texts tend to contain numerous unseen words or abbreviations. To address this issue, we propose two methods for weakly labeled data generation that can extract named entities from social media texts more effectively: alias augmentation and typo augmentation. Using these methods, weakly labeled data are generated through the automatic annotation of unlabeled Wikipedia texts and Tweets and then trained through </t>
    </r>
    <r>
      <rPr>
        <sz val="11"/>
        <color rgb="FF1F1F1F"/>
        <rFont val="Georgia"/>
      </rPr>
      <t>transfer learning</t>
    </r>
    <r>
      <rPr>
        <sz val="11"/>
        <color theme="1"/>
        <rFont val="Georgia"/>
      </rPr>
      <t>. Our experimental results suggest that the proposed approach improves NER performance, with our best F1-score of 51.43% representing the highest score ever reported.</t>
    </r>
  </si>
  <si>
    <r>
      <rPr>
        <sz val="12"/>
        <color rgb="FF1F1F1F"/>
        <rFont val="Georgia"/>
      </rPr>
      <t>Software vulnerabilities take threats to software security. When faced with multiple software vulnerabilities, the most urgent ones need to be fixed first. Therefore, it is critical to assess the severity of vulnerabilities in advance. However, increasing number of vulnerability descriptions do not use templates, which reduces the performance of the existing software vulnerability assessment approaches. In this paper, we propose an automated vulnerability assessment approach that using vulnerability elements for predicting the severity of six vulnerability metrics (i.e., </t>
    </r>
    <r>
      <rPr>
        <i/>
        <sz val="12"/>
        <color rgb="FF1F1F1F"/>
        <rFont val="Georgia"/>
      </rPr>
      <t>Access Vector</t>
    </r>
    <r>
      <rPr>
        <sz val="12"/>
        <color rgb="FF1F1F1F"/>
        <rFont val="Georgia"/>
      </rPr>
      <t>, </t>
    </r>
    <r>
      <rPr>
        <i/>
        <sz val="12"/>
        <color rgb="FF1F1F1F"/>
        <rFont val="Georgia"/>
      </rPr>
      <t>Access Complexity</t>
    </r>
    <r>
      <rPr>
        <sz val="12"/>
        <color rgb="FF1F1F1F"/>
        <rFont val="Georgia"/>
      </rPr>
      <t>, </t>
    </r>
    <r>
      <rPr>
        <i/>
        <sz val="12"/>
        <color rgb="FF1F1F1F"/>
        <rFont val="Georgia"/>
      </rPr>
      <t>Authentication</t>
    </r>
    <r>
      <rPr>
        <sz val="12"/>
        <color rgb="FF1F1F1F"/>
        <rFont val="Georgia"/>
      </rPr>
      <t>, </t>
    </r>
    <r>
      <rPr>
        <i/>
        <sz val="12"/>
        <color rgb="FF1F1F1F"/>
        <rFont val="Georgia"/>
      </rPr>
      <t>Confidentiality Impact</t>
    </r>
    <r>
      <rPr>
        <sz val="12"/>
        <color rgb="FF1F1F1F"/>
        <rFont val="Georgia"/>
      </rPr>
      <t>, </t>
    </r>
    <r>
      <rPr>
        <i/>
        <sz val="12"/>
        <color rgb="FF1F1F1F"/>
        <rFont val="Georgia"/>
      </rPr>
      <t>Integrity Impact</t>
    </r>
    <r>
      <rPr>
        <sz val="12"/>
        <color rgb="FF1F1F1F"/>
        <rFont val="Georgia"/>
      </rPr>
      <t> and </t>
    </r>
    <r>
      <rPr>
        <i/>
        <sz val="12"/>
        <color rgb="FF1F1F1F"/>
        <rFont val="Georgia"/>
      </rPr>
      <t>Availability Impact</t>
    </r>
    <r>
      <rPr>
        <sz val="12"/>
        <color rgb="FF1F1F1F"/>
        <rFont val="Georgia"/>
      </rPr>
      <t>). First, we use BERT-MRC to extract vulnerability elements from vulnerability descriptions. Second, we assess six metrics using vulnerability elements instead of full descriptions. We conducted experiments on our manually labeled dataset. The experimental results show that our approach has an improvement of 12.03%, 14.37%, and 38.65% on Accuracy over three baselines.</t>
    </r>
  </si>
  <si>
    <r>
      <rPr>
        <sz val="12"/>
        <color rgb="FF1F1F1F"/>
        <rFont val="Georgia"/>
      </rPr>
      <t>Along with the emergence of the Internet, the rapid development of handheld devices has democratized content creation due to the extensive use of social media and has resulted in an explosion of short informal texts. Although a sentiment analysis of these texts is valuable for many reasons, this task is often perceived as a challenge given that these texts are often short, informal, noisy, and rich in language ambiguities, such as polysemy. Moreover, most of the existing sentiment analysis methods are based on clean data. In this paper, we present </t>
    </r>
    <r>
      <rPr>
        <sz val="11"/>
        <color rgb="FF1F1F1F"/>
        <rFont val="Georgia"/>
      </rPr>
      <t>DICET</t>
    </r>
    <r>
      <rPr>
        <sz val="12"/>
        <color rgb="FF1F1F1F"/>
        <rFont val="Georgia"/>
      </rPr>
      <t>, a transformer-based method for sentiment analysis that encodes representation from a transformer and applies deep intelligent contextual embedding to enhance the quality of tweets by removing noise while taking word sentiments, polysemy, syntax, and semantic knowledge into account. We also use the bidirectional long- and short-term memory network to determine the sentiment of a tweet. To validate the performance of the proposed framework, we perform extensive experiments on three benchmark datasets, and results show that </t>
    </r>
    <r>
      <rPr>
        <sz val="11"/>
        <color rgb="FF1F1F1F"/>
        <rFont val="Georgia"/>
      </rPr>
      <t>DICET</t>
    </r>
    <r>
      <rPr>
        <sz val="12"/>
        <color rgb="FF1F1F1F"/>
        <rFont val="Georgia"/>
      </rPr>
      <t> considerably outperforms the state of the art in sentiment classification.</t>
    </r>
  </si>
  <si>
    <r>
      <rPr>
        <sz val="12"/>
        <color rgb="FF1F1F1F"/>
        <rFont val="Georgia"/>
      </rPr>
      <t>Code-switching is a phenomenon in linguistics which refers to the use of two or more languages, especially within the same discourse. This phenomenon has been observed in many multilingual communities across the globe. In the recent past, there have been increasing demand for automatic speech recognition (ASR) systems to deal with code-switching. However, for training such systems, very limited code-switching resources are available as yet. Thus, the development of code-switching resources is highly desirable. In this work, we describe the collection of a Hinglish (Hindi-English) code-switching database at the Indian Institute of Technology Guwahati (IITG) which is referred to as the </t>
    </r>
    <r>
      <rPr>
        <i/>
        <sz val="12"/>
        <color rgb="FF1F1F1F"/>
        <rFont val="Georgia"/>
      </rPr>
      <t>IITG-HingCoS</t>
    </r>
    <r>
      <rPr>
        <sz val="12"/>
        <color rgb="FF1F1F1F"/>
        <rFont val="Georgia"/>
      </rPr>
      <t> corpus. This corpus consists of code-switching text data having 25,988 sentences with a total of 0.58 million words. In addition to that, the corpus also contains 25 h of matching speech data corresponding to 9251 code-switching sentences covering a vocabulary of 6542 words. This paper elaborates the sources and the protocol used for collecting the corpus. The baseline experimental results on the collected corpus for language modeling and ASR tasks are also presented.</t>
    </r>
  </si>
  <si>
    <r>
      <rPr>
        <sz val="12"/>
        <color rgb="FF1F1F1F"/>
        <rFont val="Georgia"/>
      </rPr>
      <t>Recognizing infrequent or emerging named entities in a user-generated text is a challenging task, especially when informal or slang text is used. Some recent works propose to use a gazetteer to solve this problem, but this solution is not general because the gazetteer is task-specific and its maintenance is costly. In this paper, we overcome this drawback by presenting Local Distance Neighbor (LDN), a novel feature that substitutes the gazetteer and makes that the model obtains state-of-the-art results. </t>
    </r>
    <r>
      <rPr>
        <i/>
        <sz val="12"/>
        <color rgb="FF1F1F1F"/>
        <rFont val="Georgia"/>
      </rPr>
      <t>LDN</t>
    </r>
    <r>
      <rPr>
        <sz val="12"/>
        <color rgb="FF1F1F1F"/>
        <rFont val="Georgia"/>
      </rPr>
      <t> captures an initial guess for each input token based on the categories of its neighboring tokens within an embedding space. We evaluated the proposed network on the W-NUT-2017 dataset, and we obtained the state-of-the-art F1 score for the Group, Person, and Product categories. We employed our new feature together with the model proposed by Aguilar et al. to recognize named entities in the Tor Darknet related to suspicious activities associated with weapons and drug selling. After increasing the samples of the W-NUT-2017 dataset with 851 manually annotated entries, we repeated our evaluation in this extended version of the dataset, achieving entity and surface F1 scores of 52.96% and 50.57%, respectively. Furthermore, we demonstrate that our proposal can be useful for Law Enforcement Agencies in mining the textual information in the Tor hidden services, being especially adequate for the Group, Person, and Product categories.</t>
    </r>
  </si>
  <si>
    <r>
      <rPr>
        <sz val="12"/>
        <color rgb="FF1F1F1F"/>
        <rFont val="Georgia"/>
      </rPr>
      <t>Event extraction aims to determine entity mentions, event triggers and argument roles in text, such as news articles. For this task, dependency syntax has been recognized as a valuable source of information. Previous work integrates dependency trees by using one-best results from a parser, where potential incorrect dependencies may impact the event extraction performance. We propose to use syntax features in an implicit approach, by adopting </t>
    </r>
    <r>
      <rPr>
        <i/>
        <sz val="12"/>
        <color rgb="FF1F1F1F"/>
        <rFont val="Georgia"/>
      </rPr>
      <t>Soft Head Vectors</t>
    </r>
    <r>
      <rPr>
        <sz val="12"/>
        <color rgb="FF1F1F1F"/>
        <rFont val="Georgia"/>
      </rPr>
      <t> (SHV) drawn from a well-trained parser as an adjacency matrix, densely connecting all words with the probabilistic head scores. SHV can be also regarded as dependency forests where multiple possible structures can be taken into account. A two-phase graph neural network is adopted to represent the forests, automatically differentiating the salient syntactic information from noisy parsers. Experiments on the two public datasets show that our model outperforms various baselines including graph-based one-best tree as well as recent transition-based decoding, giving the state-of-the-art results in the literature.</t>
    </r>
  </si>
  <si>
    <r>
      <rPr>
        <i/>
        <sz val="12"/>
        <color rgb="FF1F1F1F"/>
        <rFont val="Georgia"/>
      </rPr>
      <t>Background and Objective:</t>
    </r>
    <r>
      <rPr>
        <sz val="12"/>
        <color rgb="FF1F1F1F"/>
        <rFont val="Georgia"/>
      </rPr>
      <t> This study describes the integration of a spoken dialogue system and nursing records on an Android smartphone application intending to help nurses reduce documentation time and improve the overall experience of a healthcare setting. The application also incorporates with collecting personal sensor data and activity labels for activity recognition. </t>
    </r>
    <r>
      <rPr>
        <i/>
        <sz val="12"/>
        <color rgb="FF1F1F1F"/>
        <rFont val="Georgia"/>
      </rPr>
      <t>Methods:</t>
    </r>
    <r>
      <rPr>
        <sz val="12"/>
        <color rgb="FF1F1F1F"/>
        <rFont val="Georgia"/>
      </rPr>
      <t> We developed a joint model based on a bidirectional long-short term memory and conditional random fields (Bi-LSTM-CRF) to identify user intention and extract record details from user utterances. Then, we transformed unstructured data into record inputs on the smartphone application. </t>
    </r>
    <r>
      <rPr>
        <i/>
        <sz val="12"/>
        <color rgb="FF1F1F1F"/>
        <rFont val="Georgia"/>
      </rPr>
      <t>Results:</t>
    </r>
    <r>
      <rPr>
        <sz val="12"/>
        <color rgb="FF1F1F1F"/>
        <rFont val="Georgia"/>
      </rPr>
      <t> The joint model achieved the highest F1-score at 96.79%. Moreover, we conducted an experiment to demonstrate the proposed model’s capability and feasibility in recording in realistic settings. Our preliminary evaluation results indicate that when using the dialogue-based, we could increase the percentage of documentation speed to 58.13% compared to the traditional keyboard-based. </t>
    </r>
    <r>
      <rPr>
        <i/>
        <sz val="12"/>
        <color rgb="FF1F1F1F"/>
        <rFont val="Georgia"/>
      </rPr>
      <t>Conclusions:</t>
    </r>
    <r>
      <rPr>
        <sz val="12"/>
        <color rgb="FF1F1F1F"/>
        <rFont val="Georgia"/>
      </rPr>
      <t> Based on our findings, we highlight critical and promising future research directions regarding the design of the efficient spoken dialogue system and nursing records.</t>
    </r>
  </si>
  <si>
    <r>
      <rPr>
        <sz val="11"/>
        <color theme="1"/>
        <rFont val="Georgia"/>
      </rPr>
      <t>Sarcasm target detection (identifying the target of mockery in a sarcastic sentence) is an emerging field in </t>
    </r>
    <r>
      <rPr>
        <sz val="11"/>
        <color rgb="FF1F1F1F"/>
        <rFont val="Georgia"/>
      </rPr>
      <t>computational linguistics</t>
    </r>
    <r>
      <rPr>
        <sz val="11"/>
        <color theme="1"/>
        <rFont val="Georgia"/>
      </rPr>
      <t>. Although there has been some research in this field, accurately identifying the target still remains problematic especially when the target of mockery is not presented in the text. In this paper, we propose a combination of a </t>
    </r>
    <r>
      <rPr>
        <sz val="11"/>
        <color rgb="FF1F1F1F"/>
        <rFont val="Georgia"/>
      </rPr>
      <t>machine learning</t>
    </r>
    <r>
      <rPr>
        <sz val="11"/>
        <color theme="1"/>
        <rFont val="Georgia"/>
      </rPr>
      <t> classifier and a </t>
    </r>
    <r>
      <rPr>
        <sz val="11"/>
        <color rgb="FF1F1F1F"/>
        <rFont val="Georgia"/>
      </rPr>
      <t>deep learning</t>
    </r>
    <r>
      <rPr>
        <sz val="11"/>
        <color theme="1"/>
        <rFont val="Georgia"/>
      </rPr>
      <t> model to extract the target of sarcasm from the text. First, we classify sarcastic sentences using machine learning, to determine whether a sarcastic sentence contains a target. Then we use a </t>
    </r>
    <r>
      <rPr>
        <sz val="11"/>
        <color rgb="FF1F1F1F"/>
        <rFont val="Georgia"/>
      </rPr>
      <t>deep learning model</t>
    </r>
    <r>
      <rPr>
        <sz val="11"/>
        <color theme="1"/>
        <rFont val="Georgia"/>
      </rPr>
      <t> from Aspect-Based Sentiment Analysis to extract the target. Our proposed system is evaluated on three publicly available data sets: sarcastic book snippets, sarcastic tweets, and sarcastic Reddit comments. Our evaluation results show that our approach achieves equal or better performance compared to the current state-of-the-art system, with an 18% improvement on the Reddit data set and similar scores on the Books and Tweets data sets. This is because our method is able to accurately identify when the target of sarcasm is not present. The primary challenge we identify, that is hindering the creation of a high accuracy classifier, is the lack of consistency among human annotators in identifying the target of sarcasm within standard ground-truth data sets.</t>
    </r>
  </si>
  <si>
    <r>
      <rPr>
        <sz val="12"/>
        <color rgb="FF1F1F1F"/>
        <rFont val="Georgia"/>
      </rPr>
      <t>Arabic letters in their early stages were only shapes (</t>
    </r>
    <r>
      <rPr>
        <i/>
        <sz val="12"/>
        <color rgb="FF1F1F1F"/>
        <rFont val="Georgia"/>
      </rPr>
      <t>Rasm</t>
    </r>
    <r>
      <rPr>
        <sz val="12"/>
        <color rgb="FF1F1F1F"/>
        <rFont val="Georgia"/>
      </rPr>
      <t>) without dots. Dots were added later to ease reading and reduce ambiguity. Thereafter, diacritics were introduced for phonetic guidance, mainly for nonnative speakers. Many studies have been conducted to automatically diacritize Arabic texts using machine learning techniques. However, to the best of our knowledge, automatically adding dots to Arabic </t>
    </r>
    <r>
      <rPr>
        <i/>
        <sz val="12"/>
        <color rgb="FF1F1F1F"/>
        <rFont val="Georgia"/>
      </rPr>
      <t>Rasms</t>
    </r>
    <r>
      <rPr>
        <sz val="12"/>
        <color rgb="FF1F1F1F"/>
        <rFont val="Georgia"/>
      </rPr>
      <t> has not been reported in the literature. In this work, we present the automatic addition of dots to Arabic </t>
    </r>
    <r>
      <rPr>
        <i/>
        <sz val="12"/>
        <color rgb="FF1F1F1F"/>
        <rFont val="Georgia"/>
      </rPr>
      <t>Rasms</t>
    </r>
    <r>
      <rPr>
        <sz val="12"/>
        <color rgb="FF1F1F1F"/>
        <rFont val="Georgia"/>
      </rPr>
      <t> using deep recurrent neural networks. Different design choices were explored, including the use of character sequences and word sequences as tokens. The presented techniques were evaluated on four diverse publicly available datasets. Character-level models with stacked BiGRU architecture outperformed all the other architectures with character error rates ranging from 2.0% to 5.5% and dottization error rates ranging from 4.2% to 11.0% on independent test sets.</t>
    </r>
  </si>
  <si>
    <r>
      <rPr>
        <sz val="12"/>
        <color rgb="FF1F1F1F"/>
        <rFont val="Georgia"/>
      </rPr>
      <t>Deep question generation (DQG) refers to generating a complex question from different sentences in context. Existing methods mainly focus on enhancing information extraction based on the encoder–decoder neural networks though they cannot perform well in DQG tasks. To address this issue, we consider combining reinforcement learning with semantic-rich information to generate deep questions in this paper. In particular, we propose a Semantic-Rich Reinforcement Learning Deep Question Generation (SRL-DQG) model, which better utilizes the semantic graphs of document representations based on the Gated Graph Neural Network (GGNN). In order to generate high-quality questions, we also optimize specific objectives via reinforcement learning with consideration of four evaluation factors including naturality, relevance, answerability, and difficulty. Empirical evaluations demonstrate that our SRL-DQG effectively improves the quality of generated questions and achieves superior performance than existing methods in terms of multiple performance metrics. Specifically, we show that several BLEU-</t>
    </r>
    <r>
      <rPr>
        <sz val="11"/>
        <color rgb="FF1F1F1F"/>
        <rFont val="Georgia"/>
      </rPr>
      <t>n</t>
    </r>
    <r>
      <rPr>
        <sz val="12"/>
        <color rgb="FF1F1F1F"/>
        <rFont val="Georgia"/>
      </rPr>
      <t> scores were improved by 3.5% to 10% after running SRL-DQG on 6072 samples of HotPotQA.</t>
    </r>
  </si>
  <si>
    <r>
      <rPr>
        <sz val="11"/>
        <color theme="1"/>
        <rFont val="Georgia"/>
      </rPr>
      <t>In the last decade, the need to detect automatically irony to correctly recognize the sentiment and hate speech involved in online texts increased the investigation on humorous figures of speech in NLP. The slight boundaries among various types of irony lead to think of </t>
    </r>
    <r>
      <rPr>
        <i/>
        <sz val="11"/>
        <color theme="1"/>
        <rFont val="Georgia"/>
      </rPr>
      <t>irony</t>
    </r>
    <r>
      <rPr>
        <sz val="11"/>
        <color theme="1"/>
        <rFont val="Georgia"/>
      </rPr>
      <t> as a linguistic phenomenon that covers sarcasm, satire, humor and parody joined by their trend to create a secondary or opposite meaning to the literal one expressed in the message. Although this commonality, in literature </t>
    </r>
    <r>
      <rPr>
        <i/>
        <sz val="11"/>
        <color theme="1"/>
        <rFont val="Georgia"/>
      </rPr>
      <t>sarcasm</t>
    </r>
    <r>
      <rPr>
        <sz val="11"/>
        <color theme="1"/>
        <rFont val="Georgia"/>
      </rPr>
      <t> is defined as a type of irony more aggressive with the intent to mock or scorn a victim without excluding the possibility to amuse. The aggressive tone and the intent of contempt suggest that sarcasm involves some peculiarities that make it a suitable type of irony to disguise negative messages. To investigate these peculiarities of sarcasm, we examined the dataset of the IronITA shared task. It consists of Italian tweets about controversial social issues, such as immigration, politics and other more general topics. Each tweet is annotated as </t>
    </r>
    <r>
      <rPr>
        <i/>
        <sz val="11"/>
        <color theme="1"/>
        <rFont val="Georgia"/>
      </rPr>
      <t>ironic</t>
    </r>
    <r>
      <rPr>
        <sz val="11"/>
        <color theme="1"/>
        <rFont val="Georgia"/>
      </rPr>
      <t> and </t>
    </r>
    <r>
      <rPr>
        <i/>
        <sz val="11"/>
        <color theme="1"/>
        <rFont val="Georgia"/>
      </rPr>
      <t>non-ironic</t>
    </r>
    <r>
      <rPr>
        <sz val="11"/>
        <color theme="1"/>
        <rFont val="Georgia"/>
      </rPr>
      <t>, and, at a deeper level, as </t>
    </r>
    <r>
      <rPr>
        <i/>
        <sz val="11"/>
        <color theme="1"/>
        <rFont val="Georgia"/>
      </rPr>
      <t>sarcastic</t>
    </r>
    <r>
      <rPr>
        <sz val="11"/>
        <color theme="1"/>
        <rFont val="Georgia"/>
      </rPr>
      <t> and </t>
    </r>
    <r>
      <rPr>
        <i/>
        <sz val="11"/>
        <color theme="1"/>
        <rFont val="Georgia"/>
      </rPr>
      <t>non-sarcastic</t>
    </r>
    <r>
      <rPr>
        <sz val="11"/>
        <color theme="1"/>
        <rFont val="Georgia"/>
      </rPr>
      <t>. Qualitative and quantitative analyses of the dataset showed how sarcasm tends to be expressed with hurtful language revealing the aggressive intention with which the author targets the victim. While irony is characterized by being offensive in hateful context and, in general, moved by negative emotions. For a better understanding of the impact of hurtful and affective language on the detection of irony and sarcasm, we proposed a transformer-based system, called AlBERToIS, combining pre-trained AlBERTo model with linguistic features. This approach obtained the best performances on irony and sarcasm detection on the IronITA dataset.</t>
    </r>
  </si>
  <si>
    <r>
      <rPr>
        <sz val="12"/>
        <color rgb="FF1F1F1F"/>
        <rFont val="Georgia"/>
      </rPr>
      <t>Standard approaches to named entity recognition (NER) are based on sequential labeling methods, such as conditional random fields (CRFs), which label each word in a sentence and extract entities from them that correspond to named entities. With the extensive deployment of deep learning methods for sequential labeling tasks, state-of-the-art NER performance has been achieved on long short-term memory (LSTM) architectures using only basic features. In this paper, we address Korean NER tasks and propose an extension of a bidirectional LSTM CRF by investigating character-based representation. Our extension involves deploying a hybrid representation using ConvNet and LSTM for the sequential modeling of characters, namely a </t>
    </r>
    <r>
      <rPr>
        <i/>
        <sz val="12"/>
        <color rgb="FF1F1F1F"/>
        <rFont val="Georgia"/>
      </rPr>
      <t>character-based LSTM-ConvNet hybrid representation</t>
    </r>
    <r>
      <rPr>
        <sz val="12"/>
        <color rgb="FF1F1F1F"/>
        <rFont val="Georgia"/>
      </rPr>
      <t>. Using morphemes as processing units for bidirectional LSTM, we apply a proposed hybrid representation composed of morpheme vectors. Experimental results showed that the proposed LSTM-ConvNet hybrid representation yielded improvements over each single representation on standard Korean NER tasks.</t>
    </r>
  </si>
  <si>
    <r>
      <rPr>
        <sz val="11"/>
        <color theme="1"/>
        <rFont val="Georgia"/>
      </rPr>
      <t>Recent studies show that the joint Chinese word segmentation and POS tagging can enhance the mutual interaction and yield better performances for two tasks. However, existing joint methods fail to effectively take the advantage of the multiple </t>
    </r>
    <r>
      <rPr>
        <sz val="11"/>
        <color rgb="FF1F1F1F"/>
        <rFont val="Georgia"/>
      </rPr>
      <t>granularity</t>
    </r>
    <r>
      <rPr>
        <sz val="11"/>
        <color theme="1"/>
        <rFont val="Georgia"/>
      </rPr>
      <t> of information, e.g., character, word and subword, which has been proven prominently useful. In this paper, we propose to improve the joint tasks by leveraging such multi-granularity of information, by exploiting the lattice-LSTM and </t>
    </r>
    <r>
      <rPr>
        <sz val="11"/>
        <color rgb="FF1F1F1F"/>
        <rFont val="Georgia"/>
      </rPr>
      <t>Convolutional Network</t>
    </r>
    <r>
      <rPr>
        <sz val="11"/>
        <color theme="1"/>
        <rFont val="Georgia"/>
      </rPr>
      <t> (GCN) models for effectively encoding the </t>
    </r>
    <r>
      <rPr>
        <sz val="11"/>
        <color rgb="FF1F1F1F"/>
        <rFont val="Georgia"/>
      </rPr>
      <t>graph information</t>
    </r>
    <r>
      <rPr>
        <sz val="11"/>
        <color theme="1"/>
        <rFont val="Georgia"/>
      </rPr>
      <t>. On five benchmark datasets our proposed model shows highly competitive performances, achieving the new state-of-the-art results in the literature. Further analysis reveals that the multi-granularity information can relieve the out-of-vocabulary and the long-range dependency issues. Also the GCN structure is more effective for encoding the multi-granularity graph information, compared with the lattice structure.</t>
    </r>
  </si>
  <si>
    <t>topic</t>
  </si>
  <si>
    <t>status</t>
  </si>
  <si>
    <t>A survey on NLP tasks, resources and techniques for low-resource Telugu-English code-mixed text</t>
  </si>
  <si>
    <t>&lt;jats:p&gt;With the proliferation of informal content on various social media platforms in the form of posts, comments, and feedback, the importance of analyzing text in code-mixed form is gaining importance. Telugu, a low-resource Indian language, has a lot of online content being generated in code-mixed form. However, the lack of large corpora, annotated data and Natural Language Processing (NLP) resources are impeding research on Telugu-English code-mixed data. This paper provides a survey of existing literature on Telugu-English code-mixed text in the areas of resources, POS tagging, Named Entity Recognition, language identification, sentiment analysis, application tasks, dialog systems, and Question-Answering. Various datasets being used by the researchers in the field, along with methods applied to them are detailed. Research gaps are identified to provide future direction for researchers working in this field.&lt;/jats:p&gt;</t>
  </si>
  <si>
    <t>10.1145/3695766</t>
  </si>
  <si>
    <t>Maddu, Sandeep; Sanapala, Viziananda Row</t>
  </si>
  <si>
    <t>Out-of-vocabulary and Part-of-speech tagging</t>
  </si>
  <si>
    <t>NLP</t>
  </si>
  <si>
    <t>related</t>
  </si>
  <si>
    <t>A survey on syntactic processing techniques</t>
  </si>
  <si>
    <t>Computational syntactic processing is a fundamental technique in natural language processing. It normally serves as a pre-processing method to transform natural language into structured and normalized texts, yielding syntactic features for downstream task learning. In this work, we propose a systematic survey of low-level syntactic processing techniques, namely: microtext normalization, sentence boundary disambiguation, part-of-speech tagging, text chunking, and lemmatization. We summarize and categorize widely used methods in the aforementioned syntactic analysis tasks, investigate the challenges, and yield possible research directions to overcome the challenges in future work.</t>
  </si>
  <si>
    <t>10.1007/s10462-022-10300-7</t>
  </si>
  <si>
    <t>Zhang, Xulang; Mao, Rui; Cambria, Erik</t>
  </si>
  <si>
    <t>Survey: Finite-state technology in natural language processing</t>
  </si>
  <si>
    <t>Abstract In this survey, we will discuss current uses of finite-state information in several statistical natural language processing tasks. To this end, we will review standard approaches in tokenization, part-of-speech tagging, and parsing, and illustrate the utility of finite-state information and technology in these areas. The particular problems were chosen to allow a natural progression from simple prediction to structured prediction. We aim for a sufficiently formal presentation suitable for readers with a background in automata theory that allows to appreciate the contribution of finite-state approaches, but we will not discuss practical issues outside the core ideas. We provide instructive examples and pointers into the relevant literature for all constructions. We close with an outlook on finite-state technology in statistical machine translation.</t>
  </si>
  <si>
    <t>10.1016/j.tcs.2016.05.030</t>
  </si>
  <si>
    <t>Theoretical Computer Science</t>
  </si>
  <si>
    <t>Maletti, Andreas</t>
  </si>
  <si>
    <t>Natural language processing (NLP) tools have sparked a great deal of interest due to rapid improvements in information and communications technologies. As a result, many different NLP tools are being produced. However, there are many challenges for developing efficient and effective NLP tools that accurately process natural languages. One such tool is part of speech (POS) tagging, which tags a particular sentence or words in a paragraph by looking at the context of the sentence/words inside the paragraph. Despite enormous efforts by researchers, POS tagging still faces challenges in improving accuracy while reducing false-positive rates and in tagging unknown words. Furthermore, the presence of ambiguity when tagging terms with different contextual meanings inside a sentence cannot be overlooked. Recently, Deep learning (DL) and Machine learning (ML)-based POS taggers are being implemented as potential solutions to efficiently identify words in a given sentence across a paragraph. This article first clarifies the concept of part of speech POS tagging. It then provides the broad categorization based on the famous ML and DL techniques employed in designing and implementing part of speech taggers. A comprehensive review of the latest POS tagging articles is provided by discussing the weakness and strengths of the proposed approaches. Then, recent trends and advancements of DL and ML-based part-of-speech-taggers are presented in terms of the proposed approaches deployed and their performance evaluation metrics. Using the limitations of the proposed approaches, we emphasized various research gaps and presented future recommendations for the research in advancing DL and ML-based POS tagging.</t>
  </si>
  <si>
    <t>Resolving Ambiguities in Natural Language Software Requirements: A Comprehensive Survey</t>
  </si>
  <si>
    <t>Requirements Engineering is one of the most vital activities in the entire Software Development Life Cycle. The success of the software is largely dependent on how well the users' requirements have been understood and converted into appropriate functionalities in the software. Typically, the users convey their requirements in natural language statements that initially appear easy to state. However, being stated in natural language, the statement of requirements often tends to suffer from misinterpretations and imprecise inferences. As a result, the requirements specified thus, may lead to ambiguities in the software specifications. One can indeed find numerous approaches that deal with ensuring precise requirement specifications. Naturally, an obvious approach to deal with ambiguities in natural language software specifications is to eliminate ambiguities altogether i.e. to use formal specifications. However, the formal methods have been observed to be cost-effective largely for the development of mission-critical software. Due to the technical sophistication required, these are yet to be accepted in the mainstream. Hence, the other alternative is to let the ambiguities exist in the natural language requirements but deal with the same using proven techniques viz. using approaches based on machine learning, knowledge and ontology to resolve them. One can indeed find numerous automated and semi-automated tools to resolve specific types of natural language software requirement ambiguities. However, to the best of our knowledge there is no published literature that attempts to compare and contrast the prevalent approaches to deal with ambiguities in natural language software requirements. Hence, in this paper, we attempt to survey and analyze the prevalent approaches that attempt to resolve ambiguities in natural language software requirements. We focus on presenting a state-of-the-art survey of the currently available tools for ambiguity resolution. The objective of this paper is to disseminate, dissect and analyze the research work published in the area, identify metrics for a comparative evaluation and eventually do the same. At the end, we identify open research issues with an aim to spark new interests and developments in this field.</t>
  </si>
  <si>
    <t>10.1145/2815021.2815032</t>
  </si>
  <si>
    <t>ACM SIGSOFT Software Engineering Notes</t>
  </si>
  <si>
    <t>Shah, Unnati S.; Jinwala, Devesh C.</t>
  </si>
  <si>
    <t>Ambiguity</t>
  </si>
  <si>
    <t>Resources for Turkish natural language processing: A critical survey.</t>
  </si>
  <si>
    <t>This paper presents a comprehensive survey of corpora and lexical resources available for Turkish. We review a broad range of resources, focusing on the ones that are publicly available. In addition to providing information about the available linguistic resources, we present a set of recommendations, and identify gaps in the data available for conducting research and building applications in Turkish Linguistics and Natural Language Processing.</t>
  </si>
  <si>
    <t>10.1007/s10579-022-09605-4</t>
  </si>
  <si>
    <t>Language resources and evaluation</t>
  </si>
  <si>
    <t>Çöltekin, Çağrı; Doğruöz, A Seza; Çetinoğlu, Özlem</t>
  </si>
  <si>
    <t>Arabic word sense disambiguation: a review</t>
  </si>
  <si>
    <t>Word sense disambiguation (WSD) is a specific task of computational linguistics which aims at automatically identifying the correct sense of a given ambiguous word from a set of predefined senses. In WSD the goal is to tag each ambiguous word in a text with one of the senses known a priori. In Arabic, the main cause of word ambiguity is the lack of diacritics of the most digital documents so the same word can occur with different senses. In this paper, we introduce the reader to the motivation for solving the ambiguity of Arabic words and we detail a description of the task. We overview supervised, unsupervised, semi-supervised and knowledge-based approaches. The evaluation of Arabic WSD systems is also discussed. Finally, we discuss open problems and future directions.</t>
  </si>
  <si>
    <t>10.1007/s10462-018-9622-6</t>
  </si>
  <si>
    <t>Elayeb, Bilel</t>
  </si>
  <si>
    <t>Dissambiguation</t>
  </si>
  <si>
    <t>Factitious or fact? Learning textual representations for fake online review detection</t>
  </si>
  <si>
    <t>User reviews can play a big part in deciding a company's income in the e-commerce industry. Before making selections regarding any product or service, online users rely on reviews. As a result, the trustworthiness of online evaluations is vital for organisations and can directly impact their reputation and revenue. Because of this, some firms pay spammers to publish false reviews. Most recent studies to detect fake reviews utilise supervised learning. However, neural network techniques, a recent form of advanced technology, have been utilised extensively to detect fake reviews and have demonstrated their ability to do so. Thus, this paper first provides a benchmark study to analyse the performance of various machine learning algorithms with different feature extraction methods on five fake review datasets to present our results. Second, we propose three advanced language models for embedding reviews into the classifiers. Third, we conduct an exhaustive feature set evaluation study to find the best features in detecting fake reviews. Fourth, we analyse the performance of traditional machine learning, deep learning, and advanced deep learning models using different feature extraction methods on five fake review datasets. Finally, we integrate the ELECTRA model with CNN which can identify real or fake reviews. Our proposed technique utilises accuracy, precision, recall, and F1 score as assessment criteria to determine the leniency of the proposed model. For deep contextualised representation and neural classification, we integrate Single-Layer Perceptron (SLP), Multi-Layer Perceptron (MLP), and Convolutional Neural Networks (CNN) following the embedding layer of unique pre-trained models like ELMo, ELECTRA, and GPT2. The experimental results indicate that our proposed model outperforms state-of-the-art methods with improvements ranging from 1 to 7% in terms of the accuracy, F1 score. To the best of our knowledge, no prior work has evaluated such advanced pre-trained models' efficiency in detecting fake reviews. Further, this research comprehensively evaluates several machine-learning approaches and feature extraction strategies for fake online review detection.</t>
  </si>
  <si>
    <t>10.1007/s10586-023-04148-x</t>
  </si>
  <si>
    <t>Mohawesh, Rami; Al-Hawawreh, Muna; Maqsood, Sumbal; Alqudah, Omar</t>
  </si>
  <si>
    <t>Fake/Hate</t>
  </si>
  <si>
    <t>Hate speech detection in the Bengali language: a comprehensive survey</t>
  </si>
  <si>
    <t>The detection of hate speech (HS) in online platforms has become extremely important for maintaining a safe and inclusive environment. While significant progress has been made in English-language HS detection, methods for detecting HS in other languages, such as Bengali, have not been explored much like English. In this survey, we outlined the key challenges specific to HS detection in Bengali, including the scarcity of labeled datasets, linguistic nuances, and contextual variations. We also examined different approaches and methodologies employed by researchers to address these challenges, including classical machine learning techniques, ensemble approaches, and more recent deep learning advancements. Furthermore, we explored the performance metrics used for evaluation, including the accuracy, precision, recall, receiver operating characteristic (ROC) curve, area under the ROC curve (AUC), sensitivity, specificity, and F1 score, providing insights into the effectiveness of the proposed models. Additionally, we identified the limitations and future directions of research in Bengali HS detection, highlighting the need for larger annotated datasets, cross-lingual transfer learning techniques, and the incorporation of contextual information to improve the detection accuracy. This survey provides a comprehensive overview of the current state-of-the-art HS detection methods used in Bengali text and serves as a valuable resource for researchers and practitioners interested in understanding the advancements, challenges, and opportunities in addressing HS in the Bengali language, ultimately assisting in the creation of reliable and effective online platform detection systems.</t>
  </si>
  <si>
    <t>10.1186/s40537-024-00956-z</t>
  </si>
  <si>
    <t>Al Maruf, Abdullah; Abidin, Ahmad Jainul; Haque, Md. Mahmudul; Jiyad, Zakaria Masud; Golder, Aditi; Alubady, Raaid; Aung, Zeyar</t>
  </si>
  <si>
    <t>&lt;jats:title&gt;Abstract&lt;/jats:title&gt;&lt;jats:p&gt;The detection of hate speech (HS) in online platforms has become extremely important for maintaining a safe and inclusive environment. While significant progress has been made in English-language HS detection, methods for detecting HS in other languages, such as Bengali, have not been explored much like English. In this survey, we outlined the key challenges specific to HS detection in Bengali, including the scarcity of labeled datasets, linguistic nuances, and contextual variations. We also examined different approaches and methodologies employed by researchers to address these challenges, including classical machine learning techniques, ensemble approaches, and more recent deep learning advancements. Furthermore, we explored the performance metrics used for evaluation, including the accuracy, precision, recall, receiver operating characteristic (ROC) curve, area under the ROC curve (AUC), sensitivity, specificity, and F1 score, providing insights into the effectiveness of the proposed models. Additionally, we identified the limitations and future directions of research in Bengali HS detection, highlighting the need for larger annotated datasets, cross-lingual transfer learning techniques, and the incorporation of contextual information to improve the detection accuracy. This survey provides a comprehensive overview of the current state-of-the-art HS detection methods used in Bengali text and serves as a valuable resource for researchers and practitioners interested in understanding the advancements, challenges, and opportunities in addressing HS in the Bengali language, ultimately assisting in the creation of reliable and effective online platform detection systems.&lt;/jats:p&gt;</t>
  </si>
  <si>
    <t>A comprehensive survey of text classification techniques and their research applications: Observational and experimental insights</t>
  </si>
  <si>
    <t>The exponential growth of textual data presents substantial challenges in management and analysis, notably due to high storage and processing costs. Text classification, a vital aspect of text mining, provides robust solutions by enabling efficient categorization and organization of text data. These techniques allow individuals, researchers, and businesses to derive meaningful patterns and insights from large volumes of text. This survey paper introduces a comprehensive taxonomy specifically designed for text classification based on research fields. The taxonomy is structured into hierarchical levels: research field-based category, research field-based sub-category, methodology-based technique, methodology sub-technique, and research field applications. We employ a dual evaluation approach: empirical and experimental. Empirically, we assess text classification techniques across four critical criteria. Experimentally, we compare and rank the methodology sub-techniques within the same methodology technique and within the same overall research field sub-category. This structured taxonomy, coupled with thorough evaluations, provides a detailed and nuanced understanding of text classification algorithms and their applications, empowering researchers to make informed decisions based on precise, field-specific insights.</t>
  </si>
  <si>
    <t>10.1016/j.cosrev.2024.100664</t>
  </si>
  <si>
    <t>Taha, Kamal; Yoo, Paul D.; Yeun, Chan; Homouz, Dirar; Taha, Aya</t>
  </si>
  <si>
    <t>ML/DL</t>
  </si>
  <si>
    <t>A comprehensive and analytical review of text clustering techniques</t>
  </si>
  <si>
    <t>Document clustering involves grouping together documents so that similar documents are grouped together in the same cluster and different documents in the different clusters. Clustering of documents is considered a fundamental problem in the field of text mining. With a high rise in textual content over the Internet in recent years makes this problem more and more challenging. For example, SpringerNature has alone published more than 67,000 articles in the last few years just on the topic of COVID-19. This high volume leads to the challenge of very high dimensionality in analyzing the textual datasets. In this review paper, several text clustering techniques are reviewed and analyzed theoretically as well as experimentally. The reviewed techniques range from traditional non-semantic to some state-of-the-art semantic text clustering techniques. The individual performances of these techniques are experimentally compared and analyzed on several datasets using different performance measures such as purity, Silhouette coefficient, and adjusted rand index. Additionally, significant research gaps are also presented to give the readers a direction for future research.</t>
  </si>
  <si>
    <t>10.1007/s41060-024-00540-x</t>
  </si>
  <si>
    <t>Mehta, Vivek; Agarwal, Mohit; Kaliyar, Rohit Kumar</t>
  </si>
  <si>
    <t>Adversarial attack and defense technologies in natural language processing: A survey</t>
  </si>
  <si>
    <t>Recently, the adversarial attack and defense technology has made remarkable achievements and has been widely applied in the computer vision field, promoting its rapid development in other fields, primarily the natural language processing domain. However, discrete semantic texts bring additional restrictions and challenges to successfully implementing adversarial attacks and defenses. This survey systematically summarizes the current progress of adversarial techniques in the natural language processing field. We first briefly introduce the textual adversarial example’s particularity, vectorization, and evaluation metrics. More importantly, we categorize textual adversarial attacks according to the combination of semantic granularity and example generation strategy. Next, we present commonly used datasets and adversarial attack applications in diverse natural language processing tasks. Besides, we classify defense strategies as passive and active methods considering both input data and victim models. Finally, we present several challenging issues and future research directions in this domain.</t>
  </si>
  <si>
    <t>10.1016/j.neucom.2022.04.020</t>
  </si>
  <si>
    <t>Qiu, Shilin; Liu, Qihe; Zhou, Shijie; Huang, Wen</t>
  </si>
  <si>
    <t>A Survey on Text Processing Using Deep Learning Techniques</t>
  </si>
  <si>
    <t>We report an experiment in which we attempted to determine emotion class at the phrase level. The method is based on a mixture of machine learning and key word analysis. A substantial annotated data set exists in which a statement was manually classified beyond the six fundamental emotions: joy, love, rage, fear, surprise and sadness. Using the annotated data set, create an emotion vector for the key word in the input sentence. Calculate the emotion vector using an algorithm of a phrase from the emotion vector of a word. The sentence was then classified into relevant emotion classes based on the emotion vector. In comparison to an individual method, the results are demonstrated and determined to be satisfactory. The goal of this article is to showcase many of the most significant text document categorization approaches and methodologies, as well as to raise awareness of some of the intriguing difficulties that remain unanswered, particularly in the fields of machine learning techniques and text representation.</t>
  </si>
  <si>
    <t>10.1007/978-3-031-27440-4_19</t>
  </si>
  <si>
    <t>Tyagi, Akshita; Fernandez, Terrance Frederick; Kumari, K. Shantha; Tyagi, Amit Kumar</t>
  </si>
  <si>
    <t>Deciphering Arabic question: a dedicated survey on Arabic question analysis methods, challenges, limitations and future pathways</t>
  </si>
  <si>
    <t>This survey reviews different research on question analysis, including other comparative studies of question analysis approaches and an evaluation of the questions by different NLP techniques that are used in question interpretation and categorization. Among these key findings noted includes the assessment of deep learning models such as M-BiGRU-CNN and M-TF-IDF, which come with high precision and accuracy when applied with the effectiveness of use in dealing with the complexities involved in a language. Some of the most mature machine learning algorithms, for example, SVM or logistic regression, remain powerful models, especially on the classification task, meaning that the latter continues to be relevant. This study further underlines the applicability of rule-based or hybrid methodologies in certain linguistic situations, and it must be said that custom design solutions are required. We could recommend, on this basis, directing future work towards the integration of these hybrid systems and towards the definition of more general methodologies of evaluation that are in line with the constant evolution of NLP technologies. It revealed that the underlying challenges and barriers in the domain are very complex syntactic and dialectic variations, unavailability of software tools, very critical standardization in Arabic datasets, benchmark creation, handling of translated data, and the integration of Large Language Models (LLMs). The paper discusses the lack of identity and processing of such structures through online systems for comparison. This comprehensive review highlights not only the diversified potential for the capabilities of NLP techniques in refining question analysis but also the potential way of great promises for further enhancements and improvements in this progressive domain.</t>
  </si>
  <si>
    <t>10.1007/s10462-024-10880-6</t>
  </si>
  <si>
    <t>Essam, Mariam; Deif, Mohanad A.; Elgohary, Rania</t>
  </si>
  <si>
    <t>Named Entity Recognition and Classification in Historical Documents: A Survey</t>
  </si>
  <si>
    <t>&lt;jats:p&gt;After decades of massive digitisation, an unprecedented number of historical documents are available in digital format, along with their machine-readable texts. While this represents a major step forward with respect to preservation and accessibility, it also opens up new opportunities in terms of content mining and the next fundamental challenge is to develop appropriate technologies to efficiently search, retrieve, and explore information from this ‘big data of the past’. Among semantic indexing opportunities, the recognition and classification of named entities are in great demand among humanities scholars. Yet, named entity recognition (NER) systems are heavily challenged with diverse, historical, and noisy inputs. In this survey, we present the array of challenges posed by historical documents to NER, inventory existing resources, describe the main approaches deployed so far, and identify key priorities for future developments.&lt;/jats:p&gt;</t>
  </si>
  <si>
    <t>10.1145/3604931</t>
  </si>
  <si>
    <t>Ehrmann, Maud; Hamdi, Ahmed; Pontes, Elvys Linhares; Romanello, Matteo; Doucet, Antoine</t>
  </si>
  <si>
    <t>NER</t>
  </si>
  <si>
    <t>A Literature Survey on Biomedical Named Entity Recognition</t>
  </si>
  <si>
    <t>The importance of information extraction is well known due to its conceptual simplicity and potential usefulness but domain-specific task makes the process more tractable than others. Biomedical named entity recognition one such active research area that identifies biomedical entities and serves as a support system for the downstream task such as knowledge base construction, knowledge discovery, etc. The key challenge behind biomedical named entity recognition lies in the features and methods selection owing to higher complexity in the related entities. The researches have shown promising result but correctly identifying a chunk of text is an important task as it contains lots of important details which need to be analyzed to make sense out of it. This survey attempts to provide important insights of biomedical named entity recognition task to help biomedical research community.</t>
  </si>
  <si>
    <t>10.1007/978-981-15-7504-4_12</t>
  </si>
  <si>
    <t>Suman, Saurabh; Dash, Adyasha; Rautaray, Siddharth Swarup</t>
  </si>
  <si>
    <t>A survey on Named Entity Recognition — datasets, tools, and methodologies</t>
  </si>
  <si>
    <t>Natural language processing (NLP) is crucial in the current processing of data because it takes into account many sources, formats, and purposes of data as well as information from various sectors of our economy, government, and private and public lives. We perform a variety of NLP operations on the text in order to complete certain tasks. One of them is NER (Named Entity Recognition). An act of recognizing and categorizing named entities that are presented in a text document is known as named entity recognition. The purpose of NER is to find references of rigid designators in the text which belong to established semantic kinds like a person, place, organization, etc. It acts as a cornerstone for many Information Extraction-related activities. In this work, we present a thorough analysis of several methodologies for NER ranging from unsupervised learning, rule-based, supervised learning, and various Deep Learning based approaches. We examine the most relevant datasets, tools, and deep learning approaches like Convolutional Neural Networks (CNNs), Recurrent Neural Networks (RNNs), Bidirectional Long Short Term Memory, Transfer learning approaches, and numerous other approaches currently being used in present-day NER problem environments and their applications. Finally, we outline the difficulties NER systems encounter and future directions.</t>
  </si>
  <si>
    <t>10.1016/j.nlp.2023.100017</t>
  </si>
  <si>
    <t>Jehangir, Basra; Radhakrishnan, Saravanan; Agarwal, Rahul</t>
  </si>
  <si>
    <t>A review on cyber security named entity recognition</t>
  </si>
  <si>
    <t>With the rapid development of Internet technology and the advent of the era of big data, more and more cyber security texts are provided on the Internet. These texts include not only security concepts, incidents, tools, guidelines, and policies, but also risk management approaches, best practices, assurances, technologies, and more. Through the integration of large-scale, heterogeneous, unstructured cyber security information, the identification and classification of cyber security entities can help handle cyber security issues. Due to the complexity and diversity of texts in the cyber security domain, it is difficult to identify security entities in the cyber security domain using the traditional named entity recognition (NER) methods. This paper describes various approaches and techniques for NER in this domain, including the rule-based approach, dictionary-based approach, and machine learning based approach, and discusses the problems faced by NER research in this domain, such as conjunction and disjunction, non-standardized naming convention, abbreviation, and massive nesting. Three future directions of NER in cyber security are proposed: (1) application of unsupervised or semi-supervised technology; (2) development of a more comprehensive cyber security ontology; (3) development of a more comprehensive deep learning model.</t>
  </si>
  <si>
    <t>10.1631/fitee.2000286</t>
  </si>
  <si>
    <t>Gao, Chen; Zhang, Xuan; Han, Mengting; Liu, Hui</t>
  </si>
  <si>
    <t>Neural Natural Language Generation: A Survey on Multilinguality, Multimodality, Controllability and Learning</t>
  </si>
  <si>
    <t>&lt;jats:p&gt;Developing artificial learning systems that can understand and generate natural language has been one of the long-standing goals of artificial intelligence. Recent decades have witnessed an impressive progress on both of these problems, giving rise to a new family of approaches. Especially, the advances in deep learning over the past couple of years have led to neural approaches to natural language generation (NLG). These methods combine generative language learning techniques with neural-networks based frameworks. With a wide range of applications in natural language processing, neural NLG (NNLG) is a new and fast growing field of research. In this state-of-the-art report, we investigate the recent developments and applications of NNLG in its full extent from a multidimensional view, covering critical perspectives such as multimodality, multilinguality, controllability and learning strategies. We summarize the fundamental building blocks of NNLG approaches from these aspects and provide detailed reviews of commonly used preprocessing steps and basic neural architectures. This report also focuses on the seminal applications of these NNLG models such as machine translation, description generation, automatic speech recognition, abstractive summarization, text simplification, question answering and generation, and dialogue generation. Finally, we conclude with a thorough discussion of the described frameworks by pointing out some open research directions.&lt;/jats:p&gt;</t>
  </si>
  <si>
    <t>10.1613/jair.1.12918</t>
  </si>
  <si>
    <t>Erdem, Erkut; Kuyu, Menekse; Yagcioglu, Semih; Frank, Anette; Parcalabescu, Letitia; Plank, Barbara; Babii, Andrii; Turuta, Oleksii; Erdem, Aykut; Calixto, Iacer; Lloret, Elena; Apostol, Elena-Simona; Truică, Ciprian-Octavian; Šandrih, Branislava; Martinčić-Ipšić, Sanda; Berend, Gábor; Gatt, Albert; Korvel, Grăzina</t>
  </si>
  <si>
    <t>NLG</t>
  </si>
  <si>
    <t>Automatic captioning for medical imaging (MIC): a rapid review of literature.</t>
  </si>
  <si>
    <t>Automatically understanding the content of medical images and delivering accurate descriptions is an emerging field of artificial intelligence that combines skills in both computer vision and natural language processing fields. Medical image captioning is involved in various applications related to diagnosis, treatment, report generation and computer-aided diagnosis to facilitate the decision making and clinical workflows. Unlike generic image captioning, medical image captioning highlights the relationships between image objects and clinical findings, which makes it a very challenging task. Although few review papers have already been published in this field, their coverage is still quite limited and only particular problems are addressed. This motivates the current paper where a rapid review protocol was adopted to review the latest achievements in automatic medical image captioning from the medical domain perspective. We aim through this review to provide the reader with an up-to-date literature in this field by summarizing the key findings and approaches in this field, including the related datasets, applications and limitations as well as highlighting the main competitions, challenges and future directions.</t>
  </si>
  <si>
    <t>10.1007/s10462-022-10270-w</t>
  </si>
  <si>
    <t>Artificial intelligence review</t>
  </si>
  <si>
    <t>Beddiar, Djamila-Romaissa; Oussalah, Mourad; Seppänen, Tapio</t>
  </si>
  <si>
    <t>A Survey of Adversarial Defenses and Robustness in NLP</t>
  </si>
  <si>
    <t>&lt;jats:p&gt;In the past few years, it has become increasingly evident that deep neural networks are not resilient enough to withstand adversarial perturbations in input data, leaving them vulnerable to attack. Various authors have proposed strong adversarial attacks for computer vision and Natural Language Processing (NLP) tasks. As a response, many defense mechanisms have also been proposed to prevent these networks from failing. The significance of defending neural networks against adversarial attacks lies in ensuring that the model’s predictions remain unchanged even if the input data is perturbed. Several methods for adversarial defense in NLP have been proposed, catering to different NLP tasks such as text classification, named entity recognition, and natural language inference. Some of these methods not only defend neural networks against adversarial attacks but also act as a regularization mechanism during training, saving the model from overfitting. This survey aims to review the various methods proposed for adversarial defenses in NLP over the past few years by introducing a novel taxonomy. The survey also highlights the fragility of advanced deep neural networks in NLP and the challenges involved in defending them.&lt;/jats:p&gt;</t>
  </si>
  <si>
    <t>10.1145/3593042</t>
  </si>
  <si>
    <t>Goyal, Shreya; Doddapaneni, Sumanth; Khapra, Mitesh M.; Ravindran, Balaraman</t>
  </si>
  <si>
    <t>A comprehensive survey on Indian regional language processing</t>
  </si>
  <si>
    <t>In recent information explosion, contents in internet are multilingual and majority will be in the form of natural languages. Processing of these natural languages for various language processing tasks is challenging. The Indian regional languages are considered to be low resourced when compared to other languages. In this survey, the various approaches and techniques contributed by the researchers for Indian regional language processing are reviewed. The tasks like machine translation, Named Entity Recognition, Sentiment Analysis and Parts-Of-Speech tagging are reviewed with respect to Rule, Statistical and Neural based approaches. The challenges which motivate to solve language processing problems are presented. The sources of dataset for the Indian regional languages are described. The future scope and essential requirements to enhance the processing of Indian regional languages for various language processing tasks are discussed.ϖ</t>
  </si>
  <si>
    <t>10.1007/s42452-020-2983-x</t>
  </si>
  <si>
    <t>SN Applied Sciences</t>
  </si>
  <si>
    <t>Harish, B. S.; Rangan, R. Kasturi</t>
  </si>
  <si>
    <t>Resources and components for gujarati NLP systems: a survey</t>
  </si>
  <si>
    <t>Natural Language Processing (NLP) represents the task of automatic handling of natural human language by machines. There is a large spectrum of possible NLP applications which aid in automating tasks like text translation amongst languages, retrieving and summarizing data from very huge and complex repositories, spam email filtering, identifying fake news in digital media, finding political opinions, views and sentiments of people on various government policies, providing effective medical assistance based on past history records of patients etc. Gujarati language is an Indian language with more than sixty million users worldwide. At present, many efforts are laid for developing NLP applications and resources for Indian languages. This survey gives a taxonomy and comprehensive report regarding component and resource development for Gujarati NLP systems. Also, few prominent tools available in open domain are tested, and their posterior analysis is presented. Possible measures to handle the issues in resource and component development of Gujarati NLP system are also discussed. This report might be useful for industry, researchers and academicians to have a clear picture of the research gaps, challenges and opportunities in Gujarati NLP systems.</t>
  </si>
  <si>
    <t>10.1007/s10462-021-10120-1</t>
  </si>
  <si>
    <t>Desai, Nikita P.; Dabhi, Vipul K.</t>
  </si>
  <si>
    <t>Neural natural language processing for long texts: A survey on classification and summarization</t>
  </si>
  <si>
    <t>The adoption of Deep Neural Networks (DNNs) has greatly benefited Natural Language Processing (NLP) during the past decade. However, the demands of long document analysis are quite different from those of shorter texts, while the ever increasing size of documents uploaded online renders automated understanding of lengthy texts a critical issue. Relevant applications include automated Web mining, legal document review, medical records analysis, financial reports analysis, contract management, environmental impact assessment, news aggregation, etc. Despite the relatively recent development of efficient algorithms for analyzing long documents, practical tools in this field are currently flourishing. This article serves as an entry point into this dynamic domain and aims to achieve two objectives. First of all, it provides an introductory overview of the relevant neural building blocks, serving as a concise tutorial for the field. Secondly, it offers a brief examination of the current state-of-the-art in two key long document analysis tasks: document classification and document summarization. Sentiment analysis for long texts is also covered, since it is typically treated as a particular case of document classification. Consequently, this article presents an introductory exploration of document-level analysis, addressing the primary challenges, concerns, and existing solutions. Finally, it offers a concise definition of "long text/document", presents an original overarching taxonomy of common deep neural methods for long document analysis and lists publicly available annotated datasets that can facilitate further research in this area.</t>
  </si>
  <si>
    <t>10.1016/j.engappai.2024.108231</t>
  </si>
  <si>
    <t>Tsirmpas, Dimitrios; Gkionis, Ioannis; Papadopoulos, Georgios Th.; Mademlis, Ioannis</t>
  </si>
  <si>
    <t>Deep Learning for Natural Language Processing: A Survey</t>
  </si>
  <si>
    <t>Over the last decade, deep learning has revolutionized machine learning. Neural network architectures have become the method of choice for many different applications; in this paper, we survey the applications of deep learning to natural language processing (NLP) problems. We begin by briefly reviewing the basic notions and major architectures of deep learning, including some recent advances that are especially important for NLP. Then we survey distributed representations of words, showing both how word embeddings can be extended to sentences and paragraphs and how words can be broken down further in character-level models. Finally, the main part of the survey deals with various deep architectures that have either arisen specifically for NLP tasks or have become a method of choice for them; the tasks include sentiment analysis, dependency parsing, machine translation, dialog and conversational models, question answering, and other applications.</t>
  </si>
  <si>
    <t>10.1007/s10958-023-06519-6</t>
  </si>
  <si>
    <t>Journal of Mathematical Sciences</t>
  </si>
  <si>
    <t>Arkhangelskaya, E. O.; Nikolenko, S. I.</t>
  </si>
  <si>
    <t>Book review: semi-supervised learning and domain adaptation in natural language processinganders søgaarduniversity of copenhagen morgan &amp; claypool synthesis lectures on human language technologies, edited by graeme hirst, volume 21, 2013, x+93 pp; paperbound, isbn 978-1-60845-985-8, $40.00; e-book, isbn 978-1-60845-986-5, $30.00 or by subscription</t>
  </si>
  <si>
    <t>10.1162/coli_r_00188</t>
  </si>
  <si>
    <t>Foster, George</t>
  </si>
  <si>
    <t>A comprehensive review of task understanding of command-triggered execution of tasks for service robots</t>
  </si>
  <si>
    <t>Robotics is a cross-disciplinary branch of science and technology, and lays foundation on mechanics, control, computer science, artificial intelligence, and so on. With the developments of both softwares and hardwares, especially in the artificial intelligence technologies, robots have been widely applied in multiple areas in the society, and become more and more interactive in our daily life, such as the service robots in the museums, shopping malls, restaurants, etc. Though the ultimate goal for a service robot to behave like a human is not easy to be achieved, significant processes have been made during the past decades. Considering that it is universal that service robots are triggered to execute tasks specified by human users via commands (Comm-TET), and it is essential to process and understand human users’ commands correctly, we comprehensively overview the developments of the task understanding (TU) sub-process of Comm-TET for service robots. In order to organize the related literature in a reasonable manner, we abstracted the pipeline of Comm-TET and the generic framework of TU based on the existing researches. Following the abstracted framework, we present in-depth discussions on each of its building blocks over the past decades, and give some insights on the future research directions. Compared to other reviews on TU, this review emphasizes more on the technical developments and organizes the existing researches as an integrality.</t>
  </si>
  <si>
    <t>10.1007/s10462-022-10347-6</t>
  </si>
  <si>
    <t>Xi, Xiangming; Zhu, Shiqiang</t>
  </si>
  <si>
    <t>NLU</t>
  </si>
  <si>
    <t>A Survey of Joint Intent Detection and Slot Filling Models in Natural Language Understanding</t>
  </si>
  <si>
    <t>&lt;jats:p&gt;Intent classification, to identify the speaker’s intention, and slot filling, to label each token with a semantic type, are critical tasks in natural language understanding. Traditionally the two tasks have been addressed independently. More recently joint models that address the two tasks together have achieved state-of-the-art performance for each task and have shown there exists a strong relationship between the two. In this survey, we bring the coverage of methods up to 2021 including the many applications of deep learning in the field. As well as a technological survey, we look at issues addressed in the joint task and the approaches designed to address these issues. We cover datasets, evaluation metrics, and experiment design and supply a summary of reported performance on the standard datasets.&lt;/jats:p&gt;</t>
  </si>
  <si>
    <t>10.1145/3547138</t>
  </si>
  <si>
    <t>Weld, Henry; Huang, Xiaoqi; Long, Siqu; Poon, Josiah; Han, Soyeon Caren</t>
  </si>
  <si>
    <t>A Survey of Opinion Mining in Arabic: A Comprehensive System Perspective Covering Challenges and Advances in Tools, Resources, Models, Applications, and Visualizations</t>
  </si>
  <si>
    <t>Opinion-mining or sentiment analysis continues to gain interest in industry and academics. While there has been significant progress in developing models for sentiment analysis, the field remains an active area of research for many languages across the world, and in particular for the Arabic language, which is the fifth most-spoken language and has become the fourth most-used language on the Internet. With the flurry of research activity in Arabic opinion mining, several researchers have provided surveys to capture advances in the field. While these surveys capture a wealth of important progress in the field, the fast pace of advances in machine learning and natural language processing (NLP) necessitates a continuous need for a more up-to-date literature survey. The aim of this article is to provide a comprehensive literature survey for state-of-the-art advances in Arabic opinion mining. The survey goes beyond surveying previous works that were primarily focused on classification models. Instead, this article provides a comprehensive system perspective by covering advances in different aspects of an opinion-mining system, including advances in NLP software tools, lexical sentiment and corpora resources, classification models, and applications of opinion mining. It also presents future directions for opinion mining in Arabic. The survey also covers latest advances in the field, including deep learning advances in Arabic Opinion Mining. The article provides state-of-the-art information to help new or established researchers in the field as well as industry developers who aim to deploy an operational complete opinion-mining system. Key insights are captured at the end of each section for particular aspects of the opinion-mining system giving the reader a choice of focusing on particular aspects of interest.</t>
  </si>
  <si>
    <t>10.1145/3295662</t>
  </si>
  <si>
    <t>Badaro, Gilbert; Baly, Ramy; Hajj, Hazem; El-Hajj, Wassim; Shaban, Khaled Bashir; Habash, Nizar; Al-Sallab, Ahmad; Hamdi, Ali</t>
  </si>
  <si>
    <t>Opinion Mining</t>
  </si>
  <si>
    <t>360 degree view of cross-domain opinion classification: a survey</t>
  </si>
  <si>
    <t>In the field of natural language processing and text mining, sentiment analysis (SA) has received huge attention from various researchers’ across the globe. By the prevalence of Web 2.0, user’s became more vigilant to share, promote and express themselves along with any issues or challenges that are being encountered on daily activities through the Internet (social media, micro-blogs, e-commerce, etc.) Expression and opinion are a complex sequence of acts that convey a huge volume of data that pose a challenge for computational researchers to decode. Over the period of time, researchers from various segments of public and private sectors are involved in the exploration of SA with an aim to understand the behavioral perspective of various stakeholders in society. Though the efforts to positively construct SA are successful, challenges still prevail for efficiency. This article presents an organized survey of SA (also known as opinion mining) along with methodologies or algorithms. The survey classifies SA into categories based on levels, tasks, and sub-task along with various techniques used for performing them. The survey explicitly focuses on different directions in which the research was explored in the area of cross-domain opinion classification. The article is concluded with an objective to present an exclusive and exhaustive analysis in the area of opinion mining containing approaches, datasets, languages, and applications used. The observations made are expected to support researches to get a greater understanding on emerging trends and state-of-the-art methods to be applied for future exploration.</t>
  </si>
  <si>
    <t>10.1007/s10462-020-09884-9</t>
  </si>
  <si>
    <t>Singh, Rahul Kumar; Sachan, Manoj Kumar; Patel, R. B.</t>
  </si>
  <si>
    <t>DASFAA (Workshops) - A Survey on Modularization of Chatbot Conversational Systems</t>
  </si>
  <si>
    <t>Chatbots have attracted more and more attention and become one of the hottest technology topics. Deep learning has shown excellent performance in various fields such as image, speech, natural language processing and dialogue, it has greatly promoted the progress of chatbots, it can use large amounts of data to learn response generation and feature representations. Due to the rapid development of deep learning, hand-written rules and templates were quickly replaced by end-to-end neural networks. Neural networks is a powerful model that can solve generation problems in conversation response. People’s requirements for chatbots have also increased with the continuous improvement of neural network models. In this article, we discuss three main technologies in chatbots to meet people’s requirements, syntax analysis, text matching and sentiment analysis, and outline the latest progress and main models of three technologies in the field of chatbots in recent years.</t>
  </si>
  <si>
    <t>10.1007/978-3-030-59413-8_15</t>
  </si>
  <si>
    <t>Zhang, Xinzhi; He, Shiyulong; Huang, Zhenfei; Zhang, Ao</t>
  </si>
  <si>
    <t>Other</t>
  </si>
  <si>
    <t>A Survey on Data-driven Software Vulnerability Assessment and Prioritization</t>
  </si>
  <si>
    <t>&lt;jats:p&gt;Software Vulnerabilities (SVs) are increasing in complexity and scale, posing great security risks to many software systems. Given the limited resources in practice, SV assessment and prioritization help practitioners devise optimal SV mitigation plans based on various SV characteristics. The surges in SV data sources and data-driven techniques such as Machine Learning and Deep Learning have taken SV assessment and prioritization to the next level. Our survey provides a taxonomy of the past research efforts and highlights the best practices for data-driven SV assessment and prioritization. We also discuss the current limitations and propose potential solutions to address such issues.&lt;/jats:p&gt;</t>
  </si>
  <si>
    <t>10.1145/3529757</t>
  </si>
  <si>
    <t>Le, Triet H. M.; Chen, Huaming; Babar, M. Ali</t>
  </si>
  <si>
    <t>Socially Enhanced Situation Awareness from Microblogs Using Artificial Intelligence: A Survey</t>
  </si>
  <si>
    <t>&lt;jats:p&gt;The rise of social media platforms provides an unbounded, infinitely rich source of aggregate knowledge of the world around us, both historic and real-time, from a human perspective. The greatest challenge we face is how to process and understand this raw and unstructured data, go beyond individual observations and see the “big picture”—the domain of Situation Awareness. We provide an extensive survey of Artificial Intelligence research, focusing on microblog social media data with applications to Situation Awareness, that gives the seminal work and state-of-the-art approaches across six thematic areas: &lt;jats:italic&gt;Crime&lt;/jats:italic&gt;, &lt;jats:italic&gt;Disasters&lt;/jats:italic&gt;, &lt;jats:italic&gt;Finance&lt;/jats:italic&gt;, &lt;jats:italic&gt;Physical Environment&lt;/jats:italic&gt; , &lt;jats:italic&gt;Politics&lt;/jats:italic&gt;, and &lt;jats:italic&gt;Health and Population&lt;/jats:italic&gt;. We provide a novel, unified methodological perspective, identify key results and challenges, and present ongoing research directions.&lt;/jats:p&gt;</t>
  </si>
  <si>
    <t>10.1145/3524498</t>
  </si>
  <si>
    <t>Lamsal, Rabindra; Harwood, Aaron; Read, Maria Rodriguez</t>
  </si>
  <si>
    <t>A Review of Shorthand Systems: From Brachygraphy to Microtext and Beyond</t>
  </si>
  <si>
    <t>Human civilizations have performed the art of writing across continents and over different time periods. In order to speed up the writing process, the art of shorthand (brachygraphy) came into existence. Today, the performance of writing does not make an exception in social media platforms. Brachygraphy started to re-emerge in the early 2000s in the form of microtext in order to facilitate faster typing without compromising semantic clarity. This paper focuses on microtext approaches predominantly found in social media and explains the relevance of microtext normalization for natural language processing tasks in English. The review introduces brachygraphy and how it has evolved into microtext in today’s social media–dominant society. The study provides a comprehensive classification of microtext normalization based on different approaches. We propose to classify microtext based on different normalization techniques, i.e. syntax-based (syntactic), probability-based (probabilistic) and phonetic-based approaches and review application areas, strategies and challenges of microtext normalization. The review shows that there is a compelling similarity between brachygraphy and microtext even though they started centuries apart. This paper represents the first attempt to connect brachygraphy to current texting language and to show its impact in social media. This paper classifies microtext normalization according to different approaches and discusses how, in the future, microtext will likely comprise both words and images together. This will expand the horizon of human creative power. We conclude the review with some considerations on future directions.</t>
  </si>
  <si>
    <t>10.1007/s12559-020-09723-7</t>
  </si>
  <si>
    <t>Satapathy, Ranjan; Cambria, Erik; Nanetti, Andrea; Hussain, Amir</t>
  </si>
  <si>
    <t>Data science for job market analysis: A survey on applications and techniques</t>
  </si>
  <si>
    <t>The job market is evolving continuously due to changes in economic landscapes, technological improvements, and skill requirements. In the era of digitalization, a wealth of data is becoming available, opening up new opportunities for labor market analysis. Many stakeholders can make informed decisions if they benefit from accurate and timely insights about the job market. However, traditional data sources and methods used for labor market analysis often fall short of capturing the diversity and trends of the evolving job market. Recently, researchers started exploring various data sources by leveraging data science techniques, which makes information extraction achievable. This survey reviews recent research published between 2015 and 2022 on labor market analytics through data science techniques and discusses future research directions. 101 primary studies were classified and evaluated to identify the data sources utilized for job market analysis; the skill extraction methods and their type; the occupation and sector identification methods; and the application of the study conducted. Finally, we explore potential avenues for future research in this area.</t>
  </si>
  <si>
    <t>10.1016/j.eswa.2024.124101</t>
  </si>
  <si>
    <t>Rahhal, Ibrahim; Kassou, Ismail; Ghogho, Mounir</t>
  </si>
  <si>
    <t>An Interactive Network for End-to-End Review Helpfulness Modeling</t>
  </si>
  <si>
    <t>Review helpfulness prediction aims to prioritize online reviews by quality. Existing methods largely combine review texts and star ratings for helpfulness prediction. However, star ratings are used in a way that has either little representation capacity or limited interaction with review texts. As a result, rating information has yet to be fully exploited during the combination. This paper aims to overcome the two drawbacks. A deep interactive architecture is proposed to learn the text–rating interaction (TRI) for helpfulness modeling. TRI enlarges the representation capacity of star ratings while enhancing the influence of rating information on review texts. TRI is evaluated on six real-world domains of the Amazon 5-Core dataset. Extensive experiments demonstrate that TRI can better predict review helpfulness and beat the state of the art. Ablation studies and qualitative analysis are provided to further understand model behaviors and the learned parameters.</t>
  </si>
  <si>
    <t>10.1007/s41019-020-00133-1</t>
  </si>
  <si>
    <t>Du, Jiahua; Zheng, Liping; He, Jiantao; Rong, Jia; Wang, Hua; Zhang, Yanchun</t>
  </si>
  <si>
    <t>AI-based ICD coding and classification approaches using discharge summaries: A systematic literature review</t>
  </si>
  <si>
    <t>The assignment of codes to free-text clinical narratives have long been recognised to be beneficial for secondary uses such as funding, insurance claim processing and research. The current scenario of assigning clinical codes is a manual process which is very expensive, time-consuming and error prone. In recent years, many researchers have studied the use of Natural Language Processing (NLP), related machine learning and deep learning methods and techniques to resolve the problem of manual coding of clinical narratives and to assist human coders to assign clinical codes more accurately and efficiently. The main objective of this systematic literature review is to provide a comprehensive overview of automated clinical coding systems that utilise appropriate NLP, machine learning and deep learning methods and techniques to assign the International Classification of Diseases (ICD) codes to discharge summaries. We have followed the Preferred Reporting Items for Systematic Reviews and Meta-Analyses (PRISMA) guidelines and conducted a comprehensive search of publications from January, 2010 to December 2021 in four high quality academic databases: PubMed, ScienceDirect, Association for Computing Machinery (ACM) Digital Library, and the Association for Computational Linguistics (ACL) Anthology. We reviewed 6128 publications; 42 met the inclusion criteria. This review identified: 6 datasets having discharge summaries (2 publicly available, 4 acquired from hospitals); 14 NLP techniques along with some other data extraction processes, different feature extraction and embedding techniques. The review also shows that there is a significant increase in the use of deep learning models compared to machine learning. To measure the performance of classification methods, different evaluation metrics are used. Efforts are still required to improve ICD code prediction accuracy, availability of large-scale de-identified clinical corpora with the latest version of the classification system. This can be a platform to guide and share knowledge with the less experienced coders and researchers.</t>
  </si>
  <si>
    <t>10.1016/j.eswa.2022.118997</t>
  </si>
  <si>
    <t>Kaur, Rajvir; Ginige, Jeewani Anupama; Obst, Oliver</t>
  </si>
  <si>
    <t>Capitalization and punctuation restoration: a survey</t>
  </si>
  <si>
    <t>Ensuring proper punctuation and letter casing is a key pre-processing step towards applying complex natural language processing algorithms. This is especially significant for textual sources where punctuation and casing are missing, such as the raw output of automatic speech recognition systems. Additionally, short text messages and micro-blogging platforms offer unreliable and often wrong punctuation and casing. This survey offers an overview of both historical and state-of-the-art techniques for restoring punctuation and correcting word casing. Furthermore, current challenges and research directions are highlighted.</t>
  </si>
  <si>
    <t>10.1007/s10462-021-10051-x</t>
  </si>
  <si>
    <t>Păiş, Vasile; Tufiş, Dan</t>
  </si>
  <si>
    <t>Preprocess</t>
  </si>
  <si>
    <t>Mention detection in coreference resolution: survey</t>
  </si>
  <si>
    <t>Coreference Resolution is an essential task for Natural Language Processing (NLP) application, which has a paramount impact on the performance of text summarization, machine translation, text classification, and recognizing textual entailment. Mention Detection (MD) is the core component of the coreference resolution task and is additionally a process of extraction of all possible mentions from the text. Mention is referred to as a textual representation of entities in the text, such as Name, Nominal, and Pronominal mentions. The mentions appear in the text using different representations but indicating the same entity. The performance of an MD module positively affects the performance of NLP tasks such as Coreference resolution, Relation Extraction, Information retrieval, Information extraction, etc. Incorrect identification of mentions in the text severely affects the efficiency of the coreference resolution task. This paper aims to provide a comprehensive overview for the state of the art of mention detection approaches, which is utilized in the coreference resolution task and explains the importance of MD in Coreference resolution. The subsisting approaches are classified based on the underlying techniques adopted by each approach in three categories: Rule-based mention detection, Statistics-based mention detection, and Deep learning-based mention detection. The performance of deep learning is improving as more data and more powerful computing resources become available. This study endeavors to provide a comparative analysis of various mention detection approaches and help the researchers to assimilate knowledge about the mention detection approaches from sundry aspects.</t>
  </si>
  <si>
    <t>10.1007/s10489-021-02878-2</t>
  </si>
  <si>
    <t>Lata, Kusum; Singh, Pardeep; Dutta, Kamlesh</t>
  </si>
  <si>
    <t>A Systematic Review of Stemmers of Indian and Non-Indian Vernacular Languages</t>
  </si>
  <si>
    <t>&lt;jats:p&gt;The stemming process is crucial and significant in the pre-processing step of natural language processing. The stemmer oversees the stemming process. It facilitates the extraction of morphological variants of a root or base word from the provided word. Over the period, several stemmers for various vernacular languages have been proposed. However, very few research studies have comprehensively investigated these available stemmers. This article makes multifold contributions. First, we discuss the various stemmers of 15 Indian and 17 non-Indian languages describing their key points, benefits, and drawbacks. All the Indian languages for which stemmers have been built are covered in this study. For the non-Indian languages, stemmers of commonly spoken languages have been covered. Second, we present a language-wise comparative analysis of stemmers based on our identified parameters. Third, we discuss the wordnets and dictionaries available for different languages. Fourth, we provide details of the datasets available for various languages. Fifth, we also provide challenges in existing stemmers and future directions for future researchers. The study presented in this article reveals that significant research has been carried out for the stemmers of influential languages such as English, Arabic, and Urdu. On the other hand, languages with d resources, such as Farsi, Polish, Odia, Amharic, and others, have received the least attention for research. Moreover, rigorous analysis reveals that most of the stemmers suffer from over-stemming errors. With a complete catalogue of available stemmers, this study aims at assisting the researchers and professionals working in the areas such as information retrieval, semantic annotation, word meaning disambiguation, and ontology learning.&lt;/jats:p&gt;</t>
  </si>
  <si>
    <t>10.1145/3604612</t>
  </si>
  <si>
    <t>Dave, Nakul R.; Mehta, Mayuri A.; Kotecha, Ketan</t>
  </si>
  <si>
    <t>A systematic review of text stemming techniques</t>
  </si>
  <si>
    <t>Stemming is a program that matches the morphological variants of the word to its root word. Stemming is extensively used as a pre-processing tool in the field of natural language processing, information retrieval, and language modeling. Though a lot of advancements have been made in the field, yet organized arrangement of the previous work and efforts are lacking in this field. In this paper, we present a review of the text stemming theory, algorithms, and applications. It first describes the existing literature relevant to text stemming by classifying it according to certain key parameters; then it describes the deep analysis of some well-known stemming algorithms on standard data sets. In the end, the current state-of-the-art and certain open issues related to unsupervised stemming are presented. The main aim of this paper is to provide an extensive and useful understanding of the important aspects of text stemming. The open issues and analysis of the current stemming techniques will help the researchers to think of new lines to conduct research in future.</t>
  </si>
  <si>
    <t>10.1007/s10462-016-9498-2</t>
  </si>
  <si>
    <t>Survey on Chinese Word Segmentation</t>
  </si>
  <si>
    <t>With the rapid development of information technique, the amount of text is expanding, which puts forward higher requirements for the accuracy and the speed of Chinese word segmentation. Word segmentation technology is widely used in search engines, AI customer service, man-machine dialogue and other scenarios. This paper summarizes the existing research and challenges. Finally, we looks forward to the possible research directions in the future, and provides a large number of references.</t>
  </si>
  <si>
    <t>10.1145/3650215.3650217</t>
  </si>
  <si>
    <t>2023 4th International Conference on Machine Learning and Computer Application</t>
  </si>
  <si>
    <t>Liu, Ying; Li, danPing; Zhou, Xiaolu; Xu, Shuai</t>
  </si>
  <si>
    <t>A survey on deep learning for textual emotion analysis in social networks</t>
  </si>
  <si>
    <t>Abstract Textual Emotion Analysis (TEA) aims to extract and analyze user emotional states in texts. There has been rapid development of various Deep Learning (DL) methods that have proven successful in many domains such as audio, image, and natural language processing. This trend has drawn increasing numbers of researchers away from traditional machine learning to DL for their scientific research. In this paper, we provide an overview on TEA based on DL methods. After introducing a background for emotion analysis that includes defining emotion, emotion classification methods, and application domains of emotion analysis, we summarize DL technology, and the word/sentence representation learning method. We then categorize existing TEA methods based on text structures and linguistic types: text-oriented monolingual methods, text conversations-oriented monolingual methods, text-oriented cross-linguistic methods, and emoji-oriented cross-linguistic methods. We close by discussing emotion analysis challenges and future research trends. We hope that our survey will assist interested readers in understanding the relationship between TEA and DL methods while also improving TEA development.</t>
  </si>
  <si>
    <t>10.1016/j.dcan.2021.10.003</t>
  </si>
  <si>
    <t>Digital Communications and Networks</t>
  </si>
  <si>
    <t>Peng, Sancheng; Cao, Lihong; Zhou, Yongmei; Ouyang, Zhouhao; Yang, Aimin; Li, Xinguang; Jia, Weijia; Yu, Shui</t>
  </si>
  <si>
    <t>Psychology</t>
  </si>
  <si>
    <t>A survey of state-of-the-art approaches for emotion recognition in text</t>
  </si>
  <si>
    <t>Emotion recognition in text is an important natural language processing (NLP) task whose solution can benefit several applications in different fields, including data mining, e-learning, information filtering systems, human–computer interaction, and psychology. Explicit emotion recognition in text is the most addressed problem in the literature. The solution to this problem is mainly based on identifying keywords. Implicit emotion recognition is the most challenging problem to solve because such emotion is typically hidden within the text, and thus, its solution requires an understanding of the context. There are four main approaches for implicit emotion recognition in text: rule-based approaches, classical learning-based approaches, deep learning approaches, and hybrid approaches. In this paper, we critically survey the state-of-the-art research for explicit and implicit emotion recognition in text. We present the different approaches found in the literature, detail their main features, discuss their advantages and limitations, and compare them within tables. This study shows that hybrid approaches and learning-based approaches that utilize traditional text representation with distributed word representation outperform the other approaches on benchmark corpora. This paper also identifies the sets of features that lead to the best-performing approaches; highlights the impacts of simple NLP tasks, such as part-of-speech tagging and parsing, on the performances of these approaches; and indicates some open problems.</t>
  </si>
  <si>
    <t>10.1007/s10115-020-01449-0</t>
  </si>
  <si>
    <t>Alswaidan, Nourah; Menai, Mohamed El Bachir</t>
  </si>
  <si>
    <t>CD-MAKE - Between the Lines: Machine Learning for Prediction of Psychological Traits - A Survey</t>
  </si>
  <si>
    <r>
      <rPr>
        <sz val="12"/>
        <color theme="1"/>
        <rFont val="Times New Roman"/>
      </rPr>
      <t>A connection between language and psychology of natural language processing for predicting psychological traits (NLPsych) is apparent and holds great potential for accessing the psyche, understand cognitive processes and detect mental health conditions. However, results of works in this field that we call NLPsych could be further improved and is sparse and fragmented, even though approaches and findings often are alike. This survey collects such research and summarizes approaches, data sources, utilized tools and methods, as well as findings. Approaches of included work can roughly be divided into two main strands: word-list-based inquiries and data-driven research. Some findings show that the change of language can indicate the course of mental health diseases, subsequent academic success can be predicted by the use of function words and dream narratives show highly complex cognitive processes – to name but a few. By surveying results of included work, we draw the ‘bigger picture’ that in order to grasp someone’s psyche, it is more important to research </t>
    </r>
    <r>
      <rPr>
        <i/>
        <sz val="12"/>
        <color theme="1"/>
        <rFont val="Times New Roman"/>
      </rPr>
      <t>how</t>
    </r>
    <r>
      <rPr>
        <sz val="12"/>
        <color theme="1"/>
        <rFont val="Times New Roman"/>
      </rPr>
      <t> people express themselves rather than </t>
    </r>
    <r>
      <rPr>
        <i/>
        <sz val="12"/>
        <color theme="1"/>
        <rFont val="Times New Roman"/>
      </rPr>
      <t>what</t>
    </r>
    <r>
      <rPr>
        <sz val="12"/>
        <color theme="1"/>
        <rFont val="Times New Roman"/>
      </rPr>
      <t> they say, which surfaces in function words. Furthermore, often research unawarely induce biases that worsen results, thus leading to the conclusion that future research should rather focus on data-driven approaches rather than hand-crafted attempts.</t>
    </r>
  </si>
  <si>
    <t>10.1007/978-3-319-99740-7_13</t>
  </si>
  <si>
    <t>Johannßen, Dirk; Biemann, Chris</t>
  </si>
  <si>
    <t>Exploiting Emojis in Sentiment Analysis: A Survey</t>
  </si>
  <si>
    <t>Sentiment analysis is now a prominent field of interest owing to a growing trend of users expressing their opinions on social media, review pages, feedback forms, and other online channels. The machine learning approach to sentiment analysis focuses on feature extraction methods like constructing lexicons to learn sentiment polarity or learning word embeddings and applying them for their use in machine learning algorithms for sentiment classification. But most popular machine learning approaches still cannot capture nuanced emotions like sarcasm, irony, etc. Emojis are now being used along with text by the users to express emotions and hence can help researchers improve sentiment classification tasks. Sentiment analysis powered by emojis is still in the nascent phase and has gained some pace in the last five years. The primary goal of this paper is to discuss the use of emojis that supplement the text to express different emotions. This paper compares some traditional text-based word embeddings and lexicons. Then the paper discusses the evolution of emoji-based lexicons and emoji embeddings. Further, some deep learning approaches using emojis to improve existing sentiment classification tasks are studied. The main contribution of this paper is to survey various approaches to use emojis in sentiment analysis which to the best of our knowledge has not been done till now.</t>
  </si>
  <si>
    <t>10.1007/s40031-021-00620-7</t>
  </si>
  <si>
    <t>Journal of The Institution of Engineers (India): Series B</t>
  </si>
  <si>
    <t>Grover, Vandita</t>
  </si>
  <si>
    <t>Sentiment</t>
  </si>
  <si>
    <t>Methodologies and Tools of Sentiment Analysis: A Review</t>
  </si>
  <si>
    <t>Sentiment analysis has become an interesting research field in the current era. In recent years, social media users, online portal users are increasing exponentially. People are using blogs, forums, and question answer portals for their basic needs in day to day life. Sentiment analysis mainly focuses on online reviews regarding product, movie, health care, and in many more areas. Applications used for various purposes in day to day life are beneficial for mankind and increase their level of satisfaction. In this work, we have performed a detail analysis of various steps involved along with tools and techniques used in sentiment analysis. We performed a brief comparison among the techniques to analyze which technique offers better performance. This study covers the survey included in the research articles of movie review, product review, and health care. In this work, we have provided a descriptive analysis of preprocessing and noise reduction techniques used in text mining. The machine learning algorithms used in different domain are also compared and future direction of this particular area is identified.</t>
  </si>
  <si>
    <t>10.1007/978-981-16-8739-6_36</t>
  </si>
  <si>
    <t>Panda, Bijayalaxmi; Panigrahi, Chhabi Rani; Pati, Bibudhendu</t>
  </si>
  <si>
    <t>State of the art: a review of sentiment analysis based on sequential transfer learning</t>
  </si>
  <si>
    <t>Recently, sequential transfer learning emerged as a modern technique for applying the “pretrain then fine-tune” paradigm to leverage existing knowledge to improve the performance of various downstream NLP tasks, with no exception of sentiment analysis. Previous pieces of literature mostly focus on reviewing the application of various deep learning models to sentiment analysis. However, supervised deep learning methods are known to be data hungry, but insufficient training data in practice may cause the application to be impractical. To this end, sequential transfer learning provided a solution to alleviate the training bottleneck issues of data scarcity and facilitate sentiment analysis application. This study aims to discuss the background of sequential transfer learning, review the evolution of pretrained models, extend the literature with the application of sequential transfer learning to different sentiment analysis tasks (aspect-based sentiment analysis, multimodal sentiment analysis, sarcasm detection, cross-domain sentiment classification, multilingual sentiment analysis, emotion detection) and suggest future research directions on model compression, effective knowledge adaptation techniques, neutrality detection and ambivalence handling tasks.</t>
  </si>
  <si>
    <t>10.1007/s10462-022-10183-8</t>
  </si>
  <si>
    <t>Chan, Jireh Yi-Le; Bea, Khean Thye; Leow, Steven Mun Hong; Phoong, Seuk Wai; Cheng, Wai Khuen</t>
  </si>
  <si>
    <t>Multi-way matching based fine-grained sentiment analysis for user reviews</t>
  </si>
  <si>
    <t>While sentiment analysis has been widely used in public opinion to explore tendency of users for a target product from large online review data, less work focus on aspect-level or fine-grained sentiment analysis in which the polarity of not only the aspect of a target object but also the attribute of that given aspect should be determinated. Recent work regards aspect-level sentiment analysis as two separate tasks, i.e., aspect classification and sentiment analysis, and this pipeline method leads to error propagation. To address this issue, this paper proposes an improved multi-way matching deep neural network model for fine-grained sentiment analysis, which jointly models the two tasks in one phase and improves current attention by directly capturing past attention in the multi-round alignment architecture, so as to prevent error propagation and attention deficiency problems. Experimental results on fine-grained sentiment analysis data sets of catering industry indicate that the F1 score of this model in actual test set reaches 0.7302 and EM score 87.1973, which are higher than baseline DocRNN model by 3.8% and 0.88% in F1 and EM, and are higher than SVM by 15.4% and 25.6%, which verified that our model could effectively predict fine-grained sentiment and have better generalization performance.</t>
  </si>
  <si>
    <t>10.1007/s00521-019-04686-9</t>
  </si>
  <si>
    <t>Guo, Xin; Zhang, Geng; Wang, Suge; Chen, Qian</t>
  </si>
  <si>
    <t>Using long short-term memory deep neural networks for aspect-based sentiment analysis of Arabic reviews</t>
  </si>
  <si>
    <t>This paper proposes a state-of-the-art research for aspect-based sentiment analysis of Arabic Hotels’ reviews using two implementations of long short-term memory (LSTM) neural networks. The first one is (a) a character-level bidirectional LSTM along with conditional random field classifier (Bi-LSTM-CRF) for aspect opinion target expressions (OTEs) extraction, and the second one is (b) an aspect-based LSTM for aspect sentiment polarity classification in which the aspect-OTEs are considered as attention expressions to support the sentiment polarity identification. Proposed approaches are evaluated using a reference dataset of Arabic Hotels’ reviews. Results show that our approaches outperform baseline research on both tasks with an enhancement of 39% for the task of aspect-OTEs extraction and 6% for the aspect sentiment polarity classification task.</t>
  </si>
  <si>
    <t>10.1007/s13042-018-0799-4</t>
  </si>
  <si>
    <t>AL-Smadi, Mohammad; Talafha, Bashar; Al-Ayyoub, Mahmoud; Jararweh, Yaser</t>
  </si>
  <si>
    <t>Analyzing Movie Reviews Sentiment</t>
  </si>
  <si>
    <t>In this chapter, we continue with our focus on case-study oriented chapters, where we will focus on specific real-world problems and scenarios and how we can use Machine Learning to solve them. We will cover aspects pertaining to natural language processing (NLP), text analytics, and Machine Learning in this chapter. The problem at hand is sentiment analysis or opinion mining, where we want to analyze some textual documents and predict their sentiment or opinion based on the content of these documents. Sentiment analysis is perhaps one of the most popular applications of natural language processing and text analytics with a vast number of websites, books and tutorials on this subject. Typically sentiment analysis seems to work best on subjective text, where people express opinions, feelings, and their mood. From a real-world industry standpoint, sentiment analysis is widely used to analyze corporate surveys, feedback surveys, social media data, and reviews for movies, places, commodities, and many more. The idea is to analyze and understand the reactions of people toward a specific entity and take insightful actions based on their sentiment.</t>
  </si>
  <si>
    <t>10.1007/978-1-4842-3207-1_7</t>
  </si>
  <si>
    <t>Practical Machine Learning with Python</t>
  </si>
  <si>
    <t>Sarkar, Dipanjan; Bali, Raghav; Sharma, Tushar</t>
  </si>
  <si>
    <t>Emoji Sentiment Analysis of User Reviews on Online Applications Using Supervised Machine Learning</t>
  </si>
  <si>
    <t>Analyzing the sentiment behind emojis can provide valuable insights into the emotional context and user sentiment associated with textual content. To conduct a comparative analysis of diverse supervised machine learning models that can achieve the highest level of accuracy in Emoji Sentiment Analysis is the purpose of this research. Five machine learning models used in this research are K-Nearest Neighbors (KNN), Artificial Neural Network (ANN), Logistic Regression, Naive Bayes, and Random Forest. The experimental process resulted in ANN and KNN models giving an accuracy of 92%. The ANN model shows its proficiency in effectively managing large datasets. ANN also supports fault tolerance. The KNN model refrains from conducting calculations during the training phase and only constructs a model when a query is executed on the dataset. This characteristic makes KNN particularly well-suited for data mining. Both ANN and K-NN excelled in the experimental study due to these distinctive attributes.</t>
  </si>
  <si>
    <t>10.1007/978-981-97-0975-5_23</t>
  </si>
  <si>
    <t>Swetha Cordelia, A.; Kokatnoor, Sujatha Arun</t>
  </si>
  <si>
    <t>Sentiment Analysis of Code-Switched Filipino-English Product and Service Reviews Using Transformers-Based Large Language Models</t>
  </si>
  <si>
    <t>Bilingual individuals already outnumber monolinguals yet most of the available resources for research in natural language processing (NLP) are for high-resource single languages. A recent area of interest in NLP research for low-resource languages is code-switching, a phenomenon in both written and spoken communication marked by the usage of at least two languages in one utterance. This work presented two novel contributions to NLP research for low-resource languages. First, it introduced the first sentiment-annotated corpus of Filipino-English Reviews with Code-Switching (FiReCS) with more than 10k instances of product and service reviews. Second, it developed sentiment analysis models for Filipino-English text using pre-trained Transformers-based large language models (LLMs) and introduced benchmark results for zero-shot sentiment analysis on text with code-switching using OpenAI’s GPT-3 series models. The performance of the Transformers-based sentiment analysis models were compared against those of existing lexicon-based sentiment analysis tools designed for monolingual text. The fine-tuned XLM-RoBERTa model achieved the highest accuracy and weighted average F1-score of 0.84 with F1-scores of 0.89, 0.86, and 0.78 in the Positive, Negative, and Neutral sentiment classes, respectively. The poor performance of the lexicon-based sentiment analysis tools exemplifies the limitations of such systems that are designed for a single language when applied to bilingual text involving code-switching.</t>
  </si>
  <si>
    <t>10.1007/978-981-99-8349-0_11</t>
  </si>
  <si>
    <t>Cosme, Camilla Johnine; De Leon, Marlene M.</t>
  </si>
  <si>
    <t>A systematic literature review of Arabic dialect sentiment analysis</t>
  </si>
  <si>
    <t>Sentiment analysis is the process of using natural language processing, computational linguistics, and other text analysis techniques to identify and extract subjective information in order to generate a judgment about the attitude or emotional state behind the text. It has been applied to many fields, including marketing, politics, and psychology. This paper presents a systematic literature review (SLR) of sentiment analysis for dialectical Arabic (DA). The variation among these dialects is primarily based on differences in grammar, vocabulary, and syntax, which makes it hard for researchers to perform polarity classification for DA. This is where our SLR comes in, assessing multiple aspects of sentiment analysis for DA as well as smoothing the advancement of researchers' works for related studies. We have identified all the steps that have a crucial influence on the machine learning model applied for dialect sentiment analysis, including text annotation, text preprocessing, feature extraction, and the approaches adopted. We have also determined the challenges and open issues of sentiment analysis for Arabic dialect (SAAD), where research efforts should be focused.</t>
  </si>
  <si>
    <t>10.1016/j.jksuci.2023.101570</t>
  </si>
  <si>
    <t>Matrane, Yassir; Benabbou, Faouzia; Sael, Nawal</t>
  </si>
  <si>
    <t>Systematic literature review of arabic aspect-based sentiment analysis</t>
  </si>
  <si>
    <t>Aspect-based sentiment analysis (ABSA) is a natural language processing task that provides a detailed analysis of clients' opinions about various aspects of a product or service. Although several review papers have examined Arabic ABSA studies, the number of studies covered is small, or the included studies are inadequately analyzed. Moreover, only one systematic literature review devoted to Arabic ABSA has been published to our knowledge, which covered only 21 primary studies. Therefore, this systemic literature review was conducted to analyze the existing techniques and resources used for Arabic ABSA. This review covered 47 primary studies published between 2012 and 2021 that were retrieved from eight bibliographic databases and search engines. The included studies were analyzed according to the dataset utilized, domain covered, Arabic language type, preprocessing procedures, selected features, word representation, employed techniques, and evaluation metrics used to assess the proposed techniques. As a result of this analysis, different limitations and issues were identified, and multiple future research directions were suggested. A new taxonomy was also constructed for the techniques employed, which were classified according to aspect-based sentiment analysis tasks and approaches.</t>
  </si>
  <si>
    <t>10.1016/j.jksuci.2022.07.001</t>
  </si>
  <si>
    <t>Alyami, Salha; Alhothali, Areej; Jamal, Amani</t>
  </si>
  <si>
    <t>A survey and study impact of tweet sentiment analysis via transfer learning in low resource scenarios</t>
  </si>
  <si>
    <t>Sentiment analysis (SA) is a study area focused on obtaining contextual polarity from the text. Currently, deep learning has obtained outstanding results in this task. However, much annotated data are necessary to train these algorithms, and obtaining this data is expensive and difficult. In the context of low-resource scenarios, this problem is even more significant because there are little available data. Transfer learning (TL) can be used to minimize this problem because it is possible to develop some architectures using fewer data. Language models are a way of applying TL in natural language processing (NLP), and they have achieved competitive results. Nevertheless, some models need many hours of training using many computational resources, and in some contexts, people and organizations do not have the resources to do this. In this paper, we explore the models BERT (Pretraining of Deep Bidirectional Transformers for Language Understanding), MultiFiT (Efficient Multilingual Language Model Fine-tuning), ALBERT (A Lite BERT for Self-supervised Learning of Language Representations), and RoBERTa (A Robustly Optimized BERT Pretraining Approach). In all of our experiments, these models obtain better results than CNN (convolutional neural network) and LSTM (Long Short Term Memory) models. To MultiFiT and RoBERTa models, we propose a pretrained language model (PTLM) using Twitter data. Using this approach, we obtained competitive results compared with the models trained in formal language datasets. The main goal is to show the impacts of TL and language models comparing results with other techniques and showing the computational costs of using these approaches.</t>
  </si>
  <si>
    <t>10.1007/s10579-023-09687-8</t>
  </si>
  <si>
    <t>dos Santos Neto, Manoel Veríssimo; da Silva, Nádia Félix F.; da Silva Soares, Anderson</t>
  </si>
  <si>
    <t>A survey and comparative study on negative sentiment analysis in social media data</t>
  </si>
  <si>
    <t>With the rapid growth of internet usage, especially on social media, forums, review platforms, and blogs, an enormous amount of data is being generated. This data often contains users’ opinions, emotions, and arguments on various topics. To make informed decisions or predictions, it’s crucial to analyze and organize this unstructured data effectively. Sentiment analysis of social media data has become essential, aiming to identify different forms of sentiments like hate speech, profanity, sentiment, and targeted insults. However, in the field of natural language processing (NLP), a significant challenge in sentiment analysis is the scarcity of labeled data. Researchers have traditionally used methods like lexicon-based and traditional machine learning approaches to process this unstructured social media data. Recent studies indicate that deep learning techniques have proven effective in handling this task. This study aims to provide a comprehensive overview of various classical machine learning and deep learning techniques employed in sentiment analysis. We explore different sentiment analysis categories and compare their performance using various evaluation metrics.</t>
  </si>
  <si>
    <t>10.1007/s11042-024-18452-0</t>
  </si>
  <si>
    <t>Paul, Jayanta; Das Chatterjee, Ahel; Misra, Devtanu; Majumder, Sounak; Rana, Sayak; Gain, Malay; De, Anish; Mallick, Siddhartha; Sil, Jaya</t>
  </si>
  <si>
    <t>Vector based sentiment and emotion analysis from text: A survey</t>
  </si>
  <si>
    <r>
      <rPr>
        <sz val="12"/>
        <color theme="1"/>
        <rFont val="Times New Roman"/>
      </rPr>
      <t>As a primary means of communication, texts are used to implicitly or explicitly reflect emotions. Emotion or sentiment detection from text has emerged as an important and expanding research area to more clearly understand the actual feelings of humans. Most of the word representation models, such as Word2Vec or GloVe, project the words in vector space such that if words have similar context, then their representations are also very similar. However, according to the recent studies, this approach limits the success of studies in areas such as emotion detection. For instance, </t>
    </r>
    <r>
      <rPr>
        <i/>
        <sz val="12"/>
        <color theme="1"/>
        <rFont val="Times New Roman"/>
      </rPr>
      <t>love</t>
    </r>
    <r>
      <rPr>
        <sz val="12"/>
        <color theme="1"/>
        <rFont val="Times New Roman"/>
      </rPr>
      <t> and </t>
    </r>
    <r>
      <rPr>
        <i/>
        <sz val="12"/>
        <color theme="1"/>
        <rFont val="Times New Roman"/>
      </rPr>
      <t>happy</t>
    </r>
    <r>
      <rPr>
        <sz val="12"/>
        <color theme="1"/>
        <rFont val="Times New Roman"/>
      </rPr>
      <t> are emotionally similar words, but they may have a lower similarity score than emotionally dissimilar word such as </t>
    </r>
    <r>
      <rPr>
        <i/>
        <sz val="12"/>
        <color theme="1"/>
        <rFont val="Times New Roman"/>
      </rPr>
      <t>happy</t>
    </r>
    <r>
      <rPr>
        <sz val="12"/>
        <color theme="1"/>
        <rFont val="Times New Roman"/>
      </rPr>
      <t> and </t>
    </r>
    <r>
      <rPr>
        <i/>
        <sz val="12"/>
        <color theme="1"/>
        <rFont val="Times New Roman"/>
      </rPr>
      <t>sad</t>
    </r>
    <r>
      <rPr>
        <sz val="12"/>
        <color theme="1"/>
        <rFont val="Times New Roman"/>
      </rPr>
      <t> which have high co-occurrence frequency, as they are in similar contexts. Recently, researchers propose some methods based on the addition of emotional or sentimental information to the original word vectors. These have improved the vector representation of words and achieved better results in emotion detection or classification tasks. In this survey, we analyze in detail such recent text-based studies in the literature. We summarize their methods used, emotion models, data sources, findings, and performances.</t>
    </r>
  </si>
  <si>
    <t>10.1016/j.engappai.2022.104922</t>
  </si>
  <si>
    <t>Aka Uymaz, Hande; Kumova Metin, Senem</t>
  </si>
  <si>
    <t>Review helpfulness prediction on e-commerce websites: A comprehensive survey</t>
  </si>
  <si>
    <t>This comprehensive survey investigates methodologies and factors utilized for predicting review helpfulness on e-commerce websites. Analyzing 132 research publications from the past 17 years, four primary determinants come to light: textual contents, non-textual contents, reviewer-related factors, and product-related factors. Review length, readability, entropy, sentiments, review rating, product description features, and customer question-answer features emerge as influential indicators. The study revealed a shift from statistical processes to machine learning and neural learning approaches in recent years due to their superior performance in predicting review helpfulness. The survey findings open up promising avenues for future research. Key directions include addressing the challenges posed by duplicate reviews, ensuring review-rating consistency, and leveraging helpful reviews in the development of chatbot systems for e-commerce websites. Additionally, exploring the impact of social media sentiment on product recommendations presents intriguing possibilities. This survey provides valuable insights for researchers and practitioners in the realm of review helpfulness prediction on e-commerce websites.</t>
  </si>
  <si>
    <t>10.1016/j.engappai.2023.107075</t>
  </si>
  <si>
    <t>Saumya, Sunil; Roy, Pradeep Kumar; Singh, Jyoti Prakash</t>
  </si>
  <si>
    <t>A survey of Twitter research: Data model, graph structure, sentiment analysis and attacks</t>
  </si>
  <si>
    <t>Twitter is the third most popular worldwide Online Social Network (OSN) after Facebook and Instagram. Compared to other OSNs, it has a simple data model and a straightforward data access API. This makes it ideal for social network studies attempting to analyze the patterns of online behavior, the structure of the social graph, the sentiment towards various entities and the nature of malicious attacks in a vivid network with hundreds of millions of users. Indeed, Twitter has been established as a major research platform, utilized in more than ten thousands research articles over the last ten years. Although there are excellent review and comparison studies for most of the research that utilizes Twitter, there are limited efforts to map this research terrain as a whole. Here we present an effort to map the current research topics in Twitter focusing on three major areas: the structure and properties of the social graph, sentiment analysis and threats such as spam, bots, fake news and hate speech. We also present Twitter’s basic data model and best practices for sampling and data access. This survey also lays the ground of computational techniques used in these areas such as Graph Sampling, Natural Language Processing and Machine Learning. Along with existing reviews and comparison studies, we also discuss the key findings and the state of the art in these methods. Overall, we hope that this survey will help researchers create a clear conceptual model of Twitter and act as a guide to expand further the topics presented.</t>
  </si>
  <si>
    <t>10.1016/j.eswa.2020.114006</t>
  </si>
  <si>
    <t>Antonakaki, Despoina; Fragopoulou, Paraskevi; Ioannidis, Sotiris</t>
  </si>
  <si>
    <t>Computational intelligence in processing of speech acoustics: a survey</t>
  </si>
  <si>
    <t>Speech recognition of a language is a key area in the field of pattern recognition. This paper presents a comprehensive survey on the speech recognition techniques for non-Indian and Indian languages, and compiled some of the computational models used for processing speech acoustics. An immense number of frameworks are available for speech processing and recognition for languages persisting around the globe. However, a limited number of automatic speech recognition systems are available for commercial use. The gap between the languages being spoken around the globe and the technical support available to these languages are very few. This paper examined major challenges for speech recognition for different languages. Analysis of the literature shows that lack of standard databases availability of minority languages hinder the research recognition research across the globe. When compared with non-Indian languages, the research on speech recognition of Indian languages (except Hindi) has not achieved the expected milestone yet. Combination of MFCC and DNN–HMM classifier is most commonly used system for developing ASR minority languages, whereas in some of the majority languages, researchers are using much advance algorithms of DNN. It has also been observed that the research in this field is quite thin and still more research needs to be carried out, particularly in the case of minority languages.</t>
  </si>
  <si>
    <t>10.1007/s40747-022-00665-1</t>
  </si>
  <si>
    <t>Singh, Amitoj; Kaur, Navkiran; Kukreja, Vinay; Kadyan, Virender; Kumar, Munish</t>
  </si>
  <si>
    <t>Speech</t>
  </si>
  <si>
    <t>A survey on structured discriminative spoken keyword spotting</t>
  </si>
  <si>
    <t>Spoken keyword spotting refers to the detection of all occurrences of desired words in continuous speech utterances. This paper includes a comprehensive review on various spoken keyword spotting (especially discriminative spoken keyword spotting) approaches. The most common datasets and evaluation measures for training and evaluating the spoken keyword spotting systems are reviewed in this paper. Moreover, the main framework for structured discriminative spoken keyword spotting (SDKWS) is presented. Different parts of the SDKWS framework such as feature extraction, model training, search algorithm and thresholding are discussed in this paper. Finally, the paper is concluded in the conclusion section and the future works are presented in the last part of that section.</t>
  </si>
  <si>
    <t>10.1007/s10462-019-09739-y</t>
  </si>
  <si>
    <t>Tabibian, Shima</t>
  </si>
  <si>
    <t>A review on Gujarati language based automatic speech recognition (ASR) systems</t>
  </si>
  <si>
    <t>Automatic speech recognition (ASR) plays a crucial role in facilitating natural and efficient human–computer interaction. This paper offers a comprehensive review of ASR systems tailored specifically for the Gujarati language. Existing literature on Gujarati ASR indicates that most survey papers have focused solely on back-end classification methods. This paper aims to fill this gap by presenting a comprehensive survey that encompasses feature extraction techniques, backend models, speech datasets, and evaluation metrics. This review provides an in-depth analysis of the cutting-edge methodologies employed in the development of Gujarati ASR systems. Firstly, the paper discusses various feature extraction techniques. Secondly, it covers classification models and their impact on ASR performance. Thirdly, the study delves into available speech datasets relevant to the Gujarati language, offering valuable insights for researchers and practitioners. Finally, the paper reviews the evaluation parameters used in ASR systems. Additionally, it gives an overview of online toolkits, resources, and language models pertinent to Gujarati ASR. This review serves as a comprehensive reference for academics and professionals involved in the research and development of ASR systems for the Gujarati language. The parameters selected for comparison include front-end feature extraction methods, back-end classification techniques, speech dataset, and evaluation metrics. Furthermore, the paper discusses both the contributions and limitations encountered by current ASR systems during the review. Finally, it addresses various challenges that still persist and provides directions for future research in this critical field.</t>
  </si>
  <si>
    <t>10.1007/s10772-024-10087-8</t>
  </si>
  <si>
    <t>Dua, Mohit; Bhagat, Bhavesh; Dua, Shelza; Chakravarty, Nidhi</t>
  </si>
  <si>
    <t>A Survey of Text Summarization Approaches Based on Deep Learning</t>
  </si>
  <si>
    <t>Automatic text summarization (ATS) has achieved impressive performance thanks to recent advances in deep learning (DL) and the availability of large-scale corpora. The key points in ATS are to estimate the salience of information and to generate coherent results. Recently, a variety of DL-based approaches have been developed for better considering these two aspects. However, there is still a lack of comprehensive literature review for DL-based ATS approaches. The aim of this paper is to comprehensively review significant DL-based approaches that have been proposed in the literature with respect to the notion of generic ATS tasks and provide a walk-through of their evolution. We first give an overview of ATS and DL. The comparisons of the datasets are also given, which are commonly used for model training, validation, and evaluation. Then we summarize single-document summarization approaches. After that, an overview of multi-document summarization approaches is given. We further analyze the performance of the popular ATS models on common datasets. Various popular approaches can be employed for different ATS tasks. Finally, we propose potential research directions in this fast-growing field. We hope this exploration can provide new insights into future research of DL-based ATS.</t>
  </si>
  <si>
    <t>10.1007/s11390-020-0207-x</t>
  </si>
  <si>
    <t>Hou, Shengluan; Huang, Xi-Kun; Fei, Chaoqun; Zhang, Shuhan; Li, Yang-Yang; Sun, Qi-Lin; Wang, Chuan-Qing</t>
  </si>
  <si>
    <t>Summarization</t>
  </si>
  <si>
    <t>Automatic text summarization: A comprehensive survey</t>
  </si>
  <si>
    <t>Automatic Text Summarization (ATS) is becoming much more important because of the huge amount of textual content that grows exponentially on the Internet and the various archives of news articles, scientific papers, legal documents, etc. Manual text summarization consumes a lot of time, effort, cost, and even becomes impractical with the gigantic amount of textual content. Researchers have been trying to improve ATS techniques since the 1950s. ATS approaches are either extractive, abstractive, or hybrid. The extractive approach selects the most important sentences in the input document(s) then concatenates them to form the summary. The abstractive approach represents the input document(s) in an intermediate representation then generates the summary with sentences that are different than the original sentences. The hybrid approach combines both the extractive and abstractive approaches. Despite all the proposed methods, the generated summaries are still far away from the human-generated summaries. Most researches focus on the extractive approach. It is required to focus more on the abstractive and hybrid approaches. This research provides a comprehensive survey for the researchers by presenting the different aspects of ATS: approaches, methods, building blocks, techniques, datasets, evaluation methods, and future research directions.</t>
  </si>
  <si>
    <t>10.1016/j.eswa.2020.113679</t>
  </si>
  <si>
    <t>El-Kassas, Wafaa S.; Salama, Cherif; Rafea, Ahmed; Mohamed, Hoda K.</t>
  </si>
  <si>
    <t>From task to evaluation: an automatic text summarization review</t>
  </si>
  <si>
    <t>Automatic summarization is attracting increasing attention as one of the most promising research areas. This technology has been tried in various real-world applications in recent years and achieved a good response. However, the applicability of conventional evaluation metrics cannot keep up with rapidly evolving summarization task formats and ensuing indicator. After recent years of research, automatic summarization task requires not only readability and fluency, but also informativeness and consistency. Diversified application scenarios also bring new challenges both for generative language models and evaluation metrics. In this review, we analysis and specifically focus on the difference between the task format and the evaluation metrics.</t>
  </si>
  <si>
    <t>10.1007/s10462-023-10582-5</t>
  </si>
  <si>
    <t>Lu, Lingfeng; Liu, Yang; Xu, Weiqiang; Li, Huakang; Sun, Guozi</t>
  </si>
  <si>
    <t>Multimodal Summarization: A Concise Review</t>
  </si>
  <si>
    <t>Rapid increase in multimodal data from online sources necessitates the need for the development of methods and techniques that use diverse modes along with text to generate summaries. Meeting recordings, CCTV footages, and sports coverages are vast information resources that incorporate modes such as speech, text, and images. Multimodal data contains rich information which could help in the improving the quality of summaries. Recent developments in the field of neural networks have furthered the research in this area. This paper is an attempt to contribute to the growing body of research in multimodal summarization by drawing attention to state-of-the-art techniques, datasets, and evaluation strategies. Besides covering the recent work in the field, the paper also highlights the major issues and challenges.</t>
  </si>
  <si>
    <t>10.1007/978-981-16-6893-7_54</t>
  </si>
  <si>
    <t>Javed, Hira; Sufyan Beg, M. M.; Akhtar, Nadeem</t>
  </si>
  <si>
    <t>A Comprehensive Survey on Various Fully Automatic Machine Translation Evaluation Metrics</t>
  </si>
  <si>
    <t>The fast advancement in machine translation models necessitates the development of accurate evaluation metrics that would allow researchers to track the progress in text languages. The evaluation of machine translation models is crucial since its results are exploited for improvements of translation models. However fully automatically evaluating the machine translation models in itself is a huge challenge for the researchers as human evaluation is very expensive, time-consuming, unreproducible. This paper presents a detailed classification and comprehensive survey on various fully automated evaluation metrics, which are used to assess the performance or quality of machine translated output. Various fully automatic evaluation metrics are classified into five categories that are lexical, character, semantic, syntactic, and semantic &amp; syntactic evaluation metrics for better understanding purpose. Taking account of the challenges posed in the field of machine translation evaluation by Statistical Machine Translation and Neural Machine Translation, along with a discussion on the advantages, disadvantages, and gaps for each fully automatic machine translation evaluation metric has been provided. The presented study will help machine translation researchers in quickly identifying automatic machine translation evaluation metrics that are most appropriate for the improvement or development of their machine translation model, as well as researchers in gaining a general understanding of how automatic machine translation evaluation research evolved.</t>
  </si>
  <si>
    <t>10.1007/s11063-022-10835-4</t>
  </si>
  <si>
    <t>Chauhan, Shweta; Daniel, Philemon</t>
  </si>
  <si>
    <t>Translation</t>
  </si>
  <si>
    <t>Machine translation status of Indian scheduled languages: A survey</t>
  </si>
  <si>
    <t>Machine Translation (MT) being an emerging area of research has currently gained significant attention from researchers primarily because of incredible features offered by contemporary data scientific approaches such as machine learning, deep learning &amp; transfer learning, etc. Machine Translation is the automatic conversion of a text while preserving its underlying information content form and across various languages. Various approaches having different levels of efficiency and accuracy that can be applied to perform machine translation from one language to another include Direct, Rule-based, and Corpus-based approaches. India being a diverse country in terms of its cultural heritage with a huge population, plenty of information related to different spheres of life is being exchanged between people of various regions &amp; communities in different languages on daily basis. It is therefore imperative to come up with automated translation tools capable of translating among these languages. In this paper, a study of various languages spoken in India with special reference to those listed among scheduled languages and machine translation systems designed for them is presented. The languages with low translation status have also been highlighted. The work presented in this paper will be of great benefit to prospective researchers working in the area of machine translation. It will certainly help them in gaining a better insight about the previous research developments in this area and lead them towards the design, development &amp; implementation of improved and effective translation systems in the future.</t>
  </si>
  <si>
    <t>10.1007/s11042-023-15287-z</t>
  </si>
  <si>
    <t>Lone, Nawaz Ali; Giri, Kaiser J.; Bashir, Rumaan</t>
  </si>
  <si>
    <t>Slavic languages in phrase-based statistical machine translation: a survey</t>
  </si>
  <si>
    <t>The demand for translations is increasing at a rate far beyond the capacity of professional translators. It is too difficult, time consuming and expensive to translate everything from scratch in each language. Machine translation offers a solution, as it provides translation automatically. Until recently, statistical machine translation has proved to be one of the most successful approaches. However, a new approach to machine translation based on neural networks has emerged with promising results. The present paper concerns phrase-based statistical machine translation, an area that has been extensively studied in the literature. The translation system consists of many components built on the premise of probabilities. Each component is described separately. Although high quality translation systems have been developed for certain language pairs, there is still a large number of languages that cause many translation errors. Languages with a rich morphology pose an especially difficult challenge for research. We address one group of morphologically rich languages: Slavic languages, which constitute a relatively homogeneous family of languages characterized by rich, inflectional morphology. The present paper offers a comprehensive survey of approaches to coping with Slavic languages in different aspects of statistical machine translation. We observe that the interest of the community in research of more difficult languages is increasing and we believe that the translation quality of those languages will reach the level of practical use in the near future.</t>
  </si>
  <si>
    <t>10.1007/s10462-017-9558-2</t>
  </si>
  <si>
    <t>Maučec, Mirjam Sepesy; Brest, Janez</t>
  </si>
  <si>
    <t>Text-Text Neural Machine Translation: A Survey</t>
  </si>
  <si>
    <t>We present a review of Neural Machine Translation (NMT), which has got much popularity in recent decades. Machine translation eased the way we do massive language translation in the new digital era. Otherwise, language translation would have been manually done by human experts. However, manual translation is very costly, time-consuming, and prominently inefficient. So far, three main Machine Translation (MT) techniques have been developed over the past few decades. Viz rule-based, statistical, and neural machine translations. We have presented the merits and demerits of each of these methods and discussed a more detailed review of articles under each category. In the present survey, we conducted an in-depth review of existing approaches, basic architecture, and models for MT systems. Our effort is to shed light on the existing MT systems and assist potential researchers, in revealing related works in the literature. In the process, critical research gaps have been identified. This review intrinsically helps researchers who are interested in the study of MT.</t>
  </si>
  <si>
    <t>10.3103/s1060992x23020042</t>
  </si>
  <si>
    <t>Optical Memory and Neural Networks</t>
  </si>
  <si>
    <t>Ebisa Gemechu, NA; Kanagachidambaresan, G. R.</t>
  </si>
  <si>
    <t>Allerton Press</t>
  </si>
  <si>
    <t>Arabic machine translation: A survey of the latest trends and challenges</t>
  </si>
  <si>
    <t>Given that Arabic is one of the most widely used languages in the world, the task of Arabic Machine Translation (MT) has recently received a great deal of attention from the research community. Indeed, the amount of research that has been devoted to this task has led to some important achievements and improvements. However, the current state of Arabic MT systems has not reached the quality achieved for some other languages. Thus, much research work is still needed to improve it. This survey paper introduces the Arabic language, its characteristics, and the challenges involved in its translation. It provides the reader with a full summary of the important research studies that have been accomplished with regard to Arabic MT along with the most important tools and resources that are available for building and testing new Arabic MT systems. Furthermore, the survey paper discusses the current state of Arabic MT and provides some insights into possible future research directions.</t>
  </si>
  <si>
    <t>10.1016/j.cosrev.2020.100305</t>
  </si>
  <si>
    <t>Ameur, Mohamed Seghir Hadj; Meziane, Farid; Guessoum, Ahmed</t>
  </si>
  <si>
    <t>Machine Translation using Semantic Web Technologies: A Survey</t>
  </si>
  <si>
    <t>Abstract 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presents the results of a systematic review of machine translation approaches that rely on Semantic Web technologies for translating texts. Overall, our survey suggests that while Semantic Web technologies can enhance the quality of machine translation outputs for various problems, the combination of both is still in its infancy.</t>
  </si>
  <si>
    <t>10.1016/j.websem.2018.07.001</t>
  </si>
  <si>
    <t>Moussallem, Diego; Wauer, Matthias; Ngomo, Axel-Cyrille Ngonga</t>
  </si>
  <si>
    <t>Machine translation for Arabic dialects (survey)</t>
  </si>
  <si>
    <t>Arabic dialects also called colloquial Arabic or vernaculars are spoken varieties of Standard Arabic. These dialects have mixed form with many variations due to the influence of ancient local tongues and other languages like European ones. Many of these dialects are mutually incomprehensible. Arabic dialects were not written until recently and were used only in a speech form. Nowadays, with the advent of the internet and mobile telephony technologies, these dialects are increasingly used in a written form. Indeed, this kind of communication brought everyday conversations to a written format. This allows Arab people to use their dialects, which are their actual native languages for expressing their opinion on social media, for chatting, texting, etc. This growing use opens new research direction for Arabic natural language processing (NLP). We focus, in this paper, on machine translation in the context of Arabic dialects. We provide a survey of recent research in this area. We report for each study a detailed description of the adopted approach and we give its most relevant contribution.</t>
  </si>
  <si>
    <t>10.1016/j.ipm.2017.08.003</t>
  </si>
  <si>
    <t>Harrat, Salima; Meftouh, Karima; Smaïli, Kamel</t>
  </si>
  <si>
    <t>Arabic Cross-Language Information Retrieval: A Review</t>
  </si>
  <si>
    <t>Cross-language information retrieval (CLIR) deals with retrieving relevant documents in one language using queries expressed in another language. As CLIR tools rely on translation techniques, they are challenged by the properties of highly derivational and flexional languages like Arabic. Much work has been done on CLIR for different languages including Arabic. In this article, we introduce the reader to the motivations for solving some problems related to Arabic CLIR approaches. The evaluation of these approaches is discussed starting from the 2001 and 2002 TREC Arabic CLIR tracks, which aim to objectively evaluate CLIR systems. We also study many other research works to highlight the unresolved problems or those that require further investigation. These works are discussed in the light of a deep study of the specificities and the tasks of Arabic information retrieval (IR). Particular attention is given to translation techniques and CLIR resources, which are key issues challenging Arabic CLIR. To push research in this field, we discuss how a new standard collection can improve Arabic IR and CLIR tracks.</t>
  </si>
  <si>
    <t>10.1145/2789210</t>
  </si>
  <si>
    <t>Elayeb, Bilel; Bounhas, Ibrahim</t>
  </si>
  <si>
    <t>Machine translation from text to sign language: a systematic review</t>
  </si>
  <si>
    <t>An equal opportunity for all is the basic right of every human being. The deaf society of the world needs to have access to all the information just like hearing people do. For this to happen there should be a mode of direct communication between hearing and deaf people. The need at this time is to automate this communication so as the deaf society is not dependent upon human interpreters. This paper deals with the systematic survey of conventional and state-of-the-art sign language machine translation and sign language generation projects. We used a standard procedure of carrying out a systematic literature review on 148 studies published in 30 reputed journals and 40 premium conferences and workshops. Existing literature about sign language machine translation is broadly classified into three different categories. These categories are further sub-classified into different classifications depending upon the type of machine translation. Studies pertaining to the specified classifications have been presented with their advantages and limitations. Different methods for sign language generation are reported with their benefits and limitations. Manual and automatic evaluation methods used in every study is presented along with their respective performance metrics. We call for increased efforts in presentation of signs to make them an easy and comfortable mode of communication for deaf society. There is also a requirement to improve translation methods and include the contribution of advanced technologies such as deep learning and neural networks to make an optimal translation process between text and sign language.</t>
  </si>
  <si>
    <t>10.1007/s10209-021-00823-1</t>
  </si>
  <si>
    <t>Kahlon, Navroz Kaur; Singh, Williamjeet</t>
  </si>
  <si>
    <t>A Review on Word Embedding Techniques for Text Classification</t>
  </si>
  <si>
    <t>Word embeddings are fundamentally a form of word representation that links the human understanding of knowledge meaningfully to the understanding of a machine. The representations can be a set of real numbers (a vector). Word embeddings are scattered depiction of a text in an n-dimensional space, which tries to capture the word meanings. This paper aims to provide an overview of the different types of word embedding techniques. It is found from the review that there exist three dominant word embeddings namely, Traditional word embedding, Static word embedding, and Contextualized word embedding. BERT is a bidirectional transformer-based Contextualized word embedding which is more efficient as it can be pre-trained and fine-tuned. As a future scope, this word embedding along with the neural network models can be used to increase the model accuracy and it excels in sentiment classification, text classification, next sentence prediction, and other Natural Language Processing tasks. Some of the open issues are also discussed and future research scope for the improvement of word representation.</t>
  </si>
  <si>
    <t>10.1007/978-981-15-9651-3_23</t>
  </si>
  <si>
    <t>Birunda, S. Selva; Devi, R. Kanniga</t>
  </si>
  <si>
    <t>Word Representation</t>
  </si>
  <si>
    <t>A Comprehensive Survey on Word Representation Models: From Classical to State-of-the-Art Word Representation Language Models</t>
  </si>
  <si>
    <t>Word representation has always been an important research area in the history of natural language processing (NLP). Understanding such complex text data is imperative, given that it is rich in information and can be used widely across various applications. In this survey, we explore different word representation models and its power of expression, from the classical to modern-day state-of-the-art word representation language models (LMS). We describe a variety of text representation methods, and model designs have blossomed in the context of NLP, including SOTA LMs. These models can transform large volumes of text into effective vector representations capturing the same semantic information. Further, such representations can be utilized by various machine learning (ML) algorithms for a variety of NLP-related tasks. In the end, this survey briefly discusses the commonly used ML- and DL-based classifiers, evaluation metrics, and the applications of these word embeddings in different NLP tasks.</t>
  </si>
  <si>
    <t>10.1145/3434237</t>
  </si>
  <si>
    <t>Naseem, Usman; Razzak, Imran; Khan, Shah Khalid; Prasad, Mukesh</t>
  </si>
  <si>
    <t>Impact of word embedding models on text analytics in deep learning environment: a review.</t>
  </si>
  <si>
    <t>The selection of word embedding and deep learning models for better outcomes is vital. Word embeddings are an n-dimensional distributed representation of a text that attempts to capture the meanings of the words. Deep learning models utilize multiple computing layers to learn hierarchical representations of data. The word embedding technique represented by deep learning has received much attention. It is used in various natural language processing (NLP) applications, such as text classification, sentiment analysis, named entity recognition, topic modeling, etc. This paper reviews the representative methods of the most prominent word embedding and deep learning models. It presents an overview of recent research trends in NLP and a detailed understanding of how to use these models to achieve efficient results on text analytics tasks. The review summarizes, contrasts, and compares numerous word embedding and deep learning models and includes a list of prominent datasets, tools, APIs, and popular publications. A reference for selecting a suitable word embedding and deep learning approach is presented based on a comparative analysis of different techniques to perform text analytics tasks. This paper can serve as a quick reference for learning the basics, benefits, and challenges of various word representation approaches and deep learning models, with their application to text analytics and a future outlook on research. It can be concluded from the findings of this study that domain-specific word embedding and the long short term memory model can be employed to improve overall text analytics task performance.</t>
  </si>
  <si>
    <t>10.1007/s10462-023-10419-1</t>
  </si>
  <si>
    <t>Asudani, Deepak Suresh; Nagwani, Naresh Kumar; Singh, Pradeep</t>
  </si>
  <si>
    <t>A Survey Of Cross-lingual Word Embedding Models</t>
  </si>
  <si>
    <t>Cross-lingual representations of words enable us to reason about word meaning in multilingual contexts and are a key facilitator of cross-lingual transfer when developing natural language processin...</t>
  </si>
  <si>
    <t>10.1613/jair.1.11640</t>
  </si>
  <si>
    <t>Ruder, Sebastian; Vulić, Ivan; Søgaard, Anders</t>
  </si>
  <si>
    <t>From static to dynamic word representations: a survey</t>
  </si>
  <si>
    <t>In the history of natural language processing (NLP) development, the representation of words has always been a significant research topic. In this survey, we provide a comprehensive typology of word representation models from a novel perspective that the development from static to dynamic embeddings can effectively address the polysemy problem, which has been a great challenge in this field. Then the survey covers the main evaluation metrics and applications of these word embeddings. And, we further discuss the development of word embeddings from static to dynamic in cross-lingual scenario. Finally, we point out some open issues and future works.</t>
  </si>
  <si>
    <t>10.1007/s13042-020-01069-8</t>
  </si>
  <si>
    <t>Wang, Yuxuan; Hou, Yutai; Che, Wanxiang; Liu, Ting</t>
  </si>
  <si>
    <t>A survey of word embeddings for clinical text.</t>
  </si>
  <si>
    <t>Representing words as numerical vectors based on the contexts in which they appear has become the de facto method of analyzing text with machine learning. In this paper, we provide a guide for training these representations on clinical text data, using a survey of relevant research. Specifically, we discuss different types of word representations, clinical text corpora, available pre-trained clinical word vector embeddings, intrinsic and extrinsic evaluation, applications, and limitations of these approaches. This work can be used as a blueprint for clinicians and healthcare workers who may want to incorporate clinical text features in their own models and applications.</t>
  </si>
  <si>
    <t>10.1016/j.yjbinx.2019.100057</t>
  </si>
  <si>
    <t>Khattak, Faiza Khan; Jeblee, Serena; Pou-Prom, Chloé; Abdalla, Mohamed; Meaney, Christopher; Rudzicz, Frank</t>
  </si>
  <si>
    <t>A detailed review on word embedding techniques with emphasis on word2vec</t>
  </si>
  <si>
    <t>Text data has been growing drastically in the present day because of digitalization. The Internet, being flooded with millions of documents every day, makes the task of text processing by human beings relatively complex, which is neither adaptable nor successful. Many machine learning algorithms cannot interpret the raw text in its original format, as these algorithms purely need numbers as inputs to accomplish any task (say, classification, regression). A better way to represent text for computers, to understand and process text efficiently and effectively is needed. Word embedding is one such technique. Word embedding, or the encoding of words as vectors, has received much interest as a feature learning technique for natural language processing in recent times. This review presents a better way of understanding and working with word embeddings. Many researchers, who are non-experts in using different text processing techniques, would not know where to start their exploration due to a lack of comprehensive material. This review provides an overview of several word embedding strategies and the entire working procedure of word2vec,both in theory and mathematical perspectives which provides researchers with detailed information so that they may rapidly get to work on their research. Research results of standard word embedding techniques have also been included to better understand how word embedding have been improved from the past years to most recent findings.</t>
  </si>
  <si>
    <t>10.1007/s11042-023-17007-z</t>
  </si>
  <si>
    <t>Johnson, S. Joshua; Murty, M. Ramakrishna; Navakanth, I.</t>
  </si>
  <si>
    <t>quite related</t>
  </si>
  <si>
    <t>IEEExplore</t>
  </si>
  <si>
    <t>INCOMA Ltd.</t>
  </si>
  <si>
    <t>International Joint Conferences on Artificial Intelligence</t>
  </si>
  <si>
    <t> Cambridge University Press</t>
  </si>
  <si>
    <t>proposed approach</t>
  </si>
  <si>
    <t>Evaluation</t>
  </si>
  <si>
    <t>OOV Challenges</t>
  </si>
  <si>
    <t>Future work</t>
  </si>
  <si>
    <t>Dataset yang digunakan dalam paper ini termasuk subset dari Wikipedia bahasa Rusia, korpus paralel dari novel-novel bahasa Inggris yang diterjemahkan, serta teks dari media sosial yang dikumpulkan dalam korpus GICR</t>
  </si>
  <si>
    <t>Metode yang digunakan adalah pendekatan berbasis Bidirectional LSTM yang menggabungkan deskripsi morfologis komprehensif dari sistem ABBYY Compreno dan embedding kata. Metode ini juga menggunakan fitur ortografis untuk mengidentifikasi hipotesis paradigma yang paling mungkin dari kata-kata OOV​</t>
  </si>
  <si>
    <t>Evaluasi dilakukan dengan menggunakan data dari kompetisi MorphoRuEval-2017, yang mengukur akurasi sistem berdasarkan token dan kalimat untuk berbagai genre teks seperti fiksi, berita, dan media sosial. Akurasi dihitung sebagai persentase dari token atau kalimat yang berhasil ditandai dengan benar​</t>
  </si>
  <si>
    <t>Tantangan utama dalam penanganan OOV termasuk kesulitan dalam menangani ambiguitas kasus (seperti kasus nominatif vs akusatif) dan menangani kata-kata dengan ejaan tidak standar atau kesalahan dalam teks dari media sosial. Perbedaan genre antara data pelatihan dan data uji juga menurunkan performa sistem​</t>
  </si>
  <si>
    <t>Future work yang disarankan mencakup peningkatan model untuk menangani lebih baik variasi genre teks, terutama yang berasal dari media sosial. Selain itu, disarankan penggunaan korpus yang lebih besar dan beragam untuk melatih embedding kata agar model lebih adaptif terhadap variasi bahasa</t>
  </si>
  <si>
    <t>Dataset yang digunakan mencakup teks historis Slovene dari korpus goo300k, data kontemporer Slovene dari korpus ssj500k, dan korpus Janes-Tag yang berisi teks dari media sosial (UGC) Slovene</t>
  </si>
  <si>
    <t>Dua pendekatan utama digunakan untuk menangani OOV: normalisasi kata dan adaptasi domain. Normalisasi dilakukan menggunakan cSMTiser, alat berbasis transliterasi statistik, sedangkan adaptasi domain dilakukan dengan mengadaptasi penanda POS berdasarkan data dari domain non-standar yang dilabeli secara manual</t>
  </si>
  <si>
    <t>Dataset yang digunakan dalam eksperimen ini adalah korpus web "Araneum Slovacum Maximum" yang mencakup sekitar 3 gigatokens. Data ini juga ditandai dengan menggunakan dua pipeline berbeda: SNC MorphoDiTa dan Aranea TreeTagger</t>
  </si>
  <si>
    <t>Metode yang digunakan adalah crowdsourcing untuk memperluas leksikon morfologis. Mahasiswa mengannotasi dan memvalidasi item-item OOV yang dihasilkan dari korpus web sebagai bagian dari tugas akhir mereka. Setiap kata OOV ditandai dan diklasifikasikan untuk memeriksa dan memperbaiki lemma serta kategori kata</t>
  </si>
  <si>
    <t>Evaluasi dilakukan dengan menghitung frekuensi item OOV dalam korpus dan menganalisis kategori morfologis serta lemanya menggunakan alat seperti NoSketch Engine. Hasil anotasi manual dari mahasiswa dibandingkan untuk mengevaluasi kesesuaian dan akurasi tagging terhadap dataset OOV</t>
  </si>
  <si>
    <t>Tantangan yang dihadapi meliputi ketidakseragaman anotasi yang dilakukan oleh mahasiswa, kesulitan dalam membedakan antara nama proper dan kata umum, serta masalah dalam menangani kesalahan penulisan dan penentuan leksikal item dari bahasa asing. Selain itu, kualitas data web yang rendah juga mempengaruhi tingginya jumlah OOV</t>
  </si>
  <si>
    <t>Future work yang diusulkan meliputi perbaikan prosedur anotasi dengan menggunakan tiga anotator untuk setiap item agar hasil lebih konsisten. Selain itu, disarankan untuk meningkatkan pedoman anotasi dan mengembangkan prosedur otomatis untuk mengatasi masalah yang sering terjadi, seperti kesalahan pada penulisan nama proper dan bentuk lemma yang tidak sesuai</t>
  </si>
  <si>
    <t>Paper ini menggunakan korpus dari bahasa Uzbek, Turki, dan Uyghur yang dikumpulkan dari berbagai sumber teks termasuk literatur dan dokumen digital untuk melatih model tagging POS dan stemming dalam bahasa aglutinatif tersebut​</t>
  </si>
  <si>
    <t>Penelitian ini menggunakan pendekatan berbasis Bayesian Hidden Markov Model (HMM) dengan embedding kata neural (word2vec) untuk meningkatkan akurasi tagging POS. Metode ini memanfaatkan informasi kontekstual dan morfologi untuk menangani variasi kata-kata dalam bahasa aglutinatif​</t>
  </si>
  <si>
    <t>Dataset yang digunakan dalam penelitian ini mencakup korpus dari Wall Street Journal (WSJ) dan data berita Reuters, serta dataset khusus seperti English Web Treebank (EWT) dan MUC7 untuk tugas POS tagging, chunking, NER, dan identifikasi multiword expression (MWE)​</t>
  </si>
  <si>
    <t>Metode yang digunakan adalah berbagai pendekatan embedding kata seperti Brown Clustering, CBOW, Skip-Gram, dan GloVe. Pendekatan ini bertujuan untuk menciptakan representasi kata yang lebih baik agar dapat menangani kata OOV dan meningkatkan generalisasi across domain</t>
  </si>
  <si>
    <t>Evaluasi OOV dilakukan dengan mengukur akurasi model dalam mengenali dan memproses kata OOV baik dalam domain maupun out-of-domain. Performa diukur dengan menggunakan token-level accuracy (ACC) dan F1-measure untuk berbagai tugas sequence labeling</t>
  </si>
  <si>
    <t>Tantangan yang dihadapi termasuk penurunan performa saat model diuji dengan data dari domain yang berbeda (out-of-domain) dan overfitting saat melakukan update embedding pada kata-kata yang jarang muncul. Perbedaan distribusi antar domain dan variasi dalam teks juga memengaruhi akurasi model​</t>
  </si>
  <si>
    <t>uture work mencakup eksplorasi lebih lanjut tentang pengaruh updating word embeddings untuk tugas sequence labeling dan pengembangan metode untuk mengurangi overfitting, terutama ketika model menghadapi kata OOV dari domain yang berbeda. Penelitian juga diarahkan untuk mengeksplorasi embedding yang lebih efisien dan mengembangkan model yang lebih adaptif</t>
  </si>
  <si>
    <t>Dataset yang digunakan dalam penelitian ini termasuk Wikipedia dalam 102 bahasa untuk melatih model multilingual BERT. Selain itu, eksperimen dilakukan pada berbagai tugas seperti POS tagging, NER, dan machine reading comprehension menggunakan data dari korpus multibahasa</t>
  </si>
  <si>
    <t>Metode yang digunakan adalah joint mapping dan mixture mapping. Kedua pendekatan ini berfokus pada memperluas kosakata model BERT multibahasa dengan menyelaraskan embedding subkata antara bahasa Inggris dan bahasa lainnya, serta menambahkan subkata baru ke kosakata model​</t>
  </si>
  <si>
    <t>Evaluasi dilakukan dengan mengukur akurasi tagging POS, NER, dan berbagai tugas pemahaman teks, serta membandingkan performa model pada data uji yang mengandung kata-kata OOV. Hasil eksperimen menunjukkan peningkatan akurasi ketika pendekatan mixture mapping digunakan untuk memperluas kosakata​</t>
  </si>
  <si>
    <t xml:space="preserve"> Tantangan dalam penanganan OOV meliputi keterbatasan dalam penyelarasan embedding antarbahasa, terutama untuk bahasa yang memiliki perbedaan besar dalam karakter dan struktur tata bahasa dari bahasa Inggris. Selain itu, penambahan subkata yang terlalu banyak dapat mengganggu penggunaan embedding pralatih yang sudah ada, sehingga perlu keseimbangan yang tepat</t>
  </si>
  <si>
    <t xml:space="preserve"> Future work mencakup penelitian lebih lanjut tentang metode penyelarasan embedding, seperti menggunakan pendekatan Gromov-Wasserstein alignment untuk menyelaraskan embedding antarbahasa dengan lebih baik, terutama pada bahasa dengan perbedaan tata bahasa dan karakter yang signifikan. Selain itu, pendekatan dinamis untuk memilih subkata yang ditambahkan ke kosakata juga akan dieksplorasi</t>
  </si>
  <si>
    <t>Dataset yang digunakan termasuk Wall Street Journal (WSJ) sebagai data berlabel dari domain luar, serta beberapa dataset Twitter seperti RIT-Twitter, ARK-Twitter, dan NPSCHAT. Dataset ini digunakan untuk melatih dan menguji model tagging POS dalam domain media sosial​</t>
  </si>
  <si>
    <t>Metode yang digunakan adalah Target Preserved Adversarial Neural Network (TPANN), yang memanfaatkan data berlabel dari domain luar, data tidak berlabel dari domain dalam (Twitter), dan data berlabel terbatas dari domain dalam. Metode ini menggabungkan karakter embedding menggunakan CNN dan bi-LSTM untuk menangani kata-kata OOV dengan memanfaatkan informasi subkata</t>
  </si>
  <si>
    <t>Evaluasi dilakukan dengan mengukur akurasi tagging POS menggunakan dataset Twitter yang terpisah (RIT-Twitter, ARK-Twitter, dan lainnya) dan membandingkan performa model dengan berbagai pendekatan lain. Model dievaluasi berdasarkan akurasi token level dan F1-score untuk menilai seberapa baik model menangani kata-kata OOV dan domain spesifik​</t>
  </si>
  <si>
    <t>Tantangan utama adalah perbedaan signifikan antara domain berita dan media sosial, di mana bahasa di media sosial sangat tidak terstruktur dan informal. Selain itu, kurangnya data berlabel dari domain media sosial juga menjadi tantangan besar, sehingga sulit untuk melatih model yang akurat untuk menangani OOV dalam konteks tersebut​</t>
  </si>
  <si>
    <t>Future work mencakup eksplorasi teknik untuk lebih baik memanfaatkan embedding karakter dan domain-specific autoencoder untuk mempertahankan fitur spesifik domain. Penelitian juga akan difokuskan pada penggunaan teknik transfer learning dan adversarial networks untuk meningkatkan performa pada domain dengan data berlabel terbatas seperti Twitter​</t>
  </si>
  <si>
    <t>Dataset yang digunakan dalam penelitian ini termasuk Universal Dependencies (UD) dataset versi 1.2 dan 2.0 untuk berbagai bahasa seperti Inggris, Cina, Jepang, dan Vietnam. Dataset ini mencakup data POS tagging dan segmentasi token​</t>
  </si>
  <si>
    <t>Metode yang digunakan adalah pendekatan berbasis Neural Semi-Markov Conditional Random Fields (semi-CRFs) yang bekerja pada level karakter tanpa memerlukan tokenisasi. Model ini menggabungkan karakter embedding melalui biLSTM dan convolutional networks untuk menangani informasi subkata dan segmentasi token secara end-to-end</t>
  </si>
  <si>
    <t>Evaluasi dilakukan dengan mengukur akurasi POS tagging dan tokenisasi pada dataset multibahasa dan juga dataset dengan tokenisasi yang diacak untuk menguji ketahanan model terhadap noise dan kesalahan tokenisasi. F1-score dan akurasi pada level token digunakan sebagai metrik</t>
  </si>
  <si>
    <t>Tantangan yang dihadapi mencakup penanganan tokenisasi yang bising atau salah, terutama dalam bahasa seperti Cina atau Vietnam yang memiliki aturan tokenisasi kompleks. Selain itu, model harus mampu menangani kesalahan penulisan dan karakter yang tidak biasa, yang sering ditemukan di media sosial atau teks informal lainnya​</t>
  </si>
  <si>
    <t>Future work yang diusulkan meliputi eksplorasi lebih lanjut untuk meningkatkan robustitas model terhadap variasi tokenisasi yang lebih luas dan penerapan metode semi-CRF pada tugas-tugas pemrosesan bahasa lainnya. Peneliti juga berencana mengembangkan metode untuk menangani kesalahan tokenisasi yang lebih kompleks serta menerapkan model pada lebih banyak bahasa</t>
  </si>
  <si>
    <t>Dataset yang digunakan termasuk korpus TIGER (untuk teks berita dalam bahasa Jerman), EmpiriST train yang mencakup data CMC dan web, serta korpus Schreibgebrauch yang berisi data dari forum, chat, dan Twitter</t>
  </si>
  <si>
    <t>Dataset yang digunakan mencakup OntoNotes 4.0 dari Wall Street Journal untuk data pelatihan. Selain itu, paper ini menggunakan dataset dari Foster et al. (2011), Gimpel et al. (2011), dan data Twitter dari Ritter et al. (2011) dan Hovy et al. (2014) untuk pengujian model POS tagging pada data Twitter​</t>
  </si>
  <si>
    <t>Metode yang digunakan melibatkan pembelajaran automata keadaan hingga (Finite State Automata - FSA) yang dibangun dari kluster Brown. Pendekatan ini memperluas representasi kata dengan menggunakan variasi fonologis dan morfologis, memungkinkan model untuk menangani kata-kata yang tidak hanya dalam data berlabel tetapi juga kata-kata baru yang muncul di data uji​</t>
  </si>
  <si>
    <t>Evaluasi dilakukan dengan mengukur akurasi POS tagging pada dataset pengujian Twitter dan membandingkan performa model yang menggunakan FSA dengan baseline model yang hanya menggunakan kluster Brown. Hasil evaluasi menunjukkan bahwa pendekatan FSA meningkatkan akurasi tagging secara signifikan di berbagai dataset​</t>
  </si>
  <si>
    <t>Tantangan utama adalah variasi penulisan kata dan kreatifitas linguistik di Twitter yang sangat tinggi, sehingga sulit untuk mencakup semua kemungkinan variasi dengan pendekatan yang ada. Selain itu, model menghadapi kesulitan dalam membedakan kata sifat dan kata keterangan, serta membedakan preposisi dan partikel dalam konteks informal Twitter​</t>
  </si>
  <si>
    <t>Future work mencakup peningkatan pada metode representasi kata untuk menangani lebih banyak variasi linguistik, serta eksplorasi lebih lanjut tentang penggunaan FSA untuk menangani infleksi dan variasi ejaan. Penelitian lebih lanjut juga akan difokuskan pada penggunaan data Twitter yang lebih luas untuk memperkaya model dan meningkatkan kemampuan adaptasinya di domain media sosial</t>
  </si>
  <si>
    <r>
      <t xml:space="preserve">Dataset yang digunakan mencakup tiga buku keagamaan Arab: </t>
    </r>
    <r>
      <rPr>
        <i/>
        <sz val="11"/>
        <color theme="1"/>
        <rFont val="Calibri"/>
        <scheme val="minor"/>
      </rPr>
      <t>Al-Hadith Nawawi</t>
    </r>
    <r>
      <rPr>
        <sz val="11"/>
        <color theme="1"/>
        <rFont val="Calibri"/>
        <scheme val="minor"/>
      </rPr>
      <t xml:space="preserve">, </t>
    </r>
    <r>
      <rPr>
        <i/>
        <sz val="11"/>
        <color theme="1"/>
        <rFont val="Calibri"/>
        <scheme val="minor"/>
      </rPr>
      <t>Matn Abi Shuja'</t>
    </r>
    <r>
      <rPr>
        <sz val="11"/>
        <color theme="1"/>
        <rFont val="Calibri"/>
        <scheme val="minor"/>
      </rPr>
      <t xml:space="preserve">, dan </t>
    </r>
    <r>
      <rPr>
        <i/>
        <sz val="11"/>
        <color theme="1"/>
        <rFont val="Calibri"/>
        <scheme val="minor"/>
      </rPr>
      <t>Al-Munqidh min al-Dalal</t>
    </r>
    <r>
      <rPr>
        <sz val="11"/>
        <color theme="1"/>
        <rFont val="Calibri"/>
        <scheme val="minor"/>
      </rPr>
      <t>. Ketiga buku ini dianotasi secara manual untuk segmentasi morfologis dan tagging POS</t>
    </r>
  </si>
  <si>
    <t>Metode yang digunakan adalah pelatihan ulang segmenter dan POS tagger menggunakan korpus kecil dari teks keagamaan Arab. Model ini kemudian dibandingkan dengan model yang dilatih menggunakan Arabic Treebank (ATB) dan gabungan kedua korpus untuk meningkatkan akurasi tagging pada teks keagamaan​</t>
  </si>
  <si>
    <t>Evaluasi dilakukan dengan mengukur akurasi segmentasi morfologis dan tagging POS pada teks keagamaan. Performa dibandingkan antara model yang dilatih menggunakan korpus berita (ATB), korpus keagamaan, dan kombinasi keduanya. Evaluasi juga mempertimbangkan tingkat OOV dan akurasi segmentasi otomatis dibandingkan dengan segmentasi standar​</t>
  </si>
  <si>
    <t>Tantangan yang dihadapi meliputi tingginya tingkat OOV saat model yang dilatih pada korpus berita diterapkan pada teks keagamaan, karena perbedaan besar dalam kosakata dan struktur bahasa. Variasi penggunaan bahasa Arab klasik dan modern juga menyebabkan kesulitan dalam akurasi segmentasi dan tagging POS​</t>
  </si>
  <si>
    <t>Future work mencakup pengembangan lebih lanjut korpus keagamaan Arab dengan menambahkan lebih banyak teks dan lapisan anotasi untuk mencakup variasi bahasa keagamaan secara lebih komprehensif. Selain itu, penelitian di masa depan akan mencoba memasukkan pendekatan yang lebih rinci untuk menangani partikel dan bentuk infleksi dalam teks keagamaan</t>
  </si>
  <si>
    <t>Dataset yang digunakan meliputi teks dari media sosial seperti Twitter yang mencampur bahasa Bengali-Inggris, Hindi-Inggris, dan Telugu-Inggris. Dataset ini dikumpulkan menggunakan Twitter API untuk mengekstraksi teks campuran kode dari pengguna yang sering menggunakan bahasa campuran​</t>
  </si>
  <si>
    <t>Metode yang digunakan adalah pendekatan jaringan saraf dalam-dalam hierarkis (hierarchical deep neural network) menggunakan BiLSTM pada tingkat karakter dan kata, serta lapisan CRF di atasnya. Pendekatan ini menggunakan embedding kata campuran kode yang dilatih pada korpus teks tidak berlabel dari media sosial​</t>
  </si>
  <si>
    <t>Evaluasi dilakukan dengan mengukur F1-score pada tagging POS menggunakan model yang dilatih dengan embedding karakter dan kata yang diperoleh dari korpus teks campuran kode. Hasil dibandingkan dengan baseline model CRF untuk mengukur peningkatan kinerja</t>
  </si>
  <si>
    <t>Tantangan utama adalah variasi penulisan dan ejaan kata dalam teks campuran kode, serta kurangnya data berlabel yang cukup untuk pelatihan model POS tagging dalam konteks multibahasa. Variasi penulisan dalam bahasa non-Inggris yang ditulis dalam skrip roman juga menambah kesulitan model dalam mengenali kata-kata OOV</t>
  </si>
  <si>
    <t>Future work mencakup pengembangan lebih lanjut embedding kata campuran kode yang lebih kaya, serta eksplorasi teknik lain seperti jaringan saraf yang lebih canggih dan penggunaan data dari berbagai platform media sosial untuk meningkatkan kemampuan model dalam menangani OOV secara lebih efektif pada teks campuran kode</t>
  </si>
  <si>
    <t>ataset yang digunakan adalah Universal Dependencies (UD) yang mencakup 57 treebank dari 42 bahasa yang berbeda. Data ini mencakup anotasi POS tagging dan parsing dependency universal yang digunakan dalam eksperimen dengan model ELMo​</t>
  </si>
  <si>
    <r>
      <t xml:space="preserve">Metode yang digunakan adalah menggunakan </t>
    </r>
    <r>
      <rPr>
        <i/>
        <sz val="11"/>
        <color theme="1"/>
        <rFont val="Calibri"/>
        <scheme val="minor"/>
      </rPr>
      <t>deep contextualized word embeddings</t>
    </r>
    <r>
      <rPr>
        <sz val="11"/>
        <color theme="1"/>
        <rFont val="Calibri"/>
        <scheme val="minor"/>
      </rPr>
      <t xml:space="preserve"> (ELMo) yang mengintegrasikan representasi kata berbasis karakter dan konteks untuk memperbaiki abstraksi kata OOV. ELMo memungkinkan model untuk menebak fungsi sintaksis kata OOV berdasarkan fitur morfologis dan konteks di sekitarnya</t>
    </r>
  </si>
  <si>
    <t>Evaluasi dilakukan dengan mengukur peningkatan akurasi tagging POS dan parsing dependency sebelum dan sesudah menggunakan ELMo pada dataset multibahasa. Model diuji pada kata-kata OOV dan IV (in-vocabulary) untuk membandingkan efektivitas ELMo dalam menangani kata-kata yang tidak ada dalam data pelatihan</t>
  </si>
  <si>
    <t>Tantangan yang dihadapi termasuk variasi morfologis dan kontekstual yang luas dalam data multibahasa. Tingginya tingkat OOV pada treebank kecil dan perbedaan struktur morfologis antarbahasa juga membuat abstraksi kata OOV menjadi lebih kompleks. Selain itu, penyesuaian parameter pada embedding yang mendukung berbagai bahasa membutuhkan optimalisasi tambahan</t>
  </si>
  <si>
    <t>Future work mencakup eksplorasi teknik tambahan untuk memanfaatkan embedding kontekstual seperti ELMo pada tugas NLP di pengaturan sumber daya rendah. Simulasi menunjukkan bahwa embedding kontekstual dapat membantu meningkatkan kualitas parsing dengan data berlabel yang lebih sedikit, sehingga penelitian selanjutnya akan fokus pada penggunaan embedding kontekstual dalam situasi data-insufficient atau zero-shot learning</t>
  </si>
  <si>
    <r>
      <t xml:space="preserve">Dataset yang digunakan adalah </t>
    </r>
    <r>
      <rPr>
        <i/>
        <sz val="11"/>
        <color theme="1"/>
        <rFont val="Calibri"/>
        <scheme val="minor"/>
      </rPr>
      <t>Igbo Tagged Corpora</t>
    </r>
    <r>
      <rPr>
        <sz val="11"/>
        <color theme="1"/>
        <rFont val="Calibri"/>
        <scheme val="minor"/>
      </rPr>
      <t xml:space="preserve"> (IgbTC), yang terdiri dari beberapa sub-korpus seperti teks esai, berita, puisi, cerita, novel, dan tulisan keagamaan. Korpus ini mencakup sekitar 300.000 token yang telah dianotasi​</t>
    </r>
  </si>
  <si>
    <t>Metode yang digunakan adalah kombinasi pendekatan probabilistik dengan analisis morfologi berbasis aturan untuk mengidentifikasi kata-kata yang morfologinya kompleks. Metode ini memanfaatkan pengetahuan morfologi Igbo dan menggabungkannya dengan tagger berbasis probabilistik seperti Hidden Markov Model (HMM) dan Maximum Entropy Markov Model (MEMM)​</t>
  </si>
  <si>
    <t>Strategi evaluasi OOV melibatkan pengukuran akurasi tagger pada kata-kata yang tidak dikenal (OOV), kata-kata yang morfologinya kompleks, dan keseluruhan kata dalam korpus. Evaluasi juga mencakup penghitungan metrik seperti presisi, recall, dan F-measure pada kelas tag tertentu</t>
  </si>
  <si>
    <t>Tantangan utama dalam menangani OOV untuk bahasa Igbo adalah kombinasi morfologi yang kompleks, di mana urutan afiks yang berbeda pada kata dasar dapat menghasilkan bentuk kata baru. Selain itu, ambiguitas kata juga menjadi tantangan, karena satu kata dapat memiliki beberapa tag POS tergantung konteksnya​</t>
  </si>
  <si>
    <t>Future work untuk kasus OOV dalam bahasa Igbo melibatkan pengembangan lebih lanjut dari analisis morfologi otomatis dan peningkatan jumlah data pelatihan yang relevan untuk mengakomodasi variasi morfologis. Selain itu, ada upaya untuk menggabungkan lebih banyak pengetahuan linguistik ke dalam model POS tagging untuk meningkatkan akurasi pada kata-kata yang kompleks secara morfologis​</t>
  </si>
  <si>
    <t>Dataset yang digunakan dalam eksperimen mencakup treebank dari beberapa bahasa aglutinatif seperti Turkish (METU Treebank), Finnish (FinnTreeBank), Hungarian (UD Treebank), Basque (UD Treebank), dan English (Penn Treebank) untuk perbandingan performa model​</t>
  </si>
  <si>
    <t>Metode yang digunakan adalah model Bayesian Hidden Markov Model (HMM) yang dikembangkan secara unsupervised untuk secara bersamaan melakukan PoS tagging dan stemming. Model ini menggunakan embedding kata neural untuk memperkirakan kesamaan semantik antara bentuk kata dan akarnya, mengurangi kelangkaan dengan mengubah kata menjadi bentuk dasar (stem)​</t>
  </si>
  <si>
    <t>Evaluasi dilakukan dengan mengukur akurasi PoS tagging menggunakan metrik seperti one-to-one, many-to-one, dan Normalized Mutual Information (NMI). Model diuji pada berbagai bahasa untuk mengevaluasi efektivitasnya dalam menangani kata-kata OOV di bahasa aglutinatif dan non-aglutinatif</t>
  </si>
  <si>
    <t>Tantangan utama adalah kelangkaan data pada bahasa aglutinatif, di mana variasi morfologi menyebabkan munculnya banyak bentuk kata baru yang sulit diidentifikasi. Selain itu, perubahan semantik minimal akibat infleksi membuat prediksi PoS tagging dan stemming menjadi lebih kompleks</t>
  </si>
  <si>
    <t>Future work mencakup pengembangan model yang dapat menangani kata dengan morfologi yang lebih kompleks dan memperluas kemampuan model untuk mengenali bentuk kata yang tidak beraturan. Peneliti juga akan mengintegrasikan temuan ini dalam tugas NLP tingkat tinggi seperti text categorization untuk mengevaluasi model secara lebih ekstensif​</t>
  </si>
  <si>
    <r>
      <t xml:space="preserve">Dataset yang digunakan adalah </t>
    </r>
    <r>
      <rPr>
        <i/>
        <sz val="11"/>
        <color theme="1"/>
        <rFont val="Calibri"/>
        <scheme val="minor"/>
      </rPr>
      <t>Bijankhan corpus</t>
    </r>
    <r>
      <rPr>
        <sz val="11"/>
        <color theme="1"/>
        <rFont val="Calibri"/>
        <scheme val="minor"/>
      </rPr>
      <t>, yang berisi 2,6 juta kata yang telah dianotasi secara manual. Dataset ini merupakan korpus standar untuk pelatihan model POS tagging dalam bahasa Farsi​</t>
    </r>
  </si>
  <si>
    <t>Metode yang digunakan adalah model neural network berbasis multilayer perceptron (MLP) yang menggabungkan embedding kata dan informasi morfologis. Model ini menggunakan representasi embedding kata seperti Word2Vec dan GloVe, serta embedding morfologi yang di-update selama pelatihan untuk menangani kata-kata OOV secara lebih efektif</t>
  </si>
  <si>
    <t>Evaluasi dilakukan dengan mengukur akurasi tagging pada kata-kata yang dikenali dan kata-kata OOV secara terpisah. Akurasi keseluruhan dan akurasi pada kata-kata yang tidak dikenal (OOV) dibandingkan dengan model baseline lainnya seperti TnT dan HunPos untuk mengukur seberapa baik model mengatasi OOV​</t>
  </si>
  <si>
    <t>antangan yang dihadapi mencakup variasi morfologi yang kompleks dan pengaruh besar dari penulisan yang tidak konsisten dalam bahasa Farsi, seperti penggunaan karakter diakritik dan spasi yang tidak standar. Hal ini menyebabkan kesulitan dalam mendeteksi dan menandai kata OOV dengan benar</t>
  </si>
  <si>
    <t>Future work meliputi pengembangan lebih lanjut embedding yang lebih adaptif untuk menangani variasi morfologis dan ortografis dalam bahasa Farsi. Peneliti juga berencana untuk mengaplikasikan metode berbasis neural network ini ke tugas-tugas NLP lainnya seperti pengenalan entitas nama dan analisis peran semantik dalam bahasa sumber daya rendah</t>
  </si>
  <si>
    <r>
      <t xml:space="preserve">Dataset yang digunakan adalah </t>
    </r>
    <r>
      <rPr>
        <i/>
        <sz val="11"/>
        <color theme="1"/>
        <rFont val="Calibri"/>
        <scheme val="minor"/>
      </rPr>
      <t>POS Tagged Nepali Corpus</t>
    </r>
    <r>
      <rPr>
        <sz val="11"/>
        <color theme="1"/>
        <rFont val="Calibri"/>
        <scheme val="minor"/>
      </rPr>
      <t xml:space="preserve"> yang diambil dari Center for Research in Urdu Language Processing (CRULP). Dataset ini mencakup 43 tag POS dan berisi data dari korpus bahasa Nepali yang telah dianotasi secara manual​</t>
    </r>
  </si>
  <si>
    <t>Metode yang digunakan adalah pendekatan pembelajaran mendalam dengan algoritma seperti Recurrent Neural Network (RNN), Long Short-Term Memory (LSTM), Gated Recurrent Unit (GRU), dan varian bidirectional mereka. Model ini memanfaatkan embedding kata dan informasi urutan konteks untuk mengatasi kata-kata OOV</t>
  </si>
  <si>
    <t>Evaluasi dilakukan dengan mengukur akurasi, presisi, recall, dan F1-score model POS tagging pada dataset yang telah dibagi menjadi data pelatihan dan pengujian (70% untuk pelatihan dan 30% untuk pengujian). Hasil evaluasi menunjukkan bahwa model bidirectional (Bi-LSTM dan Bi-GRU) memberikan hasil terbaik dalam menangani OOV dibandingkan dengan model unidirectional​</t>
  </si>
  <si>
    <t>Tantangan yang dihadapi termasuk variasi morfologis yang luas dalam bahasa Nepali dan kesulitan dalam menangkap konteks yang cukup untuk kata-kata yang jarang muncul atau baru. Struktur aglutinatif bahasa ini membuatnya sulit bagi model untuk menggeneralisasi bentuk kata yang belum ada dalam data pelatihan sebelumnya​</t>
  </si>
  <si>
    <t>Future work mencakup peningkatan ukuran dan variasi embedding kata untuk menangani lebih banyak variasi morfologis, serta eksperimen lebih lanjut dengan arsitektur neural yang lebih canggih untuk meningkatkan akurasi tagging pada kata OOV. Ada juga rencana untuk mengeksplorasi teknik tambahan seperti transfer learning untuk memanfaatkan data dari bahasa terkait</t>
  </si>
  <si>
    <t>Dataset yang digunakan adalah CoNLL 2003 NER &amp; POS tagging task dataset, yang berisi anotasi untuk Named Entity Recognition (NER) dan POS tagging dalam bahasa Inggris​</t>
  </si>
  <si>
    <r>
      <t xml:space="preserve">Metode yang digunakan adalah </t>
    </r>
    <r>
      <rPr>
        <i/>
        <sz val="11"/>
        <color theme="1"/>
        <rFont val="Calibri"/>
        <scheme val="minor"/>
      </rPr>
      <t>Contextual Char Transformer Encoder</t>
    </r>
    <r>
      <rPr>
        <sz val="11"/>
        <color theme="1"/>
        <rFont val="Calibri"/>
        <scheme val="minor"/>
      </rPr>
      <t xml:space="preserve"> (CCTE), yang menggabungkan informasi kontekstual dan morfologis melalui pendekatan berbasis karakter untuk menciptakan embedding kata yang lebih efektif dalam menangani kata OOV</t>
    </r>
  </si>
  <si>
    <t>Evaluasi dilakukan dengan mengukur performa model pada tugas POS tagging dan NER menggunakan F1-score dan cosine similarity antar embedding kata untuk mengukur seberapa baik model menangkap makna kata OOV. Perbandingan dilakukan dengan baseline seperti Word2Vec dan BERT</t>
  </si>
  <si>
    <t>Tantangan dalam menangani OOV meliputi kemampuan model untuk mengabstraksi makna kata dengan variasi morfologis yang tinggi dan minimnya data pelatihan yang cukup untuk menangani kata-kata tersebut secara efektif. Selain itu, kesulitan dalam mempertahankan kualitas embedding kontekstual untuk kata-kata baru juga menjadi tantangan​</t>
  </si>
  <si>
    <t>uture work mencakup eksplorasi lebih lanjut penggunaan metode embedding karakter yang lebih dalam dan penggabungan informasi morfologis dengan model yang lebih canggih. Penelitian juga akan berfokus pada penggunaan teknik fine-tuning untuk menangani kata-kata OOV di domain dan bahasa lain</t>
  </si>
  <si>
    <t>Paper ini menguji metode yang diusulkan pada empat tugas NLP dalam bahasa Korea: part-of-speech (POS) tagging, named entity recognition (NER), dependency parsing (DEP), dan semantic role labeling (SRL) menggunakan korpus standar seperti Sejong dan KLP2016​</t>
  </si>
  <si>
    <t>Paper ini menggunakan dua pendekatan: pendekatan subword dan pendekatan mapping. Pendekatan subword menggabungkan representasi karakter atau suku kata menggunakan LSTM, sementara pendekatan mapping menggunakan mapper sederhana, kompleks, dan clustering untuk menghasilkan representasi kata OOV yang mirip dengan representasi kata umum (GWR)​</t>
  </si>
  <si>
    <t>Evaluasi dilakukan dengan mengukur akurasi dan F1-score pada tugas POS tagging, NER, DEP, dan SRL. Performa model diukur pada kata-kata OOV dan dibandingkan dengan baseline menggunakan embedding UNK (kata yang tidak dikenal). Pendekatan ini menguji efektivitas metode yang diusulkan dalam meningkatkan performa pada kata OOV dibandingkan pendekatan baseline</t>
  </si>
  <si>
    <t>Tantangan yang dihadapi adalah kesulitan dalam menangani variasi linguistik yang luas dalam bahasa Korea, seperti struktur suku kata dan morfologi yang kompleks. Tantangan lain adalah memastikan performa yang efisien tanpa menambah overhead komputasi yang signifikan, terutama dalam aplikasi dunia nyata yang membutuhkan efisiensi waktu dan sumber daya</t>
  </si>
  <si>
    <t>Future work mencakup pengembangan lebih lanjut pada metode mapping dan penggabungan dengan pendekatan subword untuk menangani variasi kata OOV yang lebih luas. Penelitian juga akan difokuskan pada pengujian metode pada tugas NLP multibahasa dan eksplorasi lebih lanjut untuk meningkatkan performa pada berbagai domain NLP lainnya​</t>
  </si>
  <si>
    <t>Dataset yang digunakan mencakup berbagai teks media sosial dalam bahasa Arab, termasuk MSA dan dialek-dialek seperti Levantine dan Maghrebi. Dataset-dataset ini berasal dari sumber-sumber seperti Twitter dan digunakan untuk tugas-tugas seperti analisis sentimen, deteksi emosi, dan deteksi ironi​</t>
  </si>
  <si>
    <t>Metode yang digunakan adalah pendekatan multi-level embedding yang menggabungkan representasi berbasis karakter, subword, dan kata. Pendekatan ini memanfaatkan jaringan saraf konvolusi (CNN) untuk menghasilkan embedding multi-level yang menggabungkan informasi dari berbagai tingkatan granularity</t>
  </si>
  <si>
    <t>Evaluasi dilakukan dengan mengukur performa model pada tugas-tugas klasifikasi teks seperti analisis sentimen, deteksi emosi, dan deteksi ironi. Model diuji pada berbagai dialek Arab dan dibandingkan dengan embedding statis dan kontekstual yang ada, seperti Word2Vec, FastText, dan BERT, untuk mengevaluasi efektivitasnya dalam menangani OOV​</t>
  </si>
  <si>
    <t>Tantangan yang dihadapi termasuk variasi linguistik antar dialek Arab dan penggunaan transliterasi Latin (Arabizi) yang tidak konsisten. Kesulitan lainnya adalah menangani kata-kata yang muncul dalam konteks informal dan tidak standar pada teks media sosial​</t>
  </si>
  <si>
    <t>Future work mencakup pengembangan lebih lanjut embedding berbasis dialek untuk menangani lebih banyak variasi bahasa. Penelitian selanjutnya juga akan mengeksplorasi peningkatan komposisi embedding multi-level untuk tugas klasifikasi teks lain, serta pengujian model pada lebih banyak variasi dialek untuk meningkatkan transfer pengetahuan antar dialek​</t>
  </si>
  <si>
    <r>
      <t xml:space="preserve">Dataset yang digunakan mencakup beberapa dataset publik dari Twitter, termasuk </t>
    </r>
    <r>
      <rPr>
        <i/>
        <sz val="11"/>
        <color theme="1"/>
        <rFont val="Calibri"/>
        <scheme val="minor"/>
      </rPr>
      <t>Archeage</t>
    </r>
    <r>
      <rPr>
        <sz val="11"/>
        <color theme="1"/>
        <rFont val="Calibri"/>
        <scheme val="minor"/>
      </rPr>
      <t xml:space="preserve">, </t>
    </r>
    <r>
      <rPr>
        <i/>
        <sz val="11"/>
        <color theme="1"/>
        <rFont val="Calibri"/>
        <scheme val="minor"/>
      </rPr>
      <t>Hobbit</t>
    </r>
    <r>
      <rPr>
        <sz val="11"/>
        <color theme="1"/>
        <rFont val="Calibri"/>
        <scheme val="minor"/>
      </rPr>
      <t xml:space="preserve">, dan </t>
    </r>
    <r>
      <rPr>
        <i/>
        <sz val="11"/>
        <color theme="1"/>
        <rFont val="Calibri"/>
        <scheme val="minor"/>
      </rPr>
      <t>iPhone6</t>
    </r>
    <r>
      <rPr>
        <sz val="11"/>
        <color theme="1"/>
        <rFont val="Calibri"/>
        <scheme val="minor"/>
      </rPr>
      <t xml:space="preserve"> untuk tugas klasifikasi teks, serta dataset </t>
    </r>
    <r>
      <rPr>
        <i/>
        <sz val="11"/>
        <color theme="1"/>
        <rFont val="Calibri"/>
        <scheme val="minor"/>
      </rPr>
      <t>Rare-NER</t>
    </r>
    <r>
      <rPr>
        <sz val="11"/>
        <color theme="1"/>
        <rFont val="Calibri"/>
        <scheme val="minor"/>
      </rPr>
      <t xml:space="preserve">, </t>
    </r>
    <r>
      <rPr>
        <i/>
        <sz val="11"/>
        <color theme="1"/>
        <rFont val="Calibri"/>
        <scheme val="minor"/>
      </rPr>
      <t>Bio-NER</t>
    </r>
    <r>
      <rPr>
        <sz val="11"/>
        <color theme="1"/>
        <rFont val="Calibri"/>
        <scheme val="minor"/>
      </rPr>
      <t xml:space="preserve">, dan </t>
    </r>
    <r>
      <rPr>
        <i/>
        <sz val="11"/>
        <color theme="1"/>
        <rFont val="Calibri"/>
        <scheme val="minor"/>
      </rPr>
      <t>Twitter-POS</t>
    </r>
    <r>
      <rPr>
        <sz val="11"/>
        <color theme="1"/>
        <rFont val="Calibri"/>
        <scheme val="minor"/>
      </rPr>
      <t xml:space="preserve"> untuk tugas NER dan POS tagging</t>
    </r>
  </si>
  <si>
    <r>
      <t xml:space="preserve">Metode yang digunakan adalah pendekatan </t>
    </r>
    <r>
      <rPr>
        <i/>
        <sz val="11"/>
        <color theme="1"/>
        <rFont val="Calibri"/>
        <scheme val="minor"/>
      </rPr>
      <t>Multi-Level OOV Handling</t>
    </r>
    <r>
      <rPr>
        <sz val="11"/>
        <color theme="1"/>
        <rFont val="Calibri"/>
        <scheme val="minor"/>
      </rPr>
      <t xml:space="preserve"> (MLOH) yang terdiri dari tiga strategi bertingkat: </t>
    </r>
    <r>
      <rPr>
        <i/>
        <sz val="11"/>
        <color theme="1"/>
        <rFont val="Calibri"/>
        <scheme val="minor"/>
      </rPr>
      <t>analogy</t>
    </r>
    <r>
      <rPr>
        <sz val="11"/>
        <color theme="1"/>
        <rFont val="Calibri"/>
        <scheme val="minor"/>
      </rPr>
      <t xml:space="preserve"> (menggunakan kamus dan sinonim), </t>
    </r>
    <r>
      <rPr>
        <i/>
        <sz val="11"/>
        <color theme="1"/>
        <rFont val="Calibri"/>
        <scheme val="minor"/>
      </rPr>
      <t>decoding</t>
    </r>
    <r>
      <rPr>
        <sz val="11"/>
        <color theme="1"/>
        <rFont val="Calibri"/>
        <scheme val="minor"/>
      </rPr>
      <t xml:space="preserve"> (menggunakan analisis morfologi dan spellchecker), dan </t>
    </r>
    <r>
      <rPr>
        <i/>
        <sz val="11"/>
        <color theme="1"/>
        <rFont val="Calibri"/>
        <scheme val="minor"/>
      </rPr>
      <t>prediction</t>
    </r>
    <r>
      <rPr>
        <sz val="11"/>
        <color theme="1"/>
        <rFont val="Calibri"/>
        <scheme val="minor"/>
      </rPr>
      <t xml:space="preserve"> (menggunakan informasi konteks dengan neural network). Pendekatan ini menggabungkan ketiga strategi secara berurutan untuk menangani kata OOV seperti yang dilakukan oleh manusia​</t>
    </r>
  </si>
  <si>
    <t>Evaluasi dilakukan dengan mengukur kinerja MLOH pada tugas klasifikasi teks, NER, dan POS tagging. Performa dibandingkan dengan berbagai baseline seperti FastText, HiCE, dan metode embedding lain menggunakan F-measure dan akurasi untuk tugas POS tagging​</t>
  </si>
  <si>
    <t>Tantangan yang dihadapi meliputi variasi linguistik dan kompleksitas teks pendek dan berisik di media sosial, yang dapat menyebabkan kesulitan dalam menangkap konteks dan morfologi kata secara akurat. Tingginya variasi kata baru dan singkatan juga menambah kompleksitas</t>
  </si>
  <si>
    <t>Future work mencakup peningkatan seleksi level yang optimal dalam MLOH untuk mengatasi OOV dengan lebih efektif berdasarkan situasi tertentu. Penelitian lebih lanjut juga akan mengeksplorasi penerapan MLOH pada bahasa dan tugas NLP lainnya untuk menilai generalisasi pendekatan ini di luar teks media sosial berbahasa Inggris</t>
  </si>
  <si>
    <t>Dataset yang digunakan adalah treebank dari Universal Dependencies (UD) versi 2.1 untuk bahasa Inggris dan Italia. Korpus ini digunakan untuk melatih dan mengevaluasi model POS tagging pada kedua bahasa tersebut</t>
  </si>
  <si>
    <r>
      <t xml:space="preserve">Metode yang digunakan melibatkan arsitektur jaringan neural yang menggabungkan </t>
    </r>
    <r>
      <rPr>
        <i/>
        <sz val="11"/>
        <color theme="1"/>
        <rFont val="Calibri"/>
        <scheme val="minor"/>
      </rPr>
      <t>Word Embeddings</t>
    </r>
    <r>
      <rPr>
        <sz val="11"/>
        <color theme="1"/>
        <rFont val="Calibri"/>
        <scheme val="minor"/>
      </rPr>
      <t xml:space="preserve"> (WE) dari fastText, diperkaya dengan informasi morfologi dan dihasilkan secara dinamis untuk menangani kata-kata OOV. Pendekatan ini juga mencakup representasi berbasis karakter menggunakan Bi-LSTM untuk menangkap fitur morfologis​</t>
    </r>
  </si>
  <si>
    <t>Evaluasi dilakukan dengan mengukur akurasi tagging POS secara keseluruhan, serta mengukur akurasi secara khusus pada kata-kata OOV dibandingkan dengan kata-kata yang sudah ada dalam kosakata. Metode ini dibandingkan dengan baseline lainnya, seperti Word2Vec, untuk menilai peningkatan performa pada kata OOV</t>
  </si>
  <si>
    <t>Tantangan utama adalah memastikan konsistensi representasi embedding kata-kata OOV dengan kata-kata dalam kosakata, terutama pada bahasa dengan morfologi yang kaya dan struktur yang kompleks. Selain itu, terdapat kesulitan dalam menangkap variasi kontekstual dan morfologi secara efektif dengan embedding yang terbatas​</t>
  </si>
  <si>
    <t>Future work mencakup eksplorasi lebih lanjut pada embedding berbasis karakter untuk bahasa-bahasa dengan morfologi kaya dan penggunaan embedding secara multibahasa untuk meningkatkan transfer pengetahuan antarbahasa. Penelitian juga akan berfokus pada peningkatan sistem agar lebih efisien menangani variasi morfologis yang lebih kompleks pada domain dan bahasa lainnya</t>
  </si>
  <si>
    <t>Dataset yang digunakan meliputi lima benchmark untuk tugas segmentasi kata dan POS tagging bahasa Tionghoa, termasuk Chinese Penn Treebank versi 5, 6, dan 7, serta dataset dari PKU dan NCC</t>
  </si>
  <si>
    <r>
      <t xml:space="preserve">Metode yang digunakan adalah model gabungan menggunakan </t>
    </r>
    <r>
      <rPr>
        <i/>
        <sz val="11"/>
        <color theme="1"/>
        <rFont val="Calibri"/>
        <scheme val="minor"/>
      </rPr>
      <t>lattice-LSTM</t>
    </r>
    <r>
      <rPr>
        <sz val="11"/>
        <color theme="1"/>
        <rFont val="Calibri"/>
        <scheme val="minor"/>
      </rPr>
      <t xml:space="preserve"> dan </t>
    </r>
    <r>
      <rPr>
        <i/>
        <sz val="11"/>
        <color theme="1"/>
        <rFont val="Calibri"/>
        <scheme val="minor"/>
      </rPr>
      <t>Graph Convolutional Network</t>
    </r>
    <r>
      <rPr>
        <sz val="11"/>
        <color theme="1"/>
        <rFont val="Calibri"/>
        <scheme val="minor"/>
      </rPr>
      <t xml:space="preserve"> (GCN) untuk mengenkode informasi multi-granularitas, termasuk karakter tunggal, dua karakter (bicharacter), serta kata dan sub-kata. Model ini menggabungkan struktur grafis dan pendekatan jaringan saraf untuk mengelola kata dan karakter OOV secara lebih efektif</t>
    </r>
  </si>
  <si>
    <t>Evaluasi dilakukan dengan mengukur kinerja model pada kata-kata IV (in-vocabulary) dan OOV, serta menggunakan F1-score untuk membandingkan performa pada berbagai skenario input (karakter tunggal, dua karakter, dan kombinasi kata/subkata). Model ini juga diuji pada lima dataset benchmark untuk mengevaluasi efektivitas dalam mengelola kata-kata OOV​</t>
  </si>
  <si>
    <t>Tantangan dalam menangani OOV termasuk menangani variasi panjang kata dan ketergantungan jarak jauh antar karakter. Tantangan lain adalah kesulitan dalam menangkap informasi semantik yang lebih luas dan memastikan performa model tetap stabil saat dihadapkan pada kata-kata baru</t>
  </si>
  <si>
    <t>Future work mencakup eksplorasi lebih lanjut pada metode representasi multi-granularitas untuk meningkatkan pengenalan OOV, serta penerapan model berbasis grafis seperti GCN pada tugas-tugas lain yang melibatkan bahasa dengan struktur kompleks. Penelitian selanjutnya juga akan berfokus pada peningkatan representasi kata/subkata untuk mengurangi ketergantungan pada data berlabel yang besar​</t>
  </si>
  <si>
    <t>Dataset yang digunakan termasuk korpus dari Wikipedia dan Wiktionary untuk berbagai bahasa, serta Brown Corpus untuk bahasa Inggris. Eksperimen juga dilakukan pada beberapa korpus beranotasi lain untuk menguji efektivitas prediksi tag POS berdasarkan judul Wikipedia​</t>
  </si>
  <si>
    <t>Metode yang digunakan adalah menggunakan judul Wikipedia sebagai prediktor tag kata benda (noun) untuk kata-kata OOV. Dengan asumsi bahwa judul Wikipedia cenderung menjadi kata benda, metode ini dapat memberikan label pada kata OOV secara lebih akurat, terutama di LRL yang kekurangan data berlabel</t>
  </si>
  <si>
    <t>Evaluasi dilakukan dengan mengukur akurasi sistem POS tagging pada kata-kata OOV dengan dan tanpa menggunakan prediksi berdasarkan judul Wikipedia. Eksperimen juga mencakup pengujian pada berbagai proporsi data pelatihan untuk melihat efektivitas pendekatan ini pada skenario data terbatas​</t>
  </si>
  <si>
    <t>Tantangan dalam menangani OOV mencakup ketidakpastian dalam mengkategorikan kata-kata yang tidak ditemukan dan risiko overgeneralization saat menggunakan sumber data seperti Wikipedia, yang mungkin memiliki bias tertentu. Selain itu, pendekatan ini terutama berfokus pada kata benda, sehingga mungkin tidak cukup efektif untuk kelas kata lain</t>
  </si>
  <si>
    <t>Future work meliputi pengembangan lebih lanjut dalam menggunakan judul Wikipedia untuk prediksi kelas kata lain, bukan hanya kata benda. Peneliti juga berencana untuk mengeksplorasi penggunaan sumber daya kolaboratif lain seperti Wiktionary dan WordNet untuk meningkatkan cakupan prediksi pada OOV di berbagai bahasa dan domain</t>
  </si>
  <si>
    <r>
      <t xml:space="preserve">Dataset yang digunakan adalah </t>
    </r>
    <r>
      <rPr>
        <i/>
        <sz val="11"/>
        <color theme="1"/>
        <rFont val="Calibri"/>
        <scheme val="minor"/>
      </rPr>
      <t>Corpus of Reading Comprehension Exercises</t>
    </r>
    <r>
      <rPr>
        <sz val="11"/>
        <color theme="1"/>
        <rFont val="Calibri"/>
        <scheme val="minor"/>
      </rPr>
      <t xml:space="preserve"> (CREG), yang mencakup jawaban pelajar terhadap pertanyaan-pertanyaan pemahaman bacaan dalam bahasa Jerman. Korpus ini mengandung lebih dari 12.000 token yang telah dianotasi​</t>
    </r>
  </si>
  <si>
    <t>Metode yang digunakan melibatkan normalisasi kata-kata yang salah eja dan memperluas kosakata tagger dengan kata-kata yang ditemukan dalam materi referensi yang digunakan oleh pelajar. Sistem ini menggabungkan pendekatan berbasis aturan dengan pemodelan bahasa untuk memperbaiki kata-kata OOV sebelum POS tagging dilakukan​</t>
  </si>
  <si>
    <t>Evaluasi dilakukan dengan membandingkan akurasi model POS tagging sebelum dan sesudah penerapan metode normalisasi dan perpanjangan kosakata. Peningkatan akurasi pada kata OOV dan token in-vocabulary (IV) diukur untuk mengevaluasi seberapa efektif pendekatan ini dalam meningkatkan performa tagging​</t>
  </si>
  <si>
    <t>Tantangan yang dihadapi adalah tingginya variasi kesalahan ejaan dan bentuk kata dalam bahasa pelajar yang berbeda dengan teks standar. Kesulitan lain termasuk menangkap konteks sintaksis yang cukup untuk kata-kata OOV yang muncul dalam jawaban pelajar yang tidak sesuai dengan teks standar​</t>
  </si>
  <si>
    <t>Future work mencakup pengembangan lebih lanjut teknik normalisasi dan perpanjangan kosakata untuk menangani variasi ejaan dan struktur tata bahasa yang lebih kompleks dalam bahasa pelajar. Selain itu, penelitian lanjutan akan mencoba meningkatkan pendekatan ini pada berbagai level kemampuan pelajar dan mengevaluasinya dalam berbagai konteks pembelajaran bahasa</t>
  </si>
  <si>
    <r>
      <t xml:space="preserve">Dataset yang digunakan adalah </t>
    </r>
    <r>
      <rPr>
        <i/>
        <sz val="11"/>
        <color theme="1"/>
        <rFont val="Calibri"/>
        <scheme val="minor"/>
      </rPr>
      <t>Amharic Treebank</t>
    </r>
    <r>
      <rPr>
        <sz val="11"/>
        <color theme="1"/>
        <rFont val="Calibri"/>
        <scheme val="minor"/>
      </rPr>
      <t xml:space="preserve"> (ATT) versi 1, yang terdiri dari 1.074 kalimat yang dianotasi secara manual dan mencakup 5.245 token atau 10.010 kata yang dikumpulkan dari berbagai sumber seperti buku tata bahasa, biografi, berita, dan teks fiksi serta agama</t>
    </r>
  </si>
  <si>
    <t>Metode yang digunakan termasuk penggabungan embedding kata yang dilatih menggunakan sumber eksternal seperti Wikipedia dan Common Crawl. Pendekatan ini menggunakan model embedding berbasis karakter dan fastText untuk menangani kata-kata OOV dalam bahasa yang kaya morfologi</t>
  </si>
  <si>
    <t>Evaluasi dilakukan dengan mengukur akurasi parsing dan tagging POS menggunakan metrik seperti LAS (Labeled Attachment Score). Model diuji dengan dan tanpa penggunaan embedding kata eksternal untuk menilai dampaknya dalam menangani kata OOV</t>
  </si>
  <si>
    <t>Tantangan utama adalah ketergantungan pada dataset kecil, yang tidak mencakup variasi morfologi bahasa Amharik yang luas. Selain itu, model harus beradaptasi dengan kata-kata yang tidak umum atau jarang muncul dalam data pelatihan, yang mempengaruhi akurasi tagging dan parsing</t>
  </si>
  <si>
    <t>Future work mencakup perluasan dataset treebank Amharik untuk meningkatkan kualitas model. Penelitian juga akan mengeksplorasi penggunaan model joint untuk tagging morfologis dan POS secara bersamaan, yang diharapkan dapat meningkatkan akurasi dalam menangani kata OOV dan struktur sintaksis yang kompleks</t>
  </si>
  <si>
    <t>Dataset yang digunakan berasal dari treebank Universal Dependencies (UD) yang dianotasi dengan POS tag untuk empat bahasa: Inggris, Finlandia, Kazakh, dan Rusia. Data ini digunakan untuk melatih dan menguji model LSTM dalam tugas tagging POS</t>
  </si>
  <si>
    <t>Metode yang digunakan adalah pendekatan berbasis karakter menggunakan Long Short-Term Memory (LSTM). Model ini mengolah urutan karakter dalam kata untuk menghasilkan representasi vektor yang dapat digunakan untuk menangani kata-kata OOV tanpa memerlukan fitur khusus bahasa atau anotasi morfologis tambahan</t>
  </si>
  <si>
    <t>Evaluasi dilakukan dengan membandingkan akurasi model untuk kata OOV dengan model baseline seperti Stanford Maximum Entropy Tagger (SFT) dan baseline frekuensi. Akurasi model pada kata-kata yang dikenali dan OOV diukur untuk setiap bahasa untuk mengevaluasi efektivitas pendekatan yang diusulkan</t>
  </si>
  <si>
    <t>Tantangan dalam menangani OOV termasuk menangani variasi kata yang disebabkan oleh struktur morfologis yang kaya dan perbedaan tipologi bahasa. Selain itu, keterbatasan data dan variasi dalam bahasa seperti Kazakh membuat sulit untuk mencapai akurasi tinggi dengan pendekatan standar​</t>
  </si>
  <si>
    <t>Future work mencakup pengembangan arsitektur lebih lanjut untuk menghasilkan kata berbasis karakter dan meningkatkan akurasi dengan memasukkan konteks sintaksis. Selain itu, peneliti berencana untuk menguji model pada bahasa lain dan tugas NLP yang berbeda untuk menilai generalisasi dan peningkatan performa secara lebih luas​</t>
  </si>
  <si>
    <t>Dataset yang digunakan terdiri dari korpus yang berisi lebih dari 250.000 token yang telah dianotasi dengan 23 tag POS. Eksperimen dilakukan dengan korpus pelatihan yang terdiri dari 10.000 token dan korpus pengujian yang terdiri dari 3.000 token, dengan berbagai tingkat OOV (10%, 20%, dan 30%)​</t>
  </si>
  <si>
    <r>
      <t xml:space="preserve">Metode yang digunakan adalah kombinasi analisis morfologi menggunakan </t>
    </r>
    <r>
      <rPr>
        <i/>
        <sz val="11"/>
        <color theme="1"/>
        <rFont val="Calibri"/>
        <scheme val="minor"/>
      </rPr>
      <t>MorphInd</t>
    </r>
    <r>
      <rPr>
        <sz val="11"/>
        <color theme="1"/>
        <rFont val="Calibri"/>
        <scheme val="minor"/>
      </rPr>
      <t xml:space="preserve"> dan model HMM. MorphInd menganalisis afiksasi, reduplikasi, dan klitik dalam bahasa Indonesia untuk menangani kata-kata OOV. Tag dari MorphInd kemudian digunakan dalam model HMM untuk meningkatkan akurasi tagging POS​</t>
    </r>
  </si>
  <si>
    <t>Evaluasi dilakukan dengan mengukur akurasi tagging POS pada tiga korpus pengujian dengan tingkat OOV yang berbeda (10%, 20%, dan 30%). Performa diukur dengan menggunakan akurasi keseluruhan, akurasi kata yang dikenali (in-vocabulary), dan akurasi kata OOV untuk mengevaluasi efektivitas metode yang diusulkan​</t>
  </si>
  <si>
    <t>Tantangan yang dihadapi meliputi keterbatasan dalam menangani variasi klitik yang tidak tercakup dalam pohon afiks dan kurangnya informasi morfologi yang lebih dalam dalam metode sebelumnya. Model harus memastikan probabilitas emisi yang akurat untuk kata-kata OOV yang tidak ada dalam korpus pelatihan​</t>
  </si>
  <si>
    <t>Future work mencakup pengembangan metode yang lebih lanjut untuk menangani kata OOV dengan tingkat yang lebih tinggi. Peneliti juga berencana untuk mengintegrasikan pendekatan lain atau teknik pembelajaran mendalam untuk meningkatkan akurasi POS tagging pada korpus dengan proporsi OOV yang besar​</t>
  </si>
  <si>
    <t>Dataset yang digunakan adalah BEST 2010 I2R, yang merupakan korpus NLP bahasa Thailand. Korpus ini mengandung 3 juta kata yang telah dianotasi untuk tugas-tugas POS tagging dan NER​</t>
  </si>
  <si>
    <r>
      <t xml:space="preserve">Metode yang digunakan adalah algoritma berbasis </t>
    </r>
    <r>
      <rPr>
        <i/>
        <sz val="11"/>
        <color theme="1"/>
        <rFont val="Calibri"/>
        <scheme val="minor"/>
      </rPr>
      <t>Levenshtein distance</t>
    </r>
    <r>
      <rPr>
        <sz val="11"/>
        <color theme="1"/>
        <rFont val="Calibri"/>
        <scheme val="minor"/>
      </rPr>
      <t xml:space="preserve"> untuk mencocokkan kata OOV dengan kata yang paling mirip dalam kosakata pelatihan. Jika jarak Levenshtein antara kata OOV dan kata dalam kosakata kurang dari ambang batas, kata tersebut dianggap dapat dipulihkan</t>
    </r>
  </si>
  <si>
    <t>Evaluasi dilakukan dengan mengukur persentase kata OOV yang dapat dipulihkan dengan benar, yang dipulihkan dengan salah, dan yang tidak dapat dipulihkan pada berbagai tingkat kebisingan dalam dataset. Pendekatan ini membandingkan performa model dengan dan tanpa algoritma penanganan OOV untuk mengukur efektivitasnya​</t>
  </si>
  <si>
    <t>Tantangan yang dihadapi termasuk menangani variasi besar dalam kesalahan ejaan dan bentuk kata yang tidak standar dalam teks sosial. Tantangan lain adalah memastikan algoritma dapat bekerja dengan baik pada tingkat kebisingan yang tinggi dan beragam variasi dalam data nyata</t>
  </si>
  <si>
    <t>Future work mencakup pengembangan lebih lanjut algoritma penanganan OOV untuk meningkatkan akurasi pada tingkat kebisingan yang lebih tinggi. Penelitian lebih lanjut juga akan fokus pada integrasi teknik deep learning yang lebih canggih untuk menangani kata OOV dengan lebih efisien dan meningkatkan performa dalam tugas NLP lainnya seperti tokenisasi dan NER</t>
  </si>
  <si>
    <t>Dataset yang digunakan mencakup korpus bahasa dari bahasa Uzbek, Turki, dan Uighur yang digunakan untuk tugas POS tagging dan stemming. Korpus ini mencakup teks dengan berbagai bentuk infleksi untuk menguji sistem NLP</t>
  </si>
  <si>
    <t>Metode yang digunakan mencakup analisis morfologi berbasis aturan dan pendekatan statistik untuk mengidentifikasi dan mengelompokkan akar kata serta sufiks-sufiksnya. Pendekatan ini melibatkan kombinasi algoritma rule-based dan model probabilistik seperti Hidden Markov Models (HMM)</t>
  </si>
  <si>
    <t>Evaluasi dilakukan dengan mengukur akurasi sistem dalam menentukan POS tagging dan stemming pada kata-kata OOV di korpus uji. Akurasi dan tingkat pemulihan kata dibandingkan sebelum dan sesudah penerapan metode stemming dan POS tagging untuk mengukur efektivitas pendekatan</t>
  </si>
  <si>
    <t>Tantangan utama adalah variasi infleksi dan kombinasi sufiks yang sangat besar dalam bahasa aglutinatif, yang membuat sistem sulit untuk menangani semua kemungkinan bentuk kata. Ambiguitas dalam morfologi dan POS tagging juga muncul ketika satu kata bisa memiliki banyak makna atau bentuk tergantung konteks</t>
  </si>
  <si>
    <t>Future work mencakup pengembangan lebih lanjut algoritma berbasis statistik dan pembelajaran mesin untuk meningkatkan akurasi dan kemampuan sistem dalam menangani bahasa aglutinatif. Penelitian akan fokus pada kombinasi model neural network dengan informasi morfologis yang lebih kaya untuk memproses bahasa aglutinatif dengan lebih efisien</t>
  </si>
  <si>
    <t>Dataset yang digunakan terdiri dari 10.535 kata dalam artikel berbahasa Madura yang telah dianotasi secara manual menggunakan tagset yang terdiri dari 34 kelas kata. Dataset ini digunakan untuk pelatihan dan pengujian model POS tagging​</t>
  </si>
  <si>
    <t>Metode yang digunakan adalah kombinasi algoritma Brill Tagger dan algoritma genetika (GA). Brill Tagger digunakan untuk membuat aturan transformasi berdasarkan kesalahan yang terdeteksi, sementara GA digunakan untuk mempercepat proses pelatihan dengan mengoptimalkan aturan kontekstual dan menangani kata-kata OOV dengan lebih baik</t>
  </si>
  <si>
    <t>Evaluasi dilakukan dengan mengukur akurasi tagging pada kata-kata OOV secara khusus. Performa model diuji pada beberapa tingkat ambang batas dan dibandingkan dengan akurasi pada kata-kata yang telah dikenal (in-vocabulary). Akurasi keseluruhan, akurasi pada OOV, dan akurasi pada kata dengan multiple POS juga diukur untuk mengevaluasi efektivitas pendekatan ini​</t>
  </si>
  <si>
    <t>Tantangan utama adalah keterbatasan data yang menyebabkan kesulitan dalam mencakup variasi kata yang luas dalam bahasa Madura. Selain itu, adanya kata-kata dengan multiple POS menambah kompleksitas dalam menentukan tag yang tepat</t>
  </si>
  <si>
    <t>Future work mencakup penelitian lebih lanjut dalam pemrosesan bahasa Madura, seperti stemming, Question and Answering (Q&amp;A), dan pengembangan aplikasi E-learning untuk bahasa Madura. Penelitian ini bertujuan untuk melestarikan dan mengembangkan penggunaan bahasa Madura, terutama di kalangan generasi muda yang cenderung meninggalkan bahasa tersebut​</t>
  </si>
  <si>
    <t>Dataset yang digunakan berasal dari korpus Al-Qur'an yang terdiri dari 150 kalimat sederhana, 50 kalimat dengan beberapa elemen S/P/O/K (Subjek, Predikat, Objek, Keterangan), dan 50 ayat pilihan. Dataset ini diambil dari https://corpus.quran.com/ dan diklasifikasikan ke dalam tiga kategori untuk pengujian​</t>
  </si>
  <si>
    <r>
      <t xml:space="preserve">Metode yang digunakan adalah Hidden Markov Model (HMM) dengan pendekatan trigram. Metode ini menghitung probabilitas transisi dan emisi kata berdasarkan dua kata sebelumnya untuk memprediksi tag POS. Selain itu, metode </t>
    </r>
    <r>
      <rPr>
        <i/>
        <sz val="11"/>
        <color theme="1"/>
        <rFont val="Calibri"/>
        <scheme val="minor"/>
      </rPr>
      <t>Laplace smoothing</t>
    </r>
    <r>
      <rPr>
        <sz val="11"/>
        <color theme="1"/>
        <rFont val="Calibri"/>
        <scheme val="minor"/>
      </rPr>
      <t xml:space="preserve"> digunakan untuk mengatasi masalah OOV dengan mencegah probabilitas emisi kata menjadi nol</t>
    </r>
  </si>
  <si>
    <t>Evaluasi dilakukan dengan menggunakan teknik k-fold cross-validation untuk menguji akurasi pada tiga kategori dataset. Kinerja diukur berdasarkan rata-rata akurasi untuk setiap kategori dataset, dengan eksperimen yang dilakukan pada berbagai rasio pembagian data pelatihan dan pengujian​</t>
  </si>
  <si>
    <t>Tantangan utama adalah menangani variasi morfologis yang tidak terdapat dalam data pelatihan serta menangani kata yang muncul dalam konteks yang berbeda dari dataset pelatihan. Tantangan lainnya adalah memastikan probabilitas emisi tidak bernilai nol untuk kata-kata yang belum pernah muncul dalam data pelatihan</t>
  </si>
  <si>
    <t>Future work mencakup pengembangan dataset yang lebih besar dan kompleks untuk mendapatkan variasi yang lebih kaya dalam probabilitas transisi dan emisi. Hal ini diharapkan dapat meningkatkan akurasi tagging pada kata-kata OOV dan memperluas cakupan model dalam memproses teks Al-Qur'an yang lebih variatif​</t>
  </si>
  <si>
    <r>
      <t xml:space="preserve">Dataset yang digunakan berasal dari </t>
    </r>
    <r>
      <rPr>
        <i/>
        <sz val="11"/>
        <color theme="1"/>
        <rFont val="Calibri"/>
        <scheme val="minor"/>
      </rPr>
      <t>Quranic corpus</t>
    </r>
    <r>
      <rPr>
        <sz val="11"/>
        <color theme="1"/>
        <rFont val="Calibri"/>
        <scheme val="minor"/>
      </rPr>
      <t>, yang terdiri dari 150 kalimat sederhana, 50 kalimat dengan lebih dari satu elemen (Subjek/Predikat/Objek/Keterangan), dan 50 ayat Al-Qur'an pilihan. Dataset ini dikategorikan menjadi dataset mudah, sedang, dan sulit</t>
    </r>
  </si>
  <si>
    <r>
      <t xml:space="preserve">Metode yang digunakan adalah algoritma </t>
    </r>
    <r>
      <rPr>
        <i/>
        <sz val="11"/>
        <color theme="1"/>
        <rFont val="Calibri"/>
        <scheme val="minor"/>
      </rPr>
      <t>Bee Colony Optimization</t>
    </r>
    <r>
      <rPr>
        <sz val="11"/>
        <color theme="1"/>
        <rFont val="Calibri"/>
        <scheme val="minor"/>
      </rPr>
      <t xml:space="preserve"> (BCO). Algoritma ini memodelkan masalah tagging POS sebagai masalah optimisasi dengan representasi graf berbobot dan berarah, di mana lebah mencari jalur optimal untuk menentukan urutan tag terbaik untuk setiap kata. Pendekatan ini tidak bergantung pada probabilitas transisi berbasis N-gram atau HMM, sehingga mengatasi masalah probabilitas nol yang menyebabkan OOV pada model berbasis probabilistik​</t>
    </r>
  </si>
  <si>
    <t>Evaluasi dilakukan menggunakan teknik k-fold cross-validation. Dataset dibagi menjadi beberapa bagian, dan percobaan dilakukan dengan berbagai rasio data pelatihan dan pengujian (80:20, 60:40, 40:60, dan 20:80) untuk mengukur akurasi model pada berbagai tingkat kesulitan dataset​</t>
  </si>
  <si>
    <t>Tantangan yang dihadapi adalah menangani kata-kata ambigu yang memiliki arti berbeda tergantung pada konteksnya serta menangani OOV dengan probabilitas transisi yang nol pada model HMM atau N-gram. Penggunaan graf berbobot dalam pendekatan BCO bertujuan untuk mengurangi masalah ini, tetapi kesulitan tetap muncul saat nilai fitness untuk jalur yang dipilih sama dengan jalur aktual yang berbeda</t>
  </si>
  <si>
    <t>Future work mencakup pengembangan algoritma BCO lebih lanjut untuk meningkatkan akurasi, terutama dalam menangani kata-kata OOV dengan variasi morfologis yang lebih kompleks. Penelitian selanjutnya juga berfokus pada menguji metode ini pada dataset yang lebih besar dan pada teks Arab lainnya untuk meningkatkan generalisasi model</t>
  </si>
  <si>
    <r>
      <t xml:space="preserve">Dataset yang digunakan adalah korpus BPD yang terdiri dari 210 dokumen </t>
    </r>
    <r>
      <rPr>
        <i/>
        <sz val="11"/>
        <color theme="1"/>
        <rFont val="Calibri"/>
        <scheme val="minor"/>
      </rPr>
      <t>Process Definition Documents</t>
    </r>
    <r>
      <rPr>
        <sz val="11"/>
        <color theme="1"/>
        <rFont val="Calibri"/>
        <scheme val="minor"/>
      </rPr>
      <t xml:space="preserve"> (PDD) yang dikumpulkan dari proyek </t>
    </r>
    <r>
      <rPr>
        <i/>
        <sz val="11"/>
        <color theme="1"/>
        <rFont val="Calibri"/>
        <scheme val="minor"/>
      </rPr>
      <t>Robotic Process Automation</t>
    </r>
    <r>
      <rPr>
        <sz val="11"/>
        <color theme="1"/>
        <rFont val="Calibri"/>
        <scheme val="minor"/>
      </rPr>
      <t xml:space="preserve"> (RPA) dan 50 dokumen BPD tambahan yang diperoleh dari sumber-sumber terbuka seperti panduan pengguna dan dokumen dukungan untuk SAP</t>
    </r>
  </si>
  <si>
    <t>Metode yang digunakan melibatkan penambahan pengetahuan kontekstual dari gambar yang menyertai deskripsi proses. Informasi dari gambar ini diambil menggunakan teknik OCR (Optical Character Recognition) dan deteksi objek untuk mengenali istilah-istilah khusus yang digunakan dalam BPD, sehingga mengurangi ambiguitas leksikal yang disebabkan oleh kata OOV</t>
  </si>
  <si>
    <t>Evaluasi dilakukan dengan membandingkan akurasi model POS tagging yang dilatih pada data BPD dengan model yang dilatih pada data newswire (WSJ). Pengujian melibatkan pengukuran akurasi tagging pada token keseluruhan, kata kerja, dan tingkat kalimat, serta membandingkan hasilnya sebelum dan setelah menggunakan pengetahuan kontekstual untuk menangani kata OOV​</t>
  </si>
  <si>
    <t>Tantangan utama adalah menangani kata-kata yang sering kali berupa nama properti atau tombol yang hanya muncul dalam konteks proses bisnis tertentu, sehingga model POS tagging yang dilatih dengan data umum seperti WSJ tidak dapat mengenalinya. Selain itu, perbedaan struktur kalimat yang dimulai dengan kata kerja dalam BPD juga mempersulit tagging yang akurat​</t>
  </si>
  <si>
    <t>Future work mencakup pengembangan dataset BPD yang terbuka untuk digunakan oleh akademisi dan industri. Selain itu, penelitian akan melibatkan studi efek dari framework POS tagging yang diusulkan pada tugas-tugas lanjutan dalam NLP, seperti dependency parsing, untuk mengevaluasi dampaknya pada keseluruhan pipeline NLP berbasis proses bisnis​</t>
  </si>
  <si>
    <r>
      <t xml:space="preserve">Dataset yang digunakan adalah korpus dari koran Yunani </t>
    </r>
    <r>
      <rPr>
        <i/>
        <sz val="11"/>
        <color theme="1"/>
        <rFont val="Calibri"/>
        <scheme val="minor"/>
      </rPr>
      <t>Makedonia</t>
    </r>
    <r>
      <rPr>
        <sz val="11"/>
        <color theme="1"/>
        <rFont val="Calibri"/>
        <scheme val="minor"/>
      </rPr>
      <t xml:space="preserve">. Dataset ini mencakup artikel dari berbagai topik seperti olahraga, kesehatan, ekonomi, dan politik. Data dikumpulkan dari proyek </t>
    </r>
    <r>
      <rPr>
        <i/>
        <sz val="11"/>
        <color theme="1"/>
        <rFont val="Calibri"/>
        <scheme val="minor"/>
      </rPr>
      <t>clarin</t>
    </r>
    <r>
      <rPr>
        <sz val="11"/>
        <color theme="1"/>
        <rFont val="Calibri"/>
        <scheme val="minor"/>
      </rPr>
      <t xml:space="preserve"> dan dianotasi oleh Institute for Language and Speech Processing​</t>
    </r>
  </si>
  <si>
    <r>
      <t xml:space="preserve">Metode yang digunakan adalah embedding berbasis FastText yang dikombinasikan dengan penggunaan </t>
    </r>
    <r>
      <rPr>
        <i/>
        <sz val="11"/>
        <color theme="1"/>
        <rFont val="Calibri"/>
        <scheme val="minor"/>
      </rPr>
      <t>subword</t>
    </r>
    <r>
      <rPr>
        <sz val="11"/>
        <color theme="1"/>
        <rFont val="Calibri"/>
        <scheme val="minor"/>
      </rPr>
      <t xml:space="preserve"> (bagian kata) untuk menangani kata-kata OOV. Dengan pendekatan ini, model mencoba menghasilkan representasi vektor dari komponen-komponen kata untuk menciptakan representasi yang lebih fleksibel bagi kata-kata yang tidak dikenal</t>
    </r>
  </si>
  <si>
    <t>Evaluasi dilakukan dengan mengukur performa model pada dataset uji asli dan dataset yang telah diubah dengan kesalahan sintaksis untuk menguji toleransi terhadap kata OOV. Metode ini mengukur presisi, recall, dan skor F1 untuk mengevaluasi efektivitas model dalam menangani kata-kata OOV</t>
  </si>
  <si>
    <t>Tantangan utama adalah menangani variasi morfologi yang luas dan kata-kata yang tidak dikenal dalam dataset yang terbatas. Selain itu, model memiliki kesulitan dalam mengklasifikasikan kata-kata yang tidak terdapat dalam korpus pelatihan, terutama karena kata-kata tersebut diberi vektor nol, yang mempengaruhi performa secara keseluruhan</t>
  </si>
  <si>
    <t>Future work mencakup pengembangan dataset tambahan untuk memperkaya kosakata model dan meningkatkan penanganan kata OOV. Selain itu, eksplorasi lebih lanjut akan dilakukan pada kombinasi model berbasis karakter dan subword untuk meningkatkan fleksibilitas dan akurasi model dalam menghadapi kata OOV di bahasa Yunani​</t>
  </si>
  <si>
    <r>
      <t xml:space="preserve">Dataset yang digunakan adalah korpus teks berbahasa Tigrinya yang dikumpulkan dari koran </t>
    </r>
    <r>
      <rPr>
        <i/>
        <sz val="11"/>
        <color theme="1"/>
        <rFont val="Calibri"/>
        <scheme val="minor"/>
      </rPr>
      <t>Haddas Ertra</t>
    </r>
    <r>
      <rPr>
        <sz val="11"/>
        <color theme="1"/>
        <rFont val="Calibri"/>
        <scheme val="minor"/>
      </rPr>
      <t xml:space="preserve"> dan teks Alkitab Tigrinya. Setelah melalui proses pembersihan dan normalisasi, korpus ini berisi sekitar 6,3 juta token</t>
    </r>
  </si>
  <si>
    <r>
      <t xml:space="preserve">Metode yang digunakan adalah embedding kata berbasis </t>
    </r>
    <r>
      <rPr>
        <i/>
        <sz val="11"/>
        <color theme="1"/>
        <rFont val="Calibri"/>
        <scheme val="minor"/>
      </rPr>
      <t>Continuous Bag of Words</t>
    </r>
    <r>
      <rPr>
        <sz val="11"/>
        <color theme="1"/>
        <rFont val="Calibri"/>
        <scheme val="minor"/>
      </rPr>
      <t xml:space="preserve"> (CBOW) dan </t>
    </r>
    <r>
      <rPr>
        <i/>
        <sz val="11"/>
        <color theme="1"/>
        <rFont val="Calibri"/>
        <scheme val="minor"/>
      </rPr>
      <t>Skip-Gram</t>
    </r>
    <r>
      <rPr>
        <sz val="11"/>
        <color theme="1"/>
        <rFont val="Calibri"/>
        <scheme val="minor"/>
      </rPr>
      <t xml:space="preserve"> untuk menghasilkan representasi kata. Model ini mencoba menangkap hubungan semantik dan sintaktis untuk membantu mengatasi kata OOV melalui pencocokan konteks kata-kata serupa. Selain itu, metode </t>
    </r>
    <r>
      <rPr>
        <i/>
        <sz val="11"/>
        <color theme="1"/>
        <rFont val="Calibri"/>
        <scheme val="minor"/>
      </rPr>
      <t>majority voting</t>
    </r>
    <r>
      <rPr>
        <sz val="11"/>
        <color theme="1"/>
        <rFont val="Calibri"/>
        <scheme val="minor"/>
      </rPr>
      <t xml:space="preserve"> digunakan untuk menentukan tag kata OOV berdasarkan embedding kata yang mirip</t>
    </r>
  </si>
  <si>
    <t>Evaluasi dilakukan dengan menggunakan intrinsic dan extrinsic evaluation. Intrinsic evaluation mengukur kualitas embedding dengan tes analogi dan kesamaan kata, sedangkan extrinsic evaluation mengukur peningkatan performa POS tagging menggunakan korpus Tigrinya yang telah dianotasi. Pengujian dilakukan dengan menghitung pengurangan tingkat kesalahan saat menggunakan embedding kata untuk menangani kata OOV</t>
  </si>
  <si>
    <t>Tantangan utama adalah tingginya tingkat morfologi dan variasi infleksi kata dalam bahasa Tigrinya yang menghasilkan banyak hapaxes dan kata unik. Hal ini menyebabkan masalah kelangkaan data dan kesulitan dalam menangkap semua bentuk kata dalam korpus yang terbatas​</t>
  </si>
  <si>
    <t>Future work mencakup perluasan korpus teks berbahasa Tigrinya untuk meningkatkan kualitas embedding dan akurasi POS tagging pada kata OOV. Penelitian juga akan mengeksplorasi penggunaan parameter yang lebih optimal dalam pembentukan embedding serta pengujian pada korpus yang lebih besar untuk meningkatkan performa model secara keseluruhan​</t>
  </si>
  <si>
    <r>
      <t xml:space="preserve">Dataset yang digunakan adalah korpus teks berbahasa Yoruba yang dikumpulkan dari situs </t>
    </r>
    <r>
      <rPr>
        <i/>
        <sz val="11"/>
        <color theme="1"/>
        <rFont val="Calibri"/>
        <family val="2"/>
        <scheme val="minor"/>
      </rPr>
      <t>jw.org</t>
    </r>
    <r>
      <rPr>
        <sz val="11"/>
        <color theme="1"/>
        <rFont val="Calibri"/>
        <family val="2"/>
        <scheme val="minor"/>
      </rPr>
      <t>, dengan total 8.075 kata yang telah dianotasi secara manual menggunakan set POS yang dikembangkan berdasarkan adaptasi dari universal POS tagset​</t>
    </r>
  </si>
  <si>
    <r>
      <t xml:space="preserve">Metode yang digunakan mencakup dua pendekatan utama: </t>
    </r>
    <r>
      <rPr>
        <i/>
        <sz val="11"/>
        <color theme="1"/>
        <rFont val="Calibri"/>
        <family val="2"/>
        <scheme val="minor"/>
      </rPr>
      <t>Hidden Markov Model</t>
    </r>
    <r>
      <rPr>
        <sz val="11"/>
        <color theme="1"/>
        <rFont val="Calibri"/>
        <family val="2"/>
        <scheme val="minor"/>
      </rPr>
      <t xml:space="preserve"> (HMM) dengan teknik </t>
    </r>
    <r>
      <rPr>
        <i/>
        <sz val="11"/>
        <color theme="1"/>
        <rFont val="Calibri"/>
        <family val="2"/>
        <scheme val="minor"/>
      </rPr>
      <t>smoothing</t>
    </r>
    <r>
      <rPr>
        <sz val="11"/>
        <color theme="1"/>
        <rFont val="Calibri"/>
        <family val="2"/>
        <scheme val="minor"/>
      </rPr>
      <t xml:space="preserve"> seperti Laplace dan Kneser-Ney, serta </t>
    </r>
    <r>
      <rPr>
        <i/>
        <sz val="11"/>
        <color theme="1"/>
        <rFont val="Calibri"/>
        <family val="2"/>
        <scheme val="minor"/>
      </rPr>
      <t>Conditional Random Fields</t>
    </r>
    <r>
      <rPr>
        <sz val="11"/>
        <color theme="1"/>
        <rFont val="Calibri"/>
        <family val="2"/>
        <scheme val="minor"/>
      </rPr>
      <t xml:space="preserve"> (CRF) yang menggunakan fitur kontekstual dan informasi afiks untuk menangani kata-kata OOV</t>
    </r>
  </si>
  <si>
    <t>Evaluasi dilakukan dengan membandingkan akurasi keseluruhan dan akurasi pada kata-kata OOV antara model HMM dan CRF. Model diuji pada data yang sama untuk memastikan perbandingan yang adil, dengan pengukuran presisi, recall, dan akurasi untuk kata-kata yang tidak dikenal di dataset uji</t>
  </si>
  <si>
    <t>Tantangan utama termasuk menangani variasi morfologis yang tinggi dan keterbatasan data yang tersedia. Bahasa Yoruba memiliki struktur kata dan pola infleksi yang membuat prediksi POS lebih sulit ketika kata-kata baru muncul di luar data pelatihan​</t>
  </si>
  <si>
    <t>Future work melibatkan perluasan korpus bahasa Yoruba dan pengembangan metode hybrid yang menggabungkan pendekatan HMM dan CRF untuk meningkatkan akurasi, terutama dalam menangani kata-kata OOV. Langkah selanjutnya juga mencakup penyempurnaan tagset POS dan peningkatan cakupan korpus dengan teks dari berbagai domain​</t>
  </si>
  <si>
    <t>Dataset yang digunakan dalam eksperimen ini adalah korpus bahasa Alsatian, sebuah bahasa regional Prancis. Korpus ini mencakup teks-teks yang diperoleh dari crowdsourcing, termasuk teks mentah dan anotasi POS yang diberikan oleh para penutur bahasa tersebut​</t>
  </si>
  <si>
    <t>Metode yang digunakan adalah crowdsourcing untuk mengumpulkan pasangan varian ejaan dan kemudian mengekstraksi aturan substitusi secara otomatis dari pasangan tersebut. Aturan ini digunakan untuk mengidentifikasi dan mencocokkan kata OOV dengan salah satu varian ejaan yang sudah dikenal, tanpa memerlukan intervensi manual oleh pakar bahasa</t>
  </si>
  <si>
    <t>Evaluasi dilakukan dengan menggunakan dua pendekatan: (i) evaluasi intrinsik untuk menilai keakuratan pasangan varian yang dihasilkan, dan (ii) evaluasi ekstrinsik dengan mengukur dampaknya pada tugas POS tagging. Penulis menunjukkan bahwa penggunaan varian ejaan tambahan ini dapat mengurangi kata OOV dan meningkatkan kinerja tagging​</t>
  </si>
  <si>
    <t>Tantangan utama adalah mengatasi perbedaan dialek dan variasi ejaan yang disebabkan oleh kurangnya standarisasi. Selain itu, ada tantangan dalam memastikan bahwa aturan yang dihasilkan dapat mencakup dan memperbaiki semua variasi yang ada tanpa menimbulkan noise atau kesalahan yang tidak diinginkan</t>
  </si>
  <si>
    <t>Future work mencakup penerapan metode ini pada bahasa non-standar lain, seperti Kreol Mauritian, untuk mengevaluasi apakah metode ini dapat diterapkan pada bahasa dengan struktur morfologi yang berbeda. Selain itu, peneliti berencana mengembangkan lebih lanjut platform crowdsourcing untuk meningkatkan kualitas dan cakupan data yang dikumpulkan dari penutur bahasa tersebut</t>
  </si>
  <si>
    <r>
      <t xml:space="preserve">Dataset yang digunakan adalah korpus teks dari beberapa bahasa dengan morfologi yang kompleks, diambil dari </t>
    </r>
    <r>
      <rPr>
        <i/>
        <sz val="11"/>
        <color theme="1"/>
        <rFont val="Calibri"/>
        <family val="2"/>
        <scheme val="minor"/>
      </rPr>
      <t>Universal Dependencies</t>
    </r>
    <r>
      <rPr>
        <sz val="11"/>
        <color theme="1"/>
        <rFont val="Calibri"/>
        <family val="2"/>
        <scheme val="minor"/>
      </rPr>
      <t xml:space="preserve"> corpora. Dataset ini mencakup bahasa seperti Yunani Kuno, Jerman, Finlandia, Gotik, Latin, Latvia, Polandia, Romania, dan Rusia</t>
    </r>
  </si>
  <si>
    <t>Metode yang digunakan adalah model morfologi berbasis graf dan jaringan saraf berbasis karakter. Model graf ini mempelajari aturan morfologi dari data berlabel dan menggunakan aturan ini untuk menebak tag untuk kata-kata OOV. Jaringan saraf berbasis karakter digunakan untuk menghasilkan distribusi probabilitas tag berdasarkan bentuk kata secara langsung​</t>
  </si>
  <si>
    <t>Evaluasi dilakukan melalui dua cara: evaluasi leksikon dan evaluasi tagging. Evaluasi leksikon mengukur kualitas tebakan tag untuk kata-kata OOV secara langsung, sedangkan evaluasi tagging mengukur dampak dari tebakan ini pada tugas POS tagging yang sebenarnya menggunakan akurasi sebagai metrik utama​</t>
  </si>
  <si>
    <t>Tantangan utama adalah memastikan akurasi model ketika menghadapi kata-kata yang ambigus atau yang memiliki variasi morfologis tinggi. Model harus bisa membedakan tag yang sesuai di tengah banyaknya kemungkinan, terutama pada bahasa dengan tagset yang sangat rinci dan infleksi yang kompleks</t>
  </si>
  <si>
    <t>Future work meliputi penerapan metode ini pada bahasa lain dan memperbaiki pendekatan untuk dapat bekerja dengan lebih baik pada model tagging yang lebih modern. Penelitian lanjutan juga akan mengeksplorasi penggunaan model graf berbasis pohon dalam konteks tagging POS yang lebih kompleks, dan menguji dampaknya pada parser sintaksis berbasis dependensi</t>
  </si>
  <si>
    <t>Dataset yang digunakan adalah korpus bahasa Myanmar yang mencakup 39.716 kalimat dan 690.258 kata. Korpus ini diambil dari buku tata bahasa, buku sejarah, dan situs web berbahasa Myanmar</t>
  </si>
  <si>
    <r>
      <t xml:space="preserve">Metode yang digunakan adalah kombinasi </t>
    </r>
    <r>
      <rPr>
        <i/>
        <sz val="11"/>
        <color theme="1"/>
        <rFont val="Calibri"/>
        <family val="2"/>
        <scheme val="minor"/>
      </rPr>
      <t>Hidden Markov Model</t>
    </r>
    <r>
      <rPr>
        <sz val="11"/>
        <color theme="1"/>
        <rFont val="Calibri"/>
        <family val="2"/>
        <scheme val="minor"/>
      </rPr>
      <t xml:space="preserve"> (HMM) dan analisis morfologi. Model HMM digunakan untuk menentukan probabilitas transisi dan emisi tag POS, sementara aturan morfologi diterapkan untuk mengatasi kata-kata OOV dengan memanfaatkan struktur internal kata-kata Myanmar​</t>
    </r>
  </si>
  <si>
    <t>Evaluasi dilakukan dengan mengukur presisi, recall, dan skor F1 pada dua korpus berbeda. Model diuji pada kata-kata yang dikenal dan tidak dikenal (OOV) untuk menilai efektivitas penanganan OOV menggunakan kombinasi HMM dan aturan morfologi. Hasil menunjukkan bahwa pendekatan gabungan ini meningkatkan akurasi tagging secara signifikan dibandingkan dengan pendekatan segmentasi dan tagging terpisah​</t>
  </si>
  <si>
    <t>antangan yang dihadapi adalah menangani variasi kata yang terbentuk dari berbagai kombinasi suku kata, serta posisi partikel dan penanda pasca-posisi yang bervariasi dalam kalimat. Hal ini menimbulkan ambiguitas dalam proses tagging karena tidak semua proper noun atau kombinasi kata ada dalam data pelatihan​</t>
  </si>
  <si>
    <t>Future work mencakup peningkatan akurasi segmentasi kata dan POS tagging dengan menggunakan korpus yang lebih besar serta memperkaya aturan morfologi. Penelitian selanjutnya juga akan fokus pada peningkatan model untuk mengurangi jumlah kata OOV, tag yang salah, dan kata ambigu melalui kombinasi yang lebih efisien antara HMM dan analisis morfologi​</t>
  </si>
  <si>
    <t>Dataset yang digunakan dalam eksperimen meliputi empat tugas POS tagging (PTB-English, RIT-English, GSD-Russian, RRT-Romanian) dan empat tugas NER (CoNLL02-Spanish, CoNLL02-Dutch, Twitter-English, CoNLL03-German) yang semuanya memiliki tingkat OOV berbeda. Dataset ini diambil dari korpus standar dan anotasi yang telah dipublikasikan sebelumnya​</t>
  </si>
  <si>
    <r>
      <t xml:space="preserve">Metode yang digunakan adalah pendekatan </t>
    </r>
    <r>
      <rPr>
        <i/>
        <sz val="11"/>
        <color theme="1"/>
        <rFont val="Calibri"/>
        <family val="2"/>
        <scheme val="minor"/>
      </rPr>
      <t>teacher-student</t>
    </r>
    <r>
      <rPr>
        <sz val="11"/>
        <color theme="1"/>
        <rFont val="Calibri"/>
        <family val="2"/>
        <scheme val="minor"/>
      </rPr>
      <t xml:space="preserve"> paradigm yang melibatkan dua jaringan (teacher dan student). Model ini menggabungkan informasi dari bentuk kata (surface form) dan konteks untuk menghasilkan representasi kata OOV. Pendekatan ini dirancang untuk mengatasi masalah propagasi kesalahan yang umum terjadi pada pendekatan sebelumnya dalam paradigma ini</t>
    </r>
  </si>
  <si>
    <t>Evaluasi dilakukan dengan memisahkan kata-kata dalam dataset uji menjadi dua subset: kata yang dikenal (within-vocabulary/WIV) dan kata OOV. Kinerja diukur secara terpisah pada subset OOV untuk menilai efektivitas model dalam menangani kata-kata OOV. Pengujian juga dilakukan pada arsitektur jaringan berbasis LSTM dan CNN untuk mengevaluasi performa dengan pendekatan yang berbeda</t>
  </si>
  <si>
    <t>Tantangan utama adalah memastikan bahwa representasi kata OOV dapat dihasilkan secara konsisten dengan model teacher yang telah dilatih sebelumnya, tanpa memperkenalkan kesalahan tambahan. Selain itu, mengatasi variasi morfologis dan konteks kata yang kompleks menjadi tantangan dalam menghasilkan representasi yang akurat untuk kata OOV</t>
  </si>
  <si>
    <t>uture work meliputi penerapan metode ini pada lebih banyak bahasa dan tugas sequence labeling lainnya untuk mengevaluasi efektivitas generalisasi metode ini. Penelitian lebih lanjut juga akan mengeksplorasi penggunaan representasi kata OOV yang lebih kontekstual dengan model-model lain yang lebih kompleks untuk meningkatkan akurasi tagging dalam skenario yang lebih bervariasi​</t>
  </si>
  <si>
    <t>Dataset yang digunakan meliputi dua korpus utama: Thai Orchid-2 dan Penn Chinese Treebank (PCTB). Thai Orchid-2 adalah korpus berbahasa Thailand yang diambil dari koran dan majalah, sedangkan PCTB adalah korpus berbahasa Mandarin yang diambil dari berita dan siaran​</t>
  </si>
  <si>
    <t>Metode yang digunakan adalah model backoff berbasis konteks yang menggabungkan informasi morfologi dan konteks pada tingkat karakter. Model ini menggunakan arsitektur jaringan saraf berulang bidirectional (Bidirectional RNN) untuk memproses embedding karakter dan n-gram guna memprediksi batas kata dan tag POS​</t>
  </si>
  <si>
    <t>Evaluasi dilakukan dengan mengukur skor F1 untuk tugas segmentasi kata dan POS tagging, serta recall OOV untuk membandingkan performa model dalam mengatasi kata-kata OOV. Model dievaluasi pada dua korpus (Thai Orchid-2 dan PCTB) dan dibandingkan dengan baseline untuk memastikan keunggulan dalam pemulihan kata OOV​</t>
  </si>
  <si>
    <t>Tantangan utama adalah menangani karakter asing atau kata-kata yang ditulis dalam skrip asing yang tidak dikenal dalam data pelatihan. Selain itu, tantangan lain adalah mengatasi kata yang tidak memiliki representasi embedding yang konsisten dan memadai karena ketidakandalan embedding karakter dan n-gram dalam menghadapi kelangkaan data​</t>
  </si>
  <si>
    <t>Future work mencakup penggantian langkah pasca-pemrosesan dengan classifier yang lebih akurat dan pengembangan lebih lanjut pada arsitektur jaringan untuk menangani tugas segmentasi kalimat. Penelitian selanjutnya juga akan mengeksplorasi mengapa dimensi embedding kata memiliki efek yang lebih sedikit dibandingkan embedding konteks pada akurasi keseluruhan model​</t>
  </si>
  <si>
    <t>Evaluasi dilakukan dengan mengukur akurasi pada subset kata OOV di dataset pengujian. Model diuji pada berbagai tingkat kata OOV, dan kinerja dibandingkan antara model HMM, LSTM, dan model hybrid HMM-LSTM untuk menilai efektivitas pendekatan dalam menangani kata-kata OOV</t>
  </si>
  <si>
    <t>Tantangan utama adalah menangani variasi kata yang muncul dari infleksi dan morfologi yang kompleks dalam bahasa Persia. Tantangan lainnya adalah memastikan bahwa model LSTM dapat memprediksi tag dengan akurasi tinggi pada kata-kata yang tidak pernah terlihat sebelumnya dalam data pelatihan</t>
  </si>
  <si>
    <t>Future work mencakup penggunaan dataset yang lebih besar dan implementasi jaringan saraf berulang (RNN) untuk mengekstrak vektor kata yang lebih akurat. Penelitian lebih lanjut juga akan fokus pada pengembangan arsitektur yang lebih kompleks untuk mengatasi kata-kata OOV secara lebih efektif di berbagai skenario</t>
  </si>
  <si>
    <t>Evaluasi dilakukan dengan mengukur akurasi tagging pada dataset uji TDOA dan SYOS, serta membandingkan performa untuk kata-kata yang diketahui dan OOV secara terpisah. Model yang dilatih dengan berbagai strategi dan parameter SVM diuji untuk melihat seberapa baik model menangani kata-kata OOV di kedua dataset​</t>
  </si>
  <si>
    <t>Future work melibatkan konversi sumber daya bahasa Ainu lainnya, seperti kamus tambahan, ke dalam format korpus untuk digunakan dengan SVMTool atau POS tagger lainnya. Peneliti juga berencana menggunakan pendekatan cross-training untuk memperbesar korpus dengan data anotasi POS secara otomatis, yang diharapkan dapat meningkatkan akurasi pada kata OOV dan kata-kata baru lainnya​</t>
  </si>
  <si>
    <t>Part Of Speech Tagging, Out of
Vocabulary(OOV), HMM Trigram Method, Quran ayah
sentence</t>
  </si>
  <si>
    <t>Part of Speech Tagging, Bee Colony Optimization
(BCO)</t>
  </si>
  <si>
    <t>Tigrinya language; word embeddings; part-ofspeech tagging; skip-gram; continuous bag of words;</t>
  </si>
  <si>
    <t>Business Process Management (BPM), Natural Language
Process (NLP), Part of Speech (POS), Object Detection,
Optical Character Recognition(OCR)</t>
  </si>
  <si>
    <t>ersian POS tagging · Word vectors · Multi-layer perceptron (MLP) · Long short term memory (LSTM)</t>
  </si>
  <si>
    <t>Yoruba language, Part-of-speech tagging, Features,
Bigram HMM, linear-chain CRF</t>
  </si>
  <si>
    <t>Out-of-Vocabulary (OOV), Word Embedding, Natural Language Processing, Character-level CNN, Transformer</t>
  </si>
  <si>
    <t>Natural language processing, deep contextualized word embeddings, universal dependency parsing, POS tagging, out-of-vocabulary words, visualization</t>
  </si>
  <si>
    <t>Natural Language Processing, Deep learning,
Tokenization, Part-of-Speech tagging, Named-Entity Recognition, Out-Of-Vocab(OOV)</t>
  </si>
  <si>
    <t>Word segmentation · Part-of-speech tagging · Joint tasks · Deep
learning · Structured perceptron</t>
  </si>
  <si>
    <t>LSTM networks, character-based features, continuous vector space word representations, POS-tagging, outof-vocabulary words.</t>
  </si>
  <si>
    <t>part-of-speech, POS tagging, stemming,
information retrieval, IR, stemming algorithms</t>
  </si>
  <si>
    <t>Natural Language Processing (NLP), Language technology, Corpus annotation,
Part-of-speech (POS) tagging, POS tagger, Text Processing, African language, Igbo, Corpora, Morphological
Analysis, Machine Learning, Tagset</t>
  </si>
  <si>
    <t>Natural language processing, hidden markov model, Morphological analysis</t>
  </si>
  <si>
    <t>Unsupervised learning, part-of-speech (PoS) tagging, stemming, joint learning, neural word embeddings, Hidden Markov Models (HMM)</t>
  </si>
  <si>
    <t>POS tagging, Farsi, morphological analysis</t>
  </si>
  <si>
    <t>POS tagging; hidden markov model; morphological
analysis, clitics, out-of-vocabulary</t>
  </si>
  <si>
    <t>POS Tagging, Nepali language, Deep learning,
Recurrent Neural Network, Long Short Term Memory Networks,
Gated Recurrent Unit</t>
  </si>
  <si>
    <t>NLP
POS tagging
Deep neural networks
Bi-LSTM
Out of Vocabulary</t>
  </si>
  <si>
    <t>Chinese word segmentation POS tagging Joint model Lattice model Graph model</t>
  </si>
  <si>
    <r>
      <t xml:space="preserve">Dataset yang digunakan meliputi korpus </t>
    </r>
    <r>
      <rPr>
        <i/>
        <sz val="11"/>
        <color theme="1"/>
        <rFont val="Calibri"/>
        <scheme val="minor"/>
      </rPr>
      <t>Persica</t>
    </r>
    <r>
      <rPr>
        <sz val="11"/>
        <color theme="1"/>
        <rFont val="Calibri"/>
        <scheme val="minor"/>
      </rPr>
      <t xml:space="preserve">, yang berisi lebih dari satu miliar kata dari berbagai teks berita berbahasa Persia, dan korpus </t>
    </r>
    <r>
      <rPr>
        <i/>
        <sz val="11"/>
        <color theme="1"/>
        <rFont val="Calibri"/>
        <scheme val="minor"/>
      </rPr>
      <t>Bijankhan</t>
    </r>
    <r>
      <rPr>
        <sz val="11"/>
        <color theme="1"/>
        <rFont val="Calibri"/>
        <scheme val="minor"/>
      </rPr>
      <t>, yang merupakan korpus beranotasi dengan sekitar 10 juta kata dari berbagai topik. Data ini digunakan untuk pelatihan dan pengujian model POS tagging</t>
    </r>
  </si>
  <si>
    <t>Metode yang digunakan adalah kombinasi model statistik (HMM) dan model jaringan saraf (LSTM). Model HMM digunakan untuk menangani kata-kata yang ada dalam kosakata, sementara LSTM digunakan untuk menangani kata OOV dengan menggunakan embedding kata berbasis Skip-gram untuk menghasilkan representasi kata baru</t>
  </si>
  <si>
    <r>
      <t xml:space="preserve">Dataset yang digunakan dalam penelitian ini adalah </t>
    </r>
    <r>
      <rPr>
        <i/>
        <sz val="11"/>
        <color theme="1"/>
        <rFont val="Calibri"/>
        <scheme val="minor"/>
      </rPr>
      <t>A Talking Dictionary of Ainu</t>
    </r>
    <r>
      <rPr>
        <sz val="11"/>
        <color theme="1"/>
        <rFont val="Calibri"/>
        <scheme val="minor"/>
      </rPr>
      <t xml:space="preserve"> oleh Bugaeva dan Endō (2010), yang mencakup 3.847 entri kata dan frasa dengan total 12.952 token. Sebagian dari dataset ini disimpan sebagai data uji untuk mengevaluasi model</t>
    </r>
  </si>
  <si>
    <r>
      <t xml:space="preserve">Metode yang digunakan adalah </t>
    </r>
    <r>
      <rPr>
        <i/>
        <sz val="11"/>
        <color theme="1"/>
        <rFont val="Calibri"/>
        <scheme val="minor"/>
      </rPr>
      <t>Support Vector Machines</t>
    </r>
    <r>
      <rPr>
        <sz val="11"/>
        <color theme="1"/>
        <rFont val="Calibri"/>
        <scheme val="minor"/>
      </rPr>
      <t xml:space="preserve"> (SVM) melalui SVMTool untuk POS tagging. SVM digunakan karena mampu menangani kata-kata OOV dengan menggunakan informasi kontekstual dan pola yang dipelajari dari data pelatihan, mencapai akurasi hingga 63% pada kata-kata OOV</t>
    </r>
  </si>
  <si>
    <t>Tantangan utama adalah menangani kata-kata yang tidak ada dalam data pelatihan dan perbedaan signifikan antara dataset pelatihan (korpus kamus) dan dataset uji (teks sastra). Selain itu, sulit untuk menciptakan representasi yang akurat untuk kata OOV karena kurangnya data dan perbedaan domain yang signifikan</t>
  </si>
  <si>
    <t>Available</t>
  </si>
  <si>
    <r>
      <t xml:space="preserve">Dataset yang digunakan adalah </t>
    </r>
    <r>
      <rPr>
        <i/>
        <sz val="11"/>
        <color theme="1"/>
        <rFont val="Calibri"/>
        <scheme val="minor"/>
      </rPr>
      <t>Lancaster Corpus of Mandarin Chinese</t>
    </r>
    <r>
      <rPr>
        <sz val="11"/>
        <color theme="1"/>
        <rFont val="Calibri"/>
        <scheme val="minor"/>
      </rPr>
      <t>, yang mencakup berbagai kategori teks dengan 45.735 kalimat yang telah disegmentasi, ditag POS, dan dianotasi dengan pinyin. Dataset ini digunakan untuk melatih dan menguji model konversi pinyin-ke-karakter​</t>
    </r>
  </si>
  <si>
    <t>Metode yang digunakan adalah model reranking linier yang menggabungkan beberapa sub-model seperti model n-gram kata dan karakter, model POS tagging, dan model dependency. Model ini menggunakan metode pelatihan kesalahan minimum (MERT) untuk mengkombinasikan output probabilitas dari sub-model dan memilih kandidat terbaik untuk setiap input pinyin​</t>
  </si>
  <si>
    <t>Evaluasi dilakukan dengan mengukur Character Error Rate (CER) serta tingkat kesalahan kata OOV dan IV (In-Vocabulary). Model dibandingkan berdasarkan performa pada data pengembangan dan pengujian untuk menilai seberapa baik model menangani kata OOV​</t>
  </si>
  <si>
    <t>Tantangan utama adalah menangani konversi karakter yang tepat untuk kata OOV, terutama ketika data pelatihan tidak cukup besar untuk mencakup semua variasi pinyin-ke-karakter. Selain itu, model n-gram sering gagal menangkap informasi jarak jauh yang diperlukan untuk prediksi kata yang lebih kompleks</t>
  </si>
  <si>
    <t>Future work melibatkan perluasan model untuk digunakan dalam pengenalan suara, serta mengurangi ukuran sub-model untuk menjaga akurasi sambil meningkatkan efisiensi komputasi. Penelitian lebih lanjut juga akan melihat optimisasi model untuk menangani masalah kesalahan yang lebih spesifik dalam konversi pinyin-ke-karakter​</t>
  </si>
  <si>
    <r>
      <t xml:space="preserve">Dataset yang digunakan berasal dari </t>
    </r>
    <r>
      <rPr>
        <i/>
        <sz val="11"/>
        <color theme="1"/>
        <rFont val="Calibri"/>
        <scheme val="minor"/>
      </rPr>
      <t>Database of Icelandic Morphology</t>
    </r>
    <r>
      <rPr>
        <sz val="11"/>
        <color theme="1"/>
        <rFont val="Calibri"/>
        <scheme val="minor"/>
      </rPr>
      <t xml:space="preserve"> (DIM), yang mencakup 2,9 juta bentuk kata unik beserta struktur konstituennya. Dataset ini mencakup sekitar 2,5 juta kata majemuk yang digunakan untuk melatih model BiLSTM</t>
    </r>
  </si>
  <si>
    <r>
      <t xml:space="preserve">Metode yang digunakan adalah model </t>
    </r>
    <r>
      <rPr>
        <i/>
        <sz val="11"/>
        <color theme="1"/>
        <rFont val="Calibri"/>
        <scheme val="minor"/>
      </rPr>
      <t>Bidirectional Long Short-Term Memory</t>
    </r>
    <r>
      <rPr>
        <sz val="11"/>
        <color theme="1"/>
        <rFont val="Calibri"/>
        <scheme val="minor"/>
      </rPr>
      <t xml:space="preserve"> (BiLSTM) berbasis karakter untuk memisahkan kata majemuk. Model ini belajar membagi kata majemuk menjadi bagian-bagian konstituen berdasarkan struktur internalnya, sehingga mengurangi jumlah kata OOV dengan mengekstrak informasi dari bagian-bagian kata tersebut​</t>
    </r>
  </si>
  <si>
    <t>Evaluasi dilakukan dengan membandingkan akurasi model BiLSTM pada dataset uji Islandia dan Jerman. Model ini diukur berdasarkan kemampuannya membagi kata majemuk secara benar dan mempertahankan kata dasar yang tidak perlu dibagi. Selain itu, precision, recall, dan skor F1 dihitung untuk mengevaluasi performa pada tugas pemisahan kata majemuk​</t>
  </si>
  <si>
    <t>Tantangan utama adalah memastikan model dapat menangani kata majemuk yang sangat panjang dan kompleks, serta mempertahankan akurasi ketika menghadapi kata-kata dengan struktur konstituen yang belum pernah dilihat sebelumnya. Menghadapi variasi dalam infleksi kata juga menjadi tantangan dalam model ini</t>
  </si>
  <si>
    <r>
      <t xml:space="preserve">Future work mencakup penggunaan embedding bagian konstituen dari MorphIce, selain embedding karakter, untuk meningkatkan akurasi pemisahan. Selain itu, penelitian lebih lanjut akan mengeksplorasi penggunaan </t>
    </r>
    <r>
      <rPr>
        <i/>
        <sz val="11"/>
        <color theme="1"/>
        <rFont val="Calibri"/>
        <scheme val="minor"/>
      </rPr>
      <t>transfer learning</t>
    </r>
    <r>
      <rPr>
        <sz val="11"/>
        <color theme="1"/>
        <rFont val="Calibri"/>
        <scheme val="minor"/>
      </rPr>
      <t xml:space="preserve"> pada bahasa terkait lainnya seperti Faroese untuk melihat seberapa baik model dapat digeneralisasi</t>
    </r>
  </si>
  <si>
    <t>Paper ini menggunakan empat dataset untuk evaluasi, termasuk dataset OOV untuk nama, tempat, campuran sintetis, dan dataset dialog realistis. Dataset ini digunakan untuk menguji performa unit introspeksi (IU) dalam konteks OOV</t>
  </si>
  <si>
    <r>
      <t xml:space="preserve">Metode yang digunakan adalah </t>
    </r>
    <r>
      <rPr>
        <i/>
        <sz val="11"/>
        <color theme="1"/>
        <rFont val="Calibri"/>
        <scheme val="minor"/>
      </rPr>
      <t>Introspection Unit</t>
    </r>
    <r>
      <rPr>
        <sz val="11"/>
        <color theme="1"/>
        <rFont val="Calibri"/>
        <scheme val="minor"/>
      </rPr>
      <t xml:space="preserve"> (IU) yang terintegrasi dengan </t>
    </r>
    <r>
      <rPr>
        <i/>
        <sz val="11"/>
        <color theme="1"/>
        <rFont val="Calibri"/>
        <scheme val="minor"/>
      </rPr>
      <t>Memory Networks</t>
    </r>
    <r>
      <rPr>
        <sz val="11"/>
        <color theme="1"/>
        <rFont val="Calibri"/>
        <scheme val="minor"/>
      </rPr>
      <t>. IU menggunakan tagging part-of-speech (POS) dan teknik simulasi dataset untuk mengenali dan mengintegrasikan kata-kata OOV berdasarkan kemiripan pola sintaksis dan konteks dari data pelatihan</t>
    </r>
  </si>
  <si>
    <t>Evaluasi dilakukan dengan mengukur akurasi inferensi menggunakan dataset standar dan dataset OOV. IU dievaluasi pada tugas QA dan dialog untuk melihat peningkatan performa model dalam menghadapi kata OOV dan perbandingan dengan model baseline yang tidak memiliki IU</t>
  </si>
  <si>
    <t>Tantangan utama adalah memastikan model dapat mengenali kata-kata baru dalam konteks yang tidak pernah dilihat sebelumnya dan memperbarui embedding kata OOV tanpa mengganggu embedding yang sudah dipelajari. Selain itu, menangani konflik dalam tag POS dan memastikan generalisasi yang tepat juga menjadi tantangan​</t>
  </si>
  <si>
    <t>Future work mencakup pengembangan lebih lanjut untuk memungkinkan IU belajar dari data eksternal, memperbaiki kinerja pada tugas dialog kompleks, dan memperluas kemampuan generalisasi untuk skenario OOV lainnya. Penelitian lanjutan juga akan mencakup optimisasi IU agar lebih efektif pada berbagai jenis tugas inferensi​</t>
  </si>
  <si>
    <t>Dataset yang digunakan adalah data dari halaman Wikipedia yang mencakup akronim dari berbagai domain seperti komputer, medis, penelitian luar angkasa, dan nama organisasi. Data ini mencakup 355 akronim dan kalimat ekspansinya dengan total sekitar 8.000 kata</t>
  </si>
  <si>
    <r>
      <t xml:space="preserve">Metode yang digunakan adalah </t>
    </r>
    <r>
      <rPr>
        <i/>
        <sz val="11"/>
        <color theme="1"/>
        <rFont val="Calibri"/>
        <scheme val="minor"/>
      </rPr>
      <t>Semi-Markov Conditional Random Fields</t>
    </r>
    <r>
      <rPr>
        <sz val="11"/>
        <color theme="1"/>
        <rFont val="Calibri"/>
        <scheme val="minor"/>
      </rPr>
      <t xml:space="preserve"> (Semi-CRF) untuk menangani masalah segmentasi dalam pencarian ekspansi akronim. Semi-CRF memungkinkan penulisan fitur yang bekerja pada segmen token daripada token individu, sehingga lebih efektif dalam mengenali ekspansi akronim sebagai satu kesatuan</t>
    </r>
  </si>
  <si>
    <t>Evaluasi dilakukan dengan mengukur akurasi token dan ekspansi dalam dua aspek: performa per token dan per ekspansi. Precision, recall, dan skor F1 digunakan untuk mengukur performa model, khususnya pada token-token dalam ekspansi akronim dan token lainnya. Evaluasi dilakukan pada data yang telah disegmentasi dan di-label secara manua</t>
  </si>
  <si>
    <t>Tantangan utama adalah menangani variasi akronim yang tidak selalu berada dalam jarak dekat dengan ekspansinya, serta memastikan model dapat mengenali dan memperluas akronim dengan struktur kompleks. Selain itu, keberagaman pola akronim dari berbagai domain mempersulit penentuan fitur umum yang efektif​</t>
  </si>
  <si>
    <t>Future work mencakup pengembangan sistem berbasis Semi-CRF yang dapat diterapkan pada akronim dalam domain yang lebih luas dan penerapan teknik pembelajaran semi-terawasi untuk meningkatkan akurasi. Peneliti juga berencana untuk memperluas dataset dan mengevaluasi performa model pada teks-teks dari sumber lain seperti media sosial dan blog untuk mengukur efektivitas generalisasi model​</t>
  </si>
  <si>
    <r>
      <t xml:space="preserve">Dataset yang digunakan mencakup treebanks dari </t>
    </r>
    <r>
      <rPr>
        <i/>
        <sz val="11"/>
        <color theme="1"/>
        <rFont val="Calibri"/>
        <scheme val="minor"/>
      </rPr>
      <t>Universal Dependencies project</t>
    </r>
    <r>
      <rPr>
        <sz val="11"/>
        <color theme="1"/>
        <rFont val="Calibri"/>
        <scheme val="minor"/>
      </rPr>
      <t xml:space="preserve"> untuk beberapa bahasa, termasuk bahasa Arab, Inggris, Perancis, Jerman, Hindi, Spanyol, dan Swedia</t>
    </r>
  </si>
  <si>
    <r>
      <t xml:space="preserve">Metode yang digunakan adalah mengganti kata OOV dengan kata yang serupa secara semantik atau morfologis menggunakan model distribusi seperti </t>
    </r>
    <r>
      <rPr>
        <i/>
        <sz val="11"/>
        <color theme="1"/>
        <rFont val="Calibri"/>
        <scheme val="minor"/>
      </rPr>
      <t>distributional thesaurus</t>
    </r>
    <r>
      <rPr>
        <sz val="11"/>
        <color theme="1"/>
        <rFont val="Calibri"/>
        <scheme val="minor"/>
      </rPr>
      <t xml:space="preserve"> (DT) dan </t>
    </r>
    <r>
      <rPr>
        <i/>
        <sz val="11"/>
        <color theme="1"/>
        <rFont val="Calibri"/>
        <scheme val="minor"/>
      </rPr>
      <t>word2vec</t>
    </r>
    <r>
      <rPr>
        <sz val="11"/>
        <color theme="1"/>
        <rFont val="Calibri"/>
        <scheme val="minor"/>
      </rPr>
      <t xml:space="preserve"> (w2v). Metode ini menggabungkan informasi sufiks kata dan kemiripan semantik untuk mengganti kata OOV dengan kata dalam kosakata yang memiliki kesamaan semantik atau struktur morfologi yang serupa</t>
    </r>
  </si>
  <si>
    <r>
      <t xml:space="preserve">Evaluasi dilakukan dengan mengukur akurasi POS tagging dan </t>
    </r>
    <r>
      <rPr>
        <i/>
        <sz val="11"/>
        <color theme="1"/>
        <rFont val="Calibri"/>
        <scheme val="minor"/>
      </rPr>
      <t>Labeled Attachment Scores</t>
    </r>
    <r>
      <rPr>
        <sz val="11"/>
        <color theme="1"/>
        <rFont val="Calibri"/>
        <scheme val="minor"/>
      </rPr>
      <t xml:space="preserve"> (LAS) pada dependency parsing dengan membandingkan kinerja model sebelum dan sesudah mengganti kata OOV. Evaluasi juga dilakukan dengan eksperimen pada beberapa bahasa untuk mengukur seberapa efektif metode ini dalam berbagai kondisi​</t>
    </r>
  </si>
  <si>
    <t>Tantangan utama adalah memilih kata pengganti yang tepat untuk kata OOV yang memiliki perilaku sintaktis yang sama dengan kata asli. Tantangan lain termasuk menemukan keseimbangan antara kesamaan semantik dan struktur morfologi untuk memastikan kata yang dipilih dapat meningkatkan akurasi parsing secara keseluruhan​</t>
  </si>
  <si>
    <r>
      <t xml:space="preserve">Future work mencakup penerapan metode ini pada jenis parser lain seperti parser grammar konstituensi dan parser </t>
    </r>
    <r>
      <rPr>
        <i/>
        <sz val="11"/>
        <color theme="1"/>
        <rFont val="Calibri"/>
        <scheme val="minor"/>
      </rPr>
      <t>combinatory categorial grammar</t>
    </r>
    <r>
      <rPr>
        <sz val="11"/>
        <color theme="1"/>
        <rFont val="Calibri"/>
        <scheme val="minor"/>
      </rPr>
      <t xml:space="preserve">. Penelitian juga akan memeriksa pengaruh kata OOV pada tugas-tugas semantik seperti </t>
    </r>
    <r>
      <rPr>
        <i/>
        <sz val="11"/>
        <color theme="1"/>
        <rFont val="Calibri"/>
        <scheme val="minor"/>
      </rPr>
      <t>semantic role labeling</t>
    </r>
    <r>
      <rPr>
        <sz val="11"/>
        <color theme="1"/>
        <rFont val="Calibri"/>
        <scheme val="minor"/>
      </rPr>
      <t xml:space="preserve"> atau </t>
    </r>
    <r>
      <rPr>
        <i/>
        <sz val="11"/>
        <color theme="1"/>
        <rFont val="Calibri"/>
        <scheme val="minor"/>
      </rPr>
      <t>frame-semantic parsing</t>
    </r>
    <r>
      <rPr>
        <sz val="11"/>
        <color theme="1"/>
        <rFont val="Calibri"/>
        <scheme val="minor"/>
      </rPr>
      <t xml:space="preserve"> untuk memperluas aplikasi metode ini</t>
    </r>
  </si>
  <si>
    <t>Dataset yang digunakan terdiri dari 15 pembicara dengan masing-masing mengucapkan 300 kalimat untuk pelatihan dan 2 pembicara yang masing-masing mengucapkan 42 kalimat untuk pengujian. Dataset mencakup fonem dan suku kata dalam bahasa Indonesia​</t>
  </si>
  <si>
    <t>Metode yang digunakan adalah penguraian pada tingkat kata dan suku kata, yang diintegrasikan dengan model bahasa, metode alignment, dan tagging POS (part-of-speech). Metode ini digunakan untuk mendeteksi perbedaan antara hasil decoding pada tingkat kata dan suku kata untuk mengidentifikasi OOV</t>
  </si>
  <si>
    <t>Dataset yang digunakan terdiri dari kalimat tulisan tangan yang diambil dari korpus Brown. Sebanyak 2.598 kalimat digunakan, dengan set pelatihan mencakup 557 kalimat dan set uji mencakup 460 kalimat. Data ini ditulis oleh penulis yang berbeda untuk memastikan variasi dalam gaya tulisan tangan</t>
  </si>
  <si>
    <t>Metode yang digunakan melibatkan penghitungan probabilitas posterior kata dan penggunaan classifier SVM untuk mengidentifikasi dan mengklasifikasikan kesalahan, termasuk OOV. Sistem ini juga menggunakan model bahasa berbasis POS (part-of-speech) yang digabungkan dengan model n-gram untuk mengidentifikasi kategori POS dari kata OOV dan memperbaiki kesalahan pengenalan</t>
  </si>
  <si>
    <t>Dataset yang digunakan dalam penelitian ini meliputi korpus paralel English-Tamil, termasuk En-Tam v2.0 dan korpus dari TDIL (Technology Development for Indian Languages) yang mencakup berbagai domain seperti pariwisata, kesehatan, dan pertanian​</t>
  </si>
  <si>
    <t>Metode yang digunakan adalah transliterasi berbasis ucapan dan pendekatan thesaurus dua tingkat berdasarkan tag POS dari kata OOV. Sistem ini juga mengadopsi pendekatan terjemahan mesin berbasis contoh di tingkat frasa untuk menangani OOV di tingkat frasa</t>
  </si>
  <si>
    <t>Evaluasi dilakukan dengan menggunakan skor BLEU dan translation edit rate (TER) untuk mengukur performa sistem, serta penilaian manual tentang kecukupan dan kelancaran terjemahan dari evaluator manusia</t>
  </si>
  <si>
    <t>Tantangan utama termasuk penanganan variasi penyusunan kata yang kompleks antara bahasa Inggris dan Tamil, serta kendala dalam menghasilkan aturan terjemahan yang memadai ketika data yang tersedia terbatas. Masalah re-ordering frasa dan perbedaan morfologi antara bahasa juga menjadi tantangan utama</t>
  </si>
  <si>
    <t>Future work mencakup eksplorasi lebih lanjut terhadap pendekatan berbasis frasa dan pengembangan sistem terjemahan yang lebih efisien dengan menggunakan aturan linguistik dangkal. Peneliti juga berencana untuk meningkatkan kualitas korpus pelatihan dengan lebih banyak data paralel untuk memperbaiki model terjemahan dan pengendalian OOV di masa mendatang​</t>
  </si>
  <si>
    <t>Dataset yang digunakan dalam penelitian ini mencakup korpus monolingual besar dari bahasa Uyghur dan bahasa donor (seperti Cina) serta sejumlah kecil kamus bilingual yang digunakan untuk pelatihan model embedding lintas bahasa​</t>
  </si>
  <si>
    <t>Metode yang digunakan adalah pendekatan embedding lintas bahasa berbasis data monolingual yang memungkinkan identifikasi kata pinjaman menggunakan model embedding kata yang dilatih dengan korpus monolingual besar dan kamus bilingual kecil. Metode ini mengintegrasikan fitur seperti kesamaan pengucapan dan POS tagging dalam model log-linear untuk memprediksi kata pinjaman</t>
  </si>
  <si>
    <t>Evaluasi dilakukan dengan menggunakan metrik seperti precision, recall, dan F1 score untuk menilai akurasi model dalam mengidentifikasi kata pinjaman. Evaluasi juga melibatkan eksperimen penerjemahan dengan model SMT dan NMT, di mana hasil identifikasi kata pinjaman digunakan untuk mengurangi tingkat OOV dan meningkatkan performa terjemahan​</t>
  </si>
  <si>
    <t>Tantangan utama adalah menangani variasi lintas bahasa, terutama dalam bahasa dengan sumber daya rendah yang memiliki kosakata terbatas. Kesulitan dalam menyelaraskan representasi kata antara bahasa donor dan bahasa penerima juga menjadi hambatan. Selain itu, model harus mengatasi perbedaan pengucapan dan adaptasi sistem suara dalam identifikasi kata pinjaman</t>
  </si>
  <si>
    <t>Future work mencakup eksplorasi metode representasi pengetahuan yang lebih baik untuk memperkaya informasi semantik dalam identifikasi kata pinjaman. Peneliti juga berencana untuk mengeksplorasi bagaimana memilih bahasa yang paling terkait dengan bahasa penerima (Uyghur) untuk menemukan kata-kata serupa yang dapat diidentifikasi secara lebih efektif</t>
  </si>
  <si>
    <r>
      <t xml:space="preserve">Dataset yang digunakan adalah </t>
    </r>
    <r>
      <rPr>
        <i/>
        <sz val="11"/>
        <color theme="1"/>
        <rFont val="Calibri"/>
        <scheme val="minor"/>
      </rPr>
      <t>Corpus of Spontaneous Japanese</t>
    </r>
    <r>
      <rPr>
        <sz val="11"/>
        <color theme="1"/>
        <rFont val="Calibri"/>
        <scheme val="minor"/>
      </rPr>
      <t xml:space="preserve"> (CSJ), yang terdiri dari transkripsi pidato spontan dalam bahasa Jepang dari berbagai konferensi domestik. Dataset ini mencakup sekitar 7 juta kata dan berbagai anotasi, termasuk tag POS dan label fonetik​</t>
    </r>
  </si>
  <si>
    <t>Metode yang digunakan adalah registrasi dinamis kata OOV ke model bahasa dengan menambahkan token OOV secara artifisial selama pelatihan model bahasa. Pronunciation dari kata OOV tersebut kemudian dihubungkan dengan token OOV yang telah dimasukkan, memungkinkan pengenalan kata OOV tanpa perlu melatih ulang model bahasa sepenuhnya​</t>
  </si>
  <si>
    <t>Evaluasi dilakukan dengan mengukur tingkat kesalahan penolakan (False Rejection Rate, FRR) dan tingkat alarm palsu (False Alarm Rate, FAR) saat sistem ASR mengenali ucapan yang mengandung kata OOV. FRR mengukur seberapa sering kata OOV tidak terdeteksi, sedangkan FAR mengukur seberapa sering sistem salah mendeteksi kata OOV dalam ucapan yang tidak mengandung kata OOV</t>
  </si>
  <si>
    <t>Tantangan utama termasuk menentukan posisi terbaik untuk menambahkan token OOV dalam model bahasa dan mengelola kompleksitas akustik dari kata OOV. Model juga harus mempertahankan keseimbangan antara pengenalan kata OOV dan kata yang ada dalam kosakata (IV), agar tidak terjadi penurunan akurasi secara keseluruhan​</t>
  </si>
  <si>
    <t>Future work mencakup pengujian metode ini pada bahasa lain untuk memastikan efektivitasnya secara umum. Penelitian juga akan mengimplementasikan metode ini untuk mengenali kata-kata baru seperti slang dan kata dari media sosial dengan mengambil contoh dari situs web untuk menambah kata OOV ke sistem pengenalan suara​</t>
  </si>
  <si>
    <r>
      <t xml:space="preserve">Dataset yang digunakan berasal dari komentar pengguna di forum otomotif, terutama dari platform </t>
    </r>
    <r>
      <rPr>
        <i/>
        <sz val="11"/>
        <color theme="1"/>
        <rFont val="Calibri"/>
        <scheme val="minor"/>
      </rPr>
      <t>Autohome</t>
    </r>
    <r>
      <rPr>
        <sz val="11"/>
        <color theme="1"/>
        <rFont val="Calibri"/>
        <scheme val="minor"/>
      </rPr>
      <t>, yang mencakup ulasan kendaraan listrik BYD selama periode tertentu​</t>
    </r>
  </si>
  <si>
    <t>Metode yang digunakan melibatkan parsing sintaksis ketergantungan dan penandaan bagian kata (POS tagging) untuk mengekstrak frasa kata benda gabungan sebagai kamus khusus yang relevan dengan industri kendaraan energi baru. Kemudian, vektor kata dibangun menggunakan Word2Vec, dan algoritma clustering hierarkis diterapkan untuk mengorganisasikan indikator kualitas yang diidentifikasi ke dalam sistem indikator tiga level​</t>
  </si>
  <si>
    <t>paper_id</t>
  </si>
  <si>
    <t>english</t>
  </si>
  <si>
    <t>persian</t>
  </si>
  <si>
    <t>japan</t>
  </si>
  <si>
    <t>alsatian</t>
  </si>
  <si>
    <t>korean</t>
  </si>
  <si>
    <t>russian</t>
  </si>
  <si>
    <t>social_media</t>
  </si>
  <si>
    <t>chinese</t>
  </si>
  <si>
    <t>vietnamese</t>
  </si>
  <si>
    <t>Levantine</t>
  </si>
  <si>
    <t>Maghrebi</t>
  </si>
  <si>
    <t>Modern Standard Arabic</t>
  </si>
  <si>
    <t>arabic classical</t>
  </si>
  <si>
    <t>german</t>
  </si>
  <si>
    <t>urdu</t>
  </si>
  <si>
    <t>bengali</t>
  </si>
  <si>
    <t>telugu</t>
  </si>
  <si>
    <t>slovene</t>
  </si>
  <si>
    <t>madurese</t>
  </si>
  <si>
    <t>Tigrinya</t>
  </si>
  <si>
    <t>romania</t>
  </si>
  <si>
    <t>greek</t>
  </si>
  <si>
    <t>spanish</t>
  </si>
  <si>
    <t>dutch</t>
  </si>
  <si>
    <t>Bulgarian</t>
  </si>
  <si>
    <t>Catalan</t>
  </si>
  <si>
    <t>Czech</t>
  </si>
  <si>
    <t>Old_Church_Slavonic</t>
  </si>
  <si>
    <t>Danish</t>
  </si>
  <si>
    <t>Estonian</t>
  </si>
  <si>
    <t>Basque</t>
  </si>
  <si>
    <t>Finnish</t>
  </si>
  <si>
    <t>French</t>
  </si>
  <si>
    <t>Galician</t>
  </si>
  <si>
    <t>Ancient_Greek</t>
  </si>
  <si>
    <t>Hebrew</t>
  </si>
  <si>
    <t>Hindi</t>
  </si>
  <si>
    <t>Croatian</t>
  </si>
  <si>
    <t>Hungarian</t>
  </si>
  <si>
    <t>Latin</t>
  </si>
  <si>
    <t>Latvian</t>
  </si>
  <si>
    <t>Norwegian</t>
  </si>
  <si>
    <t>Polish</t>
  </si>
  <si>
    <t>Portuguese</t>
  </si>
  <si>
    <t>Romanian</t>
  </si>
  <si>
    <t>Slovak</t>
  </si>
  <si>
    <t>Swedish</t>
  </si>
  <si>
    <t>Turkish</t>
  </si>
  <si>
    <t>Ukrainian</t>
  </si>
  <si>
    <t>Kazakh</t>
  </si>
  <si>
    <t>Uzbek</t>
  </si>
  <si>
    <t>Gotik</t>
  </si>
  <si>
    <t>Amharik</t>
  </si>
  <si>
    <t>Icelandik</t>
  </si>
  <si>
    <t>Japanese</t>
  </si>
  <si>
    <t>language</t>
  </si>
  <si>
    <t>English</t>
  </si>
  <si>
    <t>Alsatian</t>
  </si>
  <si>
    <t>Korean</t>
  </si>
  <si>
    <t>Russian</t>
  </si>
  <si>
    <t>Chinese</t>
  </si>
  <si>
    <t>Vietnames</t>
  </si>
  <si>
    <t>Arabic Classical</t>
  </si>
  <si>
    <t>Urdu</t>
  </si>
  <si>
    <t>Bengali</t>
  </si>
  <si>
    <t>Telugu</t>
  </si>
  <si>
    <t>Slovene</t>
  </si>
  <si>
    <t>Madurese</t>
  </si>
  <si>
    <t>Arabic</t>
  </si>
  <si>
    <t>Dutch</t>
  </si>
  <si>
    <t>Farsi</t>
  </si>
  <si>
    <t>agglutinative</t>
  </si>
  <si>
    <t>fusional</t>
  </si>
  <si>
    <t>polysynthetic</t>
  </si>
  <si>
    <t>isolating</t>
  </si>
  <si>
    <t>Turkic</t>
  </si>
  <si>
    <t>languages</t>
  </si>
  <si>
    <t>&gt;2</t>
  </si>
  <si>
    <t xml:space="preserve">Agglutinative </t>
  </si>
  <si>
    <t>17,39,44,50,52</t>
  </si>
  <si>
    <t>1,8,39,1058</t>
  </si>
  <si>
    <t>52,55,182</t>
  </si>
  <si>
    <t>Icelandic</t>
  </si>
  <si>
    <t>Both Agglutinave and Fusional</t>
  </si>
  <si>
    <t>1,17,33,39,54</t>
  </si>
  <si>
    <t>Fusional</t>
  </si>
  <si>
    <t>39;50</t>
  </si>
  <si>
    <t>17,39,58</t>
  </si>
  <si>
    <t>19,39,58</t>
  </si>
  <si>
    <t>17,39,1161</t>
  </si>
  <si>
    <t>17,29,30,39,58,182,13,12</t>
  </si>
  <si>
    <t>17,39,50</t>
  </si>
  <si>
    <t>36,39,50</t>
  </si>
  <si>
    <t>6,36,39,44,50,182</t>
  </si>
  <si>
    <t>17,36,39,58</t>
  </si>
  <si>
    <t>Isolating</t>
  </si>
  <si>
    <t>Country</t>
  </si>
  <si>
    <t>language variation</t>
  </si>
  <si>
    <t>low resource</t>
  </si>
  <si>
    <t>Deep neural network, Natural Language Processing, POS tagging, Character and word embeddings</t>
  </si>
  <si>
    <r>
      <t xml:space="preserve">Dataset yang digunakan adalah fragmen bahasa Italia dari </t>
    </r>
    <r>
      <rPr>
        <i/>
        <sz val="11"/>
        <color theme="1"/>
        <rFont val="Calibri"/>
        <scheme val="minor"/>
      </rPr>
      <t>Universal Dependencies Project v2.1 Treebank</t>
    </r>
    <r>
      <rPr>
        <sz val="11"/>
        <color theme="1"/>
        <rFont val="Calibri"/>
        <scheme val="minor"/>
      </rPr>
      <t>, yang terdiri dari sekitar 252.631 token untuk pelatihan, validasi, dan pengujian POS tagging​</t>
    </r>
  </si>
  <si>
    <r>
      <t xml:space="preserve">Metode yang digunakan adalah </t>
    </r>
    <r>
      <rPr>
        <i/>
        <sz val="11"/>
        <color theme="1"/>
        <rFont val="Calibri"/>
        <scheme val="minor"/>
      </rPr>
      <t>Bidirectional Long Short-Term Memory</t>
    </r>
    <r>
      <rPr>
        <sz val="11"/>
        <color theme="1"/>
        <rFont val="Calibri"/>
        <scheme val="minor"/>
      </rPr>
      <t xml:space="preserve"> (bi-LSTM) yang menerima embedding kata dan karakter secara bersamaan. Model ini menggabungkan embedding karakter dan kata (dihitung menggunakan Word2Vec atau FastText) untuk menangani informasi morfologis dari kata OOV​</t>
    </r>
  </si>
  <si>
    <t>Evaluasi dilakukan dengan mengukur akurasi global POS tagging serta akurasi lokal untuk subset kata OOV dalam dataset uji. Model diuji menggunakan berbagai konfigurasi embedding untuk melihat perbedaan performa dalam menangani kata OOV​</t>
  </si>
  <si>
    <t>Tantangan utama adalah menangani variasi morfologi kata dalam bahasa Italia yang kompleks dan beragam, terutama pada kata-kata yang jarang muncul dalam korpus pelatihan. Menggabungkan karakter dan kata embedding juga memerlukan konfigurasi dan pengaturan parameter yang tepat untuk menghindari overfitting atau underfitting​</t>
  </si>
  <si>
    <t>Future work mencakup penerapan metode ini untuk frasa idiomatik dalam bahasa Italia yang sering muncul dalam bahasa lisan. Rencana lain termasuk meningkatkan pemahaman bahasa alami untuk sistem percakapan berbasis bahasa Italia menggunakan metode POS tagging ini untuk mendeteksi ekspresi idiomatik dan kata-kata OOV yang lebih kompleks​</t>
  </si>
  <si>
    <t>Continent</t>
  </si>
  <si>
    <t>proceeding</t>
  </si>
  <si>
    <t>journal</t>
  </si>
  <si>
    <t>Brown Corpus</t>
  </si>
  <si>
    <t>Own Corpus</t>
  </si>
  <si>
    <t>Sejong, KLP2016</t>
  </si>
  <si>
    <t>GICR</t>
  </si>
  <si>
    <t>WSJ, RIT-Twitter, ARK-Twitter, NPSCHAT</t>
  </si>
  <si>
    <t>UD</t>
  </si>
  <si>
    <t>Twitter-POS</t>
  </si>
  <si>
    <t>Wikipedia, Multi-language corpus</t>
  </si>
  <si>
    <t>CREG</t>
  </si>
  <si>
    <t>korpus goo300k, korpus ssj500k, dan korpus Janes-Tag</t>
  </si>
  <si>
    <t>MUC7</t>
  </si>
  <si>
    <t>Corpus Quran</t>
  </si>
  <si>
    <t>BPD</t>
  </si>
  <si>
    <t>korpus Persica, korpus Bijankhan</t>
  </si>
  <si>
    <t>PTB-English, RIT-English, GSD-Russian, RRT-Romanian</t>
  </si>
  <si>
    <t xml:space="preserve"> CoNLL 2003</t>
  </si>
  <si>
    <t>TIGER, EmpiriST, Schreibgebrauch</t>
  </si>
  <si>
    <t>Thai Orchid-2 dan Penn Chinese Treebank (PCTB)</t>
  </si>
  <si>
    <t>A Talking Dictionary of Ainu</t>
  </si>
  <si>
    <t>IgbTC</t>
  </si>
  <si>
    <t>korpus bahasa Myanmar</t>
  </si>
  <si>
    <t>Turkish (METU Treebank), Finnish (FinnTreeBank), Hungarian (UD Treebank), Basque (UD Treebank), dan English (Penn Treebank)</t>
  </si>
  <si>
    <t>Bijankhan corpus</t>
  </si>
  <si>
    <t>Araneum Slovacum Maximum</t>
  </si>
  <si>
    <t>OntoNotes 4.0 dari Wall Street Journal, Foster et al. (2011), Gimpel et al. (2011), dan data Twitter dari Ritter et al. (2011) dan Hovy et al. (2014)</t>
  </si>
  <si>
    <t>ATT</t>
  </si>
  <si>
    <t>Nepali Corpus dari CRULP</t>
  </si>
  <si>
    <t>UD 5,6,7,PKU, NCC</t>
  </si>
  <si>
    <t>Lancaster Corpus of Mandarin Chinese</t>
  </si>
  <si>
    <t>Database of Icelandic Morphology (DIM)</t>
  </si>
  <si>
    <t>Wikipedia</t>
  </si>
  <si>
    <t>En-Tam v2.0 dan korpus dari TDIL (Technology Development for Indian Languages)</t>
  </si>
  <si>
    <t xml:space="preserve"> korpus monolingual besar </t>
  </si>
  <si>
    <t>CSJ</t>
  </si>
  <si>
    <t>UPC corpus</t>
  </si>
  <si>
    <t>UniDic dictionary</t>
  </si>
  <si>
    <t>Wiktionary</t>
  </si>
  <si>
    <t>Crowdsourced Corpus</t>
  </si>
  <si>
    <t>Annotated Corpus for the Alsatian Dialects</t>
  </si>
  <si>
    <t>Sejong</t>
  </si>
  <si>
    <t>Russian Wikipedia</t>
  </si>
  <si>
    <t>Novel English translated</t>
  </si>
  <si>
    <t>social media sources</t>
  </si>
  <si>
    <t>WSJ</t>
  </si>
  <si>
    <t>RIT-Twitter</t>
  </si>
  <si>
    <t>NPSCHAT</t>
  </si>
  <si>
    <t>ARK-Twitter</t>
  </si>
  <si>
    <t>UNL</t>
  </si>
  <si>
    <t>UD v1.2</t>
  </si>
  <si>
    <t>UD v2.0</t>
  </si>
  <si>
    <t>Twitter7 (T7)</t>
  </si>
  <si>
    <t>Total</t>
  </si>
  <si>
    <t>Mataoui</t>
  </si>
  <si>
    <t>Twifil</t>
  </si>
  <si>
    <t>BBN</t>
  </si>
  <si>
    <t>Syria</t>
  </si>
  <si>
    <t>OCA</t>
  </si>
  <si>
    <t>TSAC</t>
  </si>
  <si>
    <t>ArSAS</t>
  </si>
  <si>
    <t>SemEval2017</t>
  </si>
  <si>
    <t>Traditional Arabic</t>
  </si>
  <si>
    <t>Nawawy</t>
  </si>
  <si>
    <t>Matn</t>
  </si>
  <si>
    <t>Munqith</t>
  </si>
  <si>
    <t>Lancaster Corpus of Mandarin Chinese (LCMC)</t>
  </si>
  <si>
    <t>MorphIce</t>
  </si>
  <si>
    <t>GermaNet</t>
  </si>
  <si>
    <t>Synthetic</t>
  </si>
  <si>
    <t>dictionary</t>
  </si>
  <si>
    <t>char representation</t>
  </si>
  <si>
    <t>subword representation</t>
  </si>
  <si>
    <t>word representation</t>
  </si>
  <si>
    <t>morphological features</t>
  </si>
  <si>
    <t>ortographical feature</t>
  </si>
  <si>
    <t>17,18,36,39,50,58</t>
  </si>
  <si>
    <t>1,7,8,11,28,32,36,38,39,44,52,59,1161,16,23,58,165</t>
  </si>
  <si>
    <t>63</t>
  </si>
  <si>
    <t>8,39,43,1254,14,182</t>
  </si>
  <si>
    <t>Africa</t>
  </si>
  <si>
    <t>Australia</t>
  </si>
  <si>
    <t>South America</t>
  </si>
  <si>
    <t>Asia</t>
  </si>
  <si>
    <t>Europe</t>
  </si>
  <si>
    <t>North America</t>
  </si>
  <si>
    <t>NN</t>
  </si>
  <si>
    <t>?</t>
  </si>
  <si>
    <t>Prob</t>
  </si>
  <si>
    <t>normalisasi</t>
  </si>
  <si>
    <t>Rule-based</t>
  </si>
  <si>
    <t>phonological features</t>
  </si>
  <si>
    <t>clustering</t>
  </si>
  <si>
    <t>Embedding</t>
  </si>
  <si>
    <t>Features</t>
  </si>
  <si>
    <t>Models</t>
  </si>
  <si>
    <t>Bill Tagger &amp; Genetic Algorithm</t>
  </si>
  <si>
    <t>HMM</t>
  </si>
  <si>
    <t>LSTM</t>
  </si>
  <si>
    <t>HMM, CRF</t>
  </si>
  <si>
    <t>SVM</t>
  </si>
  <si>
    <t>Bi-RNN</t>
  </si>
  <si>
    <t>MLP</t>
  </si>
  <si>
    <t>RNN</t>
  </si>
  <si>
    <t>lattice-LSTM dan Graph Convolutional Network (GCN)</t>
  </si>
  <si>
    <t>Semi-CRF</t>
  </si>
  <si>
    <t>Hirarki Clustering</t>
  </si>
  <si>
    <t>short-answer scoring</t>
  </si>
  <si>
    <t>ICON2016</t>
  </si>
  <si>
    <t>ssj500k</t>
  </si>
  <si>
    <t>Sloleks</t>
  </si>
  <si>
    <t>Makedonia</t>
  </si>
  <si>
    <t>Own (Dewi)</t>
  </si>
  <si>
    <t>Quran Corpus</t>
  </si>
  <si>
    <t>Own (Tedla)</t>
  </si>
  <si>
    <t>Newspaper</t>
  </si>
  <si>
    <t>Penn Treebank + additional</t>
  </si>
  <si>
    <t>PDD</t>
  </si>
  <si>
    <t>Bijankhan</t>
  </si>
  <si>
    <t>religious genre</t>
  </si>
  <si>
    <t>Own (Ayogu)</t>
  </si>
  <si>
    <t>PTB</t>
  </si>
  <si>
    <t>GSD</t>
  </si>
  <si>
    <t>RRT</t>
  </si>
  <si>
    <t>CoNLL 2003</t>
  </si>
  <si>
    <t>UD v1</t>
  </si>
  <si>
    <t>TIGER</t>
  </si>
  <si>
    <t>EMPIRIST</t>
  </si>
  <si>
    <t>Schreibgebrauch</t>
  </si>
  <si>
    <t>Thai Orchid-2</t>
  </si>
  <si>
    <t>Penn Chinese Treebank (PCTB)</t>
  </si>
  <si>
    <t>newspaper and magazines</t>
  </si>
  <si>
    <t>Kazakh Language Corpus</t>
  </si>
  <si>
    <t>UD v1.3</t>
  </si>
  <si>
    <t>Own (Nowakowski)</t>
  </si>
  <si>
    <t>Conversational Dictionary</t>
  </si>
  <si>
    <t>Own (Onyenwe)</t>
  </si>
  <si>
    <t>essay, news, poem, story, novel, and religious writings</t>
  </si>
  <si>
    <t>online journals, newspapers and e-books</t>
  </si>
  <si>
    <t>Own (Cing)</t>
  </si>
  <si>
    <t>Finn Treebank</t>
  </si>
  <si>
    <t>METU Treebank</t>
  </si>
  <si>
    <t>Own (Benko)</t>
  </si>
  <si>
    <t>web corpus</t>
  </si>
  <si>
    <t>LCC</t>
  </si>
  <si>
    <t>Spraakbanken</t>
  </si>
  <si>
    <t>news</t>
  </si>
  <si>
    <t>Web Corpora</t>
  </si>
  <si>
    <t>Gigaword</t>
  </si>
  <si>
    <t>Foster, Ritter, Hovy</t>
  </si>
  <si>
    <t>grammar books, biographies, news, and fictional and religious texts</t>
  </si>
  <si>
    <t>Brown corpus</t>
  </si>
  <si>
    <t>Dinakaramani</t>
  </si>
  <si>
    <t>POS Tagged Nepali Corpus</t>
  </si>
  <si>
    <t>CRULP).</t>
  </si>
  <si>
    <t>En-Tam v2.0</t>
  </si>
  <si>
    <t>MeitY</t>
  </si>
  <si>
    <t>Corpus of Spontaneous Japanese</t>
  </si>
  <si>
    <t>UD v2.1</t>
  </si>
  <si>
    <t>PKU</t>
  </si>
  <si>
    <t>NCC</t>
  </si>
  <si>
    <t>source</t>
  </si>
  <si>
    <t>name</t>
  </si>
  <si>
    <t>papers</t>
  </si>
  <si>
    <t>Agglutinative</t>
  </si>
  <si>
    <t>Morph</t>
  </si>
  <si>
    <t>Method</t>
  </si>
  <si>
    <t>Deep Learning</t>
  </si>
  <si>
    <t>total</t>
  </si>
  <si>
    <t>Corpus</t>
  </si>
  <si>
    <t>Paper</t>
  </si>
  <si>
    <t>F1-Score</t>
  </si>
  <si>
    <t>acc</t>
  </si>
  <si>
    <t>OOV Goals</t>
  </si>
  <si>
    <r>
      <t xml:space="preserve">Tujuan utama dari makalah ini adalah untuk menyelidiki kemungkinan penggunaan judul Wikipedia sebagai penanda kelas kata, terutama sebagai prediktor kata benda untuk item </t>
    </r>
    <r>
      <rPr>
        <i/>
        <sz val="11"/>
        <color theme="1"/>
        <rFont val="Calibri"/>
        <family val="2"/>
        <scheme val="minor"/>
      </rPr>
      <t>out-of-vocabulary</t>
    </r>
    <r>
      <rPr>
        <sz val="11"/>
        <color theme="1"/>
        <rFont val="Calibri"/>
        <family val="2"/>
        <scheme val="minor"/>
      </rPr>
      <t xml:space="preserve"> (OOV) dalam tugas </t>
    </r>
    <r>
      <rPr>
        <i/>
        <sz val="11"/>
        <color theme="1"/>
        <rFont val="Calibri"/>
        <family val="2"/>
        <scheme val="minor"/>
      </rPr>
      <t>part-of-speech</t>
    </r>
    <r>
      <rPr>
        <sz val="11"/>
        <color theme="1"/>
        <rFont val="Calibri"/>
        <family val="2"/>
        <scheme val="minor"/>
      </rPr>
      <t xml:space="preserve"> (POS) tagging. Penulis memanfaatkan kecenderungan yang kuat bahwa judul Wikipedia cenderung berupa kata benda, dengan hipotesis bahwa ini bisa menjadi indikator andal untuk menandai kata-kata yang tidak dikenal sebagai kata benda dalam berbagai bahasa. Hal ini terutama berguna untuk bahasa dengan sumber daya terbatas (</t>
    </r>
    <r>
      <rPr>
        <i/>
        <sz val="11"/>
        <color theme="1"/>
        <rFont val="Calibri"/>
        <family val="2"/>
        <scheme val="minor"/>
      </rPr>
      <t>Low Resource Languages</t>
    </r>
    <r>
      <rPr>
        <sz val="11"/>
        <color theme="1"/>
        <rFont val="Calibri"/>
        <family val="2"/>
        <scheme val="minor"/>
      </rPr>
      <t>, LRL) yang sering kekurangan data berlabel. Dalam konteks NLP, penandaan kata benda untuk item OOV dapat mendukung tugas-tugas seperti disambiguasi makna kata, analisis sentimen, dan penerjemahan mesin.</t>
    </r>
  </si>
  <si>
    <r>
      <t xml:space="preserve">Paper ini bertujuan untuk mengatasi masalah tingginya proporsi kata </t>
    </r>
    <r>
      <rPr>
        <i/>
        <sz val="11"/>
        <color theme="1"/>
        <rFont val="Calibri"/>
        <family val="2"/>
        <scheme val="minor"/>
      </rPr>
      <t>out-of-vocabulary</t>
    </r>
    <r>
      <rPr>
        <sz val="11"/>
        <color theme="1"/>
        <rFont val="Calibri"/>
        <family val="2"/>
        <scheme val="minor"/>
      </rPr>
      <t xml:space="preserve"> (OOV) pada bahasa yang tidak memiliki standar ejaan baku. Pendekatan yang diajukan melibatkan crowdsourcing untuk mengumpulkan variasi ejaan alternatif, yang kemudian digunakan untuk menghasilkan aturan variasi secara otomatis. Aturan-aturan ini diterapkan untuk mencocokkan kata OOV dengan salah satu bentuk variasi ejaannya yang dikenal, sehingga dapat mengurangi jumlah kata OOV dalam korpus. Metode ini memungkinkan peningkatan data leksikal tanpa memerlukan aturan yang ditentukan secara manual oleh ahli, sehingga meningkatkan kinerja tugas POS tagging pada bahasa dengan sumber daya terbatas.</t>
    </r>
  </si>
  <si>
    <r>
      <t xml:space="preserve">Paper ini bertujuan untuk mengatasi keterbatasan representasi kata umum (general word representations atau GWR) dalam tugas-tugas pemrosesan bahasa alami, terutama terkait dengan masalah </t>
    </r>
    <r>
      <rPr>
        <i/>
        <sz val="11"/>
        <color theme="1"/>
        <rFont val="Calibri"/>
        <family val="2"/>
        <scheme val="minor"/>
      </rPr>
      <t>out-of-vocabulary</t>
    </r>
    <r>
      <rPr>
        <sz val="11"/>
        <color theme="1"/>
        <rFont val="Calibri"/>
        <family val="2"/>
        <scheme val="minor"/>
      </rPr>
      <t xml:space="preserve"> (OOV). Makalah ini mengusulkan metode sederhana untuk menghasilkan representasi kata khusus tugas (task-specific word representations atau TSWR) dan representasi untuk kata OOV (OOVR). Dengan metode ini, makalah ini bertujuan untuk memberikan solusi yang lebih efektif dan tidak memerlukan model tambahan atau sumber daya kompleks untuk menangani kata-kata OOV, yang seringkali tidak tercover oleh GWR konvensional seperti skip-gram atau GloVe​(A3).</t>
    </r>
  </si>
  <si>
    <r>
      <t xml:space="preserve">Tujuan dari paper ini terkait dengan masalah </t>
    </r>
    <r>
      <rPr>
        <i/>
        <sz val="11"/>
        <color theme="1"/>
        <rFont val="Calibri"/>
        <family val="2"/>
        <scheme val="minor"/>
      </rPr>
      <t>out-of-vocabulary</t>
    </r>
    <r>
      <rPr>
        <sz val="11"/>
        <color theme="1"/>
        <rFont val="Calibri"/>
        <family val="2"/>
        <scheme val="minor"/>
      </rPr>
      <t xml:space="preserve"> (OOV) adalah untuk meningkatkan akurasi penandaan kelas kata (POS tagging) pada bahasa Rusia dengan menggunakan model morfologi yang kaya dan fitur tambahan. Pendekatan ini melibatkan analisis morfologis komprehensif yang mengidentifikasi hipotesis potensi untuk kata-kata OOV dengan mengandalkan fitur ortografi dan statistik n-gram dari sufiks kata. Selain itu, metode ini menggunakan jaringan saraf LSTM dua arah untuk mengintegrasikan informasi konteks, dengan tujuan mengurangi ambiguitas dalam penandaan POS untuk kata-kata yang tidak ada dalam leksikon.</t>
    </r>
  </si>
  <si>
    <t>x</t>
  </si>
  <si>
    <r>
      <t xml:space="preserve">Paper ini bertujuan untuk meningkatkan akurasi penandaan kelas kata (POS tagging) pada teks Twitter yang mengandung banyak kata </t>
    </r>
    <r>
      <rPr>
        <i/>
        <sz val="11"/>
        <color theme="1"/>
        <rFont val="Calibri"/>
        <family val="2"/>
        <scheme val="minor"/>
      </rPr>
      <t>out-of-vocabulary</t>
    </r>
    <r>
      <rPr>
        <sz val="11"/>
        <color theme="1"/>
        <rFont val="Calibri"/>
        <family val="2"/>
        <scheme val="minor"/>
      </rPr>
      <t xml:space="preserve"> (OOV) dan memiliki dataset yang terbatas. Dengan menggunakan arsitektur neural network adversarial yang disebut Target Preserved Adversarial Neural Network (TPANN), metode ini memanfaatkan data berlabel dari domain lain (misalnya, berita), data Twitter yang tidak berlabel, dan sejumlah kecil data Twitter yang berlabel. Pendekatan ini dirancang untuk menangani kata OOV di Twitter dengan memanfaatkan informasi pada tingkat karakter melalui jaringan konvolusi dan LSTM untuk mengatasi tantangan POS tagging dalam domain yang berbeda​(A7).</t>
    </r>
  </si>
  <si>
    <r>
      <t xml:space="preserve">Tujuan utama paper ini berkaitan dengan masalah </t>
    </r>
    <r>
      <rPr>
        <i/>
        <sz val="11"/>
        <color theme="1"/>
        <rFont val="Calibri"/>
        <family val="2"/>
        <scheme val="minor"/>
      </rPr>
      <t>out-of-vocabulary</t>
    </r>
    <r>
      <rPr>
        <sz val="11"/>
        <color theme="1"/>
        <rFont val="Calibri"/>
        <family val="2"/>
        <scheme val="minor"/>
      </rPr>
      <t xml:space="preserve"> (OOV) adalah mengembangkan model penandaan kelas kata (POS tagging) berbasis karakter yang tidak memerlukan tokenisasi. Model ini mengatasi kendala tokenisasi yang sering menimbulkan kata OOV pada teks dengan tokenisasi yang tidak standar, seperti penambahan atau penghilangan spasi pada bahasa tertentu. Pendekatan ini menggunakan model semi-Markov conditional random field (semi-CRF) untuk menggabungkan segmentasi dan pelabelan karakter secara bersamaan. Dengan demikian, model ini dapat menghasilkan representasi yang lebih tangguh dan handal untuk menangani kata OOV, terutama dalam bahasa atau teks yang memiliki variasi dalam struktur tokenisasi​(A8).</t>
    </r>
  </si>
  <si>
    <r>
      <t xml:space="preserve">Tujuan dari paper ini terkait dengan masalah </t>
    </r>
    <r>
      <rPr>
        <i/>
        <sz val="11"/>
        <color theme="1"/>
        <rFont val="Calibri"/>
        <family val="2"/>
        <scheme val="minor"/>
      </rPr>
      <t>out-of-vocabulary</t>
    </r>
    <r>
      <rPr>
        <sz val="11"/>
        <color theme="1"/>
        <rFont val="Calibri"/>
        <family val="2"/>
        <scheme val="minor"/>
      </rPr>
      <t xml:space="preserve"> (OOV) adalah untuk mengembangkan pendekatan baru yang disebut Multi-Level OOV Handling (MLOH). Pendekatan ini mengintegrasikan strategi analogi, decoding, dan prediksi untuk menangani kata-kata OOV dengan lebih baik dalam tugas pemrosesan bahasa alami. Dengan memanfaatkan teori pembacaan manusia berbasis top-down, MLOH berupaya menciptakan representasi kata OOV yang lebih berkualitas. MLOH diterapkan untuk meningkatkan kinerja dalam tugas POS tagging, pengenalan entitas bernama (NER), dan kategorisasi teks, terutama pada teks pendek dan berisik yang sering mengandung kata-kata OOV​(A11).</t>
    </r>
  </si>
  <si>
    <r>
      <t xml:space="preserve">Tujuan dari paper ini berkaitan dengan masalah </t>
    </r>
    <r>
      <rPr>
        <i/>
        <sz val="11"/>
        <color theme="1"/>
        <rFont val="Calibri"/>
        <family val="2"/>
        <scheme val="minor"/>
      </rPr>
      <t>out-of-vocabulary</t>
    </r>
    <r>
      <rPr>
        <sz val="11"/>
        <color theme="1"/>
        <rFont val="Calibri"/>
        <family val="2"/>
        <scheme val="minor"/>
      </rPr>
      <t xml:space="preserve"> (OOV) adalah untuk mengembangkan representasi embedding multi-level yang mencakup karakter, sub-kata, dan kata untuk menangani teks berbahasa Arab di media sosial, termasuk variasi dialek. Dengan mengombinasikan berbagai unit linguistik, representasi ini dirancang untuk menangkap makna kata, termasuk kata-kata OOV, yang sering kali muncul dalam bentuk dialek atau transliterasi pada media sosial. Penelitian ini bertujuan untuk meningkatkan kinerja klasifikasi teks, seperti analisis sentimen, deteksi emosi, dan deteksi ironi, dengan representasi multi-level ini, serta untuk menilai apakah model yang dilatih pada satu dialek dapat diterapkan ke dialek lain​(A12).</t>
    </r>
  </si>
  <si>
    <r>
      <t xml:space="preserve">Paper ini bertujuan untuk meningkatkan akurasi segmentasi morfologis dan penandaan kelas kata (POS tagging) pada teks Arab religius, yang mengandung banyak kata </t>
    </r>
    <r>
      <rPr>
        <i/>
        <sz val="11"/>
        <color theme="1"/>
        <rFont val="Calibri"/>
        <family val="2"/>
        <scheme val="minor"/>
      </rPr>
      <t>out-of-vocabulary</t>
    </r>
    <r>
      <rPr>
        <sz val="11"/>
        <color theme="1"/>
        <rFont val="Calibri"/>
        <family val="2"/>
        <scheme val="minor"/>
      </rPr>
      <t xml:space="preserve"> (OOV) jika dibandingkan dengan korpus standar bahasa Arab modern seperti </t>
    </r>
    <r>
      <rPr>
        <i/>
        <sz val="11"/>
        <color theme="1"/>
        <rFont val="Calibri"/>
        <family val="2"/>
        <scheme val="minor"/>
      </rPr>
      <t>Arabic Treebank</t>
    </r>
    <r>
      <rPr>
        <sz val="11"/>
        <color theme="1"/>
        <rFont val="Calibri"/>
        <family val="2"/>
        <scheme val="minor"/>
      </rPr>
      <t xml:space="preserve"> (ATB). Dengan melatih model segmentasi dan POS tagging khusus pada korpus teks religius, paper ini menunjukkan bahwa model yang dilatih secara spesifik untuk domain religius dapat mengurangi tingkat kesalahan karena OOV, meningkatkan akurasi segmentasi sebesar 5% dan POS tagging sebesar 9%. Hal ini menekankan pentingnya membangun sumber daya linguistik yang lebih spesifik untuk bahasa Arab religius, yang berbeda dari bahasa Arab modern dalam hal kosa kata dan struktur gramatikal​(A13).</t>
    </r>
  </si>
  <si>
    <r>
      <t xml:space="preserve">Paper ini bertujuan untuk mengatasi masalah </t>
    </r>
    <r>
      <rPr>
        <i/>
        <sz val="11"/>
        <color theme="1"/>
        <rFont val="Calibri"/>
        <family val="2"/>
        <scheme val="minor"/>
      </rPr>
      <t>out-of-vocabulary</t>
    </r>
    <r>
      <rPr>
        <sz val="11"/>
        <color theme="1"/>
        <rFont val="Calibri"/>
        <family val="2"/>
        <scheme val="minor"/>
      </rPr>
      <t xml:space="preserve"> (OOV) dalam model multibahasa yang telah dilatih sebelumnya, seperti multilingual BERT. Mengingat bahwa ukuran kosakata per bahasa dalam model multibahasa cenderung kecil, terutama untuk bahasa dengan sumber daya terbatas, keterbatasan ini menghambat performa model dalam tugas-tugas yang membutuhkan pemahaman mendalam pada tingkat token atau kalimat. Untuk mengatasi ini, paper ini mengeksplorasi dua pendekatan, yaitu </t>
    </r>
    <r>
      <rPr>
        <i/>
        <sz val="11"/>
        <color theme="1"/>
        <rFont val="Calibri"/>
        <family val="2"/>
        <scheme val="minor"/>
      </rPr>
      <t>joint mapping</t>
    </r>
    <r>
      <rPr>
        <sz val="11"/>
        <color theme="1"/>
        <rFont val="Calibri"/>
        <family val="2"/>
        <scheme val="minor"/>
      </rPr>
      <t xml:space="preserve"> dan </t>
    </r>
    <r>
      <rPr>
        <i/>
        <sz val="11"/>
        <color theme="1"/>
        <rFont val="Calibri"/>
        <family val="2"/>
        <scheme val="minor"/>
      </rPr>
      <t>mixture mapping</t>
    </r>
    <r>
      <rPr>
        <sz val="11"/>
        <color theme="1"/>
        <rFont val="Calibri"/>
        <family val="2"/>
        <scheme val="minor"/>
      </rPr>
      <t xml:space="preserve">, yang berfokus pada perluasan kosakata saat melakukan </t>
    </r>
    <r>
      <rPr>
        <i/>
        <sz val="11"/>
        <color theme="1"/>
        <rFont val="Calibri"/>
        <family val="2"/>
        <scheme val="minor"/>
      </rPr>
      <t>fine-tuning</t>
    </r>
    <r>
      <rPr>
        <sz val="11"/>
        <color theme="1"/>
        <rFont val="Calibri"/>
        <family val="2"/>
        <scheme val="minor"/>
      </rPr>
      <t xml:space="preserve"> pada model multibahasa untuk mengurangi efek dari kata-kata OOV pada berbagai tugas​(A17).</t>
    </r>
  </si>
  <si>
    <r>
      <t xml:space="preserve">Tujuan utama dari paper ini adalah untuk meningkatkan akurasi penandaan kelas kata (POS tagging) pada bahasa Jerman yang digunakan oleh pembelajar bahasa, khususnya dalam konteks latihan pemahaman bacaan. Makalah ini memperkenalkan metode untuk meningkatkan akurasi penandaan POS pada kata-kata </t>
    </r>
    <r>
      <rPr>
        <i/>
        <sz val="11"/>
        <color theme="1"/>
        <rFont val="Calibri"/>
        <family val="2"/>
        <scheme val="minor"/>
      </rPr>
      <t>out-of-vocabulary</t>
    </r>
    <r>
      <rPr>
        <sz val="11"/>
        <color theme="1"/>
        <rFont val="Calibri"/>
        <family val="2"/>
        <scheme val="minor"/>
      </rPr>
      <t xml:space="preserve"> (OOV) dalam bahasa pembelajar dengan memanfaatkan konteks materi bacaan yang tersedia. Dengan memanfaatkan materi referensi, model ini mampu mengenali dan menormalkan kesalahan ejaan serta menandai kata OOV dengan label POS yang sesuai, meningkatkan akurasi penandaan hingga 10% pada kata-kata OOV​(A18).</t>
    </r>
  </si>
  <si>
    <r>
      <t xml:space="preserve">Tujuan utama dari paper ini adalah meningkatkan akurasi penandaan kelas kata (POS tagging) pada teks yang bercampur kode (code-mixed text) yang sering muncul di media sosial. Teks bercampur kode ini, yang menggabungkan berbagai bahasa (misalnya, Bengali-Inggris, Hindi-Inggris, Telugu-Inggris) dalam satu kalimat, menghadapi tantangan besar terkait kata </t>
    </r>
    <r>
      <rPr>
        <i/>
        <sz val="11"/>
        <color theme="1"/>
        <rFont val="Calibri"/>
        <family val="2"/>
        <scheme val="minor"/>
      </rPr>
      <t>out-of-vocabulary</t>
    </r>
    <r>
      <rPr>
        <sz val="11"/>
        <color theme="1"/>
        <rFont val="Calibri"/>
        <family val="2"/>
        <scheme val="minor"/>
      </rPr>
      <t xml:space="preserve"> (OOV) karena variasi ejaan dan campuran bahasa yang beragam. Paper ini mengusulkan penggunaan embedding khusus teks bercampur kode dengan jaringan saraf mendalam berjenjang (hierarchical deep neural networks), termasuk BiLSTM dan CRF, untuk menangani kata OOV dan meningkatkan kinerja POS tagging dengan menyatukan informasi konteks kata dan karakter secara lebih efektif​(A19).</t>
    </r>
  </si>
  <si>
    <r>
      <t xml:space="preserve">Paper ini bertujuan untuk meningkatkan ketahanan model Part-of-Speech (POS) tagging dan Named Entity Recognition (NER) dalam bahasa Yunani terhadap kata </t>
    </r>
    <r>
      <rPr>
        <i/>
        <sz val="11"/>
        <color theme="1"/>
        <rFont val="Calibri"/>
        <family val="2"/>
        <scheme val="minor"/>
      </rPr>
      <t>out-of-vocabulary</t>
    </r>
    <r>
      <rPr>
        <sz val="11"/>
        <color theme="1"/>
        <rFont val="Calibri"/>
        <family val="2"/>
        <scheme val="minor"/>
      </rPr>
      <t xml:space="preserve"> (OOV). Menggunakan framework spaCy, penelitian ini membangun model POS tagging yang mampu mendeteksi fitur morfologi kata Yunani, yang merupakan bahasa dengan banyak bentuk infleksi. Untuk menangani masalah OOV, pendekatan yang diuji termasuk penggunaan subword dari FastText untuk menyusun embedding dari kata-kata OOV. Eksperimen menunjukkan bahwa pendekatan ini dapat meningkatkan performa POS tagging dan membuat model lebih adaptif terhadap variasi kata yang tidak dikenal dalam bahasa Yunani​(A25).</t>
    </r>
  </si>
  <si>
    <r>
      <t xml:space="preserve">Tujuan dari paper ini terkait dengan masalah </t>
    </r>
    <r>
      <rPr>
        <i/>
        <sz val="11"/>
        <color theme="1"/>
        <rFont val="Calibri"/>
        <family val="2"/>
        <scheme val="minor"/>
      </rPr>
      <t>out-of-vocabulary</t>
    </r>
    <r>
      <rPr>
        <sz val="11"/>
        <color theme="1"/>
        <rFont val="Calibri"/>
        <family val="2"/>
        <scheme val="minor"/>
      </rPr>
      <t xml:space="preserve"> (OOV) adalah untuk meningkatkan akurasi penandaan kelas kata (POS tagging) pada Bahasa Madura dengan menggunakan kombinasi algoritma Brill Tagger dan Genetic Algorithm (GA). Penelitian ini bertujuan mengatasi tantangan penandaan kata pada Bahasa Madura yang seringkali memiliki kata OOV serta kata dengan lebih dari satu kelas kata (multiple POS). Pendekatan ini diharapkan dapat meningkatkan efisiensi dan akurasi POS tagging Bahasa Madura, khususnya dengan menghasilkan aturan yang lebih fleksibel untuk menangani kata-kata OOV​(A27).</t>
    </r>
  </si>
  <si>
    <r>
      <t xml:space="preserve">Paper ini bertujuan untuk mengevaluasi dan memahami dampak representasi kata, termasuk penanganan kata </t>
    </r>
    <r>
      <rPr>
        <i/>
        <sz val="11"/>
        <color theme="1"/>
        <rFont val="Calibri"/>
        <family val="2"/>
        <scheme val="minor"/>
      </rPr>
      <t>out-of-vocabulary</t>
    </r>
    <r>
      <rPr>
        <sz val="11"/>
        <color theme="1"/>
        <rFont val="Calibri"/>
        <family val="2"/>
        <scheme val="minor"/>
      </rPr>
      <t xml:space="preserve"> (OOV), dalam tugas pelabelan urutan seperti POS tagging, chunking sintaksis, Named Entity Recognition (NER), dan identifikasi ekspresi multi-kata. Penelitian ini memfokuskan pada perbedaan kinerja antar representasi kata (termasuk embeddings populer seperti GloVe dan skip-gram) dalam berbagai skenario data, baik in-domain maupun out-of-domain, serta pada kata-kata OOV. Dengan demikian, paper ini mengevaluasi apakah representasi kata yang diperbarui selama pelatihan tugas dapat meningkatkan performa, terutama dalam menangani kata OOV dan domain berbeda​(A28).</t>
    </r>
  </si>
  <si>
    <r>
      <t xml:space="preserve">Tujuan dari paper ini terkait dengan masalah </t>
    </r>
    <r>
      <rPr>
        <i/>
        <sz val="11"/>
        <color theme="1"/>
        <rFont val="Calibri"/>
        <family val="2"/>
        <scheme val="minor"/>
      </rPr>
      <t>out-of-vocabulary</t>
    </r>
    <r>
      <rPr>
        <sz val="11"/>
        <color theme="1"/>
        <rFont val="Calibri"/>
        <family val="2"/>
        <scheme val="minor"/>
      </rPr>
      <t xml:space="preserve"> (OOV) adalah untuk meningkatkan akurasi penandaan kelas kata (POS tagging) pada ayat-ayat Al-Qur'an dengan menggunakan metode HMM Trigram. Penelitian ini berfokus pada tantangan OOV dalam proses POS tagging pada teks Al-Qur'an yang memiliki keterbatasan data berlabel dan sering mengalami kata-kata yang tidak dikenal dalam data pelatihan. Dengan menghitung probabilitas transisi dan emisi melalui model HMM Trigram dan menggunakan algoritma Viterbi, penelitian ini bertujuan untuk meningkatkan ketepatan penandaan pada kata-kata OOV dalam konteks teks religius berbahasa Arab​(A29).</t>
    </r>
  </si>
  <si>
    <r>
      <t xml:space="preserve">Tujuan dari paper ini terkait dengan masalah </t>
    </r>
    <r>
      <rPr>
        <i/>
        <sz val="11"/>
        <color theme="1"/>
        <rFont val="Calibri"/>
        <family val="2"/>
        <scheme val="minor"/>
      </rPr>
      <t>out-of-vocabulary</t>
    </r>
    <r>
      <rPr>
        <sz val="11"/>
        <color theme="1"/>
        <rFont val="Calibri"/>
        <family val="2"/>
        <scheme val="minor"/>
      </rPr>
      <t xml:space="preserve"> (OOV) adalah untuk meningkatkan akurasi penandaan kelas kata (POS tagging) pada teks Al-Qur'an berbahasa Arab dengan menggunakan algoritma Bee Colony Optimization (BCO). Penelitian ini mengatasi tantangan OOV dan ambiguitas kata dalam POS tagging pada bahasa Arab, khususnya pada teks religius dengan data terbatas. Dengan menerapkan teknik penimbangan baru yang tidak berbasis probabilitas untuk menghitung nilai transisi antar tag, pendekatan ini berupaya mengatasi masalah sparsity data yang sering terjadi akibat OOV dalam korpus pelatihan, sehingga meningkatkan akurasi POS tagging secara signifikan pada teks dengan kompleksitas tinggi​(A30).</t>
    </r>
  </si>
  <si>
    <r>
      <t xml:space="preserve">Paper ini bertujuan untuk meningkatkan akurasi penandaan kelas kata (POS tagging) pada bahasa Tigrinya yang memiliki tantangan besar dalam menangani kata </t>
    </r>
    <r>
      <rPr>
        <i/>
        <sz val="11"/>
        <color theme="1"/>
        <rFont val="Calibri"/>
        <family val="2"/>
        <scheme val="minor"/>
      </rPr>
      <t>out-of-vocabulary</t>
    </r>
    <r>
      <rPr>
        <sz val="11"/>
        <color theme="1"/>
        <rFont val="Calibri"/>
        <family val="2"/>
        <scheme val="minor"/>
      </rPr>
      <t xml:space="preserve"> (OOV) akibat kompleksitas morfologi dan minimnya sumber daya bahasa. Penelitian ini mengeksplorasi penggunaan embedding kata yang dihasilkan dari korpus besar berisi teks Tigrinya, dengan menggunakan model seperti CBOW dan skip-gram. Representasi kata ini kemudian diaplikasikan untuk mengurangi kesalahan dalam penandaan POS, terutama pada kata-kata OOV, dengan metode pemungutan suara mayoritas berbasis kesamaan embedding kata, yang berhasil menurunkan tingkat kesalahan penandaan hingga 50% pada kata-kata OOV​(A31).</t>
    </r>
  </si>
  <si>
    <r>
      <t xml:space="preserve">Tujuan utama dari paper ini adalah untuk meningkatkan akurasi penandaan kelas kata (POS tagging) pada teks yang digunakan dalam Business Process Management (BPM), yang sering kali mengandung kata </t>
    </r>
    <r>
      <rPr>
        <i/>
        <sz val="11"/>
        <color theme="1"/>
        <rFont val="Calibri"/>
        <family val="2"/>
        <scheme val="minor"/>
      </rPr>
      <t>out-of-vocabulary</t>
    </r>
    <r>
      <rPr>
        <sz val="11"/>
        <color theme="1"/>
        <rFont val="Calibri"/>
        <family val="2"/>
        <scheme val="minor"/>
      </rPr>
      <t xml:space="preserve"> (OOV) seperti nama tombol atau URL spesifik. Paper ini mengembangkan kerangka POS tagging yang memanfaatkan konteks lokal dari gambar yang disertakan dalam dokumen proses bisnis untuk mengidentifikasi kata-kata OOV dengan lebih baik. Dengan memperkenalkan data domain khusus BPM dan ekstraksi konteks melalui OCR pada gambar terkait, pendekatan ini bertujuan untuk meningkatkan akurasi POS tagging hingga 10%, terutama untuk kata kerja yang merupakan elemen penting dalam BPM​(A32).</t>
    </r>
  </si>
  <si>
    <r>
      <t xml:space="preserve">Paper ini bertujuan untuk meningkatkan akurasi penandaan kelas kata (POS tagging) pada bahasa Persia, khususnya dalam menangani kata-kata </t>
    </r>
    <r>
      <rPr>
        <i/>
        <sz val="11"/>
        <color theme="1"/>
        <rFont val="Calibri"/>
        <family val="2"/>
        <scheme val="minor"/>
      </rPr>
      <t>out-of-vocabulary</t>
    </r>
    <r>
      <rPr>
        <sz val="11"/>
        <color theme="1"/>
        <rFont val="Calibri"/>
        <family val="2"/>
        <scheme val="minor"/>
      </rPr>
      <t xml:space="preserve"> (OOV). Untuk mencapai tujuan ini, penelitian ini mengusulkan model hibrida yang menggabungkan Hidden Markov Model (HMM) dan Long Short-Term Memory (LSTM). Pendekatan ini memanfaatkan HMM untuk menandai kata-kata yang sudah dikenal (in-vocabulary/IV) dan LSTM untuk menangani kata-kata OOV, dengan tujuan memaksimalkan kemampuan prediksi pada kedua jenis kata. Eksperimen menunjukkan bahwa model hibrida ini mengungguli kinerja model HMM atau LSTM secara terpisah dalam hal akurasi penandaan POS pada kata-kata OOV​(A33).</t>
    </r>
  </si>
  <si>
    <r>
      <t xml:space="preserve">Paper ini bertujuan untuk membandingkan kinerja Hidden Markov Model (HMM) dan Conditional Random Fields (CRF) pada tugas penandaan kelas kata (POS tagging) dalam bahasa Yoruba, dengan fokus pada peningkatan akurasi terhadap kata-kata </t>
    </r>
    <r>
      <rPr>
        <i/>
        <sz val="11"/>
        <color theme="1"/>
        <rFont val="Calibri"/>
        <family val="2"/>
        <scheme val="minor"/>
      </rPr>
      <t>out-of-vocabulary</t>
    </r>
    <r>
      <rPr>
        <sz val="11"/>
        <color theme="1"/>
        <rFont val="Calibri"/>
        <family val="2"/>
        <scheme val="minor"/>
      </rPr>
      <t xml:space="preserve"> (OOV). Dengan menggunakan teknik smoothing dan informasi afiks, penelitian ini mengevaluasi bagaimana kedua model menangani kata OOV dalam skenario data yang terbatas, serta membandingkan efektivitas HMM dan CRF dalam mengenali kata OOV. Hasil menunjukkan bahwa CRF memiliki sedikit keunggulan dalam mengenali kata-kata OOV dibandingkan HMM​(A34).</t>
    </r>
  </si>
  <si>
    <r>
      <t xml:space="preserve">Paper ini bertujuan untuk mengatasi masalah </t>
    </r>
    <r>
      <rPr>
        <i/>
        <sz val="11"/>
        <color theme="1"/>
        <rFont val="Calibri"/>
        <family val="2"/>
        <scheme val="minor"/>
      </rPr>
      <t>out-of-vocabulary</t>
    </r>
    <r>
      <rPr>
        <sz val="11"/>
        <color theme="1"/>
        <rFont val="Calibri"/>
        <family val="2"/>
        <scheme val="minor"/>
      </rPr>
      <t xml:space="preserve"> (OOV) dalam tugas penandaan urutan, seperti penandaan kelas kata (POS tagging) dan pengenalan entitas bernama (NER). Dengan memanfaatkan data pelatihan tugas itu sendiri, pendekatan ini mengusulkan metode yang memprediksi representasi kata OOV berdasarkan bentuk permukaan (surface-form) dan konteks kata tersebut, sambil menghindari masalah propagasi kesalahan yang sering terjadi pada metode sebelumnya dalam paradigma </t>
    </r>
    <r>
      <rPr>
        <i/>
        <sz val="11"/>
        <color theme="1"/>
        <rFont val="Calibri"/>
        <family val="2"/>
        <scheme val="minor"/>
      </rPr>
      <t>teacher-student</t>
    </r>
    <r>
      <rPr>
        <sz val="11"/>
        <color theme="1"/>
        <rFont val="Calibri"/>
        <family val="2"/>
        <scheme val="minor"/>
      </rPr>
      <t>. Tujuan utama adalah meningkatkan akurasi pada kata OOV dalam berbagai tugas penandaan urutan dengan hanya menggunakan data pelatihan yang tersedia​(A36).</t>
    </r>
  </si>
  <si>
    <r>
      <t xml:space="preserve">Paper ini bertujuan untuk mengatasi masalah </t>
    </r>
    <r>
      <rPr>
        <i/>
        <sz val="11"/>
        <color theme="1"/>
        <rFont val="Calibri"/>
        <family val="2"/>
        <scheme val="minor"/>
      </rPr>
      <t>out-of-vocabulary</t>
    </r>
    <r>
      <rPr>
        <sz val="11"/>
        <color theme="1"/>
        <rFont val="Calibri"/>
        <family val="2"/>
        <scheme val="minor"/>
      </rPr>
      <t xml:space="preserve"> (OOV) dengan mengembangkan metode embedding yang mempertimbangkan informasi kontekstual dan morfologis untuk kata-kata yang belum pernah dilihat sebelumnya. Metode ini dirancang untuk menghasilkan embedding kata OOV dengan memanfaatkan konteks kalimat serta ciri-ciri morfologi, seperti awalan dan akhiran kata, yang membantu memperbaiki representasi kata dan meningkatkan kinerja model NLP pada tugas seperti POS tagging dan NER​(A38).</t>
    </r>
  </si>
  <si>
    <r>
      <t xml:space="preserve">Tujuan dari paper ini berkaitan dengan </t>
    </r>
    <r>
      <rPr>
        <i/>
        <sz val="11"/>
        <color theme="1"/>
        <rFont val="Calibri"/>
        <family val="2"/>
        <scheme val="minor"/>
      </rPr>
      <t>out-of-vocabulary</t>
    </r>
    <r>
      <rPr>
        <sz val="11"/>
        <color theme="1"/>
        <rFont val="Calibri"/>
        <family val="2"/>
        <scheme val="minor"/>
      </rPr>
      <t xml:space="preserve"> (OOV) adalah untuk mengevaluasi efektivitas embedding kata kontekstual mendalam, yaitu ELMo, dalam meningkatkan kinerja tugas-tugas sintaksis seperti POS tagging dan dependency parsing pada Universal Dependencies (UD). Paper ini menekankan bahwa peningkatan utama yang diberikan oleh ELMo adalah dalam menangani kata-kata OOV, di mana kemampuan representasi pada tingkat karakter ELMo membantu menghasilkan abstraksi yang lebih baik untuk kata-kata yang tidak dikenal, sehingga meningkatkan akurasi dalam lingkungan dengan data terbatas​(A39).</t>
    </r>
  </si>
  <si>
    <r>
      <t xml:space="preserve">Paper ini bertujuan untuk membandingkan berbagai teknik pembelajaran mendalam dalam tugas-tugas linguistik dan sintaksis Bahasa Thai, khususnya pada data yang berisik. Salah satu fokus utama penelitian ini adalah menangani kata </t>
    </r>
    <r>
      <rPr>
        <i/>
        <sz val="11"/>
        <color theme="1"/>
        <rFont val="Calibri"/>
        <family val="2"/>
        <scheme val="minor"/>
      </rPr>
      <t>out-of-vocabulary</t>
    </r>
    <r>
      <rPr>
        <sz val="11"/>
        <color theme="1"/>
        <rFont val="Calibri"/>
        <family val="2"/>
        <scheme val="minor"/>
      </rPr>
      <t xml:space="preserve"> (OOV) yang sering muncul dalam teks dengan kesalahan ejaan dan variasi bahasa. Dengan menggunakan algoritma berbasis jarak Levenshtein, penelitian ini mengevaluasi efektivitas pendekatan ini dalam memulihkan kata OOV untuk meningkatkan performa dalam tugas tokenisasi, POS tagging, dan Named-Entity Recognition (NER) pada data berisik​(A40).</t>
    </r>
  </si>
  <si>
    <r>
      <t xml:space="preserve">Paper ini bertujuan untuk meningkatkan kinerja segmentasi kata dan penandaan kelas kata (POS tagging) secara bersamaan pada bahasa dengan tantangan </t>
    </r>
    <r>
      <rPr>
        <i/>
        <sz val="11"/>
        <color theme="1"/>
        <rFont val="Calibri"/>
        <family val="2"/>
        <scheme val="minor"/>
      </rPr>
      <t>out-of-vocabulary</t>
    </r>
    <r>
      <rPr>
        <sz val="11"/>
        <color theme="1"/>
        <rFont val="Calibri"/>
        <family val="2"/>
        <scheme val="minor"/>
      </rPr>
      <t xml:space="preserve"> (OOV), seperti Thai dan Mandarin. Untuk mengatasi masalah OOV, paper ini mengusulkan model pembelajaran mendalam dua arah yang memanfaatkan representasi konteks pada tingkat karakter dan n-gram, yang digabungkan dengan informasi morfologis untuk menangani kata-kata langka atau tidak dikenal. Pendekatan ini bertujuan untuk meningkatkan akurasi segmentasi kata dan POS tagging, khususnya pada bahasa yang kaya morfologi dan sering menghadapi kata OOV​(A43).</t>
    </r>
  </si>
  <si>
    <r>
      <t xml:space="preserve">Tujuan dari paper ini adalah untuk mengembangkan representasi kata berbasis karakter menggunakan jaringan LSTM untuk tugas penandaan kelas kata (POS tagging). Fokus utamanya adalah untuk mengatasi masalah kata </t>
    </r>
    <r>
      <rPr>
        <i/>
        <sz val="11"/>
        <color theme="1"/>
        <rFont val="Calibri"/>
        <family val="2"/>
        <scheme val="minor"/>
      </rPr>
      <t>out-of-vocabulary</t>
    </r>
    <r>
      <rPr>
        <sz val="11"/>
        <color theme="1"/>
        <rFont val="Calibri"/>
        <family val="2"/>
        <scheme val="minor"/>
      </rPr>
      <t xml:space="preserve"> (OOV) dengan menciptakan representasi vektor ruang kata kontinu yang dapat memetakan data yang belum pernah dilihat sebelumnya secara memadai. Dengan menggunakan karakter sebagai fitur, pendekatan ini diharapkan dapat meningkatkan akurasi pada kata-kata OOV tanpa memerlukan data beranotasi atau fitur morfologi yang dirancang secara manual​(A44).</t>
    </r>
  </si>
  <si>
    <r>
      <t xml:space="preserve">Paper ini bertujuan untuk meningkatkan akurasi penandaan kelas kata (POS tagging) pada bahasa Ainu, bahasa yang sangat terancam punah, menggunakan Support Vector Machines (SVMTool). Fokus utamanya adalah mengatasi tantangan </t>
    </r>
    <r>
      <rPr>
        <i/>
        <sz val="11"/>
        <color theme="1"/>
        <rFont val="Calibri"/>
        <family val="2"/>
        <scheme val="minor"/>
      </rPr>
      <t>out-of-vocabulary</t>
    </r>
    <r>
      <rPr>
        <sz val="11"/>
        <color theme="1"/>
        <rFont val="Calibri"/>
        <family val="2"/>
        <scheme val="minor"/>
      </rPr>
      <t xml:space="preserve"> (OOV) yang signifikan dalam bahasa ini. Dengan menggunakan SVMTool, model POS tagging ini dapat menebak tag untuk kata OOV dengan akurasi hingga 63%, mengungguli sistem sebelumnya yang tidak memiliki mekanisme khusus untuk menangani kata-kata yang tidak dikenal​(A46).</t>
    </r>
  </si>
  <si>
    <r>
      <t xml:space="preserve">Tujuan dari paper ini adalah untuk mengembangkan penandaan kelas kata (POS tagging) yang efektif untuk bahasa Igbo, dengan fokus khusus pada masalah kata-kata </t>
    </r>
    <r>
      <rPr>
        <i/>
        <sz val="11"/>
        <color theme="1"/>
        <rFont val="Calibri"/>
        <family val="2"/>
        <scheme val="minor"/>
      </rPr>
      <t>out-of-vocabulary</t>
    </r>
    <r>
      <rPr>
        <sz val="11"/>
        <color theme="1"/>
        <rFont val="Calibri"/>
        <family val="2"/>
        <scheme val="minor"/>
      </rPr>
      <t xml:space="preserve"> (OOV). Mengingat karakteristik morfologi bahasa Igbo yang aglutinatif dan penggunaan pelengkap kata benda yang kompleks, penelitian ini bertujuan untuk mengidentifikasi metode POS tagging yang efektif, terutama dalam menangani kata OOV yang seringkali merupakan kata yang mengalami infleksi morfologis. Penelitian ini mengevaluasi berbagai teknik POS tagging, termasuk model berbasis probabilitas dan aturan, untuk meningkatkan akurasi tagging pada bahasa yang kekurangan sumber daya ini​(A48).</t>
    </r>
  </si>
  <si>
    <r>
      <t xml:space="preserve">Paper ini bertujuan untuk meningkatkan akurasi penandaan kelas kata (POS tagging) dan segmentasi kata dalam bahasa Myanmar, khususnya dalam menangani tantangan kata </t>
    </r>
    <r>
      <rPr>
        <i/>
        <sz val="11"/>
        <color theme="1"/>
        <rFont val="Calibri"/>
        <family val="2"/>
        <scheme val="minor"/>
      </rPr>
      <t>out-of-vocabulary</t>
    </r>
    <r>
      <rPr>
        <sz val="11"/>
        <color theme="1"/>
        <rFont val="Calibri"/>
        <family val="2"/>
        <scheme val="minor"/>
      </rPr>
      <t xml:space="preserve"> (OOV). Menggunakan model Hidden Markov Model (HMM) yang dikombinasikan dengan analisis morfologi, penelitian ini bertujuan untuk memperbaiki proses segmentasi dan penandaan POS secara simultan, sehingga meningkatkan akurasi keseluruhan pada kata-kata yang tidak dikenal dalam bahasa yang kompleks secara morfologis seperti Myanmar​(A49).</t>
    </r>
  </si>
  <si>
    <r>
      <t xml:space="preserve">Tujuan dari paper ini adalah untuk meningkatkan kinerja penandaan kelas kata (POS tagging) pada bahasa dengan struktur morfologi yang kompleks, khususnya dalam menghadapi kata </t>
    </r>
    <r>
      <rPr>
        <i/>
        <sz val="11"/>
        <color theme="1"/>
        <rFont val="Calibri"/>
        <family val="2"/>
        <scheme val="minor"/>
      </rPr>
      <t>out-of-vocabulary</t>
    </r>
    <r>
      <rPr>
        <sz val="11"/>
        <color theme="1"/>
        <rFont val="Calibri"/>
        <family val="2"/>
        <scheme val="minor"/>
      </rPr>
      <t xml:space="preserve"> (OOV), melalui pendekatan semi-supervised. Penelitian ini menggabungkan model Hidden Markov Model (HMM) dengan estimasi Baum-Welch pada data tak berlabel dan menggunakan model morfologi berbasis graf untuk menebak tag kata OOV berdasarkan kemiripan morfologis. Dengan demikian, tujuan utamanya adalah untuk menginduksi leksikon POS secara semi-supervised untuk memperbaiki akurasi tagging di bahasa dengan sumber daya terbatas​(A50).</t>
    </r>
  </si>
  <si>
    <r>
      <t xml:space="preserve">Paper ini bertujuan untuk mengatasi masalah </t>
    </r>
    <r>
      <rPr>
        <i/>
        <sz val="11"/>
        <color theme="1"/>
        <rFont val="Calibri"/>
        <family val="2"/>
        <scheme val="minor"/>
      </rPr>
      <t>out-of-vocabulary</t>
    </r>
    <r>
      <rPr>
        <sz val="11"/>
        <color theme="1"/>
        <rFont val="Calibri"/>
        <family val="2"/>
        <scheme val="minor"/>
      </rPr>
      <t xml:space="preserve"> (OOV) dalam tugas penandaan kelas kata (POS tagging) pada bahasa aglutinatif seperti Turki, Finlandia, dan Hungaria. Dengan menggunakan model berbasis Hidden Markov Model (HMM) yang menggabungkan proses stemming secara bersama-sama, pendekatan ini bertujuan untuk mengurangi jumlah bentuk kata yang mungkin dalam bahasa aglutinatif dengan mengubah kata menjadi bentuk dasar (stem). Hal ini diharapkan dapat mengurangi kelangkaan data yang muncul dalam POS tagging untuk bahasa yang kompleks morfologinya dengan banyak kata OOV​(A52).</t>
    </r>
  </si>
  <si>
    <r>
      <t xml:space="preserve">Paper ini bertujuan untuk meningkatkan akurasi penandaan kelas kata (POS tagging) pada bahasa Persia (Farsi), terutama dalam menangani kata </t>
    </r>
    <r>
      <rPr>
        <i/>
        <sz val="11"/>
        <color theme="1"/>
        <rFont val="Calibri"/>
        <family val="2"/>
        <scheme val="minor"/>
      </rPr>
      <t>out-of-vocabulary</t>
    </r>
    <r>
      <rPr>
        <sz val="11"/>
        <color theme="1"/>
        <rFont val="Calibri"/>
        <family val="2"/>
        <scheme val="minor"/>
      </rPr>
      <t xml:space="preserve"> (OOV). Penelitian ini mengembangkan tagger berbasis jaringan neural yang memanfaatkan informasi morfologi untuk meningkatkan ketepatan prediksi tag pada kata-kata OOV. Dengan menggunakan analisis morfologi dangkal, metode ini secara signifikan meningkatkan performa tagger dibandingkan sistem yang ada, mencapai akurasi yang lebih tinggi pada Farsi, yang merupakan bahasa dengan sumber daya terbatas dalam pemrosesan bahasa alami​(A54).</t>
    </r>
  </si>
  <si>
    <r>
      <t xml:space="preserve">Tujuan dari paper ini adalah untuk mengatasi tantangan penandaan kelas kata (POS tagging) dan stemming dalam bahasa aglutinatif seperti Turki, Uyghur, dan Uzbek, yang sering menghadapi masalah kata </t>
    </r>
    <r>
      <rPr>
        <i/>
        <sz val="11"/>
        <color theme="1"/>
        <rFont val="Calibri"/>
        <family val="2"/>
        <scheme val="minor"/>
      </rPr>
      <t>out-of-vocabulary</t>
    </r>
    <r>
      <rPr>
        <sz val="11"/>
        <color theme="1"/>
        <rFont val="Calibri"/>
        <family val="2"/>
        <scheme val="minor"/>
      </rPr>
      <t xml:space="preserve"> (OOV). Dengan fokus pada analisis morfologis untuk menangani banyaknya variasi bentuk kata, penelitian ini mengembangkan metode untuk menormalkan kata OOV dengan mengidentifikasi akarnya. Metode ini bertujuan untuk meningkatkan akurasi dalam sistem pengambilan informasi dan penerapan NLP lainnya pada bahasa-bahasa aglutinatif ini​(A55).</t>
    </r>
  </si>
  <si>
    <r>
      <t xml:space="preserve">Paper ini bertujuan untuk meningkatkan kinerja penandaan kelas kata (POS tagging) dalam bahasa Slovakia dengan memperluas leksikon morfologi melalui crowdsourcing. Penelitian ini melibatkan penyusunan daftar kata </t>
    </r>
    <r>
      <rPr>
        <i/>
        <sz val="11"/>
        <color theme="1"/>
        <rFont val="Calibri"/>
        <family val="2"/>
        <scheme val="minor"/>
      </rPr>
      <t>out-of-vocabulary</t>
    </r>
    <r>
      <rPr>
        <sz val="11"/>
        <color theme="1"/>
        <rFont val="Calibri"/>
        <family val="2"/>
        <scheme val="minor"/>
      </rPr>
      <t xml:space="preserve"> (OOV) yang paling sering muncul, yang kemudian diverifikasi secara manual oleh mahasiswa dalam rangkaian tugas akhir. Proses ini diharapkan dapat memperbaiki cakupan leksikon untuk penamaan khusus dan kata asing, serta membantu membuat leksikon tambahan yang mencakup kesalahan ejaan umum.</t>
    </r>
  </si>
  <si>
    <r>
      <t xml:space="preserve">Tujuan dari paper ini adalah untuk meningkatkan akurasi penandaan kelas kata (POS tagging) pada teks Twitter, yang mengandung banyak kata </t>
    </r>
    <r>
      <rPr>
        <i/>
        <sz val="11"/>
        <color theme="1"/>
        <rFont val="Calibri"/>
        <family val="2"/>
        <scheme val="minor"/>
      </rPr>
      <t>out-of-vocabulary</t>
    </r>
    <r>
      <rPr>
        <sz val="11"/>
        <color theme="1"/>
        <rFont val="Calibri"/>
        <family val="2"/>
        <scheme val="minor"/>
      </rPr>
      <t xml:space="preserve"> (OOV) dan variasi ejaan. Dengan memanfaatkan teknik finite state automata (FSA) yang dikembangkan dari Brown clusters, pendekatan ini bertujuan untuk menangkap variasi morfologi dan ejaan secara produktif. Teknik ini memungkinkan model untuk menghasilkan representasi untuk kata-kata yang belum pernah terlihat sebelumnya dalam data latih, sehingga meningkatkan adaptasi POS tagging pada teks Twitter secara unsupervised​(A59).</t>
    </r>
  </si>
  <si>
    <r>
      <t xml:space="preserve">Tujuan dari paper ini adalah untuk mengembangkan parser dependensi untuk bahasa Amharik, bahasa yang kaya morfologi dan minim sumber daya, yang menghadapi tantangan besar terkait kata </t>
    </r>
    <r>
      <rPr>
        <i/>
        <sz val="11"/>
        <color theme="1"/>
        <rFont val="Calibri"/>
        <family val="2"/>
        <scheme val="minor"/>
      </rPr>
      <t>out-of-vocabulary</t>
    </r>
    <r>
      <rPr>
        <sz val="11"/>
        <color theme="1"/>
        <rFont val="Calibri"/>
        <family val="2"/>
        <scheme val="minor"/>
      </rPr>
      <t xml:space="preserve"> (OOV). Penelitian ini membandingkan empat parser berbasis jaringan saraf untuk menentukan mana yang paling efektif dalam menangani struktur morfologis kompleks pada bahasa Amharik. Dengan menggunakan embedding kata dari sumber eksternal, penelitian ini bertujuan untuk meningkatkan kinerja parsing pada bahasa yang kekurangan data, sehingga lebih baik dalam memprediksi struktur sintaksis dan menangani kata-kata OOV​(A60).</t>
    </r>
  </si>
  <si>
    <r>
      <t xml:space="preserve">Paper ini bertujuan untuk meningkatkan kinerja penandaan kelas kata (POS tagging) pada bahasa Indonesia, khususnya dalam menangani kata </t>
    </r>
    <r>
      <rPr>
        <i/>
        <sz val="11"/>
        <color theme="1"/>
        <rFont val="Calibri"/>
        <family val="2"/>
        <scheme val="minor"/>
      </rPr>
      <t>out-of-vocabulary</t>
    </r>
    <r>
      <rPr>
        <sz val="11"/>
        <color theme="1"/>
        <rFont val="Calibri"/>
        <family val="2"/>
        <scheme val="minor"/>
      </rPr>
      <t xml:space="preserve"> (OOV) yang muncul akibat morfologi kompleks seperti afiksasi dan klitik. Dengan menggabungkan analisis morfologi menggunakan sistem MorphInd dan model Hidden Markov Model (HMM), penelitian ini bertujuan untuk meningkatkan akurasi POS tagging pada kata-kata yang tidak dikenal dalam korpus pelatihan, dengan hasil yang lebih baik dibandingkan metode HMM dengan pohon afiks tradisional​(A66).</t>
    </r>
  </si>
  <si>
    <r>
      <t xml:space="preserve">Tujuan dari paper ini adalah mengembangkan model penandaan kelas kata (POS tagging) untuk bahasa Nepali menggunakan pendekatan pembelajaran mendalam, khususnya RNN, LSTM, GRU, dan varian bidireksionalnya. Fokus utama adalah meningkatkan akurasi penandaan POS, terutama dalam menangani kata </t>
    </r>
    <r>
      <rPr>
        <i/>
        <sz val="11"/>
        <color theme="1"/>
        <rFont val="Calibri"/>
        <family val="2"/>
        <scheme val="minor"/>
      </rPr>
      <t>out-of-vocabulary</t>
    </r>
    <r>
      <rPr>
        <sz val="11"/>
        <color theme="1"/>
        <rFont val="Calibri"/>
        <family val="2"/>
        <scheme val="minor"/>
      </rPr>
      <t xml:space="preserve"> (OOV) yang sering menimbulkan tantangan pada bahasa dengan morfologi kaya seperti Nepali. Pendekatan ini diharapkan menghasilkan akurasi yang lebih tinggi dengan memanfaatkan konteks dan struktur sekuensial kalimat untuk memprediksi POS secara lebih akurat​(A122).</t>
    </r>
  </si>
  <si>
    <r>
      <t xml:space="preserve">Paper ini bertujuan untuk meningkatkan akurasi penandaan kelas kata (POS tagging) secara multibahasa dengan menggunakan arsitektur deep learning yang menggabungkan fitur berbasis karakter dan </t>
    </r>
    <r>
      <rPr>
        <i/>
        <sz val="11"/>
        <color theme="1"/>
        <rFont val="Calibri"/>
        <family val="2"/>
        <scheme val="minor"/>
      </rPr>
      <t>word embeddings</t>
    </r>
    <r>
      <rPr>
        <sz val="11"/>
        <color theme="1"/>
        <rFont val="Calibri"/>
        <family val="2"/>
        <scheme val="minor"/>
      </rPr>
      <t xml:space="preserve"> yang diperkaya secara dinamis. Dengan memanfaatkan lapisan Bi-LSTM dan </t>
    </r>
    <r>
      <rPr>
        <i/>
        <sz val="11"/>
        <color theme="1"/>
        <rFont val="Calibri"/>
        <family val="2"/>
        <scheme val="minor"/>
      </rPr>
      <t>word embeddings</t>
    </r>
    <r>
      <rPr>
        <sz val="11"/>
        <color theme="1"/>
        <rFont val="Calibri"/>
        <family val="2"/>
        <scheme val="minor"/>
      </rPr>
      <t xml:space="preserve"> dari model fastText yang diperkaya informasi morfologis, penelitian ini berfokus pada peningkatan akurasi tagging, terutama pada kata-kata </t>
    </r>
    <r>
      <rPr>
        <i/>
        <sz val="11"/>
        <color theme="1"/>
        <rFont val="Calibri"/>
        <family val="2"/>
        <scheme val="minor"/>
      </rPr>
      <t>out-of-vocabulary</t>
    </r>
    <r>
      <rPr>
        <sz val="11"/>
        <color theme="1"/>
        <rFont val="Calibri"/>
        <family val="2"/>
        <scheme val="minor"/>
      </rPr>
      <t xml:space="preserve"> (OOV), yang merupakan tantangan utama dalam POS tagging multibahasa, khususnya pada bahasa dengan kekayaan morfologi tinggi seperti Italia dan Inggris​(A1161).</t>
    </r>
  </si>
  <si>
    <r>
      <t xml:space="preserve">Tujuan dari paper ini adalah untuk meningkatkan kinerja segmentasi kata dan penandaan kelas kata (POS tagging) bahasa Mandarin secara bersama-sama dengan memanfaatkan informasi struktur multi-granularitas, termasuk karakter tunggal, karakter bigram, kata, dan subkata. Paper ini mengusulkan model yang menggabungkan lattice-LSTM dan Graph Convolutional Networks (GCN) untuk menangani informasi tersebut, dengan harapan dapat mengatasi tantangan seperti kata </t>
    </r>
    <r>
      <rPr>
        <i/>
        <sz val="11"/>
        <color theme="1"/>
        <rFont val="Calibri"/>
        <family val="2"/>
        <scheme val="minor"/>
      </rPr>
      <t>out-of-vocabulary</t>
    </r>
    <r>
      <rPr>
        <sz val="11"/>
        <color theme="1"/>
        <rFont val="Calibri"/>
        <family val="2"/>
        <scheme val="minor"/>
      </rPr>
      <t xml:space="preserve"> (OOV) dan ketergantungan jarak jauh dalam kalimat​(A1254).</t>
    </r>
  </si>
  <si>
    <r>
      <t xml:space="preserve">Paper ini bertujuan untuk meningkatkan akurasi konversi pinyin-ke-karakter dalam bahasa Mandarin, dengan fokus pada pengenalan kata </t>
    </r>
    <r>
      <rPr>
        <i/>
        <sz val="11"/>
        <color theme="1"/>
        <rFont val="Calibri"/>
        <family val="2"/>
        <scheme val="minor"/>
      </rPr>
      <t>out-of-vocabulary</t>
    </r>
    <r>
      <rPr>
        <sz val="11"/>
        <color theme="1"/>
        <rFont val="Calibri"/>
        <family val="2"/>
        <scheme val="minor"/>
      </rPr>
      <t xml:space="preserve"> (OOV) dan pemenuhan kendala tata bahasa jarak jauh. Penelitian ini mengusulkan model </t>
    </r>
    <r>
      <rPr>
        <i/>
        <sz val="11"/>
        <color theme="1"/>
        <rFont val="Calibri"/>
        <family val="2"/>
        <scheme val="minor"/>
      </rPr>
      <t>linear reranking</t>
    </r>
    <r>
      <rPr>
        <sz val="11"/>
        <color theme="1"/>
        <rFont val="Calibri"/>
        <family val="2"/>
        <scheme val="minor"/>
      </rPr>
      <t xml:space="preserve"> yang menggabungkan berbagai sub-model seperti model n-gram kata, model POS tagging, model ko-ocurrence pinyin-kata, dan model dependensi untuk memperbaiki proses konversi. Dengan pendekatan ini, paper ini bertujuan untuk mengatasi keterbatasan model n-gram konvensional yang memiliki kesulitan dalam mengenali kata OOV dan tidak dapat mempertimbangkan hubungan antar-kata jarak jauh​(A14).</t>
    </r>
  </si>
  <si>
    <r>
      <t>Paper ini bertujuan untuk meningkatkan kinerja pemecahan kata majemuk (</t>
    </r>
    <r>
      <rPr>
        <i/>
        <sz val="11"/>
        <color theme="1"/>
        <rFont val="Calibri"/>
        <family val="2"/>
        <scheme val="minor"/>
      </rPr>
      <t>compound splitting</t>
    </r>
    <r>
      <rPr>
        <sz val="11"/>
        <color theme="1"/>
        <rFont val="Calibri"/>
        <family val="2"/>
        <scheme val="minor"/>
      </rPr>
      <t xml:space="preserve">) dalam bahasa Islandia, yang menghadapi tantangan besar terkait kata </t>
    </r>
    <r>
      <rPr>
        <i/>
        <sz val="11"/>
        <color theme="1"/>
        <rFont val="Calibri"/>
        <family val="2"/>
        <scheme val="minor"/>
      </rPr>
      <t>out-of-vocabulary</t>
    </r>
    <r>
      <rPr>
        <sz val="11"/>
        <color theme="1"/>
        <rFont val="Calibri"/>
        <family val="2"/>
        <scheme val="minor"/>
      </rPr>
      <t xml:space="preserve"> (OOV) akibat produktivitas tinggi dalam pembentukan kata majemuk baru. Menggunakan model BiLSTM berbasis karakter, penelitian ini berfokus pada pemisahan kata majemuk untuk memudahkan pemrosesan kata-kata OOV dalam berbagai tugas NLP, termasuk POS tagging dan pengambilan informasi. Model ini memprediksi posisi pemisahan kata dan secara signifikan mengurangi jumlah kata OOV dengan membagi kata majemuk menjadi konstituen yang lebih kecil​(A15).</t>
    </r>
  </si>
  <si>
    <r>
      <t xml:space="preserve">Tujuan dari paper ini adalah untuk meningkatkan kemampuan jaringan memori dalam melakukan inferensi pada skenario kata </t>
    </r>
    <r>
      <rPr>
        <i/>
        <sz val="11"/>
        <color theme="1"/>
        <rFont val="Calibri"/>
        <family val="2"/>
        <scheme val="minor"/>
      </rPr>
      <t>out-of-vocabulary</t>
    </r>
    <r>
      <rPr>
        <sz val="11"/>
        <color theme="1"/>
        <rFont val="Calibri"/>
        <family val="2"/>
        <scheme val="minor"/>
      </rPr>
      <t xml:space="preserve"> (OOV) dan entitas nama yang jarang ditemukan. Penelitian ini memperkenalkan modul introspeksi (Introspection Unit, IU) yang dapat diintegrasikan dengan jaringan memori untuk membantu model mengenali kata-kata OOV dengan cara membandingkan konteks kata tersebut dengan dataset pelatihan. Dengan menggunakan IU, jaringan memori dapat belajar untuk menggeneralisasi inferensi pada kata-kata yang belum dikenal, sehingga meningkatkan akurasi inferensi pada berbagai dataset uji​(A16).</t>
    </r>
  </si>
  <si>
    <r>
      <t xml:space="preserve">Paper ini bertujuan untuk meningkatkan akurasi dalam mengidentifikasi ekspansi dari akronim yang sering muncul sebagai kata </t>
    </r>
    <r>
      <rPr>
        <i/>
        <sz val="11"/>
        <color theme="1"/>
        <rFont val="Calibri"/>
        <family val="2"/>
        <scheme val="minor"/>
      </rPr>
      <t>out-of-vocabulary</t>
    </r>
    <r>
      <rPr>
        <sz val="11"/>
        <color theme="1"/>
        <rFont val="Calibri"/>
        <family val="2"/>
        <scheme val="minor"/>
      </rPr>
      <t xml:space="preserve"> (OOV) dalam teks. Menggunakan pendekatan Semi-Markov Conditional Random Fields (Semi-CRF), penelitian ini fokus pada pengenalan ekspansi akronim dengan mempertimbangkan fitur segmentasi, berbeda dari pendekatan sebelumnya yang mengandalkan pelabelan token individual. Dengan menggunakan fitur segmentasi ini, model dapat mengenali dan mengekstraksi ekspansi akronim dari teks dengan lebih akurat dibandingkan metode CRF standar​(A23).</t>
    </r>
  </si>
  <si>
    <r>
      <t xml:space="preserve">Paper ini bertujuan untuk meningkatkan akurasi parsing dependensi pada kata-kata </t>
    </r>
    <r>
      <rPr>
        <i/>
        <sz val="11"/>
        <color theme="1"/>
        <rFont val="Calibri"/>
        <family val="2"/>
        <scheme val="minor"/>
      </rPr>
      <t>out-of-vocabulary</t>
    </r>
    <r>
      <rPr>
        <sz val="11"/>
        <color theme="1"/>
        <rFont val="Calibri"/>
        <family val="2"/>
        <scheme val="minor"/>
      </rPr>
      <t xml:space="preserve"> (OOV) dengan mengganti kata-kata OOV menggunakan kata-kata yang semantik atau morfologinya mirip dari korpus latar belakang. Pendekatan ini menguji penggunaan model berbasis distribusi, baik berbasis vektor neural maupun hitungan, untuk memilih kata-kata pengganti yang memiliki perilaku sintaksis serupa. Dengan mengganti kata-kata OOV dengan kata-kata dalam kosakata yang memiliki kesamaan perilaku sintaksis, diharapkan proses POS tagging dan parsing lebih akurat, khususnya pada kata-kata kelas terbuka yang rentan terhadap kesalahan akibat ketiadaan informasi leksikal​(A58).</t>
    </r>
  </si>
  <si>
    <r>
      <t xml:space="preserve">Tujuan utama dari paper ini adalah untuk mengembangkan sistem terjemahan mesin (MT) dari bahasa Inggris ke bahasa Tamil dalam konteks sumber daya terbatas, dengan metode khusus untuk menangani kata </t>
    </r>
    <r>
      <rPr>
        <i/>
        <sz val="11"/>
        <color theme="1"/>
        <rFont val="Calibri"/>
        <family val="2"/>
        <scheme val="minor"/>
      </rPr>
      <t>out-of-vocabulary</t>
    </r>
    <r>
      <rPr>
        <sz val="11"/>
        <color theme="1"/>
        <rFont val="Calibri"/>
        <family val="2"/>
        <scheme val="minor"/>
      </rPr>
      <t xml:space="preserve"> (OOV). Pendekatan ini mencakup teknik transliterasi berbasis suara dan penggantian sinonim menggunakan tesaurus berdasarkan tag kelas kata (POS) dari kata OOV. Sistem ini juga menggunakan ekstraksi frasa berbasis jeda (pause-based phrase extraction) untuk meningkatkan kinerja dalam menangani frasa dan kata OOV, sehingga meningkatkan akurasi terjemahan pada bahasa yang memiliki urutan kata bebas seperti Tamil​(A165).</t>
    </r>
  </si>
  <si>
    <r>
      <t xml:space="preserve">Tujuan dari paper ini adalah untuk mengidentifikasi kata serapan (loanword) dalam bahasa Uyghur sebagai bagian dari sumber daya bahasa yang terbatas, menggunakan pendekatan berbasis embedding lintas bahasa dan fitur POS tagging serta kesamaan pengucapan. Dengan metode ini, penulis berharap untuk mengurangi kata </t>
    </r>
    <r>
      <rPr>
        <i/>
        <sz val="11"/>
        <color theme="1"/>
        <rFont val="Calibri"/>
        <family val="2"/>
        <scheme val="minor"/>
      </rPr>
      <t>out-of-vocabulary</t>
    </r>
    <r>
      <rPr>
        <sz val="11"/>
        <color theme="1"/>
        <rFont val="Calibri"/>
        <family val="2"/>
        <scheme val="minor"/>
      </rPr>
      <t xml:space="preserve"> (OOV) dalam penerjemahan mesin lintas bahasa, terutama dalam skenario bahasa dengan sumber daya rendah seperti Uyghur. Pendekatan ini bertujuan untuk memperkaya kamus dwibahasa yang membantu meningkatkan akurasi penerjemahan dalam tugas NLP yang memerlukan data dwibahasa​(A182).</t>
    </r>
  </si>
  <si>
    <r>
      <t xml:space="preserve">Paper ini bertujuan untuk meningkatkan pengenalan kata </t>
    </r>
    <r>
      <rPr>
        <i/>
        <sz val="11"/>
        <color theme="1"/>
        <rFont val="Calibri"/>
        <family val="2"/>
        <scheme val="minor"/>
      </rPr>
      <t>out-of-vocabulary</t>
    </r>
    <r>
      <rPr>
        <sz val="11"/>
        <color theme="1"/>
        <rFont val="Calibri"/>
        <family val="2"/>
        <scheme val="minor"/>
      </rPr>
      <t xml:space="preserve"> (OOV) dalam sistem pengenalan suara otomatis (ASR) tanpa perlu melatih ulang model bahasa. Metode yang diusulkan melibatkan penambahan dinamis kata OOV ke model bahasa dengan memasukkan token OOV dan mengedit pengucapan token tersebut sesuai kata yang diinginkan. Dengan cara ini, sistem dapat mengenali kata-kata baru dengan akurasi tinggi pada model ASR, seperti Julius dan Kaldi, yang diuji dalam penelitian ini​(A1058).</t>
    </r>
  </si>
  <si>
    <t>diallect</t>
  </si>
  <si>
    <t>consistency</t>
  </si>
  <si>
    <t>spelling error</t>
  </si>
  <si>
    <t>syntax ambiguity</t>
  </si>
  <si>
    <t>informal</t>
  </si>
  <si>
    <t>complex token</t>
  </si>
  <si>
    <t>.</t>
  </si>
  <si>
    <t>neologism</t>
  </si>
  <si>
    <t>abbrieviation</t>
  </si>
  <si>
    <t>transliterration</t>
  </si>
  <si>
    <t>diglosia</t>
  </si>
  <si>
    <t>spelling variation</t>
  </si>
  <si>
    <t>subword variation</t>
  </si>
  <si>
    <t>morph variation</t>
  </si>
  <si>
    <t>rare_word</t>
  </si>
  <si>
    <t>context variation</t>
  </si>
  <si>
    <t>foreign word</t>
  </si>
  <si>
    <t>domain variation</t>
  </si>
  <si>
    <t>genre variation</t>
  </si>
  <si>
    <t>annotation error</t>
  </si>
  <si>
    <t>challenges</t>
  </si>
  <si>
    <t>corpus</t>
  </si>
  <si>
    <t>model consistency</t>
  </si>
  <si>
    <t>linguistic</t>
  </si>
  <si>
    <t>spesific problems</t>
  </si>
  <si>
    <t>model</t>
  </si>
  <si>
    <t>multi-language</t>
  </si>
  <si>
    <t>other language</t>
  </si>
  <si>
    <t>domain-specific</t>
  </si>
  <si>
    <t>genre-specific</t>
  </si>
  <si>
    <t>increase corpus</t>
  </si>
  <si>
    <t>transfer learning</t>
  </si>
  <si>
    <t>adversarial network</t>
  </si>
  <si>
    <t>tokenization</t>
  </si>
  <si>
    <t>other task</t>
  </si>
  <si>
    <t>multi-level selection</t>
  </si>
  <si>
    <t>other dialect</t>
  </si>
  <si>
    <t>morph analyzer</t>
  </si>
  <si>
    <t>normalization</t>
  </si>
  <si>
    <t>other context</t>
  </si>
  <si>
    <t>neural network</t>
  </si>
  <si>
    <t>BCO</t>
  </si>
  <si>
    <t>update tagset</t>
  </si>
  <si>
    <t>fine-tuning</t>
  </si>
  <si>
    <t>zero-shoot learning</t>
  </si>
  <si>
    <t>word embedding</t>
  </si>
  <si>
    <t>context embedding</t>
  </si>
  <si>
    <t>subword embedding</t>
  </si>
  <si>
    <t>character embedding</t>
  </si>
  <si>
    <t>sentence segmentation</t>
  </si>
  <si>
    <t>cross training</t>
  </si>
  <si>
    <t>linguistic features</t>
  </si>
  <si>
    <t>revise annotation</t>
  </si>
  <si>
    <t>standardize annotation</t>
  </si>
  <si>
    <t>FSA</t>
  </si>
  <si>
    <t>joint-model</t>
  </si>
  <si>
    <t>semi-supervised</t>
  </si>
  <si>
    <t>synonym</t>
  </si>
  <si>
    <t>future works</t>
  </si>
  <si>
    <t>freq</t>
  </si>
  <si>
    <t>embedding</t>
  </si>
  <si>
    <t>direction</t>
  </si>
  <si>
    <t>models</t>
  </si>
  <si>
    <t>embedding model</t>
  </si>
  <si>
    <t>embedding method</t>
  </si>
  <si>
    <t>feature tools</t>
  </si>
  <si>
    <t>POS Method</t>
  </si>
  <si>
    <t>ALPHAMALIG</t>
  </si>
  <si>
    <t>spelling</t>
  </si>
  <si>
    <t>BiLSTM-CRF</t>
  </si>
  <si>
    <t>ABBYY Compreno</t>
  </si>
  <si>
    <t>category</t>
  </si>
  <si>
    <t>issue</t>
  </si>
  <si>
    <t>solution</t>
  </si>
  <si>
    <t>revise annotation, standardize annotation</t>
  </si>
  <si>
    <t>character embedding, subword embedding, word embedding, context embedding</t>
  </si>
  <si>
    <t>NN, transfer learning, adversarial network, multi-level selection, BCO, RNN, fine-tuning, zero-shoot learning, Deep Learning, cross training, FSA, joint-model, semi-supervised</t>
  </si>
  <si>
    <t>build context specific corpus</t>
  </si>
  <si>
    <t>build context domain corpus</t>
  </si>
  <si>
    <t>build context genre corpus</t>
  </si>
  <si>
    <t>CNN</t>
  </si>
  <si>
    <t>word2vec</t>
  </si>
  <si>
    <t>CNN (chars) and BiLSTM (concate word and char)</t>
  </si>
  <si>
    <t>TPANN (BiLSTM + Adversarial Network + Autoencoder)</t>
  </si>
  <si>
    <t>http://cistern.cis.lmu.de/semiCRF.</t>
  </si>
  <si>
    <t>Semi markov-CRF</t>
  </si>
  <si>
    <t>one-hot -&gt; BiLSTM</t>
  </si>
  <si>
    <t>dictionary source</t>
  </si>
  <si>
    <t>dictionaries (lexical) anf semantic repository (datamuse)</t>
  </si>
  <si>
    <t>spelling (symspellpy)</t>
  </si>
  <si>
    <t>Comick, HiCE (https://github.com/acbull/HiCE)</t>
  </si>
  <si>
    <t>kategorisasi teks</t>
  </si>
  <si>
    <t>comparing corpus only</t>
  </si>
  <si>
    <t>BERT</t>
  </si>
  <si>
    <t>fastText (subword)</t>
  </si>
  <si>
    <t>BERT(word)</t>
  </si>
  <si>
    <t>strategy</t>
  </si>
  <si>
    <t>dictionary search, synonym search, spell correction</t>
  </si>
  <si>
    <t>joint-mapping, mixture mapping</t>
  </si>
  <si>
    <t>Transformer</t>
  </si>
  <si>
    <t>spell correction</t>
  </si>
  <si>
    <t>TnT Tagger</t>
  </si>
  <si>
    <t>SRILM toolkit</t>
  </si>
  <si>
    <t>spell correction, lexical extension</t>
  </si>
  <si>
    <t>BiLSTM+CRF</t>
  </si>
  <si>
    <t>CNN, BiLSTM</t>
  </si>
  <si>
    <t>word2vec, fasttext, glove</t>
  </si>
  <si>
    <t>code-mixed embedding</t>
  </si>
  <si>
    <t>cSMTiser</t>
  </si>
  <si>
    <t>goo300k corpus</t>
  </si>
  <si>
    <t>JanesL3</t>
  </si>
  <si>
    <t>goo300k</t>
  </si>
  <si>
    <t>ReLDI-tagger (CRF)</t>
  </si>
  <si>
    <t>https://github.com/clarinsi/reldi-tagger</t>
  </si>
  <si>
    <t>fasttext</t>
  </si>
  <si>
    <t>Spacy (CNN)</t>
  </si>
  <si>
    <t>linear-chain CRF</t>
  </si>
  <si>
    <t>BROWN, CBOW, SKIP-GRAM, and GLOVE</t>
  </si>
  <si>
    <t>mix 2 model</t>
  </si>
  <si>
    <t>compare some word embedding</t>
  </si>
  <si>
    <t>compare corpus size</t>
  </si>
  <si>
    <t>CBOW, skip-gram</t>
  </si>
  <si>
    <t>CRF</t>
  </si>
  <si>
    <t>identifikasi name-entity dengan max matching</t>
  </si>
  <si>
    <t>https://github.com/stanfordnlp/CoreNLP</t>
  </si>
  <si>
    <t>NNP in Penn Treebank</t>
  </si>
  <si>
    <t>hybrid model (HMM &amp; LSTM)</t>
  </si>
  <si>
    <t>skip-gram</t>
  </si>
  <si>
    <t>BiLSTM + HMM</t>
  </si>
  <si>
    <t>fitur affix dan smooting di HMM</t>
  </si>
  <si>
    <t>CRF++</t>
  </si>
  <si>
    <t>model teacher-student</t>
  </si>
  <si>
    <t>https://github.com/v-mipeng/TaskOOV.</t>
  </si>
  <si>
    <t>CNN, Bi-LSTM + CRF</t>
  </si>
  <si>
    <t>BiLSTM, combination surface and context</t>
  </si>
  <si>
    <t>word embedding CCTE (morph and context)</t>
  </si>
  <si>
    <t>Transformer (ELECTRA), Feed forward, context-char gate</t>
  </si>
  <si>
    <t>CNN (Char), ELMo (Word)</t>
  </si>
  <si>
    <t>Deep Biaffine Tagger (BiLSTM based)</t>
  </si>
  <si>
    <t>https://github.com/HIT-SCIR/ELMoForManyLangs</t>
  </si>
  <si>
    <t>combine many features + ELMO and Deep Biaffine</t>
  </si>
  <si>
    <t>Levensthein Distance</t>
  </si>
  <si>
    <t>LSTM+CRF, BiLSTM+CRF</t>
  </si>
  <si>
    <t>lexical</t>
  </si>
  <si>
    <t>BiRNN</t>
  </si>
  <si>
    <t>two-level backup model</t>
  </si>
  <si>
    <t>CoreNLP</t>
  </si>
  <si>
    <t>tagging strategy and direction</t>
  </si>
  <si>
    <t>Maximum Entropy</t>
  </si>
  <si>
    <t>own (Myanmar Grammar Book)</t>
  </si>
  <si>
    <t>joint segmentation and pos tag with morph rule</t>
  </si>
  <si>
    <t>Unigram, Maximum Entropy, HMM, TBL, SLT, Hun POS</t>
  </si>
  <si>
    <t>try different method</t>
  </si>
  <si>
    <t>word and char embedding</t>
  </si>
  <si>
    <t>word2vec (word), BiLSTM (char)</t>
  </si>
  <si>
    <t>hps://github.com/necvabolucu/Joint-PoS-tagging-and-Stemming</t>
  </si>
  <si>
    <t>Bayesian HMM</t>
  </si>
  <si>
    <t>own (stemming)</t>
  </si>
  <si>
    <t>joint model stemming + bayesian hmm</t>
  </si>
  <si>
    <t>Perstem (http://sourceforge.net/projects/perstem/.)</t>
  </si>
  <si>
    <t>word2vec, glove</t>
  </si>
  <si>
    <t>morph, embedding, mlp</t>
  </si>
  <si>
    <t>semantic similarity (symbolic, graph based, NN)</t>
  </si>
  <si>
    <t>DT (graph based)</t>
  </si>
  <si>
    <t>1http://www.chokkan.org/software/crfsuite/</t>
  </si>
  <si>
    <t>LinearCRF</t>
  </si>
  <si>
    <t>unigram+bigram+brown</t>
  </si>
  <si>
    <t>morphind</t>
  </si>
  <si>
    <t>compare NN method</t>
  </si>
  <si>
    <t>Recurrent Neural Network (RNN), Long Short-Term Memory Networks (LSTM), Gated Recurrent Unit (GRU) and their bidirectional variants.</t>
  </si>
  <si>
    <t>fasttext (word), word2vec (word), BiLSTM (char)</t>
  </si>
  <si>
    <t>compare embedding method</t>
  </si>
  <si>
    <t>Introspection Unit for RNE</t>
  </si>
  <si>
    <t>memory of entity</t>
  </si>
  <si>
    <t>1http://sourceforge.net/projects/crf/</t>
  </si>
  <si>
    <t>deteksi akronim dg fitur ortografi, token, posisi</t>
  </si>
  <si>
    <t>cross-lingual word embedding</t>
  </si>
  <si>
    <t>CBOW</t>
  </si>
  <si>
    <t>Traditional Word Embedding</t>
  </si>
  <si>
    <t>Contextualized Word Embedding</t>
  </si>
  <si>
    <t>Hand-Crafted Feature Engineering</t>
  </si>
  <si>
    <t>Orthographic Features</t>
  </si>
  <si>
    <t>Spelling Correction</t>
  </si>
  <si>
    <t>Morphological Analysis</t>
  </si>
  <si>
    <t>POS Tagging Models</t>
  </si>
  <si>
    <t>Transformer-Based Models</t>
  </si>
  <si>
    <t>Neural Network-Based Models</t>
  </si>
  <si>
    <t>Probabilistic and Sequence Labeling Models</t>
  </si>
  <si>
    <t>Classical Machine Learning Models</t>
  </si>
  <si>
    <t>Optimization and Metaheuristic Approaches</t>
  </si>
  <si>
    <t>Glove</t>
  </si>
  <si>
    <t>7,19,28,31,33,51,52,54,1161,58,182</t>
  </si>
  <si>
    <t>Fasttext</t>
  </si>
  <si>
    <t>ELMo</t>
  </si>
  <si>
    <t>HICE</t>
  </si>
  <si>
    <t>Category</t>
  </si>
  <si>
    <t>Freq</t>
  </si>
  <si>
    <t>Ref</t>
  </si>
  <si>
    <t>Tools</t>
  </si>
  <si>
    <t>GRU</t>
  </si>
  <si>
    <t>Bi-GRU</t>
  </si>
  <si>
    <t>LSTM-CRF</t>
  </si>
  <si>
    <t>lattice-LSTM</t>
  </si>
  <si>
    <t>BiLSTM-HMM</t>
  </si>
  <si>
    <t>TPANN</t>
  </si>
  <si>
    <t>Deep Biaffine Tagger</t>
  </si>
  <si>
    <t>GCN</t>
  </si>
  <si>
    <t>6,11,15,38,51,1161</t>
  </si>
  <si>
    <t>3,19,40</t>
  </si>
  <si>
    <t>29,34,48,49,55,66</t>
  </si>
  <si>
    <t>32,44,48</t>
  </si>
  <si>
    <t>Advance Model</t>
  </si>
  <si>
    <t>Sequential Model</t>
  </si>
  <si>
    <t>Basic Neural Model</t>
  </si>
  <si>
    <t>https://github.com/necvabolucu/Joint-PoS-tagging-and-Stemming</t>
  </si>
  <si>
    <t>https://taku910.github.io/crfpp/</t>
  </si>
  <si>
    <t>hand-crafted features</t>
  </si>
  <si>
    <t>Heuristic</t>
  </si>
  <si>
    <t>Rule-based Approaches</t>
  </si>
  <si>
    <t>TnT</t>
  </si>
  <si>
    <t>RuMorphoEval-2017</t>
  </si>
  <si>
    <t>https://github.com/dialogue-evaluation/morphoRuEval-2017</t>
  </si>
  <si>
    <t>eval in different genres (by token and by sentences)</t>
  </si>
  <si>
    <t>oov</t>
  </si>
  <si>
    <t>not evaluated</t>
  </si>
  <si>
    <t>pos not evaluated oov, just in general</t>
  </si>
  <si>
    <t>eval in different corpus (labelled out-domain, un/labelled in-domain)</t>
  </si>
  <si>
    <t>different noisy data (low, mid, high)</t>
  </si>
  <si>
    <t>eval in different language</t>
  </si>
  <si>
    <t>not explicitely mention</t>
  </si>
  <si>
    <t>macro F1-score</t>
  </si>
  <si>
    <t>test OOV only and overall</t>
  </si>
  <si>
    <t>test in different level and OOV</t>
  </si>
  <si>
    <t>test in different language</t>
  </si>
  <si>
    <t>calculate OOV rate (with percentage of unseen word) and overall</t>
  </si>
  <si>
    <t>test in different corpus and different method (segment and word)</t>
  </si>
  <si>
    <t>menunjukkan penurunan rasio kata OOV karena perbedaan segmentasi</t>
  </si>
  <si>
    <t>OOV vs non OOV</t>
  </si>
  <si>
    <t>IV vs OOV</t>
  </si>
  <si>
    <t>Recall</t>
  </si>
  <si>
    <t>test in different corpus (baseline and improvement)</t>
  </si>
  <si>
    <t>Precision</t>
  </si>
  <si>
    <t>evaluate in different CSL (complexity level) ratio</t>
  </si>
  <si>
    <t>normal dataset vs edited dataset (OOV)</t>
  </si>
  <si>
    <t>test in different method, multiple, OOV</t>
  </si>
  <si>
    <t>evaluate OOV and multiple pos. Acc in OOV = acc total / (nonOOV/OOV)</t>
  </si>
  <si>
    <t>test in domain vs out-of-domain</t>
  </si>
  <si>
    <t>evaluate OOV and overall</t>
  </si>
  <si>
    <t>test in various categories and ratio</t>
  </si>
  <si>
    <t>error rate</t>
  </si>
  <si>
    <t>evaluate OOV after retagging using vote</t>
  </si>
  <si>
    <t>test intrinsik (word embedding) and ekstrinsik (pos tag, ner, dsb)</t>
  </si>
  <si>
    <t>test in different corpus</t>
  </si>
  <si>
    <t>different ammount OOV and IV/OOV/ALL</t>
  </si>
  <si>
    <t>test in different models</t>
  </si>
  <si>
    <t>ablation test every improvement</t>
  </si>
  <si>
    <t>test in OOV/ALL</t>
  </si>
  <si>
    <t>test in IV/OOV</t>
  </si>
  <si>
    <t>IV if more than 5 times</t>
  </si>
  <si>
    <t>test in various category (original, shuffled, mixed)</t>
  </si>
  <si>
    <t>test in different embedding</t>
  </si>
  <si>
    <t xml:space="preserve">test in IV/OOV, perclass, </t>
  </si>
  <si>
    <t>test in different noise</t>
  </si>
  <si>
    <t>test f1 pos and oov recall</t>
  </si>
  <si>
    <t>test all/OOV</t>
  </si>
  <si>
    <t>test in different language and corpus</t>
  </si>
  <si>
    <t>test in known/unknown</t>
  </si>
  <si>
    <t>test in different strategy</t>
  </si>
  <si>
    <t>test in different method</t>
  </si>
  <si>
    <t>test in different method and corpus size</t>
  </si>
  <si>
    <t>test in ablation corpus</t>
  </si>
  <si>
    <t>test in global/local OOV</t>
  </si>
  <si>
    <t>NMI</t>
  </si>
  <si>
    <t>VI</t>
  </si>
  <si>
    <t>test in seen/unseen, per class</t>
  </si>
  <si>
    <t>test in ablation feature, embedding, other tools</t>
  </si>
  <si>
    <t>test in ALL/KNOWN/UNKNOWN</t>
  </si>
  <si>
    <t>test in different method and embedding</t>
  </si>
  <si>
    <t>test in IV/OV/ALL</t>
  </si>
  <si>
    <t>test in different embedding, method, abblation</t>
  </si>
  <si>
    <t>CER</t>
  </si>
  <si>
    <t>Compound Splitter</t>
  </si>
  <si>
    <t>per token, per expansion</t>
  </si>
  <si>
    <t>per embedding, per method</t>
  </si>
  <si>
    <t>oov/all</t>
  </si>
  <si>
    <t>iv/oov</t>
  </si>
  <si>
    <t>iv/oov/all</t>
  </si>
  <si>
    <t>11,12,25,28,34,40,44,51,58</t>
  </si>
  <si>
    <t>33,66,1161</t>
  </si>
  <si>
    <t>17,18,36,39,46,54,1254</t>
  </si>
  <si>
    <t>8,40</t>
  </si>
  <si>
    <t>18,19,25,36,38,40,43,49,122,1254,15,23,182</t>
  </si>
  <si>
    <t>6,7,8,11,12,13,17,18,19,27,28,29,30,32,33,34,39,44,46,48,50,51,54,66,122,1161,58</t>
  </si>
  <si>
    <t>18,19,25,34,40,43,49,122,15,23,182,</t>
  </si>
  <si>
    <t>18,19,25,34,40,49,122,15,23,182</t>
  </si>
  <si>
    <t>CEUR-WS</t>
  </si>
  <si>
    <t>Positive</t>
  </si>
  <si>
    <t>Neutral</t>
  </si>
  <si>
    <t>Negative</t>
  </si>
  <si>
    <t>QA1</t>
  </si>
  <si>
    <t>QA2</t>
  </si>
  <si>
    <t>QA3</t>
  </si>
  <si>
    <t>QA4</t>
  </si>
  <si>
    <t>QA5</t>
  </si>
  <si>
    <t>score</t>
  </si>
  <si>
    <t>Quality</t>
  </si>
  <si>
    <t>Frequency</t>
  </si>
  <si>
    <t>Status</t>
  </si>
  <si>
    <t>preprocessing</t>
  </si>
  <si>
    <t>representation</t>
  </si>
  <si>
    <t>features</t>
  </si>
  <si>
    <t>Very Good
(66%-85%)</t>
  </si>
  <si>
    <t>Excellent
(&gt;86%)</t>
  </si>
  <si>
    <t>Good
(46%-65%)</t>
  </si>
  <si>
    <t>Fair
(20%-45%)</t>
  </si>
  <si>
    <t>Poor
(&lt;20%)</t>
  </si>
  <si>
    <t>Dialogue</t>
  </si>
  <si>
    <t>UD v1,UD v2.0</t>
  </si>
  <si>
    <t>UD v1.2,Quran Corpus,Quran Corpus,UD v1,Web Corpora,-</t>
  </si>
  <si>
    <t>UD v1,UD v1</t>
  </si>
  <si>
    <t>UD v1.2,UD v1</t>
  </si>
  <si>
    <t>UD v2.0,Lancaster Corpus of Mandarin Chinese (LCMC),UD v1,Penn Chinese Treebank (PCTB),-,-,PKU,NCC</t>
  </si>
  <si>
    <t>UD v1.2,UD v1,UD v1.2,UD v2.0,Finn Treebank</t>
  </si>
  <si>
    <t>UD v1.2,UD v1,Web Corpora</t>
  </si>
  <si>
    <t>GermaNet,UD v1.2,CREG,UD v1,TIGER,EMPIRIST,Schreibgebrauch,UD v2.0,LCC</t>
  </si>
  <si>
    <t>Makedonia,Wikipedia,UD v1</t>
  </si>
  <si>
    <t>ICON2016,UD v1,LCC</t>
  </si>
  <si>
    <t>UD v1,-,Dinakaramani</t>
  </si>
  <si>
    <t>UD v1.2,UD v1,UD v2.1</t>
  </si>
  <si>
    <t>UniDic dictionary,UD v2.0,UD v1,CSJ</t>
  </si>
  <si>
    <t>Sejong,UD v1</t>
  </si>
  <si>
    <t>Mataoui,Twifil,Syria,TSAC</t>
  </si>
  <si>
    <t>OCA,ArSAS,SemEval2017</t>
  </si>
  <si>
    <t>UD v1.2,UD v1,UD v2.0</t>
  </si>
  <si>
    <t>RRT,UD v1,UD v2.0</t>
  </si>
  <si>
    <t>GICR,Russian Wikipedia,Novel English translated,GSD,UD v1,UD v1.3,UD v2.0,-</t>
  </si>
  <si>
    <t>UD v1,Own (Benko)</t>
  </si>
  <si>
    <t>UD v1.2,ssj500k,Sloleks,JanesL3,goo300k,UD v1</t>
  </si>
  <si>
    <t>UD v1.2,UD v1,Spraakbanken</t>
  </si>
  <si>
    <t>BEST 2010 I2R,Thai Orchid-2</t>
  </si>
  <si>
    <t>Nawawy,Matn,Munqith</t>
  </si>
  <si>
    <t>UD v1,METU Treebank,-,-</t>
  </si>
  <si>
    <t>UD v1,UD v1,-</t>
  </si>
  <si>
    <t>UD v1,-</t>
  </si>
  <si>
    <t>UD v2.0,UD v1</t>
  </si>
  <si>
    <t>Own (Ayogu),UD v1</t>
  </si>
  <si>
    <t>46</t>
  </si>
  <si>
    <t>2,2</t>
  </si>
  <si>
    <t>60</t>
  </si>
  <si>
    <t>39,50</t>
  </si>
  <si>
    <t>17,29,30,39,58,182</t>
  </si>
  <si>
    <t>39,52</t>
  </si>
  <si>
    <t>19</t>
  </si>
  <si>
    <t>17,39</t>
  </si>
  <si>
    <t>39</t>
  </si>
  <si>
    <t>8,14,39,43,182,1176,1254,1254</t>
  </si>
  <si>
    <t>1,1,7,7,7,7,7,8,11,16,23,28,32,36,36,38,39,44,52,52,58,58,59,63,165,1161</t>
  </si>
  <si>
    <t>15,17,18,39,42,42,42,50,58</t>
  </si>
  <si>
    <t>50</t>
  </si>
  <si>
    <t>25,25,39</t>
  </si>
  <si>
    <t>15</t>
  </si>
  <si>
    <t>48</t>
  </si>
  <si>
    <t>39,62,66</t>
  </si>
  <si>
    <t>44</t>
  </si>
  <si>
    <t>3,39</t>
  </si>
  <si>
    <t>12</t>
  </si>
  <si>
    <t>27</t>
  </si>
  <si>
    <t>12,12,12,12</t>
  </si>
  <si>
    <t>12,12,12</t>
  </si>
  <si>
    <t>49</t>
  </si>
  <si>
    <t>122</t>
  </si>
  <si>
    <t>6,6,6,36,39,44,50,182</t>
  </si>
  <si>
    <t>39,57</t>
  </si>
  <si>
    <t>17,20,20,20,20,39</t>
  </si>
  <si>
    <t>165</t>
  </si>
  <si>
    <t>40,43</t>
  </si>
  <si>
    <t>31</t>
  </si>
  <si>
    <t>13,13,13</t>
  </si>
  <si>
    <t>39,52,55,182</t>
  </si>
  <si>
    <t>39,39</t>
  </si>
  <si>
    <t>39,39,55</t>
  </si>
  <si>
    <t>39,55</t>
  </si>
  <si>
    <t>8,39</t>
  </si>
  <si>
    <t>34,39</t>
  </si>
  <si>
    <t>UD v1.2,UD v1,</t>
  </si>
  <si>
    <t>UPC corpus,Bijankhan,Bijankhan</t>
  </si>
  <si>
    <t>1,33,54</t>
  </si>
  <si>
    <t>Nowakowski [46]</t>
  </si>
  <si>
    <t>Crowdsourced Corpus [2], Annotated Corpus for the Alsatian Dialects [2]</t>
  </si>
  <si>
    <t>ATT [60]</t>
  </si>
  <si>
    <t>ICON2016 [19]</t>
  </si>
  <si>
    <t>Brown Corpus [1,63],Wiktionary [7,28,59],WSJ [7,23,32,58],RIT-Twitter [7,36],NPSCHAT [7],ARK-Twitter [7],UNL [7],Twitter7 (T7)[11],-[16],Penn Treebank + additional [32],PTB [36,52],CoNLL 2003[38],LCC[58],Gigaword[58],En-Tam v2.0 [165]</t>
  </si>
  <si>
    <t>Pretrained embedding</t>
  </si>
  <si>
    <t>Representation Method</t>
  </si>
  <si>
    <t>Model</t>
  </si>
  <si>
    <t>Character</t>
  </si>
  <si>
    <t>Subword</t>
  </si>
  <si>
    <t>Word</t>
  </si>
  <si>
    <t>17,25,1161</t>
  </si>
  <si>
    <t>https://fasttext.cc/docs/en/crawl-vectors.html</t>
  </si>
  <si>
    <t>ALPHAMALIG [2], symspellpy [11], SRILM toolkit [18], Levenshtein Distance [40]</t>
  </si>
  <si>
    <t>http://vectors.nlpl.eu/repository/</t>
  </si>
  <si>
    <t>7,12,19,38,39</t>
  </si>
  <si>
    <t>ABBYY Compreno [6], Own-developed [53]</t>
  </si>
  <si>
    <t>19,28,43,54</t>
  </si>
  <si>
    <t>ABBYY Compreno [6], Perstem [54], MorphInd [66], HPS [52], Linguistica [52], Mofessor FlatCat [52], Own-developed [34, 38, 48, 49, 50, 55, 59, 1161]</t>
  </si>
  <si>
    <t>8,19,51,1161,15,3,7,19</t>
  </si>
  <si>
    <t>https://huggingface.co/indobenchmark/indobert-large-p2</t>
  </si>
  <si>
    <t>CCTE</t>
  </si>
  <si>
    <t>28, 31, 34, 59, 8, 23</t>
  </si>
  <si>
    <t>Matrices</t>
  </si>
  <si>
    <t>Objects</t>
  </si>
  <si>
    <t xml:space="preserve"> </t>
  </si>
  <si>
    <t>multi token in proper name</t>
  </si>
  <si>
    <t>metode unsupervised seperti clustering</t>
  </si>
  <si>
    <t>non-standard language</t>
  </si>
  <si>
    <t>ambiguitas antara kasus nominatif dan akusatif, data latih kurang</t>
  </si>
  <si>
    <t>detect proper noun</t>
  </si>
  <si>
    <t>penambahan corpus Freebase lists of celebrities, the Moby Words list of US Locations, proper names from Mark Kantrowitz’s name corpus</t>
  </si>
  <si>
    <t>misspelling, gramatical error, konotasi dan idiom, lack of konteks pada kalimat pendek, dan kata ambigu</t>
  </si>
  <si>
    <t>low resource, specific domain corpus</t>
  </si>
  <si>
    <t>menambah korpus, membuat korpus</t>
  </si>
  <si>
    <t>other language, other embedding alignment, pemilihan subkata otomatis.</t>
  </si>
  <si>
    <t>language variation in arabic</t>
  </si>
  <si>
    <t>perbedaan bahasa (English text usually contains auxiliary verb followed by the main verb, while Hindi has the main verb followed by the auxiliary verb), misprediction (NN-&gt;NNP/VB; JJ-&gt;NNP,VB; VB-&gt;AUX,NN)</t>
  </si>
  <si>
    <t>other research (stemming, QA)</t>
  </si>
  <si>
    <t>domain specific</t>
  </si>
  <si>
    <t>menambah korpus, menambah variasi kata kompleks</t>
  </si>
  <si>
    <t>low resource, zero value OOV</t>
  </si>
  <si>
    <t>ambiguitas</t>
  </si>
  <si>
    <t>tuning parameter, enlarge corpus size</t>
  </si>
  <si>
    <t>Improve performance</t>
  </si>
  <si>
    <t>other task (dependency parser), open dataset  to public</t>
  </si>
  <si>
    <t>enlarge corpus size, word representation (RNN)</t>
  </si>
  <si>
    <t>small corpus</t>
  </si>
  <si>
    <t>effect word embedding vs contextual embedding, fix postprocessing step, other task (sentence segmentation)</t>
  </si>
  <si>
    <t>Improve performance (acc)</t>
  </si>
  <si>
    <t>character based embedding, context aware</t>
  </si>
  <si>
    <t>English: lack of context, Russian: low resource, high OOV rate (morphological rich)</t>
  </si>
  <si>
    <t>convert corpus, cross-training experiment for enlarge corpus size</t>
  </si>
  <si>
    <t>improve performance</t>
  </si>
  <si>
    <t>morphological analysis, increase corpus</t>
  </si>
  <si>
    <t>low resource, improve performance</t>
  </si>
  <si>
    <t>different data (spoken language), different task (NLU)</t>
  </si>
  <si>
    <t>irregular word form (english)</t>
  </si>
  <si>
    <t>different task (text classification)</t>
  </si>
  <si>
    <t>different task (semantic role, NER)</t>
  </si>
  <si>
    <t>proper name</t>
  </si>
  <si>
    <t>capitalization</t>
  </si>
  <si>
    <t>membedakan antara kata sifat dan kata keterangan, atau membedakan antara kata hubung dan partikel</t>
  </si>
  <si>
    <t>new lexical item, low resource</t>
  </si>
  <si>
    <t>expand size</t>
  </si>
  <si>
    <t>different task (expression in spoken language)</t>
  </si>
  <si>
    <t>continue to speech recognition</t>
  </si>
  <si>
    <t xml:space="preserve">add constituent part embedding, try other language </t>
  </si>
  <si>
    <t>new rule/knowledge, improve accuracy, handle dialog task</t>
  </si>
  <si>
    <t>other task (semantic role labelling, frame-semantic parsing)</t>
  </si>
  <si>
    <t>context dependent feature</t>
  </si>
  <si>
    <t>explore more representation method, other language (Uyghur)</t>
  </si>
  <si>
    <t>improve accuracy</t>
  </si>
  <si>
    <t>remaining issues</t>
  </si>
  <si>
    <t>low data</t>
  </si>
  <si>
    <t>ambiguity</t>
  </si>
  <si>
    <t>proper noun</t>
  </si>
  <si>
    <t>imrove accuracy</t>
  </si>
  <si>
    <t>model application in different language and downstream apps,</t>
  </si>
  <si>
    <t>misspelling</t>
  </si>
  <si>
    <t>grammatical error</t>
  </si>
  <si>
    <t>idiom</t>
  </si>
  <si>
    <t>lack of context</t>
  </si>
  <si>
    <t>lack representation</t>
  </si>
  <si>
    <t>low resource data</t>
  </si>
  <si>
    <t>annotation-error</t>
  </si>
  <si>
    <t>representation inadequency</t>
  </si>
  <si>
    <t>context modelling</t>
  </si>
  <si>
    <t>performance optimization</t>
  </si>
  <si>
    <t>6,12,30</t>
  </si>
  <si>
    <t>17,19,44,52,59,60</t>
  </si>
  <si>
    <t>6,13,25,29,33,44,49,50,60</t>
  </si>
  <si>
    <t>11,31,34,43,46,49,66,16,1058</t>
  </si>
  <si>
    <t>Challenge</t>
  </si>
  <si>
    <t>Description</t>
  </si>
  <si>
    <t>Percentage</t>
  </si>
  <si>
    <t>Question</t>
  </si>
  <si>
    <t>Question ID</t>
  </si>
  <si>
    <t>Feature</t>
  </si>
  <si>
    <t>Representation</t>
  </si>
  <si>
    <t>Preprocessing</t>
  </si>
  <si>
    <t>Dictionary</t>
  </si>
  <si>
    <t>Word formation</t>
  </si>
  <si>
    <t>Misspelling</t>
  </si>
  <si>
    <t>Proper Noun</t>
  </si>
  <si>
    <t>Abbrieviation</t>
  </si>
  <si>
    <t>Loan Word</t>
  </si>
  <si>
    <t>Slang</t>
  </si>
  <si>
    <t>Capitalization error</t>
  </si>
  <si>
    <t>Feeling Expression</t>
  </si>
  <si>
    <t>Language Variation</t>
  </si>
  <si>
    <t>Low resource</t>
  </si>
  <si>
    <t>Neologism</t>
  </si>
  <si>
    <t>Spelling variation</t>
  </si>
  <si>
    <t>Domain-specific term</t>
  </si>
  <si>
    <t>Code Switching</t>
  </si>
  <si>
    <t>Others</t>
  </si>
  <si>
    <t>OOV Form Category</t>
  </si>
  <si>
    <t>OOV Reason Category</t>
  </si>
  <si>
    <t>Indo-European</t>
  </si>
  <si>
    <t>Austronesian</t>
  </si>
  <si>
    <t>Sino-Tibet</t>
  </si>
  <si>
    <t>Tupi</t>
  </si>
  <si>
    <t>Uralic</t>
  </si>
  <si>
    <t>Japonic</t>
  </si>
  <si>
    <t>Koreanic</t>
  </si>
  <si>
    <t>Kra-Dai</t>
  </si>
  <si>
    <t>count</t>
  </si>
  <si>
    <t>Nilo-Saharan</t>
  </si>
  <si>
    <t>Language</t>
  </si>
  <si>
    <t>spelling correction</t>
  </si>
  <si>
    <t>orthographic</t>
  </si>
  <si>
    <t>morphology</t>
  </si>
  <si>
    <t>character representation</t>
  </si>
  <si>
    <t>traditional embedding</t>
  </si>
  <si>
    <t>contextual embedding</t>
  </si>
  <si>
    <t>Afroasiatic</t>
  </si>
  <si>
    <t>Niger-Congo</t>
  </si>
  <si>
    <t>Trans-New Guinea</t>
  </si>
  <si>
    <t>Sino-Tibetan</t>
  </si>
  <si>
    <t>Australian</t>
  </si>
  <si>
    <t>Otomanguean</t>
  </si>
  <si>
    <t>Austroasiatic</t>
  </si>
  <si>
    <t>Dravidian</t>
  </si>
  <si>
    <t>Isolated</t>
  </si>
  <si>
    <t>perc</t>
  </si>
  <si>
    <t>speaker</t>
  </si>
  <si>
    <t>studies</t>
  </si>
  <si>
    <t>Source</t>
  </si>
  <si>
    <t>Evaluation Strategy</t>
  </si>
  <si>
    <t>Evaluation Matrices</t>
  </si>
  <si>
    <t>Topic</t>
  </si>
  <si>
    <t>Date Accessed</t>
  </si>
  <si>
    <t>Articles</t>
  </si>
  <si>
    <t>TOTAL</t>
  </si>
  <si>
    <t>Count of articles</t>
  </si>
  <si>
    <t>Edatabase</t>
  </si>
  <si>
    <t>POS Taggging Status</t>
  </si>
  <si>
    <t>OOV Status</t>
  </si>
  <si>
    <t xml:space="preserve">POS Taggging Status </t>
  </si>
  <si>
    <t>Count of languages</t>
  </si>
  <si>
    <t>Methods</t>
  </si>
  <si>
    <t>https://github.com/pengyan510/nlp-paper-implementation</t>
  </si>
  <si>
    <t>Challenges</t>
  </si>
  <si>
    <t>not related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</si>
</sst>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ont>
    <font>
      <sz val="11"/>
      <color theme="1"/>
      <name val="Calibri"/>
    </font>
    <font>
      <u/>
      <sz val="11"/>
      <color theme="10"/>
      <name val="Calibri"/>
    </font>
    <font>
      <u/>
      <sz val="11"/>
      <color theme="10"/>
      <name val="Calibri"/>
    </font>
    <font>
      <sz val="10"/>
      <color rgb="FF222222"/>
      <name val="Arial"/>
    </font>
    <font>
      <u/>
      <sz val="11"/>
      <color theme="10"/>
      <name val="Calibri"/>
    </font>
    <font>
      <sz val="10"/>
      <color theme="1"/>
      <name val="Arial"/>
    </font>
    <font>
      <sz val="11"/>
      <color theme="10"/>
      <name val="Calibri"/>
    </font>
    <font>
      <u/>
      <sz val="11"/>
      <color theme="1"/>
      <name val="Calibri"/>
    </font>
    <font>
      <sz val="12"/>
      <color rgb="FF222222"/>
      <name val="Times New Roman"/>
    </font>
    <font>
      <sz val="12"/>
      <color rgb="FF1F1F1F"/>
      <name val="Georgia"/>
    </font>
    <font>
      <sz val="11"/>
      <color theme="1"/>
      <name val="Georgia"/>
    </font>
    <font>
      <sz val="12"/>
      <color rgb="FF212121"/>
      <name val="Quattrocento Sans"/>
    </font>
    <font>
      <i/>
      <sz val="12"/>
      <color rgb="FF1F1F1F"/>
      <name val="Georgia"/>
    </font>
    <font>
      <sz val="11"/>
      <color rgb="FF1F1F1F"/>
      <name val="Georgia"/>
    </font>
    <font>
      <i/>
      <sz val="12"/>
      <color rgb="FF333333"/>
      <name val="Quattrocento Sans"/>
    </font>
    <font>
      <sz val="12"/>
      <color rgb="FF333333"/>
      <name val="Arial"/>
    </font>
    <font>
      <b/>
      <sz val="11"/>
      <color rgb="FF2E75B5"/>
      <name val="Calibri"/>
    </font>
    <font>
      <b/>
      <sz val="11"/>
      <color rgb="FFFF0000"/>
      <name val="Calibri"/>
    </font>
    <font>
      <sz val="11"/>
      <color theme="8"/>
      <name val="Calibri"/>
    </font>
    <font>
      <sz val="11"/>
      <color rgb="FFFF0000"/>
      <name val="Calibri"/>
    </font>
    <font>
      <sz val="11"/>
      <color theme="1"/>
      <name val="Calibri"/>
      <scheme val="minor"/>
    </font>
    <font>
      <b/>
      <sz val="11"/>
      <color rgb="FF0000FF"/>
      <name val="Calibri"/>
    </font>
    <font>
      <b/>
      <sz val="11"/>
      <color rgb="FF0000FF"/>
      <name val="Calibri"/>
      <scheme val="minor"/>
    </font>
    <font>
      <sz val="12"/>
      <color theme="1"/>
      <name val="Times New Roman"/>
    </font>
    <font>
      <u/>
      <sz val="12"/>
      <color rgb="FF0000FF"/>
      <name val="Times New Roman"/>
    </font>
    <font>
      <i/>
      <sz val="12"/>
      <color rgb="FF222222"/>
      <name val="Times New Roman"/>
    </font>
    <font>
      <sz val="8"/>
      <color rgb="FF222222"/>
      <name val="Times New Roman"/>
    </font>
    <font>
      <sz val="9"/>
      <color rgb="FF222222"/>
      <name val="Times New Roman"/>
    </font>
    <font>
      <sz val="9"/>
      <color rgb="FF1F1F1F"/>
      <name val="Georgia"/>
    </font>
    <font>
      <i/>
      <sz val="11"/>
      <color theme="1"/>
      <name val="Georgia"/>
    </font>
    <font>
      <b/>
      <sz val="12"/>
      <color rgb="FF1F1F1F"/>
      <name val="Georgia"/>
    </font>
    <font>
      <sz val="9"/>
      <color theme="1"/>
      <name val="Georgia"/>
    </font>
    <font>
      <sz val="12"/>
      <color theme="1"/>
      <name val="Georgia"/>
    </font>
    <font>
      <i/>
      <sz val="12"/>
      <color theme="1"/>
      <name val="Times New Roman"/>
    </font>
    <font>
      <sz val="11"/>
      <name val="Calibri"/>
      <family val="2"/>
    </font>
    <font>
      <sz val="11"/>
      <name val="Calibri"/>
      <family val="2"/>
      <scheme val="minor"/>
    </font>
    <font>
      <sz val="11"/>
      <color theme="1"/>
      <name val="Calibri"/>
      <family val="2"/>
    </font>
    <font>
      <sz val="9"/>
      <color rgb="FF333333"/>
      <name val="Arial"/>
      <family val="2"/>
    </font>
    <font>
      <sz val="10"/>
      <color theme="1"/>
      <name val="Aptos"/>
      <family val="2"/>
    </font>
    <font>
      <i/>
      <sz val="11"/>
      <color theme="1"/>
      <name val="Calibri"/>
      <scheme val="minor"/>
    </font>
    <font>
      <b/>
      <sz val="11"/>
      <color rgb="FF0070C0"/>
      <name val="Calibri"/>
      <family val="2"/>
      <scheme val="minor"/>
    </font>
    <font>
      <i/>
      <sz val="11"/>
      <color theme="1"/>
      <name val="Calibri"/>
      <family val="2"/>
      <scheme val="minor"/>
    </font>
    <font>
      <sz val="11"/>
      <color rgb="FF333333"/>
      <name val="Calibri"/>
      <family val="2"/>
    </font>
    <font>
      <sz val="11"/>
      <color rgb="FF000000"/>
      <name val="Calibri"/>
      <family val="2"/>
    </font>
    <font>
      <sz val="11"/>
      <color rgb="FF212529"/>
      <name val="Calibri"/>
      <family val="2"/>
    </font>
    <font>
      <b/>
      <sz val="11"/>
      <color theme="1"/>
      <name val="Calibri"/>
      <family val="2"/>
      <scheme val="minor"/>
    </font>
    <font>
      <u/>
      <sz val="11"/>
      <color theme="10"/>
      <name val="Calibri"/>
      <scheme val="minor"/>
    </font>
    <font>
      <b/>
      <sz val="11"/>
      <color theme="1"/>
      <name val="Calibri"/>
      <family val="2"/>
    </font>
    <font>
      <sz val="8"/>
      <color rgb="FF202122"/>
      <name val="Arial"/>
      <family val="2"/>
    </font>
    <font>
      <sz val="14"/>
      <color theme="1"/>
      <name val="Calibri"/>
      <family val="2"/>
    </font>
    <font>
      <sz val="14"/>
      <color theme="1"/>
      <name val="Calibri"/>
      <family val="2"/>
      <scheme val="minor"/>
    </font>
    <font>
      <b/>
      <sz val="14"/>
      <color theme="1"/>
      <name val="Calibri"/>
      <family val="2"/>
    </font>
    <font>
      <sz val="12"/>
      <name val="Times New Roman"/>
      <family val="1"/>
    </font>
    <font>
      <sz val="11"/>
      <color rgb="FF2E75B5"/>
      <name val="Calibri"/>
      <family val="2"/>
    </font>
    <font>
      <sz val="11"/>
      <color rgb="FFFF0000"/>
      <name val="Calibri"/>
      <family val="2"/>
    </font>
    <font>
      <b/>
      <sz val="11"/>
      <name val="Calibri"/>
      <family val="2"/>
      <scheme val="minor"/>
    </font>
    <font>
      <b/>
      <sz val="11"/>
      <name val="Calibri"/>
      <family val="2"/>
    </font>
    <font>
      <b/>
      <sz val="12"/>
      <name val="Times New Roman"/>
      <family val="1"/>
    </font>
    <font>
      <sz val="11"/>
      <color theme="5" tint="-0.249977111117893"/>
      <name val="Calibri"/>
      <family val="2"/>
      <scheme val="minor"/>
    </font>
  </fonts>
  <fills count="9">
    <fill>
      <patternFill patternType="none"/>
    </fill>
    <fill>
      <patternFill patternType="gray125"/>
    </fill>
    <fill>
      <patternFill patternType="solid">
        <fgColor rgb="FFFFFF00"/>
        <bgColor rgb="FFFFFF00"/>
      </patternFill>
    </fill>
    <fill>
      <patternFill patternType="solid">
        <fgColor rgb="FFFBE4D5"/>
        <bgColor rgb="FFFBE4D5"/>
      </patternFill>
    </fill>
    <fill>
      <patternFill patternType="solid">
        <fgColor theme="5" tint="0.79998168889431442"/>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rgb="FFFF0000"/>
        <bgColor indexed="64"/>
      </patternFill>
    </fill>
    <fill>
      <patternFill patternType="solid">
        <fgColor rgb="FFFFFF00"/>
        <bgColor indexed="64"/>
      </patternFill>
    </fill>
  </fills>
  <borders count="21">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bottom style="thin">
        <color rgb="FFABABAB"/>
      </bottom>
      <diagonal/>
    </border>
    <border>
      <left style="thin">
        <color rgb="FFABABAB"/>
      </left>
      <right style="thin">
        <color rgb="FFABABAB"/>
      </right>
      <top/>
      <bottom style="thin">
        <color rgb="FFABABAB"/>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right style="medium">
        <color indexed="64"/>
      </right>
      <top/>
      <bottom/>
      <diagonal/>
    </border>
  </borders>
  <cellStyleXfs count="6">
    <xf numFmtId="0" fontId="0" fillId="0" borderId="0"/>
    <xf numFmtId="0" fontId="76" fillId="0" borderId="0" applyNumberFormat="0" applyFill="0" applyBorder="0" applyAlignment="0" applyProtection="0"/>
    <xf numFmtId="9" fontId="50" fillId="0" borderId="0" applyFont="0" applyFill="0" applyBorder="0" applyAlignment="0" applyProtection="0"/>
    <xf numFmtId="0" fontId="50" fillId="0" borderId="7"/>
    <xf numFmtId="0" fontId="76" fillId="0" borderId="7" applyNumberFormat="0" applyFill="0" applyBorder="0" applyAlignment="0" applyProtection="0"/>
    <xf numFmtId="0" fontId="50" fillId="0" borderId="7"/>
  </cellStyleXfs>
  <cellXfs count="264">
    <xf numFmtId="0" fontId="0" fillId="0" borderId="0" xfId="0"/>
    <xf numFmtId="0" fontId="30" fillId="0" borderId="0" xfId="0" applyFont="1" applyAlignment="1">
      <alignment horizontal="left" vertical="top"/>
    </xf>
    <xf numFmtId="0" fontId="29" fillId="0" borderId="0" xfId="0" applyFont="1"/>
    <xf numFmtId="0" fontId="30" fillId="0" borderId="0" xfId="0" applyFont="1"/>
    <xf numFmtId="0" fontId="30" fillId="0" borderId="0" xfId="0" applyFont="1" applyAlignment="1">
      <alignment wrapText="1"/>
    </xf>
    <xf numFmtId="0" fontId="31" fillId="0" borderId="0" xfId="0" applyFont="1"/>
    <xf numFmtId="0" fontId="38" fillId="0" borderId="0" xfId="0" applyFont="1"/>
    <xf numFmtId="0" fontId="39" fillId="0" borderId="0" xfId="0" applyFont="1"/>
    <xf numFmtId="0" fontId="40" fillId="0" borderId="0" xfId="0" applyFont="1" applyAlignment="1">
      <alignment vertical="center"/>
    </xf>
    <xf numFmtId="0" fontId="41" fillId="0" borderId="0" xfId="0" applyFont="1"/>
    <xf numFmtId="0" fontId="39" fillId="0" borderId="0" xfId="0" applyFont="1" applyAlignment="1">
      <alignment vertical="center" wrapText="1"/>
    </xf>
    <xf numFmtId="0" fontId="42" fillId="0" borderId="0" xfId="0" applyFont="1"/>
    <xf numFmtId="0" fontId="43" fillId="0" borderId="0" xfId="0" applyFont="1" applyAlignment="1">
      <alignment vertical="center"/>
    </xf>
    <xf numFmtId="0" fontId="44" fillId="0" borderId="0" xfId="0" applyFont="1"/>
    <xf numFmtId="0" fontId="45" fillId="0" borderId="0" xfId="0" applyFont="1"/>
    <xf numFmtId="0" fontId="30" fillId="0" borderId="0" xfId="0" applyFont="1" applyAlignment="1">
      <alignment horizontal="center"/>
    </xf>
    <xf numFmtId="0" fontId="29" fillId="0" borderId="0" xfId="0" applyFont="1" applyAlignment="1">
      <alignment horizontal="center"/>
    </xf>
    <xf numFmtId="0" fontId="46" fillId="0" borderId="0" xfId="0" applyFont="1" applyAlignment="1">
      <alignment horizontal="center"/>
    </xf>
    <xf numFmtId="0" fontId="47" fillId="0" borderId="0" xfId="0" applyFont="1" applyAlignment="1">
      <alignment horizontal="center"/>
    </xf>
    <xf numFmtId="0" fontId="48" fillId="0" borderId="0" xfId="0" applyFont="1"/>
    <xf numFmtId="0" fontId="49" fillId="0" borderId="0" xfId="0" applyFont="1"/>
    <xf numFmtId="0" fontId="49" fillId="0" borderId="0" xfId="0" applyFont="1" applyAlignment="1">
      <alignment horizontal="center"/>
    </xf>
    <xf numFmtId="0" fontId="0" fillId="0" borderId="1" xfId="0" applyBorder="1"/>
    <xf numFmtId="0" fontId="0" fillId="0" borderId="3" xfId="0" applyBorder="1"/>
    <xf numFmtId="0" fontId="0" fillId="0" borderId="5" xfId="0" applyBorder="1"/>
    <xf numFmtId="0" fontId="64" fillId="0" borderId="0" xfId="0" applyFont="1"/>
    <xf numFmtId="0" fontId="30" fillId="4" borderId="0" xfId="0" applyFont="1" applyFill="1"/>
    <xf numFmtId="0" fontId="0" fillId="0" borderId="0" xfId="0" applyAlignment="1">
      <alignment wrapText="1"/>
    </xf>
    <xf numFmtId="0" fontId="0" fillId="4" borderId="0" xfId="0" applyFill="1"/>
    <xf numFmtId="0" fontId="66" fillId="0" borderId="0" xfId="0" applyFont="1"/>
    <xf numFmtId="0" fontId="28" fillId="0" borderId="0" xfId="0" applyFont="1"/>
    <xf numFmtId="0" fontId="67" fillId="0" borderId="0" xfId="0" applyFont="1"/>
    <xf numFmtId="0" fontId="68" fillId="0" borderId="0" xfId="0" applyFont="1"/>
    <xf numFmtId="0" fontId="27" fillId="0" borderId="0" xfId="0" applyFont="1"/>
    <xf numFmtId="0" fontId="66" fillId="4" borderId="0" xfId="0" applyFont="1" applyFill="1"/>
    <xf numFmtId="0" fontId="70" fillId="0" borderId="0" xfId="0" applyFont="1"/>
    <xf numFmtId="0" fontId="26" fillId="0" borderId="0" xfId="0" applyFont="1"/>
    <xf numFmtId="0" fontId="66" fillId="5" borderId="0" xfId="0" applyFont="1" applyFill="1"/>
    <xf numFmtId="0" fontId="30" fillId="5" borderId="0" xfId="0" applyFont="1" applyFill="1"/>
    <xf numFmtId="0" fontId="0" fillId="5" borderId="0" xfId="0" applyFill="1"/>
    <xf numFmtId="0" fontId="73" fillId="0" borderId="0" xfId="0" applyFont="1"/>
    <xf numFmtId="0" fontId="74" fillId="0" borderId="0" xfId="0" applyFont="1"/>
    <xf numFmtId="0" fontId="65" fillId="0" borderId="0" xfId="0" applyFont="1"/>
    <xf numFmtId="49" fontId="30" fillId="0" borderId="0" xfId="0" applyNumberFormat="1" applyFont="1"/>
    <xf numFmtId="49" fontId="0" fillId="0" borderId="0" xfId="0" applyNumberFormat="1"/>
    <xf numFmtId="0" fontId="25" fillId="0" borderId="0" xfId="0" applyFont="1"/>
    <xf numFmtId="0" fontId="24" fillId="0" borderId="0" xfId="0" applyFont="1"/>
    <xf numFmtId="0" fontId="23" fillId="0" borderId="0" xfId="0" applyFont="1"/>
    <xf numFmtId="0" fontId="22" fillId="0" borderId="0" xfId="0" applyFont="1"/>
    <xf numFmtId="0" fontId="21" fillId="0" borderId="0" xfId="0" applyFont="1"/>
    <xf numFmtId="0" fontId="20" fillId="0" borderId="0" xfId="0" applyFont="1"/>
    <xf numFmtId="0" fontId="30" fillId="6" borderId="0" xfId="0" applyFont="1" applyFill="1"/>
    <xf numFmtId="0" fontId="0" fillId="6" borderId="0" xfId="0" applyFill="1"/>
    <xf numFmtId="0" fontId="19" fillId="0" borderId="0" xfId="0" applyFont="1"/>
    <xf numFmtId="0" fontId="30" fillId="7" borderId="0" xfId="0" applyFont="1" applyFill="1"/>
    <xf numFmtId="0" fontId="72" fillId="7" borderId="0" xfId="0" applyFont="1" applyFill="1"/>
    <xf numFmtId="0" fontId="0" fillId="7" borderId="0" xfId="0" applyFill="1"/>
    <xf numFmtId="0" fontId="46" fillId="7" borderId="0" xfId="0" applyFont="1" applyFill="1" applyAlignment="1">
      <alignment horizontal="center"/>
    </xf>
    <xf numFmtId="0" fontId="47" fillId="7" borderId="0" xfId="0" applyFont="1" applyFill="1" applyAlignment="1">
      <alignment horizontal="center"/>
    </xf>
    <xf numFmtId="0" fontId="29" fillId="7" borderId="0" xfId="0" applyFont="1" applyFill="1" applyAlignment="1">
      <alignment horizontal="center"/>
    </xf>
    <xf numFmtId="0" fontId="48" fillId="7" borderId="0" xfId="0" applyFont="1" applyFill="1"/>
    <xf numFmtId="0" fontId="66" fillId="7" borderId="0" xfId="0" applyFont="1" applyFill="1"/>
    <xf numFmtId="0" fontId="49" fillId="7" borderId="0" xfId="0" applyFont="1" applyFill="1"/>
    <xf numFmtId="0" fontId="27" fillId="7" borderId="0" xfId="0" applyFont="1" applyFill="1"/>
    <xf numFmtId="0" fontId="39" fillId="7" borderId="0" xfId="0" applyFont="1" applyFill="1"/>
    <xf numFmtId="0" fontId="64" fillId="7" borderId="0" xfId="0" applyFont="1" applyFill="1"/>
    <xf numFmtId="0" fontId="18" fillId="0" borderId="0" xfId="0" applyFont="1"/>
    <xf numFmtId="0" fontId="17" fillId="0" borderId="0" xfId="0" applyFont="1"/>
    <xf numFmtId="0" fontId="16" fillId="0" borderId="0" xfId="0" applyFont="1"/>
    <xf numFmtId="0" fontId="15" fillId="0" borderId="0" xfId="0" applyFont="1"/>
    <xf numFmtId="0" fontId="75" fillId="0" borderId="0" xfId="0" applyFont="1"/>
    <xf numFmtId="0" fontId="66" fillId="6" borderId="0" xfId="0" applyFont="1" applyFill="1"/>
    <xf numFmtId="0" fontId="14" fillId="0" borderId="0" xfId="0" applyFont="1"/>
    <xf numFmtId="0" fontId="13" fillId="0" borderId="0" xfId="0" applyFont="1"/>
    <xf numFmtId="0" fontId="12" fillId="0" borderId="0" xfId="0" applyFont="1"/>
    <xf numFmtId="0" fontId="0" fillId="0" borderId="8" xfId="0" applyBorder="1"/>
    <xf numFmtId="0" fontId="13" fillId="0" borderId="8" xfId="0" applyFont="1" applyBorder="1"/>
    <xf numFmtId="0" fontId="75" fillId="0" borderId="8" xfId="0" applyFont="1" applyBorder="1"/>
    <xf numFmtId="0" fontId="11" fillId="0" borderId="0" xfId="0" applyFont="1"/>
    <xf numFmtId="0" fontId="11" fillId="0" borderId="8" xfId="0" applyFont="1" applyBorder="1"/>
    <xf numFmtId="0" fontId="0" fillId="8" borderId="8" xfId="0" applyFill="1" applyBorder="1"/>
    <xf numFmtId="0" fontId="76" fillId="0" borderId="0" xfId="1"/>
    <xf numFmtId="0" fontId="68" fillId="6" borderId="0" xfId="0" applyFont="1" applyFill="1"/>
    <xf numFmtId="0" fontId="10" fillId="4" borderId="0" xfId="0" applyFont="1" applyFill="1"/>
    <xf numFmtId="0" fontId="0" fillId="4" borderId="0" xfId="0" applyFill="1" applyAlignment="1">
      <alignment wrapText="1"/>
    </xf>
    <xf numFmtId="0" fontId="0" fillId="0" borderId="0" xfId="0" applyAlignment="1">
      <alignment horizontal="center"/>
    </xf>
    <xf numFmtId="0" fontId="0" fillId="0" borderId="8" xfId="0" applyBorder="1" applyAlignment="1">
      <alignment horizontal="center"/>
    </xf>
    <xf numFmtId="0" fontId="0" fillId="0" borderId="8" xfId="0" applyBorder="1" applyAlignment="1">
      <alignment horizontal="left"/>
    </xf>
    <xf numFmtId="0" fontId="0" fillId="0" borderId="8" xfId="0" applyBorder="1" applyAlignment="1">
      <alignment horizontal="left" vertical="center" wrapText="1"/>
    </xf>
    <xf numFmtId="0" fontId="0" fillId="0" borderId="0" xfId="0" applyAlignment="1">
      <alignment horizontal="left"/>
    </xf>
    <xf numFmtId="0" fontId="75" fillId="0" borderId="8" xfId="0" applyFont="1" applyBorder="1" applyAlignment="1">
      <alignment horizontal="center"/>
    </xf>
    <xf numFmtId="0" fontId="9" fillId="0" borderId="8" xfId="0" applyFont="1" applyBorder="1" applyAlignment="1">
      <alignment horizontal="left" vertical="center" wrapText="1"/>
    </xf>
    <xf numFmtId="0" fontId="9" fillId="0" borderId="8" xfId="0" applyFont="1" applyBorder="1" applyAlignment="1">
      <alignment horizontal="left"/>
    </xf>
    <xf numFmtId="0" fontId="75" fillId="0" borderId="8" xfId="0" applyFont="1" applyBorder="1" applyAlignment="1">
      <alignment horizontal="left"/>
    </xf>
    <xf numFmtId="0" fontId="8" fillId="0" borderId="0" xfId="0" applyFont="1"/>
    <xf numFmtId="0" fontId="8" fillId="6" borderId="0" xfId="0" applyFont="1" applyFill="1"/>
    <xf numFmtId="0" fontId="7" fillId="0" borderId="0" xfId="0" applyFont="1"/>
    <xf numFmtId="0" fontId="6" fillId="0" borderId="0" xfId="0" applyFont="1"/>
    <xf numFmtId="0" fontId="5" fillId="0" borderId="0" xfId="0" applyFont="1"/>
    <xf numFmtId="0" fontId="4" fillId="0" borderId="0" xfId="0" applyFont="1"/>
    <xf numFmtId="0" fontId="7" fillId="0" borderId="8" xfId="0" applyFont="1" applyBorder="1"/>
    <xf numFmtId="0" fontId="0" fillId="0" borderId="8" xfId="0" quotePrefix="1" applyBorder="1"/>
    <xf numFmtId="0" fontId="14" fillId="0" borderId="8" xfId="0" applyFont="1" applyBorder="1"/>
    <xf numFmtId="0" fontId="6" fillId="0" borderId="8" xfId="0" applyFont="1" applyBorder="1"/>
    <xf numFmtId="0" fontId="3" fillId="0" borderId="8" xfId="0" applyFont="1" applyBorder="1" applyAlignment="1">
      <alignment horizontal="left"/>
    </xf>
    <xf numFmtId="9" fontId="0" fillId="0" borderId="8" xfId="2" applyFont="1" applyBorder="1"/>
    <xf numFmtId="0" fontId="0" fillId="0" borderId="8" xfId="0" applyBorder="1" applyAlignment="1">
      <alignment wrapText="1"/>
    </xf>
    <xf numFmtId="0" fontId="2" fillId="0" borderId="8" xfId="0" applyFont="1" applyBorder="1"/>
    <xf numFmtId="9" fontId="2" fillId="0" borderId="8" xfId="2" applyFont="1" applyBorder="1"/>
    <xf numFmtId="0" fontId="66" fillId="0" borderId="8" xfId="0" applyFont="1" applyBorder="1"/>
    <xf numFmtId="0" fontId="74" fillId="0" borderId="8" xfId="0" applyFont="1" applyBorder="1"/>
    <xf numFmtId="0" fontId="73" fillId="0" borderId="8" xfId="0" applyFont="1" applyBorder="1"/>
    <xf numFmtId="0" fontId="30" fillId="0" borderId="8" xfId="0" applyFont="1" applyBorder="1"/>
    <xf numFmtId="0" fontId="77" fillId="0" borderId="8" xfId="0" applyFont="1" applyBorder="1"/>
    <xf numFmtId="0" fontId="2" fillId="5" borderId="8" xfId="0" applyFont="1" applyFill="1" applyBorder="1"/>
    <xf numFmtId="0" fontId="30" fillId="4" borderId="8" xfId="0" applyFont="1" applyFill="1" applyBorder="1"/>
    <xf numFmtId="0" fontId="30" fillId="0" borderId="9" xfId="0" applyFont="1" applyBorder="1" applyAlignment="1">
      <alignment horizontal="left"/>
    </xf>
    <xf numFmtId="0" fontId="0" fillId="0" borderId="10" xfId="0" applyBorder="1"/>
    <xf numFmtId="0" fontId="30" fillId="0" borderId="17" xfId="0" applyFont="1" applyBorder="1"/>
    <xf numFmtId="0" fontId="0" fillId="0" borderId="18" xfId="0" applyBorder="1"/>
    <xf numFmtId="0" fontId="0" fillId="0" borderId="19" xfId="0" applyBorder="1"/>
    <xf numFmtId="0" fontId="0" fillId="0" borderId="7" xfId="0" applyBorder="1"/>
    <xf numFmtId="0" fontId="0" fillId="0" borderId="20" xfId="0" applyBorder="1"/>
    <xf numFmtId="1" fontId="0" fillId="0" borderId="0" xfId="0" applyNumberFormat="1" applyAlignment="1">
      <alignment horizontal="left"/>
    </xf>
    <xf numFmtId="0" fontId="76" fillId="0" borderId="8" xfId="1" applyBorder="1"/>
    <xf numFmtId="0" fontId="75" fillId="0" borderId="7" xfId="0" applyFont="1" applyBorder="1"/>
    <xf numFmtId="0" fontId="0" fillId="0" borderId="0" xfId="0" applyAlignment="1">
      <alignment horizontal="center"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9" fillId="0" borderId="9" xfId="0" applyFont="1" applyBorder="1" applyAlignment="1">
      <alignment horizontal="left" vertical="center" wrapText="1"/>
    </xf>
    <xf numFmtId="0" fontId="9" fillId="0" borderId="10" xfId="0" applyFont="1"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8" xfId="0" applyBorder="1" applyAlignment="1">
      <alignment horizontal="left" vertical="center" wrapText="1"/>
    </xf>
    <xf numFmtId="0" fontId="0" fillId="0" borderId="8" xfId="0" applyBorder="1" applyAlignment="1">
      <alignment horizontal="left"/>
    </xf>
    <xf numFmtId="0" fontId="75" fillId="0" borderId="8" xfId="0" applyFont="1" applyBorder="1" applyAlignment="1">
      <alignment horizontal="center"/>
    </xf>
    <xf numFmtId="0" fontId="8" fillId="0" borderId="9" xfId="0" applyFont="1" applyBorder="1" applyAlignment="1">
      <alignment horizontal="left"/>
    </xf>
    <xf numFmtId="0" fontId="8" fillId="0" borderId="10" xfId="0" applyFont="1" applyBorder="1" applyAlignment="1">
      <alignment horizontal="left"/>
    </xf>
    <xf numFmtId="0" fontId="9" fillId="0" borderId="8" xfId="0" applyFont="1" applyBorder="1" applyAlignment="1">
      <alignment horizontal="left" vertical="center" wrapText="1"/>
    </xf>
    <xf numFmtId="0" fontId="13" fillId="0" borderId="8" xfId="0" applyFont="1" applyBorder="1" applyAlignment="1">
      <alignment horizontal="center" vertical="center"/>
    </xf>
    <xf numFmtId="0" fontId="0" fillId="0" borderId="2" xfId="0" applyNumberFormat="1" applyBorder="1"/>
    <xf numFmtId="0" fontId="0" fillId="0" borderId="4" xfId="0" applyNumberFormat="1" applyBorder="1"/>
    <xf numFmtId="0" fontId="0" fillId="0" borderId="6" xfId="0" applyNumberFormat="1" applyBorder="1"/>
    <xf numFmtId="0" fontId="79" fillId="0" borderId="0" xfId="0" applyFont="1" applyAlignment="1">
      <alignment horizontal="left" vertical="top" wrapText="1"/>
    </xf>
    <xf numFmtId="0" fontId="80" fillId="0" borderId="0" xfId="0" applyFont="1"/>
    <xf numFmtId="0" fontId="81" fillId="0" borderId="0" xfId="0" applyFont="1" applyAlignment="1">
      <alignment horizontal="left" vertical="top"/>
    </xf>
    <xf numFmtId="0" fontId="30" fillId="0" borderId="0" xfId="0" applyFont="1" applyAlignment="1">
      <alignment horizontal="left"/>
    </xf>
    <xf numFmtId="0" fontId="77" fillId="0" borderId="0" xfId="0" applyFont="1"/>
    <xf numFmtId="14" fontId="30" fillId="0" borderId="8" xfId="0" applyNumberFormat="1" applyFont="1" applyBorder="1"/>
    <xf numFmtId="0" fontId="77" fillId="0" borderId="8" xfId="0" applyFont="1" applyFill="1" applyBorder="1"/>
    <xf numFmtId="0" fontId="75" fillId="0" borderId="1" xfId="0" pivotButton="1" applyFont="1" applyBorder="1"/>
    <xf numFmtId="0" fontId="75" fillId="0" borderId="2" xfId="0" applyFont="1" applyBorder="1"/>
    <xf numFmtId="0" fontId="0" fillId="0" borderId="0" xfId="0" applyAlignment="1"/>
    <xf numFmtId="0" fontId="30" fillId="0" borderId="0" xfId="0" applyFont="1" applyFill="1"/>
    <xf numFmtId="0" fontId="0" fillId="0" borderId="0" xfId="0" applyFill="1"/>
    <xf numFmtId="0" fontId="1" fillId="0" borderId="8" xfId="0" applyFont="1" applyBorder="1"/>
    <xf numFmtId="0" fontId="77" fillId="0" borderId="8" xfId="0" applyFont="1" applyBorder="1" applyAlignment="1">
      <alignment wrapText="1"/>
    </xf>
    <xf numFmtId="0" fontId="46" fillId="0" borderId="0" xfId="0" applyFont="1" applyFill="1" applyAlignment="1">
      <alignment horizontal="center"/>
    </xf>
    <xf numFmtId="0" fontId="47" fillId="0" borderId="0" xfId="0" applyFont="1" applyFill="1" applyAlignment="1">
      <alignment horizontal="center"/>
    </xf>
    <xf numFmtId="0" fontId="29" fillId="0" borderId="0" xfId="0" applyFont="1" applyFill="1" applyAlignment="1">
      <alignment horizontal="center"/>
    </xf>
    <xf numFmtId="0" fontId="48" fillId="0" borderId="0" xfId="0" applyFont="1" applyFill="1"/>
    <xf numFmtId="0" fontId="0" fillId="0" borderId="8" xfId="0" applyBorder="1" applyAlignment="1"/>
    <xf numFmtId="0" fontId="64" fillId="0" borderId="8" xfId="0" applyFont="1" applyBorder="1"/>
    <xf numFmtId="0" fontId="82" fillId="0" borderId="8" xfId="0" applyFont="1" applyBorder="1" applyAlignment="1"/>
    <xf numFmtId="0" fontId="65" fillId="0" borderId="8" xfId="0" applyFont="1" applyBorder="1"/>
    <xf numFmtId="0" fontId="64" fillId="0" borderId="8" xfId="0" applyFont="1" applyBorder="1" applyAlignment="1">
      <alignment wrapText="1"/>
    </xf>
    <xf numFmtId="0" fontId="53" fillId="0" borderId="8" xfId="0" applyFont="1" applyBorder="1" applyAlignment="1"/>
    <xf numFmtId="0" fontId="30" fillId="0" borderId="8" xfId="0" applyFont="1" applyBorder="1" applyAlignment="1">
      <alignment wrapText="1"/>
    </xf>
    <xf numFmtId="0" fontId="54" fillId="0" borderId="8" xfId="0" applyFont="1" applyBorder="1" applyAlignment="1"/>
    <xf numFmtId="0" fontId="75" fillId="0" borderId="8" xfId="0" applyFont="1" applyBorder="1" applyAlignment="1"/>
    <xf numFmtId="0" fontId="29" fillId="0" borderId="8" xfId="0" applyFont="1" applyBorder="1"/>
    <xf numFmtId="0" fontId="29" fillId="0" borderId="8" xfId="0" applyFont="1" applyBorder="1" applyAlignment="1">
      <alignment wrapText="1"/>
    </xf>
    <xf numFmtId="0" fontId="29" fillId="0" borderId="8" xfId="0" applyFont="1" applyFill="1" applyBorder="1" applyAlignment="1">
      <alignment wrapText="1"/>
    </xf>
    <xf numFmtId="0" fontId="29" fillId="0" borderId="8" xfId="0" applyFont="1" applyFill="1" applyBorder="1"/>
    <xf numFmtId="0" fontId="30" fillId="0" borderId="8" xfId="0" applyFont="1" applyFill="1" applyBorder="1" applyAlignment="1">
      <alignment wrapText="1"/>
    </xf>
    <xf numFmtId="0" fontId="31" fillId="0" borderId="8" xfId="0" applyFont="1" applyBorder="1"/>
    <xf numFmtId="0" fontId="30" fillId="0" borderId="8" xfId="0" applyFont="1" applyFill="1" applyBorder="1"/>
    <xf numFmtId="0" fontId="32" fillId="0" borderId="8" xfId="0" applyFont="1" applyBorder="1" applyAlignment="1">
      <alignment horizontal="left" vertical="center" wrapText="1"/>
    </xf>
    <xf numFmtId="0" fontId="33" fillId="0" borderId="8" xfId="0" applyFont="1" applyBorder="1"/>
    <xf numFmtId="0" fontId="34" fillId="0" borderId="8" xfId="0" applyFont="1" applyBorder="1" applyAlignment="1">
      <alignment horizontal="right" vertical="center" wrapText="1"/>
    </xf>
    <xf numFmtId="0" fontId="30" fillId="0" borderId="8" xfId="0" quotePrefix="1" applyFont="1" applyFill="1" applyBorder="1" applyAlignment="1">
      <alignment wrapText="1"/>
    </xf>
    <xf numFmtId="16" fontId="30" fillId="0" borderId="8" xfId="0" applyNumberFormat="1" applyFont="1" applyBorder="1"/>
    <xf numFmtId="0" fontId="35" fillId="0" borderId="8" xfId="0" applyFont="1" applyBorder="1"/>
    <xf numFmtId="0" fontId="35" fillId="0" borderId="8" xfId="0" applyFont="1" applyFill="1" applyBorder="1"/>
    <xf numFmtId="0" fontId="0" fillId="0" borderId="8" xfId="0" applyFill="1" applyBorder="1"/>
    <xf numFmtId="0" fontId="36" fillId="0" borderId="8" xfId="0" applyFont="1" applyFill="1" applyBorder="1" applyAlignment="1">
      <alignment wrapText="1"/>
    </xf>
    <xf numFmtId="0" fontId="37" fillId="0" borderId="8" xfId="0" applyFont="1" applyFill="1" applyBorder="1" applyAlignment="1">
      <alignment wrapText="1"/>
    </xf>
    <xf numFmtId="0" fontId="35" fillId="0" borderId="8" xfId="0" applyFont="1" applyFill="1" applyBorder="1" applyAlignment="1">
      <alignment wrapText="1"/>
    </xf>
    <xf numFmtId="0" fontId="30" fillId="2" borderId="8" xfId="0" applyFont="1" applyFill="1" applyBorder="1" applyAlignment="1">
      <alignment wrapText="1"/>
    </xf>
    <xf numFmtId="0" fontId="30" fillId="3" borderId="8" xfId="0" applyFont="1" applyFill="1" applyBorder="1" applyAlignment="1">
      <alignment wrapText="1"/>
    </xf>
    <xf numFmtId="0" fontId="30" fillId="0" borderId="8" xfId="0" quotePrefix="1" applyFont="1" applyBorder="1" applyAlignment="1">
      <alignment wrapText="1"/>
    </xf>
    <xf numFmtId="0" fontId="36" fillId="0" borderId="8" xfId="0" applyFont="1" applyBorder="1" applyAlignment="1">
      <alignment wrapText="1"/>
    </xf>
    <xf numFmtId="0" fontId="38" fillId="0" borderId="8" xfId="0" applyFont="1" applyBorder="1"/>
    <xf numFmtId="0" fontId="39" fillId="0" borderId="8" xfId="0" applyFont="1" applyBorder="1"/>
    <xf numFmtId="0" fontId="40" fillId="0" borderId="8" xfId="0" applyFont="1" applyBorder="1" applyAlignment="1">
      <alignment vertical="center"/>
    </xf>
    <xf numFmtId="0" fontId="41" fillId="0" borderId="8" xfId="0" applyFont="1" applyBorder="1"/>
    <xf numFmtId="0" fontId="39" fillId="0" borderId="8" xfId="0" applyFont="1" applyBorder="1" applyAlignment="1">
      <alignment vertical="center" wrapText="1"/>
    </xf>
    <xf numFmtId="0" fontId="42" fillId="0" borderId="8" xfId="0" applyFont="1" applyBorder="1"/>
    <xf numFmtId="0" fontId="43" fillId="0" borderId="8" xfId="0" applyFont="1" applyBorder="1" applyAlignment="1">
      <alignment vertical="center"/>
    </xf>
    <xf numFmtId="0" fontId="44" fillId="0" borderId="8" xfId="0" applyFont="1" applyBorder="1"/>
    <xf numFmtId="0" fontId="45" fillId="0" borderId="8" xfId="0" applyFont="1" applyBorder="1"/>
    <xf numFmtId="0" fontId="77" fillId="0" borderId="0" xfId="0" applyFont="1" applyAlignment="1">
      <alignment horizontal="center"/>
    </xf>
    <xf numFmtId="0" fontId="84" fillId="0" borderId="0" xfId="0" applyFont="1" applyAlignment="1">
      <alignment horizontal="center"/>
    </xf>
    <xf numFmtId="0" fontId="66" fillId="0" borderId="0" xfId="0" applyFont="1" applyAlignment="1">
      <alignment horizontal="center"/>
    </xf>
    <xf numFmtId="0" fontId="77" fillId="0" borderId="8" xfId="0" applyFont="1" applyBorder="1" applyAlignment="1">
      <alignment horizontal="center"/>
    </xf>
    <xf numFmtId="0" fontId="83" fillId="0" borderId="8" xfId="0" applyFont="1" applyBorder="1" applyAlignment="1">
      <alignment horizontal="center"/>
    </xf>
    <xf numFmtId="0" fontId="84" fillId="0" borderId="8" xfId="0" applyFont="1" applyBorder="1" applyAlignment="1">
      <alignment horizontal="center"/>
    </xf>
    <xf numFmtId="0" fontId="66" fillId="0" borderId="8" xfId="0" applyFont="1" applyBorder="1" applyAlignment="1">
      <alignment horizontal="center"/>
    </xf>
    <xf numFmtId="0" fontId="49" fillId="0" borderId="8" xfId="0" applyFont="1" applyBorder="1"/>
    <xf numFmtId="0" fontId="48" fillId="0" borderId="8" xfId="0" applyFont="1" applyBorder="1"/>
    <xf numFmtId="0" fontId="26" fillId="0" borderId="0" xfId="0" applyFont="1" applyFill="1" applyAlignment="1">
      <alignment wrapText="1"/>
    </xf>
    <xf numFmtId="0" fontId="26" fillId="0" borderId="0" xfId="0" applyFont="1" applyFill="1"/>
    <xf numFmtId="0" fontId="0" fillId="0" borderId="0" xfId="0" applyFill="1" applyAlignment="1">
      <alignment wrapText="1"/>
    </xf>
    <xf numFmtId="0" fontId="66" fillId="0" borderId="0" xfId="0" applyFont="1" applyFill="1"/>
    <xf numFmtId="0" fontId="66" fillId="0" borderId="8" xfId="0" applyFont="1" applyFill="1" applyBorder="1"/>
    <xf numFmtId="0" fontId="14" fillId="0" borderId="8" xfId="0" applyFont="1" applyBorder="1" applyAlignment="1">
      <alignment wrapText="1"/>
    </xf>
    <xf numFmtId="0" fontId="66" fillId="0" borderId="8" xfId="0" applyFont="1" applyBorder="1" applyAlignment="1">
      <alignment wrapText="1"/>
    </xf>
    <xf numFmtId="0" fontId="75" fillId="0" borderId="8" xfId="0" applyFont="1" applyBorder="1" applyAlignment="1">
      <alignment wrapText="1"/>
    </xf>
    <xf numFmtId="49" fontId="77" fillId="0" borderId="8" xfId="0" applyNumberFormat="1" applyFont="1" applyBorder="1"/>
    <xf numFmtId="49" fontId="30" fillId="0" borderId="8" xfId="0" applyNumberFormat="1" applyFont="1" applyBorder="1"/>
    <xf numFmtId="49" fontId="30" fillId="0" borderId="8" xfId="0" applyNumberFormat="1" applyFont="1" applyFill="1" applyBorder="1"/>
    <xf numFmtId="0" fontId="0" fillId="0" borderId="0" xfId="0" applyFill="1" applyAlignment="1">
      <alignment horizontal="left"/>
    </xf>
    <xf numFmtId="0" fontId="0" fillId="0" borderId="7" xfId="0" applyFill="1" applyBorder="1"/>
    <xf numFmtId="0" fontId="0" fillId="0" borderId="7" xfId="0" applyFill="1" applyBorder="1" applyAlignment="1">
      <alignment horizontal="left"/>
    </xf>
    <xf numFmtId="0" fontId="30" fillId="0" borderId="7" xfId="0" applyFont="1" applyFill="1" applyBorder="1"/>
    <xf numFmtId="0" fontId="30" fillId="0" borderId="7" xfId="0" applyFont="1" applyFill="1" applyBorder="1" applyAlignment="1">
      <alignment horizontal="left"/>
    </xf>
    <xf numFmtId="0" fontId="30" fillId="0" borderId="8" xfId="0" applyFont="1" applyFill="1" applyBorder="1" applyAlignment="1">
      <alignment horizontal="left"/>
    </xf>
    <xf numFmtId="0" fontId="77" fillId="0" borderId="8" xfId="0" applyFont="1" applyFill="1" applyBorder="1" applyAlignment="1">
      <alignment horizontal="left"/>
    </xf>
    <xf numFmtId="0" fontId="78" fillId="0" borderId="8" xfId="0" applyFont="1" applyBorder="1"/>
    <xf numFmtId="0" fontId="77" fillId="0" borderId="9" xfId="0" applyFont="1" applyBorder="1" applyAlignment="1">
      <alignment horizontal="left"/>
    </xf>
    <xf numFmtId="0" fontId="77" fillId="8" borderId="14" xfId="0" applyFont="1" applyFill="1" applyBorder="1"/>
    <xf numFmtId="0" fontId="75" fillId="8" borderId="15" xfId="0" applyFont="1" applyFill="1" applyBorder="1"/>
    <xf numFmtId="0" fontId="75" fillId="8" borderId="16" xfId="0" applyFont="1" applyFill="1" applyBorder="1"/>
    <xf numFmtId="0" fontId="75" fillId="5" borderId="10" xfId="0" applyFont="1" applyFill="1" applyBorder="1"/>
    <xf numFmtId="0" fontId="75" fillId="5" borderId="8" xfId="0" applyFont="1" applyFill="1" applyBorder="1"/>
    <xf numFmtId="0" fontId="66" fillId="8" borderId="8" xfId="0" applyFont="1" applyFill="1" applyBorder="1"/>
    <xf numFmtId="0" fontId="2" fillId="8" borderId="8" xfId="0" applyFont="1" applyFill="1" applyBorder="1"/>
    <xf numFmtId="1" fontId="30" fillId="0" borderId="8" xfId="0" applyNumberFormat="1" applyFont="1" applyBorder="1" applyAlignment="1">
      <alignment horizontal="left"/>
    </xf>
    <xf numFmtId="0" fontId="30" fillId="0" borderId="8" xfId="0" applyFont="1" applyBorder="1" applyAlignment="1">
      <alignment horizontal="left"/>
    </xf>
    <xf numFmtId="1" fontId="77" fillId="0" borderId="8" xfId="0" applyNumberFormat="1" applyFont="1" applyBorder="1" applyAlignment="1">
      <alignment horizontal="left"/>
    </xf>
    <xf numFmtId="0" fontId="75" fillId="0" borderId="8" xfId="0" applyFont="1" applyFill="1" applyBorder="1"/>
    <xf numFmtId="0" fontId="0" fillId="0" borderId="11" xfId="0" applyBorder="1" applyAlignment="1">
      <alignment horizontal="left" vertical="center"/>
    </xf>
    <xf numFmtId="0" fontId="0" fillId="0" borderId="12" xfId="0" applyBorder="1" applyAlignment="1">
      <alignment horizontal="left" vertical="center"/>
    </xf>
    <xf numFmtId="0" fontId="0" fillId="0" borderId="13" xfId="0" applyBorder="1" applyAlignment="1">
      <alignment horizontal="left" vertical="center"/>
    </xf>
    <xf numFmtId="49" fontId="0" fillId="0" borderId="8" xfId="0" applyNumberFormat="1" applyBorder="1"/>
    <xf numFmtId="0" fontId="8" fillId="0" borderId="8" xfId="0" applyFont="1" applyBorder="1" applyAlignment="1">
      <alignment horizontal="left"/>
    </xf>
    <xf numFmtId="0" fontId="85" fillId="0" borderId="8" xfId="0" applyFont="1" applyBorder="1"/>
    <xf numFmtId="0" fontId="86" fillId="0" borderId="8" xfId="0" applyFont="1" applyBorder="1"/>
    <xf numFmtId="0" fontId="86" fillId="0" borderId="8" xfId="0" applyFont="1" applyBorder="1" applyAlignment="1">
      <alignment wrapText="1"/>
    </xf>
    <xf numFmtId="0" fontId="87" fillId="0" borderId="8" xfId="0" applyFont="1" applyBorder="1"/>
    <xf numFmtId="0" fontId="82" fillId="0" borderId="8" xfId="0" applyFont="1" applyBorder="1"/>
    <xf numFmtId="0" fontId="51" fillId="0" borderId="8" xfId="0" applyFont="1" applyBorder="1"/>
    <xf numFmtId="0" fontId="52" fillId="0" borderId="8" xfId="0" applyFont="1" applyBorder="1"/>
    <xf numFmtId="0" fontId="70" fillId="0" borderId="8" xfId="0" applyFont="1" applyBorder="1"/>
    <xf numFmtId="0" fontId="53" fillId="0" borderId="8" xfId="0" applyFont="1" applyBorder="1"/>
    <xf numFmtId="0" fontId="50" fillId="0" borderId="8" xfId="0" applyFont="1" applyBorder="1"/>
    <xf numFmtId="0" fontId="53" fillId="0" borderId="8" xfId="0" applyFont="1" applyBorder="1" applyAlignment="1">
      <alignment wrapText="1"/>
    </xf>
    <xf numFmtId="0" fontId="54" fillId="0" borderId="8" xfId="0" applyFont="1" applyBorder="1"/>
    <xf numFmtId="0" fontId="88" fillId="0" borderId="8" xfId="0" applyFont="1" applyBorder="1"/>
    <xf numFmtId="0" fontId="84" fillId="0" borderId="8" xfId="0" applyFont="1" applyBorder="1"/>
  </cellXfs>
  <cellStyles count="6">
    <cellStyle name="Hyperlink" xfId="1" builtinId="8"/>
    <cellStyle name="Hyperlink 2" xfId="4" xr:uid="{7D3323B0-4B7B-4F13-8F54-A821BA7E16B4}"/>
    <cellStyle name="Normal" xfId="0" builtinId="0"/>
    <cellStyle name="Normal 2" xfId="3" xr:uid="{64AFE602-50EB-477F-8FCC-32F21009C085}"/>
    <cellStyle name="Normal 3" xfId="5" xr:uid="{07E9B013-BADA-4A65-ABB9-69E2803A8066}"/>
    <cellStyle name="Percent" xfId="2" builtinId="5"/>
  </cellStyles>
  <dxfs count="2">
    <dxf>
      <font>
        <b/>
        <family val="2"/>
      </font>
    </dxf>
    <dxf>
      <font>
        <b/>
        <family val="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47" Type="http://schemas.microsoft.com/office/2017/06/relationships/richStyles" Target="richData/richStyles.xml"/><Relationship Id="rId50" Type="http://schemas.microsoft.com/office/2017/06/relationships/rdRichValueTypes" Target="richData/rdRichValueTyp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7/06/relationships/rdSupportingPropertyBag" Target="richData/rdsupportingpropertybag.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20/07/relationships/rdRichValueWebImage" Target="richData/rdRichValueWebImage.xml"/><Relationship Id="rId48" Type="http://schemas.microsoft.com/office/2017/06/relationships/rdSupportingPropertyBagStructure" Target="richData/rdsupportingpropertybagstructure.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 Id="rId46" Type="http://schemas.microsoft.com/office/2017/06/relationships/rdArray" Target="richData/rdarray.xml"/><Relationship Id="rId20" Type="http://schemas.openxmlformats.org/officeDocument/2006/relationships/worksheet" Target="worksheets/sheet20.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ysClr val="windowText" lastClr="000000"/>
                </a:solidFill>
                <a:latin typeface="+mn-lt"/>
              </a:defRPr>
            </a:pPr>
            <a:r>
              <a:rPr lang="en-ID" sz="1400" b="0" i="0">
                <a:solidFill>
                  <a:sysClr val="windowText" lastClr="000000"/>
                </a:solidFill>
                <a:latin typeface="+mn-lt"/>
              </a:rPr>
              <a:t>Count of Articles Each Edatabase</a:t>
            </a:r>
          </a:p>
        </c:rich>
      </c:tx>
      <c:overlay val="0"/>
    </c:title>
    <c:autoTitleDeleted val="0"/>
    <c:plotArea>
      <c:layout/>
      <c:barChart>
        <c:barDir val="col"/>
        <c:grouping val="clustered"/>
        <c:varyColors val="1"/>
        <c:ser>
          <c:idx val="0"/>
          <c:order val="0"/>
          <c:tx>
            <c:v>Total</c:v>
          </c:tx>
          <c:spPr>
            <a:solidFill>
              <a:srgbClr val="5B9BD5"/>
            </a:solidFill>
            <a:ln cmpd="sng">
              <a:noFill/>
            </a:ln>
          </c:spPr>
          <c:invertIfNegative val="1"/>
          <c:dLbls>
            <c:spPr>
              <a:noFill/>
              <a:ln>
                <a:noFill/>
              </a:ln>
              <a:effectLst/>
            </c:spPr>
            <c:txPr>
              <a:bodyPr/>
              <a:lstStyle/>
              <a:p>
                <a:pPr lvl="0">
                  <a:defRPr sz="900" b="0" i="0">
                    <a:solidFill>
                      <a:sysClr val="windowText" lastClr="000000"/>
                    </a:solidFill>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graph!$A$4:$A$9</c:f>
              <c:strCache>
                <c:ptCount val="6"/>
                <c:pt idx="0">
                  <c:v>ACM Digital Lib</c:v>
                </c:pt>
                <c:pt idx="1">
                  <c:v>IEEEXplore</c:v>
                </c:pt>
                <c:pt idx="2">
                  <c:v>Mendeley</c:v>
                </c:pt>
                <c:pt idx="3">
                  <c:v>Proquest</c:v>
                </c:pt>
                <c:pt idx="4">
                  <c:v>ScienceDirect</c:v>
                </c:pt>
                <c:pt idx="5">
                  <c:v>SpringerLink</c:v>
                </c:pt>
              </c:strCache>
            </c:strRef>
          </c:cat>
          <c:val>
            <c:numRef>
              <c:f>graph!$B$4:$B$9</c:f>
              <c:numCache>
                <c:formatCode>General</c:formatCode>
                <c:ptCount val="6"/>
                <c:pt idx="0">
                  <c:v>145</c:v>
                </c:pt>
                <c:pt idx="1">
                  <c:v>10</c:v>
                </c:pt>
                <c:pt idx="2">
                  <c:v>60</c:v>
                </c:pt>
                <c:pt idx="3">
                  <c:v>18</c:v>
                </c:pt>
                <c:pt idx="4">
                  <c:v>262</c:v>
                </c:pt>
                <c:pt idx="5">
                  <c:v>862</c:v>
                </c:pt>
              </c:numCache>
            </c:numRef>
          </c:val>
          <c:extLst>
            <c:ext xmlns:c14="http://schemas.microsoft.com/office/drawing/2007/8/2/chart" uri="{6F2FDCE9-48DA-4B69-8628-5D25D57E5C99}">
              <c14:invertSolidFillFmt>
                <c14:spPr xmlns:c14="http://schemas.microsoft.com/office/drawing/2007/8/2/chart">
                  <a:solidFill>
                    <a:srgbClr val="FFFFFF"/>
                  </a:solidFill>
                  <a:ln cmpd="sng">
                    <a:noFill/>
                  </a:ln>
                </c14:spPr>
              </c14:invertSolidFillFmt>
            </c:ext>
            <c:ext xmlns:c16="http://schemas.microsoft.com/office/drawing/2014/chart" uri="{C3380CC4-5D6E-409C-BE32-E72D297353CC}">
              <c16:uniqueId val="{00000000-0C37-4A65-BF9E-3429FD58BD3E}"/>
            </c:ext>
          </c:extLst>
        </c:ser>
        <c:dLbls>
          <c:showLegendKey val="0"/>
          <c:showVal val="0"/>
          <c:showCatName val="0"/>
          <c:showSerName val="0"/>
          <c:showPercent val="0"/>
          <c:showBubbleSize val="0"/>
        </c:dLbls>
        <c:gapWidth val="150"/>
        <c:axId val="94424085"/>
        <c:axId val="1838820601"/>
      </c:barChart>
      <c:catAx>
        <c:axId val="94424085"/>
        <c:scaling>
          <c:orientation val="minMax"/>
        </c:scaling>
        <c:delete val="0"/>
        <c:axPos val="b"/>
        <c:title>
          <c:tx>
            <c:rich>
              <a:bodyPr/>
              <a:lstStyle/>
              <a:p>
                <a:pPr lvl="0">
                  <a:defRPr b="0">
                    <a:solidFill>
                      <a:srgbClr val="000000"/>
                    </a:solidFill>
                    <a:latin typeface="+mn-lt"/>
                  </a:defRPr>
                </a:pPr>
                <a:endParaRPr lang="en-ID"/>
              </a:p>
            </c:rich>
          </c:tx>
          <c:overlay val="0"/>
        </c:title>
        <c:numFmt formatCode="General" sourceLinked="1"/>
        <c:majorTickMark val="none"/>
        <c:minorTickMark val="none"/>
        <c:tickLblPos val="nextTo"/>
        <c:txPr>
          <a:bodyPr/>
          <a:lstStyle/>
          <a:p>
            <a:pPr lvl="0">
              <a:defRPr sz="900" b="0" i="0">
                <a:solidFill>
                  <a:sysClr val="windowText" lastClr="000000"/>
                </a:solidFill>
                <a:latin typeface="+mn-lt"/>
              </a:defRPr>
            </a:pPr>
            <a:endParaRPr lang="en-US"/>
          </a:p>
        </c:txPr>
        <c:crossAx val="1838820601"/>
        <c:crosses val="autoZero"/>
        <c:auto val="1"/>
        <c:lblAlgn val="ctr"/>
        <c:lblOffset val="100"/>
        <c:noMultiLvlLbl val="1"/>
      </c:catAx>
      <c:valAx>
        <c:axId val="183882060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D"/>
              </a:p>
            </c:rich>
          </c:tx>
          <c:overlay val="0"/>
        </c:title>
        <c:numFmt formatCode="General" sourceLinked="1"/>
        <c:majorTickMark val="none"/>
        <c:minorTickMark val="none"/>
        <c:tickLblPos val="nextTo"/>
        <c:spPr>
          <a:ln/>
        </c:spPr>
        <c:txPr>
          <a:bodyPr/>
          <a:lstStyle/>
          <a:p>
            <a:pPr lvl="0">
              <a:defRPr sz="900" b="0" i="0">
                <a:solidFill>
                  <a:sysClr val="windowText" lastClr="000000"/>
                </a:solidFill>
                <a:latin typeface="+mn-lt"/>
              </a:defRPr>
            </a:pPr>
            <a:endParaRPr lang="en-US"/>
          </a:p>
        </c:txPr>
        <c:crossAx val="94424085"/>
        <c:crosses val="autoZero"/>
        <c:crossBetween val="between"/>
      </c:valAx>
    </c:plotArea>
    <c:plotVisOnly val="1"/>
    <c:dispBlanksAs val="zero"/>
    <c:showDLblsOverMax val="1"/>
  </c:chart>
  <c:spPr>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QA_graph!$C$2</c:f>
              <c:strCache>
                <c:ptCount val="1"/>
                <c:pt idx="0">
                  <c:v>Frequency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BC-44BB-815B-6379D10D6C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BC-44BB-815B-6379D10D6C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FBC-44BB-815B-6379D10D6C8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FBC-44BB-815B-6379D10D6C8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FBC-44BB-815B-6379D10D6C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QA_graph!$B$3:$B$7</c:f>
              <c:strCache>
                <c:ptCount val="5"/>
                <c:pt idx="0">
                  <c:v>Excellent
(&gt;86%)</c:v>
                </c:pt>
                <c:pt idx="1">
                  <c:v>Very Good
(66%-85%)</c:v>
                </c:pt>
                <c:pt idx="2">
                  <c:v>Good
(46%-65%)</c:v>
                </c:pt>
                <c:pt idx="3">
                  <c:v>Fair
(20%-45%)</c:v>
                </c:pt>
                <c:pt idx="4">
                  <c:v>Poor
(&lt;20%)</c:v>
                </c:pt>
              </c:strCache>
            </c:strRef>
          </c:cat>
          <c:val>
            <c:numRef>
              <c:f>QA_graph!$C$3:$C$7</c:f>
              <c:numCache>
                <c:formatCode>General</c:formatCode>
                <c:ptCount val="5"/>
                <c:pt idx="0">
                  <c:v>11</c:v>
                </c:pt>
                <c:pt idx="1">
                  <c:v>17</c:v>
                </c:pt>
                <c:pt idx="2">
                  <c:v>11</c:v>
                </c:pt>
                <c:pt idx="3">
                  <c:v>10</c:v>
                </c:pt>
                <c:pt idx="4">
                  <c:v>4</c:v>
                </c:pt>
              </c:numCache>
            </c:numRef>
          </c:val>
          <c:extLst>
            <c:ext xmlns:c16="http://schemas.microsoft.com/office/drawing/2014/chart" uri="{C3380CC4-5D6E-409C-BE32-E72D297353CC}">
              <c16:uniqueId val="{0000000A-EFBC-44BB-815B-6379D10D6C81}"/>
            </c:ext>
          </c:extLst>
        </c:ser>
        <c:ser>
          <c:idx val="1"/>
          <c:order val="1"/>
          <c:tx>
            <c:strRef>
              <c:f>QA_graph!$D$2</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EFBC-44BB-815B-6379D10D6C8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EFBC-44BB-815B-6379D10D6C8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EFBC-44BB-815B-6379D10D6C8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EFBC-44BB-815B-6379D10D6C8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EFBC-44BB-815B-6379D10D6C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QA_graph!$B$3:$B$7</c:f>
              <c:strCache>
                <c:ptCount val="5"/>
                <c:pt idx="0">
                  <c:v>Excellent
(&gt;86%)</c:v>
                </c:pt>
                <c:pt idx="1">
                  <c:v>Very Good
(66%-85%)</c:v>
                </c:pt>
                <c:pt idx="2">
                  <c:v>Good
(46%-65%)</c:v>
                </c:pt>
                <c:pt idx="3">
                  <c:v>Fair
(20%-45%)</c:v>
                </c:pt>
                <c:pt idx="4">
                  <c:v>Poor
(&lt;20%)</c:v>
                </c:pt>
              </c:strCache>
            </c:strRef>
          </c:cat>
          <c:val>
            <c:numRef>
              <c:f>QA_graph!$D$3:$D$7</c:f>
              <c:numCache>
                <c:formatCode>0%</c:formatCode>
                <c:ptCount val="5"/>
                <c:pt idx="0">
                  <c:v>0.20754716981132076</c:v>
                </c:pt>
                <c:pt idx="1">
                  <c:v>0.32075471698113206</c:v>
                </c:pt>
                <c:pt idx="2">
                  <c:v>0.20754716981132076</c:v>
                </c:pt>
                <c:pt idx="3">
                  <c:v>0.18867924528301888</c:v>
                </c:pt>
                <c:pt idx="4">
                  <c:v>7.5471698113207544E-2</c:v>
                </c:pt>
              </c:numCache>
            </c:numRef>
          </c:val>
          <c:extLst>
            <c:ext xmlns:c16="http://schemas.microsoft.com/office/drawing/2014/chart" uri="{C3380CC4-5D6E-409C-BE32-E72D297353CC}">
              <c16:uniqueId val="{00000015-EFBC-44BB-815B-6379D10D6C8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QA_graph!$I$2</c:f>
              <c:strCache>
                <c:ptCount val="1"/>
                <c:pt idx="0">
                  <c:v>Positive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QA_graph!$H$3:$H$7</c:f>
              <c:strCache>
                <c:ptCount val="5"/>
                <c:pt idx="0">
                  <c:v>QA5</c:v>
                </c:pt>
                <c:pt idx="1">
                  <c:v>QA4</c:v>
                </c:pt>
                <c:pt idx="2">
                  <c:v>QA3</c:v>
                </c:pt>
                <c:pt idx="3">
                  <c:v>QA2</c:v>
                </c:pt>
                <c:pt idx="4">
                  <c:v>QA1</c:v>
                </c:pt>
              </c:strCache>
            </c:strRef>
          </c:cat>
          <c:val>
            <c:numRef>
              <c:f>QA_graph!$I$3:$I$7</c:f>
              <c:numCache>
                <c:formatCode>0%</c:formatCode>
                <c:ptCount val="5"/>
                <c:pt idx="0">
                  <c:v>0.4887640449438202</c:v>
                </c:pt>
                <c:pt idx="1">
                  <c:v>0.5955056179775281</c:v>
                </c:pt>
                <c:pt idx="2">
                  <c:v>0.61235955056179781</c:v>
                </c:pt>
                <c:pt idx="3">
                  <c:v>0.702247191011236</c:v>
                </c:pt>
                <c:pt idx="4">
                  <c:v>0.7528089887640449</c:v>
                </c:pt>
              </c:numCache>
            </c:numRef>
          </c:val>
          <c:extLst>
            <c:ext xmlns:c16="http://schemas.microsoft.com/office/drawing/2014/chart" uri="{C3380CC4-5D6E-409C-BE32-E72D297353CC}">
              <c16:uniqueId val="{00000000-15CF-400E-BC46-05F885C29E8A}"/>
            </c:ext>
          </c:extLst>
        </c:ser>
        <c:ser>
          <c:idx val="1"/>
          <c:order val="1"/>
          <c:tx>
            <c:strRef>
              <c:f>QA_graph!$J$2</c:f>
              <c:strCache>
                <c:ptCount val="1"/>
                <c:pt idx="0">
                  <c:v>Neutral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QA_graph!$H$3:$H$7</c:f>
              <c:strCache>
                <c:ptCount val="5"/>
                <c:pt idx="0">
                  <c:v>QA5</c:v>
                </c:pt>
                <c:pt idx="1">
                  <c:v>QA4</c:v>
                </c:pt>
                <c:pt idx="2">
                  <c:v>QA3</c:v>
                </c:pt>
                <c:pt idx="3">
                  <c:v>QA2</c:v>
                </c:pt>
                <c:pt idx="4">
                  <c:v>QA1</c:v>
                </c:pt>
              </c:strCache>
            </c:strRef>
          </c:cat>
          <c:val>
            <c:numRef>
              <c:f>QA_graph!$J$3:$J$7</c:f>
              <c:numCache>
                <c:formatCode>0%</c:formatCode>
                <c:ptCount val="5"/>
                <c:pt idx="0">
                  <c:v>0.37640449438202245</c:v>
                </c:pt>
                <c:pt idx="1">
                  <c:v>0.33707865168539325</c:v>
                </c:pt>
                <c:pt idx="2">
                  <c:v>0.3539325842696629</c:v>
                </c:pt>
                <c:pt idx="3">
                  <c:v>0.25842696629213485</c:v>
                </c:pt>
                <c:pt idx="4">
                  <c:v>0.19662921348314608</c:v>
                </c:pt>
              </c:numCache>
            </c:numRef>
          </c:val>
          <c:extLst>
            <c:ext xmlns:c16="http://schemas.microsoft.com/office/drawing/2014/chart" uri="{C3380CC4-5D6E-409C-BE32-E72D297353CC}">
              <c16:uniqueId val="{00000001-15CF-400E-BC46-05F885C29E8A}"/>
            </c:ext>
          </c:extLst>
        </c:ser>
        <c:ser>
          <c:idx val="2"/>
          <c:order val="2"/>
          <c:tx>
            <c:strRef>
              <c:f>QA_graph!$K$2</c:f>
              <c:strCache>
                <c:ptCount val="1"/>
                <c:pt idx="0">
                  <c:v>Negative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QA_graph!$H$3:$H$7</c:f>
              <c:strCache>
                <c:ptCount val="5"/>
                <c:pt idx="0">
                  <c:v>QA5</c:v>
                </c:pt>
                <c:pt idx="1">
                  <c:v>QA4</c:v>
                </c:pt>
                <c:pt idx="2">
                  <c:v>QA3</c:v>
                </c:pt>
                <c:pt idx="3">
                  <c:v>QA2</c:v>
                </c:pt>
                <c:pt idx="4">
                  <c:v>QA1</c:v>
                </c:pt>
              </c:strCache>
            </c:strRef>
          </c:cat>
          <c:val>
            <c:numRef>
              <c:f>QA_graph!$K$3:$K$7</c:f>
              <c:numCache>
                <c:formatCode>0%</c:formatCode>
                <c:ptCount val="5"/>
                <c:pt idx="0">
                  <c:v>0.1348314606741573</c:v>
                </c:pt>
                <c:pt idx="1">
                  <c:v>6.741573033707865E-2</c:v>
                </c:pt>
                <c:pt idx="2">
                  <c:v>3.3707865168539325E-2</c:v>
                </c:pt>
                <c:pt idx="3">
                  <c:v>3.9325842696629212E-2</c:v>
                </c:pt>
                <c:pt idx="4">
                  <c:v>5.0561797752808987E-2</c:v>
                </c:pt>
              </c:numCache>
            </c:numRef>
          </c:val>
          <c:extLst>
            <c:ext xmlns:c16="http://schemas.microsoft.com/office/drawing/2014/chart" uri="{C3380CC4-5D6E-409C-BE32-E72D297353CC}">
              <c16:uniqueId val="{00000002-15CF-400E-BC46-05F885C29E8A}"/>
            </c:ext>
          </c:extLst>
        </c:ser>
        <c:dLbls>
          <c:dLblPos val="ctr"/>
          <c:showLegendKey val="0"/>
          <c:showVal val="1"/>
          <c:showCatName val="0"/>
          <c:showSerName val="0"/>
          <c:showPercent val="0"/>
          <c:showBubbleSize val="0"/>
        </c:dLbls>
        <c:gapWidth val="66"/>
        <c:overlap val="100"/>
        <c:axId val="543469744"/>
        <c:axId val="543472624"/>
      </c:barChart>
      <c:catAx>
        <c:axId val="5434697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43472624"/>
        <c:crosses val="autoZero"/>
        <c:auto val="1"/>
        <c:lblAlgn val="ctr"/>
        <c:lblOffset val="100"/>
        <c:noMultiLvlLbl val="0"/>
      </c:catAx>
      <c:valAx>
        <c:axId val="5434726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4346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'General-1'!$B$1</c:f>
              <c:strCache>
                <c:ptCount val="1"/>
                <c:pt idx="0">
                  <c:v>proceeding</c:v>
                </c:pt>
              </c:strCache>
            </c:strRef>
          </c:tx>
          <c:spPr>
            <a:solidFill>
              <a:schemeClr val="accent1"/>
            </a:solidFill>
            <a:ln>
              <a:noFill/>
            </a:ln>
            <a:effectLst/>
          </c:spPr>
          <c:invertIfNegative val="0"/>
          <c:cat>
            <c:numRef>
              <c:f>'General-1'!$A$2:$A$11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'General-1'!$B$2:$B$11</c:f>
              <c:numCache>
                <c:formatCode>General</c:formatCode>
                <c:ptCount val="10"/>
                <c:pt idx="0">
                  <c:v>1</c:v>
                </c:pt>
                <c:pt idx="1">
                  <c:v>2</c:v>
                </c:pt>
                <c:pt idx="2">
                  <c:v>3</c:v>
                </c:pt>
                <c:pt idx="3">
                  <c:v>6</c:v>
                </c:pt>
                <c:pt idx="4">
                  <c:v>2</c:v>
                </c:pt>
                <c:pt idx="5">
                  <c:v>7</c:v>
                </c:pt>
                <c:pt idx="6">
                  <c:v>4</c:v>
                </c:pt>
                <c:pt idx="7">
                  <c:v>3</c:v>
                </c:pt>
                <c:pt idx="8">
                  <c:v>0</c:v>
                </c:pt>
                <c:pt idx="9">
                  <c:v>1</c:v>
                </c:pt>
              </c:numCache>
            </c:numRef>
          </c:val>
          <c:extLst>
            <c:ext xmlns:c16="http://schemas.microsoft.com/office/drawing/2014/chart" uri="{C3380CC4-5D6E-409C-BE32-E72D297353CC}">
              <c16:uniqueId val="{00000000-6763-4C5C-9C1E-79A6A8FC2ED5}"/>
            </c:ext>
          </c:extLst>
        </c:ser>
        <c:ser>
          <c:idx val="1"/>
          <c:order val="1"/>
          <c:tx>
            <c:strRef>
              <c:f>'General-1'!$C$1</c:f>
              <c:strCache>
                <c:ptCount val="1"/>
                <c:pt idx="0">
                  <c:v>journal</c:v>
                </c:pt>
              </c:strCache>
            </c:strRef>
          </c:tx>
          <c:spPr>
            <a:solidFill>
              <a:schemeClr val="accent2"/>
            </a:solidFill>
            <a:ln>
              <a:noFill/>
            </a:ln>
            <a:effectLst/>
          </c:spPr>
          <c:invertIfNegative val="0"/>
          <c:cat>
            <c:numRef>
              <c:f>'General-1'!$A$2:$A$11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'General-1'!$C$2:$C$11</c:f>
              <c:numCache>
                <c:formatCode>General</c:formatCode>
                <c:ptCount val="10"/>
                <c:pt idx="0">
                  <c:v>1</c:v>
                </c:pt>
                <c:pt idx="1">
                  <c:v>0</c:v>
                </c:pt>
                <c:pt idx="2">
                  <c:v>1</c:v>
                </c:pt>
                <c:pt idx="3">
                  <c:v>1</c:v>
                </c:pt>
                <c:pt idx="4">
                  <c:v>3</c:v>
                </c:pt>
                <c:pt idx="5">
                  <c:v>4</c:v>
                </c:pt>
                <c:pt idx="6">
                  <c:v>6</c:v>
                </c:pt>
                <c:pt idx="7">
                  <c:v>3</c:v>
                </c:pt>
                <c:pt idx="8">
                  <c:v>1</c:v>
                </c:pt>
                <c:pt idx="9">
                  <c:v>1</c:v>
                </c:pt>
              </c:numCache>
            </c:numRef>
          </c:val>
          <c:extLst>
            <c:ext xmlns:c16="http://schemas.microsoft.com/office/drawing/2014/chart" uri="{C3380CC4-5D6E-409C-BE32-E72D297353CC}">
              <c16:uniqueId val="{00000001-6763-4C5C-9C1E-79A6A8FC2ED5}"/>
            </c:ext>
          </c:extLst>
        </c:ser>
        <c:dLbls>
          <c:showLegendKey val="0"/>
          <c:showVal val="0"/>
          <c:showCatName val="0"/>
          <c:showSerName val="0"/>
          <c:showPercent val="0"/>
          <c:showBubbleSize val="0"/>
        </c:dLbls>
        <c:gapWidth val="150"/>
        <c:overlap val="100"/>
        <c:axId val="385638511"/>
        <c:axId val="385637071"/>
      </c:barChart>
      <c:catAx>
        <c:axId val="385638511"/>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5637071"/>
        <c:crosses val="autoZero"/>
        <c:auto val="1"/>
        <c:lblAlgn val="ctr"/>
        <c:lblOffset val="100"/>
        <c:noMultiLvlLbl val="0"/>
      </c:catAx>
      <c:valAx>
        <c:axId val="385637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5638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08-4DC2-B9CC-7036874EC8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08-4DC2-B9CC-7036874EC8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08-4DC2-B9CC-7036874EC83F}"/>
              </c:ext>
            </c:extLst>
          </c:dPt>
          <c:cat>
            <c:strRef>
              <c:f>language_analysis!$D$2:$D$4</c:f>
              <c:strCache>
                <c:ptCount val="3"/>
                <c:pt idx="0">
                  <c:v>1</c:v>
                </c:pt>
                <c:pt idx="1">
                  <c:v>2</c:v>
                </c:pt>
                <c:pt idx="2">
                  <c:v>&gt;2</c:v>
                </c:pt>
              </c:strCache>
            </c:strRef>
          </c:cat>
          <c:val>
            <c:numRef>
              <c:f>language_analysis!$E$2:$E$4</c:f>
              <c:numCache>
                <c:formatCode>General</c:formatCode>
                <c:ptCount val="3"/>
                <c:pt idx="0">
                  <c:v>35</c:v>
                </c:pt>
                <c:pt idx="1">
                  <c:v>3</c:v>
                </c:pt>
                <c:pt idx="2">
                  <c:v>13</c:v>
                </c:pt>
              </c:numCache>
            </c:numRef>
          </c:val>
          <c:extLst>
            <c:ext xmlns:c16="http://schemas.microsoft.com/office/drawing/2014/chart" uri="{C3380CC4-5D6E-409C-BE32-E72D297353CC}">
              <c16:uniqueId val="{00000000-63B4-404A-BBCD-C53703B7A63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author_maps!$X$2:$X$7</c:f>
              <c:strCache>
                <c:ptCount val="6"/>
                <c:pt idx="0">
                  <c:v>Africa</c:v>
                </c:pt>
                <c:pt idx="1">
                  <c:v>Australia</c:v>
                </c:pt>
                <c:pt idx="2">
                  <c:v>South America</c:v>
                </c:pt>
                <c:pt idx="3">
                  <c:v>Asia</c:v>
                </c:pt>
                <c:pt idx="4">
                  <c:v>Europe</c:v>
                </c:pt>
                <c:pt idx="5">
                  <c:v>North America</c:v>
                </c:pt>
              </c:strCache>
            </c:strRef>
          </c:cat>
          <c:val>
            <c:numRef>
              <c:f>author_maps!$Y$2:$Y$7</c:f>
              <c:numCache>
                <c:formatCode>General</c:formatCode>
                <c:ptCount val="6"/>
                <c:pt idx="0">
                  <c:v>3</c:v>
                </c:pt>
                <c:pt idx="1">
                  <c:v>1</c:v>
                </c:pt>
                <c:pt idx="2">
                  <c:v>1</c:v>
                </c:pt>
                <c:pt idx="3">
                  <c:v>12</c:v>
                </c:pt>
                <c:pt idx="4">
                  <c:v>11</c:v>
                </c:pt>
                <c:pt idx="5">
                  <c:v>1</c:v>
                </c:pt>
              </c:numCache>
            </c:numRef>
          </c:val>
          <c:extLst>
            <c:ext xmlns:c16="http://schemas.microsoft.com/office/drawing/2014/chart" uri="{C3380CC4-5D6E-409C-BE32-E72D297353CC}">
              <c16:uniqueId val="{00000000-CE5C-4C2D-919B-94DFA07E3490}"/>
            </c:ext>
          </c:extLst>
        </c:ser>
        <c:dLbls>
          <c:dLblPos val="outEnd"/>
          <c:showLegendKey val="0"/>
          <c:showVal val="1"/>
          <c:showCatName val="0"/>
          <c:showSerName val="0"/>
          <c:showPercent val="0"/>
          <c:showBubbleSize val="0"/>
        </c:dLbls>
        <c:gapWidth val="109"/>
        <c:overlap val="-27"/>
        <c:axId val="1633041040"/>
        <c:axId val="1633041520"/>
      </c:barChart>
      <c:catAx>
        <c:axId val="163304104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33041520"/>
        <c:crosses val="autoZero"/>
        <c:auto val="1"/>
        <c:lblAlgn val="ctr"/>
        <c:lblOffset val="100"/>
        <c:noMultiLvlLbl val="0"/>
      </c:catAx>
      <c:valAx>
        <c:axId val="1633041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3304104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'General-2'!$Q$3</c:f>
              <c:strCache>
                <c:ptCount val="1"/>
                <c:pt idx="0">
                  <c:v>dictionary</c:v>
                </c:pt>
              </c:strCache>
            </c:strRef>
          </c:tx>
          <c:spPr>
            <a:solidFill>
              <a:schemeClr val="accent1"/>
            </a:solidFill>
            <a:ln>
              <a:noFill/>
            </a:ln>
            <a:effectLst/>
          </c:spPr>
          <c:cat>
            <c:numRef>
              <c:f>'General-2'!$R$2:$AA$2</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'General-2'!$R$3:$AA$3</c:f>
              <c:numCache>
                <c:formatCode>General</c:formatCode>
                <c:ptCount val="10"/>
                <c:pt idx="0">
                  <c:v>0</c:v>
                </c:pt>
                <c:pt idx="1">
                  <c:v>0</c:v>
                </c:pt>
                <c:pt idx="2">
                  <c:v>1</c:v>
                </c:pt>
                <c:pt idx="3">
                  <c:v>0</c:v>
                </c:pt>
                <c:pt idx="4">
                  <c:v>1</c:v>
                </c:pt>
                <c:pt idx="5">
                  <c:v>0</c:v>
                </c:pt>
                <c:pt idx="6">
                  <c:v>1</c:v>
                </c:pt>
                <c:pt idx="7">
                  <c:v>1</c:v>
                </c:pt>
                <c:pt idx="8">
                  <c:v>0</c:v>
                </c:pt>
                <c:pt idx="9">
                  <c:v>0</c:v>
                </c:pt>
              </c:numCache>
            </c:numRef>
          </c:val>
          <c:extLst>
            <c:ext xmlns:c16="http://schemas.microsoft.com/office/drawing/2014/chart" uri="{C3380CC4-5D6E-409C-BE32-E72D297353CC}">
              <c16:uniqueId val="{00000000-4375-430D-B30A-9EC5171FF688}"/>
            </c:ext>
          </c:extLst>
        </c:ser>
        <c:ser>
          <c:idx val="1"/>
          <c:order val="1"/>
          <c:tx>
            <c:strRef>
              <c:f>'General-2'!$Q$4</c:f>
              <c:strCache>
                <c:ptCount val="1"/>
                <c:pt idx="0">
                  <c:v>preprocessing</c:v>
                </c:pt>
              </c:strCache>
            </c:strRef>
          </c:tx>
          <c:spPr>
            <a:solidFill>
              <a:schemeClr val="accent2"/>
            </a:solidFill>
            <a:ln>
              <a:noFill/>
            </a:ln>
            <a:effectLst/>
          </c:spPr>
          <c:cat>
            <c:numRef>
              <c:f>'General-2'!$R$2:$AA$2</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'General-2'!$R$4:$AA$4</c:f>
              <c:numCache>
                <c:formatCode>General</c:formatCode>
                <c:ptCount val="10"/>
                <c:pt idx="0">
                  <c:v>0</c:v>
                </c:pt>
                <c:pt idx="1">
                  <c:v>0</c:v>
                </c:pt>
                <c:pt idx="2">
                  <c:v>0</c:v>
                </c:pt>
                <c:pt idx="3">
                  <c:v>1</c:v>
                </c:pt>
                <c:pt idx="4">
                  <c:v>3</c:v>
                </c:pt>
                <c:pt idx="5">
                  <c:v>3</c:v>
                </c:pt>
                <c:pt idx="6">
                  <c:v>1</c:v>
                </c:pt>
                <c:pt idx="7">
                  <c:v>0</c:v>
                </c:pt>
                <c:pt idx="8">
                  <c:v>0</c:v>
                </c:pt>
                <c:pt idx="9">
                  <c:v>1</c:v>
                </c:pt>
              </c:numCache>
            </c:numRef>
          </c:val>
          <c:extLst>
            <c:ext xmlns:c16="http://schemas.microsoft.com/office/drawing/2014/chart" uri="{C3380CC4-5D6E-409C-BE32-E72D297353CC}">
              <c16:uniqueId val="{00000001-4375-430D-B30A-9EC5171FF688}"/>
            </c:ext>
          </c:extLst>
        </c:ser>
        <c:ser>
          <c:idx val="2"/>
          <c:order val="2"/>
          <c:tx>
            <c:strRef>
              <c:f>'General-2'!$Q$5</c:f>
              <c:strCache>
                <c:ptCount val="1"/>
                <c:pt idx="0">
                  <c:v>representation</c:v>
                </c:pt>
              </c:strCache>
            </c:strRef>
          </c:tx>
          <c:spPr>
            <a:solidFill>
              <a:schemeClr val="accent3"/>
            </a:solidFill>
            <a:ln>
              <a:noFill/>
            </a:ln>
            <a:effectLst/>
          </c:spPr>
          <c:cat>
            <c:numRef>
              <c:f>'General-2'!$R$2:$AA$2</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'General-2'!$R$5:$AA$5</c:f>
              <c:numCache>
                <c:formatCode>General</c:formatCode>
                <c:ptCount val="10"/>
                <c:pt idx="0">
                  <c:v>0</c:v>
                </c:pt>
                <c:pt idx="1">
                  <c:v>2</c:v>
                </c:pt>
                <c:pt idx="2">
                  <c:v>2</c:v>
                </c:pt>
                <c:pt idx="3">
                  <c:v>3</c:v>
                </c:pt>
                <c:pt idx="4">
                  <c:v>0</c:v>
                </c:pt>
                <c:pt idx="5">
                  <c:v>3</c:v>
                </c:pt>
                <c:pt idx="6">
                  <c:v>4</c:v>
                </c:pt>
                <c:pt idx="7">
                  <c:v>2</c:v>
                </c:pt>
                <c:pt idx="8">
                  <c:v>0</c:v>
                </c:pt>
                <c:pt idx="9">
                  <c:v>0</c:v>
                </c:pt>
              </c:numCache>
            </c:numRef>
          </c:val>
          <c:extLst>
            <c:ext xmlns:c16="http://schemas.microsoft.com/office/drawing/2014/chart" uri="{C3380CC4-5D6E-409C-BE32-E72D297353CC}">
              <c16:uniqueId val="{00000002-4375-430D-B30A-9EC5171FF688}"/>
            </c:ext>
          </c:extLst>
        </c:ser>
        <c:ser>
          <c:idx val="3"/>
          <c:order val="3"/>
          <c:tx>
            <c:strRef>
              <c:f>'General-2'!$Q$6</c:f>
              <c:strCache>
                <c:ptCount val="1"/>
                <c:pt idx="0">
                  <c:v>features</c:v>
                </c:pt>
              </c:strCache>
            </c:strRef>
          </c:tx>
          <c:spPr>
            <a:solidFill>
              <a:schemeClr val="accent4"/>
            </a:solidFill>
            <a:ln>
              <a:noFill/>
            </a:ln>
            <a:effectLst/>
          </c:spPr>
          <c:cat>
            <c:numRef>
              <c:f>'General-2'!$R$2:$AA$2</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'General-2'!$R$6:$AA$6</c:f>
              <c:numCache>
                <c:formatCode>General</c:formatCode>
                <c:ptCount val="10"/>
                <c:pt idx="0">
                  <c:v>0</c:v>
                </c:pt>
                <c:pt idx="1">
                  <c:v>0</c:v>
                </c:pt>
                <c:pt idx="2">
                  <c:v>0</c:v>
                </c:pt>
                <c:pt idx="3">
                  <c:v>3</c:v>
                </c:pt>
                <c:pt idx="4">
                  <c:v>0</c:v>
                </c:pt>
                <c:pt idx="5">
                  <c:v>3</c:v>
                </c:pt>
                <c:pt idx="6">
                  <c:v>1</c:v>
                </c:pt>
                <c:pt idx="7">
                  <c:v>0</c:v>
                </c:pt>
                <c:pt idx="8">
                  <c:v>0</c:v>
                </c:pt>
                <c:pt idx="9">
                  <c:v>0</c:v>
                </c:pt>
              </c:numCache>
            </c:numRef>
          </c:val>
          <c:extLst>
            <c:ext xmlns:c16="http://schemas.microsoft.com/office/drawing/2014/chart" uri="{C3380CC4-5D6E-409C-BE32-E72D297353CC}">
              <c16:uniqueId val="{00000003-4375-430D-B30A-9EC5171FF688}"/>
            </c:ext>
          </c:extLst>
        </c:ser>
        <c:ser>
          <c:idx val="4"/>
          <c:order val="4"/>
          <c:tx>
            <c:strRef>
              <c:f>'General-2'!$Q$7</c:f>
              <c:strCache>
                <c:ptCount val="1"/>
                <c:pt idx="0">
                  <c:v>model</c:v>
                </c:pt>
              </c:strCache>
            </c:strRef>
          </c:tx>
          <c:spPr>
            <a:solidFill>
              <a:schemeClr val="accent5"/>
            </a:solidFill>
            <a:ln>
              <a:noFill/>
            </a:ln>
            <a:effectLst/>
          </c:spPr>
          <c:cat>
            <c:numRef>
              <c:f>'General-2'!$R$2:$AA$2</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'General-2'!$R$7:$AA$7</c:f>
              <c:numCache>
                <c:formatCode>General</c:formatCode>
                <c:ptCount val="10"/>
                <c:pt idx="0">
                  <c:v>2</c:v>
                </c:pt>
                <c:pt idx="1">
                  <c:v>0</c:v>
                </c:pt>
                <c:pt idx="2">
                  <c:v>1</c:v>
                </c:pt>
                <c:pt idx="3">
                  <c:v>4</c:v>
                </c:pt>
                <c:pt idx="4">
                  <c:v>1</c:v>
                </c:pt>
                <c:pt idx="5">
                  <c:v>8</c:v>
                </c:pt>
                <c:pt idx="6">
                  <c:v>5</c:v>
                </c:pt>
                <c:pt idx="7">
                  <c:v>3</c:v>
                </c:pt>
                <c:pt idx="8">
                  <c:v>1</c:v>
                </c:pt>
                <c:pt idx="9">
                  <c:v>2</c:v>
                </c:pt>
              </c:numCache>
            </c:numRef>
          </c:val>
          <c:extLst>
            <c:ext xmlns:c16="http://schemas.microsoft.com/office/drawing/2014/chart" uri="{C3380CC4-5D6E-409C-BE32-E72D297353CC}">
              <c16:uniqueId val="{00000004-4375-430D-B30A-9EC5171FF688}"/>
            </c:ext>
          </c:extLst>
        </c:ser>
        <c:dLbls>
          <c:showLegendKey val="0"/>
          <c:showVal val="0"/>
          <c:showCatName val="0"/>
          <c:showSerName val="0"/>
          <c:showPercent val="0"/>
          <c:showBubbleSize val="0"/>
        </c:dLbls>
        <c:axId val="1772912815"/>
        <c:axId val="1772913295"/>
      </c:areaChart>
      <c:catAx>
        <c:axId val="177291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72913295"/>
        <c:crosses val="autoZero"/>
        <c:auto val="1"/>
        <c:lblAlgn val="ctr"/>
        <c:lblOffset val="100"/>
        <c:noMultiLvlLbl val="0"/>
      </c:catAx>
      <c:valAx>
        <c:axId val="1772913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7291281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1"/>
          <c:order val="1"/>
          <c:tx>
            <c:strRef>
              <c:f>'General-3'!$CE$3</c:f>
              <c:strCache>
                <c:ptCount val="1"/>
                <c:pt idx="0">
                  <c:v>Niger-Congo</c:v>
                </c:pt>
              </c:strCache>
            </c:strRef>
          </c:tx>
          <c:spPr>
            <a:solidFill>
              <a:schemeClr val="accent2"/>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'General-3'!$CF$3:$CO$3</c:f>
              <c:numCache>
                <c:formatCode>General</c:formatCode>
                <c:ptCount val="10"/>
                <c:pt idx="0">
                  <c:v>0</c:v>
                </c:pt>
                <c:pt idx="1">
                  <c:v>0</c:v>
                </c:pt>
                <c:pt idx="2">
                  <c:v>0</c:v>
                </c:pt>
                <c:pt idx="3">
                  <c:v>1</c:v>
                </c:pt>
                <c:pt idx="4">
                  <c:v>0</c:v>
                </c:pt>
                <c:pt idx="5">
                  <c:v>2</c:v>
                </c:pt>
                <c:pt idx="6">
                  <c:v>0</c:v>
                </c:pt>
                <c:pt idx="7">
                  <c:v>0</c:v>
                </c:pt>
                <c:pt idx="8">
                  <c:v>0</c:v>
                </c:pt>
                <c:pt idx="9">
                  <c:v>0</c:v>
                </c:pt>
              </c:numCache>
            </c:numRef>
          </c:val>
          <c:extLst>
            <c:ext xmlns:c16="http://schemas.microsoft.com/office/drawing/2014/chart" uri="{C3380CC4-5D6E-409C-BE32-E72D297353CC}">
              <c16:uniqueId val="{00000001-DA09-4B0C-8E53-B8BC7F9F20FC}"/>
            </c:ext>
          </c:extLst>
        </c:ser>
        <c:ser>
          <c:idx val="2"/>
          <c:order val="2"/>
          <c:tx>
            <c:strRef>
              <c:f>'General-3'!$CE$4</c:f>
              <c:strCache>
                <c:ptCount val="1"/>
                <c:pt idx="0">
                  <c:v>Austronesian</c:v>
                </c:pt>
              </c:strCache>
            </c:strRef>
          </c:tx>
          <c:spPr>
            <a:solidFill>
              <a:schemeClr val="accent3"/>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'General-3'!$CF$4:$CO$4</c:f>
              <c:numCache>
                <c:formatCode>General</c:formatCode>
                <c:ptCount val="10"/>
                <c:pt idx="0">
                  <c:v>0</c:v>
                </c:pt>
                <c:pt idx="1">
                  <c:v>0</c:v>
                </c:pt>
                <c:pt idx="2">
                  <c:v>0</c:v>
                </c:pt>
                <c:pt idx="3">
                  <c:v>1</c:v>
                </c:pt>
                <c:pt idx="4">
                  <c:v>0</c:v>
                </c:pt>
                <c:pt idx="5">
                  <c:v>1</c:v>
                </c:pt>
                <c:pt idx="6">
                  <c:v>1</c:v>
                </c:pt>
                <c:pt idx="7">
                  <c:v>0</c:v>
                </c:pt>
                <c:pt idx="8">
                  <c:v>0</c:v>
                </c:pt>
                <c:pt idx="9">
                  <c:v>0</c:v>
                </c:pt>
              </c:numCache>
            </c:numRef>
          </c:val>
          <c:extLst>
            <c:ext xmlns:c16="http://schemas.microsoft.com/office/drawing/2014/chart" uri="{C3380CC4-5D6E-409C-BE32-E72D297353CC}">
              <c16:uniqueId val="{00000002-DA09-4B0C-8E53-B8BC7F9F20FC}"/>
            </c:ext>
          </c:extLst>
        </c:ser>
        <c:ser>
          <c:idx val="3"/>
          <c:order val="3"/>
          <c:tx>
            <c:strRef>
              <c:f>'General-3'!$CE$5</c:f>
              <c:strCache>
                <c:ptCount val="1"/>
                <c:pt idx="0">
                  <c:v>Trans-New Guinea</c:v>
                </c:pt>
              </c:strCache>
            </c:strRef>
          </c:tx>
          <c:spPr>
            <a:solidFill>
              <a:schemeClr val="accent4"/>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'General-3'!$CF$5:$CO$5</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A09-4B0C-8E53-B8BC7F9F20FC}"/>
            </c:ext>
          </c:extLst>
        </c:ser>
        <c:ser>
          <c:idx val="4"/>
          <c:order val="4"/>
          <c:tx>
            <c:strRef>
              <c:f>'General-3'!$CE$6</c:f>
              <c:strCache>
                <c:ptCount val="1"/>
                <c:pt idx="0">
                  <c:v>Sino-Tibetan</c:v>
                </c:pt>
              </c:strCache>
            </c:strRef>
          </c:tx>
          <c:spPr>
            <a:solidFill>
              <a:schemeClr val="accent5"/>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'General-3'!$CF$6:$CO$6</c:f>
              <c:numCache>
                <c:formatCode>General</c:formatCode>
                <c:ptCount val="10"/>
                <c:pt idx="0">
                  <c:v>1</c:v>
                </c:pt>
                <c:pt idx="1">
                  <c:v>0</c:v>
                </c:pt>
                <c:pt idx="2">
                  <c:v>0</c:v>
                </c:pt>
                <c:pt idx="3">
                  <c:v>1</c:v>
                </c:pt>
                <c:pt idx="4">
                  <c:v>0</c:v>
                </c:pt>
                <c:pt idx="5">
                  <c:v>2</c:v>
                </c:pt>
                <c:pt idx="6">
                  <c:v>3</c:v>
                </c:pt>
                <c:pt idx="7">
                  <c:v>0</c:v>
                </c:pt>
                <c:pt idx="8">
                  <c:v>0</c:v>
                </c:pt>
                <c:pt idx="9">
                  <c:v>0</c:v>
                </c:pt>
              </c:numCache>
            </c:numRef>
          </c:val>
          <c:extLst>
            <c:ext xmlns:c16="http://schemas.microsoft.com/office/drawing/2014/chart" uri="{C3380CC4-5D6E-409C-BE32-E72D297353CC}">
              <c16:uniqueId val="{00000004-DA09-4B0C-8E53-B8BC7F9F20FC}"/>
            </c:ext>
          </c:extLst>
        </c:ser>
        <c:ser>
          <c:idx val="5"/>
          <c:order val="5"/>
          <c:tx>
            <c:strRef>
              <c:f>'General-3'!$CE$7</c:f>
              <c:strCache>
                <c:ptCount val="1"/>
                <c:pt idx="0">
                  <c:v>Australian</c:v>
                </c:pt>
              </c:strCache>
            </c:strRef>
          </c:tx>
          <c:spPr>
            <a:solidFill>
              <a:schemeClr val="accent6"/>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'General-3'!$CF$7:$CO$7</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A09-4B0C-8E53-B8BC7F9F20FC}"/>
            </c:ext>
          </c:extLst>
        </c:ser>
        <c:ser>
          <c:idx val="6"/>
          <c:order val="6"/>
          <c:tx>
            <c:strRef>
              <c:f>'General-3'!$CE$8</c:f>
              <c:strCache>
                <c:ptCount val="1"/>
                <c:pt idx="0">
                  <c:v>Afroasiatic</c:v>
                </c:pt>
              </c:strCache>
            </c:strRef>
          </c:tx>
          <c:spPr>
            <a:solidFill>
              <a:schemeClr val="accent1">
                <a:lumMod val="6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'General-3'!$CF$8:$CO$8</c:f>
              <c:numCache>
                <c:formatCode>General</c:formatCode>
                <c:ptCount val="10"/>
                <c:pt idx="0">
                  <c:v>0</c:v>
                </c:pt>
                <c:pt idx="1">
                  <c:v>0</c:v>
                </c:pt>
                <c:pt idx="2">
                  <c:v>1</c:v>
                </c:pt>
                <c:pt idx="3">
                  <c:v>2</c:v>
                </c:pt>
                <c:pt idx="4">
                  <c:v>1</c:v>
                </c:pt>
                <c:pt idx="5">
                  <c:v>2</c:v>
                </c:pt>
                <c:pt idx="6">
                  <c:v>2</c:v>
                </c:pt>
                <c:pt idx="7">
                  <c:v>5</c:v>
                </c:pt>
                <c:pt idx="8">
                  <c:v>0</c:v>
                </c:pt>
                <c:pt idx="9">
                  <c:v>0</c:v>
                </c:pt>
              </c:numCache>
            </c:numRef>
          </c:val>
          <c:extLst>
            <c:ext xmlns:c16="http://schemas.microsoft.com/office/drawing/2014/chart" uri="{C3380CC4-5D6E-409C-BE32-E72D297353CC}">
              <c16:uniqueId val="{00000006-DA09-4B0C-8E53-B8BC7F9F20FC}"/>
            </c:ext>
          </c:extLst>
        </c:ser>
        <c:ser>
          <c:idx val="7"/>
          <c:order val="7"/>
          <c:tx>
            <c:strRef>
              <c:f>'General-3'!$CE$9</c:f>
              <c:strCache>
                <c:ptCount val="1"/>
                <c:pt idx="0">
                  <c:v>Otomanguean</c:v>
                </c:pt>
              </c:strCache>
            </c:strRef>
          </c:tx>
          <c:spPr>
            <a:solidFill>
              <a:schemeClr val="accent2">
                <a:lumMod val="6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'General-3'!$CF$9:$CO$9</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A09-4B0C-8E53-B8BC7F9F20FC}"/>
            </c:ext>
          </c:extLst>
        </c:ser>
        <c:ser>
          <c:idx val="8"/>
          <c:order val="8"/>
          <c:tx>
            <c:strRef>
              <c:f>'General-3'!$CE$10</c:f>
              <c:strCache>
                <c:ptCount val="1"/>
                <c:pt idx="0">
                  <c:v>Austroasiatic</c:v>
                </c:pt>
              </c:strCache>
            </c:strRef>
          </c:tx>
          <c:spPr>
            <a:solidFill>
              <a:schemeClr val="accent3">
                <a:lumMod val="6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'General-3'!$CF$10:$CO$10</c:f>
              <c:numCache>
                <c:formatCode>General</c:formatCode>
                <c:ptCount val="10"/>
                <c:pt idx="0">
                  <c:v>0</c:v>
                </c:pt>
                <c:pt idx="1">
                  <c:v>0</c:v>
                </c:pt>
                <c:pt idx="2">
                  <c:v>0</c:v>
                </c:pt>
                <c:pt idx="3">
                  <c:v>0</c:v>
                </c:pt>
                <c:pt idx="4">
                  <c:v>0</c:v>
                </c:pt>
                <c:pt idx="5">
                  <c:v>2</c:v>
                </c:pt>
                <c:pt idx="6">
                  <c:v>0</c:v>
                </c:pt>
                <c:pt idx="7">
                  <c:v>0</c:v>
                </c:pt>
                <c:pt idx="8">
                  <c:v>0</c:v>
                </c:pt>
                <c:pt idx="9">
                  <c:v>0</c:v>
                </c:pt>
              </c:numCache>
            </c:numRef>
          </c:val>
          <c:extLst>
            <c:ext xmlns:c16="http://schemas.microsoft.com/office/drawing/2014/chart" uri="{C3380CC4-5D6E-409C-BE32-E72D297353CC}">
              <c16:uniqueId val="{00000008-DA09-4B0C-8E53-B8BC7F9F20FC}"/>
            </c:ext>
          </c:extLst>
        </c:ser>
        <c:ser>
          <c:idx val="9"/>
          <c:order val="9"/>
          <c:tx>
            <c:strRef>
              <c:f>'General-3'!$CE$11</c:f>
              <c:strCache>
                <c:ptCount val="1"/>
                <c:pt idx="0">
                  <c:v>Kra-Dai</c:v>
                </c:pt>
              </c:strCache>
            </c:strRef>
          </c:tx>
          <c:spPr>
            <a:solidFill>
              <a:schemeClr val="accent4">
                <a:lumMod val="6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'General-3'!$CF$11:$CO$11</c:f>
              <c:numCache>
                <c:formatCode>General</c:formatCode>
                <c:ptCount val="10"/>
                <c:pt idx="0">
                  <c:v>0</c:v>
                </c:pt>
                <c:pt idx="1">
                  <c:v>0</c:v>
                </c:pt>
                <c:pt idx="2">
                  <c:v>0</c:v>
                </c:pt>
                <c:pt idx="3">
                  <c:v>0</c:v>
                </c:pt>
                <c:pt idx="4">
                  <c:v>0</c:v>
                </c:pt>
                <c:pt idx="5">
                  <c:v>3</c:v>
                </c:pt>
                <c:pt idx="6">
                  <c:v>0</c:v>
                </c:pt>
                <c:pt idx="7">
                  <c:v>0</c:v>
                </c:pt>
                <c:pt idx="8">
                  <c:v>0</c:v>
                </c:pt>
                <c:pt idx="9">
                  <c:v>0</c:v>
                </c:pt>
              </c:numCache>
            </c:numRef>
          </c:val>
          <c:extLst>
            <c:ext xmlns:c16="http://schemas.microsoft.com/office/drawing/2014/chart" uri="{C3380CC4-5D6E-409C-BE32-E72D297353CC}">
              <c16:uniqueId val="{00000009-DA09-4B0C-8E53-B8BC7F9F20FC}"/>
            </c:ext>
          </c:extLst>
        </c:ser>
        <c:ser>
          <c:idx val="10"/>
          <c:order val="10"/>
          <c:tx>
            <c:strRef>
              <c:f>'General-3'!$CE$12</c:f>
              <c:strCache>
                <c:ptCount val="1"/>
                <c:pt idx="0">
                  <c:v>Dravidian</c:v>
                </c:pt>
              </c:strCache>
            </c:strRef>
          </c:tx>
          <c:spPr>
            <a:solidFill>
              <a:schemeClr val="accent5">
                <a:lumMod val="6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'General-3'!$CF$12:$CO$12</c:f>
              <c:numCache>
                <c:formatCode>General</c:formatCode>
                <c:ptCount val="10"/>
                <c:pt idx="0">
                  <c:v>0</c:v>
                </c:pt>
                <c:pt idx="1">
                  <c:v>0</c:v>
                </c:pt>
                <c:pt idx="2">
                  <c:v>0</c:v>
                </c:pt>
                <c:pt idx="3">
                  <c:v>0</c:v>
                </c:pt>
                <c:pt idx="4">
                  <c:v>1</c:v>
                </c:pt>
                <c:pt idx="5">
                  <c:v>0</c:v>
                </c:pt>
                <c:pt idx="6">
                  <c:v>1</c:v>
                </c:pt>
                <c:pt idx="7">
                  <c:v>0</c:v>
                </c:pt>
                <c:pt idx="8">
                  <c:v>0</c:v>
                </c:pt>
                <c:pt idx="9">
                  <c:v>0</c:v>
                </c:pt>
              </c:numCache>
            </c:numRef>
          </c:val>
          <c:extLst>
            <c:ext xmlns:c16="http://schemas.microsoft.com/office/drawing/2014/chart" uri="{C3380CC4-5D6E-409C-BE32-E72D297353CC}">
              <c16:uniqueId val="{0000000A-DA09-4B0C-8E53-B8BC7F9F20FC}"/>
            </c:ext>
          </c:extLst>
        </c:ser>
        <c:ser>
          <c:idx val="11"/>
          <c:order val="11"/>
          <c:tx>
            <c:strRef>
              <c:f>'General-3'!$CE$13</c:f>
              <c:strCache>
                <c:ptCount val="1"/>
                <c:pt idx="0">
                  <c:v>Tupi</c:v>
                </c:pt>
              </c:strCache>
            </c:strRef>
          </c:tx>
          <c:spPr>
            <a:solidFill>
              <a:schemeClr val="accent6">
                <a:lumMod val="6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'General-3'!$CF$13:$CO$13</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B-DA09-4B0C-8E53-B8BC7F9F20FC}"/>
            </c:ext>
          </c:extLst>
        </c:ser>
        <c:ser>
          <c:idx val="12"/>
          <c:order val="12"/>
          <c:tx>
            <c:strRef>
              <c:f>'General-3'!$CE$14</c:f>
              <c:strCache>
                <c:ptCount val="1"/>
                <c:pt idx="0">
                  <c:v>Isolated</c:v>
                </c:pt>
              </c:strCache>
            </c:strRef>
          </c:tx>
          <c:spPr>
            <a:solidFill>
              <a:schemeClr val="accent1">
                <a:lumMod val="80000"/>
                <a:lumOff val="2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'General-3'!$CF$14:$CO$14</c:f>
              <c:numCache>
                <c:formatCode>General</c:formatCode>
                <c:ptCount val="10"/>
                <c:pt idx="0">
                  <c:v>0</c:v>
                </c:pt>
                <c:pt idx="1">
                  <c:v>0</c:v>
                </c:pt>
                <c:pt idx="2">
                  <c:v>0</c:v>
                </c:pt>
                <c:pt idx="3">
                  <c:v>0</c:v>
                </c:pt>
                <c:pt idx="4">
                  <c:v>0</c:v>
                </c:pt>
                <c:pt idx="5">
                  <c:v>3</c:v>
                </c:pt>
                <c:pt idx="6">
                  <c:v>0</c:v>
                </c:pt>
                <c:pt idx="7">
                  <c:v>0</c:v>
                </c:pt>
                <c:pt idx="8">
                  <c:v>0</c:v>
                </c:pt>
                <c:pt idx="9">
                  <c:v>0</c:v>
                </c:pt>
              </c:numCache>
            </c:numRef>
          </c:val>
          <c:extLst>
            <c:ext xmlns:c16="http://schemas.microsoft.com/office/drawing/2014/chart" uri="{C3380CC4-5D6E-409C-BE32-E72D297353CC}">
              <c16:uniqueId val="{0000000C-DA09-4B0C-8E53-B8BC7F9F20FC}"/>
            </c:ext>
          </c:extLst>
        </c:ser>
        <c:ser>
          <c:idx val="13"/>
          <c:order val="13"/>
          <c:tx>
            <c:strRef>
              <c:f>'General-3'!$CE$15</c:f>
              <c:strCache>
                <c:ptCount val="1"/>
                <c:pt idx="0">
                  <c:v>Uralic</c:v>
                </c:pt>
              </c:strCache>
            </c:strRef>
          </c:tx>
          <c:spPr>
            <a:solidFill>
              <a:schemeClr val="accent2">
                <a:lumMod val="80000"/>
                <a:lumOff val="2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'General-3'!$CF$15:$CO$15</c:f>
              <c:numCache>
                <c:formatCode>General</c:formatCode>
                <c:ptCount val="10"/>
                <c:pt idx="0">
                  <c:v>0</c:v>
                </c:pt>
                <c:pt idx="1">
                  <c:v>0</c:v>
                </c:pt>
                <c:pt idx="2">
                  <c:v>2</c:v>
                </c:pt>
                <c:pt idx="3">
                  <c:v>0</c:v>
                </c:pt>
                <c:pt idx="4">
                  <c:v>0</c:v>
                </c:pt>
                <c:pt idx="5">
                  <c:v>6</c:v>
                </c:pt>
                <c:pt idx="6">
                  <c:v>0</c:v>
                </c:pt>
                <c:pt idx="7">
                  <c:v>0</c:v>
                </c:pt>
                <c:pt idx="8">
                  <c:v>0</c:v>
                </c:pt>
                <c:pt idx="9">
                  <c:v>0</c:v>
                </c:pt>
              </c:numCache>
            </c:numRef>
          </c:val>
          <c:extLst>
            <c:ext xmlns:c16="http://schemas.microsoft.com/office/drawing/2014/chart" uri="{C3380CC4-5D6E-409C-BE32-E72D297353CC}">
              <c16:uniqueId val="{0000000D-DA09-4B0C-8E53-B8BC7F9F20FC}"/>
            </c:ext>
          </c:extLst>
        </c:ser>
        <c:ser>
          <c:idx val="14"/>
          <c:order val="14"/>
          <c:tx>
            <c:strRef>
              <c:f>'General-3'!$CE$16</c:f>
              <c:strCache>
                <c:ptCount val="1"/>
                <c:pt idx="0">
                  <c:v>Japonic</c:v>
                </c:pt>
              </c:strCache>
            </c:strRef>
          </c:tx>
          <c:spPr>
            <a:solidFill>
              <a:schemeClr val="accent3">
                <a:lumMod val="80000"/>
                <a:lumOff val="2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'General-3'!$CF$16:$CO$16</c:f>
              <c:numCache>
                <c:formatCode>General</c:formatCode>
                <c:ptCount val="10"/>
                <c:pt idx="0">
                  <c:v>0</c:v>
                </c:pt>
                <c:pt idx="1">
                  <c:v>0</c:v>
                </c:pt>
                <c:pt idx="2">
                  <c:v>1</c:v>
                </c:pt>
                <c:pt idx="3">
                  <c:v>0</c:v>
                </c:pt>
                <c:pt idx="4">
                  <c:v>0</c:v>
                </c:pt>
                <c:pt idx="5">
                  <c:v>2</c:v>
                </c:pt>
                <c:pt idx="6">
                  <c:v>0</c:v>
                </c:pt>
                <c:pt idx="7">
                  <c:v>1</c:v>
                </c:pt>
                <c:pt idx="8">
                  <c:v>0</c:v>
                </c:pt>
                <c:pt idx="9">
                  <c:v>0</c:v>
                </c:pt>
              </c:numCache>
            </c:numRef>
          </c:val>
          <c:extLst>
            <c:ext xmlns:c16="http://schemas.microsoft.com/office/drawing/2014/chart" uri="{C3380CC4-5D6E-409C-BE32-E72D297353CC}">
              <c16:uniqueId val="{0000000E-DA09-4B0C-8E53-B8BC7F9F20FC}"/>
            </c:ext>
          </c:extLst>
        </c:ser>
        <c:ser>
          <c:idx val="15"/>
          <c:order val="15"/>
          <c:tx>
            <c:strRef>
              <c:f>'General-3'!$CE$17</c:f>
              <c:strCache>
                <c:ptCount val="1"/>
                <c:pt idx="0">
                  <c:v>Turkic</c:v>
                </c:pt>
              </c:strCache>
            </c:strRef>
          </c:tx>
          <c:spPr>
            <a:solidFill>
              <a:schemeClr val="accent4">
                <a:lumMod val="80000"/>
                <a:lumOff val="2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'General-3'!$CF$17:$CO$17</c:f>
              <c:numCache>
                <c:formatCode>General</c:formatCode>
                <c:ptCount val="10"/>
                <c:pt idx="0">
                  <c:v>0</c:v>
                </c:pt>
                <c:pt idx="1">
                  <c:v>0</c:v>
                </c:pt>
                <c:pt idx="2">
                  <c:v>1</c:v>
                </c:pt>
                <c:pt idx="3">
                  <c:v>0</c:v>
                </c:pt>
                <c:pt idx="4">
                  <c:v>0</c:v>
                </c:pt>
                <c:pt idx="5">
                  <c:v>3</c:v>
                </c:pt>
                <c:pt idx="6">
                  <c:v>1</c:v>
                </c:pt>
                <c:pt idx="7">
                  <c:v>0</c:v>
                </c:pt>
                <c:pt idx="8">
                  <c:v>0</c:v>
                </c:pt>
                <c:pt idx="9">
                  <c:v>3</c:v>
                </c:pt>
              </c:numCache>
            </c:numRef>
          </c:val>
          <c:extLst>
            <c:ext xmlns:c16="http://schemas.microsoft.com/office/drawing/2014/chart" uri="{C3380CC4-5D6E-409C-BE32-E72D297353CC}">
              <c16:uniqueId val="{0000000F-DA09-4B0C-8E53-B8BC7F9F20FC}"/>
            </c:ext>
          </c:extLst>
        </c:ser>
        <c:ser>
          <c:idx val="16"/>
          <c:order val="16"/>
          <c:tx>
            <c:strRef>
              <c:f>'General-3'!$CE$18</c:f>
              <c:strCache>
                <c:ptCount val="1"/>
                <c:pt idx="0">
                  <c:v>Koreanic</c:v>
                </c:pt>
              </c:strCache>
            </c:strRef>
          </c:tx>
          <c:spPr>
            <a:solidFill>
              <a:schemeClr val="accent5">
                <a:lumMod val="80000"/>
                <a:lumOff val="2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'General-3'!$CF$18:$CO$18</c:f>
              <c:numCache>
                <c:formatCode>General</c:formatCode>
                <c:ptCount val="10"/>
                <c:pt idx="0">
                  <c:v>0</c:v>
                </c:pt>
                <c:pt idx="1">
                  <c:v>0</c:v>
                </c:pt>
                <c:pt idx="2">
                  <c:v>0</c:v>
                </c:pt>
                <c:pt idx="3">
                  <c:v>0</c:v>
                </c:pt>
                <c:pt idx="4">
                  <c:v>0</c:v>
                </c:pt>
                <c:pt idx="5">
                  <c:v>1</c:v>
                </c:pt>
                <c:pt idx="6">
                  <c:v>1</c:v>
                </c:pt>
                <c:pt idx="7">
                  <c:v>0</c:v>
                </c:pt>
                <c:pt idx="8">
                  <c:v>0</c:v>
                </c:pt>
                <c:pt idx="9">
                  <c:v>0</c:v>
                </c:pt>
              </c:numCache>
            </c:numRef>
          </c:val>
          <c:extLst>
            <c:ext xmlns:c16="http://schemas.microsoft.com/office/drawing/2014/chart" uri="{C3380CC4-5D6E-409C-BE32-E72D297353CC}">
              <c16:uniqueId val="{00000010-DA09-4B0C-8E53-B8BC7F9F20FC}"/>
            </c:ext>
          </c:extLst>
        </c:ser>
        <c:ser>
          <c:idx val="17"/>
          <c:order val="17"/>
          <c:tx>
            <c:strRef>
              <c:f>'General-3'!$CE$20</c:f>
              <c:strCache>
                <c:ptCount val="1"/>
              </c:strCache>
            </c:strRef>
          </c:tx>
          <c:spPr>
            <a:solidFill>
              <a:schemeClr val="accent6">
                <a:lumMod val="80000"/>
                <a:lumOff val="20000"/>
              </a:schemeClr>
            </a:solidFill>
            <a:ln>
              <a:noFill/>
            </a:ln>
            <a:effectLst/>
          </c:spPr>
          <c:cat>
            <c:numRef>
              <c:f>'General-3'!$CF$1:$CO$1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'General-3'!$CF$20:$CO$20</c:f>
              <c:numCache>
                <c:formatCode>General</c:formatCode>
                <c:ptCount val="10"/>
              </c:numCache>
            </c:numRef>
          </c:val>
          <c:extLst>
            <c:ext xmlns:c16="http://schemas.microsoft.com/office/drawing/2014/chart" uri="{C3380CC4-5D6E-409C-BE32-E72D297353CC}">
              <c16:uniqueId val="{00000011-DA09-4B0C-8E53-B8BC7F9F20FC}"/>
            </c:ext>
          </c:extLst>
        </c:ser>
        <c:dLbls>
          <c:showLegendKey val="0"/>
          <c:showVal val="0"/>
          <c:showCatName val="0"/>
          <c:showSerName val="0"/>
          <c:showPercent val="0"/>
          <c:showBubbleSize val="0"/>
        </c:dLbls>
        <c:axId val="2011777935"/>
        <c:axId val="2011777455"/>
        <c:extLst>
          <c:ext xmlns:c15="http://schemas.microsoft.com/office/drawing/2012/chart" uri="{02D57815-91ED-43cb-92C2-25804820EDAC}">
            <c15:filteredAreaSeries>
              <c15:ser>
                <c:idx val="0"/>
                <c:order val="0"/>
                <c:tx>
                  <c:strRef>
                    <c:extLst>
                      <c:ext uri="{02D57815-91ED-43cb-92C2-25804820EDAC}">
                        <c15:formulaRef>
                          <c15:sqref>'General-3'!$CE$2</c15:sqref>
                        </c15:formulaRef>
                      </c:ext>
                    </c:extLst>
                    <c:strCache>
                      <c:ptCount val="1"/>
                      <c:pt idx="0">
                        <c:v>Indo-European</c:v>
                      </c:pt>
                    </c:strCache>
                  </c:strRef>
                </c:tx>
                <c:spPr>
                  <a:solidFill>
                    <a:schemeClr val="accent1"/>
                  </a:solidFill>
                  <a:ln>
                    <a:noFill/>
                  </a:ln>
                  <a:effectLst/>
                </c:spPr>
                <c:cat>
                  <c:numRef>
                    <c:extLst>
                      <c:ext uri="{02D57815-91ED-43cb-92C2-25804820EDAC}">
                        <c15:formulaRef>
                          <c15:sqref>'General-3'!$CF$1:$CO$1</c15:sqref>
                        </c15:formulaRef>
                      </c:ext>
                    </c:extLst>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extLst>
                      <c:ext uri="{02D57815-91ED-43cb-92C2-25804820EDAC}">
                        <c15:formulaRef>
                          <c15:sqref>'General-3'!$CF$2:$CO$2</c15:sqref>
                        </c15:formulaRef>
                      </c:ext>
                    </c:extLst>
                    <c:numCache>
                      <c:formatCode>General</c:formatCode>
                      <c:ptCount val="10"/>
                      <c:pt idx="0">
                        <c:v>1</c:v>
                      </c:pt>
                      <c:pt idx="1">
                        <c:v>2</c:v>
                      </c:pt>
                      <c:pt idx="2">
                        <c:v>19</c:v>
                      </c:pt>
                      <c:pt idx="3">
                        <c:v>8</c:v>
                      </c:pt>
                      <c:pt idx="4">
                        <c:v>2</c:v>
                      </c:pt>
                      <c:pt idx="5">
                        <c:v>49</c:v>
                      </c:pt>
                      <c:pt idx="6">
                        <c:v>6</c:v>
                      </c:pt>
                      <c:pt idx="7">
                        <c:v>2</c:v>
                      </c:pt>
                      <c:pt idx="8">
                        <c:v>1</c:v>
                      </c:pt>
                      <c:pt idx="9">
                        <c:v>1</c:v>
                      </c:pt>
                    </c:numCache>
                  </c:numRef>
                </c:val>
                <c:extLst>
                  <c:ext xmlns:c16="http://schemas.microsoft.com/office/drawing/2014/chart" uri="{C3380CC4-5D6E-409C-BE32-E72D297353CC}">
                    <c16:uniqueId val="{00000000-DA09-4B0C-8E53-B8BC7F9F20FC}"/>
                  </c:ext>
                </c:extLst>
              </c15:ser>
            </c15:filteredAreaSeries>
          </c:ext>
        </c:extLst>
      </c:areaChart>
      <c:catAx>
        <c:axId val="201177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777455"/>
        <c:crosses val="autoZero"/>
        <c:auto val="1"/>
        <c:lblAlgn val="ctr"/>
        <c:lblOffset val="100"/>
        <c:noMultiLvlLbl val="0"/>
      </c:catAx>
      <c:valAx>
        <c:axId val="201177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77793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157822663471416E-2"/>
          <c:y val="4.9916503725624908E-2"/>
          <c:w val="0.78135585225759818"/>
          <c:h val="0.73941975373883628"/>
        </c:manualLayout>
      </c:layout>
      <c:barChart>
        <c:barDir val="col"/>
        <c:grouping val="clustered"/>
        <c:varyColors val="0"/>
        <c:ser>
          <c:idx val="0"/>
          <c:order val="0"/>
          <c:tx>
            <c:strRef>
              <c:f>'General-3'!$CU$1</c:f>
              <c:strCache>
                <c:ptCount val="1"/>
                <c:pt idx="0">
                  <c:v>studies</c:v>
                </c:pt>
              </c:strCache>
            </c:strRef>
          </c:tx>
          <c:spPr>
            <a:solidFill>
              <a:schemeClr val="accent1"/>
            </a:solidFill>
            <a:ln>
              <a:noFill/>
            </a:ln>
            <a:effectLst/>
          </c:spPr>
          <c:invertIfNegative val="0"/>
          <c:cat>
            <c:strRef>
              <c:f>'General-3'!$CT$2:$CT$18</c:f>
              <c:strCache>
                <c:ptCount val="17"/>
                <c:pt idx="0">
                  <c:v>Indo-European</c:v>
                </c:pt>
                <c:pt idx="1">
                  <c:v>Niger-Congo</c:v>
                </c:pt>
                <c:pt idx="2">
                  <c:v>Austronesian</c:v>
                </c:pt>
                <c:pt idx="3">
                  <c:v>Trans-New Guinea</c:v>
                </c:pt>
                <c:pt idx="4">
                  <c:v>Sino-Tibet</c:v>
                </c:pt>
                <c:pt idx="5">
                  <c:v>Australian</c:v>
                </c:pt>
                <c:pt idx="6">
                  <c:v>Afroasiatic</c:v>
                </c:pt>
                <c:pt idx="7">
                  <c:v>Nilo-Saharan</c:v>
                </c:pt>
                <c:pt idx="8">
                  <c:v>Otomanguean</c:v>
                </c:pt>
                <c:pt idx="9">
                  <c:v>Austroasiatic</c:v>
                </c:pt>
                <c:pt idx="10">
                  <c:v>Kra-Dai</c:v>
                </c:pt>
                <c:pt idx="11">
                  <c:v>Dravidian</c:v>
                </c:pt>
                <c:pt idx="12">
                  <c:v>Isolated</c:v>
                </c:pt>
                <c:pt idx="13">
                  <c:v>Uralic</c:v>
                </c:pt>
                <c:pt idx="14">
                  <c:v>Japonic</c:v>
                </c:pt>
                <c:pt idx="15">
                  <c:v>Turkic</c:v>
                </c:pt>
                <c:pt idx="16">
                  <c:v>Koreanic</c:v>
                </c:pt>
              </c:strCache>
            </c:strRef>
          </c:cat>
          <c:val>
            <c:numRef>
              <c:f>'General-3'!$CU$2:$CU$18</c:f>
              <c:numCache>
                <c:formatCode>General</c:formatCode>
                <c:ptCount val="17"/>
                <c:pt idx="0">
                  <c:v>34</c:v>
                </c:pt>
                <c:pt idx="1">
                  <c:v>2</c:v>
                </c:pt>
                <c:pt idx="2">
                  <c:v>2</c:v>
                </c:pt>
                <c:pt idx="3">
                  <c:v>0</c:v>
                </c:pt>
                <c:pt idx="4">
                  <c:v>2</c:v>
                </c:pt>
                <c:pt idx="5">
                  <c:v>0</c:v>
                </c:pt>
                <c:pt idx="6">
                  <c:v>8</c:v>
                </c:pt>
                <c:pt idx="7">
                  <c:v>0</c:v>
                </c:pt>
                <c:pt idx="8">
                  <c:v>0</c:v>
                </c:pt>
                <c:pt idx="9">
                  <c:v>1</c:v>
                </c:pt>
                <c:pt idx="10">
                  <c:v>1</c:v>
                </c:pt>
                <c:pt idx="11">
                  <c:v>2</c:v>
                </c:pt>
                <c:pt idx="12">
                  <c:v>2</c:v>
                </c:pt>
                <c:pt idx="13">
                  <c:v>3</c:v>
                </c:pt>
                <c:pt idx="14">
                  <c:v>1</c:v>
                </c:pt>
                <c:pt idx="15">
                  <c:v>4</c:v>
                </c:pt>
                <c:pt idx="16">
                  <c:v>1</c:v>
                </c:pt>
              </c:numCache>
            </c:numRef>
          </c:val>
          <c:extLst>
            <c:ext xmlns:c16="http://schemas.microsoft.com/office/drawing/2014/chart" uri="{C3380CC4-5D6E-409C-BE32-E72D297353CC}">
              <c16:uniqueId val="{00000000-7C2B-462C-9062-FFBA59A83315}"/>
            </c:ext>
          </c:extLst>
        </c:ser>
        <c:dLbls>
          <c:showLegendKey val="0"/>
          <c:showVal val="0"/>
          <c:showCatName val="0"/>
          <c:showSerName val="0"/>
          <c:showPercent val="0"/>
          <c:showBubbleSize val="0"/>
        </c:dLbls>
        <c:gapWidth val="93"/>
        <c:overlap val="-27"/>
        <c:axId val="1880868128"/>
        <c:axId val="1880868608"/>
      </c:barChart>
      <c:scatterChart>
        <c:scatterStyle val="lineMarker"/>
        <c:varyColors val="0"/>
        <c:ser>
          <c:idx val="1"/>
          <c:order val="1"/>
          <c:tx>
            <c:strRef>
              <c:f>'General-3'!$CV$1</c:f>
              <c:strCache>
                <c:ptCount val="1"/>
                <c:pt idx="0">
                  <c:v>speaker</c:v>
                </c:pt>
              </c:strCache>
            </c:strRef>
          </c:tx>
          <c:spPr>
            <a:ln w="25400" cap="rnd">
              <a:noFill/>
              <a:round/>
            </a:ln>
            <a:effectLst/>
          </c:spPr>
          <c:marker>
            <c:symbol val="circle"/>
            <c:size val="7"/>
            <c:spPr>
              <a:solidFill>
                <a:schemeClr val="accent2"/>
              </a:solidFill>
              <a:ln w="9525">
                <a:solidFill>
                  <a:schemeClr val="accent2"/>
                </a:solidFill>
              </a:ln>
              <a:effectLst/>
            </c:spPr>
          </c:marker>
          <c:xVal>
            <c:strRef>
              <c:f>'General-3'!$CT$2:$CT$18</c:f>
              <c:strCache>
                <c:ptCount val="17"/>
                <c:pt idx="0">
                  <c:v>Indo-European</c:v>
                </c:pt>
                <c:pt idx="1">
                  <c:v>Niger-Congo</c:v>
                </c:pt>
                <c:pt idx="2">
                  <c:v>Austronesian</c:v>
                </c:pt>
                <c:pt idx="3">
                  <c:v>Trans-New Guinea</c:v>
                </c:pt>
                <c:pt idx="4">
                  <c:v>Sino-Tibet</c:v>
                </c:pt>
                <c:pt idx="5">
                  <c:v>Australian</c:v>
                </c:pt>
                <c:pt idx="6">
                  <c:v>Afroasiatic</c:v>
                </c:pt>
                <c:pt idx="7">
                  <c:v>Nilo-Saharan</c:v>
                </c:pt>
                <c:pt idx="8">
                  <c:v>Otomanguean</c:v>
                </c:pt>
                <c:pt idx="9">
                  <c:v>Austroasiatic</c:v>
                </c:pt>
                <c:pt idx="10">
                  <c:v>Kra-Dai</c:v>
                </c:pt>
                <c:pt idx="11">
                  <c:v>Dravidian</c:v>
                </c:pt>
                <c:pt idx="12">
                  <c:v>Isolated</c:v>
                </c:pt>
                <c:pt idx="13">
                  <c:v>Uralic</c:v>
                </c:pt>
                <c:pt idx="14">
                  <c:v>Japonic</c:v>
                </c:pt>
                <c:pt idx="15">
                  <c:v>Turkic</c:v>
                </c:pt>
                <c:pt idx="16">
                  <c:v>Koreanic</c:v>
                </c:pt>
              </c:strCache>
            </c:strRef>
          </c:xVal>
          <c:yVal>
            <c:numRef>
              <c:f>'General-3'!$CV$2:$CV$18</c:f>
              <c:numCache>
                <c:formatCode>General</c:formatCode>
                <c:ptCount val="17"/>
                <c:pt idx="0">
                  <c:v>3237999</c:v>
                </c:pt>
                <c:pt idx="1">
                  <c:v>700</c:v>
                </c:pt>
                <c:pt idx="2">
                  <c:v>325862</c:v>
                </c:pt>
                <c:pt idx="3">
                  <c:v>3678</c:v>
                </c:pt>
                <c:pt idx="4">
                  <c:v>1385995</c:v>
                </c:pt>
                <c:pt idx="5">
                  <c:v>42</c:v>
                </c:pt>
                <c:pt idx="6">
                  <c:v>499294</c:v>
                </c:pt>
                <c:pt idx="7">
                  <c:v>70000</c:v>
                </c:pt>
                <c:pt idx="8">
                  <c:v>1678</c:v>
                </c:pt>
                <c:pt idx="9">
                  <c:v>116323</c:v>
                </c:pt>
                <c:pt idx="10">
                  <c:v>81549</c:v>
                </c:pt>
                <c:pt idx="11">
                  <c:v>252807</c:v>
                </c:pt>
                <c:pt idx="12">
                  <c:v>1800</c:v>
                </c:pt>
                <c:pt idx="13">
                  <c:v>20716</c:v>
                </c:pt>
                <c:pt idx="14">
                  <c:v>129240</c:v>
                </c:pt>
                <c:pt idx="15">
                  <c:v>179945</c:v>
                </c:pt>
                <c:pt idx="16">
                  <c:v>77269</c:v>
                </c:pt>
              </c:numCache>
            </c:numRef>
          </c:yVal>
          <c:smooth val="0"/>
          <c:extLst>
            <c:ext xmlns:c16="http://schemas.microsoft.com/office/drawing/2014/chart" uri="{C3380CC4-5D6E-409C-BE32-E72D297353CC}">
              <c16:uniqueId val="{00000001-7C2B-462C-9062-FFBA59A83315}"/>
            </c:ext>
          </c:extLst>
        </c:ser>
        <c:dLbls>
          <c:showLegendKey val="0"/>
          <c:showVal val="0"/>
          <c:showCatName val="0"/>
          <c:showSerName val="0"/>
          <c:showPercent val="0"/>
          <c:showBubbleSize val="0"/>
        </c:dLbls>
        <c:axId val="1880871488"/>
        <c:axId val="1880871008"/>
      </c:scatterChart>
      <c:catAx>
        <c:axId val="188086812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80868608"/>
        <c:crosses val="autoZero"/>
        <c:auto val="1"/>
        <c:lblAlgn val="ctr"/>
        <c:lblOffset val="100"/>
        <c:noMultiLvlLbl val="0"/>
      </c:catAx>
      <c:valAx>
        <c:axId val="1880868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D">
                    <a:solidFill>
                      <a:schemeClr val="tx1"/>
                    </a:solidFill>
                  </a:rPr>
                  <a:t>Number of Studies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80868128"/>
        <c:crosses val="autoZero"/>
        <c:crossBetween val="between"/>
      </c:valAx>
      <c:valAx>
        <c:axId val="18808710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D">
                    <a:solidFill>
                      <a:schemeClr val="tx1"/>
                    </a:solidFill>
                  </a:rPr>
                  <a:t>Number of Speaker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80871488"/>
        <c:crosses val="max"/>
        <c:crossBetween val="midCat"/>
      </c:valAx>
      <c:valAx>
        <c:axId val="1880871488"/>
        <c:scaling>
          <c:orientation val="minMax"/>
        </c:scaling>
        <c:delete val="1"/>
        <c:axPos val="b"/>
        <c:numFmt formatCode="General" sourceLinked="1"/>
        <c:majorTickMark val="out"/>
        <c:minorTickMark val="none"/>
        <c:tickLblPos val="nextTo"/>
        <c:crossAx val="1880871008"/>
        <c:crosses val="autoZero"/>
        <c:crossBetween val="midCat"/>
      </c:valAx>
      <c:spPr>
        <a:noFill/>
        <a:ln>
          <a:noFill/>
        </a:ln>
        <a:effectLst/>
      </c:spPr>
    </c:plotArea>
    <c:legend>
      <c:legendPos val="b"/>
      <c:layout>
        <c:manualLayout>
          <c:xMode val="edge"/>
          <c:yMode val="edge"/>
          <c:x val="0.40579725360416902"/>
          <c:y val="7.4244570099878449E-2"/>
          <c:w val="0.1729464034387006"/>
          <c:h val="5.679125212158311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032172628179166E-2"/>
          <c:y val="0.1221575987506172"/>
          <c:w val="0.7994878499682625"/>
          <c:h val="0.62370679378130089"/>
        </c:manualLayout>
      </c:layout>
      <c:barChart>
        <c:barDir val="col"/>
        <c:grouping val="clustered"/>
        <c:varyColors val="0"/>
        <c:ser>
          <c:idx val="0"/>
          <c:order val="0"/>
          <c:tx>
            <c:strRef>
              <c:f>'General-3'!$CV$1</c:f>
              <c:strCache>
                <c:ptCount val="1"/>
                <c:pt idx="0">
                  <c:v>speaker</c:v>
                </c:pt>
              </c:strCache>
            </c:strRef>
          </c:tx>
          <c:spPr>
            <a:solidFill>
              <a:schemeClr val="accent1"/>
            </a:solidFill>
            <a:ln>
              <a:noFill/>
            </a:ln>
            <a:effectLst/>
          </c:spPr>
          <c:invertIfNegative val="0"/>
          <c:cat>
            <c:strRef>
              <c:f>'General-3'!$CT$2:$CT$18</c:f>
              <c:strCache>
                <c:ptCount val="17"/>
                <c:pt idx="0">
                  <c:v>Indo-European</c:v>
                </c:pt>
                <c:pt idx="1">
                  <c:v>Niger-Congo</c:v>
                </c:pt>
                <c:pt idx="2">
                  <c:v>Austronesian</c:v>
                </c:pt>
                <c:pt idx="3">
                  <c:v>Trans-New Guinea</c:v>
                </c:pt>
                <c:pt idx="4">
                  <c:v>Sino-Tibet</c:v>
                </c:pt>
                <c:pt idx="5">
                  <c:v>Australian</c:v>
                </c:pt>
                <c:pt idx="6">
                  <c:v>Afroasiatic</c:v>
                </c:pt>
                <c:pt idx="7">
                  <c:v>Nilo-Saharan</c:v>
                </c:pt>
                <c:pt idx="8">
                  <c:v>Otomanguean</c:v>
                </c:pt>
                <c:pt idx="9">
                  <c:v>Austroasiatic</c:v>
                </c:pt>
                <c:pt idx="10">
                  <c:v>Kra-Dai</c:v>
                </c:pt>
                <c:pt idx="11">
                  <c:v>Dravidian</c:v>
                </c:pt>
                <c:pt idx="12">
                  <c:v>Isolated</c:v>
                </c:pt>
                <c:pt idx="13">
                  <c:v>Uralic</c:v>
                </c:pt>
                <c:pt idx="14">
                  <c:v>Japonic</c:v>
                </c:pt>
                <c:pt idx="15">
                  <c:v>Turkic</c:v>
                </c:pt>
                <c:pt idx="16">
                  <c:v>Koreanic</c:v>
                </c:pt>
              </c:strCache>
            </c:strRef>
          </c:cat>
          <c:val>
            <c:numRef>
              <c:f>'General-3'!$CV$2:$CV$18</c:f>
              <c:numCache>
                <c:formatCode>General</c:formatCode>
                <c:ptCount val="17"/>
                <c:pt idx="0">
                  <c:v>3237999</c:v>
                </c:pt>
                <c:pt idx="1">
                  <c:v>700</c:v>
                </c:pt>
                <c:pt idx="2">
                  <c:v>325862</c:v>
                </c:pt>
                <c:pt idx="3">
                  <c:v>3678</c:v>
                </c:pt>
                <c:pt idx="4">
                  <c:v>1385995</c:v>
                </c:pt>
                <c:pt idx="5">
                  <c:v>42</c:v>
                </c:pt>
                <c:pt idx="6">
                  <c:v>499294</c:v>
                </c:pt>
                <c:pt idx="7">
                  <c:v>70000</c:v>
                </c:pt>
                <c:pt idx="8">
                  <c:v>1678</c:v>
                </c:pt>
                <c:pt idx="9">
                  <c:v>116323</c:v>
                </c:pt>
                <c:pt idx="10">
                  <c:v>81549</c:v>
                </c:pt>
                <c:pt idx="11">
                  <c:v>252807</c:v>
                </c:pt>
                <c:pt idx="12">
                  <c:v>1800</c:v>
                </c:pt>
                <c:pt idx="13">
                  <c:v>20716</c:v>
                </c:pt>
                <c:pt idx="14">
                  <c:v>129240</c:v>
                </c:pt>
                <c:pt idx="15">
                  <c:v>179945</c:v>
                </c:pt>
                <c:pt idx="16">
                  <c:v>77269</c:v>
                </c:pt>
              </c:numCache>
            </c:numRef>
          </c:val>
          <c:extLst>
            <c:ext xmlns:c16="http://schemas.microsoft.com/office/drawing/2014/chart" uri="{C3380CC4-5D6E-409C-BE32-E72D297353CC}">
              <c16:uniqueId val="{00000000-CB1B-4D9E-825F-AC3990F987D3}"/>
            </c:ext>
          </c:extLst>
        </c:ser>
        <c:dLbls>
          <c:showLegendKey val="0"/>
          <c:showVal val="0"/>
          <c:showCatName val="0"/>
          <c:showSerName val="0"/>
          <c:showPercent val="0"/>
          <c:showBubbleSize val="0"/>
        </c:dLbls>
        <c:gapWidth val="82"/>
        <c:overlap val="-27"/>
        <c:axId val="2010210400"/>
        <c:axId val="2010229600"/>
      </c:barChart>
      <c:scatterChart>
        <c:scatterStyle val="lineMarker"/>
        <c:varyColors val="0"/>
        <c:ser>
          <c:idx val="1"/>
          <c:order val="1"/>
          <c:tx>
            <c:strRef>
              <c:f>'General-3'!$CW$1</c:f>
              <c:strCache>
                <c:ptCount val="1"/>
                <c:pt idx="0">
                  <c:v>language variation</c:v>
                </c:pt>
              </c:strCache>
            </c:strRef>
          </c:tx>
          <c:spPr>
            <a:ln w="25400" cap="rnd">
              <a:noFill/>
              <a:round/>
            </a:ln>
            <a:effectLst/>
          </c:spPr>
          <c:marker>
            <c:symbol val="triangle"/>
            <c:size val="7"/>
            <c:spPr>
              <a:solidFill>
                <a:schemeClr val="accent2"/>
              </a:solidFill>
              <a:ln w="9525">
                <a:solidFill>
                  <a:schemeClr val="accent2"/>
                </a:solidFill>
              </a:ln>
              <a:effectLst/>
            </c:spPr>
          </c:marker>
          <c:xVal>
            <c:strRef>
              <c:f>'General-3'!$CT$2:$CT$18</c:f>
              <c:strCache>
                <c:ptCount val="17"/>
                <c:pt idx="0">
                  <c:v>Indo-European</c:v>
                </c:pt>
                <c:pt idx="1">
                  <c:v>Niger-Congo</c:v>
                </c:pt>
                <c:pt idx="2">
                  <c:v>Austronesian</c:v>
                </c:pt>
                <c:pt idx="3">
                  <c:v>Trans-New Guinea</c:v>
                </c:pt>
                <c:pt idx="4">
                  <c:v>Sino-Tibet</c:v>
                </c:pt>
                <c:pt idx="5">
                  <c:v>Australian</c:v>
                </c:pt>
                <c:pt idx="6">
                  <c:v>Afroasiatic</c:v>
                </c:pt>
                <c:pt idx="7">
                  <c:v>Nilo-Saharan</c:v>
                </c:pt>
                <c:pt idx="8">
                  <c:v>Otomanguean</c:v>
                </c:pt>
                <c:pt idx="9">
                  <c:v>Austroasiatic</c:v>
                </c:pt>
                <c:pt idx="10">
                  <c:v>Kra-Dai</c:v>
                </c:pt>
                <c:pt idx="11">
                  <c:v>Dravidian</c:v>
                </c:pt>
                <c:pt idx="12">
                  <c:v>Isolated</c:v>
                </c:pt>
                <c:pt idx="13">
                  <c:v>Uralic</c:v>
                </c:pt>
                <c:pt idx="14">
                  <c:v>Japonic</c:v>
                </c:pt>
                <c:pt idx="15">
                  <c:v>Turkic</c:v>
                </c:pt>
                <c:pt idx="16">
                  <c:v>Koreanic</c:v>
                </c:pt>
              </c:strCache>
            </c:strRef>
          </c:xVal>
          <c:yVal>
            <c:numRef>
              <c:f>'General-3'!$CW$2:$CW$18</c:f>
              <c:numCache>
                <c:formatCode>General</c:formatCode>
                <c:ptCount val="17"/>
                <c:pt idx="0">
                  <c:v>586</c:v>
                </c:pt>
                <c:pt idx="1">
                  <c:v>1552</c:v>
                </c:pt>
                <c:pt idx="2">
                  <c:v>1274</c:v>
                </c:pt>
                <c:pt idx="3">
                  <c:v>376</c:v>
                </c:pt>
                <c:pt idx="4">
                  <c:v>514</c:v>
                </c:pt>
                <c:pt idx="5">
                  <c:v>384</c:v>
                </c:pt>
                <c:pt idx="6">
                  <c:v>381</c:v>
                </c:pt>
                <c:pt idx="7">
                  <c:v>210</c:v>
                </c:pt>
                <c:pt idx="8">
                  <c:v>176</c:v>
                </c:pt>
                <c:pt idx="9">
                  <c:v>158</c:v>
                </c:pt>
                <c:pt idx="10">
                  <c:v>95</c:v>
                </c:pt>
                <c:pt idx="11">
                  <c:v>84</c:v>
                </c:pt>
                <c:pt idx="12">
                  <c:v>150</c:v>
                </c:pt>
                <c:pt idx="13">
                  <c:v>49</c:v>
                </c:pt>
                <c:pt idx="14">
                  <c:v>13</c:v>
                </c:pt>
                <c:pt idx="15">
                  <c:v>35</c:v>
                </c:pt>
                <c:pt idx="16">
                  <c:v>2</c:v>
                </c:pt>
              </c:numCache>
            </c:numRef>
          </c:yVal>
          <c:smooth val="0"/>
          <c:extLst>
            <c:ext xmlns:c16="http://schemas.microsoft.com/office/drawing/2014/chart" uri="{C3380CC4-5D6E-409C-BE32-E72D297353CC}">
              <c16:uniqueId val="{00000001-CB1B-4D9E-825F-AC3990F987D3}"/>
            </c:ext>
          </c:extLst>
        </c:ser>
        <c:dLbls>
          <c:showLegendKey val="0"/>
          <c:showVal val="0"/>
          <c:showCatName val="0"/>
          <c:showSerName val="0"/>
          <c:showPercent val="0"/>
          <c:showBubbleSize val="0"/>
        </c:dLbls>
        <c:axId val="2010231520"/>
        <c:axId val="2010231040"/>
      </c:scatterChart>
      <c:catAx>
        <c:axId val="201021040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10229600"/>
        <c:crosses val="autoZero"/>
        <c:auto val="1"/>
        <c:lblAlgn val="ctr"/>
        <c:lblOffset val="100"/>
        <c:noMultiLvlLbl val="0"/>
      </c:catAx>
      <c:valAx>
        <c:axId val="2010229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D">
                    <a:solidFill>
                      <a:schemeClr val="tx1"/>
                    </a:solidFill>
                  </a:rPr>
                  <a:t>number of research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10210400"/>
        <c:crosses val="autoZero"/>
        <c:crossBetween val="between"/>
      </c:valAx>
      <c:valAx>
        <c:axId val="20102310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D">
                    <a:solidFill>
                      <a:schemeClr val="tx1"/>
                    </a:solidFill>
                  </a:rPr>
                  <a:t>number of language variation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10231520"/>
        <c:crosses val="max"/>
        <c:crossBetween val="midCat"/>
      </c:valAx>
      <c:valAx>
        <c:axId val="2010231520"/>
        <c:scaling>
          <c:orientation val="minMax"/>
        </c:scaling>
        <c:delete val="1"/>
        <c:axPos val="b"/>
        <c:numFmt formatCode="General" sourceLinked="1"/>
        <c:majorTickMark val="out"/>
        <c:minorTickMark val="none"/>
        <c:tickLblPos val="nextTo"/>
        <c:crossAx val="2010231040"/>
        <c:crosses val="autoZero"/>
        <c:crossBetween val="midCat"/>
      </c:valAx>
      <c:spPr>
        <a:noFill/>
        <a:ln>
          <a:noFill/>
        </a:ln>
        <a:effectLst/>
      </c:spPr>
    </c:plotArea>
    <c:legend>
      <c:legendPos val="b"/>
      <c:layout>
        <c:manualLayout>
          <c:xMode val="edge"/>
          <c:yMode val="edge"/>
          <c:x val="0.36620457398580691"/>
          <c:y val="3.8008472624863954E-2"/>
          <c:w val="0.28084284917700608"/>
          <c:h val="6.24673911205912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211842943443734E-2"/>
          <c:y val="4.1099549758404082E-2"/>
          <c:w val="0.91456852321510995"/>
          <c:h val="0.8722242358484571"/>
        </c:manualLayout>
      </c:layout>
      <c:barChart>
        <c:barDir val="col"/>
        <c:grouping val="stacked"/>
        <c:varyColors val="0"/>
        <c:ser>
          <c:idx val="0"/>
          <c:order val="0"/>
          <c:tx>
            <c:strRef>
              <c:f>'RQ1'!$X$2</c:f>
              <c:strCache>
                <c:ptCount val="1"/>
                <c:pt idx="0">
                  <c:v>Word formation</c:v>
                </c:pt>
              </c:strCache>
            </c:strRef>
          </c:tx>
          <c:spPr>
            <a:solidFill>
              <a:schemeClr val="accent1"/>
            </a:solidFill>
            <a:ln>
              <a:noFill/>
            </a:ln>
            <a:effectLst/>
          </c:spPr>
          <c:invertIfNegative val="0"/>
          <c:cat>
            <c:numRef>
              <c:f>'RQ1'!$Y$1:$AH$1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'RQ1'!$Y$2:$AH$2</c:f>
              <c:numCache>
                <c:formatCode>General</c:formatCode>
                <c:ptCount val="10"/>
                <c:pt idx="0">
                  <c:v>0</c:v>
                </c:pt>
                <c:pt idx="1">
                  <c:v>0</c:v>
                </c:pt>
                <c:pt idx="2">
                  <c:v>2</c:v>
                </c:pt>
                <c:pt idx="3">
                  <c:v>0</c:v>
                </c:pt>
                <c:pt idx="4">
                  <c:v>1</c:v>
                </c:pt>
                <c:pt idx="5">
                  <c:v>3</c:v>
                </c:pt>
                <c:pt idx="6">
                  <c:v>2</c:v>
                </c:pt>
                <c:pt idx="7">
                  <c:v>0</c:v>
                </c:pt>
                <c:pt idx="8">
                  <c:v>0</c:v>
                </c:pt>
                <c:pt idx="9">
                  <c:v>1</c:v>
                </c:pt>
              </c:numCache>
            </c:numRef>
          </c:val>
          <c:extLst>
            <c:ext xmlns:c16="http://schemas.microsoft.com/office/drawing/2014/chart" uri="{C3380CC4-5D6E-409C-BE32-E72D297353CC}">
              <c16:uniqueId val="{00000000-8FC2-4B13-A05B-C09F30B83EB9}"/>
            </c:ext>
          </c:extLst>
        </c:ser>
        <c:ser>
          <c:idx val="1"/>
          <c:order val="1"/>
          <c:tx>
            <c:strRef>
              <c:f>'RQ1'!$X$3</c:f>
              <c:strCache>
                <c:ptCount val="1"/>
                <c:pt idx="0">
                  <c:v>Misspelling</c:v>
                </c:pt>
              </c:strCache>
            </c:strRef>
          </c:tx>
          <c:spPr>
            <a:solidFill>
              <a:schemeClr val="accent2"/>
            </a:solidFill>
            <a:ln>
              <a:noFill/>
            </a:ln>
            <a:effectLst/>
          </c:spPr>
          <c:invertIfNegative val="0"/>
          <c:cat>
            <c:numRef>
              <c:f>'RQ1'!$Y$1:$AH$1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'RQ1'!$Y$3:$AH$3</c:f>
              <c:numCache>
                <c:formatCode>General</c:formatCode>
                <c:ptCount val="10"/>
                <c:pt idx="0">
                  <c:v>0</c:v>
                </c:pt>
                <c:pt idx="1">
                  <c:v>0</c:v>
                </c:pt>
                <c:pt idx="2">
                  <c:v>0</c:v>
                </c:pt>
                <c:pt idx="3">
                  <c:v>1</c:v>
                </c:pt>
                <c:pt idx="4">
                  <c:v>2</c:v>
                </c:pt>
                <c:pt idx="5">
                  <c:v>2</c:v>
                </c:pt>
                <c:pt idx="6">
                  <c:v>1</c:v>
                </c:pt>
                <c:pt idx="7">
                  <c:v>0</c:v>
                </c:pt>
                <c:pt idx="8">
                  <c:v>1</c:v>
                </c:pt>
                <c:pt idx="9">
                  <c:v>0</c:v>
                </c:pt>
              </c:numCache>
            </c:numRef>
          </c:val>
          <c:extLst>
            <c:ext xmlns:c16="http://schemas.microsoft.com/office/drawing/2014/chart" uri="{C3380CC4-5D6E-409C-BE32-E72D297353CC}">
              <c16:uniqueId val="{00000001-8FC2-4B13-A05B-C09F30B83EB9}"/>
            </c:ext>
          </c:extLst>
        </c:ser>
        <c:ser>
          <c:idx val="2"/>
          <c:order val="2"/>
          <c:tx>
            <c:strRef>
              <c:f>'RQ1'!$X$4</c:f>
              <c:strCache>
                <c:ptCount val="1"/>
                <c:pt idx="0">
                  <c:v>Proper Noun</c:v>
                </c:pt>
              </c:strCache>
            </c:strRef>
          </c:tx>
          <c:spPr>
            <a:solidFill>
              <a:schemeClr val="accent3"/>
            </a:solidFill>
            <a:ln>
              <a:noFill/>
            </a:ln>
            <a:effectLst/>
          </c:spPr>
          <c:invertIfNegative val="0"/>
          <c:cat>
            <c:numRef>
              <c:f>'RQ1'!$Y$1:$AH$1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'RQ1'!$Y$4:$AH$4</c:f>
              <c:numCache>
                <c:formatCode>General</c:formatCode>
                <c:ptCount val="10"/>
                <c:pt idx="0">
                  <c:v>0</c:v>
                </c:pt>
                <c:pt idx="1">
                  <c:v>0</c:v>
                </c:pt>
                <c:pt idx="2">
                  <c:v>0</c:v>
                </c:pt>
                <c:pt idx="3">
                  <c:v>2</c:v>
                </c:pt>
                <c:pt idx="4">
                  <c:v>2</c:v>
                </c:pt>
                <c:pt idx="5">
                  <c:v>0</c:v>
                </c:pt>
                <c:pt idx="6">
                  <c:v>1</c:v>
                </c:pt>
                <c:pt idx="7">
                  <c:v>1</c:v>
                </c:pt>
                <c:pt idx="8">
                  <c:v>0</c:v>
                </c:pt>
                <c:pt idx="9">
                  <c:v>0</c:v>
                </c:pt>
              </c:numCache>
            </c:numRef>
          </c:val>
          <c:extLst>
            <c:ext xmlns:c16="http://schemas.microsoft.com/office/drawing/2014/chart" uri="{C3380CC4-5D6E-409C-BE32-E72D297353CC}">
              <c16:uniqueId val="{00000002-8FC2-4B13-A05B-C09F30B83EB9}"/>
            </c:ext>
          </c:extLst>
        </c:ser>
        <c:ser>
          <c:idx val="3"/>
          <c:order val="3"/>
          <c:tx>
            <c:strRef>
              <c:f>'RQ1'!$X$5</c:f>
              <c:strCache>
                <c:ptCount val="1"/>
                <c:pt idx="0">
                  <c:v>Abbrieviation</c:v>
                </c:pt>
              </c:strCache>
            </c:strRef>
          </c:tx>
          <c:spPr>
            <a:solidFill>
              <a:schemeClr val="accent4"/>
            </a:solidFill>
            <a:ln>
              <a:noFill/>
            </a:ln>
            <a:effectLst/>
          </c:spPr>
          <c:invertIfNegative val="0"/>
          <c:cat>
            <c:numRef>
              <c:f>'RQ1'!$Y$1:$AH$1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'RQ1'!$Y$5:$AH$5</c:f>
              <c:numCache>
                <c:formatCode>General</c:formatCode>
                <c:ptCount val="10"/>
                <c:pt idx="0">
                  <c:v>1</c:v>
                </c:pt>
                <c:pt idx="1">
                  <c:v>0</c:v>
                </c:pt>
                <c:pt idx="2">
                  <c:v>0</c:v>
                </c:pt>
                <c:pt idx="3">
                  <c:v>1</c:v>
                </c:pt>
                <c:pt idx="4">
                  <c:v>1</c:v>
                </c:pt>
                <c:pt idx="5">
                  <c:v>0</c:v>
                </c:pt>
                <c:pt idx="6">
                  <c:v>1</c:v>
                </c:pt>
                <c:pt idx="7">
                  <c:v>0</c:v>
                </c:pt>
                <c:pt idx="8">
                  <c:v>1</c:v>
                </c:pt>
                <c:pt idx="9">
                  <c:v>0</c:v>
                </c:pt>
              </c:numCache>
            </c:numRef>
          </c:val>
          <c:extLst>
            <c:ext xmlns:c16="http://schemas.microsoft.com/office/drawing/2014/chart" uri="{C3380CC4-5D6E-409C-BE32-E72D297353CC}">
              <c16:uniqueId val="{00000003-8FC2-4B13-A05B-C09F30B83EB9}"/>
            </c:ext>
          </c:extLst>
        </c:ser>
        <c:ser>
          <c:idx val="4"/>
          <c:order val="4"/>
          <c:tx>
            <c:strRef>
              <c:f>'RQ1'!$X$6</c:f>
              <c:strCache>
                <c:ptCount val="1"/>
                <c:pt idx="0">
                  <c:v>Loan Word</c:v>
                </c:pt>
              </c:strCache>
            </c:strRef>
          </c:tx>
          <c:spPr>
            <a:solidFill>
              <a:schemeClr val="accent5"/>
            </a:solidFill>
            <a:ln>
              <a:noFill/>
            </a:ln>
            <a:effectLst/>
          </c:spPr>
          <c:invertIfNegative val="0"/>
          <c:cat>
            <c:numRef>
              <c:f>'RQ1'!$Y$1:$AH$1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'RQ1'!$Y$6:$AH$6</c:f>
              <c:numCache>
                <c:formatCode>General</c:formatCode>
                <c:ptCount val="10"/>
                <c:pt idx="0">
                  <c:v>0</c:v>
                </c:pt>
                <c:pt idx="1">
                  <c:v>0</c:v>
                </c:pt>
                <c:pt idx="2">
                  <c:v>1</c:v>
                </c:pt>
                <c:pt idx="3">
                  <c:v>1</c:v>
                </c:pt>
                <c:pt idx="4">
                  <c:v>0</c:v>
                </c:pt>
                <c:pt idx="5">
                  <c:v>0</c:v>
                </c:pt>
                <c:pt idx="6">
                  <c:v>2</c:v>
                </c:pt>
                <c:pt idx="7">
                  <c:v>0</c:v>
                </c:pt>
                <c:pt idx="8">
                  <c:v>0</c:v>
                </c:pt>
                <c:pt idx="9">
                  <c:v>0</c:v>
                </c:pt>
              </c:numCache>
            </c:numRef>
          </c:val>
          <c:extLst>
            <c:ext xmlns:c16="http://schemas.microsoft.com/office/drawing/2014/chart" uri="{C3380CC4-5D6E-409C-BE32-E72D297353CC}">
              <c16:uniqueId val="{00000004-8FC2-4B13-A05B-C09F30B83EB9}"/>
            </c:ext>
          </c:extLst>
        </c:ser>
        <c:ser>
          <c:idx val="5"/>
          <c:order val="5"/>
          <c:tx>
            <c:strRef>
              <c:f>'RQ1'!$X$7</c:f>
              <c:strCache>
                <c:ptCount val="1"/>
                <c:pt idx="0">
                  <c:v>Slang</c:v>
                </c:pt>
              </c:strCache>
            </c:strRef>
          </c:tx>
          <c:spPr>
            <a:solidFill>
              <a:schemeClr val="accent6"/>
            </a:solidFill>
            <a:ln>
              <a:noFill/>
            </a:ln>
            <a:effectLst/>
          </c:spPr>
          <c:invertIfNegative val="0"/>
          <c:cat>
            <c:numRef>
              <c:f>'RQ1'!$Y$1:$AH$1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'RQ1'!$Y$7:$AH$7</c:f>
              <c:numCache>
                <c:formatCode>General</c:formatCode>
                <c:ptCount val="10"/>
                <c:pt idx="0">
                  <c:v>0</c:v>
                </c:pt>
                <c:pt idx="1">
                  <c:v>0</c:v>
                </c:pt>
                <c:pt idx="2">
                  <c:v>0</c:v>
                </c:pt>
                <c:pt idx="3">
                  <c:v>1</c:v>
                </c:pt>
                <c:pt idx="4">
                  <c:v>0</c:v>
                </c:pt>
                <c:pt idx="5">
                  <c:v>0</c:v>
                </c:pt>
                <c:pt idx="6">
                  <c:v>1</c:v>
                </c:pt>
                <c:pt idx="7">
                  <c:v>1</c:v>
                </c:pt>
                <c:pt idx="8">
                  <c:v>1</c:v>
                </c:pt>
                <c:pt idx="9">
                  <c:v>0</c:v>
                </c:pt>
              </c:numCache>
            </c:numRef>
          </c:val>
          <c:extLst>
            <c:ext xmlns:c16="http://schemas.microsoft.com/office/drawing/2014/chart" uri="{C3380CC4-5D6E-409C-BE32-E72D297353CC}">
              <c16:uniqueId val="{00000005-8FC2-4B13-A05B-C09F30B83EB9}"/>
            </c:ext>
          </c:extLst>
        </c:ser>
        <c:ser>
          <c:idx val="6"/>
          <c:order val="6"/>
          <c:tx>
            <c:strRef>
              <c:f>'RQ1'!$X$8</c:f>
              <c:strCache>
                <c:ptCount val="1"/>
                <c:pt idx="0">
                  <c:v>Capitalization error</c:v>
                </c:pt>
              </c:strCache>
            </c:strRef>
          </c:tx>
          <c:spPr>
            <a:solidFill>
              <a:schemeClr val="accent1">
                <a:lumMod val="60000"/>
              </a:schemeClr>
            </a:solidFill>
            <a:ln>
              <a:noFill/>
            </a:ln>
            <a:effectLst/>
          </c:spPr>
          <c:invertIfNegative val="0"/>
          <c:cat>
            <c:numRef>
              <c:f>'RQ1'!$Y$1:$AH$1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'RQ1'!$Y$8:$AH$8</c:f>
              <c:numCache>
                <c:formatCode>General</c:formatCode>
                <c:ptCount val="10"/>
                <c:pt idx="0">
                  <c:v>0</c:v>
                </c:pt>
                <c:pt idx="1">
                  <c:v>0</c:v>
                </c:pt>
                <c:pt idx="2">
                  <c:v>0</c:v>
                </c:pt>
                <c:pt idx="3">
                  <c:v>1</c:v>
                </c:pt>
                <c:pt idx="4">
                  <c:v>0</c:v>
                </c:pt>
                <c:pt idx="5">
                  <c:v>0</c:v>
                </c:pt>
                <c:pt idx="6">
                  <c:v>0</c:v>
                </c:pt>
                <c:pt idx="7">
                  <c:v>0</c:v>
                </c:pt>
                <c:pt idx="8">
                  <c:v>0</c:v>
                </c:pt>
                <c:pt idx="9">
                  <c:v>0</c:v>
                </c:pt>
              </c:numCache>
            </c:numRef>
          </c:val>
          <c:extLst>
            <c:ext xmlns:c16="http://schemas.microsoft.com/office/drawing/2014/chart" uri="{C3380CC4-5D6E-409C-BE32-E72D297353CC}">
              <c16:uniqueId val="{00000006-8FC2-4B13-A05B-C09F30B83EB9}"/>
            </c:ext>
          </c:extLst>
        </c:ser>
        <c:ser>
          <c:idx val="7"/>
          <c:order val="7"/>
          <c:tx>
            <c:strRef>
              <c:f>'RQ1'!$X$9</c:f>
              <c:strCache>
                <c:ptCount val="1"/>
                <c:pt idx="0">
                  <c:v>Feeling Expression</c:v>
                </c:pt>
              </c:strCache>
            </c:strRef>
          </c:tx>
          <c:spPr>
            <a:solidFill>
              <a:schemeClr val="accent2">
                <a:lumMod val="60000"/>
              </a:schemeClr>
            </a:solidFill>
            <a:ln>
              <a:noFill/>
            </a:ln>
            <a:effectLst/>
          </c:spPr>
          <c:invertIfNegative val="0"/>
          <c:cat>
            <c:numRef>
              <c:f>'RQ1'!$Y$1:$AH$1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'RQ1'!$Y$9:$AH$9</c:f>
              <c:numCache>
                <c:formatCode>General</c:formatCode>
                <c:ptCount val="10"/>
                <c:pt idx="0">
                  <c:v>0</c:v>
                </c:pt>
                <c:pt idx="1">
                  <c:v>0</c:v>
                </c:pt>
                <c:pt idx="2">
                  <c:v>0</c:v>
                </c:pt>
                <c:pt idx="3">
                  <c:v>1</c:v>
                </c:pt>
                <c:pt idx="4">
                  <c:v>0</c:v>
                </c:pt>
                <c:pt idx="5">
                  <c:v>0</c:v>
                </c:pt>
                <c:pt idx="6">
                  <c:v>1</c:v>
                </c:pt>
                <c:pt idx="7">
                  <c:v>0</c:v>
                </c:pt>
                <c:pt idx="8">
                  <c:v>0</c:v>
                </c:pt>
                <c:pt idx="9">
                  <c:v>0</c:v>
                </c:pt>
              </c:numCache>
            </c:numRef>
          </c:val>
          <c:extLst>
            <c:ext xmlns:c16="http://schemas.microsoft.com/office/drawing/2014/chart" uri="{C3380CC4-5D6E-409C-BE32-E72D297353CC}">
              <c16:uniqueId val="{00000007-8FC2-4B13-A05B-C09F30B83EB9}"/>
            </c:ext>
          </c:extLst>
        </c:ser>
        <c:dLbls>
          <c:showLegendKey val="0"/>
          <c:showVal val="0"/>
          <c:showCatName val="0"/>
          <c:showSerName val="0"/>
          <c:showPercent val="0"/>
          <c:showBubbleSize val="0"/>
        </c:dLbls>
        <c:gapWidth val="150"/>
        <c:overlap val="100"/>
        <c:axId val="1399886176"/>
        <c:axId val="1399898176"/>
      </c:barChart>
      <c:catAx>
        <c:axId val="139988617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9898176"/>
        <c:crosses val="autoZero"/>
        <c:auto val="1"/>
        <c:lblAlgn val="ctr"/>
        <c:lblOffset val="100"/>
        <c:noMultiLvlLbl val="0"/>
      </c:catAx>
      <c:valAx>
        <c:axId val="139989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9886176"/>
        <c:crosses val="autoZero"/>
        <c:crossBetween val="between"/>
      </c:valAx>
      <c:spPr>
        <a:noFill/>
        <a:ln>
          <a:noFill/>
        </a:ln>
        <a:effectLst/>
      </c:spPr>
    </c:plotArea>
    <c:legend>
      <c:legendPos val="r"/>
      <c:layout>
        <c:manualLayout>
          <c:xMode val="edge"/>
          <c:yMode val="edge"/>
          <c:x val="0.77826215603461835"/>
          <c:y val="4.6035026113071129E-2"/>
          <c:w val="0.19188203116674871"/>
          <c:h val="0.50440709560043595"/>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982286842908663E-2"/>
          <c:y val="3.6791477432132881E-2"/>
          <c:w val="0.91671107146941921"/>
          <c:h val="0.88624742760326025"/>
        </c:manualLayout>
      </c:layout>
      <c:areaChart>
        <c:grouping val="stacked"/>
        <c:varyColors val="0"/>
        <c:ser>
          <c:idx val="0"/>
          <c:order val="0"/>
          <c:tx>
            <c:strRef>
              <c:f>'RQ1'!$X$22</c:f>
              <c:strCache>
                <c:ptCount val="1"/>
                <c:pt idx="0">
                  <c:v>Language Variation</c:v>
                </c:pt>
              </c:strCache>
            </c:strRef>
          </c:tx>
          <c:spPr>
            <a:solidFill>
              <a:schemeClr val="accent1"/>
            </a:solidFill>
            <a:ln>
              <a:noFill/>
            </a:ln>
            <a:effectLst/>
          </c:spPr>
          <c:cat>
            <c:numRef>
              <c:f>'RQ1'!$Y$21:$AH$21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'RQ1'!$Y$22:$AH$22</c:f>
              <c:numCache>
                <c:formatCode>General</c:formatCode>
                <c:ptCount val="10"/>
                <c:pt idx="0">
                  <c:v>0</c:v>
                </c:pt>
                <c:pt idx="1">
                  <c:v>0</c:v>
                </c:pt>
                <c:pt idx="2">
                  <c:v>2</c:v>
                </c:pt>
                <c:pt idx="3">
                  <c:v>3</c:v>
                </c:pt>
                <c:pt idx="4">
                  <c:v>0</c:v>
                </c:pt>
                <c:pt idx="5">
                  <c:v>5</c:v>
                </c:pt>
                <c:pt idx="6">
                  <c:v>4</c:v>
                </c:pt>
                <c:pt idx="7">
                  <c:v>1</c:v>
                </c:pt>
                <c:pt idx="8">
                  <c:v>0</c:v>
                </c:pt>
                <c:pt idx="9">
                  <c:v>2</c:v>
                </c:pt>
              </c:numCache>
            </c:numRef>
          </c:val>
          <c:extLst>
            <c:ext xmlns:c16="http://schemas.microsoft.com/office/drawing/2014/chart" uri="{C3380CC4-5D6E-409C-BE32-E72D297353CC}">
              <c16:uniqueId val="{00000000-F65A-4D91-95B7-6BB29AD7F689}"/>
            </c:ext>
          </c:extLst>
        </c:ser>
        <c:ser>
          <c:idx val="1"/>
          <c:order val="1"/>
          <c:tx>
            <c:strRef>
              <c:f>'RQ1'!$X$23</c:f>
              <c:strCache>
                <c:ptCount val="1"/>
                <c:pt idx="0">
                  <c:v>Low resource</c:v>
                </c:pt>
              </c:strCache>
            </c:strRef>
          </c:tx>
          <c:spPr>
            <a:solidFill>
              <a:schemeClr val="accent2"/>
            </a:solidFill>
            <a:ln>
              <a:noFill/>
            </a:ln>
            <a:effectLst/>
          </c:spPr>
          <c:cat>
            <c:numRef>
              <c:f>'RQ1'!$Y$21:$AH$21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'RQ1'!$Y$23:$AH$23</c:f>
              <c:numCache>
                <c:formatCode>General</c:formatCode>
                <c:ptCount val="10"/>
                <c:pt idx="0">
                  <c:v>0</c:v>
                </c:pt>
                <c:pt idx="1">
                  <c:v>0</c:v>
                </c:pt>
                <c:pt idx="2">
                  <c:v>4</c:v>
                </c:pt>
                <c:pt idx="3">
                  <c:v>2</c:v>
                </c:pt>
                <c:pt idx="4">
                  <c:v>1</c:v>
                </c:pt>
                <c:pt idx="5">
                  <c:v>2</c:v>
                </c:pt>
                <c:pt idx="6">
                  <c:v>3</c:v>
                </c:pt>
                <c:pt idx="7">
                  <c:v>0</c:v>
                </c:pt>
                <c:pt idx="8">
                  <c:v>0</c:v>
                </c:pt>
                <c:pt idx="9">
                  <c:v>1</c:v>
                </c:pt>
              </c:numCache>
            </c:numRef>
          </c:val>
          <c:extLst>
            <c:ext xmlns:c16="http://schemas.microsoft.com/office/drawing/2014/chart" uri="{C3380CC4-5D6E-409C-BE32-E72D297353CC}">
              <c16:uniqueId val="{00000001-F65A-4D91-95B7-6BB29AD7F689}"/>
            </c:ext>
          </c:extLst>
        </c:ser>
        <c:ser>
          <c:idx val="2"/>
          <c:order val="2"/>
          <c:tx>
            <c:strRef>
              <c:f>'RQ1'!$X$24</c:f>
              <c:strCache>
                <c:ptCount val="1"/>
                <c:pt idx="0">
                  <c:v>Domain-specific term</c:v>
                </c:pt>
              </c:strCache>
            </c:strRef>
          </c:tx>
          <c:spPr>
            <a:solidFill>
              <a:schemeClr val="accent3"/>
            </a:solidFill>
            <a:ln>
              <a:noFill/>
            </a:ln>
            <a:effectLst/>
          </c:spPr>
          <c:cat>
            <c:numRef>
              <c:f>'RQ1'!$Y$21:$AH$21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'RQ1'!$Y$24:$AH$24</c:f>
              <c:numCache>
                <c:formatCode>General</c:formatCode>
                <c:ptCount val="10"/>
                <c:pt idx="0">
                  <c:v>0</c:v>
                </c:pt>
                <c:pt idx="1">
                  <c:v>1</c:v>
                </c:pt>
                <c:pt idx="2">
                  <c:v>0</c:v>
                </c:pt>
                <c:pt idx="3">
                  <c:v>0</c:v>
                </c:pt>
                <c:pt idx="4">
                  <c:v>1</c:v>
                </c:pt>
                <c:pt idx="5">
                  <c:v>2</c:v>
                </c:pt>
                <c:pt idx="6">
                  <c:v>1</c:v>
                </c:pt>
                <c:pt idx="7">
                  <c:v>0</c:v>
                </c:pt>
                <c:pt idx="8">
                  <c:v>0</c:v>
                </c:pt>
                <c:pt idx="9">
                  <c:v>0</c:v>
                </c:pt>
              </c:numCache>
            </c:numRef>
          </c:val>
          <c:extLst>
            <c:ext xmlns:c16="http://schemas.microsoft.com/office/drawing/2014/chart" uri="{C3380CC4-5D6E-409C-BE32-E72D297353CC}">
              <c16:uniqueId val="{00000002-F65A-4D91-95B7-6BB29AD7F689}"/>
            </c:ext>
          </c:extLst>
        </c:ser>
        <c:ser>
          <c:idx val="3"/>
          <c:order val="3"/>
          <c:tx>
            <c:strRef>
              <c:f>'RQ1'!$X$25</c:f>
              <c:strCache>
                <c:ptCount val="1"/>
                <c:pt idx="0">
                  <c:v>Neologism</c:v>
                </c:pt>
              </c:strCache>
            </c:strRef>
          </c:tx>
          <c:spPr>
            <a:solidFill>
              <a:schemeClr val="accent4"/>
            </a:solidFill>
            <a:ln>
              <a:noFill/>
            </a:ln>
            <a:effectLst/>
          </c:spPr>
          <c:cat>
            <c:numRef>
              <c:f>'RQ1'!$Y$21:$AH$21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'RQ1'!$Y$25:$AH$25</c:f>
              <c:numCache>
                <c:formatCode>General</c:formatCode>
                <c:ptCount val="10"/>
                <c:pt idx="0">
                  <c:v>0</c:v>
                </c:pt>
                <c:pt idx="1">
                  <c:v>0</c:v>
                </c:pt>
                <c:pt idx="2">
                  <c:v>0</c:v>
                </c:pt>
                <c:pt idx="3">
                  <c:v>2</c:v>
                </c:pt>
                <c:pt idx="4">
                  <c:v>1</c:v>
                </c:pt>
                <c:pt idx="5">
                  <c:v>0</c:v>
                </c:pt>
                <c:pt idx="6">
                  <c:v>0</c:v>
                </c:pt>
                <c:pt idx="7">
                  <c:v>0</c:v>
                </c:pt>
                <c:pt idx="8">
                  <c:v>0</c:v>
                </c:pt>
                <c:pt idx="9">
                  <c:v>0</c:v>
                </c:pt>
              </c:numCache>
            </c:numRef>
          </c:val>
          <c:extLst>
            <c:ext xmlns:c16="http://schemas.microsoft.com/office/drawing/2014/chart" uri="{C3380CC4-5D6E-409C-BE32-E72D297353CC}">
              <c16:uniqueId val="{00000003-F65A-4D91-95B7-6BB29AD7F689}"/>
            </c:ext>
          </c:extLst>
        </c:ser>
        <c:ser>
          <c:idx val="4"/>
          <c:order val="4"/>
          <c:tx>
            <c:strRef>
              <c:f>'RQ1'!$X$26</c:f>
              <c:strCache>
                <c:ptCount val="1"/>
                <c:pt idx="0">
                  <c:v>Spelling variation</c:v>
                </c:pt>
              </c:strCache>
            </c:strRef>
          </c:tx>
          <c:spPr>
            <a:solidFill>
              <a:schemeClr val="accent5"/>
            </a:solidFill>
            <a:ln>
              <a:noFill/>
            </a:ln>
            <a:effectLst/>
          </c:spPr>
          <c:cat>
            <c:numRef>
              <c:f>'RQ1'!$Y$21:$AH$21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'RQ1'!$Y$26:$AH$26</c:f>
              <c:numCache>
                <c:formatCode>General</c:formatCode>
                <c:ptCount val="10"/>
                <c:pt idx="0">
                  <c:v>0</c:v>
                </c:pt>
                <c:pt idx="1">
                  <c:v>0</c:v>
                </c:pt>
                <c:pt idx="2">
                  <c:v>0</c:v>
                </c:pt>
                <c:pt idx="3">
                  <c:v>0</c:v>
                </c:pt>
                <c:pt idx="4">
                  <c:v>0</c:v>
                </c:pt>
                <c:pt idx="5">
                  <c:v>1</c:v>
                </c:pt>
                <c:pt idx="6">
                  <c:v>0</c:v>
                </c:pt>
                <c:pt idx="7">
                  <c:v>0</c:v>
                </c:pt>
                <c:pt idx="8">
                  <c:v>0</c:v>
                </c:pt>
                <c:pt idx="9">
                  <c:v>0</c:v>
                </c:pt>
              </c:numCache>
            </c:numRef>
          </c:val>
          <c:extLst>
            <c:ext xmlns:c16="http://schemas.microsoft.com/office/drawing/2014/chart" uri="{C3380CC4-5D6E-409C-BE32-E72D297353CC}">
              <c16:uniqueId val="{00000004-F65A-4D91-95B7-6BB29AD7F689}"/>
            </c:ext>
          </c:extLst>
        </c:ser>
        <c:ser>
          <c:idx val="5"/>
          <c:order val="5"/>
          <c:tx>
            <c:strRef>
              <c:f>'RQ1'!#REF!</c:f>
              <c:strCache>
                <c:ptCount val="1"/>
                <c:pt idx="0">
                  <c:v>#REF!</c:v>
                </c:pt>
              </c:strCache>
            </c:strRef>
          </c:tx>
          <c:spPr>
            <a:solidFill>
              <a:schemeClr val="accent6"/>
            </a:solidFill>
            <a:ln>
              <a:noFill/>
            </a:ln>
            <a:effectLst/>
          </c:spPr>
          <c:cat>
            <c:numRef>
              <c:f>'RQ1'!$Y$21:$AH$21</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'RQ1'!#REF!</c:f>
              <c:numCache>
                <c:formatCode>General</c:formatCode>
                <c:ptCount val="1"/>
                <c:pt idx="0">
                  <c:v>1</c:v>
                </c:pt>
              </c:numCache>
            </c:numRef>
          </c:val>
          <c:extLst>
            <c:ext xmlns:c16="http://schemas.microsoft.com/office/drawing/2014/chart" uri="{C3380CC4-5D6E-409C-BE32-E72D297353CC}">
              <c16:uniqueId val="{00000005-F65A-4D91-95B7-6BB29AD7F689}"/>
            </c:ext>
          </c:extLst>
        </c:ser>
        <c:dLbls>
          <c:showLegendKey val="0"/>
          <c:showVal val="0"/>
          <c:showCatName val="0"/>
          <c:showSerName val="0"/>
          <c:showPercent val="0"/>
          <c:showBubbleSize val="0"/>
        </c:dLbls>
        <c:dropLines>
          <c:spPr>
            <a:ln w="9525" cap="flat" cmpd="sng" algn="ctr">
              <a:solidFill>
                <a:schemeClr val="bg1"/>
              </a:solidFill>
              <a:round/>
            </a:ln>
            <a:effectLst/>
          </c:spPr>
        </c:dropLines>
        <c:axId val="1569943600"/>
        <c:axId val="1569944560"/>
      </c:areaChart>
      <c:catAx>
        <c:axId val="156994360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69944560"/>
        <c:crosses val="autoZero"/>
        <c:auto val="1"/>
        <c:lblAlgn val="ctr"/>
        <c:lblOffset val="100"/>
        <c:noMultiLvlLbl val="0"/>
      </c:catAx>
      <c:valAx>
        <c:axId val="1569944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69943600"/>
        <c:crosses val="autoZero"/>
        <c:crossBetween val="midCat"/>
      </c:valAx>
      <c:spPr>
        <a:noFill/>
        <a:ln>
          <a:noFill/>
        </a:ln>
        <a:effectLst/>
      </c:spPr>
    </c:plotArea>
    <c:legend>
      <c:legendPos val="r"/>
      <c:layout>
        <c:manualLayout>
          <c:xMode val="edge"/>
          <c:yMode val="edge"/>
          <c:x val="0.7892644111686723"/>
          <c:y val="3.8802897071216272E-2"/>
          <c:w val="0.21054026997499553"/>
          <c:h val="0.34405585873493749"/>
        </c:manualLayout>
      </c:layout>
      <c:overlay val="0"/>
      <c:spPr>
        <a:solidFill>
          <a:schemeClr val="bg1"/>
        </a:solidFill>
        <a:ln>
          <a:solidFill>
            <a:schemeClr val="bg1"/>
          </a:soli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54182484016132"/>
          <c:y val="0.20276985473113204"/>
          <c:w val="0.84970829165944806"/>
          <c:h val="0.6669622843242794"/>
        </c:manualLayout>
      </c:layout>
      <c:barChart>
        <c:barDir val="bar"/>
        <c:grouping val="stacked"/>
        <c:varyColors val="0"/>
        <c:ser>
          <c:idx val="0"/>
          <c:order val="0"/>
          <c:tx>
            <c:strRef>
              <c:f>'RQ2-1'!$AQ$2</c:f>
              <c:strCache>
                <c:ptCount val="1"/>
                <c:pt idx="0">
                  <c:v>Rule-based Approaches</c:v>
                </c:pt>
              </c:strCache>
            </c:strRef>
          </c:tx>
          <c:spPr>
            <a:solidFill>
              <a:schemeClr val="accent1"/>
            </a:solidFill>
            <a:ln>
              <a:noFill/>
            </a:ln>
            <a:effectLst/>
          </c:spPr>
          <c:invertIfNegative val="0"/>
          <c:cat>
            <c:numRef>
              <c:f>'RQ2-1'!$AR$1:$BA$1</c:f>
              <c:numCache>
                <c:formatCode>General</c:formatCode>
                <c:ptCount val="10"/>
                <c:pt idx="0">
                  <c:v>2023</c:v>
                </c:pt>
                <c:pt idx="1">
                  <c:v>2022</c:v>
                </c:pt>
                <c:pt idx="2">
                  <c:v>2021</c:v>
                </c:pt>
                <c:pt idx="3">
                  <c:v>2020</c:v>
                </c:pt>
                <c:pt idx="4">
                  <c:v>2019</c:v>
                </c:pt>
                <c:pt idx="5">
                  <c:v>2018</c:v>
                </c:pt>
                <c:pt idx="6">
                  <c:v>2017</c:v>
                </c:pt>
                <c:pt idx="7">
                  <c:v>2016</c:v>
                </c:pt>
                <c:pt idx="8">
                  <c:v>2015</c:v>
                </c:pt>
                <c:pt idx="9">
                  <c:v>2014</c:v>
                </c:pt>
              </c:numCache>
            </c:numRef>
          </c:cat>
          <c:val>
            <c:numRef>
              <c:f>'RQ2-1'!$AR$2:$BA$2</c:f>
              <c:numCache>
                <c:formatCode>General</c:formatCode>
                <c:ptCount val="10"/>
                <c:pt idx="0">
                  <c:v>0</c:v>
                </c:pt>
                <c:pt idx="1">
                  <c:v>0</c:v>
                </c:pt>
                <c:pt idx="2">
                  <c:v>0</c:v>
                </c:pt>
                <c:pt idx="3">
                  <c:v>1</c:v>
                </c:pt>
                <c:pt idx="4">
                  <c:v>0</c:v>
                </c:pt>
                <c:pt idx="5">
                  <c:v>0</c:v>
                </c:pt>
                <c:pt idx="6">
                  <c:v>0</c:v>
                </c:pt>
                <c:pt idx="7">
                  <c:v>0</c:v>
                </c:pt>
                <c:pt idx="8">
                  <c:v>0</c:v>
                </c:pt>
                <c:pt idx="9">
                  <c:v>0</c:v>
                </c:pt>
              </c:numCache>
            </c:numRef>
          </c:val>
          <c:extLst>
            <c:ext xmlns:c16="http://schemas.microsoft.com/office/drawing/2014/chart" uri="{C3380CC4-5D6E-409C-BE32-E72D297353CC}">
              <c16:uniqueId val="{00000000-5709-4673-9433-8513C47EC545}"/>
            </c:ext>
          </c:extLst>
        </c:ser>
        <c:ser>
          <c:idx val="1"/>
          <c:order val="1"/>
          <c:tx>
            <c:strRef>
              <c:f>'RQ2-1'!$AQ$3</c:f>
              <c:strCache>
                <c:ptCount val="1"/>
                <c:pt idx="0">
                  <c:v>Optimization and Metaheuristic Approaches</c:v>
                </c:pt>
              </c:strCache>
            </c:strRef>
          </c:tx>
          <c:spPr>
            <a:solidFill>
              <a:schemeClr val="accent2"/>
            </a:solidFill>
            <a:ln>
              <a:noFill/>
            </a:ln>
            <a:effectLst/>
          </c:spPr>
          <c:invertIfNegative val="0"/>
          <c:cat>
            <c:numRef>
              <c:f>'RQ2-1'!$AR$1:$BA$1</c:f>
              <c:numCache>
                <c:formatCode>General</c:formatCode>
                <c:ptCount val="10"/>
                <c:pt idx="0">
                  <c:v>2023</c:v>
                </c:pt>
                <c:pt idx="1">
                  <c:v>2022</c:v>
                </c:pt>
                <c:pt idx="2">
                  <c:v>2021</c:v>
                </c:pt>
                <c:pt idx="3">
                  <c:v>2020</c:v>
                </c:pt>
                <c:pt idx="4">
                  <c:v>2019</c:v>
                </c:pt>
                <c:pt idx="5">
                  <c:v>2018</c:v>
                </c:pt>
                <c:pt idx="6">
                  <c:v>2017</c:v>
                </c:pt>
                <c:pt idx="7">
                  <c:v>2016</c:v>
                </c:pt>
                <c:pt idx="8">
                  <c:v>2015</c:v>
                </c:pt>
                <c:pt idx="9">
                  <c:v>2014</c:v>
                </c:pt>
              </c:numCache>
            </c:numRef>
          </c:cat>
          <c:val>
            <c:numRef>
              <c:f>'RQ2-1'!$AR$3:$BA$3</c:f>
              <c:numCache>
                <c:formatCode>General</c:formatCode>
                <c:ptCount val="10"/>
                <c:pt idx="0">
                  <c:v>0</c:v>
                </c:pt>
                <c:pt idx="1">
                  <c:v>0</c:v>
                </c:pt>
                <c:pt idx="2">
                  <c:v>1</c:v>
                </c:pt>
                <c:pt idx="3">
                  <c:v>1</c:v>
                </c:pt>
                <c:pt idx="4">
                  <c:v>0</c:v>
                </c:pt>
                <c:pt idx="5">
                  <c:v>0</c:v>
                </c:pt>
                <c:pt idx="6">
                  <c:v>0</c:v>
                </c:pt>
                <c:pt idx="7">
                  <c:v>0</c:v>
                </c:pt>
                <c:pt idx="8">
                  <c:v>0</c:v>
                </c:pt>
                <c:pt idx="9">
                  <c:v>0</c:v>
                </c:pt>
              </c:numCache>
            </c:numRef>
          </c:val>
          <c:extLst>
            <c:ext xmlns:c16="http://schemas.microsoft.com/office/drawing/2014/chart" uri="{C3380CC4-5D6E-409C-BE32-E72D297353CC}">
              <c16:uniqueId val="{00000001-5709-4673-9433-8513C47EC545}"/>
            </c:ext>
          </c:extLst>
        </c:ser>
        <c:ser>
          <c:idx val="2"/>
          <c:order val="2"/>
          <c:tx>
            <c:strRef>
              <c:f>'RQ2-1'!$AQ$4</c:f>
              <c:strCache>
                <c:ptCount val="1"/>
                <c:pt idx="0">
                  <c:v>Classical Machine Learning Models</c:v>
                </c:pt>
              </c:strCache>
            </c:strRef>
          </c:tx>
          <c:spPr>
            <a:solidFill>
              <a:schemeClr val="accent3"/>
            </a:solidFill>
            <a:ln>
              <a:noFill/>
            </a:ln>
            <a:effectLst/>
          </c:spPr>
          <c:invertIfNegative val="0"/>
          <c:cat>
            <c:numRef>
              <c:f>'RQ2-1'!$AR$1:$BA$1</c:f>
              <c:numCache>
                <c:formatCode>General</c:formatCode>
                <c:ptCount val="10"/>
                <c:pt idx="0">
                  <c:v>2023</c:v>
                </c:pt>
                <c:pt idx="1">
                  <c:v>2022</c:v>
                </c:pt>
                <c:pt idx="2">
                  <c:v>2021</c:v>
                </c:pt>
                <c:pt idx="3">
                  <c:v>2020</c:v>
                </c:pt>
                <c:pt idx="4">
                  <c:v>2019</c:v>
                </c:pt>
                <c:pt idx="5">
                  <c:v>2018</c:v>
                </c:pt>
                <c:pt idx="6">
                  <c:v>2017</c:v>
                </c:pt>
                <c:pt idx="7">
                  <c:v>2016</c:v>
                </c:pt>
                <c:pt idx="8">
                  <c:v>2015</c:v>
                </c:pt>
                <c:pt idx="9">
                  <c:v>2014</c:v>
                </c:pt>
              </c:numCache>
            </c:numRef>
          </c:cat>
          <c:val>
            <c:numRef>
              <c:f>'RQ2-1'!$AR$4:$BA$4</c:f>
              <c:numCache>
                <c:formatCode>General</c:formatCode>
                <c:ptCount val="10"/>
                <c:pt idx="0">
                  <c:v>0</c:v>
                </c:pt>
                <c:pt idx="1">
                  <c:v>0</c:v>
                </c:pt>
                <c:pt idx="2">
                  <c:v>0</c:v>
                </c:pt>
                <c:pt idx="3">
                  <c:v>0</c:v>
                </c:pt>
                <c:pt idx="4">
                  <c:v>3</c:v>
                </c:pt>
                <c:pt idx="5">
                  <c:v>0</c:v>
                </c:pt>
                <c:pt idx="6">
                  <c:v>0</c:v>
                </c:pt>
                <c:pt idx="7">
                  <c:v>1</c:v>
                </c:pt>
                <c:pt idx="8">
                  <c:v>0</c:v>
                </c:pt>
                <c:pt idx="9">
                  <c:v>0</c:v>
                </c:pt>
              </c:numCache>
            </c:numRef>
          </c:val>
          <c:extLst>
            <c:ext xmlns:c16="http://schemas.microsoft.com/office/drawing/2014/chart" uri="{C3380CC4-5D6E-409C-BE32-E72D297353CC}">
              <c16:uniqueId val="{00000002-5709-4673-9433-8513C47EC545}"/>
            </c:ext>
          </c:extLst>
        </c:ser>
        <c:ser>
          <c:idx val="3"/>
          <c:order val="3"/>
          <c:tx>
            <c:strRef>
              <c:f>'RQ2-1'!$AQ$5</c:f>
              <c:strCache>
                <c:ptCount val="1"/>
                <c:pt idx="0">
                  <c:v>Probabilistic and Sequence Labeling Models</c:v>
                </c:pt>
              </c:strCache>
            </c:strRef>
          </c:tx>
          <c:spPr>
            <a:solidFill>
              <a:schemeClr val="accent4"/>
            </a:solidFill>
            <a:ln>
              <a:noFill/>
            </a:ln>
            <a:effectLst/>
          </c:spPr>
          <c:invertIfNegative val="0"/>
          <c:cat>
            <c:numRef>
              <c:f>'RQ2-1'!$AR$1:$BA$1</c:f>
              <c:numCache>
                <c:formatCode>General</c:formatCode>
                <c:ptCount val="10"/>
                <c:pt idx="0">
                  <c:v>2023</c:v>
                </c:pt>
                <c:pt idx="1">
                  <c:v>2022</c:v>
                </c:pt>
                <c:pt idx="2">
                  <c:v>2021</c:v>
                </c:pt>
                <c:pt idx="3">
                  <c:v>2020</c:v>
                </c:pt>
                <c:pt idx="4">
                  <c:v>2019</c:v>
                </c:pt>
                <c:pt idx="5">
                  <c:v>2018</c:v>
                </c:pt>
                <c:pt idx="6">
                  <c:v>2017</c:v>
                </c:pt>
                <c:pt idx="7">
                  <c:v>2016</c:v>
                </c:pt>
                <c:pt idx="8">
                  <c:v>2015</c:v>
                </c:pt>
                <c:pt idx="9">
                  <c:v>2014</c:v>
                </c:pt>
              </c:numCache>
            </c:numRef>
          </c:cat>
          <c:val>
            <c:numRef>
              <c:f>'RQ2-1'!$AR$5:$BA$5</c:f>
              <c:numCache>
                <c:formatCode>General</c:formatCode>
                <c:ptCount val="10"/>
                <c:pt idx="0">
                  <c:v>1</c:v>
                </c:pt>
                <c:pt idx="1">
                  <c:v>0</c:v>
                </c:pt>
                <c:pt idx="2">
                  <c:v>1</c:v>
                </c:pt>
                <c:pt idx="3">
                  <c:v>1</c:v>
                </c:pt>
                <c:pt idx="4">
                  <c:v>2</c:v>
                </c:pt>
                <c:pt idx="5">
                  <c:v>0</c:v>
                </c:pt>
                <c:pt idx="6">
                  <c:v>3</c:v>
                </c:pt>
                <c:pt idx="7">
                  <c:v>0</c:v>
                </c:pt>
                <c:pt idx="8">
                  <c:v>2</c:v>
                </c:pt>
                <c:pt idx="9">
                  <c:v>1</c:v>
                </c:pt>
              </c:numCache>
            </c:numRef>
          </c:val>
          <c:extLst>
            <c:ext xmlns:c16="http://schemas.microsoft.com/office/drawing/2014/chart" uri="{C3380CC4-5D6E-409C-BE32-E72D297353CC}">
              <c16:uniqueId val="{00000003-5709-4673-9433-8513C47EC545}"/>
            </c:ext>
          </c:extLst>
        </c:ser>
        <c:ser>
          <c:idx val="4"/>
          <c:order val="4"/>
          <c:tx>
            <c:strRef>
              <c:f>'RQ2-1'!$AQ$6</c:f>
              <c:strCache>
                <c:ptCount val="1"/>
                <c:pt idx="0">
                  <c:v>Neural Network-Based Models</c:v>
                </c:pt>
              </c:strCache>
            </c:strRef>
          </c:tx>
          <c:spPr>
            <a:solidFill>
              <a:schemeClr val="accent5"/>
            </a:solidFill>
            <a:ln>
              <a:noFill/>
            </a:ln>
            <a:effectLst/>
          </c:spPr>
          <c:invertIfNegative val="0"/>
          <c:cat>
            <c:numRef>
              <c:f>'RQ2-1'!$AR$1:$BA$1</c:f>
              <c:numCache>
                <c:formatCode>General</c:formatCode>
                <c:ptCount val="10"/>
                <c:pt idx="0">
                  <c:v>2023</c:v>
                </c:pt>
                <c:pt idx="1">
                  <c:v>2022</c:v>
                </c:pt>
                <c:pt idx="2">
                  <c:v>2021</c:v>
                </c:pt>
                <c:pt idx="3">
                  <c:v>2020</c:v>
                </c:pt>
                <c:pt idx="4">
                  <c:v>2019</c:v>
                </c:pt>
                <c:pt idx="5">
                  <c:v>2018</c:v>
                </c:pt>
                <c:pt idx="6">
                  <c:v>2017</c:v>
                </c:pt>
                <c:pt idx="7">
                  <c:v>2016</c:v>
                </c:pt>
                <c:pt idx="8">
                  <c:v>2015</c:v>
                </c:pt>
                <c:pt idx="9">
                  <c:v>2014</c:v>
                </c:pt>
              </c:numCache>
            </c:numRef>
          </c:cat>
          <c:val>
            <c:numRef>
              <c:f>'RQ2-1'!$AR$6:$BA$6</c:f>
              <c:numCache>
                <c:formatCode>General</c:formatCode>
                <c:ptCount val="10"/>
                <c:pt idx="0">
                  <c:v>1</c:v>
                </c:pt>
                <c:pt idx="1">
                  <c:v>1</c:v>
                </c:pt>
                <c:pt idx="2">
                  <c:v>2</c:v>
                </c:pt>
                <c:pt idx="3">
                  <c:v>4</c:v>
                </c:pt>
                <c:pt idx="4">
                  <c:v>4</c:v>
                </c:pt>
                <c:pt idx="5">
                  <c:v>2</c:v>
                </c:pt>
                <c:pt idx="6">
                  <c:v>3</c:v>
                </c:pt>
                <c:pt idx="7">
                  <c:v>1</c:v>
                </c:pt>
                <c:pt idx="8">
                  <c:v>0</c:v>
                </c:pt>
                <c:pt idx="9">
                  <c:v>0</c:v>
                </c:pt>
              </c:numCache>
            </c:numRef>
          </c:val>
          <c:extLst>
            <c:ext xmlns:c16="http://schemas.microsoft.com/office/drawing/2014/chart" uri="{C3380CC4-5D6E-409C-BE32-E72D297353CC}">
              <c16:uniqueId val="{00000004-5709-4673-9433-8513C47EC545}"/>
            </c:ext>
          </c:extLst>
        </c:ser>
        <c:ser>
          <c:idx val="5"/>
          <c:order val="5"/>
          <c:tx>
            <c:strRef>
              <c:f>'RQ2-1'!$AQ$7</c:f>
              <c:strCache>
                <c:ptCount val="1"/>
                <c:pt idx="0">
                  <c:v>Transformer-Based Models</c:v>
                </c:pt>
              </c:strCache>
            </c:strRef>
          </c:tx>
          <c:spPr>
            <a:solidFill>
              <a:schemeClr val="accent6"/>
            </a:solidFill>
            <a:ln>
              <a:noFill/>
            </a:ln>
            <a:effectLst/>
          </c:spPr>
          <c:invertIfNegative val="0"/>
          <c:cat>
            <c:numRef>
              <c:f>'RQ2-1'!$AR$1:$BA$1</c:f>
              <c:numCache>
                <c:formatCode>General</c:formatCode>
                <c:ptCount val="10"/>
                <c:pt idx="0">
                  <c:v>2023</c:v>
                </c:pt>
                <c:pt idx="1">
                  <c:v>2022</c:v>
                </c:pt>
                <c:pt idx="2">
                  <c:v>2021</c:v>
                </c:pt>
                <c:pt idx="3">
                  <c:v>2020</c:v>
                </c:pt>
                <c:pt idx="4">
                  <c:v>2019</c:v>
                </c:pt>
                <c:pt idx="5">
                  <c:v>2018</c:v>
                </c:pt>
                <c:pt idx="6">
                  <c:v>2017</c:v>
                </c:pt>
                <c:pt idx="7">
                  <c:v>2016</c:v>
                </c:pt>
                <c:pt idx="8">
                  <c:v>2015</c:v>
                </c:pt>
                <c:pt idx="9">
                  <c:v>2014</c:v>
                </c:pt>
              </c:numCache>
            </c:numRef>
          </c:cat>
          <c:val>
            <c:numRef>
              <c:f>'RQ2-1'!$AR$7:$BA$7</c:f>
              <c:numCache>
                <c:formatCode>General</c:formatCode>
                <c:ptCount val="10"/>
                <c:pt idx="0">
                  <c:v>0</c:v>
                </c:pt>
                <c:pt idx="1">
                  <c:v>0</c:v>
                </c:pt>
                <c:pt idx="2">
                  <c:v>0</c:v>
                </c:pt>
                <c:pt idx="3">
                  <c:v>0</c:v>
                </c:pt>
                <c:pt idx="4">
                  <c:v>0</c:v>
                </c:pt>
                <c:pt idx="5">
                  <c:v>0</c:v>
                </c:pt>
                <c:pt idx="6">
                  <c:v>0</c:v>
                </c:pt>
                <c:pt idx="7">
                  <c:v>1</c:v>
                </c:pt>
                <c:pt idx="8">
                  <c:v>0</c:v>
                </c:pt>
                <c:pt idx="9">
                  <c:v>0</c:v>
                </c:pt>
              </c:numCache>
            </c:numRef>
          </c:val>
          <c:extLst>
            <c:ext xmlns:c16="http://schemas.microsoft.com/office/drawing/2014/chart" uri="{C3380CC4-5D6E-409C-BE32-E72D297353CC}">
              <c16:uniqueId val="{00000005-5709-4673-9433-8513C47EC545}"/>
            </c:ext>
          </c:extLst>
        </c:ser>
        <c:dLbls>
          <c:showLegendKey val="0"/>
          <c:showVal val="0"/>
          <c:showCatName val="0"/>
          <c:showSerName val="0"/>
          <c:showPercent val="0"/>
          <c:showBubbleSize val="0"/>
        </c:dLbls>
        <c:gapWidth val="75"/>
        <c:overlap val="100"/>
        <c:axId val="2017839023"/>
        <c:axId val="2017837583"/>
      </c:barChart>
      <c:catAx>
        <c:axId val="20178390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D">
                    <a:solidFill>
                      <a:schemeClr val="tx1"/>
                    </a:solidFill>
                  </a:rPr>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17837583"/>
        <c:crosses val="autoZero"/>
        <c:auto val="1"/>
        <c:lblAlgn val="ctr"/>
        <c:lblOffset val="100"/>
        <c:noMultiLvlLbl val="0"/>
      </c:catAx>
      <c:valAx>
        <c:axId val="2017837583"/>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D">
                    <a:solidFill>
                      <a:schemeClr val="tx1"/>
                    </a:solidFill>
                  </a:rPr>
                  <a:t>Number of studies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17839023"/>
        <c:crosses val="autoZero"/>
        <c:crossBetween val="between"/>
      </c:valAx>
      <c:spPr>
        <a:noFill/>
        <a:ln>
          <a:noFill/>
        </a:ln>
        <a:effectLst/>
      </c:spPr>
    </c:plotArea>
    <c:legend>
      <c:legendPos val="r"/>
      <c:layout>
        <c:manualLayout>
          <c:xMode val="edge"/>
          <c:yMode val="edge"/>
          <c:x val="4.2718497313714125E-2"/>
          <c:y val="1.2888816867902855E-2"/>
          <c:w val="0.89871776215660781"/>
          <c:h val="0.148181433357254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'RQ2-1'!$AQ$11</c:f>
              <c:strCache>
                <c:ptCount val="1"/>
                <c:pt idx="0">
                  <c:v>TnT</c:v>
                </c:pt>
              </c:strCache>
            </c:strRef>
          </c:tx>
          <c:spPr>
            <a:solidFill>
              <a:schemeClr val="accent1"/>
            </a:solidFill>
            <a:ln>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'RQ2-1'!$AR$11:$BA$11</c:f>
              <c:numCache>
                <c:formatCode>General</c:formatCode>
                <c:ptCount val="10"/>
                <c:pt idx="0">
                  <c:v>0</c:v>
                </c:pt>
                <c:pt idx="1">
                  <c:v>0</c:v>
                </c:pt>
                <c:pt idx="2">
                  <c:v>0</c:v>
                </c:pt>
                <c:pt idx="3">
                  <c:v>0</c:v>
                </c:pt>
                <c:pt idx="4">
                  <c:v>0</c:v>
                </c:pt>
                <c:pt idx="5">
                  <c:v>0</c:v>
                </c:pt>
                <c:pt idx="6">
                  <c:v>1</c:v>
                </c:pt>
                <c:pt idx="7">
                  <c:v>0</c:v>
                </c:pt>
                <c:pt idx="8">
                  <c:v>0</c:v>
                </c:pt>
                <c:pt idx="9">
                  <c:v>0</c:v>
                </c:pt>
              </c:numCache>
            </c:numRef>
          </c:val>
          <c:extLst>
            <c:ext xmlns:c16="http://schemas.microsoft.com/office/drawing/2014/chart" uri="{C3380CC4-5D6E-409C-BE32-E72D297353CC}">
              <c16:uniqueId val="{00000000-EAA6-4330-9F2B-7FDAAE0B1F7C}"/>
            </c:ext>
          </c:extLst>
        </c:ser>
        <c:ser>
          <c:idx val="1"/>
          <c:order val="1"/>
          <c:tx>
            <c:strRef>
              <c:f>'RQ2-1'!$AQ$12</c:f>
              <c:strCache>
                <c:ptCount val="1"/>
                <c:pt idx="0">
                  <c:v>Bee Colony Optimization</c:v>
                </c:pt>
              </c:strCache>
            </c:strRef>
          </c:tx>
          <c:spPr>
            <a:solidFill>
              <a:schemeClr val="accent2"/>
            </a:solidFill>
            <a:ln>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'RQ2-1'!$AR$12:$BA$12</c:f>
              <c:numCache>
                <c:formatCode>General</c:formatCode>
                <c:ptCount val="10"/>
                <c:pt idx="0">
                  <c:v>0</c:v>
                </c:pt>
                <c:pt idx="1">
                  <c:v>0</c:v>
                </c:pt>
                <c:pt idx="2">
                  <c:v>0</c:v>
                </c:pt>
                <c:pt idx="3">
                  <c:v>0</c:v>
                </c:pt>
                <c:pt idx="4">
                  <c:v>0</c:v>
                </c:pt>
                <c:pt idx="5">
                  <c:v>0</c:v>
                </c:pt>
                <c:pt idx="6">
                  <c:v>0</c:v>
                </c:pt>
                <c:pt idx="7">
                  <c:v>1</c:v>
                </c:pt>
                <c:pt idx="8">
                  <c:v>0</c:v>
                </c:pt>
                <c:pt idx="9">
                  <c:v>0</c:v>
                </c:pt>
              </c:numCache>
            </c:numRef>
          </c:val>
          <c:extLst>
            <c:ext xmlns:c16="http://schemas.microsoft.com/office/drawing/2014/chart" uri="{C3380CC4-5D6E-409C-BE32-E72D297353CC}">
              <c16:uniqueId val="{00000001-EAA6-4330-9F2B-7FDAAE0B1F7C}"/>
            </c:ext>
          </c:extLst>
        </c:ser>
        <c:ser>
          <c:idx val="2"/>
          <c:order val="2"/>
          <c:tx>
            <c:strRef>
              <c:f>'RQ2-1'!$AQ$13</c:f>
              <c:strCache>
                <c:ptCount val="1"/>
                <c:pt idx="0">
                  <c:v>Bill Tagger &amp; Genetic Algorithm</c:v>
                </c:pt>
              </c:strCache>
            </c:strRef>
          </c:tx>
          <c:spPr>
            <a:solidFill>
              <a:schemeClr val="accent3"/>
            </a:solidFill>
            <a:ln>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'RQ2-1'!$AR$13:$BA$13</c:f>
              <c:numCache>
                <c:formatCode>General</c:formatCode>
                <c:ptCount val="10"/>
                <c:pt idx="0">
                  <c:v>0</c:v>
                </c:pt>
                <c:pt idx="1">
                  <c:v>0</c:v>
                </c:pt>
                <c:pt idx="2">
                  <c:v>0</c:v>
                </c:pt>
                <c:pt idx="3">
                  <c:v>0</c:v>
                </c:pt>
                <c:pt idx="4">
                  <c:v>0</c:v>
                </c:pt>
                <c:pt idx="5">
                  <c:v>0</c:v>
                </c:pt>
                <c:pt idx="6">
                  <c:v>1</c:v>
                </c:pt>
                <c:pt idx="7">
                  <c:v>0</c:v>
                </c:pt>
                <c:pt idx="8">
                  <c:v>0</c:v>
                </c:pt>
                <c:pt idx="9">
                  <c:v>0</c:v>
                </c:pt>
              </c:numCache>
            </c:numRef>
          </c:val>
          <c:extLst>
            <c:ext xmlns:c16="http://schemas.microsoft.com/office/drawing/2014/chart" uri="{C3380CC4-5D6E-409C-BE32-E72D297353CC}">
              <c16:uniqueId val="{00000002-EAA6-4330-9F2B-7FDAAE0B1F7C}"/>
            </c:ext>
          </c:extLst>
        </c:ser>
        <c:ser>
          <c:idx val="3"/>
          <c:order val="3"/>
          <c:tx>
            <c:strRef>
              <c:f>'RQ2-1'!$AQ$14</c:f>
              <c:strCache>
                <c:ptCount val="1"/>
                <c:pt idx="0">
                  <c:v>Maximum Entropy</c:v>
                </c:pt>
              </c:strCache>
            </c:strRef>
          </c:tx>
          <c:spPr>
            <a:solidFill>
              <a:schemeClr val="accent4"/>
            </a:solidFill>
            <a:ln>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'RQ2-1'!$AR$14:$BA$14</c:f>
              <c:numCache>
                <c:formatCode>General</c:formatCode>
                <c:ptCount val="10"/>
                <c:pt idx="0">
                  <c:v>0</c:v>
                </c:pt>
                <c:pt idx="1">
                  <c:v>0</c:v>
                </c:pt>
                <c:pt idx="2">
                  <c:v>1</c:v>
                </c:pt>
                <c:pt idx="3">
                  <c:v>0</c:v>
                </c:pt>
                <c:pt idx="4">
                  <c:v>0</c:v>
                </c:pt>
                <c:pt idx="5">
                  <c:v>2</c:v>
                </c:pt>
                <c:pt idx="6">
                  <c:v>0</c:v>
                </c:pt>
                <c:pt idx="7">
                  <c:v>0</c:v>
                </c:pt>
                <c:pt idx="8">
                  <c:v>0</c:v>
                </c:pt>
                <c:pt idx="9">
                  <c:v>0</c:v>
                </c:pt>
              </c:numCache>
            </c:numRef>
          </c:val>
          <c:extLst>
            <c:ext xmlns:c16="http://schemas.microsoft.com/office/drawing/2014/chart" uri="{C3380CC4-5D6E-409C-BE32-E72D297353CC}">
              <c16:uniqueId val="{00000003-EAA6-4330-9F2B-7FDAAE0B1F7C}"/>
            </c:ext>
          </c:extLst>
        </c:ser>
        <c:ser>
          <c:idx val="4"/>
          <c:order val="4"/>
          <c:tx>
            <c:strRef>
              <c:f>'RQ2-1'!$AQ$15</c:f>
              <c:strCache>
                <c:ptCount val="1"/>
                <c:pt idx="0">
                  <c:v>SVM</c:v>
                </c:pt>
              </c:strCache>
            </c:strRef>
          </c:tx>
          <c:spPr>
            <a:solidFill>
              <a:schemeClr val="accent5"/>
            </a:solidFill>
            <a:ln>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'RQ2-1'!$AR$15:$BA$15</c:f>
              <c:numCache>
                <c:formatCode>General</c:formatCode>
                <c:ptCount val="10"/>
                <c:pt idx="0">
                  <c:v>0</c:v>
                </c:pt>
                <c:pt idx="1">
                  <c:v>0</c:v>
                </c:pt>
                <c:pt idx="2">
                  <c:v>0</c:v>
                </c:pt>
                <c:pt idx="3">
                  <c:v>0</c:v>
                </c:pt>
                <c:pt idx="4">
                  <c:v>0</c:v>
                </c:pt>
                <c:pt idx="5">
                  <c:v>1</c:v>
                </c:pt>
                <c:pt idx="6">
                  <c:v>0</c:v>
                </c:pt>
                <c:pt idx="7">
                  <c:v>0</c:v>
                </c:pt>
                <c:pt idx="8">
                  <c:v>0</c:v>
                </c:pt>
                <c:pt idx="9">
                  <c:v>0</c:v>
                </c:pt>
              </c:numCache>
            </c:numRef>
          </c:val>
          <c:extLst>
            <c:ext xmlns:c16="http://schemas.microsoft.com/office/drawing/2014/chart" uri="{C3380CC4-5D6E-409C-BE32-E72D297353CC}">
              <c16:uniqueId val="{00000004-EAA6-4330-9F2B-7FDAAE0B1F7C}"/>
            </c:ext>
          </c:extLst>
        </c:ser>
        <c:ser>
          <c:idx val="5"/>
          <c:order val="5"/>
          <c:tx>
            <c:strRef>
              <c:f>'RQ2-1'!$AQ$16</c:f>
              <c:strCache>
                <c:ptCount val="1"/>
                <c:pt idx="0">
                  <c:v>HMM</c:v>
                </c:pt>
              </c:strCache>
            </c:strRef>
          </c:tx>
          <c:spPr>
            <a:solidFill>
              <a:schemeClr val="accent6"/>
            </a:solidFill>
            <a:ln>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'RQ2-1'!$AR$16:$BA$16</c:f>
              <c:numCache>
                <c:formatCode>General</c:formatCode>
                <c:ptCount val="10"/>
                <c:pt idx="0">
                  <c:v>0</c:v>
                </c:pt>
                <c:pt idx="1">
                  <c:v>0</c:v>
                </c:pt>
                <c:pt idx="2">
                  <c:v>0</c:v>
                </c:pt>
                <c:pt idx="3">
                  <c:v>2</c:v>
                </c:pt>
                <c:pt idx="4">
                  <c:v>0</c:v>
                </c:pt>
                <c:pt idx="5">
                  <c:v>1</c:v>
                </c:pt>
                <c:pt idx="6">
                  <c:v>1</c:v>
                </c:pt>
                <c:pt idx="7">
                  <c:v>1</c:v>
                </c:pt>
                <c:pt idx="8">
                  <c:v>0</c:v>
                </c:pt>
                <c:pt idx="9">
                  <c:v>1</c:v>
                </c:pt>
              </c:numCache>
            </c:numRef>
          </c:val>
          <c:extLst>
            <c:ext xmlns:c16="http://schemas.microsoft.com/office/drawing/2014/chart" uri="{C3380CC4-5D6E-409C-BE32-E72D297353CC}">
              <c16:uniqueId val="{00000005-EAA6-4330-9F2B-7FDAAE0B1F7C}"/>
            </c:ext>
          </c:extLst>
        </c:ser>
        <c:ser>
          <c:idx val="6"/>
          <c:order val="6"/>
          <c:tx>
            <c:strRef>
              <c:f>'RQ2-1'!$AQ$17</c:f>
              <c:strCache>
                <c:ptCount val="1"/>
                <c:pt idx="0">
                  <c:v>Bayesian HMM</c:v>
                </c:pt>
              </c:strCache>
            </c:strRef>
          </c:tx>
          <c:spPr>
            <a:solidFill>
              <a:schemeClr val="accent1">
                <a:lumMod val="60000"/>
              </a:schemeClr>
            </a:solidFill>
            <a:ln>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'RQ2-1'!$AR$17:$BA$17</c:f>
              <c:numCache>
                <c:formatCode>General</c:formatCode>
                <c:ptCount val="10"/>
                <c:pt idx="0">
                  <c:v>0</c:v>
                </c:pt>
                <c:pt idx="1">
                  <c:v>0</c:v>
                </c:pt>
                <c:pt idx="2">
                  <c:v>0</c:v>
                </c:pt>
                <c:pt idx="3">
                  <c:v>0</c:v>
                </c:pt>
                <c:pt idx="4">
                  <c:v>0</c:v>
                </c:pt>
                <c:pt idx="5">
                  <c:v>1</c:v>
                </c:pt>
                <c:pt idx="6">
                  <c:v>0</c:v>
                </c:pt>
                <c:pt idx="7">
                  <c:v>0</c:v>
                </c:pt>
                <c:pt idx="8">
                  <c:v>0</c:v>
                </c:pt>
                <c:pt idx="9">
                  <c:v>0</c:v>
                </c:pt>
              </c:numCache>
            </c:numRef>
          </c:val>
          <c:extLst>
            <c:ext xmlns:c16="http://schemas.microsoft.com/office/drawing/2014/chart" uri="{C3380CC4-5D6E-409C-BE32-E72D297353CC}">
              <c16:uniqueId val="{00000006-EAA6-4330-9F2B-7FDAAE0B1F7C}"/>
            </c:ext>
          </c:extLst>
        </c:ser>
        <c:ser>
          <c:idx val="7"/>
          <c:order val="7"/>
          <c:tx>
            <c:strRef>
              <c:f>'RQ2-1'!$AQ$18</c:f>
              <c:strCache>
                <c:ptCount val="1"/>
                <c:pt idx="0">
                  <c:v>CRF</c:v>
                </c:pt>
              </c:strCache>
            </c:strRef>
          </c:tx>
          <c:spPr>
            <a:solidFill>
              <a:schemeClr val="accent2">
                <a:lumMod val="60000"/>
              </a:schemeClr>
            </a:solidFill>
            <a:ln>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'RQ2-1'!$AR$18:$BA$18</c:f>
              <c:numCache>
                <c:formatCode>General</c:formatCode>
                <c:ptCount val="10"/>
                <c:pt idx="0">
                  <c:v>1</c:v>
                </c:pt>
                <c:pt idx="1">
                  <c:v>2</c:v>
                </c:pt>
                <c:pt idx="2">
                  <c:v>0</c:v>
                </c:pt>
                <c:pt idx="3">
                  <c:v>2</c:v>
                </c:pt>
                <c:pt idx="4">
                  <c:v>0</c:v>
                </c:pt>
                <c:pt idx="5">
                  <c:v>1</c:v>
                </c:pt>
                <c:pt idx="6">
                  <c:v>0</c:v>
                </c:pt>
                <c:pt idx="7">
                  <c:v>0</c:v>
                </c:pt>
                <c:pt idx="8">
                  <c:v>0</c:v>
                </c:pt>
                <c:pt idx="9">
                  <c:v>0</c:v>
                </c:pt>
              </c:numCache>
            </c:numRef>
          </c:val>
          <c:extLst>
            <c:ext xmlns:c16="http://schemas.microsoft.com/office/drawing/2014/chart" uri="{C3380CC4-5D6E-409C-BE32-E72D297353CC}">
              <c16:uniqueId val="{00000007-EAA6-4330-9F2B-7FDAAE0B1F7C}"/>
            </c:ext>
          </c:extLst>
        </c:ser>
        <c:ser>
          <c:idx val="8"/>
          <c:order val="8"/>
          <c:tx>
            <c:strRef>
              <c:f>'RQ2-1'!$AQ$19</c:f>
              <c:strCache>
                <c:ptCount val="1"/>
                <c:pt idx="0">
                  <c:v>MLP</c:v>
                </c:pt>
              </c:strCache>
            </c:strRef>
          </c:tx>
          <c:spPr>
            <a:solidFill>
              <a:schemeClr val="accent3">
                <a:lumMod val="60000"/>
              </a:schemeClr>
            </a:solidFill>
            <a:ln>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'RQ2-1'!$AR$19:$BA$19</c:f>
              <c:numCache>
                <c:formatCode>General</c:formatCode>
                <c:ptCount val="10"/>
                <c:pt idx="0">
                  <c:v>0</c:v>
                </c:pt>
                <c:pt idx="1">
                  <c:v>0</c:v>
                </c:pt>
                <c:pt idx="2">
                  <c:v>1</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8-EAA6-4330-9F2B-7FDAAE0B1F7C}"/>
            </c:ext>
          </c:extLst>
        </c:ser>
        <c:ser>
          <c:idx val="9"/>
          <c:order val="9"/>
          <c:tx>
            <c:strRef>
              <c:f>'RQ2-1'!$AQ$20</c:f>
              <c:strCache>
                <c:ptCount val="1"/>
                <c:pt idx="0">
                  <c:v>CNN</c:v>
                </c:pt>
              </c:strCache>
            </c:strRef>
          </c:tx>
          <c:spPr>
            <a:solidFill>
              <a:schemeClr val="accent4">
                <a:lumMod val="60000"/>
              </a:schemeClr>
            </a:solidFill>
            <a:ln>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'RQ2-1'!$AR$20:$BA$20</c:f>
              <c:numCache>
                <c:formatCode>General</c:formatCode>
                <c:ptCount val="10"/>
                <c:pt idx="0">
                  <c:v>0</c:v>
                </c:pt>
                <c:pt idx="1">
                  <c:v>0</c:v>
                </c:pt>
                <c:pt idx="2">
                  <c:v>0</c:v>
                </c:pt>
                <c:pt idx="3">
                  <c:v>0</c:v>
                </c:pt>
                <c:pt idx="4">
                  <c:v>0</c:v>
                </c:pt>
                <c:pt idx="5">
                  <c:v>2</c:v>
                </c:pt>
                <c:pt idx="6">
                  <c:v>0</c:v>
                </c:pt>
                <c:pt idx="7">
                  <c:v>0</c:v>
                </c:pt>
                <c:pt idx="8">
                  <c:v>0</c:v>
                </c:pt>
                <c:pt idx="9">
                  <c:v>0</c:v>
                </c:pt>
              </c:numCache>
            </c:numRef>
          </c:val>
          <c:extLst>
            <c:ext xmlns:c16="http://schemas.microsoft.com/office/drawing/2014/chart" uri="{C3380CC4-5D6E-409C-BE32-E72D297353CC}">
              <c16:uniqueId val="{00000009-EAA6-4330-9F2B-7FDAAE0B1F7C}"/>
            </c:ext>
          </c:extLst>
        </c:ser>
        <c:ser>
          <c:idx val="10"/>
          <c:order val="10"/>
          <c:tx>
            <c:strRef>
              <c:f>'RQ2-1'!$AQ$21</c:f>
              <c:strCache>
                <c:ptCount val="1"/>
                <c:pt idx="0">
                  <c:v>RNN</c:v>
                </c:pt>
              </c:strCache>
            </c:strRef>
          </c:tx>
          <c:spPr>
            <a:solidFill>
              <a:schemeClr val="accent5">
                <a:lumMod val="6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'RQ2-1'!$AR$21:$BA$21</c:f>
              <c:numCache>
                <c:formatCode>General</c:formatCode>
                <c:ptCount val="10"/>
                <c:pt idx="0">
                  <c:v>0</c:v>
                </c:pt>
                <c:pt idx="1">
                  <c:v>0</c:v>
                </c:pt>
                <c:pt idx="2">
                  <c:v>0</c:v>
                </c:pt>
                <c:pt idx="3">
                  <c:v>0</c:v>
                </c:pt>
                <c:pt idx="4">
                  <c:v>0</c:v>
                </c:pt>
                <c:pt idx="5">
                  <c:v>0</c:v>
                </c:pt>
                <c:pt idx="6">
                  <c:v>0</c:v>
                </c:pt>
                <c:pt idx="7">
                  <c:v>0</c:v>
                </c:pt>
                <c:pt idx="8">
                  <c:v>0</c:v>
                </c:pt>
                <c:pt idx="9">
                  <c:v>1</c:v>
                </c:pt>
              </c:numCache>
            </c:numRef>
          </c:val>
          <c:extLst>
            <c:ext xmlns:c16="http://schemas.microsoft.com/office/drawing/2014/chart" uri="{C3380CC4-5D6E-409C-BE32-E72D297353CC}">
              <c16:uniqueId val="{0000000A-EAA6-4330-9F2B-7FDAAE0B1F7C}"/>
            </c:ext>
          </c:extLst>
        </c:ser>
        <c:ser>
          <c:idx val="11"/>
          <c:order val="11"/>
          <c:tx>
            <c:strRef>
              <c:f>'RQ2-1'!$AQ$22</c:f>
              <c:strCache>
                <c:ptCount val="1"/>
                <c:pt idx="0">
                  <c:v>GRU</c:v>
                </c:pt>
              </c:strCache>
            </c:strRef>
          </c:tx>
          <c:spPr>
            <a:solidFill>
              <a:schemeClr val="accent6">
                <a:lumMod val="6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'RQ2-1'!$AR$22:$BA$22</c:f>
              <c:numCache>
                <c:formatCode>General</c:formatCode>
                <c:ptCount val="10"/>
                <c:pt idx="0">
                  <c:v>0</c:v>
                </c:pt>
                <c:pt idx="1">
                  <c:v>0</c:v>
                </c:pt>
                <c:pt idx="2">
                  <c:v>0</c:v>
                </c:pt>
                <c:pt idx="3">
                  <c:v>0</c:v>
                </c:pt>
                <c:pt idx="4">
                  <c:v>0</c:v>
                </c:pt>
                <c:pt idx="5">
                  <c:v>0</c:v>
                </c:pt>
                <c:pt idx="6">
                  <c:v>0</c:v>
                </c:pt>
                <c:pt idx="7">
                  <c:v>0</c:v>
                </c:pt>
                <c:pt idx="8">
                  <c:v>0</c:v>
                </c:pt>
                <c:pt idx="9">
                  <c:v>1</c:v>
                </c:pt>
              </c:numCache>
            </c:numRef>
          </c:val>
          <c:extLst>
            <c:ext xmlns:c16="http://schemas.microsoft.com/office/drawing/2014/chart" uri="{C3380CC4-5D6E-409C-BE32-E72D297353CC}">
              <c16:uniqueId val="{0000000B-EAA6-4330-9F2B-7FDAAE0B1F7C}"/>
            </c:ext>
          </c:extLst>
        </c:ser>
        <c:ser>
          <c:idx val="12"/>
          <c:order val="12"/>
          <c:tx>
            <c:strRef>
              <c:f>'RQ2-1'!$AQ$23</c:f>
              <c:strCache>
                <c:ptCount val="1"/>
                <c:pt idx="0">
                  <c:v>LSTM-CRF</c:v>
                </c:pt>
              </c:strCache>
            </c:strRef>
          </c:tx>
          <c:spPr>
            <a:solidFill>
              <a:schemeClr val="accent1">
                <a:lumMod val="80000"/>
                <a:lumOff val="2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'RQ2-1'!$AR$23:$BA$23</c:f>
              <c:numCache>
                <c:formatCode>General</c:formatCode>
                <c:ptCount val="10"/>
                <c:pt idx="0">
                  <c:v>0</c:v>
                </c:pt>
                <c:pt idx="1">
                  <c:v>0</c:v>
                </c:pt>
                <c:pt idx="2">
                  <c:v>0</c:v>
                </c:pt>
                <c:pt idx="3">
                  <c:v>0</c:v>
                </c:pt>
                <c:pt idx="4">
                  <c:v>1</c:v>
                </c:pt>
                <c:pt idx="5">
                  <c:v>0</c:v>
                </c:pt>
                <c:pt idx="6">
                  <c:v>0</c:v>
                </c:pt>
                <c:pt idx="7">
                  <c:v>0</c:v>
                </c:pt>
                <c:pt idx="8">
                  <c:v>0</c:v>
                </c:pt>
                <c:pt idx="9">
                  <c:v>0</c:v>
                </c:pt>
              </c:numCache>
            </c:numRef>
          </c:val>
          <c:extLst>
            <c:ext xmlns:c16="http://schemas.microsoft.com/office/drawing/2014/chart" uri="{C3380CC4-5D6E-409C-BE32-E72D297353CC}">
              <c16:uniqueId val="{0000000C-EAA6-4330-9F2B-7FDAAE0B1F7C}"/>
            </c:ext>
          </c:extLst>
        </c:ser>
        <c:ser>
          <c:idx val="13"/>
          <c:order val="13"/>
          <c:tx>
            <c:strRef>
              <c:f>'RQ2-1'!$AQ$24</c:f>
              <c:strCache>
                <c:ptCount val="1"/>
                <c:pt idx="0">
                  <c:v>lattice-LSTM</c:v>
                </c:pt>
              </c:strCache>
            </c:strRef>
          </c:tx>
          <c:spPr>
            <a:solidFill>
              <a:schemeClr val="accent2">
                <a:lumMod val="80000"/>
                <a:lumOff val="2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'RQ2-1'!$AR$24:$BA$24</c:f>
              <c:numCache>
                <c:formatCode>General</c:formatCode>
                <c:ptCount val="10"/>
                <c:pt idx="0">
                  <c:v>0</c:v>
                </c:pt>
                <c:pt idx="1">
                  <c:v>0</c:v>
                </c:pt>
                <c:pt idx="2">
                  <c:v>0</c:v>
                </c:pt>
                <c:pt idx="3">
                  <c:v>0</c:v>
                </c:pt>
                <c:pt idx="4">
                  <c:v>0</c:v>
                </c:pt>
                <c:pt idx="5">
                  <c:v>0</c:v>
                </c:pt>
                <c:pt idx="6">
                  <c:v>1</c:v>
                </c:pt>
                <c:pt idx="7">
                  <c:v>0</c:v>
                </c:pt>
                <c:pt idx="8">
                  <c:v>0</c:v>
                </c:pt>
                <c:pt idx="9">
                  <c:v>0</c:v>
                </c:pt>
              </c:numCache>
            </c:numRef>
          </c:val>
          <c:extLst>
            <c:ext xmlns:c16="http://schemas.microsoft.com/office/drawing/2014/chart" uri="{C3380CC4-5D6E-409C-BE32-E72D297353CC}">
              <c16:uniqueId val="{0000000D-EAA6-4330-9F2B-7FDAAE0B1F7C}"/>
            </c:ext>
          </c:extLst>
        </c:ser>
        <c:ser>
          <c:idx val="14"/>
          <c:order val="14"/>
          <c:tx>
            <c:strRef>
              <c:f>'RQ2-1'!$AQ$25</c:f>
              <c:strCache>
                <c:ptCount val="1"/>
                <c:pt idx="0">
                  <c:v>Bi-RNN</c:v>
                </c:pt>
              </c:strCache>
            </c:strRef>
          </c:tx>
          <c:spPr>
            <a:solidFill>
              <a:schemeClr val="accent3">
                <a:lumMod val="80000"/>
                <a:lumOff val="2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'RQ2-1'!$AR$25:$BA$25</c:f>
              <c:numCache>
                <c:formatCode>General</c:formatCode>
                <c:ptCount val="10"/>
                <c:pt idx="0">
                  <c:v>0</c:v>
                </c:pt>
                <c:pt idx="1">
                  <c:v>0</c:v>
                </c:pt>
                <c:pt idx="2">
                  <c:v>0</c:v>
                </c:pt>
                <c:pt idx="3">
                  <c:v>1</c:v>
                </c:pt>
                <c:pt idx="4">
                  <c:v>0</c:v>
                </c:pt>
                <c:pt idx="5">
                  <c:v>0</c:v>
                </c:pt>
                <c:pt idx="6">
                  <c:v>0</c:v>
                </c:pt>
                <c:pt idx="7">
                  <c:v>0</c:v>
                </c:pt>
                <c:pt idx="8">
                  <c:v>0</c:v>
                </c:pt>
                <c:pt idx="9">
                  <c:v>1</c:v>
                </c:pt>
              </c:numCache>
            </c:numRef>
          </c:val>
          <c:extLst>
            <c:ext xmlns:c16="http://schemas.microsoft.com/office/drawing/2014/chart" uri="{C3380CC4-5D6E-409C-BE32-E72D297353CC}">
              <c16:uniqueId val="{0000000E-EAA6-4330-9F2B-7FDAAE0B1F7C}"/>
            </c:ext>
          </c:extLst>
        </c:ser>
        <c:ser>
          <c:idx val="15"/>
          <c:order val="15"/>
          <c:tx>
            <c:strRef>
              <c:f>'RQ2-1'!$AQ$26</c:f>
              <c:strCache>
                <c:ptCount val="1"/>
                <c:pt idx="0">
                  <c:v>Bi-GRU</c:v>
                </c:pt>
              </c:strCache>
            </c:strRef>
          </c:tx>
          <c:spPr>
            <a:solidFill>
              <a:schemeClr val="accent4">
                <a:lumMod val="80000"/>
                <a:lumOff val="2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'RQ2-1'!$AR$26:$BA$26</c:f>
              <c:numCache>
                <c:formatCode>General</c:formatCode>
                <c:ptCount val="10"/>
                <c:pt idx="0">
                  <c:v>0</c:v>
                </c:pt>
                <c:pt idx="1">
                  <c:v>0</c:v>
                </c:pt>
                <c:pt idx="2">
                  <c:v>0</c:v>
                </c:pt>
                <c:pt idx="3">
                  <c:v>1</c:v>
                </c:pt>
                <c:pt idx="4">
                  <c:v>0</c:v>
                </c:pt>
                <c:pt idx="5">
                  <c:v>0</c:v>
                </c:pt>
                <c:pt idx="6">
                  <c:v>0</c:v>
                </c:pt>
                <c:pt idx="7">
                  <c:v>0</c:v>
                </c:pt>
                <c:pt idx="8">
                  <c:v>0</c:v>
                </c:pt>
                <c:pt idx="9">
                  <c:v>0</c:v>
                </c:pt>
              </c:numCache>
            </c:numRef>
          </c:val>
          <c:extLst>
            <c:ext xmlns:c16="http://schemas.microsoft.com/office/drawing/2014/chart" uri="{C3380CC4-5D6E-409C-BE32-E72D297353CC}">
              <c16:uniqueId val="{0000000F-EAA6-4330-9F2B-7FDAAE0B1F7C}"/>
            </c:ext>
          </c:extLst>
        </c:ser>
        <c:ser>
          <c:idx val="16"/>
          <c:order val="16"/>
          <c:tx>
            <c:strRef>
              <c:f>'RQ2-1'!$AQ$27</c:f>
              <c:strCache>
                <c:ptCount val="1"/>
                <c:pt idx="0">
                  <c:v>BiLSTM</c:v>
                </c:pt>
              </c:strCache>
            </c:strRef>
          </c:tx>
          <c:spPr>
            <a:solidFill>
              <a:schemeClr val="accent5">
                <a:lumMod val="80000"/>
                <a:lumOff val="2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'RQ2-1'!$AR$27:$BA$27</c:f>
              <c:numCache>
                <c:formatCode>General</c:formatCode>
                <c:ptCount val="10"/>
                <c:pt idx="0">
                  <c:v>0</c:v>
                </c:pt>
                <c:pt idx="1">
                  <c:v>0</c:v>
                </c:pt>
                <c:pt idx="2">
                  <c:v>0</c:v>
                </c:pt>
                <c:pt idx="3">
                  <c:v>1</c:v>
                </c:pt>
                <c:pt idx="4">
                  <c:v>1</c:v>
                </c:pt>
                <c:pt idx="5">
                  <c:v>1</c:v>
                </c:pt>
                <c:pt idx="6">
                  <c:v>1</c:v>
                </c:pt>
                <c:pt idx="7">
                  <c:v>1</c:v>
                </c:pt>
                <c:pt idx="8">
                  <c:v>1</c:v>
                </c:pt>
                <c:pt idx="9">
                  <c:v>0</c:v>
                </c:pt>
              </c:numCache>
            </c:numRef>
          </c:val>
          <c:extLst>
            <c:ext xmlns:c16="http://schemas.microsoft.com/office/drawing/2014/chart" uri="{C3380CC4-5D6E-409C-BE32-E72D297353CC}">
              <c16:uniqueId val="{00000010-EAA6-4330-9F2B-7FDAAE0B1F7C}"/>
            </c:ext>
          </c:extLst>
        </c:ser>
        <c:ser>
          <c:idx val="17"/>
          <c:order val="17"/>
          <c:tx>
            <c:strRef>
              <c:f>'RQ2-1'!$AQ$28</c:f>
              <c:strCache>
                <c:ptCount val="1"/>
                <c:pt idx="0">
                  <c:v>BiLSTM-CRF</c:v>
                </c:pt>
              </c:strCache>
            </c:strRef>
          </c:tx>
          <c:spPr>
            <a:solidFill>
              <a:schemeClr val="accent6">
                <a:lumMod val="80000"/>
                <a:lumOff val="2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'RQ2-1'!$AR$28:$BA$28</c:f>
              <c:numCache>
                <c:formatCode>General</c:formatCode>
                <c:ptCount val="10"/>
                <c:pt idx="0">
                  <c:v>0</c:v>
                </c:pt>
                <c:pt idx="1">
                  <c:v>0</c:v>
                </c:pt>
                <c:pt idx="2">
                  <c:v>0</c:v>
                </c:pt>
                <c:pt idx="3">
                  <c:v>0</c:v>
                </c:pt>
                <c:pt idx="4">
                  <c:v>1</c:v>
                </c:pt>
                <c:pt idx="5">
                  <c:v>0</c:v>
                </c:pt>
                <c:pt idx="6">
                  <c:v>2</c:v>
                </c:pt>
                <c:pt idx="7">
                  <c:v>0</c:v>
                </c:pt>
                <c:pt idx="8">
                  <c:v>0</c:v>
                </c:pt>
                <c:pt idx="9">
                  <c:v>0</c:v>
                </c:pt>
              </c:numCache>
            </c:numRef>
          </c:val>
          <c:extLst>
            <c:ext xmlns:c16="http://schemas.microsoft.com/office/drawing/2014/chart" uri="{C3380CC4-5D6E-409C-BE32-E72D297353CC}">
              <c16:uniqueId val="{00000011-EAA6-4330-9F2B-7FDAAE0B1F7C}"/>
            </c:ext>
          </c:extLst>
        </c:ser>
        <c:ser>
          <c:idx val="18"/>
          <c:order val="18"/>
          <c:tx>
            <c:strRef>
              <c:f>'RQ2-1'!$AQ$29</c:f>
              <c:strCache>
                <c:ptCount val="1"/>
                <c:pt idx="0">
                  <c:v>BiLSTM-HMM</c:v>
                </c:pt>
              </c:strCache>
            </c:strRef>
          </c:tx>
          <c:spPr>
            <a:solidFill>
              <a:schemeClr val="accent1">
                <a:lumMod val="8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'RQ2-1'!$AR$29:$BA$29</c:f>
              <c:numCache>
                <c:formatCode>General</c:formatCode>
                <c:ptCount val="10"/>
                <c:pt idx="0">
                  <c:v>0</c:v>
                </c:pt>
                <c:pt idx="1">
                  <c:v>0</c:v>
                </c:pt>
                <c:pt idx="2">
                  <c:v>0</c:v>
                </c:pt>
                <c:pt idx="3">
                  <c:v>0</c:v>
                </c:pt>
                <c:pt idx="4">
                  <c:v>0</c:v>
                </c:pt>
                <c:pt idx="5">
                  <c:v>0</c:v>
                </c:pt>
                <c:pt idx="6">
                  <c:v>0</c:v>
                </c:pt>
                <c:pt idx="7">
                  <c:v>1</c:v>
                </c:pt>
                <c:pt idx="8">
                  <c:v>0</c:v>
                </c:pt>
                <c:pt idx="9">
                  <c:v>0</c:v>
                </c:pt>
              </c:numCache>
            </c:numRef>
          </c:val>
          <c:extLst>
            <c:ext xmlns:c16="http://schemas.microsoft.com/office/drawing/2014/chart" uri="{C3380CC4-5D6E-409C-BE32-E72D297353CC}">
              <c16:uniqueId val="{00000012-EAA6-4330-9F2B-7FDAAE0B1F7C}"/>
            </c:ext>
          </c:extLst>
        </c:ser>
        <c:ser>
          <c:idx val="19"/>
          <c:order val="19"/>
          <c:tx>
            <c:strRef>
              <c:f>'RQ2-1'!$AQ$30</c:f>
              <c:strCache>
                <c:ptCount val="1"/>
                <c:pt idx="0">
                  <c:v>TPANN</c:v>
                </c:pt>
              </c:strCache>
            </c:strRef>
          </c:tx>
          <c:spPr>
            <a:solidFill>
              <a:schemeClr val="accent2">
                <a:lumMod val="8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'RQ2-1'!$AR$30:$BA$30</c:f>
              <c:numCache>
                <c:formatCode>General</c:formatCode>
                <c:ptCount val="10"/>
                <c:pt idx="0">
                  <c:v>0</c:v>
                </c:pt>
                <c:pt idx="1">
                  <c:v>0</c:v>
                </c:pt>
                <c:pt idx="2">
                  <c:v>0</c:v>
                </c:pt>
                <c:pt idx="3">
                  <c:v>1</c:v>
                </c:pt>
                <c:pt idx="4">
                  <c:v>0</c:v>
                </c:pt>
                <c:pt idx="5">
                  <c:v>0</c:v>
                </c:pt>
                <c:pt idx="6">
                  <c:v>0</c:v>
                </c:pt>
                <c:pt idx="7">
                  <c:v>0</c:v>
                </c:pt>
                <c:pt idx="8">
                  <c:v>0</c:v>
                </c:pt>
                <c:pt idx="9">
                  <c:v>0</c:v>
                </c:pt>
              </c:numCache>
            </c:numRef>
          </c:val>
          <c:extLst>
            <c:ext xmlns:c16="http://schemas.microsoft.com/office/drawing/2014/chart" uri="{C3380CC4-5D6E-409C-BE32-E72D297353CC}">
              <c16:uniqueId val="{00000013-EAA6-4330-9F2B-7FDAAE0B1F7C}"/>
            </c:ext>
          </c:extLst>
        </c:ser>
        <c:ser>
          <c:idx val="20"/>
          <c:order val="20"/>
          <c:tx>
            <c:strRef>
              <c:f>'RQ2-1'!$AQ$31</c:f>
              <c:strCache>
                <c:ptCount val="1"/>
                <c:pt idx="0">
                  <c:v>Deep Biaffine Tagger</c:v>
                </c:pt>
              </c:strCache>
            </c:strRef>
          </c:tx>
          <c:spPr>
            <a:solidFill>
              <a:schemeClr val="accent3">
                <a:lumMod val="8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'RQ2-1'!$AR$31:$BA$31</c:f>
              <c:numCache>
                <c:formatCode>General</c:formatCode>
                <c:ptCount val="10"/>
                <c:pt idx="0">
                  <c:v>0</c:v>
                </c:pt>
                <c:pt idx="1">
                  <c:v>0</c:v>
                </c:pt>
                <c:pt idx="2">
                  <c:v>1</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EAA6-4330-9F2B-7FDAAE0B1F7C}"/>
            </c:ext>
          </c:extLst>
        </c:ser>
        <c:ser>
          <c:idx val="21"/>
          <c:order val="21"/>
          <c:tx>
            <c:strRef>
              <c:f>'RQ2-1'!$AQ$32</c:f>
              <c:strCache>
                <c:ptCount val="1"/>
                <c:pt idx="0">
                  <c:v>GCN</c:v>
                </c:pt>
              </c:strCache>
            </c:strRef>
          </c:tx>
          <c:spPr>
            <a:solidFill>
              <a:schemeClr val="accent4">
                <a:lumMod val="8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'RQ2-1'!$AR$32:$BA$32</c:f>
              <c:numCache>
                <c:formatCode>General</c:formatCode>
                <c:ptCount val="10"/>
                <c:pt idx="0">
                  <c:v>0</c:v>
                </c:pt>
                <c:pt idx="1">
                  <c:v>0</c:v>
                </c:pt>
                <c:pt idx="2">
                  <c:v>0</c:v>
                </c:pt>
                <c:pt idx="3">
                  <c:v>0</c:v>
                </c:pt>
                <c:pt idx="4">
                  <c:v>0</c:v>
                </c:pt>
                <c:pt idx="5">
                  <c:v>0</c:v>
                </c:pt>
                <c:pt idx="6">
                  <c:v>1</c:v>
                </c:pt>
                <c:pt idx="7">
                  <c:v>0</c:v>
                </c:pt>
                <c:pt idx="8">
                  <c:v>0</c:v>
                </c:pt>
                <c:pt idx="9">
                  <c:v>0</c:v>
                </c:pt>
              </c:numCache>
            </c:numRef>
          </c:val>
          <c:extLst>
            <c:ext xmlns:c16="http://schemas.microsoft.com/office/drawing/2014/chart" uri="{C3380CC4-5D6E-409C-BE32-E72D297353CC}">
              <c16:uniqueId val="{00000015-EAA6-4330-9F2B-7FDAAE0B1F7C}"/>
            </c:ext>
          </c:extLst>
        </c:ser>
        <c:ser>
          <c:idx val="22"/>
          <c:order val="22"/>
          <c:tx>
            <c:strRef>
              <c:f>'RQ2-1'!$AQ$33</c:f>
              <c:strCache>
                <c:ptCount val="1"/>
                <c:pt idx="0">
                  <c:v>BERT</c:v>
                </c:pt>
              </c:strCache>
            </c:strRef>
          </c:tx>
          <c:spPr>
            <a:solidFill>
              <a:schemeClr val="accent5">
                <a:lumMod val="80000"/>
              </a:schemeClr>
            </a:solidFill>
            <a:ln w="25400">
              <a:noFill/>
            </a:ln>
            <a:effectLst/>
          </c:spPr>
          <c:cat>
            <c:numRef>
              <c:f>'RQ2-1'!$AR$10:$BA$10</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'RQ2-1'!$AR$33:$BA$33</c:f>
              <c:numCache>
                <c:formatCode>General</c:formatCode>
                <c:ptCount val="10"/>
                <c:pt idx="0">
                  <c:v>0</c:v>
                </c:pt>
                <c:pt idx="1">
                  <c:v>0</c:v>
                </c:pt>
                <c:pt idx="2">
                  <c:v>1</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6-EAA6-4330-9F2B-7FDAAE0B1F7C}"/>
            </c:ext>
          </c:extLst>
        </c:ser>
        <c:dLbls>
          <c:showLegendKey val="0"/>
          <c:showVal val="0"/>
          <c:showCatName val="0"/>
          <c:showSerName val="0"/>
          <c:showPercent val="0"/>
          <c:showBubbleSize val="0"/>
        </c:dLbls>
        <c:axId val="1866610527"/>
        <c:axId val="1866606207"/>
      </c:areaChart>
      <c:catAx>
        <c:axId val="1866610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606207"/>
        <c:crosses val="autoZero"/>
        <c:auto val="1"/>
        <c:lblAlgn val="ctr"/>
        <c:lblOffset val="100"/>
        <c:noMultiLvlLbl val="0"/>
      </c:catAx>
      <c:valAx>
        <c:axId val="1866606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6105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'RQ2-1'!$AQ$37</c:f>
              <c:strCache>
                <c:ptCount val="1"/>
                <c:pt idx="0">
                  <c:v>spelling correction</c:v>
                </c:pt>
              </c:strCache>
            </c:strRef>
          </c:tx>
          <c:spPr>
            <a:solidFill>
              <a:schemeClr val="accent1"/>
            </a:solidFill>
            <a:ln>
              <a:noFill/>
            </a:ln>
            <a:effectLst/>
          </c:spPr>
          <c:invertIfNegative val="0"/>
          <c:cat>
            <c:numRef>
              <c:f>'RQ2-1'!$AR$36:$BA$36</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'RQ2-1'!$AR$37:$BA$37</c:f>
              <c:numCache>
                <c:formatCode>General</c:formatCode>
                <c:ptCount val="10"/>
                <c:pt idx="0">
                  <c:v>0</c:v>
                </c:pt>
                <c:pt idx="1">
                  <c:v>0</c:v>
                </c:pt>
                <c:pt idx="2">
                  <c:v>0</c:v>
                </c:pt>
                <c:pt idx="3">
                  <c:v>0</c:v>
                </c:pt>
                <c:pt idx="4">
                  <c:v>1</c:v>
                </c:pt>
                <c:pt idx="5">
                  <c:v>1</c:v>
                </c:pt>
                <c:pt idx="6">
                  <c:v>1</c:v>
                </c:pt>
                <c:pt idx="7">
                  <c:v>0</c:v>
                </c:pt>
                <c:pt idx="8">
                  <c:v>1</c:v>
                </c:pt>
                <c:pt idx="9">
                  <c:v>0</c:v>
                </c:pt>
              </c:numCache>
            </c:numRef>
          </c:val>
          <c:extLst>
            <c:ext xmlns:c16="http://schemas.microsoft.com/office/drawing/2014/chart" uri="{C3380CC4-5D6E-409C-BE32-E72D297353CC}">
              <c16:uniqueId val="{00000000-F0B6-43AF-ACFC-3051B482F39F}"/>
            </c:ext>
          </c:extLst>
        </c:ser>
        <c:ser>
          <c:idx val="1"/>
          <c:order val="1"/>
          <c:tx>
            <c:strRef>
              <c:f>'RQ2-1'!$AQ$38</c:f>
              <c:strCache>
                <c:ptCount val="1"/>
                <c:pt idx="0">
                  <c:v>orthographic</c:v>
                </c:pt>
              </c:strCache>
            </c:strRef>
          </c:tx>
          <c:spPr>
            <a:solidFill>
              <a:schemeClr val="accent2"/>
            </a:solidFill>
            <a:ln>
              <a:noFill/>
            </a:ln>
            <a:effectLst/>
          </c:spPr>
          <c:invertIfNegative val="0"/>
          <c:cat>
            <c:numRef>
              <c:f>'RQ2-1'!$AR$36:$BA$36</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'RQ2-1'!$AR$38:$BA$38</c:f>
              <c:numCache>
                <c:formatCode>General</c:formatCode>
                <c:ptCount val="10"/>
                <c:pt idx="0">
                  <c:v>1</c:v>
                </c:pt>
                <c:pt idx="1">
                  <c:v>0</c:v>
                </c:pt>
                <c:pt idx="2">
                  <c:v>0</c:v>
                </c:pt>
                <c:pt idx="3">
                  <c:v>1</c:v>
                </c:pt>
                <c:pt idx="4">
                  <c:v>0</c:v>
                </c:pt>
                <c:pt idx="5">
                  <c:v>0</c:v>
                </c:pt>
                <c:pt idx="6">
                  <c:v>0</c:v>
                </c:pt>
                <c:pt idx="7">
                  <c:v>0</c:v>
                </c:pt>
                <c:pt idx="8">
                  <c:v>0</c:v>
                </c:pt>
                <c:pt idx="9">
                  <c:v>0</c:v>
                </c:pt>
              </c:numCache>
            </c:numRef>
          </c:val>
          <c:extLst>
            <c:ext xmlns:c16="http://schemas.microsoft.com/office/drawing/2014/chart" uri="{C3380CC4-5D6E-409C-BE32-E72D297353CC}">
              <c16:uniqueId val="{00000001-F0B6-43AF-ACFC-3051B482F39F}"/>
            </c:ext>
          </c:extLst>
        </c:ser>
        <c:ser>
          <c:idx val="2"/>
          <c:order val="2"/>
          <c:tx>
            <c:strRef>
              <c:f>'RQ2-1'!$AQ$39</c:f>
              <c:strCache>
                <c:ptCount val="1"/>
                <c:pt idx="0">
                  <c:v>morphology</c:v>
                </c:pt>
              </c:strCache>
            </c:strRef>
          </c:tx>
          <c:spPr>
            <a:solidFill>
              <a:schemeClr val="accent3"/>
            </a:solidFill>
            <a:ln>
              <a:noFill/>
            </a:ln>
            <a:effectLst/>
          </c:spPr>
          <c:invertIfNegative val="0"/>
          <c:cat>
            <c:numRef>
              <c:f>'RQ2-1'!$AR$36:$BA$36</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'RQ2-1'!$AR$39:$BA$39</c:f>
              <c:numCache>
                <c:formatCode>General</c:formatCode>
                <c:ptCount val="10"/>
                <c:pt idx="0">
                  <c:v>0</c:v>
                </c:pt>
                <c:pt idx="1">
                  <c:v>1</c:v>
                </c:pt>
                <c:pt idx="2">
                  <c:v>1</c:v>
                </c:pt>
                <c:pt idx="3">
                  <c:v>3</c:v>
                </c:pt>
                <c:pt idx="4">
                  <c:v>0</c:v>
                </c:pt>
                <c:pt idx="5">
                  <c:v>4</c:v>
                </c:pt>
                <c:pt idx="6">
                  <c:v>1</c:v>
                </c:pt>
                <c:pt idx="7">
                  <c:v>1</c:v>
                </c:pt>
                <c:pt idx="8">
                  <c:v>0</c:v>
                </c:pt>
                <c:pt idx="9">
                  <c:v>1</c:v>
                </c:pt>
              </c:numCache>
            </c:numRef>
          </c:val>
          <c:extLst>
            <c:ext xmlns:c16="http://schemas.microsoft.com/office/drawing/2014/chart" uri="{C3380CC4-5D6E-409C-BE32-E72D297353CC}">
              <c16:uniqueId val="{00000002-F0B6-43AF-ACFC-3051B482F39F}"/>
            </c:ext>
          </c:extLst>
        </c:ser>
        <c:ser>
          <c:idx val="3"/>
          <c:order val="3"/>
          <c:tx>
            <c:strRef>
              <c:f>'RQ2-1'!$AQ$40</c:f>
              <c:strCache>
                <c:ptCount val="1"/>
                <c:pt idx="0">
                  <c:v>word representation</c:v>
                </c:pt>
              </c:strCache>
            </c:strRef>
          </c:tx>
          <c:spPr>
            <a:solidFill>
              <a:schemeClr val="accent4"/>
            </a:solidFill>
            <a:ln>
              <a:noFill/>
            </a:ln>
            <a:effectLst/>
          </c:spPr>
          <c:invertIfNegative val="0"/>
          <c:cat>
            <c:numRef>
              <c:f>'RQ2-1'!$AR$36:$BA$36</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'RQ2-1'!$AR$40:$BA$40</c:f>
              <c:numCache>
                <c:formatCode>General</c:formatCode>
                <c:ptCount val="10"/>
                <c:pt idx="0">
                  <c:v>0</c:v>
                </c:pt>
                <c:pt idx="1">
                  <c:v>1</c:v>
                </c:pt>
                <c:pt idx="2">
                  <c:v>0</c:v>
                </c:pt>
                <c:pt idx="3">
                  <c:v>1</c:v>
                </c:pt>
                <c:pt idx="4">
                  <c:v>1</c:v>
                </c:pt>
                <c:pt idx="5">
                  <c:v>1</c:v>
                </c:pt>
                <c:pt idx="6">
                  <c:v>1</c:v>
                </c:pt>
                <c:pt idx="7">
                  <c:v>1</c:v>
                </c:pt>
                <c:pt idx="8">
                  <c:v>1</c:v>
                </c:pt>
                <c:pt idx="9">
                  <c:v>0</c:v>
                </c:pt>
              </c:numCache>
            </c:numRef>
          </c:val>
          <c:extLst>
            <c:ext xmlns:c16="http://schemas.microsoft.com/office/drawing/2014/chart" uri="{C3380CC4-5D6E-409C-BE32-E72D297353CC}">
              <c16:uniqueId val="{00000003-F0B6-43AF-ACFC-3051B482F39F}"/>
            </c:ext>
          </c:extLst>
        </c:ser>
        <c:ser>
          <c:idx val="4"/>
          <c:order val="4"/>
          <c:tx>
            <c:strRef>
              <c:f>'RQ2-1'!$AQ$41</c:f>
              <c:strCache>
                <c:ptCount val="1"/>
                <c:pt idx="0">
                  <c:v>subword representation</c:v>
                </c:pt>
              </c:strCache>
            </c:strRef>
          </c:tx>
          <c:spPr>
            <a:solidFill>
              <a:schemeClr val="accent5"/>
            </a:solidFill>
            <a:ln>
              <a:noFill/>
            </a:ln>
            <a:effectLst/>
          </c:spPr>
          <c:invertIfNegative val="0"/>
          <c:cat>
            <c:numRef>
              <c:f>'RQ2-1'!$AR$36:$BA$36</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'RQ2-1'!$AR$41:$BA$41</c:f>
              <c:numCache>
                <c:formatCode>General</c:formatCode>
                <c:ptCount val="10"/>
                <c:pt idx="0">
                  <c:v>0</c:v>
                </c:pt>
                <c:pt idx="1">
                  <c:v>0</c:v>
                </c:pt>
                <c:pt idx="2">
                  <c:v>0</c:v>
                </c:pt>
                <c:pt idx="3">
                  <c:v>0</c:v>
                </c:pt>
                <c:pt idx="4">
                  <c:v>0</c:v>
                </c:pt>
                <c:pt idx="5">
                  <c:v>0</c:v>
                </c:pt>
                <c:pt idx="6">
                  <c:v>1</c:v>
                </c:pt>
                <c:pt idx="7">
                  <c:v>0</c:v>
                </c:pt>
                <c:pt idx="8">
                  <c:v>0</c:v>
                </c:pt>
                <c:pt idx="9">
                  <c:v>0</c:v>
                </c:pt>
              </c:numCache>
            </c:numRef>
          </c:val>
          <c:extLst>
            <c:ext xmlns:c16="http://schemas.microsoft.com/office/drawing/2014/chart" uri="{C3380CC4-5D6E-409C-BE32-E72D297353CC}">
              <c16:uniqueId val="{00000004-F0B6-43AF-ACFC-3051B482F39F}"/>
            </c:ext>
          </c:extLst>
        </c:ser>
        <c:ser>
          <c:idx val="5"/>
          <c:order val="5"/>
          <c:tx>
            <c:strRef>
              <c:f>'RQ2-1'!$AQ$42</c:f>
              <c:strCache>
                <c:ptCount val="1"/>
                <c:pt idx="0">
                  <c:v>character representation</c:v>
                </c:pt>
              </c:strCache>
            </c:strRef>
          </c:tx>
          <c:spPr>
            <a:solidFill>
              <a:schemeClr val="accent6"/>
            </a:solidFill>
            <a:ln>
              <a:noFill/>
            </a:ln>
            <a:effectLst/>
          </c:spPr>
          <c:invertIfNegative val="0"/>
          <c:cat>
            <c:numRef>
              <c:f>'RQ2-1'!$AR$36:$BA$36</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'RQ2-1'!$AR$42:$BA$42</c:f>
              <c:numCache>
                <c:formatCode>General</c:formatCode>
                <c:ptCount val="10"/>
                <c:pt idx="0">
                  <c:v>0</c:v>
                </c:pt>
                <c:pt idx="1">
                  <c:v>0</c:v>
                </c:pt>
                <c:pt idx="2">
                  <c:v>1</c:v>
                </c:pt>
                <c:pt idx="3">
                  <c:v>2</c:v>
                </c:pt>
                <c:pt idx="4">
                  <c:v>0</c:v>
                </c:pt>
                <c:pt idx="5">
                  <c:v>3</c:v>
                </c:pt>
                <c:pt idx="6">
                  <c:v>2</c:v>
                </c:pt>
                <c:pt idx="7">
                  <c:v>2</c:v>
                </c:pt>
                <c:pt idx="8">
                  <c:v>1</c:v>
                </c:pt>
                <c:pt idx="9">
                  <c:v>0</c:v>
                </c:pt>
              </c:numCache>
            </c:numRef>
          </c:val>
          <c:extLst>
            <c:ext xmlns:c16="http://schemas.microsoft.com/office/drawing/2014/chart" uri="{C3380CC4-5D6E-409C-BE32-E72D297353CC}">
              <c16:uniqueId val="{00000005-F0B6-43AF-ACFC-3051B482F39F}"/>
            </c:ext>
          </c:extLst>
        </c:ser>
        <c:ser>
          <c:idx val="6"/>
          <c:order val="6"/>
          <c:tx>
            <c:strRef>
              <c:f>'RQ2-1'!$AQ$43</c:f>
              <c:strCache>
                <c:ptCount val="1"/>
                <c:pt idx="0">
                  <c:v>traditional embedding</c:v>
                </c:pt>
              </c:strCache>
            </c:strRef>
          </c:tx>
          <c:spPr>
            <a:solidFill>
              <a:schemeClr val="accent1">
                <a:lumMod val="60000"/>
              </a:schemeClr>
            </a:solidFill>
            <a:ln>
              <a:noFill/>
            </a:ln>
            <a:effectLst/>
          </c:spPr>
          <c:invertIfNegative val="0"/>
          <c:cat>
            <c:numRef>
              <c:f>'RQ2-1'!$AR$36:$BA$36</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'RQ2-1'!$AR$43:$BA$43</c:f>
              <c:numCache>
                <c:formatCode>General</c:formatCode>
                <c:ptCount val="10"/>
                <c:pt idx="0">
                  <c:v>0</c:v>
                </c:pt>
                <c:pt idx="1">
                  <c:v>1</c:v>
                </c:pt>
                <c:pt idx="2">
                  <c:v>2</c:v>
                </c:pt>
                <c:pt idx="3">
                  <c:v>4</c:v>
                </c:pt>
                <c:pt idx="4">
                  <c:v>1</c:v>
                </c:pt>
                <c:pt idx="5">
                  <c:v>3</c:v>
                </c:pt>
                <c:pt idx="6">
                  <c:v>2</c:v>
                </c:pt>
                <c:pt idx="7">
                  <c:v>1</c:v>
                </c:pt>
                <c:pt idx="8">
                  <c:v>0</c:v>
                </c:pt>
                <c:pt idx="9">
                  <c:v>0</c:v>
                </c:pt>
              </c:numCache>
            </c:numRef>
          </c:val>
          <c:extLst>
            <c:ext xmlns:c16="http://schemas.microsoft.com/office/drawing/2014/chart" uri="{C3380CC4-5D6E-409C-BE32-E72D297353CC}">
              <c16:uniqueId val="{00000006-F0B6-43AF-ACFC-3051B482F39F}"/>
            </c:ext>
          </c:extLst>
        </c:ser>
        <c:ser>
          <c:idx val="7"/>
          <c:order val="7"/>
          <c:tx>
            <c:strRef>
              <c:f>'RQ2-1'!#REF!</c:f>
              <c:strCache>
                <c:ptCount val="1"/>
                <c:pt idx="0">
                  <c:v>#REF!</c:v>
                </c:pt>
              </c:strCache>
            </c:strRef>
          </c:tx>
          <c:spPr>
            <a:solidFill>
              <a:schemeClr val="accent2">
                <a:lumMod val="60000"/>
              </a:schemeClr>
            </a:solidFill>
            <a:ln>
              <a:noFill/>
            </a:ln>
            <a:effectLst/>
          </c:spPr>
          <c:invertIfNegative val="0"/>
          <c:cat>
            <c:numRef>
              <c:f>'RQ2-1'!$AR$36:$BA$36</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'RQ2-1'!#REF!</c:f>
              <c:numCache>
                <c:formatCode>General</c:formatCode>
                <c:ptCount val="1"/>
                <c:pt idx="0">
                  <c:v>1</c:v>
                </c:pt>
              </c:numCache>
            </c:numRef>
          </c:val>
          <c:extLst>
            <c:ext xmlns:c16="http://schemas.microsoft.com/office/drawing/2014/chart" uri="{C3380CC4-5D6E-409C-BE32-E72D297353CC}">
              <c16:uniqueId val="{00000007-F0B6-43AF-ACFC-3051B482F39F}"/>
            </c:ext>
          </c:extLst>
        </c:ser>
        <c:dLbls>
          <c:showLegendKey val="0"/>
          <c:showVal val="0"/>
          <c:showCatName val="0"/>
          <c:showSerName val="0"/>
          <c:showPercent val="0"/>
          <c:showBubbleSize val="0"/>
        </c:dLbls>
        <c:gapWidth val="72"/>
        <c:overlap val="100"/>
        <c:axId val="1205837039"/>
        <c:axId val="1205822639"/>
      </c:barChart>
      <c:catAx>
        <c:axId val="120583703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5822639"/>
        <c:crosses val="autoZero"/>
        <c:auto val="1"/>
        <c:lblAlgn val="ctr"/>
        <c:lblOffset val="100"/>
        <c:noMultiLvlLbl val="0"/>
      </c:catAx>
      <c:valAx>
        <c:axId val="1205822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5837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'RQ3'!$U$16</c:f>
              <c:strCache>
                <c:ptCount val="1"/>
                <c:pt idx="0">
                  <c:v>linguistic</c:v>
                </c:pt>
              </c:strCache>
            </c:strRef>
          </c:tx>
          <c:spPr>
            <a:solidFill>
              <a:schemeClr val="accent6"/>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'RQ3'!$V$16:$AC$16</c:f>
              <c:numCache>
                <c:formatCode>General</c:formatCode>
                <c:ptCount val="8"/>
                <c:pt idx="0">
                  <c:v>0</c:v>
                </c:pt>
                <c:pt idx="1">
                  <c:v>1</c:v>
                </c:pt>
                <c:pt idx="2">
                  <c:v>2</c:v>
                </c:pt>
                <c:pt idx="3">
                  <c:v>2</c:v>
                </c:pt>
                <c:pt idx="4">
                  <c:v>1</c:v>
                </c:pt>
                <c:pt idx="5">
                  <c:v>2</c:v>
                </c:pt>
                <c:pt idx="6">
                  <c:v>2</c:v>
                </c:pt>
                <c:pt idx="7">
                  <c:v>3</c:v>
                </c:pt>
              </c:numCache>
            </c:numRef>
          </c:val>
          <c:extLst>
            <c:ext xmlns:c16="http://schemas.microsoft.com/office/drawing/2014/chart" uri="{C3380CC4-5D6E-409C-BE32-E72D297353CC}">
              <c16:uniqueId val="{00000000-05E7-413F-9C69-296A9626FD35}"/>
            </c:ext>
          </c:extLst>
        </c:ser>
        <c:ser>
          <c:idx val="1"/>
          <c:order val="1"/>
          <c:tx>
            <c:strRef>
              <c:f>'RQ3'!$U$17</c:f>
              <c:strCache>
                <c:ptCount val="1"/>
                <c:pt idx="0">
                  <c:v>corpus</c:v>
                </c:pt>
              </c:strCache>
            </c:strRef>
          </c:tx>
          <c:spPr>
            <a:solidFill>
              <a:schemeClr val="accent5"/>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'RQ3'!$V$17:$AC$17</c:f>
              <c:numCache>
                <c:formatCode>General</c:formatCode>
                <c:ptCount val="8"/>
                <c:pt idx="0">
                  <c:v>0</c:v>
                </c:pt>
                <c:pt idx="1">
                  <c:v>1</c:v>
                </c:pt>
                <c:pt idx="2">
                  <c:v>1</c:v>
                </c:pt>
                <c:pt idx="3">
                  <c:v>1</c:v>
                </c:pt>
                <c:pt idx="4">
                  <c:v>2</c:v>
                </c:pt>
                <c:pt idx="5">
                  <c:v>2</c:v>
                </c:pt>
                <c:pt idx="6">
                  <c:v>2</c:v>
                </c:pt>
                <c:pt idx="7">
                  <c:v>2</c:v>
                </c:pt>
              </c:numCache>
            </c:numRef>
          </c:val>
          <c:extLst>
            <c:ext xmlns:c16="http://schemas.microsoft.com/office/drawing/2014/chart" uri="{C3380CC4-5D6E-409C-BE32-E72D297353CC}">
              <c16:uniqueId val="{00000001-05E7-413F-9C69-296A9626FD35}"/>
            </c:ext>
          </c:extLst>
        </c:ser>
        <c:ser>
          <c:idx val="2"/>
          <c:order val="2"/>
          <c:tx>
            <c:strRef>
              <c:f>'RQ3'!$U$18</c:f>
              <c:strCache>
                <c:ptCount val="1"/>
                <c:pt idx="0">
                  <c:v>model</c:v>
                </c:pt>
              </c:strCache>
            </c:strRef>
          </c:tx>
          <c:spPr>
            <a:solidFill>
              <a:schemeClr val="accent4"/>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'RQ3'!$V$18:$AC$18</c:f>
              <c:numCache>
                <c:formatCode>General</c:formatCode>
                <c:ptCount val="8"/>
                <c:pt idx="0">
                  <c:v>0</c:v>
                </c:pt>
                <c:pt idx="1">
                  <c:v>0</c:v>
                </c:pt>
                <c:pt idx="2">
                  <c:v>1</c:v>
                </c:pt>
                <c:pt idx="3">
                  <c:v>4</c:v>
                </c:pt>
                <c:pt idx="4">
                  <c:v>0</c:v>
                </c:pt>
                <c:pt idx="5">
                  <c:v>1</c:v>
                </c:pt>
                <c:pt idx="6">
                  <c:v>2</c:v>
                </c:pt>
                <c:pt idx="7">
                  <c:v>3</c:v>
                </c:pt>
              </c:numCache>
            </c:numRef>
          </c:val>
          <c:extLst>
            <c:ext xmlns:c16="http://schemas.microsoft.com/office/drawing/2014/chart" uri="{C3380CC4-5D6E-409C-BE32-E72D297353CC}">
              <c16:uniqueId val="{00000002-05E7-413F-9C69-296A9626FD35}"/>
            </c:ext>
          </c:extLst>
        </c:ser>
        <c:dLbls>
          <c:showLegendKey val="0"/>
          <c:showVal val="0"/>
          <c:showCatName val="0"/>
          <c:showSerName val="0"/>
          <c:showPercent val="0"/>
          <c:showBubbleSize val="0"/>
        </c:dLbls>
        <c:axId val="112463679"/>
        <c:axId val="112462239"/>
      </c:areaChart>
      <c:catAx>
        <c:axId val="112463679"/>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2462239"/>
        <c:crosses val="autoZero"/>
        <c:auto val="1"/>
        <c:lblAlgn val="ctr"/>
        <c:lblOffset val="100"/>
        <c:noMultiLvlLbl val="0"/>
      </c:catAx>
      <c:valAx>
        <c:axId val="11246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24636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'RQ3'!$U$2</c:f>
              <c:strCache>
                <c:ptCount val="1"/>
                <c:pt idx="0">
                  <c:v>non-standard language</c:v>
                </c:pt>
              </c:strCache>
            </c:strRef>
          </c:tx>
          <c:spPr>
            <a:solidFill>
              <a:schemeClr val="accent1"/>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'RQ3'!$V$2:$AC$2</c:f>
              <c:numCache>
                <c:formatCode>General</c:formatCode>
                <c:ptCount val="8"/>
                <c:pt idx="0">
                  <c:v>0</c:v>
                </c:pt>
                <c:pt idx="1">
                  <c:v>0</c:v>
                </c:pt>
                <c:pt idx="2">
                  <c:v>0</c:v>
                </c:pt>
                <c:pt idx="3">
                  <c:v>0</c:v>
                </c:pt>
                <c:pt idx="4">
                  <c:v>0</c:v>
                </c:pt>
                <c:pt idx="5">
                  <c:v>1</c:v>
                </c:pt>
                <c:pt idx="6">
                  <c:v>0</c:v>
                </c:pt>
                <c:pt idx="7">
                  <c:v>0</c:v>
                </c:pt>
              </c:numCache>
            </c:numRef>
          </c:val>
          <c:extLst>
            <c:ext xmlns:c16="http://schemas.microsoft.com/office/drawing/2014/chart" uri="{C3380CC4-5D6E-409C-BE32-E72D297353CC}">
              <c16:uniqueId val="{00000000-FD5B-4A1B-B59A-3867B978AF0A}"/>
            </c:ext>
          </c:extLst>
        </c:ser>
        <c:ser>
          <c:idx val="1"/>
          <c:order val="1"/>
          <c:tx>
            <c:strRef>
              <c:f>'RQ3'!$U$3</c:f>
              <c:strCache>
                <c:ptCount val="1"/>
                <c:pt idx="0">
                  <c:v>ambiguity</c:v>
                </c:pt>
              </c:strCache>
            </c:strRef>
          </c:tx>
          <c:spPr>
            <a:solidFill>
              <a:schemeClr val="accent2"/>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'RQ3'!$V$3:$AC$3</c:f>
              <c:numCache>
                <c:formatCode>General</c:formatCode>
                <c:ptCount val="8"/>
                <c:pt idx="0">
                  <c:v>0</c:v>
                </c:pt>
                <c:pt idx="1">
                  <c:v>0</c:v>
                </c:pt>
                <c:pt idx="2">
                  <c:v>0</c:v>
                </c:pt>
                <c:pt idx="3">
                  <c:v>1</c:v>
                </c:pt>
                <c:pt idx="4">
                  <c:v>0</c:v>
                </c:pt>
                <c:pt idx="5">
                  <c:v>0</c:v>
                </c:pt>
                <c:pt idx="6">
                  <c:v>0</c:v>
                </c:pt>
                <c:pt idx="7">
                  <c:v>2</c:v>
                </c:pt>
              </c:numCache>
            </c:numRef>
          </c:val>
          <c:extLst>
            <c:ext xmlns:c16="http://schemas.microsoft.com/office/drawing/2014/chart" uri="{C3380CC4-5D6E-409C-BE32-E72D297353CC}">
              <c16:uniqueId val="{00000001-FD5B-4A1B-B59A-3867B978AF0A}"/>
            </c:ext>
          </c:extLst>
        </c:ser>
        <c:ser>
          <c:idx val="2"/>
          <c:order val="2"/>
          <c:tx>
            <c:strRef>
              <c:f>'RQ3'!$U$4</c:f>
              <c:strCache>
                <c:ptCount val="1"/>
                <c:pt idx="0">
                  <c:v>proper noun</c:v>
                </c:pt>
              </c:strCache>
            </c:strRef>
          </c:tx>
          <c:spPr>
            <a:solidFill>
              <a:schemeClr val="accent3"/>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'RQ3'!$V$4:$AC$4</c:f>
              <c:numCache>
                <c:formatCode>General</c:formatCode>
                <c:ptCount val="8"/>
                <c:pt idx="0">
                  <c:v>0</c:v>
                </c:pt>
                <c:pt idx="1">
                  <c:v>0</c:v>
                </c:pt>
                <c:pt idx="2">
                  <c:v>0</c:v>
                </c:pt>
                <c:pt idx="3">
                  <c:v>1</c:v>
                </c:pt>
                <c:pt idx="4">
                  <c:v>1</c:v>
                </c:pt>
                <c:pt idx="5">
                  <c:v>0</c:v>
                </c:pt>
                <c:pt idx="6">
                  <c:v>0</c:v>
                </c:pt>
                <c:pt idx="7">
                  <c:v>0</c:v>
                </c:pt>
              </c:numCache>
            </c:numRef>
          </c:val>
          <c:extLst>
            <c:ext xmlns:c16="http://schemas.microsoft.com/office/drawing/2014/chart" uri="{C3380CC4-5D6E-409C-BE32-E72D297353CC}">
              <c16:uniqueId val="{00000002-FD5B-4A1B-B59A-3867B978AF0A}"/>
            </c:ext>
          </c:extLst>
        </c:ser>
        <c:ser>
          <c:idx val="3"/>
          <c:order val="3"/>
          <c:tx>
            <c:strRef>
              <c:f>'RQ3'!$U$5</c:f>
              <c:strCache>
                <c:ptCount val="1"/>
                <c:pt idx="0">
                  <c:v>idiom</c:v>
                </c:pt>
              </c:strCache>
            </c:strRef>
          </c:tx>
          <c:spPr>
            <a:solidFill>
              <a:schemeClr val="accent4"/>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'RQ3'!$V$5:$AC$5</c:f>
              <c:numCache>
                <c:formatCode>General</c:formatCode>
                <c:ptCount val="8"/>
                <c:pt idx="0">
                  <c:v>0</c:v>
                </c:pt>
                <c:pt idx="1">
                  <c:v>0</c:v>
                </c:pt>
                <c:pt idx="2">
                  <c:v>0</c:v>
                </c:pt>
                <c:pt idx="3">
                  <c:v>0</c:v>
                </c:pt>
                <c:pt idx="4">
                  <c:v>0</c:v>
                </c:pt>
                <c:pt idx="5">
                  <c:v>0</c:v>
                </c:pt>
                <c:pt idx="6">
                  <c:v>0</c:v>
                </c:pt>
                <c:pt idx="7">
                  <c:v>1</c:v>
                </c:pt>
              </c:numCache>
            </c:numRef>
          </c:val>
          <c:extLst>
            <c:ext xmlns:c16="http://schemas.microsoft.com/office/drawing/2014/chart" uri="{C3380CC4-5D6E-409C-BE32-E72D297353CC}">
              <c16:uniqueId val="{00000003-FD5B-4A1B-B59A-3867B978AF0A}"/>
            </c:ext>
          </c:extLst>
        </c:ser>
        <c:ser>
          <c:idx val="4"/>
          <c:order val="4"/>
          <c:tx>
            <c:strRef>
              <c:f>'RQ3'!$U$6</c:f>
              <c:strCache>
                <c:ptCount val="1"/>
                <c:pt idx="0">
                  <c:v>language variation</c:v>
                </c:pt>
              </c:strCache>
            </c:strRef>
          </c:tx>
          <c:spPr>
            <a:solidFill>
              <a:schemeClr val="accent5"/>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'RQ3'!$V$6:$AC$6</c:f>
              <c:numCache>
                <c:formatCode>General</c:formatCode>
                <c:ptCount val="8"/>
                <c:pt idx="0">
                  <c:v>0</c:v>
                </c:pt>
                <c:pt idx="1">
                  <c:v>1</c:v>
                </c:pt>
                <c:pt idx="2">
                  <c:v>2</c:v>
                </c:pt>
                <c:pt idx="3">
                  <c:v>0</c:v>
                </c:pt>
                <c:pt idx="4">
                  <c:v>0</c:v>
                </c:pt>
                <c:pt idx="5">
                  <c:v>1</c:v>
                </c:pt>
                <c:pt idx="6">
                  <c:v>2</c:v>
                </c:pt>
              </c:numCache>
            </c:numRef>
          </c:val>
          <c:extLst>
            <c:ext xmlns:c16="http://schemas.microsoft.com/office/drawing/2014/chart" uri="{C3380CC4-5D6E-409C-BE32-E72D297353CC}">
              <c16:uniqueId val="{00000004-FD5B-4A1B-B59A-3867B978AF0A}"/>
            </c:ext>
          </c:extLst>
        </c:ser>
        <c:ser>
          <c:idx val="5"/>
          <c:order val="5"/>
          <c:tx>
            <c:strRef>
              <c:f>'RQ3'!$U$7</c:f>
              <c:strCache>
                <c:ptCount val="1"/>
                <c:pt idx="0">
                  <c:v>low resource data</c:v>
                </c:pt>
              </c:strCache>
            </c:strRef>
          </c:tx>
          <c:spPr>
            <a:solidFill>
              <a:schemeClr val="accent6"/>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'RQ3'!$V$7:$AC$7</c:f>
              <c:numCache>
                <c:formatCode>General</c:formatCode>
                <c:ptCount val="8"/>
                <c:pt idx="0">
                  <c:v>0</c:v>
                </c:pt>
                <c:pt idx="1">
                  <c:v>0</c:v>
                </c:pt>
                <c:pt idx="2">
                  <c:v>1</c:v>
                </c:pt>
                <c:pt idx="3">
                  <c:v>1</c:v>
                </c:pt>
                <c:pt idx="4">
                  <c:v>1</c:v>
                </c:pt>
                <c:pt idx="5">
                  <c:v>2</c:v>
                </c:pt>
                <c:pt idx="6">
                  <c:v>2</c:v>
                </c:pt>
                <c:pt idx="7">
                  <c:v>2</c:v>
                </c:pt>
              </c:numCache>
            </c:numRef>
          </c:val>
          <c:extLst>
            <c:ext xmlns:c16="http://schemas.microsoft.com/office/drawing/2014/chart" uri="{C3380CC4-5D6E-409C-BE32-E72D297353CC}">
              <c16:uniqueId val="{00000005-FD5B-4A1B-B59A-3867B978AF0A}"/>
            </c:ext>
          </c:extLst>
        </c:ser>
        <c:ser>
          <c:idx val="6"/>
          <c:order val="6"/>
          <c:tx>
            <c:strRef>
              <c:f>'RQ3'!$U$8</c:f>
              <c:strCache>
                <c:ptCount val="1"/>
                <c:pt idx="0">
                  <c:v>domain specific</c:v>
                </c:pt>
              </c:strCache>
            </c:strRef>
          </c:tx>
          <c:spPr>
            <a:solidFill>
              <a:schemeClr val="accent1">
                <a:lumMod val="60000"/>
              </a:schemeClr>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'RQ3'!$V$8:$AC$8</c:f>
              <c:numCache>
                <c:formatCode>General</c:formatCode>
                <c:ptCount val="8"/>
                <c:pt idx="0">
                  <c:v>0</c:v>
                </c:pt>
                <c:pt idx="1">
                  <c:v>1</c:v>
                </c:pt>
                <c:pt idx="2">
                  <c:v>0</c:v>
                </c:pt>
                <c:pt idx="3">
                  <c:v>0</c:v>
                </c:pt>
                <c:pt idx="4">
                  <c:v>1</c:v>
                </c:pt>
              </c:numCache>
            </c:numRef>
          </c:val>
          <c:extLst>
            <c:ext xmlns:c16="http://schemas.microsoft.com/office/drawing/2014/chart" uri="{C3380CC4-5D6E-409C-BE32-E72D297353CC}">
              <c16:uniqueId val="{00000006-FD5B-4A1B-B59A-3867B978AF0A}"/>
            </c:ext>
          </c:extLst>
        </c:ser>
        <c:ser>
          <c:idx val="7"/>
          <c:order val="7"/>
          <c:tx>
            <c:strRef>
              <c:f>'RQ3'!$U$9</c:f>
              <c:strCache>
                <c:ptCount val="1"/>
                <c:pt idx="0">
                  <c:v>annotation-error</c:v>
                </c:pt>
              </c:strCache>
            </c:strRef>
          </c:tx>
          <c:spPr>
            <a:solidFill>
              <a:schemeClr val="accent2">
                <a:lumMod val="60000"/>
              </a:schemeClr>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'RQ3'!$V$9:$AC$9</c:f>
              <c:numCache>
                <c:formatCode>General</c:formatCode>
                <c:ptCount val="8"/>
              </c:numCache>
            </c:numRef>
          </c:val>
          <c:extLst>
            <c:ext xmlns:c16="http://schemas.microsoft.com/office/drawing/2014/chart" uri="{C3380CC4-5D6E-409C-BE32-E72D297353CC}">
              <c16:uniqueId val="{00000007-FD5B-4A1B-B59A-3867B978AF0A}"/>
            </c:ext>
          </c:extLst>
        </c:ser>
        <c:ser>
          <c:idx val="8"/>
          <c:order val="8"/>
          <c:tx>
            <c:strRef>
              <c:f>'RQ3'!$U$10</c:f>
              <c:strCache>
                <c:ptCount val="1"/>
                <c:pt idx="0">
                  <c:v>representation inadequency</c:v>
                </c:pt>
              </c:strCache>
            </c:strRef>
          </c:tx>
          <c:spPr>
            <a:solidFill>
              <a:schemeClr val="accent3">
                <a:lumMod val="60000"/>
              </a:schemeClr>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'RQ3'!$V$10:$AC$10</c:f>
              <c:numCache>
                <c:formatCode>General</c:formatCode>
                <c:ptCount val="8"/>
                <c:pt idx="0">
                  <c:v>0</c:v>
                </c:pt>
                <c:pt idx="1">
                  <c:v>0</c:v>
                </c:pt>
                <c:pt idx="2">
                  <c:v>0</c:v>
                </c:pt>
                <c:pt idx="3">
                  <c:v>0</c:v>
                </c:pt>
                <c:pt idx="4">
                  <c:v>0</c:v>
                </c:pt>
                <c:pt idx="5">
                  <c:v>0</c:v>
                </c:pt>
                <c:pt idx="6">
                  <c:v>0</c:v>
                </c:pt>
                <c:pt idx="7">
                  <c:v>1</c:v>
                </c:pt>
              </c:numCache>
            </c:numRef>
          </c:val>
          <c:extLst>
            <c:ext xmlns:c16="http://schemas.microsoft.com/office/drawing/2014/chart" uri="{C3380CC4-5D6E-409C-BE32-E72D297353CC}">
              <c16:uniqueId val="{00000008-FD5B-4A1B-B59A-3867B978AF0A}"/>
            </c:ext>
          </c:extLst>
        </c:ser>
        <c:ser>
          <c:idx val="9"/>
          <c:order val="9"/>
          <c:tx>
            <c:strRef>
              <c:f>'RQ3'!$U$11</c:f>
              <c:strCache>
                <c:ptCount val="1"/>
                <c:pt idx="0">
                  <c:v>context modelling</c:v>
                </c:pt>
              </c:strCache>
            </c:strRef>
          </c:tx>
          <c:spPr>
            <a:solidFill>
              <a:schemeClr val="accent4">
                <a:lumMod val="60000"/>
              </a:schemeClr>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'RQ3'!$V$11:$AC$11</c:f>
              <c:numCache>
                <c:formatCode>General</c:formatCode>
                <c:ptCount val="8"/>
                <c:pt idx="0">
                  <c:v>0</c:v>
                </c:pt>
                <c:pt idx="1">
                  <c:v>0</c:v>
                </c:pt>
                <c:pt idx="2">
                  <c:v>1</c:v>
                </c:pt>
                <c:pt idx="3">
                  <c:v>0</c:v>
                </c:pt>
                <c:pt idx="4">
                  <c:v>0</c:v>
                </c:pt>
                <c:pt idx="5">
                  <c:v>0</c:v>
                </c:pt>
                <c:pt idx="6">
                  <c:v>0</c:v>
                </c:pt>
                <c:pt idx="7">
                  <c:v>1</c:v>
                </c:pt>
              </c:numCache>
            </c:numRef>
          </c:val>
          <c:extLst>
            <c:ext xmlns:c16="http://schemas.microsoft.com/office/drawing/2014/chart" uri="{C3380CC4-5D6E-409C-BE32-E72D297353CC}">
              <c16:uniqueId val="{00000009-FD5B-4A1B-B59A-3867B978AF0A}"/>
            </c:ext>
          </c:extLst>
        </c:ser>
        <c:ser>
          <c:idx val="10"/>
          <c:order val="10"/>
          <c:tx>
            <c:strRef>
              <c:f>'RQ3'!$U$12</c:f>
              <c:strCache>
                <c:ptCount val="1"/>
                <c:pt idx="0">
                  <c:v>performance optimization</c:v>
                </c:pt>
              </c:strCache>
            </c:strRef>
          </c:tx>
          <c:spPr>
            <a:solidFill>
              <a:schemeClr val="accent5">
                <a:lumMod val="60000"/>
              </a:schemeClr>
            </a:solidFill>
            <a:ln>
              <a:noFill/>
            </a:ln>
            <a:effectLst/>
          </c:spPr>
          <c:cat>
            <c:numRef>
              <c:f>'RQ3'!$V$1:$AC$1</c:f>
              <c:numCache>
                <c:formatCode>General</c:formatCode>
                <c:ptCount val="8"/>
                <c:pt idx="0">
                  <c:v>2014</c:v>
                </c:pt>
                <c:pt idx="1">
                  <c:v>2015</c:v>
                </c:pt>
                <c:pt idx="2">
                  <c:v>2016</c:v>
                </c:pt>
                <c:pt idx="3">
                  <c:v>2017</c:v>
                </c:pt>
                <c:pt idx="4">
                  <c:v>2018</c:v>
                </c:pt>
                <c:pt idx="5">
                  <c:v>2019</c:v>
                </c:pt>
                <c:pt idx="6">
                  <c:v>2020</c:v>
                </c:pt>
                <c:pt idx="7">
                  <c:v>2021</c:v>
                </c:pt>
              </c:numCache>
            </c:numRef>
          </c:cat>
          <c:val>
            <c:numRef>
              <c:f>'RQ3'!$V$12:$AC$12</c:f>
              <c:numCache>
                <c:formatCode>General</c:formatCode>
                <c:ptCount val="8"/>
                <c:pt idx="0">
                  <c:v>0</c:v>
                </c:pt>
                <c:pt idx="1">
                  <c:v>0</c:v>
                </c:pt>
                <c:pt idx="2">
                  <c:v>0</c:v>
                </c:pt>
                <c:pt idx="3">
                  <c:v>4</c:v>
                </c:pt>
                <c:pt idx="4">
                  <c:v>0</c:v>
                </c:pt>
                <c:pt idx="5">
                  <c:v>1</c:v>
                </c:pt>
                <c:pt idx="6">
                  <c:v>2</c:v>
                </c:pt>
                <c:pt idx="7">
                  <c:v>1</c:v>
                </c:pt>
              </c:numCache>
            </c:numRef>
          </c:val>
          <c:extLst>
            <c:ext xmlns:c16="http://schemas.microsoft.com/office/drawing/2014/chart" uri="{C3380CC4-5D6E-409C-BE32-E72D297353CC}">
              <c16:uniqueId val="{0000000A-FD5B-4A1B-B59A-3867B978AF0A}"/>
            </c:ext>
          </c:extLst>
        </c:ser>
        <c:dLbls>
          <c:showLegendKey val="0"/>
          <c:showVal val="0"/>
          <c:showCatName val="0"/>
          <c:showSerName val="0"/>
          <c:showPercent val="0"/>
          <c:showBubbleSize val="0"/>
        </c:dLbls>
        <c:axId val="640213967"/>
        <c:axId val="640196207"/>
      </c:areaChart>
      <c:catAx>
        <c:axId val="64021396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0196207"/>
        <c:crosses val="autoZero"/>
        <c:auto val="1"/>
        <c:lblAlgn val="ctr"/>
        <c:lblOffset val="100"/>
        <c:noMultiLvlLbl val="0"/>
      </c:catAx>
      <c:valAx>
        <c:axId val="640196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021396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12">
          <cx:pt idx="0">45</cx:pt>
          <cx:pt idx="1">113</cx:pt>
          <cx:pt idx="2">111</cx:pt>
          <cx:pt idx="3">122</cx:pt>
          <cx:pt idx="4">134</cx:pt>
          <cx:pt idx="5">227</cx:pt>
          <cx:pt idx="6">247</cx:pt>
          <cx:pt idx="7">116</cx:pt>
          <cx:pt idx="8">137</cx:pt>
          <cx:pt idx="9">27</cx:pt>
          <cx:pt idx="10">197</cx:pt>
          <cx:pt idx="11">235</cx:pt>
        </cx:lvl>
      </cx:strDim>
      <cx:strDim type="cat">
        <cx:f>_xlchart.v6.1</cx:f>
        <cx:nf>_xlchart.v6.0</cx:nf>
      </cx:strDim>
      <cx:numDim type="colorVal">
        <cx:f>_xlchart.v6.3</cx:f>
        <cx:nf>_xlchart.v6.2</cx:nf>
      </cx:numDim>
    </cx:data>
  </cx:chartData>
  <cx:chart>
    <cx:title pos="t" align="ctr" overlay="0">
      <cx:tx>
        <cx:txData>
          <cx:v>Asian Map</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Asian Map</a:t>
          </a:r>
        </a:p>
      </cx:txPr>
    </cx:title>
    <cx:plotArea>
      <cx:plotAreaRegion>
        <cx:series layoutId="regionMap" uniqueId="{AFC6040C-44EB-450B-9E8F-28771BFC3ADE}">
          <cx:tx>
            <cx:txData>
              <cx:f>_xlchart.v6.2</cx:f>
              <cx:v>articles</cx:v>
            </cx:txData>
          </cx:tx>
          <cx:dataId val="0"/>
          <cx:layoutPr>
            <cx:regionLabelLayout val="bestFitOnly"/>
            <cx:geography projectionType="mercator" viewedRegionType="dataOnly" cultureLanguage="en-US" cultureRegion="ID" attribution="Powered by Bing">
              <cx:geoCache provider="{E9337A44-BEBE-4D9F-B70C-5C5E7DAFC167}">
                <cx:binary>nH3Zkty4ru2vdPj5ajfnYcfZ90HKGjxJZbtsd/eLwi7bkiiRogZq+vrD7HvihM2uqozLR1emIQrE
AkBwAflfD9u/H7rvX8bfNt2Z6d8P239e1PNs//3779ND/V1/mf6lm4exn/of878eev17/+NH8/D9
92/jl7Ux1e8IQPL7Q/1lnL9vL/7vf3lp1ff+9GX+cmXmZt7fue/j/v775Lp5evbTJz787fvfYu53
+/0/Lx56Z+azuKrpzYv/+ejlt/+8IPTFb7//LOF/Psu/aP/fsroxX8Kvf/8yzf95ATH5F2eSISQA
4phg8eK39fv5E47/RQHEmEJCAEGSyRe/mX6c6/+8oP4jKgkEQFIEiSDkxW9T784fQfEvSCXkkglO
/1cdd323V735XwX8z79/M07f9Y2ZJ/8GL36z/+9b5/dJvFhOOMfIP9U+fHnvNe2/BP/PfCxaMCGr
O2DW9Rqblt/267ynP73//4d0/7Y/S4ecluM2J9VdKfc+W0nVXI9q7K7jpPNfpbcL3XS5QFG049Fm
3KktdSWxt3HS2a/SK45aRq0khS2hTOekeTu4kWdxwr09/ayYWrvJcrDRgk7yI6biI8OERyr9vNU/
balQI2sGgkih6/pmw/3rtYWnuGXjX0UfI15bqjApEgDuaVmqtNXbdEE4BF7KY7aIfpW+9kwqviSk
2G3ffq5b6V6NYDZ/SbDx615getX1Pb7WZkK3zbCrE++Zehv3ZvDXZ49txeBAOSm8Z2qyUtHbY0EP
cbLP7/vThuhS2qnc/IbQbS0qKde0B7yO220YABi0SWIZXXExA9OemqMqTNeaSOEBfnmCdrHBDhV0
Zw92OD6yDn+PUgoMwDvDkXNeGlQcld/Jg65v7YpQnGeAAXZ754U2ZY2KWVly3cME3CKh6jjwwgC8
gLmuIrNChVzRLVyrd/UoIhUeYNfu/dgZK/Sd1sl42sqKXKPNyZs4nQfwpbhjYMZJd7evnexSRPvp
zu10qSJXj341dIqHZeHLWN+pfa4z1Ow8xZP9+Pzi4XmVj7gHGEA0caWhfOyqO0PVPWoHeWpWTW+W
XqE9hYlZrtdkgt+ZdGu6KDpmUszsald6+zALtZxoYhGNfNMA0tzH+W5L5qEooboZayJukbH65fNv
et7sR14UBJB2yw6ag9dDMXflh3IhfcaOMjJoggDSFaqOXs1WFHSQIKWD/brV8HXcwgNM+1xqHnor
bNEgDj6StsmarS0v7P9TWgkw7Y4G0kRvtjANa5uUHKU8KYaNjNtSEKB6wCuRVGtb8NY1r5R2dcaW
Gt/HqSYAthwaZt1W9oWRCKdOkvUt3fD+x/PSz2t8zGICYON1Ww4hJ16si11PfYWbdHWGvqKjrk/P
P+Ip9QfYxuWw1OW+iYKt9KokdZ1KHLu1AbLxWpejHQgrHJP1DZatzSZkkjh3DQKs9jtGA4YbKgaO
3rKyezNU7V8xSkEyQKphXKIDqL5AamAgTajbP4+lHaL8NZIBVsXadcM4QF5gWL4Uyf0286vnF/64
wSAZILUkjRlAt/OiITW5KlvJPqGlqzPZOPjx+UegMzD/aZT+ROP//lPawxJhSzxOotBcHGkn4fRq
qOYPduZzhkXTsNOWVOZT06/Zcgw/DlXhm2Gjx8cdTygFu4U3c2VlkqrFsFewqScfEAed1vXWvqum
6SugYElL2793ffNSNJvMoCXzy3HQSL7aGvTp+Rd53PL9we3X9yCtbXEzA1is3B+RqOrYddOP6sJO
PCFdnnfoJy0BvlTjkJSmmNGxZ7pF88kAU76JWrs8P/Un6WvfLHZAByoapx6WdX3TLuhdnOjA5ywr
7uoqGWTBk/UzZtvdcZhvcaIDX9MZo81+9LJwAOkUAVuUXMadSZEMnI3eDanV5oVXlL9mr1eoL0S/
Myofs/fATkonkJi90ILzDuTUdtNVBeCR+v1FV/PaD19EbWkmEkiK5/X0BIpF4H7wLJ2uWssLguH+
Zii79pU8ZppV80ZPzz/iCfMUoQsicKEDULLoPaxSK7u3fOmizlxIBE4Imom2dTfKgkGp7rd+GP5w
5bhcx608cD8alT5Fxz4minZ4NaD+L4vqCzv9lN4DzOJ91KSrtChG2DU5xcmYJnWCXpfCLReC1t+H
iUesSQTIbWvrhDmwKJa243+2O4WpZShJ66aZ7mdD+3dcjMut1q4UVzW0x03blMnV2ht4eygL7/Q+
Dyfdc3a1WWUe4pQagJ4CnOjKAlpsuAYpIe0NZPZznOwA9W3D2Eix8hmGbG8FMFVmVTNGZXdIBKg3
mAhc8smnGO2IrkkP1HW9yAvp1xMg4QEOD7jW+woW6I+bk0rtCOTnRVRlnKPlAQTxAm2CygYVzhdf
rtq9WtKkB0ecYngAQlNviC+wZEXVdvNLXY8fOzm4uPDDAwyqypF2pF44Lpf3TKMqbUYaZy6+/PlL
aAOUqLVTvjax2e21kvZk1HD7vCXCpzY0AN+yUCL7amCFImv3ehRr9ZU4Xn9gJRkz5RTHKWRyfk+6
skpF3/AP/cEfZGX0vWnInEG2ic/1sA8scpcC3InWbRvWtCsQQLZOF4zEu2YhLHKfAuiBapdS950u
BspufND9ejAHI5ceIA8OrYCSsK6oDFfX6zTWKQHdFik9DLqyrJNE8K5oEs7eCjGmfUWmuAB1Lsn/
nD1BBSdW+ZN+oQ35IDm7qSt9et7EnrAwFoA6YZbycvaifSL8Bk4pg/RVnOQA0C0ZWHUw2BUSdF+P
5rieYBtnJiyAsz60nma+H0WSgK9mREc6znsVqZEAz60YFRh31BUbMThdFZpuVjGQODthAaKnTrQd
xqIsys2Wp0T1Q9btcI9cewBP7hjcYdMcBbRc3m5dS9JKiUs3EeedeyQVYCE6awbQUAJRlAR8P4ye
r9auN+8HTvpb7FacTc1xvIyzngCtq4UL2TgXxe5M9bpHlb7acDdFSg/QKkWfdB3VbWGQz+eTcr4H
arrgtJ9AFA3A6ipAuZl8gcIpy18iSeprt/ElzhXQAK/14tr2WMu2SMpuutFouQYVBBfU8sQG0wCy
x7RCpqwrC06pQlmzd+4tdWtH0n5egU6xbcQ50apVHBpoAGRAj9Xhcvdvw/yhMHUIzqd6t2jOoqyI
BliW+1BaQpAqZpc0J0uG671K4FWc8ADKCRTtSrBri72yQ0rnes+WmW4XzOiJWyhEAyyDmkwK94kv
ugyNu2q4abLjgO2NnkB5retpfjUscvcpNzZpP0ryfe6hz/ri3i2A+liWqC0JVIWem1S49hbLMY8T
HSC7HQYwgG1ui0p0J1eT71s5fY4THcBaJ/VQrXA6CtINSeoalDmnIz03CXBdH8lGoJ5UISArU2oq
k63oAvCe8BkkQDXyW4dWXJY5AuRb0vnTWz/QyCMHCVC98W2xPpZtBV+XKfU5ZM42LeIQRgIEe4dv
NtAr5e++az2m/nKf/jnvdI0SD1gA4GlcS6kxMPkI+yQb9QhTf+6Muz0BYTCuFLSWttTkTTJ/5XX1
2gz8Anwf31HAAvRqqpZu23aby7rGN6urcIqE5VG5FQgjcZOsPuvfkMlh209pUyUvzWCj8AlYgM99
aFesqtXkiT11hNAU+xNrlFsBLAAo6YWYBKv7HCzmoaunl83u/UsM+EEYd6d69P5KrjZXeE+9A8vG
Ko7JAP4RdJvlYAnVfe4m/omi9JjKP+IWHWCzbbydQLN4M2FIpkPGCYu7RwJhbC3tWhnbNF0uhJdp
57LzxJcL9w1n+P0zEwRhXBUzalFlmLeRSuo25cptP0anhnSdj/U+TjVBeJUb94nUyLucNHN3lQhV
bHQdomI3CIOrxYdcpSRdbnwWlZDypSvXqCAEaBg668PsCLR9zkX7Cu/kuuTDt+dV8pTaA2iOcyX9
TcTe51aX5uVMzJCp0cmXhB+Riw8AqnrgtmEt+xyuE7qCVJC3ytopbkvDENrvI9CiRH0+CndN9Fhf
M901cR43jKFwT2AtlsrmpqI3LTuZ2kZFZxAGUDcmbZW0TZ37sxtIPZnww9w2cd42jJ/OMLo45mye
DLtLxcCLCSZRx2RwJgv+XDZo5kUROHqPuHflH2VSvW3G8dPzlngG4SMO4MwE/Fn01CLO6d7ZXHTu
k9vFezo2X+NEB5ETLwLP/djb/GDzkkppTTrQCxo551OPLTvAJrbt2mqrbT5AYDOGa/yeQ6BuBJvl
SdBy9Td7IMmGaqhunn+bvwmMjz0ywCxdDt1MXPR5N8z7H/u0zm1a61JdOcmb17rxvA2xwDG1yXx0
6ahl+14eoMtZz+1nNYrtPTOzy+pEuqKFpb5pO7XfA03mU9Xw99jTGLO+tUc2Sdm+mWdu0ra17jRO
Vtw0dvS0kHUV12ov/+onndyAfQNxPBuAAytYQEnhPu86p4y966R8gCWMOucCEjgiQV1FEmBsjsGs
U9lhl45mjMwVcJDLS9tUY8O8jc1T2WTg4EeqxvHClj+BjTO19mdsLLL3btRfh+WsqnwNxtP4dtq2
p+ft6Snh/FfhnTIVKnlr8n2HV3xHKi0lr+KybRwk832/eB5Bs3U51P6In1BxJ3HzPW7hgTPiCq6u
r6jOKzj8wai83ZGNq0oDHLgMMYy6FcKDhqvqoUr0V7SKq7hlBx5jJ2iQpfMqUZDO1y2/2pZeX8fJ
DlxDw2dYLhOv8rZH/UsE+u4NXOSUPi/9CV+HAwQxniyet9HrXCHY3ezr3t0e/VFYz+jKWk6SU0IM
TdeFJnF2H1K4k9609bIeXT4uaKmvnMNVRjX0vuj5F3rC9FGAK1dzbYE1xrsEdIM5mNPE9ssFbT0l
PMDVvnM2l9ofBZem+ZiQdToN9RHHdwR/M1N+Yj/spTXIl5RVTsCIPScQ1GlDSaTaA2AdR4dKgOo2
H0CdpGWLOn+vwd/F6fysrp9Wzgge5053fd4nwx/NRlAqZxNHGQYogK2vFid4q6s+r9VSnvz9w0Hs
dsFYzvv2SNhFAW4ndWiE6srkRpQ7OYHJNZlK1iEbRoZeEs97f91XJjIdQv9Acut20kGdk7X5UOuX
hIHPcRsQoLh1B2tXNOt8X02bYsNWz0jS758Xfvbrjygp5Gz7+1yza450Lnd5XUt5okrcANn9CY/+
Aq6e4A8AGKDWNLTB80H8C8wCbFcra74Zapq7pLOqSJYa3h9rxV5XUMwkbRfQvsGtr6qm2uHhjpTc
r8TCtdkzWNbbwzLBTscuLcA8WVbowOqrKA08piFdrI+mXVXaN42Bass01j24Hglqbq0/p9zUfMRv
iOei/2H2Br/iQ7vfJmtXv+05Zyc2iyEuDMMgDEtUNXoZEp0ffKenDnRp007mAjCecHQhaXwGByOK
+DjssJTXdEVdtsujj1x64C/sMrNk9j1V+SCW+ibxRnsqF9lESg8cxjAihp2xvuwAB5TOR+XSbYo8
d8DAY/gWKTxT5WtTEKw8Zf7WPR06HKn1wEGYsnY740Dn+FizvgM/SpTEMSfA3xcIP/loz1nyRQHt
qwLdxL2pGKJSNJMLJ6ZzFHnERYQccLDYMWG96fOy8n0LR422zOxYvN46PV0oJj1hkSETvDPlspOe
tbmehTiNs3617M0lk3lq/QHGEzR5lva26LzVYn0pGDuydoDYg3ngcUcVEMC1abBPwXul84HR6WO3
Nnc4mc2n5130U8oJontrqlGDmXU53WaY6ll+qubyknN+Svj57z9ZznrU+2bM6lcul3Tn/ZtOJHdx
6w6gWm9kGUWpk7e+Cs5SBVSZcjF9fV74o8GdSREoBR1mRRM0bd7NmyFZZVtwzSBWn/rBwTeOs/3N
5nB39fzTHtUSkzxwDKWeeI0W1Obl7nQ2gPF+6niMmrzswC/sfa2EOo42d3vdZz7wyWymc5Rn8NKD
5AH22rBdrR5ZBOAPq/QVBX/PdIk2+egucAACvXTa14DM6KHlKbJXZTe+FpO57bG4atCcI1bHpaAg
VJEdJQWlR0BblX/ISr6RZu7iAkpIyfcdcWj13Maz7OU7AfVtJen981bzaG7FZEjJX5a67agZOl/Y
G3xpv8bWvAROghvTOvm5IqL98PyDzjWLf3ho/6AwweJg8B2csstlRT3tqGOeUuLbXM3NfID1pdmH
LTVk68dUlKBdsmZaLl2A/x0aH3l0yEuS1Jjah3vtq+h2ebutO3jPZ9JfNUtlruc5cb77w7PhG9MM
NyWtkgwZ1dwzw5s3+kjW6+cV8Cg+OQrLnKJCk919r6lnR9U3Vrrs4P1NnOjAQdqja4dKkKYAfAco
1RgDz7hr4k7MiAROkh9L1+268qz4zfbpMcsPbuvjinOIBPCEo2rr6gBbYVv6yUeQNjNwiySvkwCU
tk4Oz/KttuKYxHSF9lWmxrc8n+LUHvit2voL5ANCWHRckW8bb0efii0iKqSifxT/ErqTYQJH0dXj
d4iGQu6XuA2PZxsoLP0hYuACfBJc1PvU3JXj6lJLm+7jyNe4OxSEg4RGdswJwoe54KxV75KhYlmt
NfkcpfmwAjhuPdI75VNRezbp7aiteOuZp+LCRcqjPpEjHMTtulqmxLurqeC1IV8Ylt1Jrcre7FXp
bgZXtUP6/Gs8HppQWJhma0PLeezHYpgBS1s78i9c9/bTJvbq/UwGW6W9I9Xt8097wgGF5Ucpsa2G
fRI5Guh1I5MsaSLJiDgAMVY+Ya3BNhTA7Y2/iRdbNtAFXVDTUwsPUKzaVahKQ+ELkMObHn6Ag4oi
KKB/FB974vuRByLyQzmXTet2c5A1rhschYXGxgi5HLXxy8akyvaW67Tby7jyvR+Q8WtSTEzZUYtx
kie0zvppynwnQ5xfQwF2DZZbsgKU5Ir3t+hI7lZwRGUyKCwxNq6stt53ReRMb2kPYSordRNl3ihA
bSIQX914eNHOfAC979JetIvJrTlCZ8v86QQClG9t7WuQ5HVCcVbXPEln3V9yA0/Yd1hg7BBu2NjS
JG96qVPVJp495LYLJ+OnhAfQpE4ywieX5NCiNW16n+IQxSK3M0Dm4msmVb+TxNdd148JaLKqrS40
DT217iC4okr587Zns/kSTX/lL41fKm3+jLKUsJ7I3ASZEX7Vk2mv4fxpAnGJOgqriAt0ki5iT3IA
9JvlGK/tFFeFRuEAiEXQcT9KjxxfNHm3jOwk+ByZg4WVPAhc65bJL3urhreb2646y37E6TpAZYXw
vPdyTnyDn6iyls5d6svppzjhZ9v5CZZUDrtejBfeEyrSY93uCHIf42QHSW+37Um3Tt7+/NyN904z
35i48DkuooVFPEZx1TKweQsceOoouG12HAfJcOwDK8exRUrKfFt2lO67P2w4shxxh5iwiNdqPAyu
Wb2l9Nsto8nJN77ELTws4U3tiJuEgDL33ICr0bez+9b/KPYKCkt3PoShiUq/6noxuU8gki2Oc4NA
ECrXdq3cWC5JvquepucwTARq46wkrNjpZfJ+e+IyP4bjx+rvYP0UB2cj1R0Ac6jIKnuthuJALkmh
wx9hwi5NPzgL+ceJm3s28K/A9PQvU1fwGIv26D81inbXOz/eS0KTqyh0ggCd0zhP0m7aP8A2W9og
OqQ18wlWnPQwZlroUxPC/GCOuq5SZWBqPBM8UngQM2mzwmNpuC2UcDjzhdMu3bs1LmqGlaJWnKdk
4MOvnLruqpajeEkEuNSF9fjBCIbFos7fja6H9pNW/L2T+4vKDmX9Yd0taluadr0vvl0wzsftB4bF
ItvzzTdEDH64CG4XnxL5do+rOcHynjHmMfb8Lj/1kAC75dIdO1h2W0yTaO/Iwflr0aivpjnohZT0
nIv/EwYwHOmgbZv43jLq+/EJmdIdYSZOR0VUruwB3w9jl5wGScX1ZsARxxmC4YCERuwLT8bkHBPx
fSk9b8gk48PzGns8J/NtiL/CuuFqWEU5mAIhjG7dwNrr2ReDow5jUAaY5oom+DhKf+yoNvmajMfL
Qe1xvXhQBpC2vrrkz9rVedxXXb+1pATvD6iOqLsVGA5JQKwqk1Iei692qHt/Yfvn6qi+YKZPKT1I
hCs/gEpjpCY/F6S9G1R1tzAronwRDCcirGZWwOhxKijwN5W2tddAHVH3ZTAchTCPaCWD0lMBKvfg
qR93sOsiRQfIdc4XMhbUTcXkuVpvPPdpOPkxEe5CneQJvyDO3u+nrLKfFknrRCyFEYup0kn7A0gD
ljkVy+y7y6KgFN4N9RZ2+3judrEisSkz5DWc3Ps42QFMIUzQjPZhLwDkr5KS/+mZu9/iRAcYTXxE
oeusRb5NCUsnf43FJgxOccIDjNJhqBlcmtq34u4qJaZ97+cARppMEHVnP+NmWdZy9S3q7q49yr/4
jGzkXgYI3QbHK7UlMh+HWaYQTe+oiCzG+NGlv1rj3ByucVbLvG68oeyzGU+N55nGLT0cluCTBTXN
o5mLg4k3QOxvSjXeR+3mPyYlVAvaDE76gvfet5Adp9iXOuOcYjgpYVjKhA2DHIuayj8r4il8vS/k
RR1y/NTVX1WOCfUpGjuMH8Mw3DW+WKrqS9B8IoPiATR7v5stVD6CgpV9twZWmSvZn26e2G3PIwum
kAcopXKjrNwT/xTurz7UzK65I2tcmA7vmQ1kqx9cV6qCmWW+lbDJFq3NhYzprIdHMqbwoll1y+SH
K3jKVcsZvmkSQVNd07ieZxheNOsJ12pdalWgmvsRqb4hNvu7UBhl8OE1o+57UZt+bnwXr7xPKlSn
AsT1mcNw/oGlVECBQFNsR3Nz0PLhSIY1zgewIJr6GX7deCyiKZCp3/lOrx907+O6UWE4AgG10N+K
8aUpptLxt7KZzZ+kxsmFSP2EtYRtl1I3OvGc/KZgKnkP9PptNksc0xaGTZd8atoEN31T9INNfKTz
PN6pa+LYsDDsu5yw9aMGMaiLToDPgpJPrpviyG0w7Lp0bOZ+RPVQFe3uZ1CtVXNLhjKOew/Dtksw
+cnYy3Qem5s0ZSa2qk5ZLz/FISgIpH7AB1KG+pWDZuszQfWSqo21cTEj7LzsjrmeFrGUuXRLk41S
yKut3ePqKb7l7NegwXXS74mefN1Nyb+QcK8GqO+i1BLOO0iq6eh8s4b0LYbsZsDjPfcc3jjwh+2X
y8L2xU6NyBNFwZXa5urUj0ZFqjyIpIQ0uoV7z315TH72NbiTXdjHOKUEkdS6qR5KVHHPmFt7z4fd
E08/jdV4EEA9aUCSfkvKvDfJdCsl9BzRLu4eFoadl5YYP+FhallO+Cb+2tTOfmzMV5kjdzTIdHsL
oF1rRfLdDuJ6dAReuVb+iNN6iNB68uz0ecO5v5T9yHf7+rBLXIYedl2iw08GZStDeTVKm/YZUiwy
QQ97Lt0EVOInRax50hFztcAtZa6Oa4/x7u9X4HtWXAl6Ua2eVC9eJ+QciHBUNc9XHH8VPUhlyFLB
Nac7kMV4YDBcd9XMLzGjnoifISVpH4To/fyMOW+Ots20L01m/nci4px52HvpRy2C7hjwnONkMinG
x3e5gzgzDBlJQ1vOvsnV8/eSHl353gyQ8lZEusSQkTSoBS8Awzlf9Xx7uOS9Ky+l/08pPMAm9TwY
u/lacm4FrlN44Cr1HKX7KGyGvYg1FmQbZTfnlTG+Y1n+Iesk7vYRhmQkz8abNz9UdMqZIjpDrLv2
s54jU62QjiQhdkdb8SmfMfnYuvaOLzrOqYQ0pHYdR6v7csqpIrJKoXDw5T5TGpeAhjwk1Tjmx4qI
s/j6mwa+2MpWGRk8QxrS4UfErEtDp3zA9ZZR0fFsOKYPUcYSUo+gWFrlC4p9viGJMuFqmqGxioRQ
SDUidDo8/pWn458Z2647QQLiTogh1UiJeh4pbHpPlkAn674gf7qNU0kATie1pvPsJU9sq651tdlT
xXGk8CBw+l+qIcOsNpNvstRvtG+WUplru1pfRS0+JBs56Wq3HL5JCLG9HE4KkWm/8TOhjzjmDgz5
B0NXLRKAY87N0b2ih8OnWq6R2gkJCDtI5rVD0ObgKGl2qPadn9jx7XnNnHPNR0oKYSdRsqp99Edn
L5ti8aqcMX44p2B9itc+MpCGZKxDTGDHAza+Ubt+vbjJt/OBC0OLnwgZIRnL3+VMC2W+47PDampS
6PmrPPWj/fs4RxAystBW4S6hg84X6y9rMzxu5gcEHL9/XvtPLT84AcDDlX6M4NrntFv6T4ktWbok
GsUlSCEvC+thkjWsfGegnu5bOnxzZPgct/DwCDB03O5WuXzY/zITeCCEx8WksOfzmGiZdK2XPK8w
o8eRmh3E5f5hg6e/R3RkXBuXL2AcPJ8eZKoaIw8WKHBhivHKdyGWc146ah58wej46E9JcclLyMkS
lR8FjsB5xpXwM8wrvH9gB73A533CBkNWlm95rBpREpPbfZBXeuq2W39pcWka4VPSz3//6brIz+gR
bUPWMYcjs01aLqtvX2/6iV76tYqnHhBYYqn9+NppPMZcVAm1qfVqutoTgr9FGXrIRdqx51GvlR+/
crCq6BZrTptWcYQ4z4X/VTm9q3fB1THlqhneoi0pmlJFERthSEUSmmrn26d97rWoe7mMN5SOcW4l
pCLRrj/87WLr3bhKeOYPjveaJV+j1B1ykWo1L4NBzZAvJPHckgO/3KYh8jonpCMdrjrqBFdD3g54
e+dnGB3ZruylITHnE+0jkTTkI3F6zH5kf+LHkRgg+5PsF/FX39Rb7Rv+uMvo6LpMadZFphzhT8wc
/83ZlSzJjWrRL1IEQgjQVsqsyaVsz8/dG4Xd3UYDGtCI9PXvZK9sXOWMYOONIygScUfOPWeypqhM
ay4Ll0Nq7TG1Jwlk7Hj6/ad4RXIjdGFKY71KwoppvAyNWMTXIzRkzeVcdF/wdi2XTy03q2xArqtE
dw+RLKhCQJ6ADJ83Iuj4xEQftVkVBtPwhC53DQagaFz2dB6aGtlFGB3ZnNRg7pLNGnwsTKP0ZRnJ
RzuNyfa4Fbto34DSL1ru167cU1UpS1MTRMJvcDJ0UVILFf0+WDpcSjHcA9T9ZbS3qvv/zOyly0B/
tmxZyDUqg8FcOoPh/yeb9ET+GQcVyh/Zz+NVbGifPvX93myPw4IJs7uxmJYt3fop8sp5iUtSP6nG
RhOA2ZemGO/QtPwGrlmvGE1cERPVg6NrgsTd5Wimk0z6u7DcbtSMr+Sj7qBgLbutGOVhLmWDeaTz
qJLyOM1HVRuUM4H0xAG5SDDS9+EwNZG5yIOdkrATp4ZDA+z3lvNySCIuEMwEtF1kQ81lJ8PyPtTC
nMtFTX7f1UV/UR5CsqyZYfd1aT52bRvdVcHSeCV2xNXy4QLcL9BMmi7Rjgllgl1z8FtnfgfDf7aK
TWIKb15wbwweYdOokE9aBH530kV2HWuwH3Tecei6wHxNsuoUVNN+QmfExXaB03QpTWcNOjzxlFIV
P4qgv3HkL1954iK7lmJu12ItzKU4dJyB/6V8FJWAdFVrixs38r9k7ld/RFyAF9WaEYhLmUvQJu3X
ppu+r2AffICLBzPwoeyf0GUs3gRB0Z+sJXs6Ne3ygEHX6S40S/mujdbyNOsBL5+2FtNjWVD5VIJ2
e0xD/NeNg3jFbqTjNLtkiMJpgN2osvk+ao0518Lae7+75+RaXMxtQyLRXNaoendEpjzFK+Dlfos7
yX8rkqDeBGxSWP1vqfbHwfjJgRAXhBZFa4sJfz1eWJycF968AVv7P167djFoIoDoajz15kJ7aZ5x
8ZKHZWrnG3futa8pfjZ2fmByvS/gyad6y4l4W8SBV9FPXAhaY3lf9EtiLokJP4ql5H8Eot69Kn7i
Qs8w7WmB4wWfURVZ1Cu77DJQ8H/0O/HrWf1QDRVLCZrlBk20pOubTJZSp4uEEf1+9evJvmDk0imF
SrBLjIFS44UsaOQGbbzm9U66pymO9VPLov4zMqvlxtTAK17LRV4pBTGWPh5RGOmgyPoFDLJ7AB7j
HVBhv3Dhwq+MkKEY7TBcWBg8oS69H8fDqzwiLvwqKttuSAiSo0qs8ecGPYd3lg+zn69x8Vcs7ksQ
B+AzQ9AzyPoKnW8QzvnFfxd/pcemslsAq63WoL/TG3RRhZLffn+FXjFaF4GFNimrygIkyVDU/Yep
rU7t0FaeO3fu59arYicN6i8+BvYExYAqNWvsVw+hxPjZtjDVExjaLKClDqo3B0bbMfeJct3vXJzo
cZBWL9uEB4H+KL8MSKYnvfp5Mxd2VSAnSkBuA7JQE8xPU5+A+IGNfvfcRV2pobAbBvj6i4zYCVrA
/2s6/dnrSFzQ1VH2eDWSWJoDLnaqtPq7PxK/FzXioq7MNptiaQYULwQahparv6aDeubnLuwqgmB2
sFVwXf08NQ+UBW9l0XsRWYDJwwl7AQFNzsbBRtKF9Eulm7+awWsGDEs76bPtFgzCNeC7ZqK9a1o8
1Hcj++rxNbH21c3/EJmSnZq+P7D2Eezv6miO0mHrvYQosLgT9kx42ApScyDIEf2bQsU1GhV89nk7
wuKOVwH3cr+CgB5caEtLsmaZv+LbepGSYnHHqUiMwECvQNaXqqQohzhw7lE1+BgnFnecyhLWZdMr
1UC5YP97C8c5O7bGd+dOSorWDA3CeQVz6Ezv1jn4Nler1+w+qJsc1HVclmbjFt8zIZIBnt9/mVR8
I694MQJhbQcptq79NmizNxdlSXRXFDzOMKpZ+URmrO5aZ0LDSNQgu9mnMfgAPpKnPlyPD1425Oal
gw33vWVgamL7UT70idSP4Kq+JbvwYsKFrTtGpJO+NOCyqy8lYdU55pifDnmsznvTe7Em4E84phQJ
oY5VLM0lMhhgs/o9msd+/sWt7Ya4WyZp1wqk3cNHOzbf9qW/0TJ67cY4ZqTrdqNmG5vLZEV5Xqd+
ydCiVz5JC87EsaOtq3roGuHGbHbhacWSJ03Q6PS6MW4SDfXYBNxB4HGkrH8D6q8Sdz32QheDOMyx
JIKRWDpA8ekSV5C7SEidkgUkVn47dwwJIn/9aiwYQaGmET9LqpOU9MGtHPca0X6pZLB1J9KZsDGg
9osbjGmHabDG/5uL6UTG9lOd1F7AbvwNJ+LtJdNgr2bN5cCT91iBEKOpfCgUsLRjquiW09kMCeyo
7j5hKLnLVk1u9eVfue6/jC/EaHQlagYfnKmHFE0HmxbF7MXPzBM3qws1C+y0oE3ShuwEBdVPO2V+
p+LmdCvrKZ0k3CM/1i+TuWs34edc3IRuC8Gc3GLK6FJb86i3+mOjt1uPxteY9sJVdFH0o5XTvNKx
BrNEO7ZvzCDEJxV15anvOkwdkroE0JtHkDMSXUm/2WUpfMYm8SmcWySjwNKpti1oEBj6BBOmuKGk
+d3Lfl2IvWERZg6SCFeUU3EP4k52P/fr4ucdXJB9axINBirbXIKAPqxj0aVr4pvZuCB7PkPchC0E
aVOzRh8b2rMTndb1RobwSph11Y24GuM45iXYBI1NHni5q7cJWinfJw2nlHkdvou1l2yyZOlX/IJR
T2m3aFDVdtbv7F2oPXSw2chG5MNDXP7bFvKyYarKc+OO1183KC5U49RAuAA8/Xa4rxvuNfnPk1+w
9r08+Fgt7WVUwXCmnN6FgnlGcVfraFuPgVYtcoRRXvW1qXprusMv/4gdOxXLqrdNwZS2eARkFUin
+qtZoNnhd1mcpKxnezWyGhyUFM+w2cSXpE9rKpTvfaE/V34x38OpZUN7qTj7QKpNg30y8RrPxkd1
cjOBKFuZCiSvagibjNGgS2NlbqkjvGKrsZOb1VouZrlmfhSguMfymI+HoGlpFjc08KsuXdx9NNO4
3vWsL4SVJp1BJEbCWzw3r2zfBd4rCrU6UNo3IKsedZdCwH48m8Z276pyWJ9+f3uulvlC+HLx9yUp
NHpsIziryTGc5dFs2dKFC5I1XKBNiC+LMuGNv/VKZuIC8uN9g5p1hE5Wooj4Yy9l+ygr5lmcuHD8
ESOnWrcoxVc93Pf1Vz7a8+/P6LV9Owa8Hk1Q8i2ugbCOl/PKwvg+MMUnv8Ud843GLQZVEsq2YhZ9
xqmSJxtaHygOT1wwPvqEm2ktfENBaZsRMXenIFq++O3csd2u3XUii6O+WMb/bod9AyQ/8WItxM4d
0yVmnpuWz2isACXyoFkxPzHd+TVWXDz+CJ0/1kHQ/TJMxZauc/KtjCa/7+nC8aHYIzcqSH1Z5Jw8
WhCYnHZSWj934yLyaz0KMcbQy6OxfW/oVp/BS+f1/M4TF48vRnKMkqAsAbJaPZV8bN9OZTJ5bv3q
5X7oIO7goxsmAgb4ber/kdS+6eUt7hP+shNz4fjL1nNSRzWuuaHHDM2ABJIORwjeRYhLTw9dH/Ib
Ofd/WdIL/tLF5leHPUjArQaMQOuUV6pIG0HkwzrNy2M8gsFgVvbfaEimNmM6YGlLxJQCijE9tOD+
eh4F5XcgiqP3xVjLLIxJ+TbiCzvtC1neJUBAA3NWhA/g6OB3/Uzqu2JBXZTFE3gGTnQ/trMqiuhu
SwZ97pK1IGllZvYglg3Yhhkj8md27J/KoGvvxtr27C60/WAz6EAUJl3shpEfpQf6sako9GHtHLTr
CVJlQU6LAwM7YEs5E3J9GKkwyXPfzjVkj7fyEDKVZawfKz6EHYjRDC++sCVsP4BUC0zdIfqfnyWd
9rd46qaPQiLRIUQMbzHP2fmFD3d2oTx4v7cNQi2QWRdKj1M3djdStOsdfOmrOq5sA4iTB+EIHu+1
mu44XuRAJKnFOQ5W9ejlLV2yVBpNo20q3FEqD0iXGvK/fpjtyWtxd34hEKwW+FLIu4VIssNG/bnZ
2sHnBYonLj6/NUCrGZSalxajruknwqgXLgIru/WCPACI3NFQnJo9emj7HTyBuJ1+1YgLzofGuOzB
cIwOzjp1mcR013mTU3/2O3PHn6lxrYdoGKD3RPsui5b4jwnwEb8izYXmx4EQNZqsSP0C9cCTrszQ
b/HM6F3G1JBq9ObaHlCXfbqL6vUZSjTKc+NOtUBWiC/GUMK77GoHbW9A1KdkVezj7888vGZFLxiq
C9GHTGAMjn2Kypgp8SZCXvwvKLSik4WoVHrsBfnctNOezQPp7yM4w7tuI1GZmXDnj2Eyo2cVlON+
S3fk5cRQuu9WsQ5qwmVbQcexr59ZQb9NY7PecBivBDV3YICHRbQyQAMubRBAhpzKnWLwES9OJzNf
NQCoAbuh31f7ZX4gajeO8qK+yLJ47uPyrbQk9FzbaTMnkd7olfHksqmjQbLVojztu9jPCt3Bqg59
HoICrIYg7GRTKE8ziONYv7cmd7CqHOwSKyEqoHQjAi4IhcjXMr98yJ2sqsptm7WAd+qTPsyKTiCK
2u1WrfWapYRO0SJABpfo0aBFzvbpQ1Xb+H6HJs4ZknqTTEc08553EK/lrW3BL9Jq/baT45QCaFCM
2RDr5Q87btGNu/xKfP1vkz/kfhtrpTqWa22WyL+mErOHaugCtEjtdCNGvWIt7hzGikeeICnjCmiy
ds8I1OShxqE6aMvKeG2ysh+8aHN54g5lKBsW9ogTNHz58bzip6WVjm78ipcdSuJMZfzeR76yhjt+
IYaej+CthS3zDa2srUbm1ix+zSZ3/iJe8EicLBA5BBsYPycm3s+iCT79fucvo+J54g5g1AffLLTF
6ks4hVuG/BMguHJdgTEGCRakD/X0MCZG1+kh2J6ChHXMgwZjib//868d3PVq/XBJKXhN2mWo4Epi
+rVWzT0c142y4bWlnVyhi3Y5c44iX7PlndjBXApmTi8CdJza9Y/+sG9tDHJVg2/STRaTE/P8yfY3
m+n/hYAXIq47BVFu674XAdKcficajKum4B8mC1njtJZHd6RbF/d/a9FMRVZsaCefqqguhqw5yPwQ
Dge7j+ci+KzWBnYy6uJEi4g+7dDjgYDlLFOwYJpvY0GJV8dDumgPEoebAFqvumDU5U7OvQb4Tb31
uSDSBXuIA6xgw34oQIQjkSZsl2lweDVTpIv1iIBjOMqIlzjmJdN7/4ktgefSTitlgIrbrKuwvADh
jFmJ2dTP6DiJG6XTy1dbulgPOW0mEBr1Y5l00dvZxvM33YjG09846eRGBzoGy15f+Lp8lHWHEVur
mV994M6StCqKS2S+wBxUWWUhzx3H9Fbr+eVjwWz3z0Yp9oRtNarny7LR/WwpXTHhpW44ypcXl+4A
iQzHoTEM8vRx2/6z482vgC63V7om3fERZJ12kZhEurBgCFMu1R8zIe/8DMgp95aNAejVI6Xd6/ax
QJDCQ4WvcTreO6bJeNRWV5dCDCpDqp8Js21eN0W66DcBThOrlqS6rGr6OtF6TSMVrWevU3ERTdC5
iyd8TqjoxfyDku3bPjHv/ZZ2DrxpOtpxZrG07oYsiXp5miLp51dcOJMcIY5BFQ/ypG6HzLb3g51m
vwN3UfbRENMa44BBvgYGqrBBUaVsGHa/O+5CpUpBGoscCTvXc/gcw4o+1ss6ewV76aKkMMgZFfFq
SzQ6m3M5nJLJCyDNpQuSao4I0bIcywuT5t7028POtm9+N8XpgLHWRGqlWwmCil2cGJ/3k4yl9cpr
odL+szfsW3O0JMTGmwM1BgtR64wV85oD4NJFSbFjRENT43Mu5UaeN1aTTFJeeKWF0oVJ1aMJSb3W
QT62VXEPluf9tEADz+vY3TkDJa46JLMo8kYNb4NuebMa7nnLXZBUeYDaKSlL2FDTIbZpyK0Gw+h3
yV10lF0Oyu3al5eA04c47NXDYJPSL6dw8VFyUIj01VBdxH7oc00qmcXdfmvY7ZXo6QKkkqgFZeSG
1aftjz35Ohff/b4l/fmSg0K7KscQ6USkoO7Bl9xUtzieXqmMpMvsOqyiBZtkgPSwmdi7GCPwaUMT
dTJ9I99sK/+umq7LTVGul2BZ1mxZjd+7qnTnD2ZEuhIolxKiJZBxKfZjPSvb1SevQ3MHEHZ+1Suc
uLrEOLSp3Ju0WZSf13GxakGIrwx5svIiSTVkUXA82Yh4ibZx6aLVeKf0pgKmLnKsTgNbMuYnQoCl
nVQmWTaBRlCIpQtep3V3/BmVxuvpU7pwNWIwGBc0WLsZ+XNSme99N3m2Q11A2rLxssHgv4JEnqrS
jtj6YUNW5lUKADL3s3nVWxvYho1Yfd7WFHIR565Ydr98wwWkNQ3Xii6durT1RNKyDni2zOAg9rvk
TnAFozwIay0O5hjbz2AM/JTMpddYEy6LE1oVRM8A/9NI8YBUf2BF96lkQvs54l+AaGE3bi1ZcVto
hCfG4GkDbszrTFwYWo8EiQ5EIqxaPD4U5KDpJv30ebh0SV9j1RkOUhx1EcEeZ8MWIYksx/iG07q2
bX7tiUgXiga6nUYSnQR5HYRFiidDSJdKbU/HuA2eJ+90jFrdJ1sT0iCfwcEH6LECAQT0V/3O/hoZ
f+gYyaBP+Ky1uvRr3GVHVH2YQvPNb23HTOkS4v1a0yQvkcjs9fogw8TPSF3q1yZSQ93j+T0XUa0w
P5UsD7PYmF/nyIWitZVct6bckxz6Vjprx1CcTLH7VewuEk3MFfR49gWv7FDSLSr7ZhTdjVO5RoUX
LqOLQGtps4NUZQtyoAq6Ozb122NdRPPjyuf4CzpV9Z3Xh3Wf38Hy0BZqHZO8F+oU2H1PkXf4vXdK
F+q2V5uQB8q8HMSBy1MNzskHjJf5Fdguxk2qRLbBgCS72Ftyng04ZdYuuCUZ998z+EsfwAnXyyFU
pReYKhq89YkQ0j81O0Qit2b9arcR7odQmw/QCE63Ynkr2PiH7khx2pOr8EKi3pcb5/cWYnwZnmWB
5+iPD30U68yYmNwvuvyfXrT6EFfmIZzHP6a6X1MSA+UZi7V8DsO2BrLLSzeZSxdFt9ld4R3lKPIS
P4haA952bj563SCX05ZT6LDKMJD5XlFzKovyLYA0t4bbr77rpa/g+J2j1l1llx2VFGufpRUghsP1
vGFjry3upPZ9B2mSmkRJXgzieWbyig728wyuyPbcBWXQ8jrJ9RhtU6otCYZsYFPrN0MkXSRdkmz1
WNIwyVdt52xbkr/w3O/n7F0gXRQuY7iIFfrRiih+mtdqq7KwC8SNDP4a7V74qC6YLhwZHgs3+OSm
UWNWxFX0sMVLfQ5ndfg5BxdRR0tLq3HmST5ykmvTAWcrW88iwUXU7XF17KvGxIcKJW/TvS9p9WCT
QTG/5oTLclsnQwCyC5vkx8xNmqDNd9cF3S0p71euvYurE7RYNAPtR64W+34MyJedxZ4bd8x1O1b4
yGOARdH91HZnMpSeccpJtqGBRvto6GFQjN3FeLDAoEN464H2lWd16cK4AGbomrWu8UXXpT7ZapF3
Ez2mrC3s8ET7sjkhRuqveCoiNNUjLx43MQRnIxJ9X2vEyxVE4Teu7susPVy6sK+Ch2LhQ1TkYiDT
0yCb7inZ0GxLq4Oocys1g7AjOCw/j9tYtBlg5GCdjjegoU405NUT3uuqUxMJs6QYNt6fWnXMd9cn
2ColZdXchw0IHn7v+1+xZBfNgiI5XMrRyLybo+5c0Dl6PjrLP4IFTfiFFxfE0jJQavAtknml2N+K
Dl+N4V5kNRxqMT9nzEXdHkSPLUJX2TPI3oxxulrul+u7GJbJHsATTI3MVU8/xRjKzBYy/Pn7c3/F
hF0IC6bK5wmoIZED3MHPpT7uMf4znbwWd4GBNtBDpBaZ5IQFb5JpuQ9j/d5vaeflAikbQI0C2aY5
6KdunEE5tY5+8+noBf/8NcsWlnDoKcmjhb1vhu2xhbH67ft6/38orVYe0ZH1M1xmId8WLf26JvQG
iOaVT+liAnlNp2gKsfRE96e6kN+DWngu7XhjO5dxSK6mE8Vdk8VintNg6v0qfZext6zM1K9ayjzh
W3MqFuCkrWlu+MDXDsXx9iwqWtujjZ5bCXQWadojU4Pwu4QuRCsBsWtEgCLNw6NY7ouDNxh5ZR9+
f1Oul+2F3MYFaDEIvFk8QUvUm3y939qapEwUx0lvBzxMHSY36tqrxbz0d5xv26L6oBNbJLL5Ba2E
DTyaZRrJcDhxTpoHkqxAr5aglfn9z3rlg7hALAj5mWNvBpGbgfyVdBA6C0O/DqCLvJKiG2kZjCLv
8OCYxnz544ibt37bdtpo18F+CDOGIh9j+2GY1FdwYvulOi4gi4ty5qqmiEtTX0BNsqw+gcXai7SW
SxeRxSlLDguhsFzuxXoyI/2fiYUfdlO6gKyjXulQFFi8MYdMnxMGMNnvz/saOF+4lS4b7haxkpYg
xc5NHbE3Uc3qp6qu1/sIfL6pjkx114RLcNcRNdywt5ftQLjEOxA9Ka3cjMirLkYf01Rp1arvwka5
wMvNier14+9/2isW4BLv6iqRqEMh2LZDNvcyBFOY6UD4odTAsPtzgIlkvKiSryKH4jJwz6YM0sIG
fnHABXsdjVkA4ao5OmxanxRk1c7T2vp5U0J/3nndl+PIxcBzACmetW3uu7H4x+/InSgQV+XalKLl
eSQrcOdOZkz7sPrst7jjGpplMgdbeIzOArw1KsTyA/A36saDzCtPe8IF88Qg3aBz0+O6YAquTzsI
Nv6vTOLoktjpzz40+7lvjvkMY1lSY9f5DZItL4JxLlywzyLJZLcjinOMKqnT3EXNHaOaecVm4fJR
LWtP1X6IOA/3IkLQJ+yPg/TRrZLi5QAqXFCOpuUI/mnB82QsQTGy8/ok5hAVSzES++7AU5Ffvihc
nD+GZA8aSxLnPGTT+5hPNrOxHm4E6Jf9hXAhi5UKSVvXjOdxmcjzGKatJX7FsPgFsjircF+POc7X
bnxSQ/SPWm7NYry2bcfmNKkwGYzx55xM+3KO6R49TvE2nHyMTiSu0eHKLwD2X4/cLlnPWnaKQfvt
tbiLWVyDiJumZTiVbWtSdPaCx6gVXmqjXLh4LjV2w7iGuC0i7MHb3djwHg3ov/227tRF1VphSL5O
4IwCkKL3NMern9/sjnABXUtyaNWUcHQTb0g6HMsdZDaPGwH/leviIrog7oyh9f6IczUF5FToAjMA
oIf3uy4uois2tt8rbnHmW/VdrHzLBoVJGb8zdzLovsCIieYt7qLu6ikjM1CivGCx3/SNcGFdkO5J
4Bw1zn3d3xP079KZMb/8EJSoP0fdvVvHPmy6OK9IUDzO4/APRAdnPw/v4rrUEePlCXD5PJn36bFY
ZX8H+o9bU5mvXBkX1yVoU80Uk+uopcO/CAufrZn+/P0nvZbjv6af4hdQ1zRjjlUeNGdNQ991lnSP
w1iMD8o2tZ9bd6FdSBE2A+53hne5IQDjmEihLcG9qizhYrsYpp7CuA1YHoWg/VFxfxfXkZf+GLQz
r4f2Qw8jGg/Zks1g8WqbU1A/PvHu8KqzhAvtCij6LkFcXu86mU5mQ78dRN5+LRIkwD/vHPirIoSY
XJyXEqRFrc6ASPXcuJO9LnGMK8P7OC9I8O9Y1382NP7w+8v42j13TLQoVRiNGruOGvnHYev7Nbwl
NPHa0k4YnY+i7Iayonmk+/hkNzOkpg/8cATCBW/potxEzQaaD3PxZ1gFp4mw715n4mK3qO3i2FRF
iGJhLc+gUe3SXrHDz6O74K11pQcQwD3L57D7XxJr3HKA3PwinQvfGhYMwK4ob3M8B9i0qZVKK8k8
Ld8FcMVyHsAYsrJ8F/2Qglv722HbL36Hfr1FPxj+YYQap2Rjed+K73Qk36WJP/kt7VjmWPUyqVYe
5sMIuuEUHJX6c8fk6tVjFL/gB8jYr4oYmk+qj1PWkzdNMvuZp4sNG6nkI/IiighKTrxrSKbL0g8z
J1yysn7eKlKoLsrjQv/D8OSitacFOaavQHQZMigm5ORgb0Ee+yYJoeHp9TVdXBhdt7pQZgvzmYGQ
QqwafV0lC6/3EOFCwzqTVMnOxjBvtM7YDlbH2o/KQLi4sB6AgyYKDZZm8b+JKt+3YMjwO5NrmfqD
8XQUD30A59Ocrxgwhzf8d1j8Op/CpSeT47hW0bbTPKxncm57ebdCuc+rrSpcfjIofqga6kpRXnbd
p+howXRZz//zOxTH7IcIXDvrjDnKfrI6tSN/O6ANnfkt7oTkvbfgdJCa5qLn3beoIeUHFZb/+i3u
BOUDCoZ73S80H4PdPkRb866frd+rhXDhYEVBGFFrGOa7Cfa7aDLBSW5+8yfCBYSxCGKatYEvnIfu
4yoMpLVn5XfkLpSqHKoWPZY5zFfVjJlqVJAeIaAZXmfuEoSpo2jreUBRq5v+u1UbLAiKMn5rO0kt
SJ5aftSU5FXdxvciaOcskphw81vdiZxqgvxYGQ4kb48OQjj0OWD1N7+lHRMqwU0z0E4TeMMjL2P5
eW03ryEO4dKDbSM1xsbFkTe2XmyGSVn2aV5s8fH3O78e7QtFlgttamcG8YKNkHzZ5rI9iXrs0cIs
ouAvBbGkG72c/x6WXvorTpwDUHbV3aFIHrVVXGQsGvR7TdouhSCrziTodVPLOrCTIdCENIWUJQQD
ArjRI1D73/FQluff/9zrt35hIy6tCmmbITGsPXIp4v1eBvxPs0g/2lHhIq1AvV9GS1Ls+VAba7Jp
BAcv5GxDmWRzITs/fjHhAq4GG3ExkeTIu72zIIzYeNZ6p90u1qobinmYJty3dt++J0CgZKy5JQ51
DbMvnL4LterWJNmFDY9cJIDxs5rqP8tF0fNO2vhpGfs69jN1F3JFcB6qouJAlyze/xRVPGYhaONv
PQdc48tLv8PxJMOxmkrW1ZEnUbKeMcBS/1sZyf8OgOJ7hPxaic9OzHju1yM88ThKMibCwKTrUXvp
SXMROR5H0bGcQKJI8oP9I+CK05FUnr0FF0WsQjv3eDwhOWjJ4qw1wyWqmvFGCvYfmuilw3OC9haE
YsCw7pHvE1EgMwMBhgW7+fNc7v2pqGV1Hw8YDNxs22UFO8JUJ3WXNWHfXaC92KR8gsDZiCnwMpVj
EJ1BY4u31HLlR8bKfb+vBxK1p6Ib25Ofz6C4BT8kjdva9nTSjc2hxbicpwTv2gfZPdN0ly1pqAZ+
nULH6p0qU7zMr3conTbPvTuOlwRjWxCr7RVFg3nOXaelVJ7h2gVzaQoY8nTILd8avEx1GuSSEJTw
27kL4gPiFgqGO/xQEDbPoCZ66PGPn3twMXnJfsxllfRHvrL9L6MrDTxp/Nbvtlwf03+4LR3jclNh
d+RqLr6ub4+m/ttvYedVYcawCUQ1JzjmrjXQAuBoR6dLEPnx04Hi8OeNa3JoTHSXR85AOvhGbsOQ
sXG5pax7dY0vWD11UrulWLthKIYj52ym6c5Fd94hWef5Qa9/9YdDh5Im7Y3B6oTGRcpLQ9I1bvwy
MBdXGGAOYC8133MDBe+P9RTub/k0BX5bd4GFfSxZSwO5513Z67PeMY+asNlvZk640MKg1qzvQrPm
Iwu/0XCsT30V+nGRChd6pZoaMDpjMTfRrnU2bbq4B25R3QgUL6NPhIu9QkYT0a6cbR7yRtzZQkf6
lFREPOsmrr/GV3liK1RyOpJ59v1FTlQtZLQNIHRbclvC2ZgRs95k9+uYuKArNDMqwya15MAqLI9F
FIZ3MQaF/RJbF3cVsU1zSEnPOR1DnppKiPsQb9SeqzthZBvCHfANPuVNxx70/AHweC/glXCBV1OU
0Pno2ZRPTfEPqb5XK/WbVwLB689OgbVWrAUqs7yLjzto+Y3pvJHvXs7YBV0F64FpEzpPQNW+EY0d
UoCvqhse4erQX3CVLuxq78Y6xojelCfDON7Fwz6fAfiIHqI5LJ66taBfhVpvTa2/4pd/AUKtIYri
Ej8kOmSYxm2yvrPTVP/ld0yOX9bJPNhjjkbM5CzHI/Dtawo5Kz+wknCRUPv/OTuTJrdtLQr/IlQR
xEBiS7V6MCkPsZ3E2bD84pgECYLz+OvfUVZuxLKqsPHCC4iN8eLiu+fItkAdVjNc6nL5Z82Di0C9
tN+Hh6/nDrM1HduI9xdUy/wuyPaXVsTzsHIljaZ6UQu1mPJ2HNtLFcru4brt+C1VV9SoFYTlhCzD
Beb1p0UEQaI27SdXATD9dbfYqpxh5olPx15WpdEBlMSQTnklOYFzvm6djTXZimmFYFx1VFDknlEI
sU0ffEYUhj6vGwcsB2vDPe8uXT09EnhBJirq/GrP4PPiNI6rvhwX2V/grEyex0o1T7sZ/dYoHBhe
t84ILXIZ6v5ibfgRRQinZtu+/rpXbmRmIOL+uu0NZU4Yyr6/sHCUz/kWPffrgqOjPeWsfU+oOA8q
+iKLtXxjpqJKuQX8tG/NvXeEn5/yEDR//ft7uSHls279JaZm71DSYvjT2Mfh37Yst8yuYUGT1bD1
q+7LynMqOIt7VwfM3WLVXSwdx6xth+5sLR8+/bpLf76jQnzy9V80o9/qGKHuBTap5mEh0x+d8bsD
QEfwddvBOld0NFN3Ge3vGxIcSTva9c6xc+O7XeAqakXYK8vbSx8FDwOdUBlxL+9zq2lnYe/btkPP
okaXrPHHR4p/vLradQIcuijeK7OiXRT80KOtE064X7EqVBte93XHRgKDm627YJvrHyOolZ4Z5fnJ
79OdNV2LNv83OL/MUU6TrmiSATWmno1fx+HH6xA01mZDaHtZT7UNomTcrd/hJV3hLLAKE+IT1l6G
MrCZ7IclC1u/OlsUy73+7ibsxzLWormMmr4cy/S52e4pNd+ags6qhJx2U+XRYS+VjP9CGVqR9Kv+
zW8snVVZyyYHDbK3Fx6HnxayZZVADO7VtstXwXw9DDTe5S6Ey8okTVcVGYQEtN9W6DJWapt5YEJp
LvE29ydtqv20BbvnsejiVWXc7rkNlb1wlX8lOj+SeRr91r5LV4VVWOoyZgZzZaTng5HxoabaK4kj
XbqqzSeOosdrrw/BM64ovw8luxPkXBf4f6N76cJVmnFdUbGbCyod5J9tTMSDOPBOMMIm9U5F9o25
7hJW0PfZWZ632Mk5+QQzCwjOKuJ1X5ORs0RJxMJqk4e58G2JH0g0FEBErZ+koHQltIJGzrSghb3E
dtlPUdO/Oai9dx+81fPOMhVTKTdL2u4CKYfxw8TD9SHK4z41Oaj9X6/WGz/hwlZVXB2oKdTtJTyw
nI5xqk6yb8uz3oLDC1mULnTVFcuxxlOFNSXbC0yTn+dD3sm43Jg3LnFVtsGBG3LdXLaw0ReYg+bn
amPbnb651bpznlb1tMHJfOwuDcSI6y5XCRHr73797pymsWbQECJtcymD5ngpVhFnXbflD/B9vvco
8vNbuXSFs1aIgASLyJsLJV3wkayr0Qmr1zHVVQzemFTyvJehvLNL3OgsV+JjrLpx6CEod9nt/k7q
/8E5/c5b7K2Wr///Q2wAVQZZFFvXXIZD/K5I+4HV9xTkbzTtqn8FQxGCTYvbyxiN5jwN2dGHforu
0gW8iIHJLvLSiDvaNkqaanlDae55wXIBr0kHS69W1lymtoQCBFnqpOiJVyoB9ZqvOxxifTG1kIK5
CPp9j0EbLlr6JY+ly3jVw9KN4aq7S73nSG+psH4Z50Xc+fLryvzJUeUyXlMYsVGT3lwmIDDxGx6K
sjqBmlxhsRCJ4h8jOj+NDOkyXwNAtWXvrIEIbvAUTcvHbvEzb5OuENg6xmHN2tVe6qb+imzanx2B
BJDXvuMyX+0KQLprEYSUqjT9ychq/1SPBcojK6hi+kXzLvvVzKbOKUWMto3rcorNAY+7/J4y0o01
K9jr2YlIBGUwe2gulHF1onJuzl08yDv9c2PTdNXAuCZCNdOI81z1fbquuYXFbgtPK7zGV8uJhlH3
tDeG3tnbbhy/rjyYGNtgPfrF4u2NtjA9WENgcihipEb/8+sBv9VdzmLmhaAGNao4IkmdxCG8K0JR
+OkSSBcKa8d8hPMwGl9bzrOGzk+9rO7pxNzoG5e+teuotinosAyg5nJWZf+t4ZN+U4ehuTPYN/rG
5c4aFcGiZqTNxYTraczhPsC35pNXv7vU2aTWXZNmNJdFFv+UpPs8kv5OQHVjjnJnBcyw6DmKfW0u
vVin3yQwyz96VHsWSV0LlKjq3sI3NPZjiaWLcy3Nkg94OMcwCE2f5NbrB5Xz0m+rcGmuJbaHRMId
W0U1/qPD8ZlCJdovfnM1qha5Vd2xdwYZ69I+bCV7J+vJnr3G10WnNmtQNQffuIuJwvhByS4611Bb
uXOQ3ZiZLjE1axiShGo2F7FVbxnuLIkapq9+X36dVj/EU3PJaQmIxVzaTb60oyyTAs7ufuPpAlPa
HkHU5l19WXmcbsH6pplmv5u/i0jN+1whNKHVxfYlJM36dkvoOPndJFxRKhIqPtfRWl1g6dOcQPuQ
U0EPvyuoiz4hHbdN80H1ZbD57zXuiYeZ7jR9Yy9wyScy5bobUZ54gUF5gGy07vIX3g3TmzVo6fuC
EAo3blN/8Zs6Tk5KoRrb5vusL208q2f4RhYn5DPzO+v1xobvAjTlWBgp6kNf5ilv/1r3aXgsQrq/
meA7eWfrvLGuXI5G5NVe6G3SF6tzlOeM1XEyPfzbvLrHVS6achND2bZA62J/WdqtPG+9HJ/8GneW
7T6uWzc2skBNx/KuE/NzPh5+Zj/SJWmo3KacG1ZcKhCPJ1NIlhB4KPvtCS5JU6Ny1i7RXlxWNf9Z
l7AQjcqPfp1yHecf9rJoNnMUgvwD2y0+5+PwtmH2T7+m2eumc150U6wNml7j59m0f4SG/O3XdPi6
aZhK58tY9MVFzyP0efiBK5z0w/Pkf/A8tvVd3hKSRWZ8WJvxZaHdH37f7cSSIVkD5NDQdE7Dz+Eh
u6QisETzatxl83qc1YusdHEhSNmdNwDJkFzQfliR/A8SRZa51aEimQjse823Sz7HfpGAy0MVFtVh
xRaSLNZd9G7a2+hdMed+h56LQ4XzWjRTVxaXuWXLu7jk67lXMffLu7o81E6ile6tKMBD0Wv1uYZO
bEDvxBk3jiYXhyo11k/D8Ol61qRMFOH9OwEdZwu5/3B6mvGi/UAVuXezvfEu67oBAr1cYjqvJKt7
osVpI61+aAs5fY/NJB+RbLOPe9eT08FF6bclu4AUJbCt05Em2X7M7XcSk+kBF4rcq/oQglavdwm6
LbTYxhl/EO2+jmXxPoLImd9acxZymbeigXQwzhL5HfL67YMORXjnELwxDi4fxdmIUMSS4mJhb3Bp
ZNc9HnSq3xiD1yDD1Jw0KOt/g7dazwSzi03JfFZ2mkaS2Q2zOK5g2Vl3fkW90uWmSq4WzF7k1ujW
nSHR+b4bijux241gxMWmcjWxChyiyuZl/9ys1duj2v3iHBeSKpdVE4uShQvP9yjp1v2PKRd+k8fV
igrWHdJyFmcuD/Y3LJLfGzX44YzSBaTCcBu1hPpUNtvxxex5k4SUBn4njCsVNXNoIYtizbO6bl7M
yL/sqF/1WlAuITWWEZuWgpEMzOQ32q3dU0gnP6UQ6QJSsJNr+uHYVDYFzfeSghcekE/zCs6EC0hx
g7kd5gOOgA6yDLFZ/oqC2e8tWPyHj1Jdr4fVqmyv9i8wmvmwdKtXeCZcOopPk863QOSZPiATerDl
6z6I4s7W+2+677+JZOHiUaYXXBY4SDKI7djLTqPpcZni+W1RzcH8RuMS8dSjZD6BwW7+FBWCvMcW
Z192WFOapNY5h9ZtYeUMj+iJnwodz4kq8mVIuqWevnHUwXyKWlb/XcmDF0lY1vLDXNmoSGwjkcgp
FJu/awCCf7KAA24ifW2AOq7h2RSxOU1xMH8t4+54xAsDqoLXpnlXlpTMyVZNK5xZEQknHVHTnJSY
M5dW8gOu2WF4kkVsIahkgjXhZYnX+XWIUpAX1ZctJiX0OeNFPIbrUWdFQ8wTgZrui1zXDp+0Kj9q
Trh0WMdLGEMwBk/oetTJUY14y/ezdhQuHbaLEaD+oPJMwMWlXWWbzCF2kV+v8p8/LwgX/eoiW9bz
9cM7FL1/H3Dbe4Ev6T86aoq3RdhOz7/+mZ+fC8KV1xq3bhA9l3lG++Apj83HFTH9nT/hVttOUKGl
gf7NMsRZHuBhh5j9LHjv5xojXNjLNLE8wEzkmZxZpnPxGQKFXpGqcFmvfEGCxqgxzgyN84SRj4TS
e7V3P887QLz7daAVt1EbYPGoLK9RAz+xvXhqxpme7Hj4ORwLl/uSzTLOTQ8b9EmONpF8v1QwwPUb
U5f7Wg/QuTWRcYaszAs9KnpqF1r5nQ+uwla4AISO6iPOJrHsD1fvq1Nft73X3QmVI6+7vmj1REoI
tmf9mH/TLf0bVq+//XoV/fz6IVzuSxwTFKqCKc/KhTcPugiXMwpgq7dVDO8eZcnxckA9/86P3VhW
LgdmkJfZIJeeZ1tXhcjC2feiibxywSgnft1HqC7nQ6mx6+yTGk+92s7FGvkxg5AbfN34IvgYWzHi
w/PAPHZB97YYcz+5PeGiYKhNCeHEjNFdbMyhRRBXZyGb+OHXA3yjz10STDSbhGwAwqJxlPmJ0L5K
1BF2fovKJcHGLoLvYyRUxju8+8EEZEkOXn32+/TrAfND2qqoqL76X6tM2hk+LME3zXO/jdIFweZy
G+q9Qa9Azvg57p/bqPe6rgiXA+sK2MeRg6oMTk8X1NhC0UMMH/w6xEm2RWSwM1+vXy1RYR3k9SmK
iV8NAOqsXvd2XNPD9tWhshbGM2VHtoTD1MBznjirE9OuYLnlKtta9dY28/BQBpX2nOLO6tQ7GyEq
UETZpu2TrdhyquLSc+m76NcYV6WpdSEzvemUNflLvHnG/S7ytZVatlKUMmNrMSSWrk/hoP7ymiou
89XRksLaoJJZPf4+cfuubhe/TdyV2GogpB1ElZaZ0VjtKpQvAbfv/b76Gnv8sOIb7Ew03ju4I04k
I8tfrD4++rV83R5/aHnLaWMDeu1rIoOMkoo8bwPybX6tOwvTNDAvG/ZGZkjmCSgDrNupjumdQPff
3O5PrlkuIzU3ZoPXA9g3qBVjue92Dk5bJYsX+LggfBfqmyJRmezxJtJANPIr1nLzvI/Ye8q8Zzop
6mA9SzYJvDMSVBcUONDebV1YUjxSm/y0Vz3121hdMoRFMZOrMiLbaHKd1KPXy6NwERBZzK2oDNoN
pFwhZNIGia3u3GNvHJEuJpaHIy54IYuwDusUxZYsCaPIz75cuJjY2lklSrrLDPmOv2XQfJmxGr1m
nUuJWXiVSxoqke02WB90MKyPTBz3MpQ3esWlxOqyakdaFCLrF/5R1F2VgPrxSgQJFwvbFIVbjwxF
pht1Qnz5t9oOv4yHi4WRGR7agnCRKVyeoUOzIF1Tx56HpAuGKVUgMhuhagE9vX+WGKJunPmZ/QqX
BztMDcHxBZSf5h2BYk7fQjbiLuZxoyJMuESYCdnQmgWz5UohJcvViSKS8C1KKM63ky1i9r7Iw+FT
kMMx9ZRPatAJjK3Uk92n9USnfvects5xnY/9EhCVh1enuLfk6DKUVnmV9AuXtNIa6YVhn3k2lixr
ujajeeHZtHv91fssbRezLFgAuxE4PrOpusfT3Vhr/Ho7++F0wp6mg9myMOv0/MCkeaLH4ncz/Q9h
1YluBB0ZZnhJPWtRpuUm7jR9IyPwH5iZa7woKPS0bDsLn9T9OxtF/3DUofG7+LquhX2orZk4CTME
0i8HHd94rzYXD2urtQqgkhVmU4M+kcGHzijPqeJE0hSBgNqWnWYszuckIjqlR+G3vbkkWCB013WU
7tje+upBlXOUQMLGej3VCZcFI6wLUY9UBlm3hd/2ocfDiL7z4Tcmi0uChXPE92g+jkyXak+75jrJ
p6VKFsU9ozAXBxNmO8q5C4+slX2TqDz/0lXq3j36RlbT1c8ahsHqIu4PPJ91yyfLi+qDWfvyi9h0
8cz7avC8Fbhs2IHkI1di3/AaoD6iwBKw6OQX6LhsWB42ACJXsWbxYvZnUrTtKZojv0IQ4cJhgcIr
Bm3RumLRwxSP/aPRAfebmS4cNkX7UUNWFb0yN8jKt2WUWEvvXGluzU1nwR5mrocDl8hMY7M5NdSa
51HHxdNS1uGdvfLGDs/cCzDD82tsUfpctIBZoOx1Gtrw3u361vc7JyoJiAm7PVizaI9gu027JoOs
in635Lzzi79dJCwv6x5psXHNWNn3zyOBjnWFTPaDVyTrImFQl2mhkY3eYeAREhOGX1g0+8WaoXO2
9qat4PVlNlStVFA1UFEywLfJ7+LnImFVOPcDfHu2LBDt8shggfMUNChc9uuW63j/EBY0gaJxV8dL
JmP7MOjh3WrHO9vxjfkYXv//h6aXnqm8a+Yls2R/H5syPoXFPPpNdleNEem6ceJdMGRmIg+z/RvG
MF6v6sL1swu5kIs5tjHjisLu07bndan9XpCFy4QtPZ+2cCdDxklbnHgRfyBV6ed1K1wTzj7iTVwF
7ZiV6nMdNDOuPbVnf7tQGFFLgAoGtD3z9osuxt9Q3uq3Ml0izNRd3ZuyGgF2EJ1Az7Nnk/FbPC4S
VjYM6S9RjLhhAo8ow+BEZB/7HRguErZvtimG5frh5XKcujZ/IycWnr0WpkuEbXULYRDY+mRwGbvU
QfR1V9VHv6adhXn00EvdUG+X5dB3SSo2vdfK8/x34a+5n3GMxs2QzU3wT77IT4FZvZhn4UJeyBwP
9Tqh6Xw0b/P9KZhGv+uiC3jNIi87BZ/orKRz8WA6TU8wbbj3WH1jH/zXGeyHfdDAVbnv4KWajXgF
uzBL5eM1he+3EbqUF5J0rREF6bJdbZ9CSy9lV3/ymicuzsWDCh4bbdFlcpfHo2mCb+SI/KpZhItz
HUfX1xXKALOp2P4HK9gPBSwZ/Va9y3NFuVL22HWbbdF6kUN32tfNL+nt8lyVKGsI7282m+FxmCqp
lpeANn4KkMIlujrwHjMHtJQhtNUnlB8+8A1OfX7DyV6fx8xoTUMk6jMLaeRzx9v5HMU99curu0xX
vhpYNGxhn+27ehEiY4u8E6Jco6if5KZdpMsuPKzwhmEzlddkOvdLC7RnDOb27wjOth/oUsbP0WqO
znNFOaFuVCt4etIJ/cRlcM6jWZ3qcfjqMwjcpbxC0UDIV0Ymiwbyd2+jJon7vPE6M7hLeeUoHKUH
UU1WDO1nCodirahXMMddyksWwdHrqW0yEs3seR7Fg8kP5RX5cxfyErtWYT5NTTYKQMkTQZVwHCBj
6NflToiL/THu2rlqMtEE3UO7DCi/hD6/Z+vOYbpsXdlAVNtmRxF9bdo9y2fIBf76y/+NZv879bnL
OYE/ihWqUG2G3pmfZd6VNuntsD/MvGneQtpLP4qeHu+bXOWXMIjbc0Nb+iIsqbD3RRMMwbRpHq6b
oUpWbvLxBC3GPs2reaFnMYD6CvtmR29DjvpkOMKBtiqWCyxn/Xh/7jJUwQzHpl5j9bI9+rZw+tTP
u1euAeH46w2tDKNqp7Bvy8Y+T9oO7ppi5n5peO4iVA0/tp5WyCOZMIcFV/8urz0NyrnLUGkWLwx7
2Z4ubfNsYIT7vVzb8tuvJ8114v1kzrgQlTrqdZlpdaREL9+aUT2sofJjMbhLT80872O910daBgy6
U3SEqBXKk/w8J7mrAtFudbzFOpcpIIS34CjXpGqr3/265Zp0+yEKC9oNBPbeHCkU6vvThrLLpzHi
frpw3IWz5JqTWOXTnkbzFqY5b6oEkh6zF/DBXTgLSeQ47hoh0m22xwtllT4ZfexecQF3+axK5Xi0
LuooJWL5FCGpk5QqJ37bo8tjRXAn6kpRSGidMJGsiCSTqhB+wnPcJbKmBi+SvZz3FEB5/7iOZf24
5n7GrdwlsgYBlbUxoixdRfSlsPqRj51fRTR3gawqmLGVi5qlLXRad/XZ5q3fWerCWHgGiKW0cZgy
hbUflQM7Ia3sdVHiLou1sBEBBhwDU1LNaT7DZDuIPKsCuCvLVVmZW1zXwxSls/vDqCL+UDG/FB13
aaw4jlRb9mOYHj0dTluLDEMOVdw7B/WNPdclsmKLQm665Fva8tL82YTxOj6XR1AGXpkG7uIZBAVh
ENkwLI1KFLfFOmmC2g9E5i6aUEYtwV3gQLfLbkjoCinEq5Km167roglwgDNyt92WBuuyJW05Rg8D
Dii/zcVVK9uWEFYP8ORKa1roBJqZb0x8j1q9NaTh6/OiWOEpchiCzbzVXbJ243MfLJ+9esXVKlPL
zhn0EcO0ZyV/tARFAItC0sGvdef+Eq+shnjetKXVtIenOpxecjL6UcjcZdWsPuQxF1GYypPZWZfI
YvCdiPHrHm9mFokjV2FabPwZglnwy2zuCbjdGE2XVVN7H8V1L2VqZvVpnfJH1PTdU2671bYTWSxN
F9WFXaOUluw9Soo/ij3yO/hdN8iOWTNUVm3pQApTnIYqvGr8ix2GHF5zxZUmk3SndIBzVAqdIxiK
iT+q2fzh1bSLDgXGFlLnOIiQjoE7ydRK2FlK7XfVddEhSHECWYNFXCpCXIIKPBu919s2P/t9+zUV
8UOwWHUhY7ZFJNeSYUyiLn6EOvNvfm0706UwkEsn4xym87akdFqf9+Pw221ddKg/hNzVvoQpFEW3
R8Jn9a6P18AvkcldekhNGyBYij7vdgAebc6qT3HEiGefs9d93h8KKt7SbqmZIvYYI+Q9181m/FaS
Cw3SUTfQF+r3dCopT/DOviY2QC2X35g6N1FoKlZwg9Vb2si1AuoRDs8WjwN+OSPXTnDi0WTWsmVp
EJRv53V5sy+R55e7OJMagjbcJVlTsQTqjSr35VnSjXul7LmrHNUssCiC4dyaVgdsuqa6NJ8jPogH
r153kSaqeIdcUsVwYMQPMg/OsAXzKvXgLtI0rpHmemz2tOpknxDkdU5wP/LzVecu1YRbi+zHHR+u
hj58UfHenHNIRfgtJJdoYr1QVcHR6YGo9QvV85DmzXFPk/CaNftJesGFmqJlLZnBDQ6bQDE90iBi
34ySzUe2z8OdP+C6E/7sJ5zQK5gGQ6ApTtMhsvG7ItbDg5GDPG9NTHCGMD+4lbugk+rhVt6vEU2j
tvzCo/59njO/CM+lnAxZyNhbToHC1cE7FjObFJOUfokvF3RaQo5rnb62vkYfAkWaZB6C/3ktKpdw
GrTooHC1bilsS+vPjSnXd2vEIDT+6+bjn4+tyzhF+xxEYKHXtCHd/rGjcLVJ4OzcnU0dkoeDNcN7
PRSof2jKsvn91795PbV/Mp/+o3+x4aiCctectoaKp53g6qoJeQwAuf0BS9/9/UR7ZEJ//WM3okGX
rdon1u71wLGhiuU31AB8jZT2O8NctqqX5So6i1PGrvFpbsf/Fd3heQ64ZFUFW/AetkkL0gamPC3d
greD2M9YhLtklYhMAB3/fknDWs4v8H5bzrhr9n4xrKu8RTnvZojILOk0QHXi+hAFTzbPhexCVcxE
SBOAt0mNaFkSU/xTbHfm5a2p4lzURJh3G+kpPpyu5GG7kixD1PiJPXEXp6qCCDRYgFnfFBDCWcmS
zMG6ffCa5S5NNWzw3TDwT05xga2edUTyZN77+M6L340DwOWpttGgyKUza7pAVO3TFEJuLjEV3nHp
VELMbqo8tY64C1eRiew5KiHXVB/hl0lMSb4gr+3XR9cT9IdLxAharrZWLumiR5FAFqUGR9v/6df4
dU790HjXCgPqd11wBBQWDrjqss2bX5bPZasWrKWmXvs5VdFmzrA3aZGijL75fXj4+sObuQVIsMxr
OhR8fBq7LYaIBrxi/Fp3AnE4EqxwPO3XtC8KeQqOpUmCWAyerTsLts3hnI6HuCU9dD8n9SghoaPa
exrq13nxs2NKve6ZeZxVayCRnyKByx8D7MhZwdv4eZd57XeCuKgV2OhyXYpiTFfC3qIY4PtKpZ+l
J3dRK0uLSvY1pnvYVdNZzMGeCCE9n1ld1mpq1JRPeT6lhO/t27Czy3M9iehOxHljJ3ZhK6XKAIfU
sab70LXJFqqPlRYfvaakS0RdD2yZT9WSrjx4qZq/lsKvyoW7QFTM61CKIFzTdt3b0z4dYXKwufXb
vlwoCqqVrKEr+oQFZjkH+6QfuGB+KvXchaJovYSkV9h4g3CvUjuXUMOHc5Dft7tQ1DozGo1LjdYh
P/6oj3E49fHodx13sShVq3ojgV7SPqafoTL5NjoCv3noQlGY4rOtK/R5Gzb2XNn8vQ3I/ug1EV0q
ilsNaauATalGEf2pCAZ76u2dtm/sXS4W1Yi5BrWh5hTehtup6QbztE1j/aDXyjMn57JRgvNSF5Oe
0orFweOIrOuTNsIzbHf1rmxhg60/4imFeuuR5cf2B11sewcpvtU7zpl3LAxX2ijYUmRE6/oZOn/m
Qx301ctYhPLej9zYw1xMKppbCz9oOqVhNT1byv/Yo9Iv2nN1r+a94ebq8JG2dGDJNJAhqYP9TuM/
vxEyl4jSUG8OYB6M/VEL1NcPizqv2wzbVtDMH+kU2lPYFcGpz1Hu67MQmItJoSIrhBz1sqRDN4Sn
WQbmHBSHn1QAc0mpcBU7hVTIkFZ6zDYRv2eVvZNO+/k8Yi4npbnpwmBC2ljakL+QtQf6PofdQw8h
oTsRwq2fuP7/D3FlEAM2MBEe7OIy3P5pA1Wd1xmrLhmsuhdG/fw+zlxpqBhyWG044R6r+mr+e67K
4DyPrH2o9E5fCjmyZ7EHxitQZu7zJpkxxuYo6nQ/2m+26quzDHDR8ptJTs5aBRBhjYduSRsW/1F0
q06GAjWtfo07u0YJipUEmxjxSij+Qd34GxQNffdr2gmT24ojjTddjzDwPG3C7GL+148d9XNFYS48
VUtd0k5Faxqa0Lwr8hK2n0vrVW3DXHrKVp0Wcz6Oabwl62H1t8Hkwd9eHePCUxHMOJZmVgPSU+0f
Tag/DG18+I2nC08xeAWADNjbdNb7mIyFeOnr8E5G8MYm6ipPldO12LQXbVrkdDqxMg0Dq5Olq2lS
i/WdjvLjURi/F0/m0k65lUgtQzwuBSWnT4yWIpGx0V5BEHNpJxWoBiLS+5zOrGj/QkIkeF4oJLH9
RthZsmxXS0stRmGEDfi7fK/zJ7ps5Z0N4eeZC+biTlvA54UoOqcT31mbtGvMThEsZAqAFTjJmigk
nrPJWcJcjDHUBoMxXa5Cgy2spZIw3+3p17104xhw2ScpG7LU7TGkgdzzj9rCQ8B0lj5OMSRA7vzG
9V773/sucxko0hI7H3Gxpmoz9LRHKIjaQ0suazhXD7Uqi8cWmeckXmkIfUfcWv16ziWk4PweTLUc
6Rux5d35gGn2mWx+fARzCalhWcJ+Oxb6hhQlS/JDgGf2rCSBouvrw3k1HE+LAo2b0tgE8n6tiP1O
BJePkgOTHaNoWknonsSTbZIJeNevZ9PPQ1Pm4lF2P5aljcIlVceKUIJBqTnt62i781h3Y7K6GNCu
tSwiDqzZLOWcJ/3YlllhI5Y2W8zuRKm3/oTwddfXJOyCrUF+fJP6O96KTnqCusWvu+ffK/XPVoKz
lstmgKl3MQ4pkNdSoeNBMe/Xt4MSdqNnVAl2z3lRDy/rXjWnqeiax2Bp8jNrm+afX3/CrT/PyWxF
tWnmFaOUiqZN+jj+KvP+q1fTLjFUh9s22X1cUkI3mDn9VkV+ss0gpl6PSdUfcE3kE6KYpn4PoQ+2
+NGCqMd43fIqgExahQcLIcgH5D6/8sLPjY79R9vKljlqqgashUB/lxFqkce4/p9fVzvBu11ymDrv
R3+1V/86bh9CMnkuYRcUMma18xSX9E2jGgR025k16s7t+Mbcc6nvnLLN2L3A1tMAa4i69cRX+4df
j7jLVo1HyXO0Xcwa/OFoUQAh/ZgS5sKNKPioGG11nc7WfmGNSDUL/IA15tJTbA5Il0cqeFPO+0fF
yedoru/EijdiFBed0q1crZ1I8KZg/fxMDkQOvOvit838f87OrElOXNvCv0gRQgJJvAI51+jyVH4h
PIIkxCBmfv1d1U/35GmfisjHdrvSWUJIe1j7WzTKQDTaPt609tcEJrTN6maTOT2DmpnkNn8A3vrT
bR99dRH2KL0b2FEG5zyuf5teZyO8Zd85jf+yHa9FVIYsayRmRc+YgflNpfy6+vw9isLfPvvtz/9f
dk3yVhR1gSUp6vahcyzKYIordrctylVki9cT+5Dhi3eufdKqg49m3N+GD+LX+ikPU2DT5RE9x7N/
LPh4HNfbKNT8mrsGPFzslMVHq0WnikffC0Hfm6D624Jf3WuND6c27EN8bY7WcNz8JEiTbtso19Ip
y1sFnjinZ6Hsx7pqP6umfiei+cvXvtZN6ZmBAOXxtfkWnCYdH3wf3Zb/XIumPAy1pO7eVqT83vj1
rGrxTunob1/66qWkrmZTFWA9WGN3akgXp/c37exrvRTPDekQ+b6dJPYztVuytrfNkPFrsRRbQQz1
GsvhTfFYVzbRvLotj71WShXrWEZwAHOXnk5totyyZVvZv+ey8rfVvrrZNsxPzKM1DDaMxceSrOCn
beuNyeW1Mqos2cyp1+wcj/mrmeJXZZfbbuRrZdSounnh09tb0+UP9axTUdPbtva1LMo1ZdxPM7ZJ
PiKfGwoNYlgus5v24LUuqooLuxYYOr543eoj6P08Gw1/Lxf+y9O8lkVVkLxT4gK88PH4OlV+t7Tj
bdAkfq1IUmrTprGbhdqQq4S78Ec7L7fFbteSJKOZyEnhAkhSSTJM42Gb3Y0f/bZU/++urM2SazUR
c2EwRApNsvSvtz3Jq3tSssbF+YIPxlAHDtgmdaO6LS65liJF4EzCFn7czlM08cQIv2BSEvSR2774
VZq4EGbzKIjNZRrNfWCqn53obhNRcX51UQ7hZqXOTX3BCwQBFYWUlifAgw23Pc1rNRJ8LqbZ0r66
TLbcjqLgLhPTrSWdaznSUtg+jnrbXGBLuSbcRE+SYRz4pmW/ViNVJHeVW+rtDDMSkaxsognT4W1B
27UAaeuaiRnptrPjbRa6/BPn5Xt1hb8cKtd2f51y1EPbXV8It6/5hrn33kU35rHXdCfaK9U0zcjO
47AsVRp5I8HbN9Nt7tL8WoSUTxqnVeCrS06ibwTADUPNjSH+NeJpqQj1QSFrtJJzQB/bftlzHb83
TxvhgPqXas4142nuaQ+SWdxc1rZtvs82pB98M+qXYor54bYtefW2KkBCQ7Xx+rLN67fKuHum6U3i
L34NevKso3mAOeNL3Dh9H7aSnmzUje9s93+W+F8W51qBJIfILMtc1RegvV0mF9fteROu+6Jag5RF
4ZQWXUPzJNDD8GkTajvM2MPfZzIPX9EXKL4yXPB5Bmfz/GCnUnxfPGocIvBlfQCkckhhoRPkO0Yj
nxW6F/utj+rbQoBrhRMvRzLEWPczuk8ZLPts4hfLbjtlrgVOK9drFM6Ap6pxS4xrD3Z4byDwn+vn
3xb9baf+v6vUbCEcK4KmuWiCMzjVkENnQDOO8migk2nTAfYwUUpNB/wbfL+O0LySNiUkX9IpLsJd
b0OUBaPBkIxVKjAJZjr6j7wK6CUvJn0oi4lmFlyTg8Qo+dexU/IBU+qYJNdx7LM8WPFggrewpuZh
8Hke83Ifscjfe4b+stP9cgKusLnkXfdeA+MvZ9+16irvtTVdj+UU7pef4wsdb3OQ4ddqcgmTlLFu
+wZxSUifu2lYEjbE8rbm5rWmSw/TNMQFvjfcYx7E/NXeqGTm13quGMYlSBAwnpSLIsP046si0W3q
cX6t5mos7CTziNhLt/iXuMxhrJW/c2L85UFeS7msJKzCFGF5ac1sk0F5c4B9z23T8vxay+XYIuu2
aqvLRjp+v8hmAUHlRtsVfi3ngk4pivMy1hdh5APs5KA1qW4LYq/FXDlduKtA47pAGPkjJ/7TFoS3
bcFrLVc7wQCWaK0vWPonSVDSlG65zRQXpmn/eRQ5o5sQRkb6UiApSVaH/lhbmNsqENciLkjRA0nc
TM6hId/sgJIPBmVuPKCvAVfF4MhabAM581V/YUVzCavbpG38WrqlqzK0RYNcfvC9uV9qfeocF083
xQrX4q2erJUo1VRC89s/0NpNienb23qp7Fq8NeZLFMqwLS41K5dsbGt4JhTbTfkOu9Zp8boICxiY
od0Z6HyHIcg1da6+qVjArmVaNYclHUE59uIqsuwalqsE42Avt6w5uxZqbUOrtgVv0Rllq+EUqW3L
nGe39ZjhvvCf79DaqLkay0Cdhy3s7h06M0fq4tv0a3Bz+89Pd+UK1DR8xs4+XKa0MRFPxnIiN5Xy
2DXRqm58YGcQIs99ENu0D7Zs6crbhH3smjW1FrIPpFjVmTSNSkwov0XtMLwjV/j3i4hd06Z6D6AP
fIDVWRNePuSEfyNi6G7cjdcB/RBUnaLgBojSvOQNn3dVtL03fvW2L/47/GPXgilVVh7s6VycMVUZ
7mXIyzMkVF3WtHy67bFe66a6NiB2Kak4D8sYZEHH1o/x4uPP//t1+gsHjf2XdGrbOk7LSp697Jn8
huED+TJXMU2qkRXPLTVjImwzHKYGplNZH6wvaxlOzwNcZn8NMIOo9mEEsmdeVXwfmX7+IFlOH0PE
qXsYftFPgYvtYRJbnI6gQ58wDgBv7A3GtP/7+/9l61xjiqJyCsKps9E54q59AKiM3/eNAMblto8X
//nGgs0N2UwuonM451870rwEiE5v++iroyYg2C1vYcyZVMF63lS3pIWI3wvS/7Yxr46aWsWA1HVL
dAaZw2HksxNbyoQPPgR6qm+KCdg13WpgEVy1ljFCnaJYX9Wo1p2syvdKcm+CgH97ta6q8A2Fr2EN
T6mzRj/8g+2K5WRwbhZpN8Y9T2nrARoSIXuPTfn2SP/t37s6J9D4HKdm66LzHKs4wzzreig5sRlw
JnpfI0L5+c5zf/vAf/mHrsVZNNjsYGb0hlg1BtNLEyrj09bXQaYq79IGBPJk5VHzUjhgTDO4RTKM
twXNiCfYezgVOND5Mu1BWEPePHzU0VJ8tHaNnyH76psk7CaO99FRqDa2Ga0/2M+/xbPPilbloxlI
cQB9a/5YAaZyGmtf9v/4+F5QMfi0mbDYNWVjDw7DNL5KFJ+CQ7zW66HjpP5U8YbcNZUY5iSS3CRN
pfsvBYMd5zuL85e1udKd1DAYrnSXb+d6rEFRDOplJzV/p1D6lyd8LSDjfvIoW1hxNnirD4AQmH3k
QoAdrW8/9Ho173Sn/smE/+0JX50a5dqbro5b3ApgE9NT6+YOZh/QSiQz7Id20DfVX4Ap6H5iMCLa
WVb+DpgNk8CtVaLRBDn05arekST85YD8LyVP2AW2gGb43Dfbrx5EmiR3WNqbHte1mId0Dbh/oWfn
cBTfFpdU/fDOuf6XZ3Wt5eGksEZUiNspqZdkqrVPKZ2jRG6hSj2Nt9s23DUGCC7pQgd5x/CoLE9J
PhxqeaNWm/2X8q8vOmCHZXDGuyT/tFLlew9S9Y//vfhv78S/7bKrI34cV6C5xiA8R1Ucf5Z0WM7c
CHcXGtns+qJo9nOr1rMM1XxTbZRdqwE9nVYx2S48G1RezyG2agY/xfymbIpdW1gGZbeW2+DCcxeH
/qxhEJJ4HcQv/3u1/vIeXIPB1kZwukacn+ttqevEN4hIilmxT//74zHi8pctK68uENS620qjWnxu
qCiLMC0N2LA+ndtBUp7EsA8YP2zzJPpfGiXsuE7MZhZQBpiZCUBCWrEo98lmcR+0CWztaiOeCjQW
pyr1fTBOJTzRhULLbmv6NbApkbwKPw//vILJsKCF+qcYu7hYEnQQxu3BCBsVPwEysKhKLQVMI4Kk
3ZypH5ieq51fY3YoQFAnu542uCyWadRHhyFftSs56MZD3vkDWvh3zK4GNoQ1zJynto5oGroyyoBu
BBQuKHEBxwPG344dUdFdBa7gc6BpHmZ00+WcjLkt94Al/yk02X7lb3idahxM0tF4+JLLJX9oikq8
ungZH7uypvtSgog+b7kzf9Z+9U1SLaLKHz3QGV+dUpQcSkxoV49y7LE9kh7Rn8Mm14YklgfdY6yt
z3pHTQIyC57xaieV+TFySHN5d6cDXcKFuWsTK6qX1m7hXYzfAbDocljSqg/yTBBrUmtG9yz9AmtG
5ju5b/E4nyjwMtNDXOVLk+ZRHT2CD58/klzqYzW6gCQjOOCp3UADPm52Ye0LpNjwZy9d/JUY4NyU
LATLuGOfwkLTn3nI/ojVNufWaP85ilXRJBhFojqFdsxmUG9HmWv7PvPhMO6NKnrIPzTJUUeWgAn6
qW8/t33F4P9RlXA49WXMxuNcbow+xmSBAL+c5m4+Gp8v/FPXtJ3ckabGz49rtLyVoMPappMU7thp
gQkhUm1xlASYGYou7VwACtPOKPwMiYYtn/mcF2oGday38VrucGw2ZkhJXan6LlBljWkX3Uzp5gv6
pF1Bw7TCNNU+LxoHH91xDkeSDf3cFKfBVrp8rJfR7zX2+121wv1w5G0PezvZyqzuNU8i5CN1VlfO
t8/Sqoruo76TdF/HjIu9iZbY51nrNpQDEtTPm/axlmRU91GXd+Xn0QZx/cMjupp+5ggcaVqXte0s
vkhXkQPKhmyrU12jiXQWYT1We7b2s99jdrbg36dh0tsTyWtYwmgo9tuvbFrtDFOwhrO5Sxh6FVNi
22mq7xijFb9b0JLSP/VWBPou0D3+qsOSRM8wsKEkWfEson2po1rsee9jdZzr3Ku0pjm0ZUlLYaCT
Tv0aq/u8lnHxKiGL9XuI3IHkUQ1+INtcQ8AjmJdwyJ9h/wCSF3TeYt6XXRvq3+B79ejiITebiseW
Yx8e1DhN4tw0rYHBW+s0Kg1tMaLBPcBbdnqyaix2xpN8hrC76CaZ9PE8iy8V57x97Va4Rj6r0EUI
WKjC2xmOQcuPWx3K5Y9hJZkwaDnrDiz3hRQn7kBhyILSmPI0iLIdfvPYG36vqLHDq/Xxoo6cR5p8
KlzYIn5serkoiDEMD1Ml5zb/jJ+qx6e2izYqk5kTVT9oSfvxANqiGHeh62n9sZLhMt7LANsaRGBH
5K5jYm2/AK01Rkg0qzI4wdOHxofWjnF3v/FiKI+xMa77SjfF3P0atn0RpJPv6Fgk8Ofi4iRBH6h/
+dy8jZI0GCg5mABYkmO1uLW4tFBbBkdRxgjcIeFequ20xG6ai9RGUaOzgS7h2+E6BmT6Um+iGfbt
2LX8juEwWqNdo5vcnK3GNNWXKRQC8B9Rx4LBBGvOwyLBFB0UOxWOCnda8DuZZ4+xo2YH9HgfnTCr
HFWvdb728lzCYXKvfRlVh2rG3wd/fGvyHUCgqnvOGdypqsQEljVHRDHr7LKonmh1xKyhXur9FivQ
1NcKD+aBiBB9QJjLjk4ccA9hZCCItR5OczPO9W8Jg09xZA2mIhMNZkWR9F54n7W9rYJfm5/IeHAB
uHUm8V5OayLKiGRFH2jiUuqabvzeMLnQp7qqbQ3XcsxIF0BMBbQrUKASKCD1Fe7ELdmCBvdTHDmd
/8AQ70w+yC4IxnMNKM9yCF0l1V1gg0n9NA0Lgk8DaEb13gg+5F954Gd272TYDR9Cg036Z2JkkqcS
jduOJi1hQfgjpGzwR76FhF76elrqJILYv/stp2lay4RP8Nb8Ipnug32joZi+twMVy93cceRGSTUV
yn4fhzGPH1RQ9eXrghdhKpNQzn3+Sa06J3uTz0zsmVyX4k5jdoCkHV+DqMwcCzmoe2QmB+vHLrrM
6F/r76gasarD4NIUmD7LNYvB5ae4S+hPmOBRneEfctZmby9Hv6Z5iCbQnLCaeSp3TASRvdMMjt86
3QDjmH5truvtd1NHZvg+bJpIZGerWT+pRtnyI28gEPk9VpqvTeYVEWO0F5qjkrQbhjZQd4DHOf/M
DKF9eXRA4ak5xRjp0B3Hslt4cWzjXK+/HZTquMM0zOPyHWY+Y6cTVYk2WhKxOR0JMJExcBwmA2vJ
dMdUp/OkjvNQ4rLN8x4MXOEHHwU7KAKE6rOS11ETHuQ4DeNrr8HQiQ4zzBBA4lxDiOS+mTHqhjUV
44Q2uVtzzIAlaq2LSSSiDoiaMAGkl0Neqaa3hxwjAUWQaRErUp9RmB/5M5vADZxTvsSi+25cPbZt
wm1Q6nNTvvGk0lAHlduSSs3SYmxpajeRqWmoZZnG6EbSg6kJbJQAqoP25QS+5GqPktTB9CeirZCH
mWnSHkpUnlQWbcLPaS+dQby06L6M9D5oZF5UaMdMot4JM23roRKzZa8kL+t+t4wq/GM2WQe/pZu4
PbZLgF4cC1laDbp+YmSJKCpwgQkPMFAu1CUuGF3g4RapZT1GW8DPCsDr9dTOs7P73JOJfqq5Lbad
iEkemUPBFkvu1p5MwU/lGD0C1xaag4JFrdkBvt1HUxpPMOi71yUN2H2zrMAEpSjSMQiJujl/KlxR
Y2DcTVOH2Qe+nsjo610xjyDVtiPghhPwAYcYUZT/hgYuNGv4lXmvTt7GcxcnZb3Ecqe4gugp2eCI
UJ9mBJY4NbTRYxIDfvmsIL+quwRB1RzWh9UOjH0INrEUZM8l7ZazE402zyToQa8L4S2GaE2VK7FN
qlGkNN8Kwjt/VFqeAxU2p5KBLYUTNm5e5zYGmKzrN6szI1emTlHQe4X/19ekTwiKcPqHXXOMXmxT
ScozAmvBvw4eN9cj9H2OfcjbjdrTNChsQAFlAloag4kGd4ANeff2TWy4jUc8v8U+byKC1Wnv9C+0
m3AZmnw7FnBW/CNlX459Mk/11D5xILnHO9mWq3nkmEiKHtcFZd2XlUOBe4RE0ekymaoyApm64uu6
hxtD3/yOg4BE+6oYqHoNRznOL9EIjfdLXjif/zT4roNIrJRb+S0fJNzSoRXeSvG4udg0mJqsqoHi
N6OiTkpaacxV9OGK99f30xKkKNjqNWloKIuTQmV7b5YGWiegm1p9YHaSPc6KxZrHXIwFQUBZURhc
QtCgYwexyG5SCh7EkaDdFKRUO09exqbT7bxDSyKP2mNVmeoQS4WrepC5isvUxzXhCM62SP7KQV/j
XSqmdqYPYpojfWLLFjUJA+L6sLnQvEjjCvgrW4k0bt+YJtQqmelI3X2ofN2WiTXKdQ8st1UTJKOA
7y/uZ+JZjwdHCrPdA1Zajk1q2nVN8OcEsqoqKsfnHhcEjj9oaHO/JEWv64yvfml/RflKnsUWInl3
IOxdakTpw4YTjfkN5bqQFB+xa4E+lSBazqdeoROTYIpspQ/wXVZow8LtboTsII5tgcRiatS4wwdX
RwuGwfIRai9bNjvZm3Hs0g4xGL2fm3yVWTVWFX1GvKAphintOhR74qiQH8YYQcu+9mJUzz5uy/nQ
jzK/C9WAweE4Kg6IvAqL4RNqY3eACJsHjxuiQbdrGbZXs/OYMu670xQ1Udshrn6r8pXBRO71aLrp
Tz+bQf6YAVv4PAumfiNFxZm2j1cH1PDE8mXMWsBGf60waUo1eon7oQdtJk+9youwTnEG8WndmRkj
PN0hHFHP6E4FLJ07zIOSkY87OC9O5UPZlsU8ZGjJDl2RkXBTHF4Ao2fjUxT3M3uCnS151d2soJcp
kB+olK+1tuoz8mMQRUbbwkUQHlRwp5WpIV4QcKNQYA2jrAzrAfiuIR7uy4XT7z0XXdmmiyGG5Rmb
WhLIxBnMAnztgpDMGeFLPVqYjs/5dN8ts4Fly5AjoB3R76IV2/VLkbfflG7VvLN4MaIPirt5PMed
nKMqRc9nyEzXrmMS9qqpEkfEm3ldDS4uQ9LbVtP3BjMawWFVb548qVyIJ59x1jrhkcESu+62EsYo
cxJ7toRR0rVAKx6ELaPyfl0858cZPqQjrMsBVSmToXBouvQb+hPRC/x9rL9zAGOyGBzAERdqjrKD
9LbBLYlKwVlUb76lIdiMOzWPUVbzgrPMW7q86lmRg2QsfKzHlZCMLPhvVOD57w5z1e1+MJ25x14R
l1DZGF2oYSXpMLX85Pg6fTSLaF5GGdklAdEsRtKGcuaQBCH8dBIKYFATfxRhuKAZUbe/uen5jAI7
NCedX7ZkKWLxrCZkWohMAKILkBweNA5caNG2EEN8s33quQeHack3ftaN8xe8ZH2QNjDTQbk73k4W
cI1UDNuAIHyejhEdEKcsHlbfq3IpdNT+YNqpyIJo649IbvODLPL5bDTOKRVMTdq6JroPApRtgrI1
iNugjFNh7sG/3yjeTR8koPLZVDE+p3A9bA7TFLav/dTj7AJbLDO5DHagUQlECrVMuJq/+CG2yM5C
xE8DEu+t6umuNDg6Ria31A5iTlQDM9OVo+wBO/LPvJwGbDlI36O4yHcEVRSGNSD5frDUI3FqhtNK
lp+w5xQIHgvkbU7i++jGLmmw9DnWv2BBnzo7dBf42zMkA+H4p+tE8KmtcHyEmkyvVdPPaRd68QQD
N/PJcJOfYLeYn43qapwnXZ9w0onUmaDYrZqD3xIIV+ygG0f0VMYdOWLWeMzWziCygyXG8G1cjUra
HAJqA6HIR8yNoU0heLFXsC0+2haxIJR3yxamEXE5sH3InleIjw4QeYkLg4NEm0SoAB6KZhJw2OV8
KHdLHioHgFUEF7vOIw5Gjhs+dbbRKALIpf0N9SQ99iFZP4QY/Tw0hZwshh42LFqho6wwHd1VvGt/
1tOsLqMQ/UuxtAw7n2m0VATqySU2w76LCpC3TRseI1O4HXDZ2Oje1cdK+3VL13iY9450tkxol5e/
i8rpRxPz4mszW5GwiTi342XQfK7qfFn31plenDVt7F67QYxZEFb1S1QU7XMbVtH3PGj1Hzi6kSc/
C8RnsVKftoYQfo9B3PJx8nV+mlkZk2QBeyLDaDpCgdWOzUGjFfR9wDnYHcWGYldmyiI/mCiH52HY
VrRMN52vxzwOinLXUELmRFJrgqxtmgglrn5aPQpIZqwzi1tsl2/5Grz2bsH1nOhqpZcglNvwmUUD
oPtxNBG9q5DO9Dsk7WGY9FtcPvBNFvc8EHaEfausUEpy609KV/cqIDi4FwS4Nzw7ZIrILieUFXBd
kt0glX8BRw2UTz/C7ORPro1tU4pQ6qEwbBHQlA4wE5d265+KAJHmsJnxvI4Mnl91oLriAT2x1j5s
iIKLnR3C4hFkzjrOtgIuvvj2CDNShRv/uxCLPEHo1+yZIP5PPlC/ofI552eIe0tYTyNkjVLsDlOk
FaqyJmVQnT9yOeM1mqc3KzMZRMAAVJ7M0Z4tkfSJl3EMNGwvW4dJTsO7UyVx++2c490blrzVCCRd
9Fyyrhf3xA/qF5W6LlMBcyukerAxfqVtKLGL0QegOyhiEK1IPNVmV6l1+IZQr/8C47f8d9N5jiKc
IgVLxRwiQi7HeoIcfEGyma5TPI14WXr6VTfz+IBDIfjuu3L+7dGce5oVxgcTSi32JJm34X6eY3Ge
y6L8Kaoh+oHITX6pqZNIzYp6IpcV/PM/ZY4wLmFtuJqsQLj0MG19uaXhwuNLUPQMh/nQsw92QBCX
UOz/MtmmqrgwRCBl2pma9ft86bd6X/Th1JxE0LhzF7xVQiT+sTjBR9QDwk+H2kbVlVXKMQshv8Cn
O6yyIhqhNGYYM4jScYYL4cMQUQtaqGwxkvbULxInmwpx/j1t25iTrwuCu3Pkl2GHwAqDmBtdUHcF
/cjGOyg8hheAEsHRp+GiIpjR5EX8vKHjekThAykaDkWaoz6kquauGyjtUlmvBNLcDudF2XSCfSmL
Nn7c2NJ8bAJwxbJNDrlPQ3j++Gzo8n4bcR0sffdSiXD7OQxAsS1U9eGOrK7+wGFE/o00Th4arwZ9
GTuOKDDqQtsf11nrz2LTfMoo0trnGTjN32azlT1CY7eNqV9Q4dsLh8FNTERU7rWCHvoR41f1Qysx
t7PLo6b0O5QuxJTWSEWKc4Ha/HjET8RnBo1RfeAyECYLhW/wnKjuinRR1Lc7ISAyTksqS6QeEH0M
2eBD/hzPKx4oPrvsElnW2yN1EC8nDS4L2HnwBVdWA1xmfZkLM3/XUd/7pFurkCWiC9WBhn5AHWVd
EYuH/QwZ8qTtLFGiLcqshCfzttN8KZqz3iq8qRaCDXbCuhViF/HBnHSMPt9cDwE9MSzddzLOKMBX
CEzuY47RhH1O2349SWub8FTHofzqx2ayT1JomLCPdqvxQuBmE90JNYTS7rxEney4kWUSaTg6dcnL
ZcVoCZxKugTY2Cl4ROy1DkgWpqFM1bRQjUzOTHOWd/zt/mV5E8fHYijsl1DTsn2Oh6Akz3IN2JoG
bdcsB9K3oLTbVQZP41Sb73bYkE9HekVVE1AXiw5LEAY/q1IiAgHopy92wdBChU295+N9SMNoQGo7
0SXTnZaPrSHTDz+MGowu28Q7JHqor2C4p61gBVVW36PJ8Exuo2HY6utUZrVAZOCRnzV7Fc/lwWPg
UiZWR+TnNkl5j8KEEoeVd+vpzbrS/OStpx8mXzikRD53dy0dXfckS05PqEQ+ldXMHwPYUZ7BhsPK
NmuD6UrPcomaY+1Kfqj7BZrVWo/FaxtXq0lowKeTE4MJU6aX4rAxMOy/DrAk2NGu9x/Ltpnv2tCE
S8rnpe6yaIkKeiAyaL90bc/iDFGvbyBeb8b20K2TxZU8Ij9LWsvUrkG9Mk5cE8AiZArL9p4FygxJ
j8jSJSF3w4eyBvIBp8vsDk1Qbb9KPqI3XJVAvD60bPLDLo4x8HuOOhz9KPYqRBeRrvs3ahBBsEZZ
B+RIMkQ6LLNFbM20g798bI5WUCVSFEm52wPI5OaspkLH6VxglF/0s0DnYxVrkwiNwk0S0BknKg/r
+CFSZElJqPTPhf8fR+exHDeuheEnYhUTGLYMHSS18shhw5ITwQiCGXz6++nuXGXP2OomgXP+2DQr
O0Zlr6faHlVIL+TOzGOb8hS4fVwnVkwbCpsDMXxJKVU3X49+MDrrlZFR0ra0GGadjmaHEPehuYaL
FzwBX4usbr3yMSp8nhO3Cj+C2QW2ith2E8Iviu6jtGaSkZs9bhn16vj/xVx+3WQC0vHrR0EKkmzx
Uupkc7z57PX9YSfd5LX5LkT3o1jkfHK3hd1fTh1syxqPr8uozE9hLwJvfQePkG4jI3e+VBUngRuJ
yH6W5Mu/t8fRkMJVDM2r1VDI9KgjCmXY2TeiPhQMhclFwR6YajTKw1lRtOylvHhhn0wD+fEJhJp5
VaU2Swa0zz3gLsCAyTzYw3y1yzb8LGPZ9P8Ob9jqhPUS0MAeFB9ST1PufTF6tZv2vd8jyC2kdTzr
oCya86isVTMhz/EDYv35uViIT8uDvoqirEK6Nmd7GDdHOha6fN2xdqypIWXhHX5t/Ds4oaE2pXbq
i2id+sw9z81U6u6uAx7D5cTW+EUwrPKp2nimiKszrbiXepPTnanCYEj6GrjhstDGvOdtbdpPDead
l6qovm9+sP4gFNb8MSw2d+DwPHWe2d/Jb8It2OLWiU5Nof2nhdXmyqtVbZnxfN2m/Yhjie2mDT3C
izxreneUPwfnoFPtcP3SyJsUjmB77H3UAffwWH380+yHAyc3Mn1zYIzd32EYze/xkG552uzVea9L
SLKy0s4V/UJwv2xOQcXoIKbzfhQVEzqczN85GHkKymh3ENF4Qwg9HGj23oKuVhGA/62YRd6jbXty
C+FnnfCb9cKAoJLaNZKZQs9/YrVP642+1d7N+6A87hs62q6R9saHeevEWdoR9cOgc1IA/dKnlFHq
u18VXzQ4KUm61y6cuOCY5qop6XZ/BHYANaXGEafEGX29+0dquJVkteBo5qpe/60YgCqO+rVJVFkV
H6bVe8jjNYUqK61x5eDZ9HwT1l796/yYIViQ+S5oU/AhW8Ky2m7D3Gt1UXPUvO2WhOrENfbfztXG
ZTwdFTjm7kMH66i/K7rYeTWWR0aitOx8HVyVOzaUWc0Zw0HnMRl6kQxzz7XLu2NY+tPm8dc79ixP
U6WA/uKGS6aD60n6MJIn0OGhTLZwrXS2ALC9Nk3MJkbQJgT8aBe3oVKMvGuzz59r3eisGIXgVrHa
Lhki9zgVFRl/UFdlkao1di9b2K8f4b4sbTqPnCFYTsLb1oXDxTNF70PxVMETGxisN9xZ2rdiBAQo
Su/H1Fbrae7K8gX9QJTNQbhl+yC2b4s1mcyFeH7VodU+dRSmpKCd6iLDwvrgbUc0apOin0RAFuel
GO18mwAQuAvLc+stDW9QVbCWRFSipV1X8V52R88IZzB8BJv8dByN/1JEitWtWh7HDtVnVDD3pg4M
18WdwADssaxui9e7Ccjozso5E5e4j/6Y0HFF6nLse5np9OuKNiRzPbxUYg/FpVPFfvEdONm+N+aB
ZcOcdt6I51VY1QVhkri2rYpOs9UdZ3JH2oe5FXHe6/p3jyYv5T/FlTWMRZUsqqFs1ajKZCre4+em
FvbHVim2ULimpxhs7HGoOuc3D7uXHb5UqeetRZHtyobsKN0yUZ60k6I/irxo1vrTK4EOvc4uL1Pl
yCwsj4lT3LI+EZ0V4JrVp2OC7kxxanRaI1RZPBf+nxDv4SLzwwMezGpqsl9kWM0ngGnY0WLfM28M
l3M4m9BKqmL9Rdge0Ey9HFet/D8M3H91uQWv+HSpSCZY4HGvoa424Pp3u7TDM+yvm1XWHl+jeLQe
p01/BoMa8kZLSJayiOn4hOFjBam5LevQfwdZmM6AVs2dLXCtIT3UXOSm/uv6s7qAQwYv7Ti/T2Fb
fbR2QDHbwgyARWkqCGhrmnuyU6NXp63C7BjBI05WEHdJI8fYTZQyXWIQ3mRF7/zGWDbxea4iO+Kx
Q8UiTRDmPbbdMUXPAkC7iXVLJRoKyWWPdyHTDeImvc/l825VP9yaHLFPufXeTlZoaPeBn5e0O6aL
PGTnnbd54SJsAgta5lmb2i4fumVyPetkArxVoFLzXB6CF6AT67f1iPf+wthm9jeg1FrBWZnRj/+T
0+r/Fo1R8smWe6hz5URm/FcZ75ibZN8aMWRyktq9HTGByp9RpW11x8eNYV24CApgu8dBPrmExXsP
x9g1mV+unfvNeM6h79zG6WAdvXmT+jXGUzZy7a0Ot6Tdamf7L15Gqf9G1hZok/RD5YyIevkNpg0i
L7eE/OlFpotfl2C6xol/LnPLDO2HUfkIC9o4+bj2xf/tiHXuhvP8Lrel6pJtikYrL1ZdmxRQN2S0
9GcE5NyI1MyiJB2UKz+Nbnyor8Lyg/axKgv9wUI5MCO1HDddWrWH+bBJBx9f4ira5IloK8dO41YP
N0AVF1VDUzTDvxUNX/8+1ML0rw6R/2MaV1z8O/0f21gnFS9r/aCmQXdp7JCxyd4Jm+UnXMt9/9TP
88EnXR6gtUljAKzTdnNGGAfPRzhzF8eebx4wfBbl99lSJnpi2rKrD7OJY0iOxR+2j6rXPEyuCwPl
5J7Z3B/wr5HzjCClKf9JAgD/LSF6bELmkKtX2SrsiG1WgTBc1bg4XgrSdFjPjD5zmU+RtN7jjaeE
BFy/kdpGn1CFTUFxthDUZ1tL1dPpNlfgxrNYyXaGF4uW/W2WcDRZNaF9spJQIfdFUavmvYP9tQt7
+edsAzq+HFpP+eJhbyWFQVNQoIDg3p/HnPZia/neCKvf/sZASpFLdN6409XtLqS57qnmWgdT5nqq
4ACnfSi/ebUFMU5CiBdZ126QU9Rl9YDo7K51ER41cPLUDdxiIzrngupnNNdptKZOZeHURe3jtI97
fA5lHQ36uoVOyVhE7e7x01+Xrkw328MuW/YLhFPWdeTg/ieBtryXnVKEQWf7FC5BQVwGBewkpzqH
eKTKI17grl2EGrbPJ7QmokA3MCSWVe4Pk+OFXnfPTsq2m/QucWl/hBFCTCdvDaoDFZBUQBb3OHtL
NZ72agUDW+wyaG8aWqz9DY/VH98mDizxr3ZmG34yqNqtsi82PlC/Y1YIUcxBcTX87NnsdlXk5IcT
9D27k5ytmQzTw7FAG84dX2bZXjlPWOAoulPu8d0u13DIvGmOquYVssBs6jGy3bCzM/JH9PErcMpg
/2zDRTYQ3SZof+0gAos+VZ5XytMQVbse0skVh76VBzw2idMBtuIdeKA7H1/m+dfhoG0QHn6ddQot
WrIZEShp4wqtcSkkZCe6/8D7mzDn7WujNYtmM97Qprf9zRGsZurEXRpGdP8ugv3EeJwTfNJdO/zi
Za79mz27lU705m3+yalnydvfUNKars4UkUAyx/9KaVefK/PPPsNzSRFNKd2ZcVeeB7882tcimLiu
D5siKw6ToL5CbnXirYmqpXja7Hadb9aARvWurgf604pp7DKU6yKna14wm6w6+iPjuomT3as1r2jJ
WMHIqGfro+PMVjk/f7vkFQLpFgN95OVOYB/LY+ED6HyK8giGnwi/3D/a248IaAEeFVh7i/wHAVfN
zgG14Z2LYER35ai4fY2GKqZDbA/sIMjW1nZH8gT89rtEa7M8xawXJoUfDfVNKsqHT8bj/c2HGC44
8Zb9GNxUS4TFH5uaNy+PHXufEvaH48kotR0qWbF5HGldg78+W4hfxAmmmWqW2jPCMJDs+l67etnT
omgLeSE1TkJOfvHmCS8Pdk7l7q+6tDb/m70F9v5pU3DtZGZhIQccXc3H7jrryHBMcOOP1YnVed4Q
rnllEF5jbwb2EyhMU7dpqfiJXJtXCSCj5kWvQhDsmB6NNOYeOzKlEAMk4pAhIfo8AO570QhQoqG1
WjLo6/Z58iMdPE1Muwwtcl72HD1Zd9c0VXhcA0zuV0TswW8R77bM0W3Y390gXN9KvlnCBzdtSG3t
AjShoT2+jkgFwj8B2PyvouBtuexNv/UZQQggg6HNKHgNIeH9O7QJ64tf+QaQv+sj6paEvT5ujVU3
9zXMLNOG1y2f/hB7+6O9x8NPuLz9T1eEXZPGQyH9RC2+D6tX4hax0LCmW1ysUVqvtey4OOhSAWbk
lwuTMFQTX1aZVIfV3oY2CvK+7NaziMK9Jm1+A4awv15k5cawIWYYf8ptPtZ0glXnrliHMgQKdZsP
d1rV3xai8A8ZyOp4O3yhfxoL88FLTRlScT+OjUXKsLHW+FRAlI858sljyOJ+6hhMNk/2j8IQiJb2
FSDKCdNXbb0GyDwIdzqa8ReU3Jfa+Auun5J9VwuI/i4HKLumtMcCJqasvXSrFoRwwnixosQr8hou
VGEXTwC4OL4SVK/N9I92qdLJJYoWhi07XuIm64XpnLM1jJb73VaF0h+8VeH25YIA4No0FaJPMTD2
mPDFdeHfKR6aX5WjtMMzdCzyRBLnENwjJeOqriiteAziRofpYTnuBZ1SPWGuBFiYJzW8rIGrATdH
FAvVc+kqv3wFqApegWCb8k8wsVPYS71+V6Q3vuAx3fvUCTgfME4tE2e/tbTWa8nZ9eIXexmmYbiK
KA922SA+DbXlV/dbO3jtt8Yfeo7LUlrisrGAhZc4AjI6hQHwyAmhV7Vkpb2hVOlMJPyrKDVSn7Ct
bfOm+d19TGic8TmXQr+PzJTTP0DehleW2n3vdsDd/dy63eFlDc6953KmRyD3ESfxXB3d1qWSmlrg
2c2N0a8kRMOH6kmaRhY/W9HW4gFAaC2iNBiKyE8AkQ6dezoIxS0qGY2faKcar52qPB8SetScS0sd
T3dzZLb3YTo0dcPCnWQS6w7WQUFxnjuzlNew46S/rGaZNuoY0fFBcHAO3Q9mov8cFandvCluJaTt
vW/48coBoPK7OBbl51s8+Pwz1m0ds+2o+CmCigzUYCn6t3jfwnc7DuJvruZJTil0s61/Zh8kvxZ9
8dedvfFnZK+hOu0wWGsii2Ev8/YAOk4txrLgt8vZZ8lkiYkZeY22QBz52slJf/hY+61TS7hJ8adn
zAi/HYNYX8bSbe8tRp3XaYg0UpRm5PtqC2HgGJYlTGzLryeA49BMPPVL22v57Ou+tZ9WBznqQ1vM
1sPQIWzh5uzN40DNvItGu26aRz1LOBUEoNiuOtm2uQgtSRBAOx8Cttwpvfce+dxVOXNQPvfdKNON
LSEZWKbXZBNBfBl7ZJ5rb+nvFAhNcdKWrnwaHLJ3ngWnosyOelY/2ExKBADaZ+pSgDj9renakdYx
Oo1a5EtNLVM78ncOsd6NyYXxdpczKpLHj8A4KkW9PC1fonn3uZ0mu3zp1npUbxGVnvV1lK3+mv15
VZLDeMBLZvXE6x7MFQpsF53fWTL9d3MSFubA8glW+cZGEqtcj+766Lu9uJVDoa8x8wJCi9hyvVcU
LbufsWxN08fRuqgswy3o2vdqKOw+r8od4Y4DBwMiuBVT+WjTj/DUOHYvYBiaqTmVW9FFl35YRfWA
lq8GIF71XPyDUqjnHzpuB/Ve0BItEgapmW/g6KZbASDrn1DCzxHQ47rwm9Os9HlELi+5iOCYLrGa
1+3aIvB9rRe3cU+DOxRtBjVsymfnKKC6pYUm87GDDCNhpnPYzRNPufb2elgLj/3QlPOMV4KbT9wg
uPkh+spFr1jzVmGVF1OQ9MUx65tHaH538ZtDHhAsM5JOMPLjPCmrO7VofK5646hIalwXa8qgOj9O
tF7fjRGZPL1S5UscTupuXl36dWMrQA1kGURUI1yLyAX9prcS/itVi0WXph4Lz/vORGGCNLR85V39
Qxz/6oG36H072urW7q7+OWE8KZNa0XGWsq5v5jbPcYC+gqtjTiFiEQAOxnbq+wV2aMs7bU3XjZxD
/plahc+i+ArD/ZL+PJp2qH6NcTCcw322cSnN3m5fEPKL8RRvR0i+4MGQnPZfKM8dWGYBjlPI4+xT
abr+jWIhwtRfN6dPl2rur8gQxletLF8ybxrfxJlQXF0parBNPq/LgQqBN3FmVQvtf0gnurSbldvk
/OXah27QgXfvaWuIr1OnxzbDFEbDXdGwg//mqV5+loeZc+RemBL8oFBjPjgdu73fdu56cstpYCC0
9ieh1+hUl3Vj0nVZyASbHQ6rTGl7PutjUn+YsJp8Fc32IHynO+GbXLKd8e5hKcE1FdaDn1usah7I
oSEJ6RhU5k9z9+zUxdCd28o0T1Aj3UU6e/ekrcrLOctcOMfdrKeRWSip4yO+iKE2z3zK85IzErYD
apLAnlM2XESm3lCelhK+4GXgshn5Ail7frN3WoL8eFgyJBXEue7lgmbVH2OE3aoJR2DBY+O+mCYf
TkSNN18c5Q8x+Lv7Xz06s+OfN7xE7vdxrCtqB+qtfXAnW7y5Moi+FQWgU4rTqFiTyIIkDuODgLqx
q92/O+qoI7HjdbtJobZL6zWIYLoDgrYfv2AD8tPviVCPSj770fvtqSZQJ8hVLATQ222Xrj3h9Nfy
QD/ROW45XOxCxB4jgUtklV36D3xjjAH7WCCsahxNsrHtPxZ0H/N6Db41nwQenaddmvnG/+Q7si2S
TUgiON5wIGJtbaKxcdJCLvblEKiN8rJtLJWO6OWOc+hwV0THVF7LzdqTgfXrgop8elPN6BVgSsFq
XsOoB2g4yOZTSTOGlnlEN4s8nKHP+i9YPejwbVy/7vpDnR1XRPMZosvsec+VaP+17eWrpwGlU5MC
TCA13DyvPbKZPdc8gQsjVuNg0WLIrcPpNvKmHe6KA3uPOu9271uZhh2Vr5BLNCctVsxikUDuaQbL
2o6t+K6oZTEi9mnZjmIUR+I+nBcYUsMFfeEYRJg190PBgrmp9Zl93v+MhynAeOSvcqc62i8/AsRt
d3Zo6WdBnJef+8eonEfGzaXIHIVS/ptdNRawoG1FebjtTMs8tNFF80wwtzFgy1SwPkKLOTSGZVi7
FpN0YaDG56PfZAGYtzsa5HsqCxQdSGzfmFTWhf+2KnFmtKp/J6g0tO62gY0vn2JH/+f7as84UMp3
GiQYbUnWqxi/qyMOKGmDkpIJcm0OAuBETnEbEuCReDyGLlj5Nec7dj5tFpNcLr4QJ65KtAolsiE4
r4ZJOhm3BuXJZhDa3lYG1iDlNt2nB+LodX1yEIGYZ2fRkwNpQgHO6escpvkGWtKOEtGiYkixlDgy
L486CJ63HYd4MgTDHjzFnQiPJ4R8cruii/jqLrB5q241r2p3t4Zi8i+mHCp2P3vf/HOsCkf+dXEe
EBhoVUAdEsJ1S+ymiH7EKvKDZ3p2J5+X2pIuhiPVllkgbUrrlr1ognTmUOjTcZhxmyQa7Zt+MTN3
L0d/2SLCSolrtPt04gKBjFiKWeo4NR6a24d40aNASwuYbf3Hn1396475mGpcL3roRqWKmzN6bZFv
/V5+eEsvPzGJAXf7UmxhNo5GAN/Gvh8tH7Cxfn/fbSGkDzAlsk3krBp5tqen02CzQScrzikXXBUN
QNYgkgcsmqb/XLw7w6mbwso+91G4/i3lEJ9kcEzDZfbYFxKqUc0pRPVZws4sy6NW89KdjtVE42t/
LI2F6KUqqYoo5DDKfI375rcFiT899rKMptz3Y3MOQmszyaZaaSX1l9mAebkrT6aoKjwkWJbTYA+i
P+jM/FddDNWDVCEMaCRdNttoqxCbHMdsTiOjxJ5ilrGHd3hbPnqrDG1QeAKf66RsV6+4LGroikfP
Ouwvz+fce+jKbdRiN5+Ewv6H2qbqqe/70FATHIh3MVBAyo5uR/WDK/BO3rYJcuJv2YTYvY5ehm/j
l4wLgg4O+c4H0e5Obi0O6ChrP248SA6TdLMdl2kSxXN7IK1861jYn30uXTQEuOuyQkz78eDWVROe
ImjunwxbhOq5PadolcQiPr7Zs4hHHIEjAuzIeCtQ/1L5SeMeggdH6R9TrPtshPn5G5S2YVQh0O5i
rZv8Jrepf+dthrgUhXtZYHl/60ocb/sugge3n45fpqrbE6FI9UNohwGdGmgaYB8QGFZj/Zu4i6FP
W1cYrNdif7AQ5k3pMuod1q8cv3f4GlhNhyV87PCHckNwdzpW3+FPbIDIQ3cefsRVYEGntccHIsb9
6YB9vLZWiIWwK+Iqrwmzv7d2VT067cpmfBQW6FeoycZhFXNDhOblctKOu56Rjsw/0ZVZT5usYNhR
Yt5jL9Vxjq+t/4M0ysbEIEDrp816j+Q2vioz7J/kcu8PDp6V5z3c7xoepDOzkn6zV83dZYfjckaD
Xt5F6zheleXqnKwYZkzyv+zcEetvcAlMOZOsH1CFYQZzd4f6llj8QDg8EOOzx18XY4coh/5XdT1K
YV/crTe3kFMYwUmnvqkSUa3FN/JbrpX617cBnpZ9tt53VEOvpBpsD826L1cfEciD59Xjn8Z41hWw
b7vyv2KzYayWtyho4ody/VL0TYXToiR0MHuOzMXtOowZJ1kE8Oj0JWSYbXI4U1hIBNkCeGxHcxPX
cJN46THDlEswvBLKtK9IwCJLJ6ye3YvrInAUm9Xn7lxt37u1A3IF3JJxZtZRXia5z6zFpNanY83S
t3p+lQ1h53Kl2ohOqaadbI5LEO60bGlqB/IaFzSAoS5vk6WRIoyFalO7cT6nJrSuVFQUd0W0hz92
y8ff3UXiBgcy/zK1tSDasOuPzQlhXZbNfYBg2a7Weiz3+GH6rIjHKC9JaLwbFqvKrJric2hRklgj
e09mJt8vE6Jz9lheCSPdT/ikPkP0tZf5iNcLy6z3Gelhvp8OoV4ADUFfvYlZm+i61BrCtYVusX2O
vMo6o41tcCjY8WnHi0miZ3H8PhwMZzWW8G/B3I+/ytV1XqDGcSdsEJWD1a5natpmbkgeI9TH45IB
YLlTavrw+OD5RbSiVfRfAb/VZO5ql/9M01s5RAA7K5z1o8M7B3m7FPbMVGr3t8k0wkmF5ztvpSX0
DjVvd3embAYW6Xp3b2xh9t0A4cllQyAzImZYG2oXaJ4HZxcf0oxz2uilrBJKxjBKRxsThHtMWeMu
iIBAVczbbC1DdPIb036LAh8UFgguZx9CKxeuU/2MJgxUB6DAupoh7i7KgwOkqE/+4ipCgMLk32RY
75bfQR9U37FpTJAe4UbSmN/chlJ2r/FkAvXS+bgIpBy671NPU20SGzJbEjn7EQsO7miMdS2KIndu
HofGQ8KFsOzcirq+W7oC2Lvw5h0OcDd31eDb9/i0x7MF99LlzL7N+85QiP4PsxtmDKuFYaSKTLiD
961Tzc8+CjT243nhIlyCml4AolIgJgPPTZ0NcfWlNiMiXbm4MNB4tzOmijULwBSQDy3d2a+N+HQR
5T1OeEkyN+q5aflaA26RjRVIwk2kTMVNylO2f9iIzJYEagwbXkAv0FXYO2JyPbGhS6uvThtqCNzt
8A3hHbZI70VtwfhSHoe5aKdrVthluaBq0s4/Sni7O4zqNnr+zkJ3GPssYIiydPxXg6yWiflyAKaO
RyGt6y/NjRycObyH3K0FBn1WwwsSdYO6CW1RnTDs9EWy4U27MApGNy3HIgcMRk4yDl7aURPwC3sb
RDJKsDm3Jz3/V2DFdL4RaBC/7I5BqFHqamnrJPA2rICYUZZT2M3OtRuR6uD8XE5mLbF+Sd0VS7ra
c3in25JYPhWrfr9zSChgNJud/jxPu0M8rj0czyJgaG/iYV2zMGiPb0Ugi7STBLOeG0J5fpYqmP4y
VIiLYaU6HaK1c+wz6t09Iuf98Fbn76Bwr4glKriXDii/zWvLn3JcXYm8x/UfZNfPOXGwyIzBc0ST
EIDIX1pu5MHGleXcobjYwCFn6+cc48kDYA6b//TW+ddurqxPIAa/vxiM0Pd4zEiJbbrqutl6vInS
6hF5xko/NNbKs0GL0KM0/GyxYLbljQKSIqZWYmWatjgB/dr/+UE15TgOBP8mW7xvZO9XCZQ3vBzq
3TeSwIqbjXjlsfSG/gzcNuBH0uY0Ax/4iVWug8zJ31Nvq9Isa3ULFCNrTz2aqle/+srqn604sC4i
1Me7Rv2FDRQw6khnZBQ1XpcapDII4pO7NO3LcWzeiZptAfig4r8B/iRiDA77S4xNVfBMlhHlqHP8
7I1R9dAUZvv4ksQ8ujD7/4Whv35vJdMHfqrjz+hMiMXnld0hYYFt74DQTOqNy3Rnof9/+fIaYnux
eChwcNnrbZ86zDSze/yWtue9hkitr4UXdc+1eyy/vNHbPMwbJKtx2kM1oPQFZfU2KqozzVI3YYFw
OAj9cClO/l6sjyj5SDkkXK2vU3+qAbMRRwQoo8pI/RetWGdzbhrzVM5L3ecTjYJvgc010WBz/bUv
PtKiPYaIfrTxYtWfVeHAMzkGlXgMdvLPRmmY++PSHn8rAslO0+wv0VO0OuiKZqtdHsYS38Ud3Un2
xzQBU+VS2BoJ4DyE9VWWaEwUoHA5N1kx1WhwqppsvDMG7Kh7I3AldvLJSHVDKWz95w6A0Ke497U8
qRAGO23QO5YnzETizyCLQJ2NximTyIj7m0gkt7M/GicInPNIO5ubmpYvgViNdT3GANVfjzl7X6zi
bjLrHut04Bqo8YUJpzApC9+mH1DZGQoD4xE7FXBSvQo8P3Ix7KB4pU/+Ynk1eAAym/00zrO4WqHR
7s8OQj6d28JZX7kEw/l926JSXg/lbv4LAWvHnjTa4s1lmfPuQ/N/eflUmCekX1H70BVWS6Ybg3Q9
PYpJ1zt1v4gxTuR1IAnfx8qPMmvQq6VOngh0hgjdpUZnDO1h4I+Wyix2ZmRobz8Q53/RhWy6Fpaj
QUWEmxAV89CSwud99PBJ8TvcbKM4GdvGfBskCGx1G4LJQ9PQ683J7Y4sQXOeDsO+Cy3biBuZKe6W
gu5otJExovz1dZ8b1qAmQPzSFbY/7Gkt/Gm8QaNFEW6TTowlOrIQ9V0iyn487ocl9vrXY0R592QH
NuLvFLvhMT57EXs7Kmch4ne7t8c52Vd/2R9A28ynUDFikASfzHJSEp4zTsYCORsDdSiCNVmQCamL
Hzhb5k4WhH13TM5bjHn+FuwR/gwAwt3DIqHC/wAjo2+mO4IzZKG+81geXsbde5HuXl/CHuRsGUM/
1aHwf2nI758lDpa7Rft+bvwQWGBAVQXVbpwfzHkWdwfZNRXWy2encxgkBWpDEY3IUbY56HLRNczP
bl0syIji9mbkEL1zRcRnf5i5paqGi9iNpnOFVeA7GTScHlow9iSdAFEKyeS48919/4e0wUnr8Usm
MxW9C/0dtM/9+j/OzmzJTiTbtr9Slu/Uwekcrp2sh92xY0ffKSL0gqkJ0XdOz9ffsTPrnpuipNQx
zPJFKYlA4O64rzXnmG50N1eaJNKhLA5Ohr69aZLMppgaZNYOWZJxN83adE0lMEWie/YbbgiEb95U
IJEKRZUdfTKbCld4EY+HeWynXZg71Yex1tH/W/34gkJGPTuGRi8nswvx0avN4eiZA3ocNj7dE9zD
Bqt8rMYt7ZSRsVEOw805ZPe1NHEWbjlQegczdafLuO6yD1ZWDR9ToEVqGzErTHrs/KgZpMHVLBUS
RJHnH1pm3M4mJo5g7bST97hUxRctJr4Ht6X1NBtxfp3qMgk3eTV2L/mE7huzTunbnLKvXM6tx6ZG
LL2Z8Pi8ViSTPdTDpFD/c24+WCwHnOrwiZPMG0VPulaGH4toEOzam87apYIw2swzxWOlN722H13o
lSrUMOAUZn2bximLzQTk4M0aE7w3sTOHj7Xb1CeE4fOuL0bnq6HpVA4onblbvh/ItevGPA001q4b
YRivppWNd4VEoaxjG7pShm0I9OttgGgFf8Z9qDCo4odM9p2jEugrRnjncYs3jZybb3gvcVya4DDU
hKEV26mLjqENw0unAhy3MSNtfKXUoG5aSl2UgYtuB/Yi+dBimHgOe+HsYBhOBycMc3zmKG31jXJt
pfaZZjj5DitocxODwXFu8COQMEOhjbL8gzG0xsdk0O0StQGyoR0OeqUfJq2ctyIdxVOe0g8cGCfj
QZdm1b/RQXXE0UCQVB1gTLSvlPdeMd6h+TSxHdYbgvCwatkycndpUTr9XudomNzobWWH19H5iLIN
krreNVNSzNs+qCgBFVFeHQoThbnfzWrwIUJThe6gJJ5FEp730XFDLTpo3oBpozSm/tz3tcr5KPS+
Qe4HBOWmAlp4tIrIPZQ6UsVToLVYn5FZPUDjwcIzmRUbAE/G/Xxqy8I8eA2HvD7WFO0xalwcMNqO
JbpjX9W58I/yNk+PajjrKM8UjoPKM4fKl2el3ZZ1rdv19B+OVTP0n+MJv8lot+ik6MiZgkHtUWqr
IWyQy9CT/qmVNXpTMxk+o2gBXmVQD2JDgdrozNRN6q1gb4bIXKYTRtYgUpBPVCKowhaoH3P2RFqv
gvQOXtB8rKseNTFHpRP3hQ60n84mCx0LM1XSah/IILtwkBOfACgNl2aEL3aMUFs2+sj3wOCAwAir
SiLi0QGhcQ680f6CIHBo8KC29XNPefNrxufoc0SExz43zPxWzV79ojj+7sdpmLaUmQu/0CVuzjSp
tGI3ZaH2mNhe9T7lRr5Hak8HstdUuTUkRXg5u+ccCQpDFk7YoKbdqBVfc/Aoz3Mg6YbbrVOzLZkR
Pgc2UvI0EmofuT1ir8DQ0Ds5rw1RnDRjXXED2TBFjp7YfkOD5MD3KLhr5DQ9e6VV0K9JkmfKse5T
l+MsQzoS5/mhb3h+CERorcUoAx4qCGvMdFxb7wOHl4PWWCj4cOp+me10RqHmltVWIpjkZCioIyMq
pzNVKIz8fdJrJ53G804NOltgtBiCkHCDsGWi6tXONdDc+rqJiOuCtiTmF2M0tZg6ekl3i26D0ne9
RMp20QuVH+HBZvdmTPUIwley5SSAL8WrkB6OWsjutnPF/KmbDdRTHtKRmBTeY9IaIGpmuiG3fJyn
F4Iu1INWQ3LAb8jhrRAVtjLPTEYfeqcnDhyL5vAiTQo7YmQrcU1F9qwOoWtzZfPd+wDColWHqmui
lp6nk7/qgzuf95oz3MU5VEZ5j+DFvbK9uE0+hFVrgssxk63KSvOoTKuSb1bZzDnrDka6bRyX1XF2
cK1zDIVoMNgkV6Rz2Y0PCWJmuYty3Zh35qyr5mgXyCJR5QmXMm2ktxZdi6x5yqYuyQ/tmeXjt/UM
MQ+WnQx9Ry/6mTOIk+XPRAz0ybaJQ3UWunlJ+CUbgpiRXNSK/qQEiBU89hMEFX07TVXMwcAscs7Q
kzfmFoAmSq5f+jip829tLpHK0CFLs4vpfPVT7U66dqR8oeU7bBIjlVHXVVijWtgw6srxHGF8BAEg
JVNPFnb14BV6ZEVbizpEf8qsYZA+ScNeTvwqT2Qb8Zl1tlEr5DkdZ5DqCMqjeKA96T2oSvRP7VCN
xl7JCQUbm9wxv9bavBsuKUQm9wU5kS9z70zZlmj4IT6YTj4EhwwI1LGsrOoyLlKaGtTS6GKCdxGn
kam5jdLa/RC3ChuXxSnwS0ymeXAyS7bsbwmwLQe7EURfxK/T9GmiGVKTPDQ0n3BQQCfsO85tl7by
AunTxbGDfY3++zpMRfxpxOH3aGqT9dJyoEB1goYMZ4IdxdapA1gybRSUGPBiHB/dR1pyQ/2YBOUW
hRU13JzFqHK9ywBux95NOiyjLl6ncQ++EIsMmq32oaQncjDaWb+ZAH5c0523kVchHWp9HIleuMmo
Xz6jCkr4DKRhwL4kGr5VNJ19ah52vM07u7tIAmF3m2EAlwexIf7aOdQ76ZK5wydaO8kjmIbh1qPs
n+5qm+ob/1ir2k1GaR8DYabFhl559aGD8ef3MnIu8wAsS0as5reuoovjh2IYWKY1eto517vxWlca
fja3zY1ALT/uRwfpWeIZTbKPAo5o9M0TjOEePorCy82Di5bcPiHx4s+yGpX6DmaorNCZIP7YuLOW
oHqjQO2bbWHvuhpjBKwnNq9MbROyTpWzRHn1iNmlpeH2OZoxoG3AE4y+qqVO13meLsaUlh69gpDq
JUf3DfTu/lMtqwFURdp6w0XnTfKgOL4dbJUUt+gJ4VkhE8tOZUJYFB3y4SbL0/rkBEF0U5RJgCCt
NZ9lron0lGQ5bISOHt+N29aebyYeXDDNfhJ6OV1YgWXT3g5S75SyM4HINA1HmYyNc1fUgddc0+xn
IwMnJJFGuaunEUSbp0WSAKMZw1JdBXc47ebrqWFitp1bHppG5BD3EP5ANMpP+L4tzncFDo0IWNN1
TDeVDnjriI+Q99kbB3GUvwfR2f8WjepjaLXZ1juDobZFnck3zgFiTxto3kHiaG6pJk0o0ESgh1uh
tZ3Yh2ZCSZMssfRqQIrrlwZQRr22m9cRQoR+kfAxZS/ZVbuuEvbRGjpVYc/IWndXylQDapQ5e+xP
L5mNm9sR9UtuVOJGAFADATQPfuHN9lMX680XQtbVnXLAJTE3ykdrns3HKIKwx2dTp1RHsJOMNzXF
Ul8aacJ9ZshaaFS6ykaAnn+BCTJdms047G3BUWfDZBKsqpNpUF/TA8h7E7CbG9SwvdwiwnZPeV+P
dDEgjLL1c0f15BljfmA7RKmhSofmcwni62pyzjyndpgebQENettUfNF62fZ+k87VRTNa3uOsFc4t
1Bj7kQO9dkVP0boU2H4opPOii5PeUt6tKQSlPsgRCXB+TLPLAheK2I6FlPGVlWXVp1opcbQQjnHk
DEe6SGC9fIyrfPknhfObUOVuM8ftcIzCNrh0i2DYuSx6X2wSBZ5cpxgpiRTgP0z6hTtiZdttlPd8
kYcJ+3KSeEeD+DPsg0GGYypKyrfGrrG41LjtNjbCe58mA7Mv0GU17S1qO+ERYE/9JJWRPuuQDDa4
PrWDoVV4XhtgDTuFqKza9E0fX5QNtvq50JsHyKL2lSv+UBQNRo3PXWOlRNhgcK5t9eImcc0WhaZN
ySyY8VxESQ+biiQaRNhW0F6OCfKTojK9UwbC6FlRZVcbg/b1bVg54mrs5PDa1PrXaTbjV+GI6EG2
UXrrOFG9Cw3OfnraZUdkPM41YoPmAHbIgS7uBtWxoiHi00Jj3wq38Lxu0ddEKRx+DCLgefuWczWQ
1wQXEjLUc9+USYlO400Xk/0yNJ120EYruaa8AFVAdNlemuiUw9LtgRtCFfvKh1d+cTRcNxMj9Zai
hsAPZXfDTaSp6VOnjeFlN7fJHqqKwChWUtSojxCOU3aZeQxk2LrIDLBt08EjUCSBSBITJ/A5SUqj
ukr4WEVY9wa7bkh2wo+SbQDt5YOxUZq0gxs9SkvqBxlhUt0DiuTYSrawg3KaBBx7WA6Zzp6bI4yG
sMfsQj6X33GKmm2gR0HU4jLl9Dw3N/SI0oyVwOBUcMv3FRTApnQyBMnXaFEI0z3M8HhCdr9zmB7c
GWnog4Yes3z/e8zwTyjGjgcL+i9xY204oFiTpHMbgXHjoT+ugT+su/QCJw30JJfDVBknHs5b3Yyn
Qum/AK//7K7N7++aQ5qQWVaIE35i/JN+k7XrMqwMZ5ESoAmkXGmq7BMljvvGmp1Now/VSrz5IhU0
1AIKhSo1TmHT3XLWfeE79wtG/M8eyQIWPQWoCNGwGifOPpANwkctxR2x6k0uA+6dQUdYZeApKvPg
s9VOHyVDfeW1F4B+WnKIwkzZURKBcGWW4iLWVia1/EeqvYmH2aBFdIowoOzM2DDhNblq3cu0F1B+
vCZuYutwQ9gq4ghMDygF1wVh2Pb34zuvKygmsV1xtAax92om0y+e9vkCP0C824s5qUSpR3oiq5OD
UEmj4kTkNdvA9hDDXF6ZSmQvZqclqUsi6eOHiPSbWeW3GOd360biYnaOaecmjSiqU+a5H1NV3iGI
/Lbu0su5WZttmlMnOfFNvdU5wpX9umwsezE1x7pTdF/j6aST3eCOd/aUrstiWMbaA2qMwQqE0ykk
AXRniXMWkRcO6wb4MtleVkKvqZOPTHvXvEVaVF8gT+7WvUrrHNPyly9P1CDEb9xuODlDf9mI0NfL
5H7Vq7QWM5M3OdcKBeipYK9B2NlbI9uVT3wxM10TaGYrmv4UNGm9R5Vm72U9GSuf+GJ6xr0ADYHS
7SSmJLhRI0dXkh7idV9NazEvU0gntW0i7G7OUIWqc96DwF5554uJmVD1UIOCsmxHyGQ8reRskFvp
L5at87//B8uWtZibSssrNpNzC4lVtrgXKNcGkVj5ShfT0/WaKIX0mxOZJHG2hFfKKj+tGojLlHst
bNy0D1V9QnOEHyVL5aYW0O/WXX3x6bTC0QbbDuyfBRyiihY+J2MyrPsEmYvpSe7sbNhpV50CIc7e
TclmNoU7tu7WFzPUFeiuZlmWp7CYXagy/Q0Nq3K77uKLOVoADEsE5+UTzql0A0bnIHCEr7z4Yop2
WRPnXc/HLdazJ1BInCKL7ldh18SE/Hik//H//7Iq4nfUzSmxeTAYyp8MLfFLq/tAyx28YEUqqRBa
eVb3y4tKzqexpAHRFPOV7Xr5fAC+En7A/ZteJDZtMxk0Hmedc62cgw6ahuarPSIHQ+/YnUMa1BZd
yH2ghmgL0ATplYYRW00IeDskufZk2Kd6IhFh6L/IkVoCVt8NZ3/3bii89DbTkfoi8xxvsC7FJwl5
bRNF2kXWWY+x8m4TQt26oX8Zp4hC1ZwiQuWoNxf82EoW2vDkFkV6aB093KNB8w6p8s5l4eo+xYu1
z8JOIJ6P+guBmtZGz0PewHQ5jjI8zJzzmmcyM45mpoZygwdS+wo2WxJkYvfIhSBY9xZ6dDGYfoUg
5QrbNlTnIQG+HMW3Xh0Et8Bj93rY9G/JZGAHbp3dRJTyHvPLpXDV64y24cLqslut6JsD5XqN83k5
fho9dgaOfplTZaj1oJJHoUGvwoBMfciNz3RsKXooKGOPWllrRkSHBWotjO0FbjZrk0fBVRx2qJvL
S1FlFxxci8fRDQLf1gDGO3g+buD84QOd0MP24DMt4663zbvetYcDh8Ach7UcsT623rgtaEftaf90
WyfxspckRoMYt5ov0FPdpdDgABbeVB7o4bxMnucsd7fszorpQDP4CNznqdKmgeoIfmP2mzsvc9Np
B5P8zsKytkVBDRlMjdMRyAbxD2nkXoEwHZDkTFcaxmSMovZWhEGwdXn7tWbakj6sM/oBGN6jYwoc
OYU8IFZsPlBSRLvT0xElJ6MTGPyocz/Bb44x+0Kq20IB0g/OQGNxiw0d46ZjqEvXbORIJ9uqoZLT
025NAgyqemqvAq+9KRmMZ6Dz3vVgWvquYpcFdGqwt3k/HakxXQ1h8Ty0ky9Styv2Jb0Wx/Kc7KFB
1nI12fp1ArZ130DY3kbSw98n4Mz2sJkvsQK227bWnwXyqQNEcJTjWULJ3Xbz9ETjyfUlJhTHxRZv
hT4hEz6927MIwuWBVt03j1b2LpfACyQ1qIsO/+Cupsu5CR03JwRmhqXd6e+zNd+3LUltd14oG9D/
jQLEJcYr+r0TDPSCKUx71UBythHTeD2RHwg4aKpnzMS0ymg2tr15CsfMfrW6DsuwcvVHGC7OlT2U
9DsBPecvA2gkHoI1bOl+etMjpKdrm7qG8RyUHeEg5UVqOvpVDP+Yok+jHzrDu6u1hGbLkFzBv9vB
/LpwTEQw3tgfmrMwAy+o2Ne22nRWmvAKpsl34xCYFHAP4CKM6e3ZB4dhbLxPwWYd8iE+tal5SYn9
swx790YkBqizVjGzp7maX+c4y2CIxLHtE5dhbMuBePm+jk65bjrfSASZ4LHAgyaYxcNt4dgyng91
H5tXtkGTf2d0o36AcX5tx57h7uD1o+Kce7lHghRou2Kqzjurj1FEDgxIoGxr09x/F0GhJcCN6g9x
rKdH0RS0CDFHX/Vz8CGLnbOZcu7zW4vSz8HIyxOCFeYGpGqvO9exSguJLQ6TDZAplpnAOmLJ+YSb
WHzwNA5x+DvIT6ZJXu806H4IZtGa8+tev7WhwuzHYdIQrVRnJaBUmrZ3sY49R1gL926j5M5NFWAp
GSreRYQTdYr14qqZsltUaME1USe3Gkt4VVAENE0NJwOCM+J3Bnh8LAcC7P6bcKpjkaojA0y7DfG3
HQIZPUFOohcwImosVY6Uxq5BzuGKZToH9fy1KlARpo2ZPqJ2NJDeDuGroFn+mOiW86qKTrvWS2TC
26FraaZnXtl90VCOKBBURf0UqO4dlad2CSgSYfHEq6Q90p1CDX7jxBvd1a2cH9hUzAd0HNW8Qy+P
wJFO2JfeUpyne4cIQw23lp5jl5us7KOY2okA4D7FaVoZe29GCBJ5qiDlQN21A67VtCWd0rTaEFGW
GnkzVul44PS9j5QVw6Pe1vFLpptteeo1q5+2LXLVq2ToPbk1vfZNNYimTeD7pz4f0J6mjTvRpnHa
Tx20nm3htTMaJst+wruPnKrFrUtfOd/BAsJ+CdAbqxS8JiFc0DQw0I4eyg5/Tsvwqs+Gi94WkLmd
3Ns1bhLdV2PwlDcuYu84FD78pquG6Ki9aUNf3055eEftkVyv2eoGJEuJGR0csnL60nPkpQZtv/4o
SfTZpqMKfbuS8O889dRHmXjRea0IYXPsifBbSquyq2dgZ3O3c2lgmjs3MeRr1nt00Wpdd2/qfD4C
MJ+Olo1YbiQ2xa8T2gMw1NNPYRoh9gCMWtAdNb/BoXEfSkVntM3ir6ZOGw4Zqihfu6nQL6veC197
1eb7GkP8LmNRBsxSRjLZsK/JtlHctfikYkAxSSb6W61DNtAFOTg32bom7STjCUsj2VHIa79N5GU9
y7qabrUkp11b2DkSemsUe8/AtWnmLW0l6Ji3SdvPd5Y+c/ig5cWiFs4bXO807HTkl+XBqsgk2boF
8pstoUnZhgyk/CrXM8UHrDSxMXgCe0leFc1lGI2Q3kg26+4H/MJPJZXzK8w/xTM+w27f2mb4AUV3
xXahq4b2QKzWdERqNJanVBCjpQszsolra2jOdVHBipRk5WaoOEprs4X3yYo09AfePg5q0iicydwN
pXU9wJim946jJx2yZ6sJBsI+gnu6K5rA96cy3+C7yi4PzJPZ8RMQJaF2i+vngG3ZFhlmcTeFCe8w
l9qfobL/9WX8P+F7effnIav513/z6y8lmhYcSe3il//y38ubT/l789/nv/U/f+r7v/OvpzLnv+Uf
+e5vcN1//9zdp/bTd7/YF/SBp/vuXU0P702XtX9cnTs8/8n/7W/+4/2PqzxN1fvvv2FJKdrz1cK4
LH77929dfP39N3FO1/yvv17/3795/jf+/ttF8TXmlPfnpf7nz79/atrff/PkPy1hGx4KTHTwnm1y
Hh3ez7/juP/k18Ij4YPfNUDR//YP0hna6PffTPufti4wxkrbMj3rj7/UlN35t5x/Skfnf9K9lZZw
PMKw/999ffdm/v+b+kfR5XdlXLTN77/98JBso2r6vqDiGTFRgNkoGZ/nZiRS+eklMpxxzTEZV8Wi
U5BIwKoQV+U+UrTQHgZn1sOncJzLX9Tfzke//zjjc/3FaZbzC1u0NHDOE7uZ7ytynrHPmIktNrp1
Tl6xTIz3h7+8038/u//Fs1oWnxrwOQlbQ2c/NibLr6ubodqUk+N+/Pvr/zBrmH/M4nwrvVqvgAQ5
eyLOrGuKlFb+OOiJ7lxN4Lpg/cqzrjef6urh73/gT16+tTjzVq5e9fL8A/vMw9pVRh27CavpovgX
BZ7za/7R61mce914HvS2M+39kDaSoh2IBoMGbmNg/EujxLgWXcqpkhDaYoJnkVmiPuhF1Ktf9DfE
eRj/6AbOJ+a/nIxxVkHzboAvdSFyHXIT2H+b4htemPoc/BCeIUUdsMErDiUi3XcGufIFHgDXyNfU
cXmpixpXFpK5lNkDj8A17K2pym/SHuJf/Pt+9gJZOP76zyuZqQPUdns/TY2EXzOxsei75Hbd8Fis
DZmbxKi2FdnAZhy/62VTXhVajOJw1eWXda5SG+yqjmx7n7Wy/yAGxOBEa8h1K4+5WBmQhyQVtg57
35baPO/1Ec3iDhZkKVfe/qLWZYwh27UsYTWg2JJsz1pga1MTRe/t/v75/GRtMxaTJwdGYCfsc/yc
NnTwANum7j6Y9ezpp1aLPHk/sQVx1pR5qSwt1h4joY5TNpXmw3yWzl0TI737kLet9u3v/zE/Ganm
YqlpXL3TcYewqy2xfEyhpaETidNG/eJtnK/zg4luLh6WV6ZW1uGt8UvNnfMDVeWq32fDBGG3jiPL
W/ljzO8nnAl512VLJv227QwAYk5ZEIoEqG3cV6g/xnXz2lwsGnXZ14E55q5fGen8lKqJmFJyHp7+
/l387FktVg3yJVyIILbnAygmWYPTonkVWlNZv6S2ixP873/Kz974YvWIXNhKSMZcX2UWWW35rN96
oSDMfdXljcXO4myk0Xk4jt/JGqaujnL/DXD6qqa7bRqL5QPwYSldcHl+n/EG2oxAFsw5slp594vF
o4vNAutW4vpW06e8gwkrHpqBKZ5X/oDFfE6pIdTeyNP3RF4XF2jAimGvEuoLd+ue/2JCS2MyG6GN
jk8nJP4g3aa5g1gAsnXd5RcTDc0pUCXdln7FsTzGcEx24iZK80FfN8UM4/uZPMZTDX5GST9twsqC
uWP0qN87S/3q23weKT9YkYzFLONMFeoEUrt+HcDP2yWhKeVdriGZPSERy9P9GBpT8Up11fzYFeFQ
/GIl/9mex1hMvIx8MFnOA0th5mbVKdIayjYkents61DLJdQqizaBuRJHTgXgfZxDuXOswcTxqBMU
tO4Bi8UEnZDbSTfVAp9zZYeOAvWxS4bgL8aHOD/GHzxesZigdt+OMUxJpJ06gBdApgG2WqS2c3YE
kSixIKIk/FYBlwJiheDfvhlN0yiuDem6yaubGrb9i1v5yUKnL2YCRhS7atNp9tvAsLaDKUkdALy1
bhnVFx82t6CQ3OM09bXWiCCRdj05nNJad+9isQ65RUKTa4gtn1CXBhPb7L1X4zjU625eLFahTJkO
1edE+kqrBj8E0IRs3nTDr6sWCbF48vg+HDdJQssPq9F9s/ky3zS6lu/XXX3x5GsTuSeSUM+3M05h
uExcElo7sriaX8yQn6wQ59LCX3fvTUy6tTEq12+nISBtwFJK/zxWgtUiMiJEPEScIJmi5l+FXyCT
NcbK17JY+zD40rIxlOM7boCjvkKwgWK9s2Ctr3t0i7WP7gQefUfJfYfDfe9gW9+RR63t1l19scAh
3NWLBNOrT2229WkOYpknQu4X6+f59f5gYdEX65YjdPxtbLP9hOLc1mhFsgumcpVYw8Z8+P0758RW
uiIuZ9/gzIvSE/9/aP1qE/yzW1/MZur1pKBn4Uw7EYrYubDK1qImzHHduNEX0zlKurYyyaIDEQEY
0+hhZ+Emt/xVr1VfTIdE15QOT3H2axFnh8Yrwm2PV+Dw91c/rwk/eq2LMU96eTTPQhv8QbPfOXam
/cFqUwAAZMw564a9vhj2Zk+1N0mDwTcZ/A9ei8FSWGW67jiuL4Y94DPTGmZnoLlvO+Qb4PpLpmLd
lDW8xbAXLWRRl6w7P0Q9fhlnubyuxmzVrRveYtTzoSYpAXOIT9hzILbKhuEiifCNVq0IhrcY+HYQ
NnglKPOcjcantA3bqw7U9KqBaXiLYU99lNBq1NgH1YVD84i70c1u0eM70apxY3iL7xjupb4OewPF
Q9gRyVnZb+Bzi18M/B8vCoZ3/v9/KYHZiZZarhv0+zqLBFKMztjUZIqvvPXFpDUR7SOEd3uevPZG
nDzmAG8MVr7WxZxNq5nGJtCcP2/dMmoDlLCz9taXs9V2AzCzot97A0Vj43x14Cxrr76Yrane4+Vo
uPqYABTs3JTkZwcHx9+vZj95qe5itkaW7Za6oXN1y3ivIdEdwhgg9LqLL2ZrOuJrjUMuTt8K4Kek
wxWhz1j1fTXcxVwdWxNLMLizvd3iJB5Fb2xEhWpi3b0v5iodYaMoTR0gQg/vF9DZe5fMYuVTX8zT
ZlYtTuWh2+cp9i7Hst+0Ht7VujtfzFNwocqcQLQhDdWLXTPGn5publZefDFNa3SzCbvJbp84XoTh
KMbRrgy58urG90uMNJERxqRK7KWHAKuhPXIXyDBbIyq0cQx8f3WoMUZhcWV/FqqEBA92yt5prUZP
dt2TX0xVox69HOJT709WDm5IMyvbrwaj/bLq8nIxV0UMs7ccc76sQZOdPKTouyZNplWnFE6v3z+d
DjOoGU5257ee+RFpDPYT837djS9nKlSEfJpwt8aRdsPy+DYZcl35zpCLeerFcS5FIVs/GYAz0Jd+
KlPMuOtufDFPi7TRFAnlna/FbbzNEnkljVpfN9jlYp7Svh0q9IzAWbLxazyJF5B/f/bNv2ub/7rB
aMjFLHVj7BV8ryefyzY4aUHcO5upMcN1S69czFMglGQ6WEDRgVzqr8gXE3LN41ms22nIxUTt6szQ
M0QUfk7u264c5ecIZPrKx76YpICSa5LmYE3ak8KMl5N03KS/6rz+5HO6NLR5JGnFlZa3/jlK4Npt
QnGdaUH1smo4OosparRGq5CrMRyjABp7PrxKd5U8H6L9Yo7OVukRLpl2vrJ7c4NX9i2r3bt1972Y
o9ZgjQNAe+47aZ6sbrqGv3S97tKLGVoOQRDCOQaEF2jaVkuQt876ujO24SxmqBAVMmfN0PaO7t3m
k3xzFZSCdTe+mKJaxD5dgYrys6i4L8PyEOTRupV8aSIktAuEJjX1fQk5UQ3kVdjrvqDOYmJCoW4d
WE8duL7wyiU1uFDBqjar4SymZZy1Y9R13HSVP88wsBP5YdWDXtoHMy9RJPrwEq0o/Uwa1707O+vW
KXsxHzsSN+HGOK0/NQmIw6k1/KQzm926G1/MSLMIxiKJvZYsQqQERpESbOi9rrv2YkamWdzYUuga
Ac/sbnHff7LIpl63wi79gwzsus50PslR7IwboN7aziOUaN3EWZoI3QZjvmXDu6qdR1XuXCrB657J
YkYSKV9D8JtavwPQA5sSXpionad1F198MQf67wCdgoYIqOo4ZPT2azNpV46UxbRUXacThsrF3cy+
M7vqS2xBeVh344t5iZRs0mtcSnuVm4Dwqy8j/pN1116KukC7EhwyCkqvhqlfkYmQnGprdNY9laWk
K8KIk7GfZaDY+KhnPXnOnGjdBmup4Bq9zhpSj5k/mlMLbsEC8rgz2AHF65aWpYSrgmka0O+AwmJV
nzSMLBTwn1e90aVYqzdNXTkmzwW5vr2rOxjKJnCndVtDy/r+GKGiXlLTPeNjxvGuK/XT2GP3W3fn
ixma5FK3iHdv8IKY1yT1OntXSmPlE1/M0C5UaCO7vvX1Kru3yHBLVLRuk2It5+fZ8xLiH/ChepMF
lhNfLqzk27qHspigE1V5UinbBoGB8xYCOoCP/Ljq0kth1ajaIHUNTfmTyIZNVsr6UOTJOmWEsRRW
AeIpvB75jk8bZt4Vc3kjzWZd299YGgi7CoxNJIBQl8hf4LN3SrvUiEV+WPdkFt9PMglYFa2ON9pP
Xxt2cGPjfl536cWOllzEJqqcsvFTJ3wYq+pCz/N143CpbSIoLSUlwVL+jKtl3w+hsQNr/mXdfS8m
Z4xrqVFj2vggp7apNd1AkP/FtvP8T//PlouxVDGBljHA6kvlg7oBeaWkk1wTiTBuhsTopu26+19M
UjstxgLYrCKYyPyYRdaLVqXrPv7mYoqSb9FkjgwU879vjjD7xEb01rp2l7EUMBGWZsfKNLhxS7zk
PTZKeD0fVj2UpXopGoluAiHT+LYRW8N+NjtMhIWbRem6j7Sx2ORaoJbdDvuZP4/afZwbT3G98ixu
LOYojsKaAzOXDiYPonV8i816XRvKWMzRzJ2CvO4n5ZsYw33NNdp7EQ7xKqWvsdRrGrLX7T5mJAb6
DIdd1b5prRSMGcZimuYjns2xiZRf9JW+Afd4qCGrrvtAL7VQrcICaEE09lkeL/vJuMzscd0cWqqg
vCHMiCQOlS+DsMARN116Ctr+umG+mKAeo0QfjVT5gjQoU9RXSm/X3fdSvaRiuhPYSmufdKmXWKh7
wkzXHeKWyqVgtPIUlKbyHZ7MmVY+bOoJj+2qZ7JU9EDBxIBZktqayajeQge7J2hr3RZ0KefRdc5Z
JNWTCBubOQxqChV7WOzOygezmJ5Q0FClJRPzxptwXXWO85DF+rzyjVrf73D7xIYt5pq1P59Zq6Kx
bviSruyeL6U88GPd8v9ydmZbcuJM174i1pIECHQKZGZlzXaVxxOW7W4zSAIBQoCu/t/VR6/52u1/
cdoDSQkNEaEd+4lX0BqnXkQEbofpJuFpnQon/3CYvr3mvxymhP36+onUDILFEbjCyL401fRukfbl
0JTZyxYqMAdCparhknTiK7icFFbeYMkcejjdvTdkxURUa4c5U9UwZO9Q9LuU6Mw+eP/xjz7wf663
NznDZ1CX5pIGMFfJ3WL0zxlQ6YPJ7j8qy/95PtWMRIsIzGUE07gAmKXN8GXj86HR2YuNkmRdU+KI
ucwK4G7CoYcPkbUfG/u92MgqqO+mECDQKUoqm1HP5DcYJaCX8Njb76KAtRn5uKwYG+Av4Pxu9QcQ
5I6d1XutkWI9DD+TGePepeZmmwgMFVRf3xx7891W40IXbsA/mEtbxv4TwM/VTZSk5pD1TIwZ8uti
DbG/x2zDZxVdCVZcMqdwLgf/AyjUY++/CwdwiQhLfuMw8uG0XMcx/QAzjoN3Cnuh0YCSeRrM2lzC
sU2/JrhUuJmldoeGnu6FRpYEK8wh4/6CGS/Q1Q7gQ7AFyenIwKCn8teRHwHOskbh6TEo0FlMza3s
/qRiSt7iiv+7B9O9zAh+PJD6pgzOshz2vugU7los2qQBvLjSopI32mzLy6wndQ2nMOAXW9dD/IoW
t2R4jkQ8jS8CDhY3EveS/Q2MGCIO4nKDYjzQBilZ0LPdDuMH2GMDRgKzhk5+6+GOMsCzwAEwSGPU
2k+Jmde5QBM00C8ct9TrdR6CtL2wZK2ja9m38KqkgMzGnwOoYzdYTLdTUoTJimcuqrH+XA2iBnRY
gQFz1gxWGMXkdNh9XZMoKp9txIP2O3xCh+GSejhIXGBEBhyVARn61BIHz+MuYaAA8i2p5puK9pW4
52mHvjAyePbCUrHATYCPV1A+AQxGt3+6nRetXFQ4AA/jk0uWCCVsVbsIkDOje8SzQoBqDbRtAk5B
M9K7pStbcVUhtdHFY7QXMLuku3of6MexcyQqIgLQQtaWY+lfFG375FAUQvfSmlFXAHQa1wOPVM0f
x3TwqKF2qT20cmm6m6DoYbdQ5wMmIVDLy2LW3te+OtZzA1+rX2c/wcjFUWoAroExBPwFyNJeANto
jgWXcED/9fm0a0BqCFtz4ZWO1xObutlnSRDLoTi0fNPdvmz1sAArZ/sL7gd+Lia6jYPpmBgd8Ihf
X94AKeaGLekvNRGQ71h4xIB4K1r289i77/ZkF4MF5WCke1Gg86ZwLwaOOUeSyY5dgaMr/Nc/QK/R
zOUc9hceA1iK4/HNeFccm5d7DWIYlRtSHGUucG34u4zkS5k0x1bUXoHocEe4Kob3jufyMgl1W8b0
UNmait2Yxw6aKYra5gWC1jUrAyEzoWh/cEzYrwM+kirkEtfJFzCy22yVw0/ejq+HZovY1a1aNF67
LiH9Zd5m84jWwQYUQKtvjj19lxnXvCFzx/h0qUYZ3UfIrNDXMdsvh56e7sZlMZ2iQO8hQCA0ymD5
DEd4wPKOvfte72WSpYQ9JY5w3NGMcMuhPDfBQi7H3n03MgtBq3QMkBsaXZW65aGLLeAoIz+mkad7
tdfUdhWETD0mezcnt3UXkq/IabdDpWC6V3slqx68nhD3oZS1XsuonC8Jscmx3TfZHR8sVLNo3vaA
FkzkfFrgUzdbfci0NwYG8tfVREe6zivy5EuwdeHfNdTmf3s962PKT3gB/vr4mIVdW7fSXGIO1stV
io7mpFyW+A93h7/pq6N74RfaTcuSw/H24hUNx1cjG9fnZdIxUyxTH7yi4ewxCIRqQUMaJLBoAknd
uQZXpz/29fnuT1wSuJV0GrAb8LCC77pdwh9jgMV3aGXs1WfoAuZkbhHdLsDepXmgW9hb6Loz6nzs
B3bbBiehRxHj7QAuLS3vNBhyCRB7myX5sR/Y7amezCP6aVl3CUPaSLiJtUuUtTJyBw/JfxKD/ykG
cCBlxo7hB7aZQRTt50/oDfhx6OX3GjRl9QaApO8uZuymfK3Cnx7s6mMn2V6CVg2eTpNM9AWR81kx
ecvYdChRp3sFmg4CoFTgT3KxkZtAU4lwkbH498cGZbdnwKdpBM/EdZdyBqt4rhmYbGC0Hpsve6HY
1EYdGE1UXxD0PybO36mh+nrsxXeBSbXinpGPfXeZVlbfUjWmGbyGlmOH2F4qtkjepE6G+gLyHZjD
bZoOt3UCmP3BgdktpEisfcg7oi9JDNDnINIbGQGgc2xodifwaIAEArq8u8B+cbmfRh3liW3du/9+
+tte+C85+l43JhbAjhaK8135aEBgRaZKnBShfX/iiJ27n//9M29Jw7/9zC6NSzdephxwnAuZQ2uy
Orbt2+QHJfDYWby3oQeTGEBN0WBuxuxltuR9RQ/RCmK696CHuYRNCaCeaJuN46IZUcr3M+2Ofd69
jKzDZAT+fa1PNBnL924LzAuwzse6mZDN/nrKqwZgD8Im9bZLpu8MSEUX28TpwUHfrVqD6gIBI03h
MhxViX5I3wUg5B0cGPbrq8+b7bZ5axQUArBwytF8OHzx8D90B5+/W7QwpClLY2H45sfkO2pHDzqp
Px2b7bslGzmC22p0CKLxsy/bLKjX5jWG1unYdrMXlDWoI3R1+TbsJi1RcJzSq+bxfCyu2QvKetbO
qwcw8VJWNcpOFKgbuJwcPEP2kjLBQcON4ct4oYsFTaZroEfI265r3bEUdy8pA1S5NIhs1YXWfAM6
iJDnHv187w992b2qbINnI8CHA+BYABX1ty2h5JExA07Zfz//H4Off9ko98IyHoVs5XzG1OFzrJ8G
ClzoTQOX4fGMRGxm51hEfCqGWK39fbAhK7gHy3nQXxgNo/PMmb8mUbDFmfDlDIeCLZDySXfxynI9
DFsDHGBd+u99uTXzuTM4c/M5btcfoY6iO2dae7s1tTuH5bzgEfDAgMWnbiL/WlP0t8A3Gj4Vr12T
mqlAwhZ5/NtxycG7mKvH1tQgcOG/npqHkJW9+/Hfg/Kbw2PvqQ9d48DeGpJPVUnbRyekuGcNqw4e
sHvLsT6QcY/qqLywlfzN2fBO0Or52Jvv9hjkmpsO+CIvoYfOVrHoyvrpT0Yab0Hdv02V3S4zz4GG
A/EKj2wDr47rOHm1FGKD6qFYEMNXV3g/q/pYDWMvkqODiHkEy9BLYAJ+imCeCXtrVX04NE57kVy9
lTNyxFBeXA8UV1D6T7Zlfxqn34Q4e5EcJVUzAwMuL1zNzQtU1dFTWlewGW9p8IcazO9+Yhd3k1Ik
FTODPE1rKHlR22EcmsyNKLZfmwUdbX9Iqn/zyfe2YJAnVLPjqjqBiCbleY5XCnVYoE6N9ilsxN3R
a6e9iK6qUTspR4VB6xiw4hH/hI3omJ0T3RvwBzDtQCEA7u4UN+g2XM42pH/YoH/3JXZRQwJ2SOrR
g1vIakjsVagpButY4P6cV06RQ+oC+uZA+kuTOJ7NmyYJYHUBI0H0ulefBcCOxyKTvZBu2sTQNNvY
XpIktmdortMMJI6DycpeSOcalCLDmdYXUOyjs3GbLlLRHMvj9ko6wg1VKlFlQV1zC1bhmzP0sTHf
a+i2kKipB66t8D4C9ng464Ydyw/3GroNRmjNJGRZyIbdwbv/buAHq3h7DR1khSTBXAHhoV2G23aa
7CWIw5dD2+ZeQleC1O1gXIzJTqvpBCfsCGhcFZ2PPX0X3RMhxzImQXNJmsncQfX6aai2Y+awoKz/
uoIqnlSBY3NzURsDT1bY7oYM6pgUle5ldMG2IhXSY3Np2nYoDJAKQTJOp2Pjsjt315YM8xT2orA6
atYzY8sH0GflwbLfXkpX98IOKupE0bnhUar+0o79sUN8L6UDJGStNFirsBCdm6ybO5J7Ff9h5/1N
lLZX0jmo8z06/LCIJlDToRrLDYej8KEx30vpPAzDJmdNg64lveVdZfohK0dAVw8+/+04+Z9KpdAb
ei5kLNBo1XvY8KtyvOtX2Rzrg6R0l4fPvCvByQ5FoRePm7F3UAH84c3/ecS/hIF7LV3EPYXBU1Vf
6BaE7o40OkaDUQUvz1e4DfWXJhYePPfB6fjEUV1bgJ+UsYNDpuHbeZgFGU7e0Ip900nM3KVMwyY5
VoHfq/B8XC+Dnd106uAGn8MLFx4TUXnMR4HuhXhK2NCHaTydmmQdz3EJ+DVqKQevj/eynnBhoVfS
TqdwAW0LvfevaNhc//DV/n2xkL2qZ14GmPAk2wSyKvWZJBIkIXls9yN7UQ+IUjwIB4y61zCAAJnl
JxnrY91JdC9QXIMBfENm3zLg0VbXBp5d86me5HQIPxjTvUKxaxrLU1onxTrWHGfO1s7goMechsfS
yb1EcbRy9q4082nua3PSabQURkTHyvt7hSKi8Dg0oZ5P9M0ODWxbNN9HySHJPN0LFE3iACwAU/7k
Zthxqykasl6xY/JHSnbXmVE9w+Bg7uYTa6nJQ0nBT+7U90Mb+F6f2Ms0BXWrtCfHap2lQYCevDUi
x0KVvadkBfkwiQKgmHuIpbJegu6jktB+PPbuu807WowJKR/sKRC4aoqkr07NFh8cmF2U1YwL7XG3
Dop0mbDnTq/yOwe27VBkS/YSvAB0+aEEhedUoXumEEsNpgtDK+eRgSF7hY1HG0TZOARWQN1/n3T4
omt2rL2a7AU2IBzqvjfRfGrISLLVsPJUlpDR/feb/3uaSPYaG0XlwGQfpmdeqtg917Nu9HnjTI3n
aDQ4Bf/7Z363ze8+bunCMqIt/gj49ASFY2BZdSvI1ceezn4NWkxdJtZyPL2qwJVNIbYBJ2n769jD
dymubHF4Q884nsxqtrzRQ1tMujy0SxKxC6GFiYjVcTyenJzdWdcpmN+h8Ie2SbKXJG465NyDlHmy
tVdnOskPHui4Y590L0j0tY488OXDyaR1kmu1tjkkqcfk82SvSOySLbEJ6O6nQAdj3noDGpDZjjk3
kb0esYwiNdKWm9Mbej33sVZ5Cuf64tCM2YsRZ7qh5DxW6bltO//qiVk/tqT7k5X8b5bSXo5YhstC
Z4iVT/FI0Y/ydjoZRv9UI/zd03cLNaIU5eoNhMQoQOncBT961b0eG5bdKpXITkvwM5IzfL5KgMM8
ZLK2XqfPxx6/W6dU9WHvySjOsdEdZI7tyut7TlWXHlur6W6tGvCDEfIZcRYTzVrBbhUQgofefS/+
ghHXYDeGR+sIweqbYqE7powle+UX+AxNWSeDOPs36yO50CiP6nQ5tvPulV8tUbX1Wx8VcOG66Ubz
TPgxN0Gyl32RGLKfUIPUxSF/aLvgPuqad8eGe5fkxrARqsewiwrGZ00vkVHou64XPX849vy3xfU/
SXRn6NCquU/OUU9XWKhHUwS4qU7/5Cf4Foj+30yX7BVXTSBNlC4lP2sTTDe2dE4/TgmpqhP6VJPy
Wmmw+x6sL/8/kut/yE7/9qO75ZtsrOxcOyjkOOvSrTlVjQI+TkqsOnWuy1WqbOg1cDVZFw4429d2
G7vk2ivDa31GYt1KnSkv3XatgX8tv4XhAtldR6Ctlhmw835ZMgQ5ZriXnKbmwQFKRvl1DaJkkNno
VRU0GQlFA9DiaBODQKjn+HRZLIa++mbGWs80i2TS6GvoJSyTC4AeaVIV2+CWMZdb2K4vsJBbXJPF
EogfWGVvzQrSHBVzwKNMbLCGB5TRSA7re42apdUZ+grUjBeckr77YJhG1NsmbfpTG41/PM5D5AoO
3XkIsFznwLp1wMNe/DavoC5JEk7dtx5F22TO1hG5+5LFKa/qL4DSSfFDVzNAP2jk9KAiZnD7arfP
bzK6G+P1tmYdTKOAPFyaicoiQeNkefK4smGngJXrlJfAx7cid3zZYl0w52MCoKzj4tzEs9forxp6
oEm7qssTbhx/aMncpAVpwiUEgpQPiMJSnRYpSHSgaA4VHzroNwGurQorkBwmwL65terxZkM3JlkK
JzH0jbjmUkYJwkbsJVzPt/haYN1mY4rILhM0UAD46Y59HcBHLJbNr8mPufFbeDZjH8tHP7KUf6wH
liSPoS3D8N6XdTpXhfLoUYnOYpkpHBE8T2b1gA6NFN/LNI3By1XEi2o+E7gaIxrTpPfyZuPhunwf
Ut30VQ42YlJfE3QgiVe6Juu05aqLQBKr0uDNBlLNqltAwFQeoi046CSzmwGIRDdJf2UxCmnsymWX
1pnkUpy5rLu85+uiR6TeWzABw9lvbroj8yRPy4g96pH31dy+riurOpAgqq5nIC/6MMr7qo6AjVzq
TRWoQtTpl9SGXX8nVo8yTQ085ToC1GdRzM9EGicMEZS1YRjmoMCF7TtgZEd+hsGKXO86tlBUtYmF
t5rHNbN1FdotyTZxC60lh8kaUfN3pgL0zIwuicxLEmuaFnU5xe135D6pwqLRUe+KCWTE6VHOpOKv
kGcN+txuCdqERE/6+NbHAZP3tF6k/6vpVD+jY2YEYf1xwKKtT52pN3Y1mrbDpzrQKWHY3mTF4yzR
kTCPxFpJv0dtWQJlWVZCV5dlcS6+JWMT9Z/bhW9xDt94gm70agmpgLVzzNWP0i6VrDI5yPR7HPLB
fEJ3OfiKuF3C2QU1fb89QMc6pfif+yD60bej81fNzLa9Sk8ozU2NlfSjjTDNbyrJ/KMVpDoTNqTt
UzrOCT+RtDH1+0HWq38G6tKxADfR8A1IizcnYn6dFtt1PyVubuq7lg/hdun7VpWXgQk63s2DSFje
RkB1fUk5i8RfdJHlI1rIg1tcI/kfaCDQWbvEVVHBICgo1sanyy0YEs7fwDwo/KxEE4nCKHQMvku2
WnWPoBk39Lr0zbydgqFu1xuxjYRfEr5K8onwUpbv60FUJjebDeCJ2BIxoVVB88ndOj/F48NEvCXX
0HCjPgDcUfZPcyyS+kxq2SeFXVuHvXOJ07E+Qz9Nx4dBOP5DwROgy0vUl5aneiUjtpK6X5cTj3s7
VgXBbZW7ky0Mjs9lNRs0MQSJq17rdBLRVRtjeGbLYOTf61q0Jq+6Sdo2SztaErCHonC9TkpPtgAl
lQSFnTpGs075xXwJrcAbFDGpKOwMV7xFA3L9mLVrMHWn7s2SJ4OhnZePw4LGtFNsxuUrI9vCgVer
wGLMgVPgDwiXqr9LLOEkb1XNQFrWS9x/2oYwjmFwpDUsz7JQet9cF4tu09cNfLqxzOrBghKNllaz
9H3WWhzTS4aKt5t+SGpt9d7VXtyBZTHiVJCwrBHvFR719jWNncdTLDiuO0/dwnQMwLTp4osCy1Oe
nKtCtWUVtam/W9apQqERWG8pbki5IVBEO1tdXyeg1oLMj00TvHDweFlRR3wOiok4Kopk8779OBIf
tjfO+kVcZt0HZTEsrNzuQxC8ngmd2uYFxV62yQwAYyvOsI6v7K2QSGMeNxRR0nMkGxx6tgQsFnLs
qF7vdUVamfd+pDaPzJgEaF4Yp7JZ0ELnJ/reEqnRkdFF1j43K0nYTY974/axh91dM2RgiYOiA3Px
bFhGoJlpKCb7FE9D0H1jzZqqe67CCROtq7Wq/wpV6jEdNHzbplNfpY074y9b21OsZTR94NLV5e1U
NW14RUcqVw/zyADeOmFPUrwALyks//bwS4ax+VS38c3UN1UFCTKaXTBRUpgp3dat3cyNaXUIaS+D
1JecJgP0IfjUW8deukCkt04r8TFlEtVB2KTH5WtEaxX8hNT+5U30egMrFbad7TYmL5B/rj/7aSBL
QQMcgLlrO/nToMvro0YbRnwD+jOmsBOD3G7o0n2SY9QWsENu3iOrgUeSJwGAhGr0OgGzmmHqawLo
waMzq8vNhGDtWTJcG54rG7BiaZuCwdXzHU86tzwoz7YIJGowXF+0GNLgXPeByeu1ZxmIDATTQC8q
J3Psp69jy5CWpS2MVHKLXPChtej7fK4juCkWkDmVdwv+wYOvVFU0iJ1QW2AyXIs2GrfPchwrm2s0
EG33sAQMv9XjCGpxyx9qLcnVTVMQXtBna8LrAAXWjUjS6MVTDTOYWmDVvxKKtZgJFjjMBxXnjOHc
J6IF9B27zjQ8+mBOTy4VHXDj5b1pA/0Bnr3uKZmxxRex0mHRDP0PT+oh23TZfAWfpL2Plg1u58uE
+vmN5OMWIeKwa78VZIxD+2mgFdpHEWj5GPaFFo6D8OqTmAdZvwTRKwNvhRXNYmj3I3Uh9vsAHVJ3
pp0gKgdzXVR3IrSr+wl9jW0ygVtWX5CAufguTaxf/0rAgj5XzkK6nNUw6H9KB8vrfFiD2ryrFTbD
r2GvywzAZhPWuZbbDEeVsopA2gV+21S3nlE7FtAc2fmyTFw/LBrB4M/OJs+h9ZoWXUsrjaGq0Zqu
RDCUz8yYcj1DGNl176FZs+0LTAj4fU2a0l30sG3bYwIXBFOMKy7mrxGsclymZ7awLFyHof48d2NF
vjZ16J7akA3PZhx9nS2wYJ8cKtZ+5T962gz0xQLIGHwOcRUWfIo4dlLYNlkbo4s2Ujze8qQZHcsr
AwLtbd34MR+GOcHtFJ/nMk987M6pndv2guTEG5CD6+RZ4LBNxswtGlKrKn5kQnf5loCYOJaQ5WH/
nrOgnUvIj0GoZqNPTisXzXXTTV4u3RcNoliWrM1yXaCja/vuE9R4W76FfZSzOpIc5iYLcAljLxSO
LzR0pW1JYNI2b0WlIoPIfjJAATpB70GuDbaiHmtyA3Fpn20lLkWjjtsTRd9vDsr7kDVhDAOGkYOq
zIevXMZPMwWYgVos0Wh7U2JrtiL+5J+rRjy4UOT9AMg66iHkUkvluty3La4aAhK9UL0MVzDG5JjR
VoUXGRmRz2gkfJ6ISm+DNunGnFT9I/IM6y5MJTF3+GZED4+mHmq0rwPcPJ+NAKn5IdRmAUd9hVPB
neBVWLT9YNdzTJvIPdGOAJXucXEvXqO0W2rgnYEveh5YHX5OJ6B3iikqUVtKm8Dyx60zZXImY7uw
J1xoht37yXL/FEdK0YtRfR+s2fRWvugi7LjoiYAGMr04apCb+K4SdyW2TLPmaRRVzxuUVUEOOrd2
7ye/DGi4R181W3LYZJYyTwRtzJOcUMPE4FVqOIUb+rbVGb249JSWYdcVIymZyWkDSPhDNAOKDQ/5
6S24TiHdratcpC5mhZ4HQmc8BD3jnbbJqU0VrLkyr9GA+GrQyht+rCbe34MCj7A+r6s2yGkL60FM
3XR1WbJwbBJshkfFTcUXg6AyWQlywcriJhc+AeMCTlEYBfba4GXIu7nHwsxZzIdCbvXcXeSK8+RL
TMbFnVkiFQWPa4S5Ho2aMC22RNU/hIurbAqpP8/pvH7uurJmSHnisp0eZ6j1sOONCOmb27AxC+7+
y+0p3d7Au3704d2UppKcUtCHVoRvCHWL0Udh/HFRLqiuknexfZ1VSd37bpxpjoucgX3dVLm4PF6b
oDCy/iDWec6cCf7eJPqsetzLZuPa1je1BY29i9DXj2AvzL23wmQJEvIBsl/5YkfCbphky2XtZ3Fa
dBLeyVCITwoBVb5u7fcKRtZPFCWt55oyXgFTYF/ixd32PU6G23Sptr+oaenHoYvTGuzxGu0Fvp28
eBgCNj6TBf7DsL+PH+AcOmcp3+BGMhN/QdgyfKxQchqfXWAgMLdrks8BJBdlEH9M027Ktj59wJ0V
PAbA3A3HbCLVHbY4d93GlH3A7l6dJGu5zLReLbQ3gJ2weAnyagEBopBYOhifecGeUTY3zZxUJ0wM
QLd4td16nv6VppV9F7EouuVEYsKFQLA3hL9T8ag/UK/Wp5Sb9l1FzAQh1aykHLKVNGKZsgr523be
wEPcbrhj1UdOV3Nr2y0VRdsNPNd+9uu5G9v4doMgN/qwBGnyUqklBGiA2S4JbkqduEVlJdZKCuOH
rSZ/Nbbc7Ic45nzLHDDuKcTJ1C1b0bw5XFzVtnoYAaUj3QxY0cMwYZatTdi3RcUdDW4djdDFjY79
hdyONS3F4xSskz07OFeQj54rxnOxRc7ezZGJq6/IxfQAaAYL2I1pTBPdt6tTwBdXncPWSs2Yfgxn
ZcjTEM6hOcEraOtgsjHx+toHTqgvAVYmQGbx1sRNQaa2ttkcN0iuhJ2TJh8Vou4lK8MgDFW2xdvc
/FjTOBzu3do7/x2osgUBfm3TGKe3wkKOTdaiSa09wReqZJcxVU37bqWoZp36Lgr12SbY+Ark6FVy
Hd4Epach0Sx8QiNXG99BER7Sgoo1FleKVr31Z4NTVD/Nk00NyTdRufp2GqaQ8AxWMyniP98ytb1D
sSdhqOtAhOzvpklN2InqLkEMZTSW/otE+WX5ImMprhFI7yj56CX5QqdQBl817pdR+Fn7GFhPXKvU
OWYHIv+snJ0EAWac18Lpakw/cbhU2I/pUpP08zQNgrVFnAwBgpWyiwP3whffrlUWMJaEiHLKUeei
DBV7nHy6bj8jGFiov8YGHZSntAUb8/2m6lXAQiPux2dQy2O5njoHv+KLaALWP3OsT+zBJBzfAgTg
kRKUv+sOjhE3bUjq5SaUtSS6iPy4jn2mOOcVwAY9MmqkL+2QbwhSEVgj7rHLu9YiRFwuQlZy/Kim
oHfnvg2suE6TmGN8MS+WsRiYWt1XKWL0k/JaiumrXeTgzqYiOsiFnOldM1QlzwfoAOz91rZRhU+S
NGhvnXBvlI/GDciwBg6joY+zj0QK74mhvO8rNlyWck3fDyHb7JTZ2HvztCmlshEA2gyNiNUcgjqX
tv15W1KELxWYvfPVhxNKDrWYk2yyC+LnzM52md4ldEnqnw6wnvTkJSF1wRfYefVZNYGacuO5jr9v
QD82bRb2gShvARiPeJRPyrcBkquNBJfVYwZfEhbT5NbiZGm/Cd/UxdbB+OSpZ9N4aoLBz9D0BGVw
RbIW2pygMo5dMbVDmcMwLPwQOgtFpVvqylxF/XY8YbQshV9x3zc5zkCjP8a4lCLntq47W5ggbpaT
W9GagzJGgJ5On9S0eUzbhaAE1GzyEZ0N81WVDe+wIsv5tico3T0IVll2RbytvqZt3S+PnVymWzsk
naqLdNvWPI6xcaC4WJVfYeSCZKTS2E2bdpQP1hKB5gg46yxXlaR1bvwG0g76mchNk4yhehhsOKmH
sZynu9mYvv3GxjWVpz6V4yvKKOFJByGiMLwPT6+bT6IxV2u0fIxhr/P3CCt4ktUwlGkwiRHoZGpJ
9DkER33OB+SqfZ7iqt4BmJiuuK/AvjkhHB3XXM2ogeSwXxJrjh6urcpojck7bJKp3ED6BdE5HHPY
Qy86i4KhDbzQt8ni4vrzurjB3/sIh90HGNf07F7zZm6m3IbONHd9CmEYTAHXtSC87WfA0KMnBrBl
4fpkbWHJUYIH3SGoSN7ROkQ5ppyQ52ccQMRb35bBCsHsoHwhcYmOKKG0aIv7UXaAzVyZRAkxK2F7
kv7dW5TVcJQhcQGwcSVQPHmL7e0hSEVv/x9nZ9Zct7Fl6b/Scd9xK4FMIIGIuvWAM/EczqREDS8I
0aIxz0hMv76/Q96usui21O2wrTDFMwCJHPZee+21Him3Od3VhJABce+ECeqNMug0bXy/a6bbkmro
s1rJbL9WsTskn5I6plsuH5qmgAhYqg+lE5DdYAlMEpBjkgIGhKEie9/YfEpSUA8w5n6f92axQ/aI
OUrDFSza3ebaS5Licpk0wElIg5n9teubSm5qoJXxdmnidboXTWvpz1PUVubWjGmQnvwkIKXZlSbK
0+MYJ7OdsN867u/5REz7NV/iqRx3a9Agk53X7fqRykEJVWoEYirncOaI7y7mrJ9Y2U775MhE7iny
2JeoK3CQ+C4a52E1eUZ/ZD1MxS5IhoSkxber+WryTZV/mUrQmJAc1qhr23K86qXJgiDf5nXUOR8s
Zy3Hm0X42XgT1Vi83ftAqs4rkGRuml7K6ne36gN9MdtxITZKoZR9xUEWc1jHs+tM28jTs99sMMmC
97tZbbhqjyOyRuLkIdEkLplYOj8ZT6oGzz4xV9dBA8Aaeo2cEDpvku5FuDJNbpw1qqD/RSKvLlCc
t5w7Gh61V2+wb1onCjfV0uwxgZ26PXymptxQDnHNczWVvYWz4Tr4R6sAAvksirIlgfCIHLd2FzQZ
uQvxbHljAP7yDY0RQ29C1Hxs51J4jkvU7g5WdZFCkBifJ2cJeu7Ki4bDFKf+tO3cpsl3hZR+u3Ww
khnysO3KJdkTSBVkBAr9MViTxdnXC5uzepslaTCfooFa44YGjzhwt0goiB5B9KikEE0Ns45P3jjL
la15aNQF+2RNmb3lCAsBUO08pNNzzbZtWZlir2Zjty86dfPCIkSy1SAxe0UG5/cmLwsasXJKW0O/
GUuOQ7Wxii44eE7jLPMxt33pP5kOC5ar85ybG248VZnaZPYs61tXp8X8yeJuAitMSPZqsz/LUBPf
j/46qhtzTk0uI6vOZ84YiK4oQy1RHN8upd0Tk3VGemKkpgTOpDcUSdxpCEVfBtVv6cKWDYNr0aV4
6YbRavcGdQniQpY5uT82M3V36oPa+Lduko0xJ6Kfrd/zhDLC1yyb6nyvYlVZ5MFtIytMlL0uvVdE
NRwNeBUqd9+wtbcvSaPcyQ8HO0BmedLK+B9sMLUU3xaA++E5QIc1f2osU1t3dUyl5n4MsrZHDGDx
C2ejxxZBYvrdmq44JiUFKyaJauS+08R33g4DRNNe0roXu9NmpfhTl8irdTrVW+F6g385NZSArggi
fO8qN0r1j1WR5d1Jx3Kqj5bB5PyrFIL03Ktmj26curRMWGhnsq5qgXjPvWV6k362VgwFNwEBQLVb
TOl3N2k/0KFSukKPH9YC4trGFz3VmVQWFdowXWwNv/le30QfJNjQxqkwJsjG9WSt+G53W4mwX3Gc
mlguIWFGtm5sPQ/mYqmrQF50wOPToci9VTzZyeC6pzSnhLdpREnlfkcjsOjI7SoQenD7fnatfds5
jtlIr8yskDV37TX9GYqqXJQn9gJpqLrdp5ZNocarqM0sYYE3mh8u7dy42y7RrroYZhOsF42aLVGh
xeZMJghzGWNyRvJlZ1eu3fX9k9sjh/6iY2XKKwGorfeFm5jgcZqoqWyLGHiPtkKYZHdpVRXeZRQX
Vf44+QzM5eL4eX8SBi8cgAqo5ViRL6t7lxldxqc564L8I/EsKBKIobekLYiCXwI1K8TVUrExLObG
2iCr4S3NlgKe9oN9Duv2rD2sv6AWKnp7EwQoQJa7khpOb466nDoGdtBZ093NHYNGsZOZgBu5o4Pl
UTLsdEUFbpKvHyl7AGyNrOR9sK76ilzBsy4dKwJBDD2B7Jxzrr/5zkFkntcc8ky37tVa1LRM285S
D1+m1ARAd7lBlWM/xM28JKE9gcFSnHRgS4m290fU7bqy/1qOynfuavQSemd/1mi1Sd1mF1d2v1uD
MdsE5TTl26XszlZwQ+/duF2kqqOiBXe6aKvGyG08Lk115fQIzIRzlAv7qNbGlVdWb9vWnrLikG4L
Pw6Iq5u2b0DGZJnKb7PG+P0yWuNsfgBQVgNIeRJ163dZuTJ+bvJaFEch6U48inRa2msa/bvhQ4GK
dPKxrlw1X9nK6pffl9bNmqt0NKXercb1wT4CytMhNTpDOSTte/h57aCujSj7aTMseH0eOy4h25rV
cfINdHaPMrdSZ/rk6O8DmKs3xYix+Ecx5XF/3Q2rXZ00TnVEBCDeEe0JwbBg5t5rlT0DmlggT65v
NT3oICHYpq+Y5+WOOlIO0MAWes5jpnMkEljdKDeLZdkdy8RvOzocGvc8dkFDmh6HgLbBba/HwkIh
INXpd3M+Gb9rA842ydaNj20dEIQIdrriUXadM5iNikHuu9AUCg2GSWLtpIFCxVY6rgUhRsZtdOMk
epj27J+oF45FlY4vQzY381W96tL9RBTgqTnM2sycFrDI+ZOvy2a85biO5UVPnBKWCMi0IfY98byt
JNg8hy0lxzui4kCf+oTegBuqGmXbhBgWrKTubU5W7mI1qdzhmzFW64e0AjkTcGaTA1h0bfIAscGO
t+OIpftDBheRAxFXDNQWg9GPgifdiAAicSWoQIFwRV1bD2FKh54Ka5/Kv9xQre7MC4lyDBxGQiqG
b2Rja2qF3gD3IQtdttdhDeOipj8jRFa+meL9TEMndj7VrLzkCz3RgNKhmbCdaQ8luUaabaYWxe/p
RCI8u/a2kwnki+3f47i8o1t5i6rKuuqLnQg+Z+qDN/5NKtQ7lpVbyHHuyc13Mn3wyXlS9++1noj3
Qjk1WnJBlGq955QSpKrBKK57Nstf2bL/hdCTeC+WQ8LtDDC5iLstFkGb1OlwWU5WjUJbD6sFOGzM
kNPXQevczT0A0QYbXEtsQGXJOX7+WLz/OzXovapOPIOxpVan9zUuoMU2pXPgGtJduyFcomJHtc3/
RYf+X5CQvPMV/IHk1LX90ispvT2N9K1+HJY6MtsmJsyk65pMDAQ8sQqCwnmpftFd/BfkxPc6Vhm8
KjZzx917Pl4WA3ItuxZE6xc39Fef/o611eCE1+skcGFclM95Zz9NfhP9gmb9V5/9jlZJlNyWTRy5
e8pcxOvdckxNIf/mh79jZg22PVS18dw9SNcOwiPwqg2+8fMJ9VdX/m6dRzM1DDdIvX0srJ4jdYzI
uzl8/96nv1vtTt5IWDWMC5kamrZDgDvjWj/+/MP/Yoa+l/TxOgo1zZwxXRIdON/7Ki2njfAWBz8e
3ymbsDGwmC/oJHGbv2VrJ95bxCV+PGm0Ttw9NqLuJ9V2/U1mg878/Ibsv2Drvxf30dkivXGJ1b70
gwScK6iWCQiXf14We/CeFIEvf1Mpu/IOaZN9yNb0g81Mcy+iPjUJqUKc7HA1/D6PMmmccNBERG9X
9x8/2JD2//Wf/Pxb3SxdGifDux//60Nd8u9/nt/z36/58R3/dXipb76VL/37F/3wHj7339+7/TZ8
++GHHWHxsNybl255eOlNMbx+fvxSn1/5//rL//Xy+ikflublX//4DUx3OH8ailrVP/79q+P3f/3j
tffqP/74+f/+5fkG/vWPY/W9rl769Nuf3vPyrR94u7L/KdAYlY4Pi0s5507W6eX8m8D9pyOUI3yp
lXCkOus9VHiFJv/6h/tPzxdUYfxAaZtK0FkPqa/N+VeWLf4ZCFfR0GY7gaMdtF3+z8XdvVE1354H
g/Hvn//oGitfDVbfXne+O+zDAS4lH+Rr6fsAsucF9IetvJS2qNwWEoDKqOH1wcYKOkgp7dINVlhD
VoQE2Vug9n2j0jM0h3YVVcDJQYGrRIVlt8DJ8k7OmYiKnHu9LFug2rhlIi4gOZQSgAIsZJGncFBK
oCSdqOg5WXso9zmw+nMWmToIp753iT7xPFbhNJYkI0cf01wKTbthzS3rq4Gi1jzrUfrdTrv0UhMa
J+Ba/uKDWswNVLtHKISYgi++I/GB8kiTydW4//UitY0pPpzvQ4SWRz+js+EmK/8RsCd7okMls5+b
CVxsvR7hsJWX6NoU6xNQZW89ZkEOLavkxLk3EJ6ibKeoLPIaV1L9DiPhdPgpVtBQyktHZsKrgThY
hNSBmtLLr23SbuvRlcbRYTrPKJOIVpzfkqfeUl52RUB0GLoZm8UBIWMoZpMGIbjnMvkbry0ydQmP
ZXG3CtJQft05vP3zRL3Dv+xq8sjHaEiCL6a3qMzmUD3B84EQXBVG2mQ5bMYon8wLuOxSXw+IYclz
8IGIwFF7UpYhBfZU7ISViRhNEzuf72XpqfYZulRd38pF5c11NNEtdBjTNbI/mc6NP7WqyCGeiF4N
FyCbst832ez2+wjuNsvWqcpku/LDZYsBbXZJp/syoQIyMqpluRTTrQXdKXsJ6kmoa4QGq/4wdRKb
0bxn6L60VjpZj1OkvPaZXMnOCV+KKjhMNU/yctIrPjYT3LRyX8p8ih7HjGpjEtdJeSxGaXe7Om+s
fH/OX/J0k9apW32WtsnnjRRu495gSLKYlyJteNZVLLz8u4QIJ68SII7sG+OcrPcYKQ+vD7YX9HEX
ja/Vk/H7HEcK3ZZF/wVhcuNFCDctTLQ8pw9+gTkqmvoWdeHVuXUKjNMvKicKKP+QYwR4oAAPbUAU
ViYo3fnMmMLPGfEmSkCca4cq+V0MfS7ZjlVdJXBmWAshpdPgdunjsbrM4yAaQxul1KtUOGXxSYwq
S3jeVRFcoB0qqxC1o4EF5VO5OXokXOYI6sTdjn7G9wHApsND47vIuVd9N9pbS+TBpzLKMWGukMzZ
2430k2tRT7VzQB8eE8uEgrB9NeW0/RxsJN37vfP6J7Tccn3K3GpQ3xcRNzdzp9z8+u2iq35l+p7R
0fyawhT/X8wtcIxvyOTCqciXO+U1VnMf2YKnIDxsobZzNJO6jB5acBcotq/mhSYXxid2zFRdrpGO
2i91l2fz/VIVabQzTppbF2RNi3fysmWyvuIFl36vizkJwkLEKnuo4iKSyblqadky9CrcaC6RXeAj
+CrHPcIPb9JdJyxISUkjYVk3Mp/DsxrovB0GuHZc1SKLg2/nsdhl+VTDeEVwRsfH2kuz9entTnM8
euZ7o4i4n7FXP89/zx7EqYbEtSvjrEfU109X58q23Gk61CZjqCh4cu+gDjyZrB6s9IxJRfIQxIoB
8xc1iM/zMPYfuzjIlo2L28dlFSknvwTdrBKqExU7kd/EiTmm1MYQcJNDPZ/6Qg3BhzruqmSnnVEM
lFLleC+itFdhX5K+7gDFGFjbXjWj0xNYTHuTB369hzjmeIfVsCHvUSGyWYFpwywytB5ELHxEoiKK
2jAojbWau3Qy39fGqZMHuF3ZejIIv40bSEVtfxG4mQ7bwrSSBMgmOnEKFuS1HaxW+7Agk5d8M6tM
7EO/oETHdzr2tzjFZAPGYd5V832RcVfHaq6Zy9Zcso9irLKweMqS6z5VoCD1CUA4qfjsqQ66sKpi
m24Et1xsNmJ7aa3kiThw9vY5lbX5Bkp1FsfhaOnKj+Evmzi+g09sxivXnzOISflA2nIPJj6Pl1VW
9lW5aSPPpoaa5ZZ7FdNJQHxlCp7PaHlzd9YTQNce45EZTka6eC1bUy7ZBVI98GdcWCn7+yIXqps9
NuEwSGN2BkyK+/4j6hkK5Htoqv3by9uFDGr/tspwLWd22FNUFI8p2Z13+bbuBjbA5UJTmIo3yTIX
wX3VtDoOtXSH9WMGxdqFagxn9WaZuxzKS3Gu/uUyauVV3ad8HjvIgAdeGEXDHI+0ftOQcB37bYCq
mxHz6N9DlIvNF2ImXd6uVcGvxeSX9a1doCMKHC5VGl0kavR1FM6UuIfj2+Ifc0jY7rZ+/cSWIog5
vv1/PzSj9bhwqnOkwkFRwEM15YW09vLmyl6CIbl+266K14OvCPx8fXpbJvEYcQTPHsgprIy2Oi/o
Oc/8GBZ3r1FXCOsYOprZ/jzWJjaDxrbEdXWOjXwvcNiCFV4sgCRKOe9VgqbEhVjWLPUp5mhab3Js
L7LjFHQDrKfW/h7EVuDh4pFP8sKQzKiLuBn88eHnF/GqMvWHq4BLZcPa1pIGXaW1//4q+jSp0tZY
zuXbvkqN0stO1L0bc6v8Mfa2mCmkWGvAHyMoQai8PhENFV8RbijzHeQ829/AAEZAoH5dx+z9WXHj
pb3b3Dez3T1CumR6MDHYPjQyDKy+LKACEvYUVZ6l6brmRDmOTaEcfSaC7NOYsGGt5plT3xXfSunz
1W8BAIyEar1dS4yt9l0apc4jlkKRd1lKMS6/6MZ7vfUfh0ZqJxCe69oE1zRG/Bi8trM7DFae6Ets
E6zyYHuzpPkGasdMg0Et7Qs7HXP71pnp6tmVU2RreqWSMd5m3SLsPVWaiggnU40GIHca0iHpW5zs
llmod+gzkVjMQOEwF9D1U18sR8GEW8a5ZewrfwVXw1SFWHesMQUuI7uSlwPktPhq0a1zErYYsGSP
AYIYTNewbn4+NwhWf5iinu+g1AalSLsuXSK2eC+1UK1xRD1GF5cJjG55SMTU5B+LWM3Zg9KiW0+1
cr14kzdlQMmpyNm7KPcKCcps5eqJlqsOCJynmu4g7Y+Ex3ZtV5scwgJsqTb3CG1G9kA9wkCgP2BH
jdWtw26yk+sVxTpvG3dqMM8Q/1Xw2cqGkqTUDHVYBk2Rntje1kdVc8xmo/7e1Krbo9p4k8qg3C0B
VM1M5Q80S3x2oTftBkKBDfvzACPR3VSDS4dF/amA3REunhViAbF38mRfl+kdW/1m1mfyjV+A9rfD
TdFa96YheM2X09Qj2DkMtJuUcXAv5sy/lsblGA4cEzZo+G3WaMlPbF5d/5AJu5937AEPEYJsqO8Z
RYUTXWq3mqMNzTdVgfjneD8O6khN+YiMy1evmZ76mkJ2NM/Lzo/tB1uN15bra+xZ1oEkA8+v3tMQ
t9V5t7C9/gUCibEpvLopfVHOGt8VVAqH34Su3ewm8eiv2LxF0nbs+8Nj2bS41uR7b/Hci2ourmet
73TFJiOta1Ult7HwrU0q8RtsmuXZdPmlNyO4nAb+SzYH3/rK6+7bvpgPbqfSrYQsFbomaKmvmh4C
d5acvw7j83H4KOi32BaO2I4yv0vG7tFa07siqb/LxW/CuNVwcQr5AcfnTWuTF3pTAqs6hh7Y3lHa
6U+oCp4cm660ecx+SzDMm9tuMxRZtZdB54UO5HDipZuUdr5wyfVdPC9fPct7nNe0v2w0zjl1vPow
Bx35ROXnxZ9yKHzK3y0w1XZO4T7hcPa7gLZFD5z5HsfdR0caszESrs88T7870Qqhnq65qPDv0Yw/
5dAdYW9Hj01KnmItnzWkvJBNk4a7fD1N7upss7Ydz4IWDgK7/UhABWhuWyHnzI0NN1Zk+rJ3xXfp
OeMVofEY+nCZ6NOarmOz0q+bXSfNWUq7j9atHuDZ087vH3qtv2XKflmL5r7N5aObR5+XiVEKK1we
xC619W5yqnE/l+4GuDgDq88NO/Ck2vQ5j1onZWp3tKigsLX2h7avVwJORd1+E2HGBFGqtebgBB1t
0bdFF0Wc48uQXqmANpobxyYc2aaRbV9ISQRBF32efW/gAA4hNYaBvg/braAaNHIYvuqszK4pUsX5
xo8G71e6Qa8SZv+zQ2sETaCyBR7bs69tbL/OR+wf4AUmOATjAU4zzgdaXWR24Huneiq66bpSzZJc
tGfDlGq7eLA2dgHE/PZ5Xb0oPlhT6jgX02TGaF/T4AIry5sT/YBYvPncQ+an3j/SLXLhUfNHUC6u
OL5Guuuyj6Be5874oPGmm7hel1/B3q8Kfj/elRaSzVjpADCB/ffHu6KfrUOhIJ72bbVysqwUz6Zt
2UWZ2Nrsx+2XCQuHfp/SYJo8jFmR6Y0bo/f4LYNYFs/hCN0BLUPHw7DnolxSG9N6D4745aAnDtjk
NQPUupcvSNnhyhLq0R/bq4Wq+LiF10XmkDTICjyMkH3aC6jua3cdWcaOPzV9X/eQdMQ4HVxlEZf9
/Mh5V+HgiSJ3JBxfBr6iM8F+L7w8rH5t26M171eFAvM2zxFcOa3TIqYLymQYwJuYCHMfaZ+AyNY5
SddEKbekVF5r5f8CDgUk+0OIxtV4vq+wjAEqg3UfvBfR0KYPWsgNDrmSEfWThNYjQ6tQJtoLF2Rg
nxQcyMecqv646VMvqn9xBP94AXy9hh0j+X6H+UCI+C4E8dwAcmqRVCdwV5Yy/cjmfN9U4tNd6kj0
jyTdfsst1AxvfEgBM/Jf6Iq9W2PnSwBB1ADOINcMwZ885zNbdFZBUGuyTvsfBb1+A4HZuswfIRLR
ulJAWoFcrvKRC2zhcsFZ5DRTFwkt0s73NI3lU59l2jsVdpv6n0svnlSzySabZPfSBWKm+StIV3GA
TNj1132xaLmZlOaz29dUFxJLsvxK2vvHOtb5vnwdCAnQqQKc7v4U25Aq0t17zl2pNQEr0FChT/T6
dd6p7zxr+hiNweD8KqZ8/0ADqBAyEI6tsK7jv3dFDzklCqpapE4SRj28QjUN5fOiFz85pU0/d4cg
y6Jzk2gGY4fo6jWz8lnt8hXBe0MLm7UhixNz6yBNrerhLhMzDYaJJfv4sh6WRH6I/dWr6WKpkbIy
kbeY/UhNtfmiZrvVH+sSX9vPo85lvSWos+IrMlVd7CY94bCix3muDz9f2D9GkiQ7ClAw8DVanADM
+r1KEnsLm3gg1ClYMmaLHhxm6uqUwfRROTPb8s+/zj6P4w97qBfYcH4c4bGfEMC/K/8MuulzoA73
UOMJ6H1erOC8fDoO4C70RTJyCEZt82V1at8LfeWWw/XbIZFmibBOa7zYtG/+/16UBlL3BbkEBxYs
kHcbe4Yjo6ttNDPfQLhigSZ8zJBH6/fYlbLt+m7Fo7YbuIyQPBd6S9p1WNvfKQD065UDikuu/4uL
Om8hP4yUpoKgbcIMJwCwfy+0QYNTmtl2nh66HBbkb8Yqqu57m8CaPZoyKGIMu0AHNtKNHHEXyVFn
F5FaZXWFK4FQh75xqukYKMOFd68Zzy+u7/ykfrw+x/V8j/yLA95x3osv2qONZ+Ac5wdRBqr/MOhq
7YFha2xACPrcJsDT2HP6D+4i3ZTGnHzw9X3rBWJBZ3bWCCn84oJ+HLDzVGZDYEq8HlAOP3PBfwg6
irID4Qd2JQiUcwTFfu7H4K6AvHtf++MQgd5RqzshoPktgVDV0CZGYyVBfzO5zxNdNoGzyQOA9APw
OhWAn1+e8+fLozKAIhP1GyE5ts6//8PlTYNdTEjBBaczkQjtvUFUl/5E61Gorb5H476O2O4GR8Mh
76WZbhBWnfWZvD/UuwU92uAqVnEAkTlF9Rwi5BDRXVxpRL7D1EQSafKOPrvroGpKPvQtdddTukKD
duSk6EONCv1hySPzK3uQP22eKLOcdSBYJIKH8L6aBCNNpJmW02UBysn54rWeupibKfI33mp869aL
a/6mADtwdzV4rfmF3NWfwxMNJKDdIJDKgyf5frGkuUIeIwejRKHCc2600Ml0HCZT1LfttDjlTgnZ
xt/eIK2Wl3gHp1bRcITYXv6dtUt0gPwjRT6pz0vkx2fd1dR7nNrODqkviRSXGEBp30yVvCah72Dp
ga33CA3S/6X1pmULaJ+9Fd/S6zayuSoTS5b5G/61+opy0s8n46si7f8s3nP4ZItA2hoakgpgMb7b
8WKZJcrNMIYzleW43ybLjRpwjpEw3ZV2giKxV1vH0gBw7JZkFf6+H9IeMKWf3OOIPt1AKXrJDtio
4S0kjDNu26pmBtR0BKlrK0IX4Bfr+z0sRyXVBfYJoN8Sz/0JENPQHouKHnWA3wVIMagMGHjmBa3Z
+fDGYC+Lqty2xUBYCOUtuUupiv1KPoxa7Q/b3nnkmGiQB7gCELo/jVyuVUt4YoujS5+Ie2l7cRBs
k2UY+mO9VAR7XV1wsOFTIuC72S2b4Gl+jZkaoFx10cuid26zdUYxeEPzM6dLk9Kr8jECRCTnSQV/
ouC0uh48Lw0WTLGzIqTF0K1Nr116KQP2rPNrM2Rvu90cGGZPJYzX7ikr64CiXkRQZ2xDNQIUjxXZ
BRnfUKHaIY6sCXpH/GCh14y+0+ZOBpbnPJ5v3DpkCdqAv7V1Nd0xCMa5Q8mgi3Zv1wkrk2+N/SGe
P9oAyNG+l5D/HsH73X4jZSM+QUxDKNZwhNeXpZMq83GBZdvv3m4hprONt4qoyn4XOf3PnPyeKt2T
VKgbkdaLPNpB3evduw46bfGtmOzUbDKT9Mm1hWFiiIQAQxG7IFQPiAxh9juPHlbEINW0u6Zdr5BI
Lktd70U+rvk1tLKZfkFEpX0BSFD29WHwXMblLahw0Mt0bhv66DtYxtFKmJfTKENJLZrFHdPK6Sh/
Zsa57byUu47P9Dugrq6mnvGWtdmzFbifY+wb82sraEeR0ELs+ldobmTzoa6scaEgkUoaomC2pbzv
LVdY+onZYFWx5e4mr8y9z4S4rR1KxyO6zXQcZ5TOfT47qFrymjUduEg/whE6pEeP1yCfQ/I8CDdd
9lQYRLGJIDlG+2oCxjx1Fsn/7dt7Hb92xweJwwQwroE1e0tsxuMrBpeJ8vYopWeTGswRJjJ7RHSY
LoG/Rt3noOY825f20HpiJ6N4qI85XavNRf06anh8cHGQ05vs92k2sYUZ8po4O7uHUv07RF6RMTe5
+61RAa9s2zhG32il2FY0BwH48SAS9DZ2WiVxep3Aeo5A1pwsOECIVfqQnhWWLvvUr8yJvND0NGOj
ZfDBnyH1fZmaNXeR+ymAwMpWoewtskg+RkU/W8cC0sGxoh/vfs5i15th/5wfdDxTW9lbPrWbCxkx
/+oQB8ixv+o63bfXMtOdfJJ5l2t/xwMzyXUCM9oc8wHvaep7zdJmv3ttGrmfK3t2pmO+jl51nQgP
LkeogWV5UZWx7gHwR30bJ2mUIwMtS3AC3cALdyq3cHCqn+buImq1aQ/Ua60sDVPIPAfLT6p8R2tS
2l2UhvrvY1d3DO/ZrJK6E2IVtOHXSU6R3KV9XV3ganB+mEy1iHJXL9g5EmLv8WHlmsrhLJbVBOcO
7Jz3J8lUsXlT8h0+wWhnKUjlZ2h3/PyEeQUEfjxhyE9dx+YoJX6FsvvjEUiPSENriZLHtciCZ9+o
jAA/08PZuxbxSEVSHkJt4s++dVtxrMhuPmey6uCXymo0qNCIyT5AZUjPFWPQYUSXYutj5fhq3s7t
DH3kXAAuTwttkPYDrVdR/gB9O283KxlbcWgtdJtuESQu6PnuqtXQF2EHv6mWTnAM64c++YKyVpPO
ITXoykNYYsAmvGgREd96laeQooC/H22svAARJqebPRmObtmLmyRJvWTXRK2fPxSVg0VUzHSujk1T
zstVMWNkdGrwXW02Z/ggjLsYJ0IAxhGWvV97N0WXNd6vMrn3UZhP76nLQCNHdA4z3yv/+86a5Qv0
oePb4LICWydsl+i32TC24QA54rnNacMLcwvAoCmT+CGSsErCzB5XOtCjDD3bRjYWfrr9ZCOsVXOu
1+e/GNKkVnf09mqzG5DISUOvRLiFJ0yrGwrbdXYlZ/rkNjUSpOmpV7pw6XBMaYvblNM41ddxMibT
Q2ap8cGrtRzIZkXTkeV6w2M8jj4wvWsodmvyBaAGZe7HqA2+DXkv0qMzLu5+7gQNanNFhhrSXjIX
2zxBQm2TiQlxZVZt+cGrEsBqMtoVmvZiUKqYE7e9niK2jxMhf7QB2iKyUivtLptonSGwgo6qGggk
H5/9IqDxoWu6X1iC/EhHJGYIbBcze5uSFQHFn8CFMqZiQmjgHuvZmr+kYs0nmmJsSgRNJLP1YHMI
RCFn49DDOPtvWtrd23r7I9PL+1PWwQMPApJbhF+FG7wPzU3b0eA3l/KEQh1q30swUT4IkpjTKuiw
Pd3Exp/8CyO1STYEpwMhKgoO35rGY2vgiii+o0pGHVYOTmOfCVGqfVIEHv5eiMoKY/ecYc6vyQuC
TEtAghXDNTJpZ7V39RllArFt2BPpGhHzZZCglvopA7qcyLa0S023yf83Yee1WzeSRdEvIsBYJF9v
DtJVsmRJL4QjYzEX09fP4mUD05aB1sN4jHa6oVh16py9105E9wQmOP4ShCnz9CzCfXNENsTfnLgd
u2FnVCQgoF4K5U2qtyklO9FCqDnoTDEsj+2Mt5K7+IUfQIzwIxGmlvUoZFz/jBpG/GsN8092pxXG
9GSq0cf0oox203RBfxrR6V0MP8+L34YdlDAfeNZ/dJ4G929OUY420VXCJJA3jMeSCqHeI0Opb8DN
j+xqI66wQ9E7/vju0VR//e+vkCvUh5KTGp3RnDP3aBzqzo/FemtVZTPVJeMLE7PGmysl7Qk6Ybyw
pROd1g0/b9N6yn9QtpXhzlCU43dJ0TC7D0d6X3vXZp53dBjn/dbSLnSYhfnBtOW8L8b7OCE7qFvp
JXYdeNNZ8zVL5OAgwRBWsrPjtPBvGMjC1EtK1wfIIx2AM8BImJwtt5RCS5x+m/S8jxXNcEzSUEWs
8KkhZCG8Cbj/gWJwU2GuKVSb4gAoAHZedL0eLSI65HX0W9jG6/L7VFlyPIVOOB0gp/PUB1mRYsrL
prbb1s6U2Bc9s3VIkUB2Zl2Ig2N+YyPfTulxVkbMyI4m6Jc25/77QtqpRSsEncOdiweerjFSqXRT
eJR3KwborLI+nI3PwInkT5YXBi7nKtGhpTGjEB0N838Q2RZgEZONsFnVtRLb1md4ckwTY/rGakp4
AdVUodfzRC0hXidoaLCkoMGKERKkWyz/fEthgw1wu0iRirTi327qoPqdWH3mXEQ3iKMbaMBCsrKJ
Hlx8fpAZrlN4AweZjHhh4VTgNIz6gWF8NX+z6G9AQLn46NZaB6lzTTAdQ9OkBplgZjr9RJw0a5AO
JqaiohZHDRxjsvcQOuhb2wjH6CYYK2RMny3cD+vW5ibuOWhVTRq5jIE+iExpRgjVyWncLQ0BJiWm
tc+boI4fFVMWA3o0wqlbrMgd8zVebnMm4Ss+li7b9WdZmh+vj7wYy7RdT1iGQPQqzD/rERE4qgyF
P+ziPqcM4q7dmVCLGs/cmTBeLprMGDNy07LGQ8yIJn9EHKXUZyku12Cif9dF+HYs2g+ua5joS+ic
/fk6VEkDWIaVs+tlrv3WA3fQ4AGU8s7swwJQ4ogKYS+UE+V3EKJ6WF2suLxBZOQP2XRunRAJUqAj
YT8ubWj3uhG4Q8kenSTxLCxrJuuiRDmq28CQwGrq0VH5k3RNq7I2mHyd8eKPZVV+R2mWl5+00g1r
fgv/fotzj8s3BCfdfN+ky/DhLXZBqIVtFp2SmNi8Wz3yKxz9rtKj+5HnGsXSEJoO3lokaltbuG11
4aFq5YFuajasR7uy7gjYgxhfRMYEAioeSCAQTGGZ4BsycA6mX+Ju4oHqi0PdT3f2XOqfSCEPk70j
a2SieTXoxVdEwv6lc4pAW/Vcx5uLw52e6QWUww4Jg1F/dbpcaAXu1z5K9xnUpOexoWg+YTxV5Y1l
ds/hUIVvDmO5asWBk01fGVZSHKHhc/sbmGHj2e4kZaw/RZR33P+adlsbmdsdQIsOoAbTMnlqe8/3
QVtW+E9NR+ft4HQrwz3uSf8CgEPIjW97rdp5EDYCdhlh5oyLkebBQNMJ/CljStNQi4CWWYHLRoRe
TDgvCKyn4EJzM+NukbB4jpGRd4yDPd3jDFZSN3chPqgNhv2p3fYhcshzXYEV2vWVXhUbU1IMHovY
b1cAaUHOZFqWOLi8I+pCvG8wygg2oGTq+y5CQTdqKAiyiuytTTF40Q9cFcklH4Mxu6/9bDJptGVE
EwGlUUeyv7IHA/sL375V46o1JlwMJAwZ7s9FfZSPjd8fMMD60Nl0nH0PS62xbMpmOXkx0+EEPS3j
dLc+SmvIwltGe/NpX4mpuhGWQ27BVS8bCvpDd6PInOo7u4FCnWtOHGqYUH9bxAdqW0BaXXNs60Q7
0DAQLY5F2VA2KNHjngrscGVreTEeRZf191pSJ5glOzEBKZWEq+6CNlf9IcCN698WM6LJ4hIqGeZX
43Oba0xoEkqLcf3f2+g1EOffj5OPE4B2omNznXKYDc91/78axxXmgRa5ZHXux1r+5PEHaRybCMQ3
TICr1+XyS663qIh5nKU+ed9O4sZEbNLdDldNYq9rNn0k6JnJUR+8DikKwl3EUcvJsnRCUb2havUK
ukl8XFp6HspSt+HK0Hw+tjE+2yOS3Sp7Jsa93COlMscL+n+kcIn+inkW39sKSzobU9C3SQtBIQAa
TUXJ0VxXYa09Ub7YZbMyDYYB8XrR0zelyv2zZ4EEWJvWGFo7g482XbVlOGBC6CyHIWstCZMMwsrb
O+mYCUVnrI9gCwYxb6JJhlkCNyZopqMgmCuh1mYNxMEIJi1ImMnfeqCIf8lAxv7WslSO3DWbqmIL
d4dh9lI36EGKanER5fa8UbRxtWCvLa6VsFWGtBtrlNH5W+Jj6F4t8lhLT+ZeMmcr4lnEcVOyMmqv
V+fKRG+7Uj500UOhx9FXt7Nrf8VqoqNljXoabZh8deN3biJ1ify2FtFXEMrZa6eCvtgxnKA2qD0t
An3llnp1FmHra+HK6xM93drtpKLH5XUGTUlJMVkiS/aDpjEvLLuxGQ7xkFRI2ZuRPSXfGGoo1J2o
R/OzNLi/h3rc9F2OeJ15LfeNj/MzE3UrmxqpzKlqc4yHYKR3RdT0+l2exA3fIleM5uSpnpWwKF3p
jpn30vG74NEo7El+EhJ6TUT8/zODQMD1sBxw0xK0A1BqfGjAu4GKxl5F1R7js0vplbD2V6ndTA/V
qKtoFVCpNWh64vAmQ2/NOPIqkrTYSbK9DRbZh+lCSMQukx5OdDQzWkAa3Vxmz8LPdQuTVdsOXmu4
1KBtSe830fX9zIGP16E3WPoMBBBAK9MWXEmqy6LeN0xsdnWY1fn2v7eID18AwBb0Noy9EPkwy+V6
++HtqpLeYDckwa5GVRM/lhVCdyw9RCM+l53uVLsuMYP+eekDLj2+NGvi9kvSlHV1V7diHD658/6l
T3AMXpQHTUYXumej5v9z2+o0ryPIXCTIRxO6kqVmoxuQsE36rS/T+sElZ8Jd69Mw/BLsWqa5HshG
SXcFMnHzlSVvhb9BH7fyVgfXMBfOc698dLnZ7VTMVGddWCmXAlVljQ/gZW7AGrZJS7S3WRwCsbef
oOz+5KOe+1b/X1l81HzYrtD5C0yHS/3HSF1YWY2l6XqxXwYQwtXKt+ZalFVeSTXbdmXZnAqXPM1X
A+xLsk6YB3JDvl5U6UV5dxANy/E0Rgg89+OQgCsEbfW5ZOdjxcsrRZ0CpNZlEIWW+MOiqCNWYYD0
ZS+LScptG2mYYmA2Jd6bRnETreNEQK3lRly4exqsXYZorNObh8Dnnr0qO9s4w6PwXV4eOsB9kwng
tGlmFrs2wagCBivCKpSoAcGEmTqfigU+yFyvTzFyVXRkLCRBxfzh5EtMOqQ9FpV9nnYSntX1viWB
AzKXL4qhOBISIYedD0KOm43uZcPDcqWCXtLVm4JMAgxjXKTijfQ5m7eMHgZoLWY/HZqhQrxbuiNl
sy8LPz3mUuThTqMVyFGZ8iTtwwr8Rb6iAOL8KVNW8M+CddZ9EuvKYf5hUXk+1Bq2LLYrzBzMUf98
VkiNVN2Qx8GxKBpOtMkwkvymKrIkuVFDKps3P/MkAu1llS/uGig+uFAGhLX8gtXXs+kA1nxxO4ym
rmZyI0dMF5oxz4BIyLF/yF3aE3BSEZ2NF8ATs6NCg+LMGVGaEyXVdHUeOG5TimPWh4Z9WdQti2J6
GShpUiDlX5wqto9Xh04MqorYXoFwCrtfCKaN+BH3mqXeig4A0Ul2JCht9YkTYdVdezq6x0j2XDSQ
Ib6HQdizLsW1qeFgT8BsYE3ayJt1Or/5p8+RlXJ+tWqaRvveQFFZ/ahtiGq3et4oHIvQ9Gac3fwA
Qiq1uWPALmyb95ShVnFniyJGqc6NpXsM6tr23lNklNSNE6O+/XL8L4toDAGt70oQVLOfL1esKxVT
6p+X47jqWArIF2Y1SOR6RfMW+kivtx4OP/VL82DQfYEXTkTgIo4nb8zQjtjCIiCdUNswF2qoOeDR
dSrZLqqSMcjCBHooGfOnRUCoddwc93nUc5fTm3ruVy5T6uUBWIbDy6umoc73XqRcwgsaUQNVCDdH
27yYpau1Wz9r2VeWL8tymO3F6/Ja1NDzbMpjo1xYC9PYmcOBGaVyAWVcXUKpSGg04b/J5LjCjUIt
vCrw4zRvaYw+dp/0vc/VZhGwDolwjfuY2b+3M5atejHzLG1GtA3Yxdyu89HnozDW4l9WGWAXzKfR
QKYBgrgPNpk7Zfmw0kFwxMMawiYuEH7dSFlQqm9Q5M733kXOIl2XTzJ1Az5530pCG5+X3rEVtTZu
/jsr6n1uu1eHnajxtpx0/JvFtmRnF3tMk2nzpkjLmPtGedbzf3gPSx4CNePLwJAx+BX75U5BFDXF
yXIpKa9f/jwH4Dct23mORN4Gh9k33jEMJUND5gc1wzISpqI237Xw+aG2M5Txh1XUaGkDfjKchaGL
JYqKca7QND1ixM9hWcg3ryD//UHz5mUVLZ+jxhHB78oKqE5vQHdMvuu2hFz1YtK70U84uw3nFt6/
Lc82BD9aqroa3fR2MAO2iCJCuwEjOQP+D0AsMe1pXdMJSE52pSpjHREzEK6lMOFZyTIx3b2hTG7j
Q9h62qrVgAfdLst/0aAKX7qzNTIutfCnKZU9PfLAtNme02R0ib2OS3/bxNrYPPQ0IbKVmzAAPBZG
m1E2awxti+9FKAn51oqaYPKVacKPqldWPPFqAd3MNkkGNnb95Ouyf4SlFMvbiKvZank8W6usCjjE
yniBIxu734OoYusHB2aYj4y3XMZwoa0Nao/kYtBWYwzZ7gzWxSvATWuQ/8LaHbstfas25Hiu4umg
mHYixIVp4W1oTKj4uDS2e6hyxbmK4H8/KIyFK7Qd+sjUGVjLVs5T3Z2LstDcLc9CQ6W9ryA3sT9Y
grNGuZTMK+JxbAEgNpk3WX8o38S1FrY1cnAo3HNePbM5MF1+TZV3Wf47flSmxS7tRR7blM4O3VRP
deoQJZiyAaqWDikIOeP76R5/NL4u+g1zJg9j/vJVOF5ifPGvquHl7yuu7XEsaoH3VltjF51LDWPa
Q1Z4xsSlcXYyLy2lvLP5PmTWUfPPSwX2ToQ6G7WMh3rqmCQYPtaQD034T5Opj2+ITDBtAoedgmfu
iWG7MrowvK1QOW3I80iwHpOYMG4W82sprA4/YqaSbG9FttAYl85Ws/mNTi++p/vFIUcLYpxAWsU9
bRNwQTf4ytl1i6ymOYpfM5k57GP3lS3C84//PLPXz3P5Oa4ANsMIY7EJy9wc5DPfTRXsUIgN8TYs
e187LRtt1qbT74Fpfrkh9cSDey9jTUEebpTapHlGCVekRmaeC+mZ4EivuopMH1OaMEjt0TssalhP
pyNdgCGHhB2tQHYyOsk6E++zF7odO13Rd+zGLps/q6AwZ3NuWJjixjO6oDs7ZWPNj+nVb9e5BR+o
m7j86QQEZHFHw5Q/7KBva49E4iSUZUbOlf0ET4bKV3hw0O9GPnx5tnRmL09ejsH5trpu9/hi+SuW
h7gFsexhJ3dbcRjLiXPTz9gZT11ZWQOjcJNrLwTBDO7HVy00OKIXP5CJT543MfOoqm2ABB8xSuF4
6n6xlAZTa2e3AhExWaTOtRaTXiz4JJxs5JMAfZ/q+6TUhqqEkXo9NZ3e51GvPJDl++Uuv3w4PXcs
6mZX58Xh9mEt9mPKbaULcCmtEg3g8f6Tsv7vCsyf1Z9cWXw6Lc7H20pbaJpuJEXGNJniA19nwAZh
y1RGKXqOmv2dOYSp7rAND+o3ZcisZRjyiOKK5i3Xk5QhazHz95rmRjgVH9t/v0L3rykQy4dLHv1U
QEYOst0/a0S9LtBFC6s+LU7doYX7eKwyfD179vpSnBLDqR+K0KLaxdKkmLyj1673YAyMg6eSiRDU
azmQNWrePvHD1huUPzLcuakPm3F2R0db7epKRnwQ9ftW0zPyKyazJR2Eiw/qFL218j2XvQDhM3zt
PQ7nEQ9LEeoeLFomwzzLJl9Pl5CpsymEXgQ93F2FL1Bv8hR1jhKcGmRH1ls8/GXznMgyYDET/J74
INfybt+UkD4fibuwvJNE8BesYqOZhm3WpT7raYyRgWHdLrxyW2gugk8l6Mu+LFq7uS3a7OzFbL8U
tCOKGzyo1/2jbIN5O10GRoNUVASL2TQ3PM3eKMOHwIurfWo2OH6ram/qDQdtN+Wcx4vj9R+JnssG
v1dxwUqtrpWFR82HdM/OqR64kvLfY/KRwNjKmAiD/14NMybkj2soE2V0hULQ4nC4NfjzavlXUxCG
ZTFVZMKddFNxeuTXSRKRFPzbS1MvuD5ifSshrIVOwJZjp4NvvxeQg+R3lTvfgXDzZC3KpTFgarVW
wezWIvXpJkEjH6wRaMXWZhi79CaOm/QpUXICbRylxrDpRTG//1yYd3DiBvj/kjN0bfglSPdGxgQn
VQHfU+M281lyxQJUhqMfqxHEzIXUAufdcDKfBgzBVtGJxrIR03+tJv+Tz+rvjwobLU8MKncDTebH
6E/JmwogjGgnpv2a8wqsJySjZojHAbVln1xq0dKZGMuEwItVf1XT/feX9aEbhRIZFrGtM/33BRR0
96/+GHx1ABFNdoZsLofjCA/stQk9yMfWiEjlLpkJ8mvIpjZKC2pieBVYaLrD4kVQy0q7NmwzN9aj
fSPdoTjQduPzFZltBOeiKk1j0xo1Xe9lcw2zyVC35ojcatXWKg0PDAttk1Pd6V803zSyfYZbPEXw
MVMLPnnH8/L7d5fEFz59HxQHs2IT+9uHzSrJLRuMppOdYQSzPIEK07tZbOwizIHWAkcx4gz0As0W
AHkl5JHOLw31q7dD/kAB1pGjVDj5j76Swtj/U29fC5O0NSgU2WHQe68XFZ5O4E16ayNz8rasQD04
L0+mjCLKOtNq+Of/+y3+tapmdZOJitbXWVMo9T88gHrHlcvyunObG5G2KUw7e4g62p37WG8RgIYc
zsbBlcpCg2aDFz/8979/1df/8REjBkALwHzVd9Bef/yI2R+wq4z2wHdvo2dzowBloIPwPaALP/fa
mkSCby9VpGWcSwC1V00EpbGctCh9AESMSBBzGiWmKg1+/snL+9h9QrqBK4lBKetdR074ofsUBLUG
3XlOL7hukV3AOX5e2ioAucLiiXSz8IhkLek3jRgZ9gGFTS6LFzZyjA7cxGTLk2ScNdxYDi7X7TjG
E2eZnifTpQZqpJ/GtKD5tHzX//0GrD/9DTy07mxRMTwDE4fl/vXQDuPg9Rrqv7MVOlm2aUwtpJd+
RdxAkzX6XV1mrnUpr0WdY9hji0DB7iMEIUXW/JTXhyvM0o6bDVzrkwQO7Nz/83BeR1UaelHtaWmr
oJTKpi8BWSj0U0DI13vksRwhxPXRfdAKyzk3XJDsdSunOLkDlaTNbdD59JmguIhT2wzuZyXHx4cY
SYfn0+BDN2S47seayJQxsj2vds6JKXk+9bzM8q1hzuNcmKmzUFR1hI09hPAEmk8Ksr+Wj4//y0I4
6AK7+ruBDxHVraba1eCjFHb/uyWRs73jtNDZoy0WdrNu0oGHKg5jO99EGT82mNun2PnMWjA/yP9/
zmhCetAgZr8nOxpL6uNJaxNEVrRTnZC6ag3JY6/h+2XuaxA6l80CzzNSKT/YRFVjte9BQ/2wDmDW
Z5fR6kX2ZajNMflW1Up62wQxJ9rNRQ4eAQV90UIakoR90Rf+7AH802lFo9pFeHGVXjCWMfgW/9yg
yMMLhEaDbr80BnKR8aTEFWXZ0QNaHb//I7gRI9diC1Wh+9jahTbNDPkq3Lhhm34mRvt4KjAlxznr
IO2wZ8fZR4ViXSEwihr6R2OfcOYsSgy9aN3wPtBKkRJnKBPYp13PJGDb4S50TmFTI/+Js2SruGBY
B2bX3Rz6CbEhALs/6+C76/7ldBUUjkVkjz9qqsmaCBV688UROuRDSLG+iGDDQbPsw3S1SXbkWDG9
n8VwzO5Uxs7pXgX3pI0wTCDBhbNj+YeWWqlVEC8PNV81wCk58HvcoWKMKEKJ5reVbK2nHkssAz7y
LPw1MC49ALQ+a7CZ0oyMJnoM5MOzc/0Di2C4a5RI752gCawbsDUqeSzMxEMwkTDSXOdlU5W3U0bz
bLVMQ7TA4EU4Q4fIe3kWyeaMsH6qcPYmO9EUhOdaFUB1S6zrwU5YuNF3mR8Fn23116/t/08IK81D
nn91TVLkzOfGnyuNULTa5gHV9jR7uvxLUQ6T9WSnAJ9fhD5yLmtXddGyIy69CFFZsW8g/UUgtW2r
nt80EbmLbg+NM40JlNbZetH2yZqZzm4AYE76TzcgFNWSNK2/RKlLw6IOEBV8Mj0EoPHnQ49iEyuZ
49NmNS3sMfrHQHdowyN4a3KawLV7xCxVktRP40zGVEamECBcFxkrpZrgguL3PNOL9L5PXD5kIvQc
gA0JCtvNYvfoTYvvZhnC1TmqojstRF7wu5xqloxEsvI9RbdYXpgMeU/w8qvqiO7Eektx9xO5m8/V
TTpZXXo0LY3WMVp6/ok04CL2NCRd3V5oUbAUimul4Xd2+R4LLgNbjEep2iyvJRJwnLfg0lCO8z/W
z+Ro2PMZoFEXo42yL2SLhi4P0fyyYs8X3WNKK7DclAR1xFsvgmW1mRyfQ67vdat9WIrpxp396wzv
5v769anRp4hX47oOGEU3EJb2G8Xn6GxtfoyfVFGCU1teTpqKMXgWbTivzlTyOAe+mD/RxfCwPJ2j
ivgAaDrg0EhtdzhMoV35JBBhwSlesPkM6aOrDbCbQKvjLN06Aorg78XBujjW3cp0+2098YZ3jd5q
xquuPJvw12hW5S1f2VTbs1bBkdJAlVYz7kKO2vonPwH5c+o6Lei/yGoInhc39XKJzKFkcQeqDLYD
qOwDhh1yJ4RLg1r3plsSHOLsXW+lXn0n3zahBRnGv8owd/N7g0LR3jm69orQx/ePy05V2SWLRfcj
vqyZrdCeHWmSVmhdq9hlA1sc3k5UMlltYlvXbgNVBSQdtVe3ylJT9BoGDtK/WoqYaAqNn+hmO7n3
rb6zDiIHV7fCwayZxB6RR8CPWecdwbM01ffWZHk8ckEnCUtaEb3kEOsub20x8sg8GuVhSlu9e1kc
IB0PxrjriyFvQIRd3SsJO66zc2PlxU9h3RJTHOlQn24ru2KwAFovSsSrmfTsaYutx8KBPEJRHGNC
sYJ2ZtT1pOi5wvxKj1IcjZzYTQH9/CmDe7u2CBECQlWSY0g09Y4cnE2G8gPVT3BJe5gytfStXyGp
m+uGo2Tbl9os2SE5bSotZ5unWnSW8Vje0NGf1q0Z8tUQ7HcblBD9WiI0QOS06XCP0NjjZuo04ZHB
WbjN/Dq4OLH7a0I6Dpe1bpEnD49p19vfCU5C/w+r/mkKB4U2jdyMyhHBmQhv/VaLPVSwuHMZyNXh
FmDJdKFKjnZV46oHkgeA1erjCNdKKwq19kbLvaXOqDcqKA5wMdWWcR92fTDom9ZXOqyxSRkrP8yi
9yaR04lYRzIS6FVu89Gub41oigS3qNJ+NbtYJ6R56NdSd/21XiUWWlstui37ClNa1Vrn0RrsfWLw
KK9IHclflD2OR6eqvqD+JTmQMiLfBGWVnBW7+rnQHGvXcV5datvW9zDIJRITaW8HLTR3pNSF5irW
1XvPcblu9NF7CCoteSXhuTuiRzbCFV18tQ5Grz8rS+mbisDnu6bWSCWgeRLsyTg7pUYybKMpi7Yi
zvtNVeOwnTUO+kGvaUFN/phZ4OItc4M1wP7BJkyzvQaLctLMRO0ow5oHrTWjo29RZunZoG+Kzvxa
ySK886Dh7ghMJDvYqG4KLb4n3a08c4IN2yAZgRm5sT3RNprynT4iadlEhWCygNVKbWs8tAQLWs86
2vj1GLnxjrtO+H3q02yt9Ub2rIrhlx5kAwgeqtTEy79hZdPHTe9SSzwB2Y3M9Rg4X1O3Cw8OGUOz
C4ndhs+5sTflIKdV3fT3EyriVQjoEUNvTmJ3mHhoBwla2StiE8RWoa4ghXSQWMfyycvWNS7gL4Y0
wf6Y6eTvipBkV8UvcZ8iiytyGJirNgMVGbO/TY1AC2YxaOymqD5A+HDf8evpG8eQ/sEvtF+1pZPj
lThiHbjVeJtrJDWZmq29F6mdPGOhhZxIqtMNY6vka6Ipt2TSZOZnOzDDNTOYb7JFvx1ahbfPgU1s
4Bh5FZQmBT/LZefFNaok82da7jTFA33jerX7UOD27jcROsVH9AXhGsUmnzw49y1CbSOkIPLzX4bq
w599bD8kqRH8lIk73DulRUKsMoZX1YW5trZE728Lw+nLr0pPza/BRCaYT5NHrFhfyRfX6PwbfKvw
ulrtMcARuw1oqm/KFLqcitw7zaXvfTCVHUjKfdDtGlastcTb4OxCqKH7URPF0cu09IJPptqj9ple
gfw6GH18fUsw+/SMryU7i8wPeLpFfRjdwUYhqmU3pQjgtGqlf3BJpghIY5gvNsDV3ITs7IxfdNu2
+i1DN7xrfSZIhlHVJxmKFzuurHuLiiQr+pxrJ0FD6Ir6NWFx0zpzg3FTWeMTTJbgjU7ewJfdod1M
jeaJYJjmPmDaAx90DO+jUb+3q7Req0zVx6Qv26NsWgMkKo6oRgvBp+RkaqwzkwTZziviTTl2T2Oa
RQ9WK3553TiwH3X+0Qmc8WCNg38IVBpHK04xl6lVNrynbr5r0Anc9HFM1GsxGN8EUSugqBVZl5hS
CbMSRI1bFmpNyylqkrx6ab5UzmRcQvIMnnM/qZ99TupHaYUZfhJ0v5eIkIeVbebNjzrL8z2YYtof
PAZgldx0Xxo+rCGBWNVzCmvtxN34dUidfsWSFKSHjY73ZU7Q2AUBw8+J7YQqK0ze/bCdvk4lQpBZ
fU0AFT1LVhSOp9fczrmw2ZKtsI3cVTFpBYP5Xt95edk/KeHdEtYyHi0ch/f+kLZ3IFSSfTtR/LO4
rTsHpy7xtVG570wYQaSEut1NEjv+SxqDiUJUaL7AciHIPXGsH4pW+JGhdvFTNco7u1VNkI1GYAQh
PvkcaaPiC0oLey200dtRm7TrTANKR/IUeerkWLRk/cpvstblDfkYo4b809dutLG2V2nH3Qk8TLI3
ox77tk8qxjCU3UXhEQH2HPm3eRiFX+229smc4BNRzHDf0nAifc2Ppj1Pw/ieJl3aIQ9N3W1a6b2+
4klG6iYz90dPtiFMgvwtH3XrSEyTUW9EXfjMxUMG5lIpYulsh6Bf2pwJuVPS+OaEIXVdoIlt1pva
tDJDrUb17qlGx6CWkTfpuNpMUovUXWpl7Ws1VsVDlmEr2uJOjUOuH2m7S4fQe3Jd+oBFqQ55UNj7
gGrmq4593QmtbpuNBHb33sAl3iDFNzccFIs5GzvHZPnA6dgcoKiOGyHb4ialFl2RREKSp5HKHYdO
tiusbOdLwqLtiEH+4EzU0a2BDVM0yZ7P6aKhR/piIPtuVwEapotWxpCiJ9UhLtIrl7gSOeylat8c
Jox7hTPniIjL3+Z+ZEG6ga6XRuXbwBaDQXacNrEjWkiPrdOcDDm8A88Qt9QURL+zL6BZIMVImMcy
IgtdVi6lM+XnGtV6c2jBY37jJoPoekwuAcXZGqdUsXUZ2u78BrVdz4VqQwngbiwRNm9VEWQXiHsE
O5kiuy26RruwLmsqn3ZQK6KFL/WAc40zzowZxRV98xsHYb73SLIH5E3gwSp1cHKOlvHDCRP9q5Da
izDTd1UoeJkD4LFVjFjpWWVJPzsyu2gLWTf/loKqPOC09h7stBBfkKwSDeSk9S5nxrUK3YEbAcmG
d3SinFU1ePEPnFrO3g8MtQliJonEeHnZjqQ4VFStyC9Mh4cDXgCwhZbkfIrUBZ6eTqNfijP2j+aS
OXZ09lDfPPptZ+yEqzJzlQ61/4TwqB4PSdfFt4RP2vf8XSlkoIbg1li8aVCJ1zkQVYoJ4Zy0tq/z
daXnalo5Pnm302AYx9rujP0Yy2CbKDt+NGJBFDSim+1YVW+x7bJDV3gVW0eKdVn5+r0pRv2hKUS9
0pCQ3NWp0Z2Ib6l4RNhGLAzmz2w2020CsG3VdOGbgWkSHQoJrbZXvAvCAonB5HYKvC9jRZPh2HCN
bKpA7syuU+vQYerOxSvCCgxpe9eWiZ0RvmB0xzgpqT0Tb3qas8B+GKLW3nKp8wagYJ5BUsRfLL+y
JSYibLSJwQ0hxzl3UGCaX4NyjPcKI8W7jxLwtneq7maKTW1DhzDfuVjyZ0WEhKCZt/awtmWvb/1c
E9lK98J6j+SG7SwOSGQtqf24KT9XZpDdyoFmEF+HNk80JNaN1MEYE5C0l8X9qWOG+1OrCtapG9/1
zli+D4Qk4pEQ8jU3I4dim7ohrXrQhnEPT8/iWXE9pBs+ipza78yzGKPyNE0tJ1ib3TrcpV7gZzcn
XbPyDVW6+73Ci80oPHAuXZSAPNfi5hszHgJy7cgMeByIQ8oj3QdPGI5EK/KCq8FCvV4y8+tAUbuP
IwrlC86tgSmH5h1F73k3tcLNUVgmdm1ZT2fTa+pVGWfuSmdge2Y4WgM/tGH4JYY4j37ub8Ym/6EH
s6Mxt/Vm55kq2DhhM258Rq+MGycvejakl50SXTM2BFIRDTK5HT6zEqMbAtRNP6WvdexGqCWb8hyy
ieWrsCR0tDVbvkOr85+l2eEvjwHPIVJz2pOBtW1LXxiC8zTo5T0ol+RLarrI/4Dwrmlel94qU5G9
GxI13uGz6W70qLb3UApK9Tal9rQJMCpsfTfJtrKl2kNm1Z6I/CRCKVXSIUmmq4gibV7GWPf2grDe
Td9GP8sqbJ+zQSbfcJD5mwaJ1xoeE8l2qYj/R9l5NcetZNn6r3Scd/TAJcyN6X4AypNVNKIM9YKQ
KAoeCe9+/f1Q0Nx7RE1IMxFt4hxRxapCIrFz77W+dbSHXNkyPSBVegpK2oU2Qg3TLmGDzpk1bWe8
kafIRHm1DdOseBJp6dIZu7IGETvy7NNji/ZJ3rNqH93G1qqvXQ+xhfZJZro3zPitFlNNCrwu7Dtd
evQGefPwduNgT36QW1xWDJqKhyi/H9K5UnclJuYc2bujDhuU52G/jQLshluyfw33kELNQ6ZZZsSK
tmZMxmfHGSl7WqkIa09vHsZAuYlxQVH7p0ni7EgfWBZ8E02a+oQYQ77X9CYh5UCpleI9INyp98bY
rKwtAUdO+SEfJuW26U2O1JWLo/OxdiUdlZpm4Pie5gntACMWstqr3eweZ0D14T422si6U6rINU5B
ipD8aCdJ9k3nO9rWDb1VfBDkud2Exsh3tgIlQlaKTsx9nxeXteEZO6nVbNKyAp69iN7pHGEIoMWE
AjJoT9IoLLkfojgs3rUjYuM7pel4N2uPtVi7qOFoccCIklG565o2o1uLg7TAGI4LhP28AqGwC7WF
ecLTu312Z6cObuIpXy7ltQmTOU3v+KODWZgvGVXVp5WcMF7bR/OVDDhmDu2atUEyiohCTqlpuJJc
bfNurXxiGXTqOBknDKO9dbdSMwhHhpqRVToYLj+3r4TRNiHjzhpAZb8rZ9Wu0fGU43YMIFiKnQqX
sXgvcC3PR8wHxLY1dkwzur4C99rrJVqveot6Mmi9Eg1gvoO8TqdpxSghWaY5Fyfq9GUBvyWXJEyL
8SamrgERNeKsJYCjt+gVKfHUVK95RN+opIIem9uRWlA5EEIoogU2igcTJRivtuJlJIkO4pM2dUvL
e+VG/H54tuSb/G1osvRPcW5bi1DeEIRUvuUj1loplY6m4XGVRqkhD7FzuIiK9m5fDqHfIC8qyYrG
EXbbm/QbzjzSm5fYrqr5gNiNWLyGX1GeSNBOcXtTMhPi6Lm0HZmXZDTQ74ipCdQDnBMn2g+ERjS7
338I862PEYYCTw+X0BU4K8zG3zgYxlkfIG/q8WmdSZeawBSV50PU7Sq84c6DiE39QWc5iAss5W7c
VgzFx09qzgHujA3VBZK+IOXaDVpJ5tl6xSBtj5cLR9+cdnJ+WF+ZBWvl53Co4PB3nYvOKxQi41OD
E2gbx69HHGkf5l5bhGPXiedkxrq7UaZyIslQ6M+rfttAzdrtUlejXMwKUdtHU+2Ns0pep3bWXbQV
DdwBg6FjFSvjwGeJaf6FoYJqpLmK68nXVDXoCqP4wzzvDaGLcSpzagP6EA1L1eGc+0YRwGDN0aRa
83S9NjaVKtYYhKxd63VrTrpQUzekGw+BD6xrGeCs2gQ1Rpzyh/GY+ct4F4kDICmG96DEQZu+ubhJ
qRWyrSEsKnRN6ksR2UV4S1eMjFZo2iqzpVw4/Wdh0g966JNoEf2qSBmVb1VRIUVdbjDpRVadigcF
IOv4sCqrV8VllpWARXw9SuLJ10dqjkOh4hpBRc3E15JSPAct27yqC4WTB7IarL+9qdvbODNRgeR9
GeknqBwcGaWt2CmbiOMmu8aU0yfsNipGBR1012aou/teowF/bAX5oxtlBPh5RgeB4klMCWOpdZf5
/a2h/XJrLEgJRC3gxwVX7u39XTpWM1vt7N5YlUtn3owzYk2JGqrTozZaMekVnfvYaJajbXR0QE9V
S06SX4yQmW773CxoguDEtbw/vK235hwEB4yqgQlDu7iuqJ8nUekkRFeSxHhjKDb9/4bBj/TxRBBe
NCHDQjyYJV37Vad/ET4UjBwJy0hK48noRp7vZmh3jBbtILXbM1cmN3fYaxFIOJVoOVb9/s3+iubg
raoaODWwdarGffHzm+3jsV/OFdUt2ald8oEWSW+jRe8LdEHhQKVzu0I41gCA1KBXT8dzLJ/RcaIJ
sK4hL+uDDBA/YsAfWtWrk22FPmg/JEKLK1QxtGTaM8+ya/guUZpdSA4iyLOn6ggOHUXysCHaqJqX
I2JQgegh8mAfCldXfNloJ5JJF0l6hVXlKHh35W1jGJJuxbIh4qGU/fQ6qFVKuDH0tNcCZ0+3mXVn
/sDdVAe3BsfjaoMYBXUgItZ2wOwS0rVAiha3xymdrWk/j65KYwTYReSHqjkMXlIMY0bD0Y5SpsB5
k+0sBfqXb7gFNFZEN7HfJ9yEnhlGinrW66TXc09Xq6a7FQM9BH+OHYY6GEvYPGM6K3+Ujv4yKxTc
Cgv4ULWYrv0yK+wqBcGwNfUcO2UaHdSudh5HayybGyoWfSTNp0ulh/o1P2pRPr4qo4kZsW4xtfsO
2C5iM1gHi4BUzOw6ZZswcumGbkeSbiY3k2IoUvnD4vv1BlYdRHEqQ+KFIKzpb2a2i4kAZExQndbB
5ULTzm/bkqwNkEHW6OykUpGATI+IgHk50qv30NK30Q7kT9HupUMzZ7POy35/W7zRNbE2kFpgxBAq
0LdFb/FGtxDWFUs017vTOrQEXtRYD24YsnmuQ7YVyLZWMq6Wp+WxEpp4JELHeOZpTYBs2jIr8/8n
1OVfVEGAI9i1kPPwf8LV3nKCaxfXFGp36weicVYhbn80rVrf4fAsO0yHoSjOaChleJOAvnJORGWO
w7lX3c72HahhCwo1m8W2k+KpJJ+gCD23Auu2s2mv4VWqWmX+kFElccwTi9FIVUrGCTYNhs/phDZQ
j2b6fAOiFHkTx4D/Xnm61RGJvS7Qm5cym4zyNXRUhUELFfqf9q1f+Q7kxnGFGEgy9Wfvf8sCt4Q+
upw1h1OHlvN2cEHW3JdzZcNzV4aJBrzeZw6z02gqMCuQJtlRa9YhJgmXwCX9HVe31A9r2Bf5cyUN
iTxxn12hDP0HU8cR8J5jokmgtBWodxR7RUxPZZibA8P6VLupUK+MDww0oXuqcBSbZyqjurulgifp
fiDunUYAR7AF7Dkx78HMM1SB4Vd1QLx9RzLGpxYEhbpl9snQEudFovr4x6v+BU+qVZ0sR+kLXMsF
qHW8LtWmZ83y9VpOuEPGERbvA1nGHS8+5YUXR2oxfWtLddQZtgaT4iAJTyHGhHWmGEcga5SsBJ+h
U7ArgRV0lSw2o0HJuurzmzwAywOkMfnixPZEhXvdbNOrh8ASZTVvTdTdMSTJWFa+Cncu31jsD9M+
IlaIz5l1smCgVLCEDoop4mKbhhXWh573paIlSOiospOnJ2csJ2XH45kqE0BL797Etj0zHVidXwqF
jr2XSh5AvFlLbwC6La2ohmPmB92Yh/CyKLZiH12yEvsOGV8lA0PmfTcB28fSFKR5sUVYEZjsb4B5
fEVa4NL6RqvM21jgjyKhKZ5qEqyU7EBCblMfWrdEWpzbRauT4YdDipvaAv1Bjlq2S22Op0d2YQXH
5lWuyrC9mDczcVgPbp7k7T6eLYMEnLAlBtW04ukBwWORHJADFbCZpiYCQpQgHDmlTesa+9WBqONW
Q3NBews4LQjb99OgEaH7w4QgupmYsnoYGSkEDWRdqY9F9jmeRRe/w3yTGx6ByNK5A5fY/wGi8iZr
YCmXF+KDoS64p2U/fFMcwE3LKP5d8MRhgQw+k031IDhGPSnqErUHSGGIDwwZMuW5dQpAHoE2TCPX
hLpzaw0TeuKkJIRqE8eK1tHbpEN0ntqQxQkfsyk32KvS/J6DrrwHLOj0x1VOXOpqP/nE4IpNkBTW
gzkoYgckR+Z7ya97j8wAGVntSOrL32/8bwzjy8ZPOWhqGlpanf3feKMYFbNRgnju9ZNzdciUsRva
0JUiHvZW3Jbbir6MONAG4raBxoLycTUlVfoUpyfNEfGjmKpmOpjVSDhBriitOMLTsDGfs7gQV0Yj
QDhhtPVhyOY+fcD6Vabvsoz2aREGcfi/PmMYUH5cGDgU7hrMoTdnjFofjM5OA+00KMRqHec2LeW+
shUAKRVAq4+jwx0uPJXOIzfjlNfMv8B2nOty6GhuyRmSBO1fi4qeW7S7zTH6qV5kFGm3ayYlPNnk
nszbUjgOZDs65p9XxhSn48WCcTUqoWLBmN1giSdESzjYi/Yzd+IPb3pxjXZyp5BfMattbN5ZDJSf
8KEYkmCeqZRExbRYRbb0FhpGSqiiPitZNAXfuJHsmYiToW3umjSXiv+H9fDzCW0pEm0D5aLQEB8C
THpLShoma9Zw8WpIAJdoxPTqc8rVIa/PCHuIrSSdq4pPjBxJcCrrrnM8K8g051i29QAJ9OqfnXWC
UC6ky9ErLzS0rCUyGQGWuq4Z62Vh6LJ5sZjld8LmUvquCG456f3+o1yX7k8KOUxFFFuLFZ8nJkGu
P5f6JftsDvSA3BMNK9jjoKE+9jGwhMY2NthCPCtUc8JLQtJjWk8NlULfr8zdpHSM/hFQL1KzhFoo
xMIf1zYxotqC2haNhhEJvDQSRpgnBn5qmCYoGAUa69suYj/YBG3YlB42EZSNtQVdZGe27ASeQ9oM
qqLByILt2oGri0xRjnbahOnlvw4WatJsO91q9Xch4BjxB6MAh5Q3nSIL9R2lni4IqOEcRLDtT0aW
ubEVkzFHsJ/aEv6MXmZGsNfKTvm4Wp+rq0ulGszIPOhlnISX1RGmTh3HEet6c3QDcxZSkuig3RcV
B40N6U3tmbF0GVfIsasw980xIjIqXkiMyBKcOfvRmhJApMShC0ZSVxo9bL72c2caWykC52HNHpTX
VIe1lIoHbblTrkeK0ZzE9IjvrZlQidKN34pSlc8L7AXH9pVFl3YBjYE1iEwqLj7o9cG7HubghnDB
gAryKIY7mI9f9QbFk+ktjb5lbhWnnbn74Tm/SkxXHiNkk6URlKBOeibwGmYtEWi8Rjk0qImgL/do
zSoOAOD0rjfBisELHFCPN7kaNM4FBNPCpLhibtYSiVQDBPqrkpV9gLpzxSwljI4ZAKymokja5KSt
Ndfqwl0duat5fj2FruymAt9BRExuCKJl7yIZT7crq5CydbHKczLObyiBq+Y50Fs2x6HkbPSQXBMW
V/4jAxgXRRvimry4WX/zXOJPVjaROY2cCqtr9uwag7ku105x+VjsikxxcgZiVepPihmrFCthq2v7
vrU5/w3U0uAA9JlHCEga3ppm9BG2/zSe2l02LomeblYVkv5kMUQPDj1bm6GZOzTcZpgTU7j2ZstD
P6PeKB96veBkW7RoVrblMNlEDQD8WxazXqL22gh6AMiJ0BLO+vdco0B/n9HttTeRHXbW0QoWipE9
M5M8V8LhcqopU8FmM4JIsT+WIgBfJiMJqDZSlJ7Tc4kpddGmddatoRgWUzxiBJ1mix0l03vPDnMm
GisJI72asMju5TI46C4xkF8fC/3VphZE6YylM++XFFmSkZ9jxTDarxEC8U9m1yQdkzE8Vdj2Z55Q
PGgxHBVXRMXaLrS0ePG6rpY/N9cKFvjQRDAhnJFS8bGy7LqxGNjlwxanGMdenv0udPm8C0nYUNqG
WFsovThKUeNwVMEJwg1jMwp8DsehPGAPgBq3rhZoUrZz6cDGvqg0c+q7tkLYvE/0KejfLUb+5tlU
nKVPl18bJDrzsvZmxgQPJHaVHfeYPJVvRTIIVIJ1Gn+ASqUS5lGid/NcBVrKYQisJPSDYbDVo4bW
tjjZPc2uDWiAGjeNQ6LCvqB6SPwfOyRnA64epsMMO5OMMM6XemjrTyMcCtbUNfB1LOqUu6GpIp7L
6nX3sIN6uUHWNUxK82LFG5Y2YpRAPm7A2iSx+SHXROPTKtfuSfugX2hjwZ+ehoK19BDi/cSHLxxj
soB/htl7C5RD+KANQ28hA8QXPXy1aUhPPqtEmN9XHA3ZnxDmnGI6SfwJDigjJKZoNBYv2GoJJAo8
E3yvS8fuenhZvzwTS2jox1GojewNFcmt0mzIs3IxNbAIODdEYBznSDkEfRVPZzsVFIn1VBrBBYnl
aD8MIzm5N5FlIukfA56WTPUMV46fZ2HasvMaghnrj/l1z7JrwSgcMHHeDx5OCk55FlPj+WLwusY5
KaHDfVgPA+k10DnuOs05k+AqXyb0EPKsEsIn+HEHgUCgjf1Bl9qyWge97nSvNNHodD5T9io6WNwO
YqFvGKbwSi1tQHxqTTPFqDUXggYnOZHv4b526q2d1kiyx76rxj07hdXsLc4bxQ19x1we3KmdMzYO
O6oE4EIZkW3D9B2kumnUm3XPyYAXswUKg0W0mvzh9QfqWYAHLLeMVia5FzwKPlMrT6Clss6dv8Vg
XzUsXAQFj4fOsVvVc9hjM1JK57w61LReUQO0TNf3aQ/kYY/YE8uvdFRp+iB+3HqDKHkyOGktpAMm
F/DCvbQs8v7WpN6L94bJvXAziWApN6/ueU1Pku6omxVs0ymukgyEXwK1eWsp46TuVcJ7IhPDu8Im
Ehi1UXzsG56N+Gdl/Zyjl4g2mkCZdEgGFs+OeNseW5cC58+HtSFY8Ulf9hAxADR4HMvpaurJhEai
rzgYOVQry26A9JPHJOv4+pjkfxwOEXIL3S3Xv5JjsNxGyx4/PhBGaciPnHhEt58VeOtk8tqd0KGp
QvO1H3A+m0FxAdhFFLmaR7O8hypT2Y9wtZdrEczAX9xUo0r2yEAIx2mHBpfphMeQJ3W+2+owzJlv
tFk1vVvtrZEGYdOP7C6nqoQwOQueS6wEAyTy0nn4YdK8lilrCbEa3deA60Gl+YFiBkXtJZhxkD2E
6KeSXV6J1HzseWya+8qp6z94F7W3RRcZFi4+HM1eGGn4AN702LS+sUtlKIqTa00GWjkjzU4qPKGn
BmNb9t42ib+moztE29kt4vhAlnaoXVAZktqjl0lcPK6ek5KJlP6I+Wi4Wx0Jv6+bf+GauYa9NFfp
JyxMUQ4dPxeHZJrBR1HI/0prh2kx6FJ8aDlyzfQcWZL5pzBGrAsjSnL+TU/MzPsQjr721c5oC3xf
q9rfvydjObT9vZbH06hbPMoBarlUIG9P5kaosuMrQXNaA8BdznNsEKlZEeSSRM2iBBrKYEM530wn
pZyIVMP9WaI56rFigidOxwwXH7xolFImZn1jzDXjZmVkr6YW2cXaAjzt23i3Yq415KwUlXFb7buq
m2AJ16TXFvmsyd0sYZ3sBdKpDEH2YrNcC5xpmRWEV27HCou+fhH/8TL+n/BV3q8fufn3f/LPLziy
maZG7Zt//PeTzPnPfy5/5//9zM9/49/n+KWWjfze/van9q/y8iV/bd7+0E+vzG//8e42X9ovP/3D
tmjjdnroXuvp8bXpsvb6Lvgcy0/+T//wH6/XV3maytd//fUiO2KuebUwlsVfP/5oCYgGRva3FbO8
/o8/XD7Av/46fSm//Przr1+alr8qjH8yTGZR//WP4fX6b3T9n2QWQYVfRkHQv/76B4+4NvrXX6b4
J7BvVcOAuEwpUTX/9Y9Gdssf6eo/ySVe2veQRvEoWeZf//Vxf7ps//8y/h0R/7MpDxoQJzDWMW+L
fpIJrObne0wPUJsxmVGoshApboT5h8Pvf/P6LlYqPgC/hMb+m04W+YJkQIV98lDHycNoTB8Lu3n8
2zf84yP9/SP8vJ1dP8Lff4W9dBL+BkMQYxcrLZ65By3RPnaJe3Tj6XlGx/T7X/P2k5i2tVwKbKCq
xTV7y2EnbR7oEpOS+wpSwmvB4Pb3r/+mTUD0HBIT2gMkp+r450lz+PlzxE4yTXOUJPdjOBHY0Pfy
XBspjgZcLr6uBt02Z8qB+I882YEgEb9niPMZcTrKTEV+0tXBgJgqpK9XiXjIebQfwdu9YsOJ72Pp
5r7tEn1R0G3Zar0ofUdJpk0TzZqXIJSjIxCDJ56XaVqZOgb6pdoiFKVV/R5y5g6/uThIXQyX33/s
t1dv/dTkVsCwhOahLV/7367eBFRn1Co7Rkd1zASmg4sh/7BA/psrxxe74BcoKmmq6j//iozqhxIy
TO7DS2D5Vv+HVtWvLw/cnKG7zvyPwZX65roxJAOwM1Td/SBnz3my/ziu+9MveHOPYk9WMm35BQDG
6skr283vLwFL69erwK2vLsRIXcPr+3YanQD6p+9U2Xe0VzrUIwU4XiCWhxa4x0EyzdygSEzxazUk
SLOR7IeGBFLg5NgabCyQdNdCMiXwTPVVv8WTGHhz78a7Mo5eRGNY9wndqGPtqrRjrUF/VtWEgJAR
6MWmwhdwrBGq3dpKXR8ZROsXuvGj33T55NMDRSLYCOcmrMDdeV3XSP0o1IwjJV/KBSPkeM9DUTtO
jIrJ1IIbSjxMvgfZkgwnm/nStkb6ekC0OO7qoVP9Eb/pBnn5e3KDe3wleRMWXh/jbPVdOQ+ndDaz
ndHk5VbvIwhWTvlcjq7Y9yXArRJdhD8yAruA4sg3KQczX45wwD1VKI2XDm3w0Yg4hSbuVO3pDUfn
JquwfKEku3NQdT/aqSrJA2qcz1baNUSelEF0azlz9Z7OdQXpLLdOthXWW+T4LgSqIdvFTMW+xuwb
J2aC3YYGeboXmWN/gwNPBlZjqxuQVup2DDnrTjhktoblqEfHyYyjEhrACpzpJY/xVjdF/xyhJ9tZ
8/Jxmcb75F1W+xqfHpr76FHVyyXOKvWMZrR2SUmeI6rY8SZsQmXTVn0qNrqBYUBWTADTAMOc2ijF
FsUfETcOAeotYQ8eYk8g2Zk5X6q4B4QnqsTrMCNAXZ+qA4lPzBfsJN2P9mR7hJt2B9mn0VYrjQFL
AQ0hj/iewXNb1cYwmNKtw1S0cR1yvkfsg/yq1iRGqmg/aK1KZD2jnR2ABBjtSOzJLofEQ2Hu3mhZ
Z95q9aDe1tZScWViPiEncuFNRfEOWVXJaFF1CNJwlWSngB4yX5NOEI5SIOjNVfRxaiofGaObLJnO
fLWnTje3kVN3r00+f8IdHBxHpyZFBAv97Rw0sZ/17vwoEUzfwHMevpOw8rXPtdpX09raNS77sIFx
c8cXrdxBnJsf0kEQxB1a0UGDjbJ1mLffOQAvuKa2cTdVmXVM7MYAemo1mCurkH4xJP9C8NfcPPzg
gjvdTQ37mmzHaAc8Jv8OcZRDrqDFlXcYXyM4Azcjt9tx1urslGLyB9zN6bKQERc4wY5jtSajnsQk
657l+ziiiYn9yGyMh7rvLXI7nNmn6Zz7VtCTh5SH5ZY5drvYnRUvSxsb0rTofC3Uv9TEIm8LA8h3
a5bNAd9bzb9HrsSXnJMhU4Svdg/cy5Ccx4UDZLJsQxtVtnSPhVCxf83FRkh6RFHYyYsy9tUxNaN+
yzxRHFKG0kc849NtPWvWruL8ctRgt/LDFhh8OowoEyzwDMU8xjSDNGLdHHO4oVSvoVl2GE7CGrtK
nTFFL6OdWUpShKxc8+12ik9Vg9OqC6ZToGyK5EtuvR8C3gOsaB8Lnby1Jie8BaueA5SGJB5y4Ui2
aphVPjmD2GANIWIsSengDPG2N9JvdRi8aw2rVdgopflZD8d6Yzf9+8EiGq4oAu2IIjrbkVOT3M1I
Bw5xXnf0H6bmJBh9brOk7fcxyKxjLoNyn01Ve+5At/lQg+RmyBxmGwqta09ps/4BFcILGoV4QyqS
c1+jKsNqU2MpNFp7EzeWcZ7otR2NVqqeaXTJ0vlzt0NGw5k0CvxSRd1vIMJhuBvjsdyKfBKPo0wV
LydQYgpV60hJIPHcKOoXhb7XzeyM5Eaxu+7rqCUKi4ACnzZVcuABEB2lVeXbLMvLHagxcvlEU9C5
SOW9Nrj6lizU7FCQjnTuezHvoqr6NiclaTOJopyMWJW+GrspeclCHPpM6v5QzIj+med4GlFWO9Hj
JC3G4kXvVQyEC9tyaB02xzRLv45T3hxGhrQPWjX0r7MapRG2YZMQGqvrn/rFzIpus4LtZgosup11
0xH/4IeSKnhAhbpvNe1RdkO9BZQ3YlZFVDdo/aEIQ3uX9gWDxCFTvMaYCFuIyKyLZlSgZAjEuw42
5GWuY5InEC/5qITcZ9pEICOSMD9O5G8cTGvExQF5cGtJZFOB3iX3g6U425hkMdBQo4alIOzw+fT5
AseOyePWFxx8mWCeVEr7aSiJ1UGM3BwafXn2UbANNAQRUGZK3qK6gMrsxY4ysMfzUPCmdnxRGYBt
HUWVR7Uz0neuTJxsYfRx1NQC9TQTnHFps3vi1dLknA/28NIQuPeEl5SsrISGhFVVj5Uq552hT/1O
i8zZ06LhdYn/RCNUuKc6ySHhcew4g/8FPoC9xXcYMsMTi15LN2GB8/DxRFCoByXC1ZrDnfZ5esb3
o218lXEDIa4fMGs3QXPn2In8mtBYSVBbKvEGD1x5sRM8vyCOs31uEOkwRbrmK9qQ3IyOujjDlw6T
TF46evkGKnZGjBs66ulD5FgT3x1JwHTJphi7D3qjDYk/8R6udHg/uYiRvQIMwo70M6gK1AdbuzAy
v2mxrVZube+zRiao3qKXMJwnzxwrHQaj+ZFQSO2MpO2ryofYYOSksTzRMkMQQQO6w91LJxyGjHxn
mogrqjjjwV2UyDlEYLXAmcHS161QL1rcZjeOGkZbtGaTg0Mndz3VhNLk2XlrnhTGBhtoP8q9DCy0
br3aPIy4N72Q2M1LU/Awd5y0YUqCSrTp1CWaM8i3tuzjT6R/sYu4sINkHfHSQv+sMgu8AVzp+BWG
8G0MYxFD3jR5WLOwXPddjXIj+Z6YQf2FeeLrsPx3ELQWsSKfSDtxO5+OqHsW4fAlAWzKarA7DwVQ
dhjrKnvlGAs4sKGfxyjhxUyiL3IwlC+9LfQdfKFuQQ7qT5NFWjBqKNzvJRKEd5kpa0xW/bDJXCM8
AP5KcMOSEhq7keoPMaEisTMpflPpctuofbYBgUqN0fTTfZepX0LCTAZai/VXcNKvpiiUI/GPdevR
LJl8lBTxzYiRfsu8u/YHq/9qZDafmURKWACwVHwdItMpRdp7scii8YyJJ+6kg+neKKV0kLFbd0M4
XYwcj4OKodf8UIefnNDdxhpRWgrePI9Z3ngHQMbaBF35Xcnn1xpRwikk1NFTSf72uZ2HG8oNuVvE
RVB7sWRPcug2DaQGv7SAQREm1TPbb6stonLlnHAwJUOhKg4Uw+lZsvNcVO4kD2CJ9Hvaj5kn1UD6
ymRVzwaiY+opwROwq8Nh37tBvOEUEG7yJJh2nauHR9Qnmo/G/nOhpdlhSrqU7DZEUEYKWVIpc/dU
tRa2OXKifBoSOg5TDKcZvse9OQdszVnUE6dhvRhJS7KFiqHeSdhJAT+KPebK6L3iFj1Sbqr2lJnV
MWWS4atJVBGG4bq3kWJflugYXxaz8iHMJnPbIRP5EGtZxq3qoL/iQUvkelIk0alD+4u/BImUUo7j
aZl0+VVlOo8TshDMY8oIqxjjF3lCL0XfBLcDlIgzouovFu6MXbz00J2c+D8vxhp4iJ0Mn7c9SGI9
TUwjyDW2Y9GJAxzw9us0FsFl1J3qNprKwdfzUnus6YZ7muwEj9zomIzygRVnblQGYoD9+/Q+gw/g
WaN8TwY0y6apQdAnuGqK2vhYOq25BUarbdWs+K5Oot3ASPwUuew/6NQ1GOZMzzYyNyfMJlbi4w1F
dk5A8DYagumoESxNbEVU6R8a05h3tEw5v7gxS7hRJJQJPQWyrRlds0sNCPhDXwf3VtajPyRO6cw+
Nx36KmNCIxLw51WP3rjO5E5DzcbyJY+LTT9ozwwi4DPUpXVMp0p3PaKVC8jOrVs9No0hXvIiTbZ5
aaLKYND7lE+qeRfKqt/nduk8SZbK1tF6HkimQBNZwIQ6yoYsGYVjEhh/Veybhruw0kxcZqrzrdBD
i/lwLnwZ6vANqyjaJL0R7igRIHUQIewBqDR804zxws36gajezI9jaW5FK8uzBhVlExdN5ouqindj
NX1N6aR4Cb7GQyjDV5GDYnGZ7x9bGbnHKBbRZRpF6nE4yT27pm40zF7ZRXkxe2MKukAvG30ToJoi
CCTR53djHFd3QdCDY5hJUdz0nakeusoNX4x5bIGztOW+mqPCF2WQHLJJ678yt5jPEFBDVCVqB2an
mO6Bc08fkiLWT9XcTxtTmRP4HVNFZLbC8XgyqxsM9u6nzKqS94qiYWq3W2RLTH7TfYxMZJsuNWrs
Go8immTIUAcQOwbb+p0xjk8m/+3Tdz3djj1VWnRiOph/SFRc25z8AqLgzHDHZlnshdEMG8LYDB8E
Bt2lQZmAOUNlaBH37Ep1fseBiwhqssOIDo0YhQVUc4cpCCDGx9rwpWgK8BNG2NyBJ26BaEzJMUbg
vFG18CWs3HeY/xVvxLrpBUNqHTIjEeferpJHi5XD1LsK92bDw4qaNLmYnOIvFXPAnWaMz7nOvL10
mRlFnT7tXYu52Dxz4u+1iJi+AWIZR+fca0UGayvumk1sUYOqAG/Pdat9t2AvIagqh72FvWMzxBre
bTbIDcfxB0DawzFyIg4I2VDfWOqY7lBEyQ0bmX5rJzUypyaMLrKw6odCz4yTVhRiO1ldAb3A0jZZ
kxWHuuTKMb0lxDOKyY0l647YK9pYqcew7bmM4ldFMoCSJZVrrjgBoAf3c5tXsBQ086M1IX2spkLz
1NRtbnRs+xwv3Q8cqKRX9ZRNPaT6rY6Zj8tS4ekkcYPMRgNl5UyBbpnEiaKFYLigw4zICFAiZZrv
pTBjHHso0rzYasUm0xGFyflJwS8ECoEHM/PC4Qxph/ZfI9xTnwvrvRkPPRnEhtjHAL19AD3kXHVW
CbuscfejqydeMCvMJjtFvB/bXN8U8Rz6w6B9A8qU+iVa4ds8yb5CNKmPfTr1PojukQl9OO7VdHjt
7M69TAAyYFy4y4Yox2OYF4YX1ezskZIUJMfb7iHX62EbTtRHzWSXGEkTjk4RmNsem/wnxMX2ZsRe
96y7nYNnIMgf+eJCvvIxfalGZVkW+WezN0Z2J+PCHWLdStAVaKhVYpdbgUGYnHKvk5axIaidwKiS
8WhX6Pmmk027QyETb6syw10rY7g+bRr4WEDJyegwa5MbojNjVRTftLFSwZPtPatvXwNiaDdpiXG/
QbfsmU7obLHndTfB0IUHV8Nl24VWcpLhkCKgTwiKxGMrteaoVoUO5lX4RCUfzS4V/5e0M1uOVMm2
7RdhRu/wCkQjhbqQlEplvmBqUvR9z9efQd5zz5aQTGG76qWsyvYuEYC7477WnGNek2mT3UvWjCu8
LR8SWEMbHcQUSbGz6dhhFG8rNecOlJRoM6MYNkJq9LMyVh4J0NY8BMjDphKN7ICB64kvQj45Jtjr
SmqXfJbUx6SupY0cZ8jLZW3YIXQnAVEeqGYLBK47Cl42DP8c7vXMwfhskBPMM76U7zQicp2u5fTQ
q6xzSrpsS0NoQTHaC0+QpusoyBmvoqZlucZ0TAGQjE/ar2jKiu4NfBV6bFC0Xp2KZtMQ7eckVgbt
oNeT2wJolCOqJt+Fw1SdISRvdg1wk32GJ2dvVj2QCxwpm8zu20tuId9Uo55e6ogFLkZ/bJ/iWPmF
WxVPxdjGG0PPscYNmbyNdbj6VShgGwE6c1FXTPu/SjaWF1gEM4mydhOWixMIObmivBUKJyWlQhxg
9mHqtEMdX9t6nO/5nbabJeT15BRJNySn1lcq8WWAKezmhvD55DDo3TPZj4LljRoJky+55tAC9bq3
ICtPc8LuR5r0sypJCvhLA8bgsikOQUvNfWixWoRYcN20qeJzQc/5EeCl+kT627QhD7wD1wM3pKG/
vC9jJmYclkR2tKKSSFgFY1KOBnUzFmZHL/sfFioAUvLi3mtqAN5BM2WLtVe5pk3APLDieifHlXIs
WyvcqnMjs5v0o91gxsUGxY25JbbYRkBuNY4uNO4GpAszcpRAMoTqtoqsX5WutrucytdNNUXjxo4q
+t4qYxf/V3gdQ13ZFf6o7JCM4CHnILcVUa1A7SYGcDZMnbQM87Gvawg7vUGCOwcVN8un8IhsrDiD
FGRe5vrQeGj0qjOUPEvidA/koR0D0CWIw8hFTM78NKHgEFuJRxRc7rRa/zyGSeYGQWTuA7RiTpF1
5YbByfLYZsoW+su8za2yfsXoFN5Jos49gpJUiPpUrf1oqRdzSCROtda2c0hZY9iRkuHxVYNl1fAd
6RB/D6gJSDNP1Qt4KhUxggpH/zLw2cQFeX4AZ0v2Yqc8JmFFSSH2cZNXUIWigfxWyim+E4Yd5eqF
7WSC0LjApDiew3rOkEjMVBxEAZrMQttqp3q+QwCeOAbMYUCJOMxbYSZuZSbKTRhYxX4I+MDPUv5n
RkBwxorbbYuc2tycddN5DPmbIeazlSCWExGc5e/7YDkhGo3tlbMhPWoIJLyMKFHUxeZ4PgxNcR5h
j7iv4E7wh4Nkq1uhTGhp80ydXKb4MpP9LKC+TFlJQuKsxiAHqIe5nZQou05PYrcdROTUalpSA64f
2PHG3sQpakPmFRGXNCXPEDApt8QaOo2iD2RLloOTsIlyFL2cXFIhJ5fDY0tJj0N7yln4Zzar40Wp
SfemoBrYCF92y2CQGZad6gWyyNhwNBSj5upFT6kY9FIjNrjSFAdmcH2zlPNdu7H4XqsCuxpqLUpO
cozuupiwhy2Y7AQYqwejTvrpc064UAlV9qIEIxa7atnRRlnf1tTnbuPkRs4PSaxLz1Y2EkmuN/YG
ySbPVinNK+qWoVOQKk2RTZouQyVJtlJvxRhtO3HWtD0NOqPUXTuSu8MYyfqu0YJ2C6Old5O6qrnz
dOkztJOjWVHp2Zpaueg2GB1mFx0GXKFeDw7JiXEfPUbJpB9qKp13XZVbMHwaa3TLNOkuCwPBpJok
mitJBYChUemdCEoNixi6WDoJueHlWhZt/Kw4D2xSNdo0vRml5mfdLwX/AeYPOes9b3ioLwh+Qelo
DfVrUtr9tU/m6LVacIjF0zPsrDl6IIu4PfRAtFBXE6vDgjYWFOQj0F+Cmu0mV9nz6B1KDahV6pvu
y1bLSCFvD/hBR6tBlJvWKGRgLfbTpMzmrooHhXJUyv4Q/7BnkLFwUIZ59lRWPmRqcb8lvhkfoIYC
qpGmZKtZeXJBsNpLaKYaiBNDm9iD6kW1aYgXYrtsB+V13eXBL5x5Eh0ktlst0FIXoyJgjtzwb4h/
HrdpkKl3BoQZ26kFVTJKB4FHkH3hWvpoHNrIHK4MUyGmsWjmnw1D97qVS0KaJRXKhwZ0rOrzwLOU
urzX6dvpSge1RoFkmPHV0YwofbJiWT1T/HC4Ntl5OZoP9t0PZ8kzmkj5bdmZ/Mbp8Bfxp8MVrTYZ
xsocP8QmknW+Xb19bgbACVX2y7cIVrWdNMj3iLkCB8CqYA0hkslutCsG3oPWkMPoKUOX3ctdWTp6
WKa7hkgtAhrJ3NkhhDLxIk5paW0Q2kJi7BgrWVxQyq6FAeY/eWVB7K59LVLw8ra3FhRTzPryREGX
/QM6WB0xPUUxU2s1ZzJi07PxWDt1THAO/TTFq2YzuUgb9VUeohRYJycMdFT9dQ0kk28uMI+QyPIl
axuKeTU8ows0NzDrwl2nKX3pwM+QLib6DJ7VlqPXMFJuYswczAyj5wjNyV/RARMRWKVdZPLUPymL
DiDRA+N50dhNlND68TqqTWkDE1I9VzRBWSOVFDeTqFM3lENrNwtZ95XJlt9m8u7d0FbTWzVJ47uo
Cqsf5DK0l1qSzaBriBFWGrvFg6NtANFs0t+SMs6sroZ0sK3MoAY0jhC9Yz/kMxV1z62S6phaouEm
lRFukuapwRdtAPclog5/2lFSnmtz1x4GPpQIiubCi0NLuiwmmr+N0u5Vc448i9bWhlNZTUlKguEA
ZpU4xFLVIOeWza60iF8tNTn1xtm39lKeipHwj2H6gUQyxplXUZGtRVieobqanZYYSwIw2avBaMLV
WdTWH2nqW8LC/eU7zblLXf4jjwppZ0cFt6rRHSuT8revtcoemeDrqCXzOX3Ax9GeH6y4eBWSTG26
I+GdohBH4t6p5Vm9tzr7jug+ud0xStPdkrriDiPwclemQPBQSYr+Gi+OHq8NVOuCTFaNLQQFqyIC
j0Gec3DRpIV2nNI5o4tVCdxCfFKdnV+JQ2Sp5U4GcH/J78JjM8ZaulMzVOCSABKhJYWyb2Z/UB2O
Pj2qhzjQYKUl47RreUPQhQKao7EWX0wQXq+Shq5MruSVE2Vm6qEnjK+obczlJoFXl28s+o1eKA8p
Scd6/Nig69gIwxj2bZ1X24g+8bZXcpqFoTx7KKEDDiWNdN5aE/nSAdhHGXjXDt9KxaFGJG6OdpYD
kVBcTcj5rSGMbt9gH9qkQWkfOZPxFBReS1eN097gg+KptgjY4EI/zVo/2BZZj1C5Z/YDky89XbZo
wE3FDOlG8z0LrNpGDvTU7QMrAaWDp7FLfBNOE6UkOiK/o7g3dkFhpZtOD6mzaQja3Myu3yIsSwRO
BYhGyTgm/6petmsa1kNgj/OTXtXyKwVtueVvTfVdX+fWpuuC0U2KtN2GSQtEDQKuM4IHuiSsmlYT
dgMPGP4CiBIGvgMBGQqXCds/KuIQYl45aoM3mONkkyxbs8bOai8KqFzgqSpduaS/JLfTk6WEnLKz
eWSvwboeWU6igeOi0vU8AMtxatyXVHmCO752+oM/TRl3ZOK9ioTyYldZ62Q1sVBEkEYc1+KEjiXV
Jhb0l9QUyY1GW2kDisp0wWqkt1NnG49kko4PUmO0GENH6q3wV1Wv6ZvSycq+caqWcjGurUejKTRH
5ByebTMIPXTA6mHOoUMBkoxp0wjajpyHEOy3gk16DCbOlWnePEkTgCSAtsAnvVZOcm9Mxt+Dz7R2
AAgT6NfgJ2KDmmiorsfkagoUBYSmQqlQMeutag3tHpJMy8W7fp8FQ3CO0QpUYC7UxylVDIh6Ial5
hS2G664qDU+DhUXAsCZj7tLZIxmNX2yNfFRd2xw0b9TUDl9QLd0LPEBuGGTWYeoM5ARAPX7aNSM4
NqbJm7BFuLUP8ZDzAxr2cIjPM7nEF5uawP0AzritpIltq2vKRsLCvOPXjLtJ6qytKfvyTyYOZXDZ
J8wd4eRdimHwnngSNvpx19L1DhCgD+2zD/0Gr0BOClkpl15mg+EPyybfkgmSQYqPwnNp1nkXMbQq
T9CWLpyoqym3Chjl99KUxq+0Aa3n0Ndjvvpj/4Zvsthyhh922agkd/Hk23tFrqLnMUmo1tccZYB0
AEnzs3YzEz14L+iH3tJRpHHaS5UOv7VQVML+ejzLKrjQAWs4cNkZMyp1bxqycoPuvPOjiMP8wEGg
r3lrnYD600/WzsDmu7U7Td7g5ovJKpW06UA9cPb6BS8bgePdGlpKJGfeX49Sabhtrb3imJXZG1Kn
HrS8PYAUjs9mSri0m4pFWSMZL3IHS3YshUxF0Hie8NFtRDjMIMcy+U/ITp90LSlwNbUQWyTsziwT
edoPbg930OkzNeSgOlKPayXqPhD+SIRn4Nwm6RC/UpQjSt4o5+iG5qHv4k9PYQGqMxFfNrJrhjcG
AUWdwJ3V4VVK845y+yyfgQLSfipFau952s0xx+WUOZCZbiJZoxFZmtc9G51jbjVd68IiKahHMU2B
P+fLtlfeqLJWnRVJiiq43quScQgAE6C+mZgkYQYXx9TkZjOnbSY5pVAq6p/E3B1TnxZQWc/tIRFG
+kxg5EjrRNIOJpbJRRgTw+dO8ROmy36NbcmWgj+NOUHlVSHM77xVWmKiJutJB7TEJqqbKresWUpK
nIRVHIQkXPl/ooBpHvMv7GUS1XGkcNIyvHpmv94QIU6sB0sNR5pIr12i26aHsmybvaroFBxMUu92
WUicqgMl9ioBG8xpJaw32GUMWlVNdQ8/hodBzES7M+o2fesV3X8ky30+kthkPthk87EFCqBxSiVC
4lTcDmCIG5fdZnNCtLgC+yyiRWFjO8WsrOi0KMRKo10BSJRbI6hugLddCtq/Hfl6pGsejGq61rX8
Rxv4v2XEBkXZb76XrX2WxZGspCCQhRVDv2wNYwgjha660fvXCgtER4X2lIEXWeA/Uu/l1jAl038A
rbOIvtdSb53GNRZ41b/GE3GZ2FRdq3j7/S18hIcQBEAyjmaqMrU2roXO/aMy0TCplYLwk64GAK2v
U7ojl2mkwaSdeE2LQvDdrbCPE5pCKMlip1WRGq8UkMjEsL6AvrujQsRehu/6JNj0/LsXghiZtyDL
yJmx7gqm4Me7wedfY+kXANqbx5T4wLPvH9bqfTPMeFIy+mkUTChwreWfv1OKGsYI2Y5m0G0P7jM6
Ip058ZRWIkguIFTy000dqZ9JG2rli6iigcxLXzFut1PyIIca1c/8hLP/0yUWm7smWxibDdSW9kqr
jI2PzJuxrY8Cn73Zb3rUhMqpibF+2wvyfMl6U8nmwHJrrkbVWGV+JKtDeSRPd9NS0e5lhBIPGXKB
f/lGVGGgPiUxUVlU5OvJr8BloD5q9LeqPD8ZpfEYVv9OW4vjXzOWiJElOG1BBCzP8907V5rC6PI4
KY4lfRGxwej+7+5g/ffX0lq1LMjs4e+noCQ4eZa77//+x/eN6J2+rWmoQqeQjv1IrIaUDGTJwvxm
X1X5jmhBOd22yeb7S3x828slGE/qslyRA6aAIvn4iPIu85Wp7e2r2XbG1xroJpbtfvvfXWQ198jk
LfSFEnqlT1SCPZpMGq7a2PvvrrJ62xxx0jjJBvtKBaM7XPmqq6LR6U4EvHxcR/4aERCVI3Lmm8VM
WQdboaEgRrwPo7siirotRtPqKsY5eeLNr18LQDtVN1kIYUKZrL+rN99AWy9luZpvaIUEXjdPyS6J
asIEaOKRT5AmJ+biKpEO7JkqLxJ3k9AyXNXrmRINwAUi0So3mR1l2RbMbXBlyWV+WapW8KMTZv7c
J8O9giXulDNibSj7e20BQ2Ihlqgo7Vf36hfo5nRTU25ysU8WAI5cecnw5Kc36XyTEfw+xz8GNF9J
wO4ryQ4Nu8pav4+T6MRcWNwk/3znLH4IThPcbQDgNIOnsXKbKENgACsJs2MR/kQWOg+PdkOJ4EZt
Hv0oR5Z1yrSx2v98uuLafEJ/Pw4HNc+Otlr7bqPHF4TnANEKX5OhoV1YcsSkyXQuFc0hK7vj9xNm
bZH73xvGNWKx1Kti7T2YNPBK1hBkx5hoAH+sHjsIzRol8T6KIq/vfdPpenSmEwmxWGTuJU6EJ37C
V88c3T7rHF9mGwvLx/UnSmr87Zw+j6qkXeHSvOzTmHKuOr9ZxfxoljTS7PBpHOvLYjQ8MEYxAFsw
6Hr8FEvmvibVxeoUd8yID1XrA038/2BQQGgTfBaZ9HiqPv5AvHOouZH6HNNMO5rzSHXUtp1Wp/mR
ozI0i8mrzfYFQdWJhebLwcHJGmSYBjDs/9Ev3n29mrJRiMlIsyOhNiBb2NHnrNFskDPjB19Lrf9t
NRcEnZx4I8tubj0L3l929VGbOJSFdcmg8AFu59K+oiM2/J6CoxHaXjQ++j669uaaojrq8PDEF9X+
vBDxqX5306vHLRcRudBDlh2lhAIIovVDCviKUxlSRzN77uHZUN0jr28IUTdRS3yhIvMn7c07I4WR
psnbahYXJSpLdhQgTKnsjEqJoql6GcJaoqgo3xjShIy7ywEucA0s0DdWpZEj4nP8tEOXnZe1nfru
rchQMsJYcxf1Byufp+Ro9wgZiHN8IfTZrkLSOIilAo7dkE8ZIA8bSBmi6ZgBN5za3NM0BkwAf3BQ
cV775A2hB/2R+sG9mcs3flK6+EdGB2UgnQYyzsv83KoUeAfVT8X0Pfzt0Hpza3aGzCRulQAIFzvH
Vkfc7/oGMKxJib2qUHe1qf7pK/0JMSbK9KHd1Jnm1hOUN3rJ1KgRSgTBfRU1INgb9afSBAdh/Umo
zEGtfjD1pie/rt+VM9N9oFkKRVKhNdJfTIV+P0rDBZiKTTGputuLdlM2we33w255r+9GHdt9HbYr
4SYEfgLvWfvjEhgTSgcG8tgrFpCVPCt3cyermySdyo0tB93CHtdO5DN+uihVTPY+tqGhPVz8cx/n
NiH0KV3VThwtv+m2PjHzBBRPyaE3BrEd2VWeJ4OUnFryPn/bGeI23xhIPZrAVPbxqqx4c5GOZnok
QfOGKheRJbhtaa6QMhzA7pmQa2ZILc15p8XzQSEzDMCmC8/IaXz1Ke8k8A3RqW/B52nPuUtVrL/n
F6rNq2ehFdTMIr0oj0n1avDNY0TqVNYl5QfnVptKrzQ9tf29hot7qnffv3zl86ynF8Px32BXZS7/
7eMjkWnx9fj1OXP0Un6Y6VBtNUmtN1Grz3TPR/mtpj/zPNttsatFXV5D+H6m9huezyCCNlKqmefd
YLfXdQXVXIqCBRRv6dB4k+71+9+6pjjy0eS36hwggV8xTtdgLnLpR9rGRnGs7bOof42Kn9aMec1e
kl5udIrocXcZyL9pqDtFBUJCfq7BsBtzflGP1z5OSYSARIk95USJ9/kb2SlOKhHsqeDnSKl+YG0L
tIsR7swoJzd2/K8ck8uWg8qEolrG8q7Z9K92yUCQSuxdU3mc9fbgT8lNElURLiopObGUf/H94nQH
H4BrUuLhbPzxpQ5RodQqjcwjPCWV1ngVvtJUSPetJF5J1MyuI1sfLzEPTgcEM4igolE/cfD4YlxZ
rNb4YSk0cbxZ/QRTAI/xu6Y8RtXDNBi3mN5pEhB0I/Z2+qLL6Ym5/Xk3wy2zU2DDbkBFWRshJTko
yOHj4Qa5bb7oC/CBEZwSPNWGe6MY1R9ZAppaGxX0WC3V1+/H5pe3Sy0IAhjAMHVxhL8/70pyRyuz
yssjnQdMJT3fjaDIb6M2y5x+ks/0IPc6+xTEdn0iYkRZKoQ4QZgeznJ1tXI0Mimj0rw85DB1/Sb1
JDH++73Qh2v8nZTv9kKR8Etp7tvyqKs7m2pvO+luaTygrUDcO3o9AThKdDZ1+YkBtDyxd5+lZbbw
ZaDIBokPm/h6h1xqCgYQ3+KJKvZ9D5HaGvofM53B71/cF2cgg4Me5YqF+sd/rBZAEoi6QoWufGwU
47rx8x9S0SPgSPdBSOwWLSKM3/f4/c5avd4Ww8xZod6MGmYBOytvh0Q5MZKW632874+/Zxlp7543
jPxsmi2rZu95bZAwMjJy0IA4UlNvh+T++7v//EFcLgalbzmAfv72j7ii56gxEMxG0ZlcILrp2jPw
mntEQCfOuV9cSsFgbJjL28Tgvip3EJ0VBxONtmMXxXemUdjHhCCnbRCrb4E/iRNP8fPoMbgaH3sb
fD2M59XyM4mhUwBxLFdjWwmUVxb5JlNPLDqfZz0FNGqzgoMcpeZPlWwbEXMbjs2xNOpNk3VPAi+T
oVmsAskmbpsLBHQnpsXnKb9cEijlMumpUaymPEFgIh0VLpnMg4qlT5EOciUNP78fF19exdZVjoey
TOjzajnT7FHKsC80R63Mj3mv32laeOLZfXEEBh6oqzQhLPhMn4oPKF2Inm3n5mhlb7VauIr/Yqtv
o8VZt8TXMXp6fpzRs8Z2eGJwfHV376+8mmIa8sHAspbX1pT7ClCmY/VIG79/hF+MQMr3BFHwPeJB
rr/BeYnIE9mNcUNYVoX/WzMv8c1khzlK5xMbi89Ti40beAvAQFTYP70tKSb4ajLj6NgZYmbcITUJ
NUzb0xBC3q2S+dSaufrY0iiQKdUsJfclDlH7NDwqKiekckpHFVnGmVwrybZtsWp1hYLjtwkUAhij
4SfnSczM7B/PrQDWqFv3SfI4iwQlNTTs2LW7IT1GeIgPGeKimxmg1DEYi/C8sJQTP3n1iBZSC++A
srRFsZWZs1oPSjlVYdcVEiPqKZm8Dr9QfZNMJz6Wp66y7PTfrd1knM2JPebScbCtO7ksizszRFtJ
+J10QYyE9u/WAuqGyydyodQuRBlK4h8vl8iStujFqmM3kbhFqtKJIbyaJ5/+/vLP391OBcBVqWS7
Ola/WxwL4X/581eLDHnjhcgkfj6ZWSJFL3Rimv/lTL37lH76/cvrevf7VWKyZVwJ1dGeb6wHWzly
qKa3n1Es0ICj7BA2N6jmf87S7fdz/9SDW77x7y7c4oopyk6vjpiDlNEruxN3durvrxawsiS8AT8g
L4bpjsDxVHX01N9ffWSmeZoleebN5POVrt/KwX83sIxVN03YXSsKZKBH9l6ohq9K6cR0Xy2+//vm
oUxyzNJIgl/dQBO0I74OqTpa1l1V7EhIVpqX79/x8g4/D67/u8TfM9i7dywnfZ+KIqiPuEU3JCBC
OLFc3fopqSUa3VMduxM39Pdj+u5qFpYrkBNMRcrENsLxhqTCE4Pq1CVWixeSeFubltkOByAn8VW5
6OYTl/h6XP3zzFYLlkJ8NqgMLoHGEG2yfSof49TfX/75u6dEKIaRJ9gdj0Oyr7NNd/f9Kz/1hJZ/
/u7PKzBplWTmlXO4jDov6zF//Ecz458ntFqyBjiCZpRa1bG+V0dWpxMvYPm/fxq0sOnpybLtwnfw
8Q5KTrAQQJr6OGbNDjMO1Cq3Lx4bfzp+/6i+fBPvLrRaAa0GkIFq1vXRFteSmdNKObF9/PJdgMhg
9009yP679r97FwioJgIt4/ooZ4knenoT1XUmThAXT11kNZ4QdI0mhJIamGWwxXFxl/QCG3d+ovD/
5VJCLIclUHloprHanCD06nUSd1mtdlaIVMi9IZB4Nm6+fyVfvvuFH8OOG0HGutJnEApr5SZDS1fO
Y7KW3mYYSY/fX+Or146GgZMkHHjamqvXnqlVi2Klr4+SuMT6hZXhP5gf7y+w+vKhUG/r2eQCNlGM
1W8czycu8NVT4rgIFYySLLewvgNjSTzRiJDInpphU4w7nOdlcaL6/dW40ok2oEgHO91aPyY/bX2y
O6ipmN2FlD6O9VWrnNiKLg9iPdPBs2PAJcKAHtZqrbLs1Ap6UnaO2LDvVbu6kGTryjAW8lVwnkbh
7OhLofnfv/73F10tL2HZ9VUgUck2xIuj2s/f//UvX827W1q9mikAIZqBfjpOlmcGZzAREOe13Qml
z5dX0dk2oIha5FCrb1QeWDE706A6TpswurbCF50zi3riS/LVPKGxTu0OKdlykvq4DtOTabuyVBgA
yXm51cwTL//L8fXuz6sf//xMoOaEd5aXH3SIaY98rDp5+/3b+HKAmaa5jGLOt+sOzpzR6VP1kROb
ZTgwi3cEsjjQhBwj2anJ3tD+o0f2f9db7xmbsjZTuMLlMWVbks13E5nx39/Rumz+d9dIL0xoVFaW
NXI1Z0SLT63tfPoLYg8XAOKAYW0bmBMYaLGwPiunAH5fvqd3F1zNlygs0HbVXLBVnT6+hpACi/r7
m/pyONsketqIsSinrkaaYdQ05slTP0q4/0YV6+ZrZQhHnH1/mS9Hw7vLrEYc096YBXFIRz8PMQPt
gnpXqTtSpTwoNE7Ahb+/3lefTAoesm4s+FVEDB9HeJWZhZGnYXls8pvEfyWvOxEXoF7SUzKJr2bq
uwuty9/CJCQysLiQ9QZETNNPlG6+GgEGIXTUUiD+g/v/eB+yAR5cCVgxLW1rmbimnUA7MQK+voN/
LrF6VGMc2XVgZExU2GdmuOtPLWZfDbF/7oGu38d70EElWL1J7yPAOKhmhPpFKPL0GnLgKSrtl48L
LAhfAUSflJ8+XorSe9jTpS+OxYzL6oWzbwYr7vuh9eXt/HMNsZoxfZNAjsIgccRZqOs/ocRU+oZQ
glOXQdDJr11/o9m+/v+7WfeshDyak59pxZFUjQJ7iE3CR5x13lghlG36EBgGlbarBIzHodHVpxRv
70YRIz3Nqo69EgYgchz+D+A8rbMaLgvYwGYxMaRSGu11jbgYvdSRKMO7ACMW5AxiJTf3xSB+QaZB
D1jOfxIJxnpsBKYXE3JveF0oAFRGmtFCQlLtfZ6lIFLrgBRJDJLbeoCaRk1x8RCFRIKNinACg4NQ
jYcVX/SPtO7cCcyoBx+g3OGteLHaOsTlrhCQWUW/C3xng0IFLh6rFpJcA5uvAd8VzYP5xyY1xCnU
BEIKJsJdlgDaRIytAhWLw+M8Tuf5nHH8hW5rAVKRcEtBOoHQIFyh1bobmVYOVyMuQnMPPSWCrlfr
CPGnEV5MpLdOpEIqUhPTdmylyj0B6H5LBdcGVQVBK1FHf28acXmjFukL8Zz6BsuS+CXmrttp4O92
mOi760CScS+oogI+r2DoldvBa6xM3TQRygU5SaA3RWa8kWB53DZa3xzkEpt53tESgOJVkvmJK1KN
Kn2vKH7xS5D1szOGrtoIlTOfXWD1sUJNnOeYWL05TaVNjW/eE0T1EhPf/270wHRzo1PeDFKd3LCj
xjvJgw510lTR8U1jB98vkN1Jrymmz4sZpi59TH8WsRdR30XeXAWKM+rTUDmdRHBwUEFes+28/VG0
pu4lWe6X6FGi8SIdQvVCDbK3SqEShITCOuu7vnCwiZiElMfAXXP4G/jsVDC3rAFDZI2/o95ekgLI
kZct39xMeaTtS/IayFUp68sosazzbKjbvWFPGFcQufNCTQWcX/XM6BDbVJ20hYOObU9tcLR0xIpV
iP6doJ3STVxPr+pwGPzA6fPpvhI+mLsQ0RBk/v7K90t/Z8R+7Fr2bOzHbnrF+yJh9rd4KQSveSZs
mdQLUyCQpdrlO3Jt443V5O1ZYxJaBgr+Woku+uQcNqnUI2LGjiMcjPvqDvtHsM+bQd+jnwQ4CIgH
a1CqYRUd9MTVku6tHqTf1WTQCK6Fv/NFrV41eobqqSlDVsdJPAK7mkyHAisIgyjHATPW865Ja+HI
WqNg8Q9AyUShdJMPhXVA7dxuWyMenVzFeNV10XgYIHBtzRJ0Z0ts/WUj9D+SLePTsVrDVSqspH0K
MEJPxO9RidHo0QFzOf8N21TyZcdvlfFMiQimHEItuiTopD9rfMW/9YM5OmtKEsQKkK3X9oTr355h
9uKwBhObZ9GTpIIE0XUYUQnW6k2WRgooAM26itqwdCKsgJxjjRcTni92YkyLSWU9Q3QF+onr0bUS
FeNd5tN1LMr6ACKDqr8cXA5gec5y30JvhmkdYUR4Y8n96IVEOj5A9hKOxv/canpneCNMzW0fzwKj
a0GWWi9hK459PJ/SoG7LBQtglHnpVZ2cOhEZN7B4F2f1iKcRtCiYzQy5SqIQt2XyP92oAdoWdkUE
C7IuXwIJaABkQqCvOjnOe7urJrc1xJ+QeoATNG2zwysegrAPlmAJC3xFnIz4lkzgt5YVMGaCwgtb
2cQw2DYHwoJ09pDQ4Yag6u4CZDPbdoEEdOVcnIcW22cChHvXJBvNaaoZZSMRQA7/hn+jLN53OSx/
xV2kuQnHIK9rIpa6hmxykqMGD75OC+USO00YhqAFbN/f1EVlb4po0rwZBOI2kxKQI7UcvHR1SqYm
pk83qsTvGr+6q0fJ65A3f8iyStBWxq+9If3Uyg4q7Ki95H7mbxvBA9CrEkSMVb0YBkoOoRIFr3Qd
IGktjr25Q7iakQZ2R685cXwBAytvpfs6GfmZlZm6sRJiJc/k2Uki2IJBmzFvshrLuZVrOxPyjTNU
bB/CIPTh0IUjUWATFFHQK80P/kVmYhpB19SjmqgWVowfkSDczjCq9IGYlR9mJYyfXSeRpJDI1fk0
E+Ya0BSqcPDDvusiZrxY2DD4aKUXPbBsL8txW2ONHmD1Bdr5YEv4MBEBeEpITEUeiD+6hTJ/Bjhw
0QgbNCJhXQ4NTRkNYDOCw6DxG9S9xoenjHfqoOubPqYwKDNPttBdzNu4U4YdB83mEjpje1WWenxe
Z6y9izLuAsld4iVjOODAN95YhEqPPAzBcidl/Le2IoHYirdlb087cFTjNqQkxtAeiJUIsLfidsV5
rmuTyxd3Plf7bvDmplHvShIYew4VXUfgaTfEu4iIW8yNdvyg+w3fdpUN9ItUAmJyIBGSJKrXPEx5
CI7xuMDC1R6LsY3I1y6sJzvOWwdiL9wie9avsAInQNhSYToq3m+AxXpCHI14FI3xy+i6h8mAZFVr
aXQLejfB4sVO0OjZOJjmZDvYjepD2knBDdk5CaCUGHhjo9GoHxNMewRrpw5VtwwPZaTo2p5gMF7C
Ej1znpfEZiGxMnCuBsG1yltDa2mHW5HkIz29wNi2KZ7JfCGO5SmTn/ar76Soal0hOqhNYZ46aZvP
56Mgq1attfiswVB81Sc6UutAh5Pt63+yCrVvg5P6XG7bdjMoqfXow8Zzp3IK90S2ta7IwOZYwGE8
shLUxwbaI25FnAV4BWfjfp4I7HE6Pcb3Fyj9bQZTjTEv55dk0SnOIKVvJdRWJ4xpSTWyWUOBlqLr
uYAVlBl9skcZOl+XRccsabQmuNDN4X84Oo/lxpEgCn4RImAa7gpHL1HeXBAaGXjX8Pj6Te51Y0ar
IYE2Va8yIXs1lnJCobP50PKSgB0vfuqHUuwSsxe7Qa2WsISlwRjl2L7WHTGWseocn19VixTGHnZr
jCfHm/qKv9IJG5ga5CJUJgWf4OTeQ9HgsV4799uRduM5UtECuJLuFdi3Ewp1ZmxyGXh5Sw5UkOWx
xNrtK1Ki4ctigpoZU2THMGK3iqKAurH268UIe0XM6oPWoZSPxwRcErPwu6LW4iBx6zW0EjLGbr2x
SMeOC05UqTABDWvyrIJiehQpOyKeQQgrzjIFbTLFIQnV9lncJsxRHjjhoLAWgZUjH70YeYSDxdll
jpoHeTdBKnDJv+Wj82TVPcy8mDNlOjtz49lb92swB7lbwSwwRwQspNSsX1UQBsZ7B4NEkndW2Y0T
r5yK5h84aTMi06t6TAiJKMu3KmjXTd6rw6QAxXD5t3pp2VQndDbDc+euX1av9hyGxh/AhcllXQx5
maSO7VrVfhbz9h0u5G+sVmcCeHYQe8HlgULEU7YsFOgIrGpM5bLKt12q3aUENj2lZm11hmyLWmmS
IGTMPxKrtjzFy9r6Ssq7Car9Ze60IiD19ufoOS0d8utHeNr3I0APnammKvpu1fSZsW3oAAvRX5uj
2G7uesufAel46jKPuzJxEdbma0Hc09LwHidLCMKyPK1ZXIZYihiE7RPYWg7nYixUGneKvByOWVZ2
j2ZX5WAs2ipQjHo7w9kfvvjg150+FUznzmgzwtz+PzzQ9XwES3nqgNbBaSjiZ9gYoDqYuN7V1NBA
vzrpQXIi0WjepvKUDwt3BmZmisBta+eiSCzP5sYpymit4Qrnj8uBih7js8+5iESFXOeHFvKO5Nw6
dR92Kc/LYn4ycIdtmNN2zRyq2Q2ZEcQtSdDbkQ74O6CA27NIs8+resPYVbU5hZ01TLfblOn65bjA
VhY8l8trD9jtYs1s0pPFm1XBJDmYA7PvOiQmHzgTJ5HNgq5QCyt0nbbZF1tmeaamfJT9UHhVl7nR
1lXGV9Fp3GqcKs2Y7wYL4CdZfRt4zlVOV66aefnAeAoW2Uz65WAUB0IUazhVeXrV2gkR3hpL+ynN
XHjkUjxNszMQhScnyx7gXK3MvmH8qTV0sqt6H8+BPXwwfEqMgGSkc2w5ER6MScmiDjjOIS8ZR1A4
agcmdLyAtBW3gEVFnJXitnP7gqKFAJtMAAN6V8VhSLUKl5n91jjkrf3mWjYvjSMTEJASYgDLHJrX
+KOMhxqTmtDBXOs5g0e3BZIJea+1MJdBHjYBBK7ppRpsKmO6HVd3FcC9PHBjs+C47yj8qlrJ4Qbo
Euuoma8XMFaovLTc3C6O1l6LrvwYIZvvZ4vpcm80mBtXSlfCgIEgZi+qxOaYAhkzRBUB4GXPgBHO
hDcPKGCA9JXzAdF0kMo/Vpos37YaT1fMmvmeH7DcpGjpHVRZZkKTzdQq37WnOJql3Z+rhgcTBZkL
TruBC0XGOvH02jEOdr7Ye33D/K7EoAw5m2Bxzkb7vogla0B9Y8diAmTl5DQUyH4FKubE7j1JefXG
/vpIbPtXKQks6VxVjstcK2+u7ig7uSrNl7vGgGsIwfI9Ga2fDiB9lCodmPGOFVLTBqPxrBe+qXTK
Hh4IaXuywp6KSyPo4kSerRnwimo4hudQOWSNVzhHgJ7jzoWCHCf7rCAygFd5VfvF8eiK6aEWw0oz
k3zzqgKQq9PbBIIMe6MfzpHPTetfNwGO1DaYD7Q6EV4tRBKgK10gWmRrkFaDG3SmIoLGHberbq76
Yctg18IiXS+JUVhcRtyWkJGUO+C0yVmiLN8ZlelANc3G+6Iyxx2srfFz1dcNmL+q0xjk0sNpvVgb
TrhvtXYibgLmEu5nVOEteU9Zi06x7hZBjlNw9njg9CvnYRhDTQrm023GJ13Ov9OM3iQdJtcjYrud
9fRpLKPYkbnPrYkvRy+0D7bHMmp4Gim3d91dYhjjnRxaO0z5/wV6opsImVtui7ABYN6maRGoq+O+
i8YCxyHXrf5nbsk3bPP5pSTlfGjUlf1HrdYmO5CRhMZmdloLyS8drL+0MBeQhAtr1ZKXYakSWW/b
mFETjaH+sFr75q4f9B/LMJQjVNHFQ32pw8DTucClkPKKeGJp2DDSgNGxPmvLHvZG2VBhsYXGqVEC
1WgMIst1TtoXGsOrq65vdrbdbqUrbNO+5WColMrOxs3nFxUF3rnmoMsIG+C3oml8iXolsmihwukd
UPtu2wOlj+mkJkzZxE6y3IMw7nfaVPDmOQ4ueBEne6er5WOqO/YT/x7Ds2ye0cxh1qqfP4EvKsEi
oFKoHLs8RkjAIQ3TGNI1F29jhkJ9HUrjM9fG4Wzc4Fhe1ycOfc6yDwbW2tMkmFQqhx42mhq/6QBh
yc4oNcRHEFuDwJNcl1Lf9+6UBLAL/m2ymELYXsArHINVdXPnKMdMHs6y/bdMUr5QloLVlaxJRNoP
LqXg213XVTzWdvqy5fMSUCsCQmc4DRCOtQqoV/JSWePvrNulj7Sy3aejFKxKfHEq3NxDs5r9oznV
ykmajX1KYB3e2aLcoqpwinAD6k6tt+Wfod3qBMqH2xjNfWEvnG2HWlIQFBQ7kph31Pxm9/l1Tbji
IzkynyYzF1UFsuMym25g3QaskizDaZ2gyuisubm3M6U72DU7Yu3CuWk1K8UFpHdhorpfhNC7CLfq
wnXS7L/auXsmC59yLOvnSBdNdcfBcXpbatCAhoxTdOkq0EQeqaibinFgY+casbVW8bHB3IjqeuIo
sppVyAUIAYu6QvBohzLfD03jHhNb/+valZnEdtv8tjNBdgrnr23VDpx8WRxZiM0LE1d1IIaZMbIk
MeRjV40LN/5yABIr8YIaDCdHDh4+X8FLELVVH3tGXqFYtVOODvInXWBqQXTRjKNV8+CPm/Z9o5h4
qdpS1oOPzwEcl81vEePoanpTu69o1oeYAajhickIxuGGTc6ds73BOjfwVRxdJ50AGDvj1S7xDjMm
IXyS9BALlVR5LdFVPEyGlj7I3qgvbuHY74gaqGdxj/X4cNv7hHBcBBTL3Au7XwMQHkaId7cKhQXD
VtXzIVCSUQf81/TVxzBY8QnuqtynqdbtY61Pr2Bp+6DWNkjAfC3+mM/6yZj4ahIr0T1QgmbYzJAD
qzjfdk3u6icd2gvEUq31DAOzhetqze5/L5JM+mirty8lHW2Kte1iHYaZPCATu6TPONFFWg+QpsdO
uSfRCzjQSfk6ypmEQSasw7yIvdNmz50FmyZt+jEskbwGuZrmeFL17s7F8nDUuVWdNhDP7C9SE3/k
q9oPyxne47ZMTxq4w13Rg3xbsvwn6Re68zPFYoFrsqacNZrRkvUxqCxrCQhQU9jquDKArimvUwfC
eDCBu6yJq4ZVYwx7Xk4jQtwkQrTt7VGRS/2kx7n9vmzOP7teeF5U1htQpUPU2HDuFkzLB2F2DWtJ
Vz+TpugDbHMs0jVON61Qso9Jt4dzlt+A5pkC/J3DoY+EeQnytnRxFijty5YNeGSoY+DEsIY4fuLL
0Lgnlq3r1z0wGltrl1BaDExqvWV+rJs5HQnyjNBZF/0WW1XnF/Y9cSsG6weGQ9T7tKWUwflo2q+T
fQPWsl+CzCc6LYBdVS13BJM6/U/OlIzuUcXj8J0m0KZq7PJ/FGoZLnOkcCkULNbFwRj3mOIpYAcV
gGEFnIgcalOgTjHGJbewI+gIYG4ET/a9XJQySOylodoxSN+J1wX90DCZl9GidrfpMFubXnvP5W3C
YOl+9a6Y9zjLgEot88CohcpEeERTA8rZ3NaRoRnpRcdxD5fYhv6OEfQm4xVv1ireyRyrnOLaT7NI
+3t+HJUCcF3DQXTLezEZOnUYkVWeUbla4ncAzC0AoFpydlzQe/WNXTuog3zXSaoEk6z6YDJLX6/f
b9DSuX/SG8HeMNTmn8Oqf7ar+YNB1/aImMyr+8KjZKh8ZBUhvCXBVUalgcuzJH1U4r0KAb+zAHMq
/shtWIB6BUKTpGP+NGmNpK3QUY2QtR3FeZ3u51bTfcTT6wHbVHXsLeLavHNmyszoeHPX6qN7al2t
/TC3VqJ+tno9WkX2Mropdxhj/kjbm91A8AH6bAHiyaG44FWWWEy/63Ar7qqqEjDuKyP21Dx+bNN5
vtjbRkHGLUHxv9TjMgyYkJb1hajC6Kt95kKP67G6dKmhHsE1O4cF6vVbLNU+4L0luW318SFZqTHr
bvoakwzANp1gd9JMZxfrirLnBhQfoK5rgZkn84vToDrbCF/7StKXu3ycKfi5U3MjfJtB57T/KrX+
VzSV5kNbXkBo2hTkThM3TRmW8XgtHXi7owPcHylVzrUq1cMOxB3V4OLfqLEuTm1VUo0QNGDU0Y7f
kqU2qCWKdNxu3p7QzT+ptzXxua5HUPOQ+mdmbtG0ZjvJDOrdplgr41Mi2zGgl/kOnDGvLiSFsUpD
iWIp1s9WADyvZ2M4KqL5jsvkVsV8lW9VfrK6SHu6/QuYFA+aJrKsk4AQidSkQdawVAcw1XeJVKnD
pf141YxO21kaCPCB5hOoPawEiaVR0mhXN1zbcTjaTP9vyaR4a168aBqtOyGlFuWlYz7i3/u36tpp
LYrnjbcdLzlLXU7X41CizEAXeRHzqu03bDh+r2a/8Ohrv7JP9nStiGOZ4Hupi+qVxeG9KuN3smfu
Ra9oCfn2qqR/rZjH59xy+k8N3GaAGdu4YXi1jc3dyUWYV/iObdXYjg6QesfoX5NWRX5RgjIeEAsf
VVtBabE0ki+3RsUtWpaXxmVeTEDjvB+xtp9EA5iSKvLsNZkCtV2hdl1n1C3GukkoFA8yym/3VbBz
dFQMSMXGhOMjSfUZPxhitFKjCUAtqaQZwhK88mn5Yga9O7X6hOplzCJAhIx19xWiqZVQQmVQysGm
xJYm7PG5X2i9dFlqn8p8/WAx13c23RHfwKlyj3ciD5CPc1pmbNvipQdj5qkMctwuvgJ+mMG7rABJ
pkLEzuOV1dT/VoB2PPztTdj0nNRizcKqNye/i72kIW7BrQ5pibx3LD4+zRjwffHyhXUGyCo1JBo3
KgcSAPiRrghuh1m7qD+a0vendlChXiIV8xKqPJ6cXIrgbT0HFMBs3WOv4aHNjB8hNoeuCLSnRzDk
Nafjre38tZ4/DRaqoESv4EOD+3IUzA9StzqMxLSwsAzk4ktPHO3SVo52nmZ410Vb/jZclU95Yq3Q
tE1Bp8Vllh13fID8jIZuFRfc3MsPNUk6/CS5e6RW/W9Ix5kfm1M8zOsu5sskXRqUwzQ8da5KfTdG
esGNeKN+XCW+aScpSq9kvK8r+YXvQw9F5zLJmLNbc5QrvQJy9wSk3JYrXZvxTVRoYAAOVxdllFV7
qvSiuqi0nmxG8ocFpvmUY/niW1LyzWF3T+vzFC/xQ0vxH2ppzXFRHYeXGUhRYOTKEmZue/Pj6K+N
oAK46vMUjqaZHzfbLY6WejtxS74Q2rDcpfWki7qkSAPpsnjKyZZ7OjzIAbs6JcKxlAelcXXWvlr1
XOrxQZyb71pdvuIadXi1e+zc2KH3SAuxpi46R7h4WJyI3ub6OBkMjA32bBysG5l97vvq3CwSxHHv
cK3lj0Bihl1ZGImL+9HieRTWclE21znZCX8Dm+pn08OWXQqNBoKqJyFxX8RXik02QAK3NihEPaSa
TGWgxpaEkawWyUXik6CZw9NEFx4BQR9fWVIE0r9YO1paWeynQWT7G+ec+w3qWS13uSPgWAqLBVw/
o/WtP68Uu0RjMBVqkk8AcSBpWNrVHuyows4M4GCh1hsNCYX0KUeKAfKG62bRQlblXERLJCl8rLL9
aSGldVLNTP8qMPzxR5h8nyUMR8DTzd4RU/mgcTzbJfn4UKAp3uVWh9NHlNplyG/z38KYAjjS24lJ
bHG0LLM9CAU8ROPEuBllJj/TLGtDinilLziI+ptb6WwubALrbfcYYnV6Mia6OPaM6QORCwm3eOhD
s95uESeNCXHNbGgfb4P03BUfnlts2951EyucJpHu5nKmL729bd0k99iXmtCexPjIcr3SYwIelndj
uTe0ODu3umxPq9YCzTWm7oH6o0MrbB054220cLskv+/l/CQ4d+6VhVNOOSgCU+qtpS3UL9OV/WUV
8Chqe7AOPTWQp3Ya40jleOHbHGlqGJBGmlf3MrV4Jdz5Jyus+T2Zayv1VmtlZSpYE9o5+amm1YoK
J4u5PM8FnXCVvzDdsK/1LB64TyRfg2nUO1yduOSGgk5w0uV+kdvTHWPIWEzUTqWxFncQJBL3iK3P
PaorGqlGyyY/dqrXdWwLrC/syVtfrDsqsDLgiN9dZdHOl1qrir3tOOPtlKgwJ0Bf0RqVda8pbU0Y
wuJ4vDaoA+Y19azcfCnb0d3RF5LH1upvksxO5fI7wXOwBuDIsXvo7Sb2lWxe7tolaTAc3BQLhtsg
YHP/lFL7llxJaGp/m2Q1DpajlG+zIYqHaV1nX5XJGMIyFPc1leSwmOgH62ZSH3O3MI/gNbNdXhUv
ubBL7qGaeupNfeEDGLDP1YXwbNo89Kggalgz43m0vNaDbsbJW5GsP/XQfcAhSX2tqiGSNH0W0XdV
I1vlJCUUaTLVhbRtMW31PomZfnbtoo8ac9M9JF96kLEKXeqyTylzrXTVreVlakqy/W6KUYyG691s
xRW2AU15xdB3YKjzbuWLiGga3CEKdqJtMj8nfUgDc2WvdTQecQCf6dnlW91xTdPuXLitD4zBFr5Y
NiNgeseN4rF0fjiuaTsV4wFNpsIlRuLIw9orW2Cs5qfkaLdnVJUMihsD0R8Xw6u5Gkepa2q8Csan
k9MVbE3Zgeq+Xc069X0Tc3Z263g8cqcBjkAHPWPfVWbCaxQHMsb3fU3UPC5tbjygwCwuWgsueUuh
qmxp2oVa1qK/baR2z9hcEbk1l0OmsVLPtJDGwgmsGD6xHHBe81vHgT0oSlWSJLgp5rTe3G+xS8/e
UsRfrNr/vwj8fW4cfuzmKBVs5ce0VBuCcPvhLiOIjHkcLwXL9j5X+OckBgWgthevpA/SG8llQ6cJ
ed7aqgdn3oY3i18tcHMaZ5qqxycFoW1QDOkH4Z/VWwVZ7SmzAy1J52c2d/u+S3lDzYLaUs607KEd
7C3qrY1M1fTaxHQg8xnrnSbHzJtgvAQUv2LfkVMVuqk2HPSxHK6jGg+7vsjqZ3dKjQBrmO4zKoNB
Fkpq7cfdbH2autrvJ2c13hOodC9K6yRQjRv0sHRWHCA6JdU8skV+z80qdFLKhGvHoSi3JudmhCse
JT2ex2maYJVQi0IxM3opk6EXw+r6L6SP9ZmylCAYYMfPK+Uxz+pmKMFJTWski+mI0jHj8inV76J3
uPBAYfm3DXH3XmrOtl/S3I6M1KCwSIOyUYTfuOS6wPNxWv8dmvktVZJnzIrYiG6pnqWkHCgdOOp1
Zc2vTsL/YSmnJux6+ozpxsYsTN24N/NZ/lOHbnrVVC4+Obdd5AfrGHJPKajZssX2aDfvuCsmCFFG
2x+LOdkjKpkD1x61MHGJLFSO8+POTf+sjcYvcxE5pACc7Ytu5L6mdTETiGyXvdloDzkHM2+waG4g
zMFVpnPigXwDvp5Wxl4zWhIACmFgI54nH6kqDO1K5qM3YbR4JzulR9lkvzi9pT8aotX33LuI9FhF
xwLfsrM4ZnyO826L1rnKkWPFTxmM5hNdxeplMMli1KtTnjXrSJQKXVyh5G+IkGy/bWxMzQ1XH+EQ
Q0tp5zwaxSecHqo5D/Fwz1HAl7ysKmXnrNAvBUmB+TWvIo0MEq3GS1d/T1p+F28rxPdrVp7BZar6
iSqN11AuKJIfZBtslUBAS7QDtyCAgxH3hQxkZFpyL6xnVF44GHkpzadWO5nm2a7vk/ToZHsg+Rnt
JRWcuOvszY4T3hlXELorzsw1FyDhVdm7wG9nKHy8+63cW9WPaz90gpOmyt2hP5typ21chtTTQOWz
HsNMsqlcFApZiNHsh0Z9MbhV1fdptuttinvmYW3woJW/1bwvqUH1iq+TB6+b86reFxmznddbW3qk
CVlOg5+TEyvY2uTwN2KLSbXfXgnQIcjxvFQ/I+AoPb6jyq9VElQs5jC3uNapjJLmORHvSnfW2vxg
0tO2xIPduRG73rmJb5GcJmz55EHgBziWT+oYLf3PSvXCLEhAcrNS59eVwlSfhPNEJoGrkcHRi8J2
Oe+1/CjWk5Pm+06UgSn2avlQt881b47kmn1xBkr84JCnoQxa40wD0HcGJ2imn9u3ZqV/XDMxKoOD
21ANhaZz38g3lfUyaYtjoe9m7YT+7FCVgKG5QbMwjOp3DhN/Jr+q9dwqXX+an+IECsoICn35YQHy
Ku1oj5TiRHuUM/sOepECAr5avzYWYH4EBrrwsnj2OuOYEk/iiWEfCfitizTqtKuCGlx8JM211A5D
+nNzZ8Ap8WeTD/Ci6Bj0Lm5164R9UGGZ7QcX/2NvHiv7W2jP6/IKTcWjwdGLS+zsWlpajMorJHiG
XU7opjLDQfvB4Iw9WQ8QOWSbgrDx0sR3mUATSMCruDjs4xayPtGrXdRw4cUvQmCsahRJe3cSL+lk
1geKu196oRd38IpDeyMGVlzm6jl1UI6ytA9yIT8lro6p+JWBiL7ERs6agy3COsd6d0qx3mjlvrRr
b8Y3mbYZphoEZvAoyfXSVrrNvy0XY6QCwornvkwdC69Lj62kjhp7YnpBxxAAtfQ7ToPI2zOazjOA
GvKv+zXJICI9LSgOq4uFQ2zhim/277nyxhy+pPnrGJcCyKZbrH4/3JvLi+o+dvEuJ7W5tX+UJ3eK
fFW3R919IfS/lX8zhp3kRmDSbqy+vTrlRNh2N3eTbmLlWD+y7iXDXTup+zhZDtas+gXc0A7PCwEE
nn0cnZTwDc4SRHUEmTkXN4usn3rttTcCQyh35EXCRr8Jg5AjZb8C00tJb6Xhd6LS4LXTrQ72b7H4
+vLzxrc1Zoc2oZ6zxj5jA1STlCtJpECfXxdGolz3R2fVWMXVtn5IDPoJmdobv06j3r7puxF4as5y
u9KwP9yik/Qpq/TirhonEhZEngEuTIFS1mHWK68TmTWEqp4TPxTmFafVvjA+dfLwaw10ndpr0n7O
Cde54XmW97edcLnVAATTCwqBgdZzGUzPS06klUaK5RnftsotEUtPvV647UbtjCMzjY8xDHk79oYM
bQemKCNU8lOHINExwfRMVw2r9CRpj9Mo4qzKgt8Fc7OdJK7AFdNragaJ8Vo3H6rKR7Fw0yEm0Fjw
pSP6nHxTz1bSU/C4g8UuwH8lzueg30Kry12xDkGlxP/6qQ2KlOZCfbHWg1K9jfO3qe7XaqdxWirc
Y+1+NeYVmJifQU4vjIa1+Si5HNbmrsaFN+MjLDQIYg/sp1mxo65Yzoq/2N8bi+3cfcvi2TbP3Cs8
s/1Ixg+CZyEzepx46Jlpd1tO7n0/Kxdn2cPhGxxehOuIfbB6V5oPClZBK7jY2l9K/5TwigxZVFU7
PX/tp2+7bncrgVwSCKThngRc6o40Yq2MCNxz1urak9WXSK523/p1c6AvA/vwqW/fVudU4az5n3iG
v4x7Hz+YzOP0rzWvNyusq+xN67Fc/mh6NP0Padw9agYuzZWn6j/VigHX3a3dOe/YNVm+B8j/NqFG
I99t1fPokKLd7i3zyrYWcZD2IUHGfx11kj+w7XjUfwdlVyev+fSgru8V2RFtOCkcrhLbHfa3GDKh
jYylyII3nxNuCnH6DccSN92Ob3/w8bQ1YW1Y6akzyusMYoUvPo04uPjW/DDN5AxHyoPVneZSfMzh
2bxmM35j89tefntiKTn6BHMBeL8lNyteyMPgr/mvQr/BQV03kMSeUxHU4t9qKjvqigiY3gighVa8
3SFV21Uq9yn0mrSyQ62Ac0cSqrTGj1Uzoj45VM47fQLu0GVUmW9p/GvdDXCe1WrffzmHbri3Wv7D
iUuyN1W7gU4cA5WHOT1YCGJasPXpdr5lfSZK2yynRcVicVsZxE/FBhUvuJ3Tq12BA0Go2Tw6+Iha
VC7NB6uXi1MVUHJdlIGFkp5FBSef724fifnUj+fc/UUgU07HZDkjZ/Ws4XJ70+hE8xIdXE7a+l3W
PsY6PXjTDpFM8tN+mzJcOd5RIJn7fy5lMJon7DnSlwm8/+wrLy4tcQMgkZsVjmAEzDtdv1+1g+y5
w6p7sdjRxH5hOEdNoQ3RRyK/s+iNzNsDUVZS7HerfFznL1vjifkos08lNQnHEb/HhNYql7ELaPiH
knSQOn3M9mlrrpby09AQbFOwGIiEvyj4KPWyb8pD1T2rBhnNL9U+WeIxnl9wszXJYTMjmZ6q6hGP
EgQvX1R3LjXZZr4v86sgl5sNn2U28BCcTOcFL83C9pUlDLe8mPpzkl/H6awmx/WWohrec+sIQHPc
HA4qYQbkiifUK6xHV8ffDDo8siaT9/F90+7dMeQGF5jDNxsRPW441ogx49/FQhxWnx2E72aJS0Yt
Q1ntXC74YnhICy3MdIP7lvA0NbI6xmpIS8XsypTju/pSYRlMmsNoP+bqfJ70z2SMd6XuUqXGyyjv
uMn4li2579TeRONiUXeQiXDRtiHnc07KlK1rDgOWilqe60h6V3NTs9l5nfoRahpR1Rdjva12+XHB
CVL23xkZ66rGV1EfKu03nWyv099yFgBdzWFI5T7l6IqT+0IXMZl/xzUNlGwFA7be530FM5XSrcb+
xj+fslnRHMvknT7obnSvTGBwHEiijUjnymljsUO7JchmPelWGWVz/zgm6FE2wUKTBDL+WExS/vNL
3F7K2PSVjmY9ZarN/CMfGmzp09x+xSlIV0KfOUtCQ+lSKkGm3veueeXOdx5aZM+C3SqpvFghWc3n
PqNWd3XiixaL3qi/dCUPdFMejTH5Fga9qvy3m2o6EWT8CdGwG8rAHo8TGCC62iy7SE0oNNf8yJpE
S4zZ3M5JvsqnaXoX7c4a7uPmh9wFi3YcyfrHoLcuXUJx4q9xQmsE9hHHLyRjuIR3B6z20aT9dEyK
xy4KVguw8UgOqKX0qTLN4+m3ALDyruTLoanHAymTW5U/+ZPxznH2GrE3BVfburCXpc+rvuE1lCFF
v7NurM2O/hNw2r/WwVcsXwfLeNWL7mtTLa9Ue18YP131l5r2ycQHlEDwrMr3WWZczsnB0f+jzbxN
eFKvrcLem75m7kuqa+EoCQFv/xYiIfFzvf65HYpFxnO0jxHT9chvnO7FdqgZjFm5IZbWZ4KzWgb5
pu4nezqP1vPcRVbGOQVeb654Gt1gbjuq/MHZO3ZfpoGZikOaQafm1DVRqd2P9m6yDqYNHQAlkOmE
BCf8gfOhVWe7EfHwTNpPVx8GeRrFSdIRt9KfyjD9hdLxoBx0eqQtRdxce7GZ/le0HZlQT+UeBajS
z4lFcs28hQL87HYbo2gzvi4GeqARDXX5sDg/6BT/bZiERCX8Stw1xjN5Vi9rFmo+vyzzIr6Tykmz
D1W+GwvEyPxudMzN7dE1/0Y09lT/SxlV6dtsx4DoWZCYWzoqPEV0CpA7nWk9G+ZvnbSESJ9pk2Tk
3Zh0gfeal3/qclG7Z5MYa30GVUL/ggdavbNawl57eVNEOae2595jnqfqz6C1nKByktSqsmdrpNeE
SaftrrH1UsymP613QxfT6edk9qaR91rBi9oU2Lnw8QD08cXOePvqp2p6VbonRz7O624CJ1M7PpVf
audHs+QPtFfZf+jcXoR76jP10FDIKFYOQYwnVuUr/vH7JYOgc2KQ0Ou3x9I+VdZ7jhFnWwmpWziu
0RSm81HFFbpBI9qY2jMorFZcp1OOdmr+N5FPbcd90l5y7MBZwxWXDbyuf1yEQiWtsUzblVNkkPXp
8jviTkGXM06StPsxe50anIOqpG39nc1fLqPMKYEDxXiv9X+dnHapsQaGekCNQ5yL53hzxodRQawO
xN9qyGqUaYh6jenCKdqQpVkdAxsCGWAx/xME/Fa1+I+k81iOFNnC8BMRAQkksC2qKCfv1RtCrZbw
LhP/9Pdj7m5ioqO7pILMc35LJPVwgw3sAtQQ73AAvlGuFK4c1kiui0scgOsb/h0+w3At6puyWWDK
MUcC9VB7lS0HMeqLJuuc34enWHiKrVxQPdhkxg6W8Rs73aGKCQjsnLBIzF9foUYS88FwzM8gwW0E
DlsHQzhyzqKpuHj9cupJXTK3TjnKE3t1j9sEnY2Dfnr9tmJxrwh/rlHGOmNwtHV/yKytM2ncd7Vz
6hZedm+Zzn6TfAxz8+E4xilYxwMlATdNQ9l0u4YgYTu5lA9gmQd7nC/g+58uM6IMxgu1QI+0w+6n
aYmyNu12wmtIwpb0bJjn3jduqiK5pjaVv/D+O5iMH2XIaKjmp2QxofAhqiYRrq6m0XRAS0VwUWV/
InphnKDTiwtZ7bLCCAn9fXY8xF+pPNd292cufHkQDcGDQRlcLO5cpOChOdi7zrAPa2AEoTsV+AF/
l+qx18/SGZmS13ongm2TKz+ghR6mrIisGTOBt1xWcmEQwj2UAfyQHRxrZcFQUhJm6du6gtarYecH
dZrj+EFkI9GtRNQPq74b1upaG+O+gM2LTRrnAJbphr/6HNC7ZI0fEBPezuQB14n7Ltp+N3Jv9oXA
GogkRyRXOynpg8pfLXLEZ7G+6lUfAv6MiSZyWJIwmPODw8HR0VW7LivaHBrJkmBfEItsuNaNbqqT
rXlPEVISxhUq3ztAWX52hn8qmulWWXPYuNOrpvsTNpOe+iWY3hD9n6San0Ai36dxuDhFvLdX2g0s
2tCJWWXz2XZakMSIxCf01rCoS4OU17k3h39D7B4DYZwy7pPUdA8ufDNFn+BEZoTgnbQxrmDJ20tU
1DUtGeALTHO9tB5sczzI/9rq6Dhw9B5hWZim6tTpnna+/jiYMw1tFHXC7FHkffZEQ/VhjZlxe3/4
7FzM6Jx/Ago+J8u7aGvdE/h8JxuGtlFMzyMAUu+1UWKAx5mgPrM770sAeGCpH3MJnjKCj0N3TPmh
ZPmjGr5vvzogTQJoChiB0JvZTJHU1bvABvFyoDUIWQ2qj6nPz8VU7gNVnk2zxg6aH7u5/oRNLvfx
mib8NEakFDTMJjcU9XIDLwEoMs1UJ8QRdLFzGMgpTPPEBLujEjLmNpCspkJm18KfqF5LjvE4L3uH
SCoNEFHO7bVJOMv99dVB74ohwouwKkQ5sI2PCmVMWJV8joNu3AreA1BB01RXVEbnYjFIkZ+YNlL2
E7Wt3Gf0QwNbHsXj0n6mMXRPSd89BXnIhXEsVCp573iQl4X8eWt4rG2PjgOnaiPDyp/t/q0YWfo0
rnpLYivkV8vx0bXPbl985otEEriEqCNPc5XQ5MiUNdBQTHofL3FQoz2r9jPkUmyVNwpWrO05npmE
eFRy7pJuaO8XxJM65QWx6tBHD4GOFd83svCVE79n9Iv934VVx1XppY77XR63+7qB2sYHQfsmosg2
VA33EUHpqLCB59tDqvyTAGOl5uKQj/Oh6L2dKOyj51d74dZ3TJsX3MHsXIzHvREmpHD7AuO7kpiK
cGh6mCezGkjMoUcZigCtQd6EbomRq+8uAdWkzba9pdS+V5Y+OQy/aqh+XY1Dr7LXD2uCcRuX25Ed
cQWZbT0kzz7tTWYKY0+1S83BKTEZ1UMBuCdwB4oU6Vngo7TtDnPcXDWrIW2ioWVMEQfEeROiL1rt
Beq8YCrf2iG/DHNuhihm79c0psDSqZ4aF6GiazfsiDjecqf+0LjY2NygWmxUsbll3qKHve18PmiJ
gIorBYaWyczlJUyP2LkOUw75u/IFgo1iZNrH8RwSZB7ZsbcbpI+YgOrZUmI9o998QhfugcoXrQ16
go+Vr3JB4pRN+bTTyCBDZaBnX+NDS9h3uU5VKA0XhCOv9hJHc6tMbl8sRqm/R7IVJvO2uXehXdc3
po872eKAaXSNYknsglT+s7GehEvhhKkD/2/6aKe5Uc3Cwo+I1V/rn4Z5vOXzGuvEF9peZ6kO8Woe
bBC+1rJvLdD/buGXkYyaZlslrrWzvti5fULffWyFfqYH5RFi+LbllzPO8jgYhzlogEXz6ZQuzjnp
5RFb1R7D2QFu7tHsmVihIn0chaSXPhIt+dlOqER9yD/LXNk7cGnIFPI42NM2HjqMculgPAU2i9xU
n3sGdyp/l3nvzsOlVHR7KizSwjsG81+HS2xs+dEwQ2hUuru4Gat9L/E+8H8tOgyznonYSVaE7873
QuQ3avsvnj3OWTzHDvrj3us/SrSOdpnfT0B1/ZzCC9c4wZJrprojIQCwPH0o5+LecZqzNeCba8aj
kPkTnnEgUQhauPuzKcXZcoLfTmZUmxeYc9L6uaGTZWPZbTMAneGlmIP+PMCYV7Hz0BBdg+2eT6kr
OpmRG9qcRa73sRhg8b32iHk0Pie0hGFMaiKuphlmiL+wFnBLwXvRxjfrgI9t6hN8+slLUM+3fTng
OET577Z9vRvwMKDSao6gzDAb2b1X0NGd5bAM3BEOhkak1xunYpA/gDR/niiHBA0WeUF7yIimx/UI
48fxjYizHJike/NSpxo2IG6JcXBRdCs41kPacx7ZqNdidlURrKdNu7l4+jYVwZEo5Ks3LMMJlu2f
P9uRm+U3M3hj5YhDm8h3MxmjIVbO3TQ1AIk+ERhNwGrj7z1o5VhS4zvSJOJ1/j7ZNshqYavHy2qy
VUil77oyZhe3buw2+21s/yfw11tFM0pLDajjaMbD+jIpsjKIGJ1FenGT8rSJYRh994uPKm2Dg0CX
JJCMJRToybzubDehnBkMvjG4uEHFeqDKZLsTDSGwfCE4Uwvao54dpEiZ6CZinSQ5G1WXHNA1RLMI
cIDQsgtzH40l1KvGhF7Pqjk7KVmOpDB0s8vs7QC0ELOw2sDi/Xj0yhqR5YDoPK8dAhOJqHkyFjz9
OX67u6aVtLDQ4sa2ZD4GvKBtWSlqvv2NKRrFo+U3rR/R6dwfqyzF9zmW/neu/b+mMoM7AkqhISwC
zd9WGyZLuDda5556bZB+vBMpVR6nhdtgwlZ2kBKxkE0bzCn26qrbdU3xlVMEfd9IVGDIiGjpOcZp
Ut84A8UCeBkMlh73Yxid7jqr9Hst9HDEhJhhNK8lbjlVUOaaxve+ZWEETdaUZ9pOBaI8ID1BwoXp
v7WtEh/WkvgPwlmqIhxmJY4O6HZo+DRLWzXAQzHG+WUU7qUNsHA5ChP2KibrvzrgEyaX6rYjROSo
VwcLHCbNE2Rsf+gKD9mSRrg3S6zIPaZJ9ENYmvCuaVD8H88KkNnmNIDbvie+6FhGtDWiik/aHrov
T+KLztjtq2KYMa0GAvYJ8/UTwrT0nCtcBkAllCtQIJa/VKAdpFjTAUwyZQCKbAU24S8Cn85jTnSH
T+5JMj1MbeZ9y8ol3mQZqkc1+/Ern6G9sVwndrYZFyX2tDxD/EdJQsGwt3jEQuhA4Qe34bLzcaq+
KWRdoyHnmzNLIj+wJX0NszElSKM0+M5IQAFGy31eusjfmao0R+eSPnpr3/wWa8+amzU1i6gjZIAK
2yOcBFOxWF4KpBKHaTCfq3n615oqv9SudVu5ZYzDcoQhJ63kfZy2u7b3cSK7pLI8BFnrHV2rxzqp
JusD9jl4GeoYGsRtCtSQuD2vSqsxSkTrXM1ADq+9FrDAQbViBvNw9Mh5ecwLY/2tdVl+mEgkj906
j6cawpReBYmgPM9jSB2yARnOJ9v4JzWi/cAYXuxEZGBUWIrJJdv2YfYLnAX/Pfc1QRaca0XeYW/u
TP7hdvrmgKjDBmXUyV7s587IXDQkbT0wvLSFcUGwYoJTa7BrN6k4pSzwYaDB8g2b7aYAXWs3QjaX
3SCNEXshYCtavKsMZHU/n+njRfkhh+F1nEfMGYEPFmgGzStVroymo8EhXeBuMXdl7uCly3HLo2TU
DqoQtz82G+PTToH3N8gUfeLYvwgRGDscigVVKvzU2b5s3RlAI2GyzlI/tKiaBrvl/KnJ+37mn+B8
ErDgjVkNd2IggXlHqg58tEzw2AEwHPWY/dDalSFynoCH6iLAr9DBgaXkesF8tLTnlg2fxrK1T50M
XdFltXDnaiIilhTprQ8ymufDcm+oO3g6vEBDNt1nltrCpygqyz1GCy9oT21TfNvx+lIVM1aW2zGT
D35KqDyWTXI8gnlB7Ye65pSohrNctM85g9S061PO0mpzS7uxWz8Ws+1zI9UtXVF09p4pit7CKCz3
1ZgH0E3qmyM35jddxAH2EC2Xh96r2rNuRh/lLlDDfhbG5xiwyg4MwB/FYjUYL8V4nl6JHUjHiI+u
zpleO95/cFhGwqHZV7nXUspdJv/sIPnDgLLeWnPdfJQARM7ympRkBzKWp6RxxAQhYERPQiypnHBV
HP8qsyufzMGPf/pFWgnEeJydvdi/j7kEn6fJUVfHQFpYGTRaExgfcKBsh0a5WofZzUIdE+DGTOv4
OFJLpcczYZOw+4kDJMLYk7uhmU6BRVHVIIeDViUBCJhh25ONpyikWgeodUkWyJK8MxUOXSDXfBbo
HQGwwnpN0oivNTkbWQc/ZI7YzesCZ99qWO51IgcC5ROrwk2pPir1EWEh2U/ky912DlpiwYCG3BmS
dqTHyZCzuSt6g6lZduuHsUJ5O5Nh80y4f5aZp6UX2WEkgAllLFsL3U8xqL6BtF0BdbW2/jNteSbk
yulwpHf61AcGXKTIu4iSRFJHOj9m5pisitkb6VWfWRhYqpLZjho/pnQsftSymURepbHEm4vqhzff
LCI0srxDQ4WhCL57p0TGbUSfOMpoKfYDP/euqRiTE8P7WvE+7EtzSBhr3WLHGBeAVsWYQoa+rMM2
Wwg32qSBcUA6C3q7LtSpShAwyMcE70gSpi26iUH18Q6QK29oLo1jtR/X9rad+h+Tpp/xSTKWIUWI
8wc12eVZKwx6CsOSA6Ke3tk92mlsi2L6rbjLCQuzxd/a9/4BZwWHdqrYrxj3izCIIQGDZLyM3l/K
YNEYVB3h16YhDBS2tBpxpVfvdeeKR5wOwwfGI5PPbMMhxoBcWTlZHNI9cWUJSWhneINtYEUBDI+h
7rpN95gLcCqPvebg9fhEy4QbGGsWfmVHBw9dKdAwautaFrO+xyrQoq7MOnAbaWCyacsPfy3J8vHb
L7bWAVlSUrS89Uwlo6J3O4QfwOjv52lxS5IB84dZonJwneW+XeVvPGTbXOvO38h7/7UL+qe58+4D
acy3cRrj5rUCtiTP7Mb+QAqekxDeIDWPxdYSGuRg+/MsN948MMyT3eTWFzL09kLACzVUS1A94KJ0
b6qBdIfdFEwpTKiY3bcKGezBtTYcjNZ341akSB/9KTO3BCJ2lhkIY7XKILg2UubBY5YEsNaOMfOy
SXB+A6pEkuOSzMFn16PYJMlCRq6b3SeA291ghYn4iHvWCLCWuKHmc5oD8VOU7pNyp6fOGcAI2/HB
noybWhXdWxy7OaqHLg3jYbS58vIBIkSP/yqhTdhj53XqU5gwr3qjlTG9ddJkeHXZP9jhZ/BaG6/6
EgePS9s84a16KX0MVA6uSa5wDtHd2nXvoAzyrsqZ/BxpEH+UkcRTOM302dkIU7+x47ysmASre7Mt
37pkM4otHqxWPRmWh+ydamyilaqwG1b4AZ+LwgeZ2FVj/1vW1Y/p5DWYFAoh6UJGdwRX8ZrkyTAC
ShUTdxKVNP7Oyigkl77noOe3GbSnHu/0yDyKo8qojzIb/rjEmhxJ2wiuS59sFZQBMgYnJ+1NpeCH
C9tRSLoXUWvaFqfBblDvZ2PQWPs5r2wLttWxqBrM9a9he9WhLBhsyhXNdbl63xmAXFQ32Wfb1rhK
FhaftjTWXU6mSzgsHnpLDJ2wF2RiHOolrb7byqy+yFXbdNwF4OTBURBnXbFJp1plDXfSaTmzxQIZ
aQ9e+2SJ3GK1N1O6A0w/fwHTYO3kBkOdoGUC+p+O3cmYAneJBlU43T73Z+vc5PXElB4Lt4iG3uXn
SBCKv7GAyLNqW9Inegvt4GrlMvLadkDwQzHYLl6d9cFKpuG75P0uDoZvvI+l8WetZ+9I4lwdUdBF
zpQ3uj+jXQ5NWIvpfhr1+OZaAepnqdFJbXHFVUFrCzuifoHNfTGxSu7L2PCwJok+6kpYfebuFKOD
+UaoVjCfxRKvaHr8n9HngmDb8Q5jxfocdSQ5nW13xQhc+kt1rxewt84LNH/IZX0i/Rl2Jc5v00I/
rgqTH3OcYCgrOuexSmu4iWox4UyZm3ZFTTRsiykDKoovJh3RIWW69wBRutdFTv6jQXdrNKZjdY3l
IA4MNR2YJ210vkvv3s5z0iDq4kD9FFuiGyoUhsXRMx4Gwqj+qZw/aKw8yRhZ3T1CVf+gfQCDhNl9
DwoEcBn03kk6q7M3KrNnLTGHG964JiwdHj2itaaTRKZ0OwayO2d+5p9LpUDLnRw769Q3IGiWA/Ux
1/dq4qSpRrA2AEt7g5GxISlyTED2DOSe2zlCVNT4QQKODAtvcO+aWnSfhan1pVNB8ajnPL4V9pi/
m54bYOk1hnAqsiUalwImilisiwfDwYg4OCmGFLVcHNf8XtGsGSTI7cyGarYqD4zziAH95CRiOLgA
ZWHu2e0JtAQVgzA53X0+Wpza4jLVmfwaTNKAFzeb9oLcg71p5K/F/4VeCAbxMuDlozh0OMyZAdwW
WHFkjdbPOvQfcsGGb+bm8scHxbnaM35u6PnmQn1e8byaKOzMcp5v0HXLPsSgAhOtq5fVzQiNkcCV
joGozJD539ZRzEqMXzsd9M6v17u8ogzUYWqPyxPGLhHOUFc73GfWDoYfpLW6ZMGyZQ4ZbTgXmYwc
y/SH3WqK/qCxAZANxJDWx1iJdNJaEW1/9d/UK+YTrmoED+hcKrc/cA4QARK33lV5lvidhMC3Pg9s
SH1mrFHGEP6vILvpYSGNfN+kHTsAMT83w2w9lKbzQ9aZ3qm0h65i0A2YHApJUttYx9HsJQ6cRGc8
t17h7gs545eJ7ZpK+klI/0sObfrGtBF8TILbPDczV53wSU7vqnLyY4OnBusfxmLwoK55T7tew9sV
RahJNY2G0ZK/mXxymuIUS3d67EoCJ6MqgStsg4RbQyzq0tlGTkyAaWDAZOQmka38cKbOPLBGotWk
ODV7p+V4YQvBHRkiVW13kE5qv2WvXqVRg6mk6J0Yulm5wU0utVF/EtBX7CehX0ptvFsBnbToqscb
gq3UKzJofQcvbeNHTECwrCK+Btj7cBF2yTcQjhtO9A7gaY/Vd7cQKCIGnukBoOGzaVYTAGsCZ1mV
e8Oj1UZ5Z/+UnXIxEQzVKa2cVVxdkTT9v8m2+IW25FrvsiG2T03u65vBS6yQ5yW7KkRdl8xDCVWN
ckLnlNcvVY+91CuXOVT5AvJkLmJk+MXTFIcBi7d9qsnjxfxdFcg7wFvGMlLVBE9ALY1/l+h8AqK2
7Gvn4Ihcqng5rajjnx0oVET4uoxojKb2FgvCDXUXsJy5bPYiMCx6FAPCU0mPP5Rra+xXz5s8kCaz
AG1ZWnvn+ZJEp8J00d4u/nufgckXwk6KfW2vb/ZqwyiRN2UDnMYJItAFiVIbt8Wpt6yvCk8fQS14
rne6W1aY0LxVH2uRDQmJsA1agmpOaZZvB5J1aFJ48C01Ar8L5y7Nwadik+ymeUQ2Mw+QcwSBrQc6
zNWRI3T7F4JXry/7v8ICedMai4BAh7aHOqjCfnCCQ7UW5b81iNVN0eYxCXRxOclQ2xCDypPW/eq0
Pj5v5UZtn/uHkj3uUrVpDxUIQ6VlzcyQWu4dncPBY2e6A/k/PW16BsjdhIBvyYhRnddyfSW9tzmt
zWQ9WLYhw8DP+wes+HXUirUKF23NJ7iAImylE/8tR+YQEEumiNU2j1hjUXNoDvosz0jqqvsMQM4s
j6XfWDjewdixk6Ph8n2L2mOXUU5PX1Ou2/u8rtxvQgVImnMB9StiIlc+MtTfOnfGMdVeGkoGiT2e
/nEvZ6u6xZOMksEueJxIRGyBDkiaKajDi+rFyvC1J/G+92TyaufQc1wdhv1mKqM6u0Grr727PVFc
EEfAO+hxbVZRNtfWA+/DRkGBb1Yp2CiBafQcjlVApNDwx0v4qvVaTxuwWx4sM0vfZ28xL5U5qJdq
aBc0Q26F5FIW7EAGpGnpmAaKzrQlQpXUZJ/IE3JqYcWKWv2x0qz7Ny3V/AwqP5xwmRTXLqnau3qc
v00pkztGi4rnCnlzoAjvmeRanwLZTg9rW8srRmEi9+Ak97J3iZ2xkxorIW650edwbxXMRzN2NpsQ
BF2QgYBlfWLtCbfBqdORI4zMb50QJ5O5TJ7xrl/rZbcQ8xAlmpfNArzfW8pk2CyS7QHmSFsWQI0e
w836USSD86pTpjdKtElxG3tJXqQfRKXrVCcTKGuH/e1DlunW5qIycjqkCYABJLWvlAs8tzRcMy74
hcEAAzdENAwG+/nokL34m6Iv25XNFJ/MCl+pWyHOGwn+gBNg3bGyaWEeL3Coz0EWQZTZx2FKmT/5
Pu+3Y2zn4cLc1dy8B4p9IO/GhiCrQf1ZTCS7mRvfxRKre7zU+V4RQ4WeJf3NmGR30po/lhHVsVKc
e+lUvjI/9aFvGs+zr+cDifLjY1GJ5jWR5nwXdIl5s9bZP4cqTz6onyR3jV+Y0TxPPOhBOj2wTzoR
3b76o2tLgGvHRkHXWrBfafZTrT7UcdYPby2Xyl7Qs3k2F8c4J7Gj8TKnEEOmQ/Ke51UXAv+Ql6Rr
Ira7jjvMnX3zL4st+JJtoGGZe1scDB6UMJWMc51jyaPfsB5zno9vSV7Hd74e1E2T1eOBnQnJ31Rl
z3AdOMwV0uGM/ON0t2KV2q0q+xtUWXMdG1VeEWzw0YlWAhBI0FA3Q2/dlEUL8EKwLxNIQv4hok+n
fCazzD4Na209Qg4h/tY1OrUR+wJanu27SKycYWTtXRCNubP/uJNZ3/HwEceQpj8EbCBpy2wyf2Ib
0UTWiPU3y3p7r20QVeWAvkw9dhu3NQTQcv3OcBjs8W/ahxmL9nHsKKlOOgX16jXg7aLuQr5hmtcH
bZPpKMR1NdHe2CnCZMSdiMT6BiMGwqXdTLjWUaz9Uwm4AlZSPc+D81AOSXswCfM+khdqfnmb2pxA
sGB7jRgjHVeh3nXNWzkaf61yUlGmnbnbAVeoQ55b44VskolWwfwLC3YcVpWJzFdQqUOdhxnRO7Vc
09WxuegJNCKdboy6QZgsZKTsekP6RfRNFSUIL4hDK+abpm5YO/oAqZPBYrBPnZYp30RjEUhRHbNV
e4dkKVUfIViDr2bpCG1psFcKlF2+mmE35/4a4JtdbvylJugrdoJ0uwOKhxQa4C+lCa9AWNZjrpmm
rm3TiOqxKHty0WFUkfxDxOmTIPbsx9J9+phJ33+IU2TGisbmewrmt9yqWMVcTEUOeJ4vTYOmHUEv
niS2sXRTnQ95x5DJvtNe4npO7y0fn2ANxEzSCRldAqe/mcK6gm5j9IPrhjZP8F5Wq/PWxVtAFbEm
R/yyGP9lYl7bIDDDqSVWVSarc1iY1I+GwCSkLdBclLVy79jJV4nk8rxKS92khCjtc4Vdwhi6LHS7
1b+zO7Vt1vROe3P9npTajpIA928lQKANIqUj4Tfxi2pWvB1z7e1d0nMjsUybSpPvtXKazzzxkQz7
Bg/0yDtlW/ofyy5E6yr8g2V0iHQrrf+IsQ94uUlAqAxU+rwgpBlNesTawQDkOuDJZUxwatXbBB+U
rqb3A5gdEVxgtmGbxPTZGLlERFGRSJc6xYuNiX486DVbPjB/6DDQeKFJZhx3sdzy0K2FaVD5CC5s
8Kz9VBZMl/2UXwJ7Jka5Hp4nry5ONpHzoTcZcMVkS52EN/o3k4N/YEdkIGxd12ieoTwRMxS4MuVy
rTI2g2mc85e4rf5xJpOTXsuNOGryp2GJ52e3GhoOKQrpQt9DTS5T8bGQz3bjzEvB7I8oKGCgJ78y
zV7rLifvf0XoEXtzGqUmaL8jYxMByGo3R9QKDP9+8JN41VdPwDO/Iis7rhQwXNu5K/a0BDP/tWrh
aSEkjysxQz4AIGm+JsRX7LwFLbBJJDd2nDXZ27O0/F0OCbFPujUDdDbsPtxCKK3QtPmV9asnnjF/
Wk92lSMNsfl78uwPwELAyl2N+3KKmRSIJEL22sSnFfsB4mCkdnMLxmfEECL5COlr0mG3lplBoYZK
/5SGhFYATzsJY1aXgN6+PYoMNNc1qZAXWi57rlujn/lqGHVpPShuZoMY+HTUbsQvKY0WN/gxZIpo
vEuCa2mr8WrzBpFN3q43JCMYILxBqRgHYlLHkxgzK1D3uFzLsSOpP2uSo8VuFi3LiKNwTrbkkJly
6VjmHanfiT44tm6OuZ+7z5Mty+clS0hf8Np8C7Wwd67GjZlMUEEDk4snPB2lSnyO2nPvF+Jpo8G2
cCXHDteY7USTc47FD4mj4x5YXRLOJxPrOZlT/Wb5BdJNzD+A67oHZNL8VNpAJGH2g7oox8hfHJ/Z
WfS2BE4ZhoOq0aE1Wdl/zmRQPjV9gips9o1XXUFawkwCVI6skISRk246ISIoHC3I6CWKcfURBdaj
tI8wBkzNiuxJwoBmaMJ8fiSZ2roY0u2/4s51tywyallHiwQRwy90aJXtP9AH+2ccLI54yLqDFDlr
tU/Ew2oUqDwwG2CdceQu7tifrSGtvmRZ2Nh35/6jHtg4iC1hAJ/8b4t8yHBIYzuqJgchjO8qgHw9
D49p52XXZgBctRC2zfa4eWBsXFaDaRWfPrw/Oz2Shn7pjIcu9av70pfdowDyAnjdgGPLwRIkVzSb
8yLd0CgyCh4I5sc3wqse+TY7IgTdQDvG5O1TU6x3gct4ga8QRCghFKVxQk6C4gAdm+0HASiYzz9o
0euTb/RehOt4OZJYqE5jR1WBiX7rqxTTtCLTdvSp4djYO6vmiHXm4mbBvIxw1opDnRN7H3dUe5cl
kKeNCOSWpZoo2gnLDklWHIiN9cM4xPDmltvVrNQFYAYHk28ROKB9MT/FPiJd4tjSBwsrOmn/RLud
Bzv3YQzd9GQ03nCMu7Uno8NbvhR9ExFGes4LsgO5DPC7QiX0b3RVkLblVBKqYPOhMC2cLHiol7lH
Y25O5nprcp+GrSudI6mxxAqb3MaTJYw74TtjxEomTpPq079tvOqTaw1VuDbz39G1JA91lf3WZPMh
jJx1ZOVTG01W4UQu+NfBRYwGCmUTj+kw81ZUDEQOVR/IV92FEd3SzrFcwCLzTBxnsr53i42Fe0xc
WKE87g+rrT2EqHRxNP0oP1Q7geNth+2C8e882kZ88WdQ8l02qz+F4fh/nEVBNTaybc7kCKu9FC5f
BfECSfJZDUgU207WB4iK+OTl+HNi6lcOtdnkV4xDxqlIk/yQJYPB4ZrUB3tBv9wJ/7d3DHKjtrQw
ACDyfdKCqBOLwJ1+7QAUieTgPwEfoEK18ZSYjXOtl8x/mkm4IoyBuBJMKigZBtc6xwUE3ySF/wjt
Q2OPLz8ZNMQNDQPGVRI/yMxCFFVoE868x038A323CawoWQ4z0yOiSTf0gRTFQE5kEeTn0kXmXRKz
JoPrlveDezovP7zaIK6x4SatR1w6abBaV6No23d3IJdGYk47DDxO9zYT0SUnJyBUEs1KmefJrQdd
dTPx1HNJ9RPKCGwDdUEH2NgQL5i6f2GQ7Aec6d/IAUHr1jk5jpPs911iy2PAWnih18K6+mLREfdv
eyxXDr9c1QGm0GpC3exkUVbo4BOqjra/LWaZlkwUp5IqDHomdZgpoBQewJCAM3CUCqFlS6jIDpIm
/2sL3dy6uAVumRiLkC0dh5oBjzg3DYJMYwT692tnG+y8F8IDsFAQLBT6ASmJuF/Szbm+pMdUThXj
O33RuTS+ueQzhwAyzqQpX50oj73kBjksSsEV5NSwcxS4VuNEwqzegcSSQwfMGC6jMJg/jewKuJce
FgMMvq9a83dNg1eFN+ZVlgavVEx49aM3zOYtBmQVBWVGaQi2ONz2thfGpB6TdYHij3Zzf69WZDdp
NbunRCA+SQhbUMR/eBC0d7CT/ruVkDzNkjJehcnTsTZru0/zlfCvFGdhbSZPhJWc1sXDxSI7GL16
rpjIlhJ4zEcTZtTlsaiwXzMaYCbQhnnQJfHBqWdOYWPW5hn4l+CKMmuvpsc5FP6PtPPojVvL1vZf
+XDHHwGGzTS4k8oqpZLKlqwzIRyZc+avvw/dQHeJIoqw2+hzeuAD7tp57bXeYI82Plrbm4+SDGao
IlOEXhgbPEzNvezk1a0DyeeLEpXyHRLew9pXSBvYhp8ebMocBzC4iB8ohDO7WEVNoPOTlzKhjs5Z
691oSC2aMAF6YugM8ctVZ1XmpsX0Zqsluf8qkh5rEdKJIDrJ8x8tSddeAUDpu3KMKpqmyfaVSkqa
DJm4HeCaHwJUu3ZxB8DW9xskOVoQxp2I05fQN5NnSYebyyu6B9FFSjyMsk9236k7Toloo1CdOVSh
bD5FnpTugHmYL0A+0fqILGevgFygJpoqUFwp4nRRjTh9Wtc7HIpJo2KyjUwlT04wjgSS6L2GYJwT
JR/IKdtkoi2E1BHCB7apZ7L0WYQxehaRV3yW4g4JLYqJDwhLM8RVFj+hBI9uh0BpshyycuPobYaS
uExSPiyiOyfKhk8pAdid7vmnHkGLTZDUPzlUeDHbbk08iMK8g1UKmiNEuTpYoJVBoIgFBwlolNq6
0Gkh7kXNTeao0p0Tk80pcnKVDCavcCfvH5o0GwXpag8VZIBhTtRk8sbUw19IgqasUqQL4JHmoJZA
9SLYoTx1bvsV0sk/JcoXN+3g9S8V2fMN9dpm17t8zE8qmxjAM+6puKX70mn0NQL1QNMNfHdc3JR+
I7UgUCPaZpO9WCM3Y6/CkKJjnBnpWiuNHBVibp6ii63vIdqQd7mF2lHWEMbK8uDd87LLeaIAhnvO
rDDeW40tNk5PtqhVkAHJGi04A/9r1y2nGTEyIKAmtTqEO8lqlokPOjx1zLtOzYBKhHdD/lTKCKGg
/y+/6Vmtf/PVUV7LhDJkoMSyDhBDvVccfLGMOux3yeAYO0u2i9egLUkomLyPkSRHT173ujvA58p3
9jx01CAy8bEJsfLgNXCPsiPXJ08yGDyUp6PEju/Ak8aEUSmhBn4w34sRSZzmSOokgP72Hvrpt2jq
hFu108rvjld7P6QUicogdPydkvvNys1HJUzUOlMWUJjeVBqJrSarX3wgX68yERq4XGioZtN11NEd
TI2CrPY+Uyt2CMSj8LnFneTJdoDhQl2vkLFqnV2q58YvQwDC4V/BS4uowkEHK3GT12Qu1yHZGkDx
UQQ81o+K/C4Pk5ycSR7fcD4Nn1Utk44qZf19lNccKoQnClY5BI6C12FgQsdz5K+I17yWsvtUo/y+
jxMSTJH9OWs/pyYZPoUszmPemdYtTqVEudXA8xSLDFZKmn4PlC7ahm6Y3geGOVLLqwTs8ZDKN2pc
Y75A1navqaH/SR2JYrKpeHckzcKfsUaNGgp/g6L3mGBT6m5rV110y+siPQ1dLHYS1mk7JFswNTDC
F1/S8nRdHoIUfxhU5GwSthZ5dsxVNrqLtPIhtrYa+Edx48X3EFuRKqkdKiW+CJyDkykkK5AAGkVT
qhe/GYU3LKRPizYGZwL0k3oA6L5O8wc0+Yt0y/nhbyvsJWgCd4yWl+qml+qM9aAVQO9TZ/jupJFg
BYx4j8TPj27pBiBfJXTc5bFqFFjiSR8Gbdsj1bSxRWXvLY3pMgqkCmR0kKihpS8kmuWvmCPpByNI
n+W8zHckfjEjsEd6gzUgmqp0Nl5JYfdmtVZ2D/vJ+8591t2DFAHCg1gonFIdolWNr8AGc5z4RHa4
f21SjgLqshirR+bnPO+KVWHykUZxvmuDouYY5/CgQ5AabIHoX3se3istHvw9Sn7WKOQGtQ4JVVZW
xZJhs90GNWOBXjzuLXBUal4gAp3D0a6FXFR264KxX/kGkRWuMdsa3eIEWm2rIoyXV0gB2yQ015V5
akIv/5wKVHpGWyT31u5CcQTfl22MvqcMKmv9fR6gdO+Af39QEpJlOAJGe7e2UXFtTBvADWV5CoS4
dfR2cZeTgz5R3vDXqZZ8yyXb3aIo7Z4ML1cOXYOsXEBJEaSRGh/JsULNJQW7bzRE55y6cB+73PiO
ZH1yVNIG3q/WWmjxj4V23mkPWFVxt4Ax58zgja50qfNsGGAoXTMjs5Kg9xhS1jwneUEdiUfOqTPh
HPgKGQetRZuoCjLroWhKbk5bjJEZXJCgk0NSh0xdL8NtCkPcF1jx0hbPSf/gW4CteKupoxB0cqjZ
k6sy4cBqK9vfeD7sFL3Kyme9RxqTUwVxGBcfJ+CNEswc1DR5pfpcolb2zR1j5iTPm58Wuo3fY6N2
d5GNW8oQIdLiSU6zJ4OZnOWmd/GTERWlLqhAQQB8x9Tk/hxpKBI6AFBuKxM6tqPAelNUpAcEjsW+
WlS3pQl/QLdF/4KhlkqG0RFHoDowxw3lzUJtIghMnsGaWumoulUeSt6evddlOX1A2MuHrwXOA5+8
doMhWA0oI/PXSOMQD0K0Vhy4Z1aU4b2QOB1yUIj7VHYkY7SoiGMGSn9naI19k8dDtpcUADb1IBUH
dh9xdGmgeRiY/sZVY+s2Aiy7IaDjSKrqLxlAw0MJqOY5twa8XWvcF9FYCHYkpNsbZEDZs2ZJpN7L
1mdHkZ/NSG83QdqLu8HUv6iNjs58xM1aJZQrwGBazzVcu7uwisF3V6yPXAexHUk1sDuBY0ADGmHf
2wKmbA5Ei6orm4S0KeGWpKFtSwXqHucsb9OGGowclLh5zUDWLvuy59Av01vFhj2g1VBJ2aFU1Jsk
OSC1JYMGrwMKpHr+lVCVAAd8KjIxYVRzDgq5ukF6i4WLbJAEnIlXa/xNiILqahM3u8wusgfWlXaD
2duAvtRgwjH0Snz+0uQH0Q/kWbPK3nBSglTcSLW5UniTAmJUoZ8UIEPI5PEkNzWFAxMYUhcWcJRC
yDQSmPRnjc3FOaiIjTHAZGlEUQHLdcrXoijKJ7nEJNLNrXDv9p2yQYJN34DZ/Vr2GQVCpDjvUi6f
rVG5yLFnJdoMkLfXwH3MQxQgM6DVNid+r/5Td2Z+V1LPh3hEHahUgDZHIL1XDXZHm1Zpv3ZNKO8h
4ls7Kxb1T6yOjKNiB+AcbPk70n3xrkCN9dlu7a+eaQF4K6hJUEr7AeRX2VLC4WnqRyXZI5TfrKwF
GyJq7Lgag2yfnO51QZSmQBEnnao7O7OHLChwAdsI3MP3po2zV9qpKTs+0+JDLWnuSdWr+FnwUgRM
XnVk7klRH1lU3/OKQkUWpzwZLI/byGnkbavKgExLRV6ZppRsOvi9GJkkyBYSwq27Ab4maMF0W7tc
f5VD2QmnPw+2nN/tO8lTAdmRfSF101fYbqGNaOtmdQzwwdgwFTy+PbnfWlHyS8WKcYP0U/St6rP2
STdr6WvekhWKVa2CnCiec4LLB6psSFPJTvcPEd8bCDSDNCs0GbxTu01RkyVqG/ALQZD+oHNs6bSD
+jGakKQB5Sgr88pjFwmB2nBePHkcOwcvQzsTixpKFFRY1QR2O5AcjFeoZKhQ5EI9eNAHn9dDDLeW
snq2NjvMVVaq0zs3Ko4nBFlmD9CYi00eEKapsQIBQwXQqTSL4WjbDULInhW+Vg5wSkul6lCGXA26
3DKGpL3WVSpJJNqKApHdogSn077hW0kyOYxMpEdkBP5hlnRdeqBOI63DEDZko2gYq0cJt6YMuUJu
8SgaEoiUdmeAC2gqba+GJcT1osc2gYLjLXyUxyAMOVmMpN+VekgW1WOnRWh+QOqqPQwl+7GKQy3N
T2siAUD40GlkwMimVN7plZFTfgB6Q8FA8Mio+8zdWo35y7XrxqVq2nXjU19C5wouFfwafZO2PaXE
3AHGjGYuonSB0ddHAxC7SzwYuCGw/jwssKk1LMJLqqXKK0Ck1/wOM0pyUpqSfikRD+95Y+mYEGQ6
Go3SmOjz7TJ8a2sgW6ohIYeOwCGgNlc/lhmU0hUgjh9eL+m/gkqhVCxQApai7KdFVnYPNifbYyvX
jz8v/gUDQWwajQq/p7LRkZJAa3BUNpU5iyENIvQde4gDyZ9ypDVXaUG10opEu8kNGREwyLm35I9I
3bdEcauSmxdKnBkeCpyiED1FAs23oLTUtop8cGgUdxS0hhcD84Qz/y3uBpUnbePal7ai9npYfjYu
bVkp/5BqgJpk4/IfoaH5PBpClQdqzthoo0KCaKhUG5rFlZ9o+q1pAO4rSSLf8CRtIB8E5Q3ADgSx
4jg/qpTvUBXRTCREAv2oKqGPy2i303LIyhmVUiTtY0v37ym7hMdWqNa+NkzjKByCSy4LKE+K5m6z
uC/uERnXt8UQ50hIYCFgFj6MN068uNOQD9Il9cUpiCmzdFQIITENIs3316Ko0bcxdJCeLlJGltL4
eyA1VBAgw8PFLNpPWRAMX4TTIcRHFJQ85Rp4sxR3ovWQOWgya6y/wkfwBefKF4vC+M50Hm1YDkR4
o22JPACChQkCootX6B2ZQYSJIY6BCx2rpkkt/nGJFL7kSUp/mki+a71EP3kxmVgJMP6znGXw1zrb
hoMPVBCkZEEeXqe+Sw0cVhZocFNXlFujhUyJlvnbUI9YShWxWtmHb85Tst5Wlf8muBRXUUOWgnQ6
KVgYL2iEtgK1GuBr6IwHe9TuQE3ICLaNoq2SRAQSyDZlVwVGEpGcfa9jUwJGpiteeAcr+wbyOBRp
y3GOuaKwV4KGmFgJuoPK9QVWVuoeTDLa8qHLQSljUhaa2VPaQfB1QFlxGpEcU9XCWllRxIbLLKYt
hnXj2zo6+XoSvwI2fzErgwOniXFJ9jEnNuyw+ImSLwgo3r8lErNGuBniHtkxrI1Xdg5ntvc4y6UO
LbOKH7oOckl/HgBKAdHzi1fsY9S9lUXtOfR0gzuFZVeq1FOpnA2UlNGasXxV3KoqUHdubgX0ilZT
WCWFJQSqCX6ZpPuh0qzvKbt5DSgL8LkDguq6X/msv7tmWQIqqjD58z//L/v+9dknyP3f/1H+P2g4
jJh9xIxRUEPE0Hj908/rmqrZqq5R9dFVeWKHXgtX8Obu0ycI0p/cIVunSv/P9SY++qDThG4TqWuq
oQt54upOgs2kRt2kT8pw11svsOeMEPYypMjr7Ywj8d5vnU4opq0yVJqMV/b7kfK9YtD72E6esuCR
zIXI3I3OwVz7bznkw+ttjb/5WlvW+7YKGE/+aK341HdvifvLRkzWpvatkG6PYvBntyDFrrc4N4qW
ZiqKamv8SxvXycU6EDXXVw686gk0b8WLPH0gNgZrcb2V8XdP+iVk0zQ0drINpFl730qtUO3VfSl5
EtpR53JHyeZLbx8i9ZC3P643pYzfutbWpEcuhp4seNpKWyQZoAbUwxMcWzCNPwEMr2uJLDO1jfaH
bZ+7kOxqudDZj1uL1WiZtmbLqsJpOA75xZDiihXbYAnZWkeTqDI5XO/gzIy9+/xkPdpUkAutD9Mn
Obvzc/Iqe8lFw/x0vRV9bhQvOjFZiZZtKZbV0koeH11vM4ibWny93sRMR7gsWHxCKBqltskGjjpy
bAAWkqdvUfpPA3UxsYmUNtcbUdSPHYHupZK4U0DuoqX6fjYCErGihJD2FH41Vz950fjmyYqOPMFr
6SjqB6AVnv1yvdGZI+OyTV1+3yZwDi1GkSl5MhGBB9IaZvbWJdETpWfHvr3e1sxEvWtrctIGjq0O
Gm4tTxbp0Raup0BURem/XG9ltkdUSwQQMGHL+mQ5JDj8hQAzkyfVfhlV3tqN1Iyeu+BFhm/Xm1Jn
e8TuMXTWhs3Z/n70QCubrVzRI8JdjFaekOrbGb90rEjWn3LxSdecbVN/9vQbLOMom5L/F1s/erTT
ey563yEN8Rghe9fdYCp5/ad92NmmKpvyCADXFH383/tf1kV5JUmerT7rTfmlUD+DaP/137UwObyq
f7egpU+Jffovvz4ZWXKsNoRxfn+hAAgKNxKx3/XfbzAC7w7fyQiNf39x9hWOQaZZpgWTckG6AhAW
6bfh0p6ebQXAmWqMxytR//tWGgX+EH5p2jOJEaBJiNioDlJFDSD2uv0uqWD/3PJJ7aJ/FKp7nZ6f
R6SnG0R7w+Jd3sS88nil7a/3/ePqMOBewlCxuOhs1Z4czGHqdIosY2Vf26+G8Tk4/nefn3RaoM8Y
thRyzgV6qPGu/tNby2Qwx+tKk1XCKnVyjsD9ygDi6KReh0Pd7YNuYWXMjA7ft0DV2KbMpp6Mjp+Q
7XEkxXkmCZ6sDOsvfr5qGCYXCgr8whqvgYuFB4xUyUy5NJ+L8r5ApXjhlJ379UIRAhafKhMGTnZO
KDTUUfrOQQvz2O+K7s/nVtXHiEEXhuDkm1xSSpbqWSBF7tlAjk9l4/zxxgclYqkWiCKNw0ubfF/z
BLgxyZSefTT7EI7Ppfs/XpyXDYjJjQefXekTvJWRiiPRsU/ShTB1HN/354pBMht1C0UxDUNWJqsH
6BvcjSp1zzYcQazgSPLpf7FAQQcZMrECJ7w1LoGLFZTJWYBxAtiX0v1h36tw2q8P0cdDCx0UzWBt
Em6r8vRJpEtVJfUUu86cQDi/gqfTMP5R/3yhvmtlsg8UqS+qQtP8s4/wEgJfyUIvZjbCu+9PrkBE
7KEo4Ad9roqbyr8hZ3t9lJa+P5kFfjmhrS/8c/9iIjiYL5zRM5PAdWFbUNaETRg9OURhNDjV0GnR
OU024MSjW15Y+KBd78O4GCeLlQuA4pYhVOp305CzzIuIEj2NyDV+66QgkztwUYW7A5d5vaWZbcGO
EOwMU1YAUE+OpdjHHgIQWHmOrQfeiWAXhP14vYnxaJh05l0T44hebIs89QJO9bw8672h7eQiySHE
9zneaYN8ssP6XJY6SqZINZEkjsk2/3nzvA9kkgiKIaxpMEj11oMroxaUyWBXFANi0QZ+9A+ZalaP
QYaBtzz4AfAcWb8pibrvrjf/cb2YHDgyMFhdN5jQSe9LuBYwJF0V4YuN+xDsul9uvLBaPs7h2IRm
6pquyYqhTXZU2ycxRWihnOV4gwAtCO/APVzvxcdNZXKi2bKGw6KGztdkmZiOgweT7g3nFJxXDPUI
pvFftMCaZ7HrQjfVyQWD717mDXE6nCvYJF4VrH5c//7cINlYulL0Ujk7p4MEiFGrKLT1qBcGWyhm
TiBtpeYvhumykcnZg52QLJQq688DTGNtparb6534OA2GfbmWJ4sp8eRBFpJSnHc5vrPSl+tfH4+u
6UYV/CGXw0xzyb/fqDpSXT3o6+LcKS/FcM5R88aHFP0V26q3kntzvbWPE0Jf8FNDV0glBfc7C3Nx
LFgA4YDTWAWu9oi/UI7P9Z9aFi/s/pmT1BaWTsA4xtTG9CSNqgRGYqoXZ/iVTuNvuvhn2+YrZN0p
OVzv0Nzk6DqYFottbmvThCgAkzy32q44w1R7Lgz32OraQpA0N2ZgkKnqk3M1lOmYFYnfDVZQYGSJ
/skzSp/qKVQqtEMDrKKu92ZuMZiqSnfA/IzL9v1icKmSyYGWVmcQxik4gy+wHA6tgahWBQo1MpXH
DuXi620qc0No8ibjEfH7dp0cAlAca1DGNBoDKaEmY+w8KsDRL/RAdy7tN3Xz2gb1qYX20thoIPqH
2Ba7vDKfr/+SuYG++CHKJBqt8rbwqIJU5wqSgdE89SlqOfnr9UbmLsbLRiZDnNdZCeW3qM51tRmk
x7A/6iYACQQG5DOG7uXS/p4dXY5vXpY8fBUxdvpix+Fzq4dZT6dkwFVF9RQ4zh8f4oZNjuffLUzO
JzNxGkVgQXgGPOlSI0FLqHMWttnvsZ8eU6x+kFgW6UUil/fdsE1bboXel+dSOoF4SsFq+crJzt8U
LTkI54B83QqP1YWDZHayLlod98vF4DlmGSdJP5RnWGGUzW8S8eIgbj6gEUzdtY5WOeCf6+tDGRfA
h57q3LmckgQP02yRA4YdhV+vOuO0uJGVm7h985xT5uyRX4y9m8YHoSj9BAm/0NfZhXLR7vj3F311
fRSBM9enXU88UhZ/dfAXv9632Q1mkAaUTYsFY012updWZStlTnnWeAwb9zHys+ruehMf8/gmq3Ec
PMuUhYX04PtuOBbof58TBVeehjo1+qT2k1Ge1PpOsc21Uv5KzW+K+yg1n3HKjr2F5ucG0ZIVS1EF
t4E+jaxdNF+GXGMvoOwqQw7MF0Zw6fuTvWYFfQtXi++D5QWhJOqFjMLcBXD5+yfbDCxRGIVQec91
TxnEQY5zkwsXhUxTqdbxCJH1ot47SwOl2+sTt9SzyVYTHtKSkUXPUgyOBowR4/Tmegvj2Ew3FhPD
I5oSC+r2k9Wn9HAU4zhjZRgw7l+skhAHd5Uf11v52A9TlkdbTqHzlDOnSUbKzzYmLKI8KzsJW2Bo
U5vrDXzcRGMDtq7I/7qkJwf6gEgKNICGBjrQMnsVsTseUX/RxpghBTlJuCbGTl6cBZibd6HqueW5
RXQ83Eaj8d7CrfFxNugGSZnxeQHOZ3ov2W7nNCgClufU2sCfkV1uw20YLsROs7Nx0cpkv8Tgwosa
a9tzLL4E2qMdb68P1McLgl7YiKbK/xqpyWTUnUb4nOlcEPkXSr5EL3uwZBAj7uLy0OcPlrIULs1N
/xiZmZbC4FnTM5TaWjwAVCnPPXQISUNCFdRCszA5C43Yk0hIabSu7COzPHvZI6Z7NvLUyvP1kft4
0pB7YAEo5EdlizTm+yXmBEGOEx37HR0lqUIded2AhQgwV0AleeFUm+/Of9qanC1yZ3nIUMVEKNXe
VKlKIq2/sCvHn/v+cHnfncnhEgRyN8Ai4/ZEzzfAV682qUoiiaHic1gUS/mNmSjhXXvGZIY6ZAVc
KOXV2XOfHU5LXzrKmbsqlU1l4ZxeoBh6m3fHTlnYUHPb9mLajEn4Gjh5xx/CSU25a8JH1d0Ie1/V
C6O51Ir6fnE0el0A5qUVor0ueHODO6945i66vgQXloUxCRUyVDprG2Gks4cU7qh9iRfpwkE6d/5c
Dtf49xcHaWfkkK16loUFeQ6tIXWhC0vfH7t48f2i7qrBKXO60L12Duyf0/Uhmv3+iGJRyf9o2nS6
01SkMmJ61RmrmbWXPgzlj79oQBUmWVWqXPK0+iUFnia3uUYqMnj1dkH28hef1zgpuTBNXg+TKS46
OaibVinPSCvinqkuHGKzw3Px+fHvL4ZfUEO3ho7PyypK8zdSHe+u//7ZjUD2CtgEt+WHBzl4cq2H
GFKcTVTikuGlIJFJtmFbwwO/3tLsATaWe2wSAOqHd2JtybkE95KwogUfZ7g7xUBNqFAx2qpqeAjR
cLje4MyTbsw+0y3ggGQZpzdZWKFWFhgCq7UI72PRroO+Qcx/r5nH0MS2dtTul1Zwk6+3Ozuk1MpI
5I9PkQ9ZTQC7KOKSGm5DZK/RiBDNQxK/WfpCuDl3uox1ZjL6OoXR6cp2Uf3t0ekqz2HIS184W3ys
b8JOLDQztwRVUx2xQ6BUPhRgJUuvYQ9o1dlAEwaV8nYf+YP9F4vjshH1/TrPIIFXUjQqIZMUrMFE
Q+Ao87cUmkKxEHrMPOAIpi46NN2yZg73JzBpKzl5zid0JcD373o8biX5LJt3pH8wVu0jGSFRZ+PH
Cxfc/HjaoPbGjN6HgjPSMmAnATqcdSCmQ1nfQ0B9u74C55qgNKDKli4EoePk0EZ7Qwm1Mq7PpPVW
JwSXF2ZrboVffn/8+4tTycPhXpSC75uah0nKAHfywayxYN1f78fcCgfYyCOBANj6kMyNctMC/p/W
Z6HigQ6JMcYmLqrb3fVmZruj8wgZK+g2D7j33ZH7EsVdCR0b3hEr18C9da1iVE+O7no7MxEp5xBF
Psx+VPReJwsPI1rNdVGoO6ciWxuw/wflps1vTP9BLTb5Ukw6swjQAOF9SKJaJYyfBIw4QLZBFlOa
MNwf1bpIvl7vzMygKeCuVN3g4iCNNOlMAYeg0T2z4+DGpmk3xDfVAON9Ych+p90mYS/NkHJRIZfD
f5wcDKjkmZHUDIwZdiqa+zmAX53oz1L4JMwH1d3pqTdKpa6ywFxj97mBtrsW4KpRvMRVFZj1X/Ra
iDFbTsRiTvEEqZBTI6/8/lzHe8gRIcZYzjH453ojszN30ch0PYaiUVo56Dmg4tXndPiLx7dCRezf
nZiMKUJbQai7SX+GnNAi+hfjWLmwc2dXx0UTk9UBJ6XSYVbRBXw+EYe9Q37eb5agC0sDNf79xTkU
dFI/YBvUn73ygLetXz5dn4ilXkzOUVF1ilsZEQOFLSb87uZ+sO9sc/vftTL+ioteQFzXzMAP+7Ov
3xqetNYbqHr2USzVXuZHi91KyKBDYJj0JlUbp5e9tEeTaqOYa/XPUYhgXcR/vj/pB8VkxbdalpUy
7DrtEEQLT4WZ2+Dd98cA82KccOmKQbAU/dkdto4CZw7OzO76VMw2oQNGMkh9wD+YDJFmuXHk1QiP
YRWkZdsWC2Zle72J2Vm4aGIySrBpuriM3f4cFw8YbQ/583/3/ckoeQUuh15LF3D4xCORfXf9+3ND
BChaMwAua1zJk+/LHbXCplKHs25gM/29zxo4wwtgofEb00NfZzGBiOGWBJX3fqZ7GJRJ52fyGYQ0
UuFnN0HhJjiY5tFvuoUpn5sPfaSaCEJ2ejQ5qZQy8+K0rWSeJbelLK3Lpl+4M+beITwQTTB0FCFN
bQpCKBDxSV3eKGdXoGfILk9CRV7pFTISJkrSAR6cavkNiv1xCJbQmXMxB/2Cj4J+kf4BiYNsd4UC
baCc7XKE/FvBEQ/hSOxsSIXOQkfnhvISlDLZPTH6qgMZV/VcC3lTA3xFDff64pssDA2tVjAc/EOK
nZjwd9Lq4gjgASnVqRu7p8Qw3YPVOy9ZJz77jUBXCFHbm0DCxOPPmwRXiXjW+MTinfx+LaIyamVm
17gnW0/cB6u3kckzqvo28vGDCprB3tmkTH9db3SyyX73cyxfjc9XanRTfEFRCrXMUWw92dJjkRXf
4AB9c9yFWvxsIwrGBegVw7CxJtNVUs2s0FF0YXp9wx8Ghb/PnbuEBJusiX/1hMPCGh/E4Hcn2wtn
0MqAyO6dnADhIXSn5L+ZH83mmW0QiVK4fT8/WLmUEjLZ3gk4QXfr27ejx0P6upDgne2G4L0G2IuS
33QLm6llY3mSeCdLfguKo4cL5/UZn+zTf43TfxrQJunWrEUhYsCW79QYP9C4A82FzK6N1zAC4PrC
LprtjEn0ao8Ngvl4P2R1GKGVVLneqZCO0tayFhIGc+sKRLJGwgCEjDYFDSNcl9YJLgePuQFfE9I7
km9mdofR3RIMZ7wHLu6J34N20ZI5GTQcU/GFSx3psRwN2MunJq7wLOjB9i+EHnMjZgDfJv0B0PoD
crLqZcdoetk9Wejs423UW2jvKslCuDm3Bi5amdJzsIZDUD9g15tW9IbtxENao6Mq9LMbWgeKgWs7
/HF91c1NlYEenjzmCoASTnZnrlZ50RuCFhEAQs8aDUdNLIzd3CRhjmLAUVRssryTY8YY0tC2MHOi
Qj6sFPkhVtBNM/EAWoqs5hoi+qQwDt0BjNGkMw0q00GX0pCjow2cogzuCWnfVfLGTYdoYb/OrAiw
2ORwxkUBHWjSK9dGVTiKbR8zUnUNSRmnzetTs9TA2NuLq872kbpuZMs/tbqM/QomK39xDNAFCzdE
wHkycdb7Fga0gKXUFf6pCMbUV7KEjZyZD9A00OggnoAFnkZxiB9WldU0DBFCmYgKwOpHh8508W8v
v14frGmINZ4EFtHoWEEgtaJPz5x4CMLawVT65DTOnVWkP3UolZ6Oql7dHlx3ODX4L9oZXNK0URaW
wphImZxCl21PTyEDlw/hprQ9YMikdXcx+jqtfFshPZ3ob3nhI5S2cFLMLQ7uPN5woAzAOk5WX2TI
wnajxD/lPnYS/Z4qxMLymzkZLComeOABPCR4nWymEn+kDvcIhO9MHZnNUXBP30QIPV6fuNlmFPJT
oACIdqZFetgIHcpcg39SNCB5mHlZlnPwhL0Al54bL+ASMhHjmN+b7lbuKANHYcU/aeYBneP0DzN7
v5cf/vRceSqnqDwdrThv0GfRjfA0hPFaz7FfPyBb0sAmStHOifUlWPNMHAwgdKTxqlD+WAfvt64W
54gcJFp4cnE86oNwZfz2mqIu6x6KpfzE7OaCMgAmxKRSJKapvhRN9jyw8/CEmv1KynApR1DTa3Be
Q9hF9bHNqx8r+2esdwvT9jvzOt1aoOuhgEPOtj9Qcf0OlxrsTUNweLZ5K1SEpj1q3bcVJkYrQwaZ
bmiZdXTzNF07PiabEX4qq0Zv+6NlxKQ5jOTO8YugQELWDJ4xSyg3dm3Y2xyDTM/ss2Pdim6bEb8u
BIxzC5tyII8V3imQdibZ10S1at3C4ZNbL/yUiv6Uo22BdF63cPhMqxm/l95FQ9OgwQjTrK9CJic3
7G6Vyv5Nmft3Zngvp49l1hwUkd0VLbJBqbFR3HSH9fRNSeL0+j6e22DmiIgmpoRNN8X1GknuNpmk
x6e+RTbZkw5esP3vWlDfL3mzy+qhNmkBFlop39Zif/37cxPG3h2pdPzhVfT++1qRaxHbLT7V8XAs
ok+W1+xd9fv1RmaHiecD9Qqq0R8ID5mihjEas/FJb/AykTaR/+N6AzMh5EiO/3cDk6jBz4XmZRjA
nArkR+qo3rYoK6NK0v3SdQUrbxRI+hitruutTsnsvxchkRBZDs2gFjlNi6MS3uRWYEcnh/Ix7jlY
0yMIGP7U/ZHTcQycrd08op23M/Mfflf9xV67bH3yBKyjBgk0x4xOfnbnFHgfae7OKhdyUrMbzVLJ
bxBk8HCa3rnIcGKBELjxScMoT9TJwXSzGweTX1Rb1ZuWvAByrxtOs+OgNq9Jr95aXXCf1u7P64M9
F1ZRzuERYhmcK9qkt5UmeTVcmZgNL6H8jTsALArk/X3DrJFV1NKFrT2zMaidWyahHJDAD2G1lMRa
VdppcqqAKOsGStnms9J8+uNOcbyT8QCGwP9Pyzw2Vnpd33GBlgHyb9iHI7mtbPWayNT4Q07ouFjf
tTUJbRAGGw2FrfCEP4pAzlRdiGlm9iDdUAgDDE4TdQoD1Wqj8vXOi06B9oxh79bJ7qroVx7d1/E/
sOIWWlNmws/L5qaxALXsonAdmrOwsIfOl98olcUVfa/LOBl099gV2uJrZtUYMZ0r97lHICxRvnXt
18b5lRg7yf51fS5nDrl3P2iyQLVaGxoLHcQTwnbDk9IspBcWhvf3WXTxMMJ63oqQSIpONtlae3iq
rGc5f2rSZ9d5ieSFUpwyt/ovJvP3qXDRmpkoZWPYPq35GZbUXwr3Nuv/kaWfmXVbOtVKQtcBuWen
UlFve4yqGwuxL+TRrw/p0q8Yh/ziV+QK4QtXe3SSynOdraA2DUvaIDPHCrM2poSMkapujsN+0QT2
s9kw4Bh/CnVMKgcJ25HoENrqI+Ctw9/05j9NTWKj2g6hB2HQdZKjW5wUkPW9qaq3623MRMgkGyDm
AcJRQBiPI3rRHaHB4kl0TuvMiknY/mO31qa/i9alu9DQ3GonDueDSD3xkpms9rAzudAsrr4o2MEQ
sbbX+zE3LZefn4Q9nqiqQtXoRx4c0D+UrXu0MKvuz4OfUROL61sG900+4/1osSjsSsOR/YQetxzd
tMUhrxfuz7klfNnEZH1FNhrrOEKFJ1jUm8hFQpxYHkHF68M1OxuQnE2FawQ422S45NwA56WgG2mj
p4P95Z9hd35fHQTz+H9bPIZI/bwfJ8kK6rFSS7CNAnD3EKIZdf33z44SbwbdIifHC3+6bOsy0HO5
5dngxpvQlddRg2bnwmkyF64RI+J4wrMb1OI0JScratMnLqOUZRYCff5NKjf3lj5g+INuqoSrCQ6K
onRRNM0TdD2StWo7C/ztuYWNbA/oJLQHUB+Y3MK5aNOsbePo5CW1vGsLR99iNxgfwjjs9xXSqOfr
Izvb3qjQML7GqCNPRrYRNiKfWRSffEa0JzOzb7wvhbF0G8/dTtpFM+PPuDh3wNPrmt3F8Slozbs2
NlaUlB+i0Nsmwrz1BJ7AHv6hpIc8czhqmTo6A28b0XyFQPxWqdFD7WfbTDPujdz6dH0EppDu36tX
G+uAYM9M5UO2d0yRqXLvRCeyvt+BsSACEPm4wvop4rOh3EDzEOEqR0Xz/0j7zh65caXrXyRAOXyV
Ok5yz7Qn2F8Ee20ri6JEUeHXv0feZz1qtl4Rnou7F1hgsKousqpIVjhnX2rpnd3QfRUNXGJ9ixsx
+xXCWaap4ahPlKQnYDb4zsuoghlOASWR+fwhdWHe06wMdl1wVrDFscqgVn7CuMy9AsJzYFXuwYPO
/LQEbUoXP9i9+VQ7wydgKD6jnem4/gOWFf0jX5xxAD0Q1YGFiqtDfzb6p8jw1TrQP5BBmwprOOWc
yZfE0J2QglLQ65XQEkTo7AGEmb4qa+1YCktzIULwbjChlat5Up649b1kB4X/M+qS0Lp0YAMhB12z
eHtf11lpM3hOFNnFCZC+W5XeDWDaUu3+oOTAW7Z361uz6ApzacI5wXgD1kdgYp+c+CtKOz7v4gBJ
cp8b9cYDEUaE9uequDHNe97LkndLIWIuW4h8FTUrtdAhO20tvzDP3IuDDC1sYHrAyPUzanOSQ2Up
gYf5p/e1FVzOQQ5AjWu3AIh7tusxxIrWCq0vwVL06PbGZqBbzQTyMliP1pd5yWwszF6hBdvEMJk4
gsNrtD3kI0POprcD17gZ8m8aYMTXhSwZDhL+sBlkbnAZFZTrKqephggRl471GfRot0Wp3TAVOOhR
7xzRqbpZl7doO3OBwknSgOCcdCBSPbXg7KR+BvhUkJq4e7AxVkg+6o+5fWAy8MbFpUTvCOYK8aRE
gevyXBkspcF8YZScnBzsvvk3JTmD8mJds2mlhGzrNMQwvVoNC02jQsA07LHtjJEkJwZ46z35S5iJ
38cPOlAA7gqMumugIS83o0a3e9SDRvA1V/e0Oaz//qU1QuUDXa/Ir6GgIFhCbjOPjUmSIEo9cXJU
mqcwldxalpbod6QF6ArgZcwp5s+Od0ZYn7pGlpz08rbgryDaW1dhKTbgMjSdV2jSs8Vuk7BPdCB0
Q4UyisF6bW2qVnlEEmhj5+PJqDl4vYundZHGZDrits9lCqaV5tzRaVJMMhkIOLPAsJ19RNDC02Tb
DFR0ETLpbZFvItfZgbl8F9rJBmlnJJvxnnLLE83BSIW/uYzcFSy+K6r0WFrgUgL4O3C1f6Rmtk30
9hbY9IFS0I3bsiNpvFsjdI7UtLdqMUp8dNESpuloG6kezIIL2+TyYYx6jyUnkx9bsnUI6G0+4Cxw
RfAuow6H4CM4C27JqeUmVXKKQFXo+SBSW9+WxTAzEyCWZ3WCEjZPYGrAo/Qt4ziAfsZi+c5WHnNn
2zSPDHRFOfNVV7Z6i0b4rpqYYTR0IKzrbpqcWmXLRurXzueoP1XNKSRAuC4le7XoUjNpgvkVYWfr
YBBNTgXjwCAbNjzLZM+qxTTOfDGFM9fuuzL1ChRMQzs7lI3t89oCe1vtJ4l5BD/zkZbjG1osnk2d
7sBA85hbrY8bdBD32s7o7Jf1zZXpPP19FkZ4hpoUGBcQzRMg+jPUrkZ/XcKiB8xWdfr7TALB8LPq
jHBqren8AeSy7MmQTdTL7ETwMpspie602LmU8CA0P4Oq2Y/y45DxXUb+0TzJ20q2aEKSogHQa+WE
cAilvTXAfJBSSbJvqdzoTZN8DtpOf1fWLxcNTOdpPHrYFtDGwELewvQzEhZq+NBroHp8cDF3MDag
Snjm1WuRA1uebM0mDEC+C5j5PcnfNPIduOolldRBtWklr0L07IcJwSYZnCKiA35YZoMyLt24IHGK
6pM6HPVm2FTG6Pfk1Orfx+qHWn7jdBeHv9DcX8oGi/4/fvTfCmGg8nKF4sgqtSRH1MtHLaCK/dCj
hdBPtHJn4e4zMtDwGeBDNuuN0jPAxTeBiZ8L5sGDFqo3uMT8WDfzxYUBfCT6W6cZT/H1w4cG2IhD
H5+aofUNBujd6AAq2E1jSQ7+RX+aCZp8YeZPY9eao9Z38cnUh5sSte+mrG/bgUmi/pJLoR8TuNOm
ijysODvYp0oYxznO/8EChWXx2KBFvLIi305TH8Ac+xz0MOsruGhbc5GCF49DHAG+DtE+x5R/0u48
9yt6rwOQCGaJGvTqiLQAyH2atx4s5jVyQ0q/tbuHBmQOKNzLfs1kQKKlO2g6Qfc3ermuOjU0TzHy
qkZMKcdXkJv2YBEpukNbfbLAs8CrbyZ767PT+hIsBZa5TGEFbD3ONT4FFstLDpUfj/FhXcDirs6U
EiJXSZpQGzMoZXXV1nTdoKy+eLbijw3baOa5jfbr8paeRLhCmmjVQMESfcuXxsqaNu2dAVZUV8me
037ThRaKQN29rTafhkyXqLe8fn/EiTcVQwf3nKnDghRQrVUHk0vUWfI9tMdPhW10JGEe4FKdMlOQ
l1QRdHT0EFt8b/EWLJe79TVb9oOZFOGKAFs22xa9E6eKo8IyPJn2bVlke0a2AF8r+ZOZfgr1uxQM
m071uSJInjXAed4VheRiuWgss98xrfYs0lSGoysgXsYrZrwrXjA8xRt/4uJ072xHprNsZae/z2Q1
rap3wMlITnH8TckfufUD8TNJ3rKh8r30hVonNuzt9CvwTrlTYUw29U1F8uRZvOhO4NRoQjdRsxHb
i0ZWjgpJ4R1G+aiyZ4xjAt8CRG6Wb6H3zAsT8F6Zvm0/pjK/XKrpI3GArnQNTSuYMRX3fKzGJBrN
+FTkQCNipuY+MT58Ta1pJs7Tf9oTb7Mag6nTsgEeqefpr2TAZHeblN9B7SNL1CxuPawclQsAIqCf
4nI7nK53ChBWw2/Neksj9RQn7kbBKyyps11eZxiqkL3+RHC8369ytOf+kSk4F6Jw7QFJFFdR1XpA
M9WWZzpYjuqtqw47hfGNWaSfmqL51oNPE5SFG4TKTcWSO27IsCZk6gu7YbtcL7vpJWCCvk1zkiCx
jxlQTuwk33buQa1e111+0fpnqguepim8VLiOMKk2iPvg07bd+Nfg5N/WxcjUEpwMxF4Y5myne2t9
KA1vk7cvFUMEC2kQqSjmSdEpp/B+dYbO9BLOM6ukbCgyxOMkKs8hLX8AV+sYg+sH0DGdb1Zm0JYc
pKmyuu6iXCTaAdWOnDuAJC/N1wVBFUjBsZ4sbu9BVn1XqtUX00JDTp7dqkp5TEB07vBcMscyqXOl
rgv0EOSWpuHq6TScBTHioLdTK8P4pHvZIRnJkaIvkKEfp7IsyfVk0WJmoqatnouKNRKaMZzFyIct
15QnbWzBvFpIGpqWNfIwMqZiwO6qVlX0LDGpCjFZyTCHfqujXQMU47JOosVzG4M5/4kR7KQcWr0C
ZSrO1ZB9yxTzV0ociSbLJvEuQtwbIwoLkFQnpz5y72MjvtMrgBoqAwCFGtXYZHn9OmbDloCFSrJV
S8pBNwxQARgfKgpeF9llxrtmSE9WDUKrBMQKMszuJQnAmkXqBw241/MGXdWmGjfRVOyUR/ZQ/SVt
w+/APP+8EJ28WkmRnMDnleLrkHwDed96WFr8+eBJAwIFOr0B739py6xT8PNHtK3TCCx0Uf0IF9qt
i1hyF/QT/BEhqIDZudxoNTSRm2CMtQLgJcayVVoysLmIq20mwFK1WtzaWHjrhd7GwUBqiJpeMbSB
ZmY/cYx+UiIZiMiSh06kCKgngx8BsEKXi0eiMarLeEQ+KUFWbmRbw2hfvI7dAXNBcvu9FoVcOfru
MKGBtjX871JUGTIArGZFeoIJorcy+UpxE2lC55EQ196sb9jCXWxKzOOabRgakvRiZ4CSFKOXaml8
AmNlMI4/0GLhjwNY7EAk372qWgU3Qq7HTrYpmg/XhS8qClhSe0Lr8a56iB1QjOtmWMUnMAJXQYVe
6UDtKmOPG1qt+XblVDKJ1/YJbdEQ4CHRjr5OsT7Vd+jJrnQ86mmnPDsUuKdmhkSPJHWwqBdGLMHR
gfbYK5KxsBtDmo5KfCoHj4CbqN7mYDDOW+9OH0yJU1+7AzSayRI8zraV0bNqnIWZk96klnKbFfqG
Dx5gdCYom2KrMvpYF/yvj2CIxdk7WQwoDESzGTO7smveYgizNTd12WMmNup8L2E3GQUR9rqdLO0a
GGFsC63GyL6LOZ8x7CuLlBrO++qHN6BTFJ4uBXG6jo6osiH9gMkUHCBX8y96HWo0bpBYsoaxR1KL
orgHlsl1TZaEgIkBbWMYMIANCqejowME1WS4MBH3jGkO3yp0iYSltZpLEC4sXWdlIUB6MJvU0KAk
6BDA7S8Jje26IstipgZhW9Pxdp3+PrsXRXqIkYsWlcMRtJjKsbT9vpNY9mJo0n83If8rY3KzmQzQ
a0ZqzXCrBTm733ubpn4p6mFjpyAp7/xOfwzZwwDSPM38vK7c9f19otZ5V07YpXbMtXw08CxJjRrc
q6Yfq19iDLVWAGYpcNqAo/pDu/YuUdg1hWlRzS1IrBLrc1vUe8rzTTog6buu2ULO41I14RiLnQa9
5AMEFQXQnz+raRl45KDpv+L4e51nG5rfduYLpiB9ECQWNh4PLQcs9dGJz+u/ZClGztZY7JUhTh2b
loZyhaOCbVbtrCe9bG+yOt+1VD+uy5LspyccqAmNXA/1e2T5vQdtuEN631MzP0TO0x7Bdv5jXZrM
bj390m6ThgP2wcLzb/Q+ZclPFVhPtgGDrf5plcgPAW2RlNP8wD+abEpQKlq44iUm2Ev0blpVulHJ
K/qxk+pn5504YMGU8Isx3oO4yre7/H8LB2JLhoZxpCwGSvbJY9uCP1basW8f15d1crrLR9+F5YoT
fRSMz/86JW5FL5mpH6M6PqSx5vdtvmkdReIpy5H6j0d6QvAZvd4ITRcrybVffdf4A39b12fp4J47
gBBk3FixUq9GBFXAcxorALtirrbhCQPURXzbKO5Da7JT136gF3RaSA/NY+hqBZCgYCN9TVKlyHE7
Mdx4n2kxKKaLfcN50JUkGKtdpt/kUbJhxS41bt1OUtla3EagEOhAuUC2X+yeHjWtsfoCAchTH/pw
Y4cZULzOtvJ5QPPp+govi5rKe+DNRf1aiHVllFacV3gpdPYt6J8Z2ZBoH9sbS1bDWIwv5h9BYiwD
3bLap1NnQGjcOtpLBZKHqcmxiO5085dDntbVWmjuwgbOxAnhjFoF0LxKWM7gnfMSvXMF8U30M1Y3
qvGjce6L9NBRybN+MVzPZAoxLSLAFCDImp0A27an7p1OLb9h95YnuVcuut1MjmCcgxGrsVEiP40x
ms59ob0kOMu2apI/u1OYKd7GVIce9QR5WumAcHW2Dvc2g6cca51s4ho17fUNW7wrzXQS70qD55al
g94Uyz7E3Q49NIWxWRchtQkhXJXUbNWkwLpZ4/ipdJNNVFqPjZHcOFWzKfCWrFR1jxL4QesHiezF
QGbhNTDNQYMXSwhkJUZx1SyDmyllEzjlXYS+oPKUxecw5Ts3/E4GSQhZXE+U78BfgxIwhvMu9xA9
1nqM7qUE2BzaDhTH37oi3SBP93N9TSdTuDpwUCuYZnpdBCvB5PuUmdwtEanytAo671vlSOogMgGC
HpVG+GhHODSZUrz2ne0XdvR9XYdFc5/pMP2Embm7StqBbwQiLAv4ZsmTO7r7iFOfsEctfTF72f1y
MUzM5AmmnmYO8H4J1ozqyC59jjvF77xd28heOYtLh1wZeLztCSZSCIFxyFlS9UCaSNsAtEKhu19f
t0UTm31f2HtFZengqfh+6wZR93SyAIS+LmFJA2RdpgvGhLkg9v01cQGzGxxokNhbggKLKqN9WdJh
LkHQoR2UNs4GF6cSkDE8KGIa1R5lzXU9lg5ZjMaC3AmznFNX+qWFjeD9S1mp4JAFnoheg2W6+wIO
Bn80jSBrJBf55UV7FyaEGoJXe6o3EIZR/12dfFKAHbyuzqIEpAEw7ovMzRX4F6OVV+eujWtf6vlF
iy4/GSq2TIKwLVWSs4L2VnL67I3PqfOy/vuXHBA9ABbGidDTBCCFy+0IHV7FEXpiT41PlMPQBSio
9rI5h6WoAl4yHRkZ1F+uBoRHk9t1PwAbKyl+VgWCY5IEFZAiMnh8GflGKmnXWLQxFyUmZBowsiZ6
u0ejLnE6yBtgWCH9WmlmkLpvRDP3g/1lfQEXtwfpcaQjcUFGRuhyAQkaoicsQmQItTeGfp8f659f
3B+MciP9DorrK+Y1GhpKnmf4vN1ZW4X1gPF2gjZMAtpJJC1tEpAZcMcH+RryWsLpQlG11lsVNwKd
W0HTpUGq3Jfktqq7qQj5EMcykNmllTMxM4IeMRNo2yIiTzu4nNIQr2wwmnI/V4P1ldMXFUJ6Dh3/
E52piLrjkTwMC5Jmp3RoVYww5KhaRyPyxIaF2mbfjZsqAZodSq+vGprav/IS2AexFdJtPnZI3ER8
DDqLafuuSbutAoA3H7O+FfBNhu5TYledP0aYsw097Yc5AQtnUQU6lAwJpkbxepSKDXWTK637hVfh
KLHwxbWzkJXGqPrUwCycm1XKWsuOkuykxPFBV0uCNzoGRNZXcOlAQPH1jxAhVBMQL9MxxwIiMtAs
9V2kUjvjAyF6LkQI0YNTJ0CjgBDFL91dL5tbXVwovLTQKodn3VXJwCi9tq9AxArQDru5UalV+f2o
yOBIl7x0YkcGJ87E9ygezuZQgxCpjDD1qaY3ag6qUl4CPXPwx0pGu7K4KYDLwggUqpZAcbqMN47b
RJ0VW+lJNavh0Ns52Sc0dHzVASr9+v7/zsKIN1o0/oG1FPQb11SZRu7YWa6YmMBkGAKyRnhA0TvG
J8ss+4DHbuf6rlH26L8L220DFhBf6xv3DUv9RR1YGajcJJsG2EdHR+EmbIePvmpVBvKjXv2A06je
GKoCwB1Wd295QrLbpK6HG0xS1z5KwtnOLPH48VwS7wFMzENATNXmJ1DcfFH5EN96PS82SH6YWzdP
MDdptu69i2JNMMaucypw8gf2QN6AW9E/1Wo57i2jfUOS5tugDtmTFmHmMkXD0e3g2tmWYQwIMEx4
AA3Zd3Wg0Z6N6QSOg14v8O8hCab3Zx7X6YEbrX7XO1boMzWx/DE3Hzoa2YeOOJbPOlBWYAIn8RnP
v6je8DUG4EqAPotxF2cvRf/ZHR8J+giBerIH9Nmwy+o2wLzL6Mdh2m069DGpftZwwCcNAYmsICSm
z8GSu6+8otjQBjOXBjEwIW0iMUiMnASNztwbFw1hAUWtCgwmhH4kFKBOjvY6zIBfY9+0JB/bjONZ
OAJvQ6+LYDRfCZcEtaVjey5kCuizxwdpc73JozhFc7Ua2Lb2oufediwGTMNGO+y4JLwttCoDegMH
N5IjmNgGStalvJxBV5az9JTqjPtlEnYnL1bIkdge6B1h3oEWD/3WUXTvVmvV+NxQ1JuCSu27e8zF
2jsDfHE3PZ7RexblhiSDIjg6kOyB/4MmX4Ai6g5CvBB9aWewUCna7qHFxpbqQ21+NUcqOSSnaDHz
8N9CUI5DgVPHMQlA68slcNHH1uYpGR7SWqnweFH7YKjVGibs6N1NzIjymplm9GTYBb01gewly3UI
8RkI+Q7QBN7pkYWDjOXDmFIPHAQGHA7NxDIIQyEyX31fWMV8QOEpLQEJ7oGBQqt639IfmVVggPrv
Huf/JwgE7dPdCfdB4R5o6GFIu4wP5ywdEVYahP/NejheUAW5CwdHGUrR12Q1gLHvnc7oOjD9ZDuN
qPcGerXy3tqC/Vcyaiu2PU7a6CAAQHswnmnXDDVFERu5ZdDu3IdNuVG9XgNOHWKTWbrqttQLIBZy
hFdHqdmOmpX32DY9/azbpXLoQTkWDFztucRfF/Wf/SZhKwdLBd0ww2+iZRKw4gdXnqj+4Krf1pdZ
TI1d6S7cSJIeE2iqVndnoyj9PntU0+coSfy+OlH3kSvbjj2btnT+aHrGzTzxX6nIseMNCd7OK9pO
SwO9VZ1F/JwZpu+gB1DHGcg2Dt1W/d6Jcn8EaJZafjbHU23IvFCIvP8Kd9FQ6rr496suV8XLO09x
nfased9SLfMHel+6W9z+Q0sS1RY3EQ9NTKni7ooe/suA0/RZiAbukp9H/VfuNv5EO1yhmTOtJEm/
hcACGN7p2QRuEOBVCPekNG/G1tJafu7qnYJ7/bhdNxMhPP9eMsDZATES+NvXzDOOQRWX9H13bnF+
A01iP2p1UBsyxtAlMciTgo3BQvfxFTq7agwFoSbtz0mxKZJDYz5pxvnvNZmLEPyqxgXciVqI6AGJ
ogaKdiMtjsm0EFwKSZih6UeIMJTdkNxONXiZCS/tN5KuMCr0XBlX/VZxMZLBg5SzuU/VjatIDkrJ
538HjdndJNadslINfL57cc0HJhswWVyg918vZhFMmxV9iBh6thj6pm5LJyg7yW1+yfNmCySiYgGZ
k6squBPP0UvN/JH4beuXmeSMki2T4N4jWvW9Jq77c+tsMDeAoPVz3VhlAqa/z/Yh0eKGO5M/mP1X
5Xte/vrA5x3Mnk/zTsCCFX5/zCrTbQi8Win9vG38NPzLPO7vuIHZpT8SBAV0E+2GTQkJ6CbQj0a2
/YgCE3gK0sETr9Pl+hSDbpZj3HTnCndFVHgCGR3g0lGBmtd/AhwhrlI3564Z4nR0nYcc0PMgGI7G
AsN8PnElbXGLtxCk65E4BEw8kGWFOxXp09Eb0bx1zusz6nsRPxrps1ftuX7HHGPL9H2U0I2Fyl9B
fWlqdLr+CyfydAFC8EWjF6rPgqZVZJSk1hN61vPB91AE6fI2mMJkHPtVBGIW2d4tLC3KU4hgLvpV
gR4gREl7SNmEvVWdNRRom/BgxvdK3fs1jTGILKtBCzf/yQ4vhAmPH+oaYQSk0er8+xlZ3vB2pzSP
Uf4ji5+dzPDt3pCE0KX1nKsnrGeOK04bJ2F1Dsv8rWEIQLG+Y81wY5g2oE4HXx+78197Ayh6gKhp
O0AnvuqMTRqgAvfoST2Xuj/8IJKvL0TUi68LvmZwBS1IDr7OP+X9y+ActWzvlc/rKogtOv9u1EwH
ISQ13QRLBbC68zAcOmThzOS1QbtF6/0C6E3sAVig34fNTWP+JYD9lWAhUll17xZ2D8FVG7RgU/rA
kXqxfNOZOAvlCjIZxUjxffC6ssKPZLNS038v+q+LxC941qfBQLHlNIwLzkBcSs6W+yWhd7p7U2ff
1zdn4TSaUge4OWOYBTQp6qUKOeNOYsR5dc7vlHFj9RKPkX1eiH+qkxrJMBTVWR18zt84kKs/8Pst
pPaQCECRwRaufm0HwHVFMch5MB88oDfUtkTAUkjDXCQKfXjTYG5V0KAcGgNtinp9Tgi57ZN0xzCg
mSEJGzXuVq86ySN8ySMnLCEPwKqo9IoRFPRfJWMxpjG5+6SQMCgIWr3UsyN5WyxYFnp+ga+Lnnu0
NoqWlSdKFVVNSc/Jr6j2m3/QmLu+LwuhEvkoHAQ2ehqnItalXY2Mjwobc3pG9j3za8W8IV22Tdt2
13napq5YkAEQbV3mgrFdyBTcHYibnhe6BT3T4meoKJsY9Bj/mwTB4QvNCUu9g1bVEPpuscvcUiJh
wdwudBDsuehc0qYUOmR148fJruVAVNsDzsqxX9d1WTIBUOMgNzJNlCFLfLlDjas4fRdG9Gz1Z5fd
U2ASW/t1EUuJCGsmwxKiS69w2qWYdzjXzZE1cWApz+B/8T37ZIafCn5K6cnSZaf0ohng4QxMetQx
8J66VEwl3M5GR8e9wN2gTcJgm3WtJN8Xe98SpiOg1fh+7t6bQMXqf65/fyEEoHvvz+8Xe3cBjVRr
dmRW55hNHIC6u8myOyzW/yZFv1ylKOakixIDUoqgiY+mvgmB0WJLkiWytRLCQKYrNG9d6MI5e6MG
uQur9LCuiEzE9PfZIQyCTPrvclXxtgEDJ5McYbLtEHw+UezGJAYWamxAzbdV6E0EVAOZN8q0EPw+
DEOmUhVSnGhfAICi2vxvqzTFndkqtaRFjTWarkJ4eoLMImrvepxkL+tSFqPXzHSFK3ndVKPNC2iR
0YCrd7rylKi7FOUJGWuyWPmYrnYXTiI4OQGumGEUcEIPBHwogu+7Mc99V2Mb3UjMbeaG1XbM9H2o
ZkdXaX3da17zRD1Qhdx1HBxQPHa+rCu/bihXuDEp0cIwLbHEpNjGZcCau+wLkzVpi7i2guKAAL7c
yJEWiZpn8Kiw1TQgayi5H1bA58qapPPjKh99XPeeMmz2NonH2ncTt/dbzwKYjhsNkgC/bLV4hpkY
5Af8omBVWmx7tKN474U14JB2Siux2qX3M7b5XYBgUF5VaSPu8NUZcylPTsa2Ceiu3MTxaaNtgcdx
UExvx3vrpoOWeuztkMPc11R9/MjWvv8MwdpG0PeAsBPnGGnvHA5GAlSAewZQxMz5yPn/rrAtnJhl
DCAuDLch2pgvY3xL1FMJkLzolsn6FheP/5kgwY48J6zblmNlub7JKCawJ2K09VVbPv5nMoQzJguz
rgzBLXmmZPBt7dkmD7R4SNT7ia9F3XfR9yEetutCFy+eM5nCiaMxu1CMCCbZh+Vny+smMOJAaaNj
k5Gt5tqfOz2WeIFsKScvmcXWSHdZhZwSLhzendE8FC7yAR86rf8YoHhfdxi19XoSoRjaVqvbR/TO
HAfS7OpOCpgy7Yrw6pz7nPikGqMBBLhoMznH8QPTfxTms+O8dGHtqyzzveofrj+jKSC39qYns/7l
EPquphBPnCbiOTdglI22b9hO9Z7LcJu1u3UTWdwvC0j2IJdCIlAkbVNyoxpLNmK/nCZIHvEoCSRx
a4oHV0s4kyDo4YaWnhYRTierPnrtwSSBVX3OlB2Nt5F2OzSSYudiGJ6JE6KkwWsQPjkdjl0bXJQ+
En3rCyb7vhD+qhyNYYmNBaPZ/hVoOetflyyWmIIApW6mDhoWK9Y2yKPVgPT4OQHikLso+Ah/r4WE
6H97L+I+5k7C0XAJVSw99ns0v8WSo0JiXL+RSGfBgGLuubHbAZ6Kub7obKmfpM2oku0QpwGynPdx
ClyLMwFc5hNPZXxbyyqYSFoC/hXoEkIIrfQi7QcPVwyjPoSc+y066EdZ78qyEu9Cpr/P1snqiWfk
bLpW1wcgWHTWYd2qZN+flJx9n2tF05YE3x+snZUcCxl35WKowmz2f4s0/X32/QaEyLgWYJG05jFT
bpz4ix7tneIvMS7/ve7NxAiRxMFQHnezaZmibWrtMXUcuRLvnj5xHawcBEL05pvAsr7UJETpruso
qgRuv1W6X1m5t1Ia6M5XgpfC+qYsL9q7KMGyOIrBSWch5xClh8F8ZfytJSgUyBBZlg34XYxgW6Wj
xZ1T4BLVRG82CRT7NsskZ4hs0QTz0tsyzUob1wzgYVB3m2M824xvwsYNbO9DEeVdG8HSBloCieh3
osbzc4pKUaB0H9kXG5gGaJ8G7IAnWFnRVUqPFxUCPM02kXHnlveE3tvt3426/TbmCbYadQy0F11N
QgL5iwBQpkfwjbdtv1dl+7544ZwLEEzZ8UYvT0MchG19lxXfW7LPHaBQ8SfmPFrNP8BlAsesRKkl
m57LFGwabHR6n7i8OtvWriz9MNvpzraoX9c9Z8ne5lIEk0ZhKc60Fprpyisd9mmxCTHprG1GXWLY
MnUEwy6YndZN3iBR4IXngnU3lNa7XItNPysHya126a4+V0qwbMdprYIwKGURH7f0MLsZ+60OKEcV
RF/P6wso00swca2P0L/BoZemb4bkwe4OY3+fydg8lyLPXCPhJgaal8YYclh4gwbEamMMyNsGH1Fk
ImQG6dP1jK9G1R7kUjgRWtu+s6rqSXM7NFDHW8d1P9CwZpkAqvk/WWKqk7Rh1GvTbak+RgfV8JXU
HyQFj6Vzei5CeIcqU2dy0SJr4hZ7jT245gfuAfPvCyGhjZIc4D5TViYH6AL91tSRZENkGggBYOxZ
32IqH6m7M0CKtS/r2y37uuD4LRqz0GyB+2RB9nazRa/6+veX/eJ9iwV/b4soi+xoMif1oLQvoCes
q+9JLGmEWPaLdymCp1ux3aaYBajOETkV2YuaPCl8u66IbKEEBwd+tIMuWbheP+wiI5AV4hczjnND
ElwbHJQZ90Jsc5sBNCTFvHH2EqOrsqxuleJk9sUOTcK+63w3+xuu38feT8PYoR9fsl8yNYW3GGkm
jpwILtmiiYOhq7w+r6/jukGgD+3yOogRoNaIpgeMrj325iEpdn38CaOz61LW1cDQ5qWUENezkRSQ
YuClZxyM4QOFh/fdusLT1eyky+sKbySdBg0/5rLmzEWDNtDMjNZJjICLiGUqRvdcgDjjmQfwDzU1
fLevv4fVX079/ntjmokRohdJNH2wDZxaTX2qk9fQknXtLu7DTIAQvID0mtIYK3XuKpxV7KdN3j6w
0TMB0w+YvZNGl3WM99Cg6Dfa6LeyHoxFc8VEB4bxUS0HwNnl97mWov9qwB1CK4K09nN7rynbXAYz
I5My/X2mha64SK+D3e9cu+ij1rad9QVzk37uyIqXMkFCFPN4mfA4xHJFESC5os9m+Zmbpj90Lx/Y
FlwfTKCh4B9PCCOgsMbgeoqwPypoXTZhv+jYWhex6CJ/RKA/43LNSAY2rXBEzFc9pHb8MXytZfWB
ReudiRCiSOHwMEenIi6Q/4yFz36uKyD7uuB8oaO4fT/giQ9GWXTnZZJAK/u84Hq1UptUL7EFirMv
jYM01bVoSrPFETwvZIZeJw5strT37o58eQSe1/oCyXZY8L2o4gW1p0q4lQdD+oACMpGdRsuL5Gga
sN7RUCgmBzGEh64lC0qgGJ51gZTIePlYn4a6pwF4jJALxzrFBRTQvRR5oiL1adJjDPU2sR+6WNtp
iQcECQ6gjSeHfR+tmyy8qxrDT707tFt+ZC1nv0NwSKNjFOQEFX5HeBrYzm7e0GKyvl1La+mqJrq9
HBvI2+KZW6YhKy3eFegt0g4eSG7MRuIxSwYxlyB4DAnHovcA4H0ejV8ReTDp0QBGwroWVzJcJN0c
3dIxq45pVTE7aeWh3oETgzxnlZIcYhLZt8j2OMdqsGVsLL/n5y5SY79lYYAYEt3r7ss+c1Q1JyN5
Lho9SFPMEfVBWTRgijq0zV2bG4AcyIJmqALCsqd8+ATekIOWlHdmBhRRRw+aJENDvCpZgqtkAH6W
jVsHGpoM8xrSvc7bcVAqTp+jxvExAbhV0s8EvcRa+pO5kk6xqygiyBKiSM5rlzpFT59d9zX2Mj83
CBBudT8Z/3JCE7Rvl1oJ0WRQ7YxSlJOf7SjcDnEKwsJi20nnlBYXz8W8Ht7DaHoUYW0R0gurJZQ+
p+YPpaJBoX1KosgfRmVTkmizbqxXLgedMJM4DfDj3676v6kTpoluDNVzZpMXiyW34BkJ/jcRgs8B
G842FRR/nkNGvmeKe2jDUJKnWdACdKqYJcX/DQ20qpcnuTlwailFWT2zTA2qVxeoR+s6LBjZhYDp
7/PrFSadNSUl1bOehn7W3SBq7PrO21qyM/e6fQIUHnNVhPtVhKIDhoUybMj4ydLiO80DVWqPm1zd
bACrngJfKWVsY+TxvgUvS1b/bakOIBuuagGkYhq0vKItoRZxOIk78myMJfDq/az9f6R9V4/cutLt
LxKgHF4ldU9P9qh7PLZfBIdtJSpRWb/+Ls6He06LEprQPjDgl8awxFSssGqVLPB8Ns43w9iDKACx
fBD6cGaFlVeKMdG4eh/H8K5P1dEFOy86HoPLOG9Q8l02mUDixvEA2QaAtogTAVzCk9Pbko2S5xAS
C0nFC/1rFFnfWwLARqV9lvmiNIo7f1aPVkKpYZTvXftjiutD7xj3uw+gY6J5J6r6EFJbUeG2Wd+W
YaiX7wbcXfnN9ZXk620J7P3mnhJIcBQL7gh6X/CMLsTQ+2ws5fI9MXJPrwd0fPhdGM1jS0ZPGUwP
XdXHSeB7bVyrhUxONWRjqxHUmuGpRJfCVg9a+YI2Vp4hoqjYlAOaGmB9sXTA/C6vbw7KQbtvOxxq
oK2GcaYHEBHGB7Qt7b08FWaRNiwAcPCgoEADdFlHac1SXNx0hNQTyd7noUa6BY0zAIKq5Vbwym6d
OticuKsy6i+RCF2KkbqskMC2nr7Hxv3kl6K6SNHw3OaoUTx3oOJI3ytCi1dq6NWDZQrDe+u1+sR5
o6sXqx9Q+AIkOuWqhAKD+L0d4qMUFwd0yTxQpRcocGYlL083KlRNlP7qYElCPwJuS6g2gqlKHdt3
lJz5qXaash9W/GAYj7JzLMiv21dpvXKMyBz4XhQAAcDOk2M3Zt6BRQ4W4DRFXgeYdyKYzVqFMg56
RUbYwgaAnUfb9FbZdcMsVcC56Edj+FqSp1RHt5z5hzV83z2XhSju6oxDUrW0sqp3tFF3crcWlZBs
rJUCKKRi24B5q6tcfqSRTGsAwH1P0YTStSWTuA0tBOu1vv84NWDuh2q2YSDwxEs4VunUym333sa+
XB1NihJ6zxb1I9iYCiojmNWLYmJYNZyH1ADNqCRotPEehoP6QsciP7DupIJI9VoKGhMxaCmMHXAU
8AA8A07YTMM6vES0NXwHYKtG1F1ZJIJTLLYcS4MSd+HFiIN8PItaBIuG5xRLKGVT3UYYvvo8tSTb
XVYF/xEVKg7L4LKMMXfZ9cLI+7Gt7UvY14fpJWr0w95LsRTAXQpTS7ueRtS+zDaOqx25496cLTcD
zgqkoCjU4W3Yl7FsfKB13N9ODjtpLv3bE1lrX2ZOwNdgFFeg8udCYEk2yFNR2fl7MT2CPS5ztQnx
bnX/mV2K4Q7UNA7lhCY7+bt6V8ejjz7lgnmsjxRQcqgUQoAVDiciJcunUJtUeaaDk72j3ti1T70s
AiBsLBQEsEgkbjgMPX7HjTDMtE7K3g3yijqxVPmRdOfbe7FWUngvFBj/INVDXQj/nBeNUuaZ3WfY
ixYVt16JtlTxoXIygTLcWKuFHO76pUpIJieCnBAUSdXPBKyKtyciEsBthp2hGXwzQUA1wk8edU8R
deheSUCTC/RHhw5UQDiL7MZyu7Oo1ialN4eLVh3gKvv2rAhu+Gq/IcGQWXk6ezBMvvgot51ytMkw
XvTObyM/sg4Dvdu5TEsR/N2Dp5UWZgoRaG5svDoivoPVceKG5+5c2oZWZA8YPlQeur9hiuKD6qHc
XbbBpDC6VHA8IdbElwMSI8vNdIKU5EGSiTugoP/2Km1Ng7mhyJVBU60KAdH6tGkSbe4v01tv3vfh
ezh9dLEgx7+uAMZLwUiq2M2GDuFLsgqID017UMF5gBdjMNBXvvb0rP0yd+3B1AdPksKjPul/S1SH
yZLowV0HeT/lG4iXgerEWNUpFPUcpXadqyAIIW5lKL6mncg0eUjheYP+UMXP/fSUtJGnTHchWAjH
5GS2ATqy7l1stgxYbcYdjfI0diuuwhykjuEApr16tsrIa6feb2LiWyjxK8bTbUnrGwxJCpw/RniG
8lVOR9Qog5BjEGKejQ+5P8nG3igGW8+r4Zn4q4nMg6IPpMLw2jAegOSPW1Hjse0jg/Oi2WD3Qv8x
7ok2aqmx7drADNC6YRhKt0TleJgc0NGvjA6AClfmsRgstxKWYKx1EyZ3JZnLCISgztTIrKvnRn6g
8/MQPdrJ27/YHvjJmB464yBCuFw/1HfWXRmr6jlpwIznoWXg7fHXtxr13LjSeO2Q+rZ59QqelDCq
YLIjqXFo6xN5bOqTJQo8bqwTi9mCMBK2Dao8uUnooYSmO1qhnyU63CdS/5Ro43Ndz8fbc1kFTtAm
lJV22/AtLBsUxcu1ymgst4pMdYDEvnf6vaH9bVGBEzqvjXokNQBJaGxyW+LG5QHmCZx16EkGj5ZX
unU7F4VTaMa5TGKPqm9jLYinbmwPYlloIomgApxmjTthM7XoWIexeW7it6Gf3fIHBaSzMi675wF9
q4GgFvSkNsjjlytnaLNllUQyzr1zVCVPE8xiY5kWw3OzyFSnRtAWwzfym4HoSzYLUg9bAsDbyfD6
IMHF67f8flo7CZXD0DibtHT/WJkI+7BxgFnEDwykjMV/1Zoqc8KeFh0xz9n4TpMQFBGK7+ykvMfR
VQ1bYdfRAEUhdmI5CSefkacqR/MsA0mP3mgk+rN7ly1YBzhQrAukZbBVvNLFk1okaNpeW2ddOXax
r5O73eMjBsK4HB2H0Sxw969Q5UGLEco756jFQVrxkB72CtAQlAeTGtQhqiZ5ZWV2Tk1Gx3DOGnra
F15Ndj9Wi/FXhmCIhwo8sM5ZVh7bf0gp0E/ry4ymrACfsHuMNmQat/6FMzRWayrhGU2I3NqZX5yx
ebH6H9ZO3lycpKUg7iTp1I57U4WgNDqUD+hQnwr03tZMGG02WM7Rq2YVxBtVK+6jmgB04hSekn43
9feod5VGxGu9vtcIRUEGXAzwaaxYglrUayupXkWXWfeK8DHWBZ7e9vjIuKHZEKOy5BaKVKNaN10b
XRAYzPpTKuIh2xofVhXiRAhT4GJzN8IesEillkQXaSgCox0fMnBZCvZCIIM/tAVoeaJmgIwJJbyD
fHQs0bldSwAyHf48ON9xq2EWL/WGk6eOVDiKfW59YK9b0Wll2n8REUaU4Hp4dtiu1JKmJkWMoIh9
nrLDoI6elsue1r20muWFmuJF+909yIM1oiloAbC2rdsoqWo0unbOEUi4zdY5CnwYthyr+VyNz83H
dGbSFFWI+czooOOH3bO8/71bToF/ryeSa0oGEaqJruRuJWoKx/6en4KD+824zzRz9Z6G89hEs5VJ
Z3Ue0YIKdmd5sqPTgOZwYbTbwkWc6EqWutz+MUHb43GCLLsJEBV2ChFaYOP4AsGCtg8WnEekHTnj
AG0fLKeSjPBsf037CFW+u+kYYXN+emuAcm4wisqR3qMvbhuem4dSB4uzNhxuv3sbN2QhgM3w6oZQ
gCoaGjbhWUmzu6izHsr+aOQ+VX1TbU+hZh9vy9s4wQt53IU3pZEQM8OEiCH/ibPulMT5aSLkn9ti
tjYGbWqQftYVRnnHXZRurAua5JhWSt5A+GEKQrebwzvQW0gBsY4cnPJNcz0BVqAKz3HzvUC9P7qH
7/9+gItA9iQraHDAH6whUZratIvwTHsApY61utuq1eHPotcK4sIboa9E76bObBzjrFG/VzxC/Nvf
v7XN8JRYwBmteFdxzr4E7iCqTP1MouIl08mTqnV3Ue3sTfozl+xKDH/BY1oOHdxDUPv48m9ZVJTI
TgmnqxbDcwEMw4hB4QMH91yABbJOMm+2Ui8y8FCJOAs31wuEAdBWaCqM6rTlNWxBUJWWaWqgJnH+
JWfOc4PCoDYVNfHeOrc2uroCvAaE3Cpp2VdtZ4Fe2zwrfes15XEg1r/ZeAcRLpaYYfCw5URAlYEG
UQPcJW2e/bqqQV96mERKZHMaV0K4N0qXc6IPPYSAAhqpmbc8EcTIRAI4r7JKCzuLIgjophzVFKn7
LwwFWAj/XSZOgchNieINtkwgL/OdZ8vZ788wyjO0a2HZaURtuQMllyTVY3QkPmvlfD8k0mGuBJ73
xpFdSOB2WtX7LoTxpZ1D6WNqDpSc9h8lKFcNWgrMgOjczK0Rbmqlym1inqNwvJes0CvRN03tj7c1
1cZWoym0jiIK4BhB58OdJfQkZDTioXmu4if9VRcVZm4NjwiohewbckoIuS7vA7qlhGOvFuZ5SL/a
r5L2sf/roUoR1AaSi9kKy+HjUimLocM5QrhY+5FMv24Pv6EA0RIDaBoGF3JWhOaR5uRkriTpbP4w
jd5TiOlVBvppOKK0+rpoFiAxVcFzzVj/gd/i1qlULDLPRied5WQ+yMOhKB7l+iUZ7xIl8yzNlxEQ
t0vB87FxhD+J2hFFdiwDOYHl6s0qlaU6m53zEH3UpnHQq+pEot2OIPpCwHb7/0K4LYo0eU4jJqQw
Xssj2Q2NBT0xFg6ISEYDvzq/Ezq/xDMIfs9W1j3rHX3OYvnQ9PkzOGS926dhw3QH9gFQHkBsLJRp
c1clG2g2J13onGfUy1vOL9MMQnKvfU0VEWnPxsaw4wwyJ8VAdo6ndJLNpKV4XGC499MdhR+lUJSx
Nerd7QmtLycIkU3GOwpSTVSscUoSPOQx1cOpvcRm4waDvLPnHIIlCO0pJkLTgFuiTpbTYKNkGHPZ
5+2l0P7kd0b1e//no680S8qZaGTBN17pysgax8JuLs74xY49pfwfx+c+P6zmUqMNxo9sz3qvvu79
ehN9JNm64/vhO3Hvx+DM4zyGTvQ+yffUODa7n3DQ/GPp4f4zICq/9k4eAtFkJfTSnywzPzhUxPG0
Pjyf5jmsdF1BVJVP5UvqFCLcndcXIOyd+CCHuyOGy/E527aVIzPUDVKDsid7ztG7vBYIWF8yrDwI
FRCuQ3Rb5dNzdqZEs1201aV0qp9tN3lOz2oF9B+393n9hkChMwUFnCRSKDwUOAbeXi560lya4XuG
7pQTMMAhAAN5LUo4rXfk8+kw0RMTGDPkq5fq3KE0HoyqxXXu72rHrUUkjKLxOXWBBvNSorUYX4v8
0XKTP7cXSjQ8dyFGw+4sMjTtRUIO2PgxGaIq6w0BACzqADoYCNVrfNGKOTRVHdpye8nR8oreK4Mo
l7ElAI83Cns+bwSfKymLXk/mqSGXNP/WHor+++4FsnDbkIpFDQPSydz6z6Y9mXlVpZfO9hs0eBC8
Bhv3YTE8t/5JJMECKjG8T4wf9X3R/Y+fzz2fJG+0UBowvgoimJ+VHR9vL8/W9xvoLw+ibsAGEdxe
Hv9pUtR5lrL0QuKDPt0p4WFUBfHHdbQImDW0AMT9klHpysc9Oie3o1lOU0DWLnZSei2NvTYFtbJt
AQRUuIOosHbjRAE3Cpg1tBSa0PB+sd6XhM52nF7kQXaL+J72l9uLthaAzo8scwxXBclJHjU6NCGq
UyUDBa7ZGxrjtbudpOXwTPxVeG1KshSlcBh+TsejMU5uqbToDmMKtl40C+5m4MY3JQILxaV2y9RH
v6Pbi8RO/jIOspwFdzNmUCjCkcHwRJ9cQ/8qHabuG7C+7m0xG7Ng+WiEpBRY48iFLhcL2D9QWCRk
vNCyQvO/xKWCp2hLAHJ8KOFERHCNMyqJaRmdOnYX09O7N6LutvRZ0xykQGWYBHDuuV1opFmz+1we
LkryhP7oXhwV+/eZORNAbMj41BWECNkMOk2NM12S5CG6i53dUUHmTPx3eC7sEadjFEc9hlfNjy6/
mIfb+7tWUKxJILQTGonC++CfB1pNtWSYpXwBX770UMpK7iLUZQOF1FIhtSi/10jiqoBAAkJrQBmu
GhnpBH5XXmvzpVbuvxDldHsq/I34HB3mnaEjjgr0scYdVWUa5rSq54udT/YruPKrQJFIc2fWci+5
JAtFHQbX08FUbPCssPw6GPG4u9HZ1ow6jWQI4m+lfYhqgSe8ns9yeO7tiIGcT1OK4bUJ3avab6qO
guNjLEr+iGbBLVsmx1SJDIjp0f/RdmdHcMJE47Pfr9QtHI7IaRKMXzhIg0+PDRF4FfwRhmUJ6C7u
HlDIqJ7js65KCO+6H4c+UOqL4vi2jEv+dvtobczhWgQfCYm0WMoowpuBorq09kQ8sZvDI1sFSBu7
hrwRmDpaV2da3gedfGcXT44o5bo1PnAMSFowoABQncst6CSqlG0S9wEinGCKS939ywOExmeNn4bb
oHBOqQoqJVtDX4KAFRUmqAXOBV4vM8OuHztsMdI6cNbx8OsAYHFntE36JjEAnwiM6l4KUQXqhvY9
3rpMuuzeaFQRMh46WLOsRdJypQAMJrjRYRskphtGviIwPTY2YjE8+/3qLmSWjUZuFYYfyIc0/ND3
kiJ8rtPV57Orcj3+lPTFMGB8Wf6u0CANbq/OhkYCvAExWUTAWfUyZy1LptHYU1Z0AYhbftRVc7QG
yZU664i2BwK7Y+NSL0Rxz16u5RqSCXkXJPVR6f8Qcii7SCBDNB3u2JZGX5rmiOkosR+mvkQOTu1K
icCF4e3zzz3576LxugONQRKKQvkuGOngJqXkgrXHnY3GS5O/Sn3fJqJpbV0WGHpso1DVsKrsm8wK
/SEjmgZVZIU/FHtED8q4yvT7mITT45jW0wNRBiKiX1A2lpPRVACU93+scNxySlUK/EVlpQGlmf6q
0MkM8ZoUFogzBrSSsZy/Qxt3R6DKw6d0mPXIBaph+tmFcX1nAzXvS7RD+74wnQv0T2nyIzWsSPBW
fEI0OU0Cm1VGQBtmIXDt3JvtkDonaZxnQd1W9Z2FetHENVvFfKiKQTtMKnhaW1sHsWE9dqfaRkku
UZToiP4u34GnlP/pyYxOWFIlPRdw292UOBmQmnn9z+2btnH8F5/JaWwFpUFhjbKUoJnil04v/pHQ
h0PtrfvbYjb0EVo7QXODpwpt2WxOTJq2ozOp0BTqm6UcdrfBwtG30EaGlckCwOLwxuWctIY5UpUG
7VEKL04V7P96ZE6BJ0LtwDpBG6tKXutNTQPSewbxjcHbPz7SgbAq8HDC9+HUXT70llz3WRPoyWN6
6vJ/sfjXw3MqLkwbo9QaDD8ZFyP/qAVxgY29ZYwrLDcAsMKqKnLKE6lNJLkJqObb6SGyBKFKwfh8
oqZupCKJQ4w/ZL4euoPApti4Adefb3EXtWiTqhxA5xLoTXNPOrRIdFpvmq3dToMCi1G24HsiLm1+
5sCuXsy0plNbygYNCuM0s5b3NEgM6jnpr9tn6TPSwykeFCyYOgg/TFQR8jnNQgvNOlLaIsDXaJ7d
2pqnFGbmOSVRj7GUOF4FSqYDgeZ6jJ2C+iYZe+gm8Nb+AdKdnq14/K6FU/53npL0FS0uhktZx8md
0kf2a51a47FJ8arI0Zir7kg1S6Tg1xuu2sgNIC79yVOwKlIB/CXqVbsLMms8fZfMvaUpYN1Hc/FP
Zgq0a4YdvDRelGGk+lyOfZD9leKjLKISWR8oOGMwIhn4CEl4mRtelaMJjJxzH4yh5lrdNzQ58qJJ
cW/v88Yi4RgxXlSklxkUaTkJOrZhr1VQeclX5df88/bg6ykgxgcsCl5Y/EMefzn4IOW6HNkFCfpu
uNfRAP5Uk2T2aah92y8IlanIjwPmpAGttxSk52VuOUlDgqYq+i+oepAfLXDxv81KJari2LAasGBA
m+rA5a7pLzR7JEleSUWQjacuu4+qpz55myqBL73elk/oC4KWrCQFfVeXE0JOBW1Nc6sIquRJsY+Z
qLR6a2cArfnP+Jwur9Ev07RLjJ/Wb6rzXKcvdiZQiKIpcOaVVncjaoQhQlbupleT+re3nK3AUj+h
ZgfOGwgtYDgaPEjIyTs1bk1tDBLdVfXvyO/K6iGKf81/bstZT4PVBgGyjgI0jcV4lzvRzkluGSDW
Ccr0lBwyKtDnG8MD2caaigPKilQatxGNWid2ozdzMHZ/4xPdW1MBHcWMRpgyQKrjLHHnaOyNPpMj
pw8adIjQPord6NX/EwA2JQBxESVbWWQ9SB1NgwzB0PxRrT9kt0mDOgTEQuGmw1pFYHG5+nSakR2V
JoSsotDL7sD6LxCwvggQwBwPwOaQudG4UzpYWQQAbj0GRma4EQ1s+RzmewudsUg6yP2ApQLQHpYN
hxEhqGJLrToxghaNT6H/WkFMeq2T0PUQlDwIUoJMBmm55SrNHYlRHZWbgfHUyF/tihwypzwYysft
q7AC2LB5wI3GbcCSMRuTkxPqYRvXiRXQOFB+g+da0o/0bz/9AVfSKSoFvs/G1YA0RsSEuMYa+TAU
MULJE6R1MRhdg7L4F9uCyQA9gHQmzBw+DDRHjl3KY9EGRDHdZ6fey3CM5cL4yD0hlwZoDW+P9+jM
QuO4bQMgvz31gE5VgsPLlAOnAxk0D/k6FTwAwBAv9wMsTFaC4u02MOMB2NLXNnltykf7XfpaZfPh
9uZv7MZCFnfGilyKnS6ELKlESDHxpHovUpYtF1g4AEJxACZAYe5yNvoo6ebUzG1gyC9do53srHdH
S3EbKuqbtDUXpBDAIwQcOSv6XEoaKcnhRFLEF3+25l1k3e1fKjioUFwOKs2QrlgOHyFsIEVpxuI0
bmcdzGa3pwTo1NX43FaUSgyUW5h2QTE/SqlHLAEyfetYwcFAXRN8sXV4t6o0SVP6rA9S/Z9y+t7E
fyr6i8g/8vGvoYhaMq2oKdm2o/4A6CkYJOAqYhr6yqMxemmYwQ7ZBc7ouIV+kNNT8zaBbbOVP0zi
OeS+IA/Vr7r2qskbQj/NzyhmhgeNmtbb+7Yq1eY/hTsXZek4nSppXTBZFdqgv/TSjyn5kUovGWEd
MYw2mONXNbncFrvxBOECg8sDOFuYlTxxKyjrNZpnMdTQt+YHMCFAbtwWsLWfIG1ElgmHhqX9lis8
VrIm6SADDCyrPdTJiTr0vp+pp+qn3EmOpf39trzNCRkMuG98ljpzz51s1wlpFKcJQsN4pVLoj9X0
3u/mJ2G7BfcC8SDwSjAtuJzWMKZFrVZwgEG1IFV3kgj+zP6e164odIVlBgsT4SbONNBn8DdIUUgD
mT41sekP05fOfjKr17Zuj/tXDFBFx2QZTYbBXE6lqPSwi1QVoZW41g6zXqpuPA01Gn9aIipYttnc
rEDbyKq2EeyCwcmJMkKjNJNx6IIBjFrfimxsDkr8UYaD5qt1JCJN31hDBs1TkW4E+gJGw3JiJqAq
Vg6as0CqASpNwJr+YKuneAal3m6PCWuH4/BZSoPnkDOk49SK9X5mYevoQNrW621jv6tsfyb9kQyG
58G7yo0SJnk8WW0QliEeJj+molIwdqL4vQEKEOcAB3rdot1JSTqWUjEEbZQfwQvoWun4IvfpqZ+c
18wqn02trl05kgXHb/0eAvSLSlnoIJShrRDgrLDSrpDuDPo+e4RF8Yg4nOBNWeuEpQjuTezKxg4b
aBtQNw7eXNondO1+RpcjAfpAZbpluYQMv4xAACIycNl4RGVXj/qkkSYJSNiUaM019uBrD3XPmrsX
yynvdeVbVDd+o0YHm5rRUx1m088oSYtfNpogHJ3MHNwRrCB31ETAHwwrvVuWhe53hR0dHaKLAFdr
3QzKT7yyDBSNNBX/+kUqGfRpjpIgSfO7SKeerdwV83Tf2+O9CZsRQMfbqmZFIQNyO8Cu8RAgTMLi
iNx72/U1ccCnmQYZkRVPVzK3VJ9cv60cP5Wr4WCRaHBVydH81DYBNoq037TWRzyAWX8Y2qQTvE4b
ry4+iPFYWcDkodKZ07NzUyO9iaqoIE3fJ4Lcj3yos8cyfLCH57jVXKLIh5b+ckxRzm6tnFAsjJv2
SfRorsqf41kd5trKssAAm+xcjR/gyWzdeLCpm7XaW6E1vmDtN3YbcSNEjtA6bMPWUdWqytFZOQ3Q
Cc+dmse5yrzYOfWx4evjR2cfdekZ7Z18TX0g4IsulG+OA2ZQw0c2LJk8Nf92+4M2Lj6A8Wh6DOcE
xVZ8kDfLwSoxh32GjsTHJjpFIg9r49YvxueUcg06RUfOuixo67esKdymq91MSKMqmgV3gKrMcDLU
mGdBlBiHqv6pCHnKBfPQOYtmzCczMqYmCybbo+X9qN5ZInzc5iRA7MaKmvFi8lU4kQZXJ6dTFvR/
UvvoKAKfYXMGV8Nz+reBpeYQEAIFcKh6gCzB6CZim1lRUkOzsBwuqNZwpKDVuH0YDJNEpqRnQTI9
DE7ltsYx75/wv6Wfijzzs8Kzujd9/jaGIq66jasMbg9W+AilD+eIU2qFoY4GtassUJ0nIzsmc+5Z
sDPkVxQHCB7LTVEsVM5saQSCOVG62iOXodfYqMqPQr/L3DA8ZaFb9bsTVhpozP4riFlyV45Rpxp1
oVcQpCtvdvXc3O+/+yYedkQ2EZmy+HzYONC+Vlvyefe77DgIDtzmMpkatgOVMbCe2e9XX0+HFuWd
Bs0CSfPQYll60X6i6VohaiK3da7hOCFCqCA+iGDwUoyZ6HVFdDwe0+hbDlLOLorPby/U5kz+K2KV
ciuVXO1NMw2i4oDdLtU3O/H68ECE9h/bUc54AWX3fybz+VJerVkaTuGATvRp4Chumx5Jf5zQX3Jv
80p2Ta+lcKqAVk1tF72dBm3iDoNbivJum7OAjwFrHBgxx+K2JJPtQZLNOAvC2dMQvhndIr83yuD2
rmxuPFA9iFEA5YuKhOXGgya4RHrUwK6gbbAZfbXGe7B33ZaxpZNBPcb4uYHAgKilDNhGnTYZVRGg
O5KSHHsR1HBrpa7H5+ZQUNSUzUpTBLPzboDMM0HEKwLAO3NEDW4+PUjuaIEXEVEWBHXAeMcvV5Xn
YWLZURmkJG5ca9C/k9hGKwzVkytAvrvyZALqk2nxXVG1blvrbqOlh8baW5GEw4dKNjTohcpBQIKP
RSREz2wzRVZIDQ/UOtqpwJrcOBYomAObAiIqKMzjSRuybOzq2sjzQCXVSxWGvzOnvc/HRODObJwM
VgBjwQ1k6Uber1XzBjDUtIGY+PdPQ5R8F43Ofr/SA8lMKcraaB7E6pfMCkQYatHw3LHWRiAtKGJO
gTN/OAeTvN++NVtbgIpfmAGwKEG1y339gFZN0dQ2aWB0MDUuknHZW/bHDtG1BG4CM+pe1KZmEvRD
rh+Gj9sT2LiWi+G5a5n1WpK0NQBpTn1qxkPbP5tG6tPSFLhiG94ACgmAT0BIDvBNPhRD29k2siZN
A7N9Ssf4vpAqf0DP4gQNcPIApIv/Rh46G7CUqYaSRu5JbnpQ849akgZ1HrsgKX2wsg91/CKZh7C6
VweRp7l1zHDT0eAIzSgQouNiP+mU5cY4x8DXpcfQRXb29i5tHTOk7FgzGmTJVw9ApMh9PvYEL39e
+YX92BRvs3q+LWPrJOABY34yMy549F3TVDqNQYMQVFbrVWi4GvYXoEq9LJP825LWs2H8fUirsUJW
BkBbXvlepw7cGDxnakbv1OK9UxX0A/h7W8h6R5ZCuAMwmbRFB1ZYMoCRekS76KUITiKaBufwhWMo
NfoICaQf0Ovv1XE8s6x26/jlNDgDw2yawiwi2HwaPcXV/Vw+yiK64s15IJ+Nyu5PzkYuF6VM0Qx6
DWyHJR3nWXEHUAc46m7vG/O4EsIZYmPkVAjRQsiQfiTxHxoKgmHbk4BfxK6gtuKmnlPdqOUR6ySp
mUfzGuQHyN21IntvI4DD5vEfOTxiGH5KB1p1mK3tt7Rz9cwv6ruxPdrHwfKaD3SWVUWQ4Y1M9FIk
tz+G2s8JCrfTICkaN51iVAnc9/mTlDoe0nmlciQg2s3a3epgKZXbMG0c5nYYIbVnvGl+NZ0s4ur7
s5NAtaAyEmR2aAy36kI00daK2lLCcg5oGBC+KPHv/WoAXQgdOJcMb8lnGySdll2cSASuWewq4Zcw
FiizLT0DOBkeGSRXATLidmcOB3R1Sus8kKqH0JF8u+jubk+BaaqlOatDR8IEU0AtAu3MSRitSZ3R
i5kEXesTnXh2+lS1D3OaeE6yfzIsJm6zkCkMaB68keeAnpvVEAWRUh60+NGaTcFkNpZrIYGbjBPN
E2klSChfqHaorOPttdoYHqkX1jtFxwuzyltIaZ1OVS/HQdHcl16V7XaSgLEEzybqdRhhIe8kFfqc
KHJMqqAefhLQ/f26/fUbSmwxPPcwovlnFTcVhs8SL8T1Ts3BN0VYSzbI8jihDAChELD0mIyDj3sY
EZjvQ7vpy7Os+2VR+Whx4RvpqVV3uw1LOdzzqI9ZlUsd5Fj0PFR4IP/cXqz1ViMAhpyeA5sSQCA+
JeqYOQEuLkvO7W/TfASU4vbwG8uEgwqwDC4Do9vgDmqXWoPco7AJWDj7uylPx/SLFNM7ZKW+3xa0
3nSEjeFvg/gUJxbd1pfWUFRn9pTkXRg00peiO0bz0RQ5ihtLhTZS8BWBWYO+5eeilpozVsBpnKPx
UP0qRcWQouG5p0Iv9LpUHQwv1R/2r6oVYKPW+g9JOaCikJhmPYT4SoWCNoVK1Yac0dVL085x/s0h
ZzPxw/3KA7Qz8KQZRhF3Q+fmYQD0bw1Gm58rKXcNU3It63B7rzdWCqRWcBfxYCAPZHAXvNe1xOx0
uzi/guLbHdEJ638bn7vbldPrEqnC4qzPB304FYNgK0Tfz91pFEUMSPng+9XxlI1HW7A8G1cB8AM8
OxrqwdHAlTN2a6WW8ZKW5JzaP2uJukYKDH4iaiyxMYlrKXwwuCnGguZKRc6S45a/zY/dW7AYndMb
md7YZW4W5AzSjXk8NPruJwjMZWCTYphpBP14tHRfD9hfJyFntHKtU38SkcJs7sHV+NwWa0rYZsSI
ydlCy7keDoGXixIYIhHcNo+zhNQqAABnVT86sZ/Yd4qoGdyG9r5eJZtLYqU9GUsLSNFzZlv9nwm9
0gO9Ru8Qo6nCA0ys+XR719mqcI8qaOXAEYOSPrTv4M3MEZwY0ox6s7Mxjmg/nfrReFca/zRG5hba
Nzrv5bkFTgd9DgDqgzCYzfyjkalhnqLhPDlT6WfSDGIijvUlWQpgv1+F5bouJppa1Thm9M2s7+vh
eHvBROOzM3I1vmGMUTmNuOrhfEJTVSEucX3Glt/PadoySuu5c7BAUe5Xmt87L2RvH3vsAXQ4sxEM
Dba5yinbIjQGbUJJSIDAPxBzZb5bmWN85BWAlkC9B+zN5RJZcVTmUR6ZgUpfqpMpKs1fP6uL4Xlb
f64qqheZZAQlrV5sXfrHsdIHsF75CGnc2X3q397w9Y2EDwYqERDVw8+Hfl/OhtSkG5UunALix7+q
+NgX3uQIZGwcKhRwsSIc5Jbh7nEPeA7+aqcxejnIqi/jeNBEeDLR+JypVtPEUomE8WMtqNovqibY
cbYGSy3iwBFmDBkomYSdxuRfX4qUuWTE7IOifNPkiN6PCX0B6/A/KLL8W4/0odPb+MGJzzu3BqVE
oKsEcA1HDUQy3NbESi9Nc6x2gdymbqm7Bo1d2foa9X/+hRyAFxGdYS0h+elRrRslW0ZNd4Ja7qb3
89qv9Mp9uy1ldfMxCzBNq8zYBZ8r76OFY2fVeVqiFK64Q9o6tnyt2qu8IIKV2DMCJAbn4d5IFLd2
sQIi8ACdu2cv6fwpdibBWVidNSYD6SNQ5KDnAuLYy7OQ9jZB8y0dSNnwLm9PX28v0sboKMpFq1QG
glsTctsNaMGkKZ8C1Jv3x6g+/E/Da9zHS33fN2TG8IP9pNx16V4zFMXLV1/P12akRaiZtMfwrXSM
Doa+f3sxPNLGICtnBUvc1xNSAfxvqlPQPynlqY/uby/OxgFdDM9ZiEQ1wz60MDyaLNj2s54+J3tp
wAAth2sPZiLgK1HIxTfTMKX/R9qX9sit69r+IgOWZ3+1XUMP6cSdpDvJFyOjbXm2PMj+9Xepzzs3
VSq/Eip3b2CfAzRgliSSosjFxRx9qE2nP+csCar7xVfBxzfWAAHA1sGaYQhyvWNouNHOS6ajNTcJ
Us0MeNWF06zKVWyoKSZx4rJAa6glWFvPjcD2kUCAPevPlRO1PPJUXStbyzj9vpB/4nD5pPttxvF9
pr+v8g91s19zRWT4RuBy5tRxFsAgiHNA+fSieQ8s5R56sc31uUjH9U7T23ZvMKOMEjalGXwtizPm
HSxv/IK7Zf7VGStFMDHrXREUhUGecy2vQ8sqiLUDgWkGcgSvCHzG6B3N0jJEP2v9lLEs/4VXq8+D
wtJnbW+ALjQa3dm591Z32k+ZUR+Q28NEj6Upv6Hvv3yf13PLAb1ehyeX+yxYspEHtCr7uDANNtxX
dhv5bhcN5tLZoaPPXhW59cL2CdOXHV1SLcZb2dyPJckOmPNeRq0+Z1lgAv60x3jn9IfBszlOuP1N
YxMPbIAtA6pP47prmQtUtJGGOuHlcfX7lQamQckjGkG1YOjXoQ17zXJfC6+vD0NG+2Nf0CHss5LF
bbOsv1LLnB6aDO3tRbWOoZeTLPQ0pu970JiGwN12HyuPpmFfNizwKjLtMYOABQN6YX7qswtWlMax
nrnZrnMAhqUkXJbGeY95IeRn4Xmchm25dDF8v54CamNPdqAlif9hppzuOzf9MViJp0JEXyojLn1Y
LrJyUHg8Js6VsV9La2in3Ho2rSyoMVox3yXOz+u+59KgzmXICj+PXd8DSPRM8sh/yrqbPSc+L5JM
SHKAoVZugvbM1mwa7prPDtfuWdgA2/oPvx+4O9Gnj3FvsmPTrKavhxRHlyJw8IznkSpW4GCTz60V
KzgRIP5+4hEmdGalhNvW82r/BnFS0NM06Ao06KhSQZuCkLtEfzWeixcovslCy36ZdNZz4X2c+cFM
MBj9i2eoxkNtKRWGGAM2JNzoBXjDmUpjnvH+RUshC7L+ngJkTPvP10/l4ikhmGzESBd0LyLskhGJ
XYHBJH3PzeeVm9HqVkHDnzrrjoyfafH7uqgtBQZsFIBiYHhRcZfuZtbo86CPM3k2u09c+zAdrn/+
rZginz8GESGyQ34fDxbpUVcaPCckmcjzWPLAX/4U3XxADSnMinvf+2Wwe9o9znoaaszdte0DHz6j
tyTonH631s+kfpqHp7r7aa6Y6awIerZO8u8vA0X+uWaubPTM1MfKc/qhW4MFqM9JETpvba7oQEVX
La5bsGGdiygdTis69wba2I/68rB+uL65b288eXMRLsDAHAeNnDIoQ9dH3cCVBp039dBtvKA2ypCD
GY4ey5KFxlJGnfbO9UCkl0bTvC9bb0/y3wkIONLmW1Mfjf6oqcKxy0WjYRnUFqCBFePj5VSK66ye
w/AYi3XahwFuHEUgf2no59+XXG5Lppwyiu8v3Z/ZdHeWMeyW8s4bJoUg1ULk0+sS02pnCDJxNYGa
usjX4PoBbi4F+wQIIuAbF6CaTNT3UzQ4xpbVfABX1cehbe/mbvjWcxXuYUuU6A+EdwRs6ILbdMTj
K8nHxgGB0/zkDOmB9SjgMr8MDSP9fH1Zl5b1xjYluldNPE1ltUSnQtrpRbICJLrL57vUDLpKgW/e
FIEMIfYOfKeeXKzK7DqzSLeuqOEfEPdMxTEfbz4c5ALRCiSmZ+AxLzvhFC3ArVnYK4BiTkj6faE9
2UZc81tHLYm3xakccXInN2SfOM1aFM76TMCD82tVzba+1GIxaMcEwxZIrwAYlV5HeUOBSNN69MB3
4VpG6Ay5ftiq70s5oo57A2J+5j4X1c62wcZTWgo7vCRbQ/3IAWfRG9mfwNSc7xAfMiMrHJo8c7Km
31mRJHHlud9LtNu+VhPm9hVmY6DNH/CnoBq1dS+a+QKfGg9JVt9Nhh5Onfa7tzHzbfE+XV/+pSIa
gnH8f+1KWn6TFLZLS9hVNnwxcXNhUHKryiddbjGoEwRhMEARAn8rrb/w59lK8sSOOxfTU4chUM1Z
3FoEmPGBGMFlgSqzeb7BdYZnCvqo7TizeKAjommTeYeL4vpWbS4DyG4xUgwPOBleq2l8WQuQUcc+
WLv1QMPspOsCNpchQiYM/MKoGzkD61CLJfawYhljiREkelRQ9mnUuEofhcmcX7s4jxM5kkm5xuQB
fq3bce4lYSXaRSqyM7uPI9qjy900jeGiNwGrvpjey/UVbmyhaK6HuiFPBtYl6aB8QjN0FTp63KXI
EgQ+2V///sYOnn1fyD/xRVk6cKfj+L42hqYfWUWYv16XsHEPnUkQv+BEgpsXfp4OkDD3e+J9zQFa
/0lVDUtb22SCYBaREYYmI6F4LmSCS9W9cdZj131fZu9VLa9bu4SLDUoAqxQ0vOef11Kny0Zz0mPf
xFi2aUcTL6Cq2u1FBQwFkFMhUhI5mVtt0BOsIV9rPJZ/lEsTus4H0u1pfmSd4lgUS5JNp+/diegN
x7Hk3Xu3dr57c3fv9dnu+umLmFqynNNFySzSSw+c7LxgUev0YCaHnD3r+TvDz4AuVKW6NkUBCYfu
cSCwQLl+fkiroZHUHAo9doo/S/W6GlU08+mQp891WypyUltKjSfnW8MKmq9lz4YWTAbuylqPQaQQ
1fr3RITgiK7I9+vbty0HkTUwFeg89SXFcytQe+nOoMdleiBuHjZ0l1kfTfrruphNZRAB/P8TI6ne
Yi3GaAxMj8c0CystZ0Fta8FMUsVytuQIKJ4jmMWBAJO8DSyXOmmXk9j1jqkRtWvgf7p9JacSxC84
8TY2urcJcnkkHlxgcOsjSwC8VKxiy9mcyhCHdiKjrv21rlbIKKzAXaJKxdiyuUsIElEgQbbz4oWe
LsiokqQk8Wp9xyBLROz+pNDfzSWA+1NEiMgzyfWXKp0bf8pqErflFExHD5m96+egEiBplFHrhV0N
jMSz/TruB6bgsLrs3BcdQX8X8Pb3kzOwSqfvjLHDObP6oUP9eBjxKjDd+YvbTUfHQx/0Wh8SPrxW
oxtRDbN4LXengwWmdYpdYaGbragxMIHyKMNc44HlUVm0Ckj15iYgHSDYTbDHcv0ZjP15b7c+iads
56UR+ij+YZP/fl/24SmGhC5J4ZA4Jwea33Uqj7r5+4GRQfsHUu8XQ2dRlSjTKTHw+53P3vDp8/Vf
v+XbLA9hPv7Bu1EO8p3VL5e+Tg1xqd6t3A8X5zDO2W6ep+i6pK2bFW30b/RK4A2QU17GyGwzZTq8
9ULvXL/akdq+WywvnIk2BgtHE7inYqXfXN2JTOk2siuP5UsBmSiQBZp/t9YPhtkFbv/7+to2ncWJ
HOk5QhOnWspu1eOlfgEPh21/S9N/yFqAzevv/klB6ETYAEWDDGSf3o3z8m4kKIq1qLkkKvz0W0FK
DhhOZQmdPDHsqhjdZJkWPdZ5HokBhsWj2+1yB6MPlna3Yk5LCnbIuv/S8JdWR1z08fp+bp0bhmYi
fkAaBtlL6cYd9Ho1QauD/bTxtHwPun8M+Z1Uk5+2NBIzZxCsoIiP/5GkWA2zUZXCKufsXUHf98M7
bfrEsk9gdNnpTBHqXdKCw1meSpOcMe3MhPMZ0tC5em9jBkYOhhhudSFimB3R27vOno5N3kZe34e6
t37jvIyGLj3qJonGav2a9l44dJ3CPV72ZZz/LtmJL206ZKY4a7doAt//bSZ3hYss3xjo5TEr/EAn
dJeoes03T/jv3stxYuYZeZ50sEzDWqI2s16cWYvanO1SqppfqRIlGecAQKxTFjCcYdnX84d2jpru
aKradTcvw5PzlVlH53pZOwwC0uMEg/so4fvEKYO2ah5JnwRLiq7qFF1o+fJs1+V+KOsPjDv3SwcW
D1rtaYraIFohaFZEZloGlPI+7Kr0eN2uLvt+xGEjmIHLBxAZsea5Yc956zPqC5Uv75sGIxK1PbHu
xv5x6dHpXyWPWYfYs+4CjhLoddlb99ipaPFyOPEpXjHmDtRfj3u2K+6ptrv++U1jBrvYW1YeqBnJ
1Tuo12p4DsBllX98BOlVNQY5RUV/+Gby71mmwoZsyBMTq8Azi0cBsAnSThbF5DPNp3goJrui2et/
Wn5YzL1NPqUqkKHwDJI3xmNKkCyaaDsF4dj5zmVloftOVmHnnOVP760BBa9O7eXPXqKjU2uqIkA1
91xb9te3dONWg1wsD0qDOq5MzIQOmqxPqkyPp/Tg0MjOQlM1AH1DKc5ESLaJZNJkjxaWps11SLpX
IOtuV7szCdK1metT7xYVzskFMxKYbcANNf0fRUi3ZVlr82wsEJEUHxm7z29GyWKEphg9BK2GAaFH
+/z8jTRNy4qWeFNTI5rWHTAx0e0nDSo2AEBFg/xFPXqY7GwsfHON6876VsxlBHTg71qJ0NtSKI+A
XwKZW0zYkfNotM/oUBXuGmv+ve8cOi0PVjT9XV/LhrsHffJfIdJpaDW8MIqia+y5baA1mPaBIdnk
scgVDke1GPH3E39W1nNN/cLCYqxdxkK/Qg+jQsRGMkVMWUHNGwhpUfc+F8GRlG4Gy1/jlNwt/B4h
1/Qy2zfXdEA3DbgmcrcCsHFR0+kHJ3MnfY0Xcuj7A5AqgPZcP5KteBJ81uj5dgFlBI2rtFdUNxmu
o2WJqWEcEz0N8mJ8PwKtM1F3NzXAmxPjULHxz2CyB5da4dRX4WCqjmzD2+BnAKeAvBToo2Voiu5P
mmd15hI7IS2LEKMAwusL3dC9MwGS7mXEmgA5dpfYAga53LXWD1bqQdXfSpwI9QZ2EK0laNgE9ELa
zoSl7YTqBMjyQZoY+IXCG2xFCaDXxpsT1COgxJW7g1FIHsBMri0IZSZw1dJjZ1Zh4z4UprZHq2uw
kCcnKYPe/qC7P6/v4KaqoL8Vh4QDEliMc52v29pgxVqYsVMyM8wNct/b7gAiV/QgLH3xGawvu5Q4
d6WNiIq5v9jKn1Z/fimsTLHLW4eJdlsAdIAFwRUvWd+YGAXyJ7oZM2c/eD/dNkNBdW8q0AQbNo6i
Bso/4CtARUsmXZoAoly7gpgxLR+roY/6JQf/zp+68UMUta5v7uaKBGscJmA4SDhJTxADHMrmMppW
7M3v1+S7M74vCYBqVIXW2ZIDwCkgSAC4bKQsesPKypJDDmU7y75nTWCOAfpKFOa2Zc8ncmR8LluM
0p3QyxXP3pObd8F480AEGNqpAOnmRS0AUC0TAvTiHs2+paqb4JJ/TQgAV4UAMEPd5dPP5wx8ho1u
xY1R6gdmj33QkjEPUJCsHs0UKatkZd2hc5rvBptJgFdsGzLAGgI/m1Sld2FaUpwJj0LgUcTkNWSH
z02vshOzybTZjpvhscPgj/qRDIrX5rYIXP+ipoouc8lBjsOQAgDR2rHD2u+llT56fgNyY3t3XdE3
FQOw3v+KkZzIXKTZOugQk1vgyvXmiP9DahV79VeCMIGT27/KvSF3nMaOS0xF3nHj4/UFbLwuwDgp
qPFQd7x8p+VkzfK6JVbsDJGdPFg54qU9LR4weVKJ7Nk8kxNZ0sNsYRy3Fu7LuB6NoDRCrwXkVpW9
2jyREyGSbo1jv1D2JmQIf+u3A8VhRmg6sUHuhzhZjmEcitrjlGdwODhrs9EeDXe5u34imz7tRIS0
AHc29Frrclhq1ngPaPNloaOBxpqBAihorZrvb5fnovrgAG2Ni1iXbh9Ax5gz6jXkDVaEUXWBaY0h
BiNG7PY2BGwYAfOTqKti6IXk5Nyl5ZrftlasdceWHo/X17F18LjacBPgGQZ2cckUC9Mpq4qkcKFl
oH2vVEwmW8p7+nnJDutmdJZcHMtk7ewCk8kfPUuBWNx4fiNu/bsCyT68tEowfg8rSOsDoPtNjWLF
sdZ26BFvAq5imFItSNIzzASpUtAWAf7WekjGP82EAGN4uH4o4iOyp8fsGtMFU9IbudS59wILmzXU
JrXivPg4aRimii7l1P5hmC+t96GAG7gubst2AIYCeBfJBDEg5FwcqAd6H5x1FoABBroBXpxJi/KZ
BlxVvRcfulzXX0HS5iXghi87A4IWtAXeM8rfjxmI+YqsfKmQWIm8zlTFOpv6DTYCELUS8a9kp43P
5rbghRVz/sHLdvmoiNm2v2/huYw8DPrNJOtsCi74tFYrtrNDWwb+vLt+Nlv6BuZHeABD6Lhsn6jj
d17ZtkZszvux3qM6UpSKF+bW8Z+KkGy0zOa5RDeSEWcYAbFG3LhvsrDwFEq2tVEgnyCgV8D4YdT7
zpVsXFOwgxuGERcgggtyYq6hP3QqzNaWhgmeQlDYIG7DK+Vcip63pslZDkJRYu7y1bnzSz8yFw3P
1azfm+7NA8BxmyH3JljGwN9xQQg1J6nmNAT1OYwJzV4n1VNv82hMB5gdAAGA6pQs0+h7f11Igdmc
S5q8uBU3d33TV3lgL5YW+vZs/8N1gGwDEplgAsLsDOmU5lVriGUyA2X1R7d9slXmuKnOAosGfjm0
6NpCS07ish6dUPVQ6UZckirqMhAl/SZU5aM3dw2QXjyidOAC5bxM72LkSD072LXWDvTVicxE31vF
e5MpwuUtQci+IlsPZhg01UirYZPjL16O0x8nUoaFXXw2ZoMFBgH0ySzIEF73BVvKfSpOOpzBth1a
YapFPNpfQTVaVvsEU1Smz6b/5bqgrVMS5OUifSHCXMmpETwCCtPXUNMev7jzt2Td9yq6z+2t+yvC
OFeEzgAidp0gwu3vcn/XrncWuyOqyctbscHpQiR3QGrm0arBjgHbv/J9+pC1wewe8iQw/yRJdH3X
NoVBqTGNFoV6ZILPl9S2mjGYGoy16oblTndK+yPVmYsHQkXubO6jbNN1sxMhxUoxvjzBwIvrP2Bz
T8HXgcgBtVlwv5z/gM7ziiTzKiMm6fiu64sfnCUoFSGBGEyJShk3deREmPgxJ5acdkDOLloJz9fv
+l81PSpZj4X1yNGC6OPGzY98NJoazyVUdrk2vvCtk/2c509Oo3gybK/g7/elFZSFgSGXOjViZNgC
Zvzq6+PyD1ArhO1/ZUg6US10Zf4EGSxZecjt9RWab2AI+PR6/exVi5FCq2lMR0oc2BPwQAdkjANL
m6JcxampOhJhAieH3mWc8taCFPj3POiZe0xq71+cKvjB8BzBfy76JKppMdsJrVlQrCh9p+lh/46r
SDU2d+tEhrRbLto3NQ3DTwHa+Zbx/UCO4/TnHw4ExCnApol/5epc6ddpQRpslVHe18nXxsoDfU4U
QdXmOk6ESF60HYySDGaCddjv9d4PKN9ZuYoQfvPQT4RITpSOXV6ZNoQY2gdB3nF7dsAUWBJMaxFJ
LTDpnisVGn0nTAO1kchtkLT+PuuqoONyAeAZBO8jxvDgLkPW+lzAqhtAGGjI4XKMB3GCeriZ+UwM
LgBKCyyzb5R9klkkZOG9Vth4BFB953FMIFkVj9xL147SMhoSQfQCKhgiMw11nK/9wJGINNslfUxn
8hl9+YCBlc2z36uayS/jDKQ8UakHlRuyNRcDWtNkLpxirKy4G6K1+Ir5mqAO0NNvYG25biNbBwNL
hgwAOZGsE+p94k5YD0aLvB+sOHkHsEVSKxz89ueBDxVDrPDykBSXDwYImineZnrxMFVBzj7+w88X
FUAkaHD6ci2kr6fE1nK0wrElLKfDYMTXv39p3dgXVBdR4xH92jKhXuaW3KN+Zsedi4LYMXcAx1Q4
kI0tAvW3mNSDZCZgVpLm2g3alDo0SMWk4uRTm/vzN41n1vH6Qt6eXedXOfJ+KBaJOimatm1JjF8T
zxuGhcQaJhIOyKKDdeo75y7ikpfOtgKPV4c+v2f8/QLCsbX9VY4KA9paKDCaol6Ejh6MDDpXNZDP
tKltaXq8Tyz90IAQ/PoSNwxUjJX+7/flmtzarOmoG8A7L2TZp4zteJ0FRq/tkuTmjAOylwDvA9sL
NDqyC+crsdu115oad5fFlt0TxnPtrq9kY6cMDGXD9WuCnxCB7Pn3iVXTJp9R4dO8r1M8qrCDm5+H
0UOlUee/wMuCZqMiFpA0sQeY8fxi3R5xoXr89/sXRae0rF2n90ygBv8sDVjggZrjisPeWgMuFDEe
DzSL4Js636LernN0HM1mXMAm82/MUr1gLy0fpUZUwpFcgF+B+Z8L0AduDkNLp1gr9xUwMXmQp9Gt
xwwRyMdjogdmhIEs8lxEmiXl1Fqgzijp5ySjIRsUAdClRUAAdggkWUCuYCDbuQB3tNE352pTbJbN
HpdU2DUR0/alp7AHlRzx95NLpAWEnhQcclKE8b0WmSBiSuxjpexw2zwU9GMAn4Bc3wXJwUCMCnx/
xoR+ljrqB/3nNLqB6ai4pFVihPKdrMdAtnKxKZnierD2Zl/clW3zwzPL79fPf2vb0IaM4jn6J3Qk
Ss7FkBpv/7Udx5jS2DVz4K6qgNpLxPrbkeV4CiI4QjgPd3XRlYzew8EZXHOIbedQ2x8m/+ikQ+AV
n+b0+0K/XF/W1u4ByILXIjLn5gX2gtlDgeSgNsTdeszcuCyOJlNcJZsikC8XiQUdTl+yfjQiGuXY
FWOcUStodcy61gKv3f3DOly092IgKyjSZZI5NuZNAQ63IUZiyeKRRQLbU3iArXWAw9pE6I0n6sVw
MT3TpkyzoM9l+2lAqazW31uq4tWWlnlAFeEBBA7li/wo7UdSYrbZDG9c3Lut9eQ39r6d+qi1PUW0
dxm1IoIUY49dkS+4yJXmhdsiNVPy2FvHwK3u5nwHnt/InD/RXpXM3tq6U1nyk6X3hxmQTx5bMyb+
vPQN6FtUQ4y3t04oGRK/l+xafVYYPOmwdSn/hlFJnN63a+ipEuYqKeLvJ97GJimGJw6QYmn8QNLp
rdPHNZ50pgDSXN6ZOB7oGbjyUAu+YOWY09HPepPxGFl/DBDtgnJR3Mqbh3IiQToUm7d+Qf2ex735
kzf3CQVkX4Ur2MBeYbA9IiNQRQuzdKT9qpOh98ql5nFCXxvtpTLu18LZWb7ocadB2tShZtz3xmM/
dorlbYsWmAa8xRGxy6UmL/UyOrnGDMBT+2VyzXvMvfxYtN371TN35uqES2c+oO9eDxzA21en/3rd
Jf1/fgD4DsUUdu8iLdyiuXyaDeiK1z/Xxh8yTVFf7TvtTh9fPbob2+NAHi3z5nwQdhwtfv+VKsWj
9TIsrHIgFXPDgg4hURct+Y/UVriPLUM4FSN59Y6Wo00XZ44774tTf22bfQtQ0c3k36D8OZUiX+5L
Y2e6kAIa1CBr8yBTNP1teUFgosDFBEYTwOzF30/sua9WkNIuM5Skp22ocxala3nQfG+X6+lXzU1f
ryuFMKrzlx0WhGeduEHe+MbP5ZnwUEuWrGBgA5Oc0d2RqglGfkdmIzLQnFI2intxy42gRw0eUZCX
giHkXJ5fmRQERSmP2y80+WypmMvEM/BiOSefl7SgzBPDmxp8Xm9Bk59FbgpqTyNAMQmEcUHlT5Gu
3Vx+FS1UeGoJNqjL95bZZzkSt2kTW81nfzYCi+7y1Azb/OX6SV3unEiEYK4EhkqAtdaUVA8ch/UI
PrA6bgIHlPC+khb+UvXwcVTBUMRFTHFBpgNu15rTdanjbO+TnfPHX1AJ25WH68u49PJCylvTr44c
l/yQR7tltuYTpBTgjw3MDoNqFAeysVGnEuSnfFNMpe0JCcTbCzJBO7y+gs3vgygBiRAUKDH3/FyF
M2aysUV7NOLH5yo0U0XWaPMYcMNaQDugQVrOGq2Vvc6ZOePz7hJUOQmK6aumRcSPGryOri9l6zBM
D5VcQNQBsJATeHwuQauUFTX6Qz66eEfUOyBwrou4dDA2wkZ0wwNmh8KaISz21KFNtltk09zEel5E
ZLxn6xcbnQPoV9rl9V7Tm/11eVvbdyJPzh9QZ+QtL1kTd8YUkBLk/Xb+0aowP1Rvq2NaV6qQYmsP
0dSPNJzwAqC3OF/g4FDfri29jqmeY3gcRYBEw6X0Feva0jqR+xLYURDNyGMnLFp71Zi7MH8wZ9yB
l0FxTpvLwEsC8TdqoGAVPl+GNi2VV81aHXuGBxiM+5vUYBjlyazqGNpIJiKPCPg5AYc0/o8MVzK5
AReQ0QZXXBkM7Z3W3WG+e6A74OLWjo5zx6pP60jwI5rA4O/Lene7hpzKl+NMKx/HeoV8p2i/9xZ5
rBI6BAA97NO+/mDVvgLovrWzqCkD5456PCFyK5tBE+qxJQWDaxnWbo8gazl2KkbKLfU4FSLM4sTM
1rEYWc4hpNYjrQuS5+t7tvF56ARmryF7Ao8n+zy2mCNK0FUf20GOGpXKD21+Hh83RDoLc3TEFp78
+swv+zWplxYoxjRg02vz9R9+vui9QhEB4KI39t2T7/daAkrWHt9P2pfqoNPP1z+/ccJIiOL6N9F0
ZaGb6PznJwlx07GibeyP2d7R+13hvJ9Ujm1rj3AhAMmOrAViJ8nPlHPLOqTJ2pim34cpDwZ++70p
bpz/FSB+wMkm6ROzJ0RPbWw4r531xycfr+/SZYQu6lF/vy/tEmVThrk5cxsvVRJM9oEnkW9jUOGX
62I2LgAABYFPQrMdMq8yeqiZq6kBXVYTVzrGUfPe6gKjzmIUFl+TyfuipaoZUJun7wEViTGVcGny
DYdOkKYcPNLE9tSgB5KjyNOl7oPm96p58lsqgForUlYgFkeHleS5lqbtaM2NLhZk8p/qWXEFbH0e
fCPAKQom6oveID8pyspzYCVpS9p7vlT8GWPxbu9JRQn0RIpQkxM1q7MFk8VyqFmja/fFbL1rRxUy
ZGMhQNSjCIIoFghvmQTVchKSTakxxPo3zu55fXMqREzZ+/t56RjWDg4my/H50YmyD6t+uK7Am78e
NRCQZggEpFzuxuxtJHQ6fD79Zo1fTU3VKb6hr7jDEYqhWRAYO9kZ0tbTumwpx1gHLFlHtb5sIleF
3NpahCA0FxA00Vatn5+ym+va1M3VGIMgPCx2Sa7ibdnwJqjcIouPzILISkuH0DR5lY12MsSL88Db
+5w/LMCnq6ZAbe0VEDfI4xIC9y4PvfAH1qVUw14t4F5M69/M+G0A0H37gZ8I8STPPgHK0jgT9orZ
X7pwrBWX38Ya0HkgOEUx4BInLo7qxOA4uo76UScs1pIDNcJ+VTxYVN8Xfz/5Pml1r2psfB/zJjX/
02yGa6sIPzZ8Oh71mGMFbBxIveVjMDLE79wrhpjhhHuyRJbxBUPief2cjq83H4YYqOEBd4qO3Ys8
p856MvK67eMvxI/LRbFXl2YBmIGDZ52PGXIo3UhVm5H59mDkuhUDzMyOyaAINTc+j/AMVxBaA02B
NJGOYjXsNqu5CQ+eBj04J24elC4y2YILDrO/8MqSayejrrkcVSZAS9Lf91P269a9/087DsArqC+j
vHz+88upGwihkx0v70r2lLSKAGRjdwRCCR2neOriDSUpqmWW7twBXBz7pbE36/UFPEqK2tKlV8Lc
RLx2MTNFcLbL6Tta2yy3agK8YB9kdtj7UdIf7VERqV1anGgdRs0XyEQATOS2xiXPBr0aZxJ7Q7or
nR119X3t3E7sAim4QAV1FdyTjPjvrI57idYZgK/MQePeacuuXWLdUmQ8t7YM1Atw4hgxg8hW8n5N
6rgLBr4acUPqo27jJbim5RNyrOjs9m5vUUdmFYNyAIKHQwcQ41zDPC/NSi1hWuwGdf+aJS/XFXjj
YNDq4WM0oaiaYzHnn0e/qdeRrvXifBo+j0UCISb4TLXP18VsKPKZGEMSU9rWUrmdF1dGE5A1mLji
TDYEOKiPIAeIUsVlW8ToDJgdSGCIVv/T+GQUit8vdvk8SysmMwACI7JoeMuIbTy5MRKTGk7dGHZc
lT/TYd9+0ZtHbuz1dZ/zPzdvFc5b8GGgcx0crZIo9BGyvOhAAtzt9PSezsfbPw/6CPhcNEciYy+F
OattZuuka05cGwFF/USVLd06iNPvSwrl5TpddJK7MfnYJ0Xgpaqm5A3rQ1iD5BXQY8DDmNL+gGXH
r90mJXENeqoZdB5FRoOurUJNRSe6sRTAthDTgiUfeXKZCIsWWsWWttNjTEeYPiSLosyk+ry0U5PR
0VwrQO9ZBG6C4RXhzQd99uslk2vNvNcrjs/ndkSzML+dDxNdQohl0aInYDe2iIBOTKKjo73SlK5x
NT6Pzger+Mbp7c4JV7fooYPRwd9KR71oLQjDmx5gY+oFDK1U7nJvccUxiI+cmDZqqvCrcLBCmVDE
lx/DsHjmJXM6PI1OfRzd5WPvu+HsJSqCdklv/yPHNtHijqqVc3GXoxoyu/4yDk+dj56QsWketKTa
10aHRGLvKu5bEXfIiwJRO9jmMW/vcviDTwu/WjnFCKTKjritvevn+kPKSRUm6NkIcE/v9RpzPxoV
tFpmj3tbJvLzNijMkfm9yJ4XBNTfi+GzJ8v/qGvH3gaSrK8jcKBhIneUaa/9nB4mR/HAlfzzf6Si
kRQ1W0B7L0b9jUVXuqmnsycMwI1aawCdddsjeanZaVDa/qFxqwzpmxsZ4f8jFrlhDKDBBHvUus5t
oPDpOmsdxE4LoqfC+Yjy6I/rZky29BPeB5BfPIQANBFu5MTOWD+YWWmY2NAVVE/+XK+7hNhgMRow
nqx2Bi9KfTcJU7MtP011We0Wy13B19STcAWxQtAZpAjaGk+datRHhZPZUGqE10jum8CIizD1/McR
AO6GJS/YU42aZZNgSlZ6DzjCZN/2xhEbjUDbQ4MEXgsiSXYuh9lLl+QT5Ez6K69+k15VTNjS2zMJ
krtc6MzoXFbsyef7tp0DtxmDKcf4AvaxJzyc5hdAgALHWBU7KHZIstQzuVIwWVWTU1UO5LL2pbPS
0GORkxxZ8UxVod6WJMwONT08tESWSXqr2AkoktnYsSe7+N7oUcafJqQH5id9fb6ustLF9nZYJ4Lk
QdSjkeDhsozsCaiUJH/M9/+3z0u64OsMMLgE68BUn8Dypx0oQ4LrIja14XQJkjbkrK0qU4MM1j4t
uQ9tSMLZLvbV8LIadQRNCQtC94ur2LoNYxdPGDC/INYX2O5zPTfsRBttL2NPZlstu7Gxhl1nsPwx
NRPVJJotUcjMo7VfMCQCwXEuKkfN0W8IfJfvg8wVCPwseeztp+sbqRIi7WNdzUbdpTOexsMapNUr
c7/npFec1pZin65EMiHHZWAN9Cb2lHl36dKgLne0jM+2+clSDeJVSZJ8cbfY09CWWM6K8d5u2Goh
s8OUvaOD4lW+ZUKnS5L0YDJXzcj0FfdZsjzoqf3sFuaP60ez5bpPRYi/n9wrvLSrxNSwa47Xhmn9
IzdJaPSH4sYw980bAG6CTnsM8YFAsacncoyhc7OuhCkVdLHvUyB7Iq6tKpTO1slgirCY0mYCdCJj
EKoCAZuTL+wJzIj+8wTSrLAv9OagwR9G3rDOj1Zulgpr3drCU6GSdmczzXhSw4T+h7QraW6cR7K/
iBHclysXybIly5a8lS8MV5WLOwmAIAni18+j+9AWpRHDMx29HL5opbEQSGS+RSu3+fAvNZ4SdavU
z9cX6sLQkJ9OfXQY5gJLMzu3AcsEEC+puvtsbOSjLqm4UcvG3bhW7oW9O/LH3OuWICNzIapp2aZn
NEzAQZ7BnM4+ql7FlzRq2B5SgTbTB3PsO5YNUVfBqYr3EKDqof+5A45/B15xyOTm+qAvHBxTgwrE
GawobqzZrmk6r45lzmETbdQAOpp+Il50YyHIhZlFEPx7MsgCznE2xjbWVFrRit2nmnebTSYLhG07
ofp9eUv6xRRjOlFnVz2UDpD8o7CNw31eNzKzAWKXSc7uWZU/WmWs+nrO1jBO+rDapAybosj8pDef
q575zE4DeM/+sOk+rSpgOqDw4MzXoPE420t9mcZsrDx6T8r83aO/sgHaYtdX7kIq/j3EHMwEAn7S
2His3RfaDXH5DhBHP6dH2L/6xOYH01xYxC8d5bNpRXsL9uhglZyhyotuHC2oj9N7XUu0W0dX7ATG
SXy4KxnvNilyq6CQpowS1FX8rlb6XayqRUjqXvpK3pafXe9KI4TzgnrbJ50VeUJkN8LkFcCfnnbg
XgrUZFZmaDCr7Ub0KLU7TV1oCxN3acsDKDPtRTShzuyljNJojMQ06T2EviDFJ577rj0qAnno9QW6
cGpNhQG0C8C+m+TdTg/kTlg6nGhteq+BTVCJXdU9dfzRzn5dD3PhCkPhGscroPigwZ6ZsYCAEzsJ
liV+5NbOXcLMXRoF6slTHosC9tm3O9bdgC1FMVtKNNC7vv9oHd/6oRjO9L146PzCgWWqkZ/hJIza
I+pYobRflVAtVNpAdnwtiyUG3IVvBq879E+hgYsTd572gUBW1LRM1PteiE+In/+KufeXd+62qhRo
hXsx8TX8o+D6Cp1HReMcjTaQJUBhwFBPN0LmcG8UZIQ9gRzzUHbSDamu+HZi5r5eJMEYD+Ggjf3C
/jvfGFNY4E49PNUBUppVIEshB6rUpXpPtNB87rX19VF9TdbpeXD6+7Nh4YWMRITg92HBUPq2IkkA
wDAPO1HeJ40aFZUJRwv+R8+aNzzNPhiTK6KMD5omgaUv4U0jNWslRvdedvD2StEaMcyHPDZuchco
4N7Dt6K3u1JSYHON7lkdyJNIkkBPyLpx+0jT6bGAQZCf9mrgJSKK6RBwHR7VnQ3ihnM7avA5qRr+
UjP7phisIFXb0Ciq26Lv10gBFlpscyF6bGKAZC2UJ1AYx5E/x5d4aLTkdjFgwkla7GXhdrdD0+q7
Wmj9TZLqsF6NTTiAMaE3e9B2/igKZ8cxKTzbt7t1bO/k+5B2BCrQmVvsvNiuQ5u4fxhhbTjwbowW
VvDsnvz6M5HyoJ15DutVzK5xzLKyd6P7xty3JR4i8DsXAuBYmlDkuI/P8HwOLcZ0hNnDrnbtKqCZ
GwGI/9Z2MjC0IYIiUeZrNAlpbK/s2ljZZnVrMSMLOYWNYcY/RpgFtIJDAZ3Fj4rjboSZ39Q12+Dn
wkYdV2rRBG6ZIQcduR5wTz7XgI+Go0AlgbnJXuUcvruZtHyrND/hhniXNLrjS509dCTZVqX3SBuW
3ImG7bq0gbFmRiO7aSM9z9Y5JFv/JQYlQR3nbchA3PIJvMLgrT2sBXFf6xx4zswW96kA4qbQ2kjR
yjt9yqIygxr+kJq4CD3Zbmg2dn41mLrfu+UQCS8zwqwoQt1R/rkkD4SprVzYtOcQRk45UHrQhYbw
oG3Dp2fM+CpOdaisxmn5S7j2tq/5a2Z54VC7G5PQPTrsOyvPwY9MD5ynGxGrG5N7d3FmBfCOvYWz
/Cu4C5vUtG86xQxp2YWylSH0xldwFtyhen2TN/QJ4hkbaSVbmZarhohI8l9No4VDa0W9o+zSDNKL
cvAiawCEPhlvmtF50uz4UKZ9fzN4DAaE0t4mbJKZpsOHWauv0HANdUW5tys9ooMXZLy8r4sh3VQQ
MTF6V0R6ip3g6lGaWb9jTd6qCe+C2oP3ei29xBdjma6gwwU7KyW7l8ZkMzbkhwz0B4Obv5XaciAA
NZIQRdjUH4b63UgcdkuzfG13cdiiMGeTJvCMMSy60lxbSbUxnUoJW6lirl0FJVM3/sgzeFuXzNNC
h6o+ZNSHELJdpl+YyA+7hLwLXrkrO7Z+RnHFkTERAwDbA3gL5Yg5ViWLU9XpWk3sbBvysuK+zXKf
kSOakQvf+vmneBpolpA2OiQhuCGRhcibRvlUezShf1yD+B4CLjKn11xnDb2Cx63YZWMg8ydCV5T/
P0PMrhxSl7hIp+mC+ars143yri7lO9NEnN5qQNABGoZ8Dcc5miKnoyhyc0A25/Y7o+VvTE8javUB
5AvDOjWCyqIrOcQHyKaE18/i8xwBD2rkb7CShpzCWQLkto7iZno27Bre7rrsX5M9p3xTpmnAXTVs
rI/r4c6zOtSSgRPALTXBIeejtBtBPaU0+t0gH/HchD39XW2+asrf62EujcpCBAPP6QvQ8REAKVc4
cb+zGyeIE7Pyq7F6c0TxR4UJmT941YvszCXtnC/NlNM1RN8SnAXo9n21zWabPWtKEgPza+1s5kCb
q5RsrbvdsW5ppGEVPWiGGV5XhFKVAxgtmb7SieQhU5U/OqQXiNGFcZFWER4pvuz70gdRarqwN5Ds
PCh2/dYJFmZxPcC4qyxx6ifpNueFDEbBaUSgGhAVkj6LZjA2tpIHLFZ+qZQ8Doq6hyjyoZLQYBjr
hzExt9kwFDsBLxHfIePB9uqo78y1jkupI+YbgJfvXpW+lkll+XlFtEBjzApsT3zUef9uQSdaV8lu
NLUQwMmdU5JNMsigSD3Dd7NxNfLsHe04pFeWtc0IsVdjkjQQG9a3PAWBpDWf1NHC/UoDszcClbGV
mfaoIsLEJe21u9jUb7JcHsH1tfwh97aoeh+v75Hz4gAWC4xuNJqh23TW2khLFz2zrLd3Fu/xoHQo
VH278dDp2QE4UD+2lyQYzvNiBETHX5+Q2dBenO2Oqm60oS16a2cq3rvWNK9pv3DYfvUyzzbgf0N8
lb2/1eIyPDJ4Kzprp3qteo9JTFYNSrSvI/Q9xsAp4GiYWEaoqasY8nVjuO+ZvlEzaAyx6p+huuu6
DDugCWPxSWHPh4t813Rtc0sMat8DvSzC2A5rY+yjpqISXM1evhS51m6LsSoW8vwL3zAMJHTItGmT
aK2uzw7EsWiqvpDaDsSmsvbT1I1vQZPlx6HwqJ/ATQp3STryXd2OP0S2T9cjYAFo4gIQhxR13vdT
GSWF5TX6rsC77QHN5WIFAPTw6/oOtKchnC4XLnMgfyCt50GAZd5id3U07JwuHnZQmPa21GD02al4
tek4NeC1no/rvuvTZ4DTlAc6KPbv0nG6Wy0FYKxOVOM2iw12aymt+1I2qrVlGS9WLgrYpm85qbdu
BYU1je112XGsSxEVifW7YXpy7IDbLgKdtMmDyNX+gJqWFVlloqc+mo7qi04M9U8bVwQfJ0e+hsPp
QbOkEZVA6PyKVYuvvMbxnt1Yx8U+KjUKy3TYOrKNt2ZL+jvqptlOUTIaoqnCb0aNwvWji3lkUy27
61pBfKEXzkPbx+NTHNvDc18TbDM8mD41vW1XHMdFkFkwFvVpakNsFXjUJMjjnkVNLIx1YdVLXYZL
VxP4YJP1A1CQcDE43W9pOUCgMu/ljqfoBSV7CU8/rQgk1FIWln2+6nDawHZ2Jt4BUq85IMHjjWfT
geZ709ua9XPM32o0npylzXUhyiRXYYNF5+EOnBKzb0eBFgOPVdhWtu/7N1EMwCBofgwuHdWzhTLD
2cRhPGhqgacF0VI0SWfnWl4QEyWNONvnlnGrlena7MHYLZvb0nZvrk/d2RGKUCg6oaeFExT4h9ka
dT2YiDa18/1Y3TkrIhdQFWcj+TLkwMeIBgPKQnPSD179bu+i3IhkNeq6fV9tcuPOXEomzwYxRUGO
APGCKVeYo16o01OSuPW4yynsI/dL2tsXMm4gSgHEBAFwcmSelf+GPis4VZGrVt6ACmdhKr7WJa8q
DMd/upExEKTewJjhuAS6ZpYVAzNXOSIxxE4TR1df4YsUzt2whDi5tCjfo8zuAeSsGhmmg2bSlFHa
Yl0av/jUBbSer2+uixP3bTiziQMFoRgbFYHU5h+e4XVzp6qv/78Q09b49lEK3RVWoSNE4QWJ2LVm
oAwLe3j6BOZ3ClgOE5xNB55ifozxwow1Xk3T1eLsL8Iu/aA8APi3WiJUXFgYcMusCZED0CTAYqeD
IZroJG+0fldYTv83q1S5LmI728OET4/gQ+39HGEFSTnsOJSccWue6XiWTcPMjtj9LimTsO2LGxPD
qlMWxLCxvb5QF2YR3HYAq3R0qGD6N43920IB9As8K5KNXd/a+kZ2mVzXhNC/VeqJo8HVPHBg7bnU
WrlwMgBsNNW8gVnDE3B2vMEvtOioUvY7y2Q0YvBOXPXOqKyvj+3CPp80mEHnmeBbaKmcjs0yWOd6
Hul32sDGByrAUlHKRItgFFSH10N9YU5muxGH9QQNRtl7sr0+jVWoWuK6Y9HvAErN7/vKBDrYLpR9
Z9P2ISXS+FOMXO7AY07umZTKB/wwsxuzt4fVSKv6F5dudhsjpYlInMqg5tQLQX7JD17voajVaDHK
sfD4A3Ze+nZl6V2Q8KqMSugr+qJMq40uuLfqaENXoi/dcGAy2SIb6gLicdVHVjHcpKL9w4nZ+yqH
tYfdNTQaRbMWqkDNpickGIyahQaSGH8EJZilpRcNbpEhRRMgNSRmQHIrWZnCQiuzdLxNZky9JcgX
hDpVrE1XQ1jAzs3yVa+MT01w69MTUFdpCecRN0FB17UhjoChp+u8psVerTvAEzu0Tj8l9OB3pQtZ
Vt/QQJQKbNYOjzyPYZ94fa0ubQtsCShqQR8O/KLZtiBVoku1HoedydV4NzRN+17ENYMlUDMuVKyn
VZ/vCgjQ432OvY5uyGyfSxYTI+2LYdcqcCCQ4MfuC9hi7alSjJHhKEYU86bcQhUr/sTDIv0/jBSM
GuRfaCsBgz076Iu2UKBix4adq41/WFcZWBz2UiXlEq/twilyUmWbjRNKValhUVzFaezHObDSods/
jvm+r1c/XDvkRRD2g26gql94Wo460eNK8dI9U+oVdYqnEXVPu13SjP1qHZ4s3BTHA6F4gmLCsG3a
Q9+ORQFTj9YULNt7BjxIycqsUag+ZsUu7g6Zvc75kdTCR/MHusGHRl9KOM7m8ys8rMuh7YozZd7Z
dHlTVFzl2Z4OzlQhP8LI5r1DcyWPya3M84Vi1dkXMQs3u62BryVlCvrMvtCtoKyLQLPeUrm+vnRn
Z/4syGxKVVMMlTX22b4eWh8STF7763qAC6NAumzABRhw7nNB1iQFzMMcMAqY5gRepQWV+VL9kN8K
wCYKiOp/SExQg5jX9ZTCSTsDlcS9Vv6K7ZclaMWFhQeMbZKAgcIkhP9mHxL2nUpxrOd7ouIlqaDj
eVcnZv/hEdsOcxgWHjx3WFLfvzhxk/CbiYLNeZ4+VG4iBw3vmtFTA92lwehtUigmXF+esyxqmjmg
a2FgAVCAM4fp2RZViEgk1t9I/Q6eXOIlb0cc9pvrcc7KKai5IsqE48V/zkoaZpXqZQblkz3/Aja6
Ql1xEnuhOpjPYGlSf9A8MzBzYi1s8C+K0ezQgJITXoag0KHeMT9uFUoBge3zcg9pnUhTzDU65Sul
cd+F3m76hnwyy9oVtgxNGNDp3b/r4z5fRTy1wMYF5nKS8pujYtXRKN1OzZo9aB4iKLmf/BhzMwlE
/DfCvN9d62plEhsR0Dq2DpzS+kMUer+0US4O5KtahCP+XFyR5UlspFrS7IVY1X9F92m7j9en6vwo
gurW9KxGyuvCcHR2L/adV1LJagLRRq8N8sFkoUqGJR3KC/sBYaBLANwXoCNn+SfUVvKCaYzs1bK8
j1Ud/kBp1HgvRv5c5+bWlVqYajbYBOg08mohIz0bI8AqwKzgX0h+L8BKBtuVNNfkvm17b9PmSrtC
/7z9aYIzizL9Fd/uSSUHf6lypdzX8TobgbKQeViNbkSrTVOuTcl9XJ7XF+/sHEFIvMInARtULc+q
SlQmrVXpUNx0ehFvayTE+0rEeagDzhp6BssXNsvFeCA/T4WYSfxrtlk8r25lzmK5F3APCgZiRU5d
bT2S/+lASbk+trOtP43tW6zZdHpNbRixl6p7hci9a7TrnomDLZfcl2dhwPvDIxbqA4DvaZBKnh8V
qamij1zm2iPXE78Qj6I10BB/+tFY/hMEDzwUaCAoe0YpIYbbKZg39ZFUKDF+xn0dWEvS5BcHgpo5
6PUQlTyjlHQ5lgaygNojsCZJAS9duR90/rPqzzSQqYUH8jVE00Chm/6Ib3sc4MU4jwuYoKv1vwZE
gHQTK1Blfr4+XdPSfrs8zqJM2/BbFHV0TNbQVH00rM9GfSjihc9mdi3+5/dRh0MtEaM5q5alZQ4D
ibJWYbRwMPMXpd141cYYpc8t6tdLHkWXRoNKKboakxA6vtfT0QyA3DiAA8A4vsf3MnivYycW6G7z
4/VrRBgHyiPQUYRqwOzJHfcQggTmVX3U1fE3G3RAeq0U+qjkprQIuu/0xhUmwCZ2pMPBioH3urAx
Luw+HO/QAJ8qJ2hZzwZJhzFXlcnEnCnP1rgz0k3ZLyQzl+YReGlUOVHIOK8D8ywmSo336qOdO1uj
5/ex179e33iz8+1rGmGUMAElQNg4s2LQYs1OWDmFoL/xbPeJh8f9aEFMcYEKcDEQlKamDAUc/fmp
w7EKFqEDaKJqI0HkckxfHUVoZ0YWECJerg/r0uLg6QbVjclH5izdBNgHRy21kQw1WWD1kFrJjnGW
htejzPL1r8n7HmVWs3WbTLEY8ozHSrF2FRCuvO4Q7UPJ+NpWF46I8yF9kfQnlDdUup25ZxpnLGGZ
SOVj3hFoaqJVbVaRrrxdH9LFKKh1onNjghF79lmlNuTuSji9a7GSADUoH+QATJbSJEsf8IRXOT3y
MJ7/RpoDrBs1GwkcvRBJ0/2qOsbOq1f9s7KnFqawagfPL2AJ5JKgyfk2hBUMkCA4MvDfZ/u9Q03E
LAd9fBxK2GpHtIPNvC+XaAeXZnHyN5mOWqgRzOVAYt0W8McS+KoyBr3m0Wfswcv/XF+q89MBQ/kW
ZPZatMCBI6wa5aPSqbeSDVvLaBc2+MVxTJcrpF9gaDHfDfAy7aQN1uKj460ruVfGfdcvvJsujAKq
YQAMAKQAFvy8BC0LODG1edsc9i4zfUgWLBzTl34fLAGkVfCEwEE6myWvVWxIhafNAcRB3wWH9Oce
RijbaoClTmQ31PlmF5HOrLyCXkZ96Eok86v0+cer/P3n53pORUxxmjr4+VR/TuTKTp/+D7+PDi20
gadbYN7dylDm0nJXqw6SD74O9cdmAYN3aQHw6AdIdTqMkX+cJgN6UpVsTKrqUPht/NY0P1bMAMBm
ooBApQjSPvO2LGq5xMErnx5gjxvAQxJF5fD6DJ3nToiAZz06MthEZ1WZ2hQa1xqNHqwOEGe/8e5y
zVerbZ1DKn/hljyfLMSCQvgkAofGyLxMYvTZQBqVM3gjbMl4h3fqjz8HVBXRygIpCfUe/O9sNVKI
gqfSood0LEIQdv10yeXh/FKcIoAqB4LOhI+f5UUdV2qpVpIewtYDKTPsusD2taUa6aWJwusPSRGE
8VFQmn3WlepkbTJ45GBWahhLL8ClcX3ZlyJM2+JbSi7cEnpwAhHKrg6GTA2HJWH687sIM4ViNkAY
kyKVPv0F3yJ4lWMVDWrNB1rcVg3Eq2/a7pYvcT8ujGPCY6GajKqYAT+s0yjJCNV7ic/80HKy0ly/
tpYeF5ciwDkIZyzAEVj42Vo4KfiDXuLSg5E9181D++MsGI9iC4c0ypNowc5PcCVupAYQenUYY+B4
AjSsf7zQEOSDBxVIJBBdmENICByDHK+MywNPaRhbBsBBN9cjXFhoUEYBtYJjzLQSs49Os2CoPHK7
PHQmKBqATd56RVguWSpfiDKp3Fr47lChxqv7dKFjWytLd+jrA4zB2edn4f1ZOjwuRoAmBjqcwKvh
NDyNYHekoSoRWAnjlrgfafYEH1CfdwvTdeHAnZRSJi1xoJSgh3QapoBelbA4rjzFKkBItUJlAKoe
/U1QGnPh0/bt+vJc2L8n8WYTV6YUgKsc8fp0jGxw1dUls5DzPAo1QHzoYCehpQNnutMR9WouRSGc
+hDTlQt5CdP1qbn++SgA64LFBhgnQPbMHiMGBf7ehaTnQX8fhuDnBQoIV0LFF3AuNMWwxU5HkDRa
Wtex1hy68V3XP8GCvP7XX5ohKAQDjjThpVHROf19bYL8la5eHxzgDnyP3WXlQiXvYgQctBMQFuCD
OZGvzAcpWtTeD5P7kAtSi2c1vsx/CHvDmxAT9d8wxmyiKMBoGrMQpqkis35Q8qOp+VpwfbYu7Vho
iGKhoScKAaxZEFN1iVvxoj5Q77M6dkteUBd/Hn1WvABxouCWPV0MVvYOtFZVbFcP+c4AnEFeLqz3
XJriP/MEAAY+jKkoMK+rqYAMuG2u1QcXKGStu7HcOEzIZ57nUaWMfjqo/gDyGRE/FIz4Cjy59OGE
ueTU7pZpzVppVQciPw3vWaMv+vjv+vJcSIFwmyBVhHwp1NbnpHMzzbqkGpBT25UXaI3x7iTFWlr1
X5fqvpf83FHaNabvcupMovk1P5ZNjudTCxzroTdtVNwbX6FaZCxhhS59P9gPUAwE2FKDdNnppmjy
tC8hX1MdaL91nXUvQn3JofHS/eIglwf0EaQpFKhPQ4ikVHKH4gbrqjsozEYZrUBHum+HJUzXhQVC
FQoVAOCzJj2C2UU26GaNPu8IPlcl3vpaC5Fo+moC0ijvIzE4rz/eDyhSAl41cZEmverTcXmUG2Nb
1OXBqx5V7Lf8meiGP+I/avx0PdSFT3fq4aLuilfjdDichipEhfS7t5BqOK+23+s/vyrR1UITFzIY
yDHmmyAeZcw4luVQPmUdmFsLp8KFPQZKCa58Bz/vnH04tZkqsUqb5sD1sIxDywnHpe7HXBFi+v7B
tAZEAAPAZTlP95JGYvEZ8vrc/p04QSXytcuroOhXXF2X443tvHjt76a+BxhzYXgX9vdJ6Omff0v4
GSRepAMJnIMAHpLbQ+gIY9tU8QZO1As3xP8yTPSjJ59KZOeznFNt0pKiXU0OhsaDJL939Z3Z73Ly
q+q8yHY/bO/JyAiIDjzolr7jCwkcqsmQZkDfE4/NuYoJjOsSjUGP5UDMv5zdecYWnjORM65jejPx
Z65v+a/K52klESs6KS2j841e07y0zKgnSCIGvNTkA/ooAXEFastQgymqoLQ+7eTGpFELUxcdinWE
PngG+rC/Fv6IC0cKSsG4VaZ+gHFeKiPAI5n6wA69VPZajE8DTbYwTrOVnhhPRqWvutZ4gw4gbPbA
0zLUqEdTNsGbphoBo+N1HWpZBW94o/m4/qed/WV45U/GjtNqgAOkz07VpHL7VOKzOg5iD6K4P2or
xiIzXUOQZ2GDn50+CICLD911HBIouc1OH0OQoWOsI0ejqoI1SYqFpb40FDzTpk4cStNnmHJ7VEY9
BfXjaGh+o4+hAGCx/dPSj7T5fX3SLo0EJp94Lk+5AgZ1+qmWRc4NUZvsaAdSRFW6+vHPfynSTNjA
iYsxHYTfTgIBAnNJWNoeMwt0dEHBO1uydz37CPGoBfgQK48Db+qQnoawan3UJLP7o2X8K+pjJtYq
Ww/KIbZAsTYXbrgL0wWkIxgFSOgmbPm0cN/Go3fKwAy7Ycea3Sjqrfbw4+kCNQqgaBQXACGa99ra
CrhJs0zZkRn/ksio//3859FgAz0U3Tzg/mbn8tThcAtbZ0fYXv7hS4nTpbn5/uuzuSFdZXdOZrAj
rT4C21iof55dmai6fP/1Wa5u5jzpgSpgx/d8PCjvQ/fy87lBlW2CpINmcdb/Vtqh7PHkpMcSMOW6
DTrNXPgWzjcqMlcUh/E4xvqedQYbGHMrGgjix9TbCYH039568PPgTjDKGzAhFs6oaTFPbguke7j6
geT/Ug2ZX4yKicvXbXJ2HFLUJSseVPXKcp7jJXu682VHHGiRgyILnPGZ8hTEg70GOjzsqGVRk0XD
T6tW0zC+/fwU/tsXJ1S1bIHvZseuBfP0ucxurq/7+VGL37dhOwoQ/aSyM9+1ppenSYzfVyHNKZpk
T2kVaFBeVd06KAz36Xq4820M4VpkKajiIyiKS6fDKb2WO4kUwxFC8b42fCbOiz0s0NsvrAjwAtDy
QVKC99IcvTnIpEB+nIvjAP0Bq2Gh/np9EBcD4FWBKcPvn4GTkrgtUzvrBuxkv013UIn98e+jew5k
6PT+gkLUbE0wdXR01cI68lXrQUsHfr3XA1z4NlCegL4dUnuQneYSKyABlqPupNbRK96t/JhVK0Nd
LYFoLyw1vj186SguAC45zw7hHTIih8rMY3swDBHytopSeyFRuLASJzH00+3Uc4djtyFGlulhNrxQ
Y6k9cOHUmtRH0USZmn5nb1Wz6Tp4BCICScPKuMfNsirrT3XcKGZUqEtIkAtzhmcjmJSo68HDYo5I
V7u+AXrH0I+uVG8KNZTgiPFk/dPVB48KoB30ucBxPEOwJimpar1w1aOmfYK3GgwiDkSfoR7zQ71d
JKJAXiLGpIkNJYuzLzEDNgdFofE4aSwrPh1Yf6fHjv5eDJkXIsWLf5xAwHwMEBq8D/B0BY7vdD+4
Mh5xw3HzmLZR20d8yYvwq6x3equg5gp6GMhGODbx7ZwGYIYTiwYAvqPmcStKFKsMqqx08fJg7U5W
MhHAOBCtCt2UJMj4tGEDJQzH51Kjd1Jziw2pq+ygMQro7sCyNR7azn0MD9+tUY2qsh5tu9trKi/u
DfE+NlsYHUB1CQrKq1JNhqhmqGhmKgR0/NjK270qnSQSlqr8bstCO+S5LRZ2C54P06BOBw1QJAC0
8LbxJir5bNCUdTIeYhvUiN550dOu3sFBs74RmZknEIPXD/D3a/ZxDhIPVtdYM320m80ALzXfk5UA
3Vmoox6I2nFXec/MLeX8d+s6v9UCUvJjD9PoyBTC/pBaCsGOMlbANyKdUvsTVSjzzcH4Y5uwmQJK
z9jQonagY+OJPMyZQqIBInlrj9nikIpOHJTRsz+KShb/ZJUkfqzU9oprRPNVNflHaLrqnBwi3xnA
QhQMnQC9NBb0iYMisSe0TRbnv3OlSFeE28wvao66rvlQS1zthpbSz0Jo3VawMb2rXY7yPtOz9xSs
PQg9jKOOI47jKi0TcyUZjEYDmlrvrOIWGrBO9oZVtwsfXrZH6Fe8AMrahNKRxWvlOU3YZVq/skrP
WOH7hISzFsubrCxU3+20AoQxBVkSL55h4Z1s21FRI6NTfsvRdJkPWjvI7pAUr/4powDw3sbnbBbE
viej9hwPavHMCFFuNML0wLU6pwySUtpAJsNgy4g6P9foa1dw721Ar7iN3CpX1xrpPgrav2oeSDBa
M+p3rocF8GtPTQLGifiVk8ZhEBu2JFSVqup5JA2e5LrixZvRMNqg0nPzwckG0ORcVldlWNeG+2h2
OpRSlBTi7rQC/qfQWPLgGM34J1P7T8KSdkVJ+15L1IT9KtctAVIaqRy/7N2XgZQvonVfdSnHFLJG
lfrInYL4wLlC41gZk1CVtYv/X58ID2IBkKQKOkWp/9ou0G5lEkOcqo3rQ4b65I3psSd4vbxbmnhM
6hwEt6EVUdaqnxxkQj9ubLH3WjnwsHU7qwG/q+nWA6v/lfikY+jyaGDCtb31ZGc97YKYwIk11Lgx
xBDGdFs3cMWYHYFCeoPweY1URLEFyoHDoWDZO/h3IE9x0kLVsX4bNPJHpBRnZJGaQV3A+XqwkiGA
0pnjZyR1Vy2x2cZTOtuIsozUUUnytApVeL3dcZlC1wqqFvB7TgziqxCTiGwbrN8ml4nfW5yE4CmS
f6QQZFMU1TMEgBJfbQozqpvktWsV48Wu9WYzju1favO2922S1LekHJWg49Z7lxjSCRXHaN2bKpPa
397KYuieqCLA9cgj3U4d9ohTKwso9SaRrm7wJSkapMRZFpYJaiTojL4A2abytQJP7O52TIvO3Mcq
sDqyZdKnFm9CERsFLiPPDh0oWNo5rUOnzTseNa5V+hbvmnLlil5iK1m6rw/qNh8NtfbN0aR0046V
6TudpQV2PtCgTugYtmVjbh2tLG5UmDYFKKfyUB2LRz2lhc9N8RsqRHRtl1USDLEJdbvGsIZV2zLL
DNrR/Qtt47baDgXbFQ2rdvVQ5zq2BnvWq2oLaZ7H0mmIspY9DvagNSEJ1cfZUyzKXxp07ABv01Vh
hZXXNe0tc7N8a/UMvnBdXfSar2hN7fcF3qw+6oXmHkoVsPcqvGJ4rtUqGTbcUpKbwSLJcYRdsRIy
rYNIVwNqZqEkxhoXXrIBl6jOolyB9sYa23RfMHUNsZPM7/TizVFhMIs0jYXwgC0iN48FAHEmZIMy
pql7WiXmnom4CIf+f0i7suY4dTb9i6gCifUW6M1ur92249xQtuOAQIAALcCvn4fM1EzcdqXL35yL
3JykBULLuzyL1mCKeuZyysGt18ze5p2zBUf5nWsf0nvNOIZvBPHWeiwy+y3r14qvNVxTVnZmsA/g
jnozli7JgIKDpmkj7fC6Z6RmadV6/VPY0+mI1vurKh37spb6tuH4KE1TTz86ry1wxrChSAD2hQLc
bDjYLcDX7XMv5Gvu2eOLkn22gdhZ/WBb48PclM+wshK7kHTennCf7sMOiwN72Uq0p7MYqEcZl5bN
UvQIspiNzbSeAUTcWxUuhUvqaz3GvJ5fuR+11sapo0YeTS/94sWVLoGu22igwthPMS9cP0Uz3k1B
9O0A85PebCfcb6PYQOYqpiF/q0KB3QpeUFKWrc52kDJo8iIWVRl2sexGHOauVVMnlR2kitZjM2ex
JDZuIuIbBHnjXTdD3iTLhi1V03M7gd0LnhGLBZnry3zu94MpZCw1B8jV4a8RAoy4EMWNDGaSDrqn
K88rQsg74kiFhpgbD66wnnFj/J5cxuxEtq1KQzLBi2DWyA7iRtlCbGieMWcT4AKEkBPnY7WZJjAf
PF1A4AjUDgrpLMV4XDQRnAC99gHqKTP0Tqo6g3QctJSBydqWgZXMHG6TTtPELMcj2rTGkoIICdTF
wJ9nBQkTpsLyiuJfxlzxjfCymCJAhIQckWs0OtQBQH/7FppNTQKbTOxOV3dwsi5tl8ZQAmoeG8/h
ayiAkpXHqgwrNhsO/jg2KRi43Z0BtGRLi7HcA4OcbyDcWcShNL8nTGWCq1YkIdrAtz6sdjdLWRt7
kpoVdY1W+AiZee64w9a2U94CBJatGquUzzgAzTOvpinF2dxetNC6vw9F3eJUCNwuyQJTXRM+zT9Y
wVt6ZSnH/FQ1BArnvqcJ0MmLEKGTPfd9/eYMvrf2mQdAdMVIokeSQZJdVTt/wHREgfrlUnlvGweC
NW4HVJUVHqBqSNehKvw+YSOQJBSNOVT1YLngUKhZZqJok9yzWeJmEdlPhV/Gud+Ah2b3Kuk4wfqJ
VG3uXGGzrVfB2boi2BWKtEGZ1EjTN6ZyoZlJKnMZRVkeh8UIFcHKlnPchE13BadP95nq8kmSsHg0
smxjbwy7S6jrMOhBl/BFGxA1QW8KO2ZEPHcLQlIkVpYeKbhptPk1SDtI8ZxO7A4Dr+Mps3/lHE3t
VAv76MpxGLeWryt5U+Wzeu0HOFnimnjqI3In3Zrtu3niYK6rsoITDFxF+mRu+73NgvvKNxWWsQPZ
VK9/zkN5K8qu3VoRKDykKjYI0kIPat9yXJdFtukHpXeVD+lGxxr9HZ8amQDb38W9rYleszakq96Z
F7gf7mk6QYmZNDBqVV59nc80X2Vu0a9Gy4H2KFi6Uf7SD0GdQOOgX2F5wG/dhx6lEGU8RuGMHtP4
m07OqxFmDf/iBlQMtKGqaOOWUK7NvF85bex4rjIwWuCcFwc9BJ+DskYhlxVxVBq8hC9kglrAfCU0
OwhTvMNzkK9HUQ3o+Q1PtOpYwon/PE8eu6ikd2MoKdIgFL/rtgmvy9xWv2AKZe9ZmKnjHGbZxuEN
nHQtA3paLttVndnTNhc+BCknl9vlVa7KLrbqKL+0u2he8xD+n2FgWuRrvfJA9WotxFsVmDRwd5kA
4Q5xj3mNahGxWdCJHHBB/hATLrnY7mhxcG05TgnEk+iLMkH/TKrhZ2DpF5P7WVLPxYBYrXwuQnPM
pna873oJaFaBo2VvD1KLlFc+t3GomrFPQlw/v8ZwDjdjWOoXxAk91PmNF9cuQxcPAuzdqsitbuVl
fFpFFSkv4STb35Da2LeD9Nm684WHj+BXVVLmQx3Fgk3ZQyUFELEZGXiwlypoSQw67jyneWCRtUXs
31kh9Q0nzUPv+/UKRy6yBZt1W6fxM/j2tMDbaavOX9jQQD9z7P0eszNExabFUZQYwF5+ulbfXiJT
gPPMbBWj2Tdu3ZEjF37TbKENwMTaRzibcJ2V64p3VVqx4oiW8q+2QmDXemVCPTXhrFNIIaL5dxRp
iePbwzkT4OkrfP4VjAWqJwAaw/0sSLkaS/AIJuzmg/RnBO1tJ38y4smj5Vo3Xa+BEowCiexngljo
0NXuquV1uxZN4RyBygjlxplKVmZx2+jcuiQQESl43GsrUohH0cqSqusQJc7NOjc26GXK8p81PtBz
xiMvhxYdmhABAJxbm42tuxPauUavXpOLXtMW1G1lbzl0ltSqCHsUBPMJ3TsQINzrzmchfMD4G4EW
RaybSV47ERQWO1gAQvYcALXYQeXy0VJtDoGKLDepIKgmI9uL8LQ5aS+irsZxI3hVPI1+HsZWwDEP
ALatOf49WDwObVcRsV98b65s8DkQ9bpjeCvkIOKhLzrAjGeWQAL/aDswaCj75lDb8qFFc+zCjcSc
ejmoj1MEPdesqOub1q6bZERC/9T4ze0soMO+KKIlvrKxn4u22Dm4KzbMEeEmJ5JgM8PtAeD+5sKO
cGLfgxtG4hBmMc1VboquvoY79L307Z820Plqn+XSDe+gBt9zrD7F46zjb7WnjjblD6TrPaxXVz8V
ticeQj44IrbIND8JV8E7p+v3YZ37KS7JCqs+Cn9qNj+54WtTNLj/hIVwz/esn2VT2jGKLKBLsKAj
xZoFpr6HNLp68nM8vdu2waueVQh2N72DoYK3mibx2JaKJQ2Ed+EpObwPOsyxy9on14xN4sxIAIux
a+MA+iHwYuBNMlBQxhSY8EcEvA9F6LInmxTBC/WK4mL2nA6X5xDwmI9Ze51Be0ElLUfaykFkWnEg
VPaK8MJeO3Oe3bdhEzXp3MtGbGdX3Q+NX5k9q8rGOXAfmVwRgQKpTPbu6Om9kupSd2WbDn79MgXz
ofUJVNG0J3QN+eLwjWYNlOY7wJFXXaGQThvbUW0MWWoYBEIJE2HFwvpdtbLFB5/bmeygghaAfOZ2
O6+1XxHwv7qRKhPIFNaxV9uvZID7H8FRFM8Mk4HWZw0YwlhgzroMJj0AYSVT6GTYQVz/7tzZgg9Y
AE3zPpg5igxFvpeNVlAutBSNKyP22ZxbCTPUKnc9FLt5XOX+0yhAQ3HYdDtyP0iRzyO/M6zEwRId
ezt7sgSz4gAizpuZceiMz5RvZxNCGrjMFB6NdXe+aTQSd7GQdbKy/wlxLpmyGZE1klLUCeUc7WsG
OTvbwOWumrk+WmbmL1Ukmh9w2Wv0FtWg/qYEWj8muHp0YgL3MGdl+NBBBmMboOpVJrCLqfYTDokH
UeUMO9zvJRCfts9jxIr0WQAuupvJaKAh2lpBt27a2od+YLf2BASRkQWbtAbK7xoRt1oNdTuAuUKd
F95C4Hurc1iDImkCQjbHSYFbMIqhj9MlQxjNGzGGPzD1WYx4BPlZiCB1mu1jy12zrRhS/kBvC8dZ
R0xGF3YfmKTkGVPXUMFG7SpqFeTUPEYu2BD2CXAOfeoa+YhyOt36FnmOCqRPYxs9FBovRitIJxfe
Pivtg8kkgu8qf4OY1bOhVbCaCxrtTI/ELwJMZAwqcxB5AR2dvrd50tsGrnCWbTdpRzOW9iHyGDll
r4HSWeJZvE6oy7c1J1vS+RAknuo+QXgM4Wt/XnUIrCKfb2n/I6Rb6Q+xM3nvZMz79dAJ55IWBVC9
KNO/eyh3vBSBRNLd2LlKfR7xeOLNDXLMRzLk1QpS7zWizaFcmygY4koNfI+65oFNnf08WUxc1nUQ
1KnJxItjzWaDc5Vt+2L2IdvpmrsqE1FaKtdL7aA81nJ+K/PW21QsbEASJITveSd5oguBMnFUeeFR
R+Oj6CREsIc+Q52NM51W2BdJJZ1o13GrTktPty3EPVv3jZnGe8aFbNothFPeQA0LLjlgYVcs97t0
NCPUkHDIXM6hIDfSqSGWm9cWnFNc2Jr4ofUjIubWnWdn0zeuWbWlZHtD8jLOQGOMmWp+h4UFZYfW
jaOwPAQVh8YqQuUUBqKvWdZEMc+AlMtmFuxyr/b9ixH6GI/ujCpXSU3oJDogMIMfkb3qvA/DxMsd
eeP25Qw3Xk8gGIisAtVTlLmUo8WWDqV4YFAFwcURPEEdSqfQe3LujaHinakOQrcZjk9Y087zD4E7
YSMp8tn1iBzwrveXwN/3hXgbaEViM3T3vSMJtInwGIksCyMThzTHpvLHC1y16PdOER/3mrMAwlLi
dcwrnEi+NupODaT7AZP2OQ6rHmK+vRVd14HK1+XcvFc98sMSDN0g7rN6RIUw+om8v1xkq4anGSDG
G38kOC3CMJvxaohZLnzSMRuV1SxYm2wyia1Kdw3wxOM09Ow9QrHzdtLZE0B2/nYmE02Kms84RYrJ
Xc2Z/+SgWsdnnK6+9KWD+aneVE8k3gDuKLFwdclSA4eE+4oO1XuwoF9YZnASRjn9KaWGk+Ucdr8y
tXx6273Fcw/p2KMGn3SojaUkUnoFBFx3zCJkso6O7omGiKZ22yAmtMWOhFFYzF0I0Iw4edbSbfOX
Esibe3gGy3tnGOY1mSG25ht6C9BmqWJD2JJhWBW8KjI6jjhrkQZTYcotGyzAHwF/B9ZFoBZ1MVPU
8F27nm7BOw2vXMOsdKq9ZrOcGPeyN9GclrDDjHlkQTPWzjMTO3K2kGRAZz3pHFqd6dx/1ZXyoKCx
9L9AjTrFNQrhOgiwJnoI9NMM6VO6bc33W57wZQR6BZIgwMm4J428KggRYtQVRc82dcptfo7e/0Wj
EN6sUNoDHBD/naIB4XxQ0WJA36a2VjBBc/LvNyIXygqgRCDGLEJ0H/tCdWVnUTVE4UF6rzhLsRD/
3bP74hP8/fun2F9/CAxqa/h9LjSKRFu32eUosv17kC8m6cMgJ30e1OGnEHWeEFCGPe6Tc0p9X/08
QDeQbQKyFEzK5f//BWUgKO/IkfoBOioX73n4XfoQmHQLcQFYqEWG+JRAGU4RtShT9AAkorUL6zM4
ic8t848/fzI3yONcMkAV6mCLfRTs9Lwz0yZASeK7n+DjMCf7AOVIdDgsSQ/N/DaPR/b6//v5k/4o
EYPIASegByG3qGXTM73CLycJDWwwidEs970TNJ2v68ZnwsPT22v49k4idt/b6IwazedlBC8wQC+A
vUSuCJ3pj8soE05RiRLoiHrE7QjpVGjTf3+WoKW3SGUtRl2nXGWYfaBHW0bewUURkrmruv0u/RNr
9e8Bgo+v4JftXIoBAyiqYxOmmX2OK/DVJIE0ArkvCvI7xvo4gtVpinITcQ+PIkIoALm+708RrLRB
NQRU4TP700QQjKRC+QeD+xChe2CsMyMsc/Cx6QzgCHBJ6OODNQJxh49vgB4FOqauDA7aXM95Ch0T
s+nvo+b7O+LDMAv+469DyarLKo9CDCPQJ0jzczJXX+wIApSsBzYYYO6f3N66FnWPomgDRMpQBRtT
r964aA5DtvPMBfT5ggCoA2AKUAFAfwc36eN7SN+huhYRkgx3ZvvJaw4dNd6NUNo9M9IXrwQuLlhD
EP0HEPtUVjoKpsL2554eQuyOiB8nQuJx3qBC8+8l9hnavpB+MRQaNTjVAST5+EpjBSKZYi49oNkY
U3OroFSBgsU0oPaA9mU+7pXakHqHCB8lxDPL7zNxCTg1oFYg9OqDPYLt+nF0utQUmtDODs7NEHgx
aYAl8N6E+xCxNrFE4ihUUc6IZXzetcCuAGMB9g0Ghu7VxzEz5bdhMIrsUOT5JrOs9d2/p/SL3wfj
HKwID/RzKPWfzGgw2Yb7mWDHrjXXjVNfUOeMXvO5EZbF89d2amsZDcTDCApdMgltw2/DIRHGAU+2
4MogDBaefJXK84ta0YodyxLnPgxyznz2L5/fBy0JKw669qeMu0gJZXNV4asjXQvqDZH/ySf4a4CT
fTpkoyumDgMIez0cbXJmc35+foSgwGUDZAt2PnT/P86/rWVGWxQ+DqAlVuLneI71/+Xv4wvA8nFJ
Bk5JBpWTW7I1mXWoYXXjbEx4Zv4/H2MAof7ZdojgAEU6+b7EklCbd7zqGM67JjqW/ro5J9f7xSt8
GOLkxG/GzrOBaaiOnpWCmlWfU7z56vcX/iw4eohSPm2yPLS6yoOB2hFON/VFm397B0QODAqgNwPV
fQAoTwJRbWDtUM9WeWzeCoCa9fcXEBj4ADvigMDZF5zMTtXVpO6mqDpCv9OQuH367gm0EPz/7+dP
Tjiie18GGj9fN5ehuuqDM4+/rI+PUcOH3//jafTX+eOiQVRpF7/vQBI7QKeZxKi8Vgz905CfSQm+
WKvIhYH5BjJuUQg72Wtj6fvQzq6bY+A/tErH47hxzpGePl+2IPL8Ncay2P56n64eIDkDPNjRWgnD
Ytg1LkWp1bc/yodBTq6F0G8gi5BhkJZ2oEpfzs237zW8BRS6QDQGGQ/Y05O36LxsHMqmOeJAX0GL
/iLjavMfvMNfQ5x8DDPA5jHLeHN8HKarsfz2tQbNV4gjQfvHw+VzeixVXPdjjt7doa5eZZtQcibW
+eLMALMNkGxYNzng3598Zt4C1jG2mX8Y7ZTtAHD49uR8+PmTD1xZYOIC5e8fNBvXkEhrq+nMvvvy
BSgU5gD0hkvZ6QRxwvxZzwYT1AOvFsStZ86MsDzjyc4GCAT3GrCoKBCdkobLbHBQYguDg+nXACrB
wyjT639P0xebDepFyJpQyPmzqz8u0xbYDNKid3WAWje0g69b61LkfcLNmUvui8lCOgDq7h9tWpA2
P44jgBhmEM4MD3kpLrOL+myU9MUp+GGAk0O8IEXRT+jDHqrfQIZJtvZYEnDQUM9sutMgGTQL9Pmh
6oWMf0FDn/LbtONmgxgD6ygDxGME7WNyYanHAIwFpXZzNKWA7KDUXJw5ev+QB/5aDQt/BKByJAeA
mAPGflrPaySjTg7rpOM0AjUAxmcFz3W0th+ieaIb1gCn0mftI5Oeec9qot5N60eXDaxXfteRX180
mf0oQrdd1ySLYovOBI06DVARtZBayG6Aegc8M8N7uBjkSaRIcRMOAxxoWCQBbL2AyxvIJabL0WEe
H6ywQedZDKuI9dEG/W2xcRQFyA84st0AGEIHh+IRsOM6qvgecMHi3kTeEYxRO/3WEv7veVlsD0Cf
BL36NP7LSaTrItD0yLzLH5u22Vc//j3Aydr97wFcyLBSO/gi/ODDICFfrujR1nkK0HSvyZlXODfC
yWUx1NIhcM+jR1c9W5vsP3gBKCYvBRjErwhiTyKQokFhpB0c/LxrbVhZbM/EZ/TkFFlmCFw9EDJd
ECShVH9SBKOGoTICq8tj3tSQRc2q6joPHPEA54n81vYgAmXBj+V31ELOOIOoUuJVwrsq6q61YrgK
kjSgyrsQpPLv66GVG3AIyG/fmKsMOKitTUwIgKxVpl1piR1scZ1N6VnWdoaiPGDHdgEf2EGstQRe
BvZPzsZxizGZGNhwCfq4AyCJyv7VdViNKgus9TyN9BKgk3PKrcsZ8/cOjYKlOIS8HcRaTHd0ciHz
ArbIPiAad5H/Gnnbkh1rduH2UdxFQ2yC6swVd3I9QJIKw4Gps7QpIGJ4ehINLaDJuemKO7jiOv0R
Dhh4re8t/T9DLEEMPvEXXkSVYzokD2F+B+hr6Bya8nvkleUVAlygmC7YSC73w8droXGKeYqAZ7jt
QKtw3CNR34sy/gyAzJCgq4U2BarwHwfgTaMsMrjRbW1W9jo459d4unGX50f2FqL/4SAK8E5uHScU
weTkXnTL9fVee//Bw4PijBI/XH7IJ0XP0aaNY8Om79YqEF08mfpMYn66bfH0ITQMILS5CI/jQvs4
OSUcRulUmPxu8OBu8kb9hEQgHnyveL18gg+jLHP4VzyfRyNrTK7zO86bDaB0L0FffS9W/Z8hQHxF
+obirH1yfmo7wxWAxvmdP00bIAYue6Dg/70Tvp6r/xviZK7qHBpz84ghcnJBrTQEar7ZyHPVsC+2
9CKXh0I8hEigNnCS6UZUi06Di37Ley+eKES1dt3h3y/yxZJFtQRS2bgNsCP8ky3nhJmce/Ddb6VM
3H6LlvS/f/+LiYrQRsCngCbm56ZUbcOBfpI2dlz7bluwLYwuhCYJRI/+Pc7nqcKqgsASBBJBq3XC
k6038tDLAZyObuc3Wd3wR6W/vfswAMh8cNtYBGfo8gB/r1svbHoP5ldwLN+zXed/e80uIeTScQFC
AAHdyYJyrAE1Q07CW1xIE1zYv9cbXK5khKq4kB2cfAhbTp6+KqFlUPije6Tkd/SS08fvzT5+HsGE
vTifggD+iSMqZAZ3uDCjR3QsYhfopnG8AMPk34M4pxfqn1HwAmA2w2cR7/PxE9RzIMcqyt1jMAUp
fBey4Ue00aAWuj+B+QWlhLZp9b4wZ3y4M/zynTs/+KnRhrP0mXT+lBC4zOciXArHC9gWIWM62Zkk
GjKoHbfLFdVe9R1fGbe4dcQMJKl3aRfzNc0AqIRyEG2dFWnbbx4/p8OfnHAAMCpVMgyvB2C1qxjM
QEtc5u58Zld9ek80thZG/2JDsaj6neoiz4OKvAyR5DV4CjcWVLd8gcTCCPjn8q5cmbK66UL2Y7RW
zlDd2i4786JkiRU/BFE+LqRFuAp8VtBoT4PVysBED6js/IbAnBDmxZGTEMsGMLkVx7qDazt8fNtd
UVbuwjUlO6wdCUA4mH4V+mWevVUhz5NcR79nWXppWecCuOQRykC9NluwZs7VAf4kGKdP7ALKsSyO
LxwI7B4uchB7L24GaXkrNjrdPevHKdVlhLwd5NbrSThNOvRNEJeFj94nNWsBXL0t4LrYwE7839vm
ixMYW2WZO5TpnE8GFbS0ec9rzu5MTpqdMJW8ChwGAywFtsPM/HPd6S/HW458VLGXWsXJ1ojsQdV9
3pZ3RZGCdNr7dxREGPrNAw1hBEXW/b+jnOyAkohpbhVGcZxf0QwhxXPE+s8XyscBTg7kXvNxaBgG
6OFZzIIHR9/35+LFz9sLb4Fi16IdhUMT2cLHEw1ZWNGDXJrfMTNdVqy9di26CSwwB4RSNyMla8fL
0oxlt4EDPlMTPvx7bXz1koAqQOkOlYTPBmxShgxwRoQxSFbSnNHNENyI6ce/B/lqQfw9yBKC/HVz
BiATU6d28jsyNSDJleAJA1Rg3VnftGJZ4j6oDC0dU1Dcwdc+ie6VZyIA8aPiDkj614K1v+DznYyR
PnMPnV5Df4aBlTjwizZi8U9XdTOalsHd666EVm+sCg01Y0B1mXMQ3KDFTX/DFPvMJoa80OlBGCyR
M7IidIVwEp4S+7UAEBD8pfnWmlHOGrJqAq2tDnKA4JwegNQKtqlhndZgSV3PcDlPbeAhY97VYVIh
X4dIl9LJKIYxln42r4SOwIrMAeecG9UskMu6iLkYuq1GXzbmtFGHXFEADRXvt6wm4So3g3vtTsa5
o6OiqQQb+aodQ73lTv5IxWCeapeOv4a6RMEIlaRi1dWU3vlFVa9gXe6mgR6AhfdMDoh88yqUAxAh
tWdRp6pVDYNFT51t50jUawvEnF3HRn+bu72OpYKbmPRNfRmxaVp1Nlh4wQCqrduV7koVvXVTTANL
gKN2UnT/gAQuhLhScxttZtxt64Gr4CLTwAODbirALAO1FbovNmRxbLMKuqWRryWoLiSznKSo/PA+
7Gt1Z+zFGxHWsbHr5r/b0Aaw2Ov5DYdsbwKhSD/JbIvFedWi8gfywlVNwSiG20OUjiDRph1gwyvV
y5eSgr3ierUDCPPkpEB7tHFb1Nk+yH37evF5uh9qd5/jnBQAV0/NCIJFVq9YVPlgHvb5zs/lBCRz
dYXr2lnnfoAzogx/eV49p6zsWQz1jjzlJbNXpe1hSk1prSI1VD9QtW/38DIF36+y0NRiQUvzK8nY
/SLiCBbnmN2VZfRK28psM+5a/NoOjVPHlqtgIO8Vz9HU14tIqXzSxDMTmJRurpK+n5+nvvSGpHHC
+sYKLZPCXYi8wg9icFMDS7KfLMztZyLlsIJullUm1hQED2QizWsW1M4RzJF2b9dYgB2J3nu7kU8z
BWsRs3LAmphWWS3fa2u0DjMYELfjDAJ8qykjOwkS/UI/6f3U9VgYY/mRdovz+rduSv+hnjAjReRC
+j2ccnBsfZ2Ao+5vcNwV941dhlBmAFj/MbKG4ZUJphPbKnA+9cS8ZAPkK7UJrDRDPQU29UEBRu3I
gyvamUNgjcVlz/Tc3IBYkm/AHJnjaRzAV88jszjQzimedrpgQrorR5YTxPSxSCYPEgcwGb4Vbqu3
U8XeKjqVP5s8VDcFBaO0wYw8lIjD/F0GFtIaQGf/MGX4ALFPivwuAA3y2nKa/Mg78ZMEon4aBHmG
RzOSQwMZQO3OAAwbqO2BH/FjtkZvjS813mCCoyc6SZKgKeuk4F/IFFob7Rq9zjBtK/vZmy3PAz99
QL+TKZEgGcEfPaq9ICpGjy6YR5CurZvUzumwCkZ7+JljZ4okCur8yu2kwouGPJYhMPzTa1C+alIk
OYwoNH3PuTeDi1BVqWNqhS8t8Bc9sHf8ISjBOi6HJDSRTmc/a1NPRuVagoiXNIB8J8gfnTXVfbej
beSmVV4ED4Nb2heaQciA51MO2hZ1kwkLLzZzBvhzPtrJ3A1dXLOgv+gVDMxL7oO5AgoRkFoMGqtu
RbunQbvWKxDUOp5dAKbrQOiEMG5d+gUzm5mHdVIDCw89Am0nDN4XCRkUEBew3RwOAYe6A8lYuIHp
Q5v0Khh/a9rblz2yx1fVMr4DD9ED56KtcpS+ob41AVy6xcFjJ35RWtgp3H8CPXRok6mVwx7KBNWr
ZwFiC156HiW07OdF1ENf0LLzNsJYwapsguHNkhOg32MonNTSIMDlkwm3wiugHN6WEMEDyTiGIV91
JLVkm54hL9K+Li41mhd3Y6YEjm8LxAiAhZPSUfa1qkpvzS1ruAdsf7or+aBSJUO5LMhpXYDjeKkt
6V9YThhtpbLmFdiS1Q+Q2uptOU0OMOBg40tuB5cTa9sLfwCuPKvkIm7shPxS1q4LfvrUIyvMX0BP
b5Iyi+5yy8lSQGJ/ofEKErhphtjl/AkBUR23uQUZGUh2prCYBiXZAlnXipr5ujISgkAhuLRV1+Fi
AD/taujAPwPYVseEj2i8SSiG9G7WrCB8AI3gYvDKi74jeCY81F6XUq2ZrNTVTECZsduwX1E0ylcg
WE+JO1ltWniTu81z21lnTR6tRtTLky531E/cunw1FSVbzSNqzYElAIBnVrkSFda0bl1/10MNMRl9
F60Ri1cgfTnRVacVT/y+gXdD5P7mkT8f+jDv70Up6s1AMWygeg966ZBxiPJqfGwkD9LOgIIcQvzp
GtxLUOxVae+qKJMbYQ1iVQRqvIgkMytea3/dgy2xHnDw7/oKkhRWX/k7Fw2Xg6qVSazBAQvRzrs0
EArm8VVAVkGh/XSuUR63JnRS4PiHivpIhzzNJYRDQMp193wKrS2p8IeXBeBnFWBSRS0MKGqDQ2Oy
qv4CAiPOCiIV1f0AWZYNBbHmvm+52NX9rB66fqSpM4XunU2Y3IaMZ6CJavlSqUW8JJy6OHKAXCs9
aTaNInmflpismER5s/Kg+xZX8OnacZJRNAXa7lIs5DM6RaDWYBFjSzN5cEeXvZW+KlPdg7hEGE7h
jEBBp5zVr9ajAxT2AJYiDpbZWLXOJbZslqBSS9aLXskmAEsnnmQ4b9EECFYmg69z2UiajHU3x3Tm
7k42lr5Gydp3L5AwTSYuSnBU6eAfqjIXFyNoWSDD2Viz/lykED4Crbj3b6PcG1662gviUJP6CryG
PPEHAR2R1qvRi0NQVQQoFEBOtE2yvHmuGnuOM3d2QZRc9FUAz12b0FWQ7uFhPMHYEjqvSgBX7EUr
MYLp2XT+Wzjrtz4Yg2etIa+beQwnniL2ptdtifwL/eiJiWwre+FellORQ8alYBtaqfaxmq0sIZ6S
m4o3NKkH8Im7nJWpjSba2rPbftOg67LXiBcx77qNRwXSYd/qaIUiyH+Rdl67cWvJGn4iAszhluzc
stiSZdneN4S3A3POfPrz0XMwR2I3mrAPZl/MYLC7tBZXqFX1h6fWDyzNlgwZFjb8y33o5bQQcx36
/jjfNVHT8UlnRR5KN+pzEWoc0yG0LkeyoDKpXZg4pdz1yPPGw9ar6/CQATK/TBDODnnd1o/pRFVH
qBr9kW00bv0mrDmi0uBDleXBhk6jsIskod/nPW/skZaQYaewuDeoohe7KG68ZtO2RvtxlP2fiZY7
iaK55cz7ltqg/6ybYTc6+SRU/yjGWF+kso1/qEUTf7Em3d9qEVSTXgy+x1IMPVrokdjxJgXOoqU4
dUcmKyMjfsi1ztohziFuaa0HdtnVxkabzGGLcMTgeCkqtF2hQhgS9Maeyl49WBKKLokgseZAE0Cx
yb+OuSVxXlipa6rYiypZQGdVnUb0DArTHkRZ2fpqLmwH5IQihzRc1E5qNk7drupRIM6wCbXVwP/s
T2pg+01TQbArAm2r8hq/BGrUPWj0vJJTZEVFQRpL849aQLuJ1Eo5aZVVP1q+8aOv4t4ucpa7irbC
Dj0p0tHeNw+e1XPhpFyAYYLX4Bh1zZFCYwv+WQp2hp9nXxUZ9jjdo+bFaITkVNf5dNEFP9TRyZnq
/Fz5kybyivVKJ4IiRKJNDcmtB46CQJ4Q0gEvwGVCXSkZYwRvEi2+1HTBsfDJoJt7RbILqGE/ZENn
fkL0wCswtS3aE9dKHNmNJ/ZoM2HwjFxL1l5UwUg/Jqh6nJuyQ90/6nxSNDMenCbQC6ckwdt7eTN7
XI4cDFoIc2iCjjzJUn9I8Kg85BZWq2ps/CPUXXOKdZUnX++lr0OpRw9dAPUODRDNmXD7/hRE7biD
24GK1WQqtlKW4ospF+FF9gUo1FoYPOtB2e7TbhS2cKXLly4pR0ebINBaRTynOxClfar9p6CZsm3u
F5+Fuqq3ZLOzA1NbnEGYNB8CpfO57ZXS1ZJq+GjopX8Uq4hVAtHtWGrRL/6taBP0SgscgW2pBWO3
t4DyHnlolZeyKK2DUEkmVTy197ZB7HeXZKTzKvRGtFXkJkFLgMdFGvj9J8VD7U+vNNG12NMvjajn
2yDw0k0W9cEmFNPOzoeyO2O0mu1GvRufQzVtntUY2T5lUpFY6dt6V8WeY0bmEaGM19hThU0bUcbz
5R4JgjTrHuWBV1LNSeiIalbvIEOqu1ldzlFqsd8HWidt4I3+9OIKLqzelaccK6/HXIZllyBDMegi
nPmp7yi4ms0DImXNtySDgAQdUvkAWR2imIH0fdyXCMXnQ3wKEH6CoBcUm3gS94Ek2KaVQRaf5OnU
02PdNl5UnuD4+ztF8yrbn/zmmW6M7IAJR+WjqdKzYnrWDgkqmH0QiB8kCBmbIrIsSnwhF3qV1y+q
lP2IwsZ0RYUTTrcgLjU9ClehoCTH0Q/Nb3IlpdR9vHYjN1Xj6mmmnqXMak5GK/7UjZyzua2kUzQo
g11Df7KpRSe7SQP4E9DcchDsUW2tynFzaaGfe4Gpb4VhkPZIosBpT8zolyq3tFsUH7kDPY5OYd6m
uxitAocWbLCte2iNnN5wwiruhFCrYdmJKAMrFkAWlAYrtGA0dNdQWbNhnZgbMYyhoFpBcgSUrp2H
WYXH64vA1kK/+NqU0bgVe8+DutylziQm08mSx/gbNXF9Z1bS8ICB368xipNPqiIwl1r82lu1sMtb
73uLI+LHSomKS5Og0iQPsnzJZaOzs/kw7rA23ZOCw7yWJHlDRaRHICFXbInvc2xDdExkvRROrR+i
u0etRHxEA9lDvgv9skTKHgOpl44eopNb3xoFV20oR+iRmp8zr8g/dGrUP6UhykqwgT8CJgDQU4ip
9dGzVFfpROGTYIUwFOMkD+0ysoKLKpek/r6YnHPFyp1I9X5ZWdyeDU0bTnJXZkd1YH2EaF3wLKxA
zExmnzx5fvJcBKNxiqMImb8sKpwsFE1IqpXveKFWnJVSEvddJppOWZjdLg282CkV7ZVCuXnoqObO
b82h5uSBTt0pQbKNNb/j5VWVLoxQVL1ka9LsvJCmZ536/VFvpQg1HHT/4Sj/qpLYOnQyAhuDr5OG
hbVyLuXJ2KWC9BAUfeqYfiFeSqWb580Yj40lWJtQib+laRzuE95au6hK2gcwSLGDFtOsa4dICJWF
SjtR7xs+5YM+7LxJ5AE5ROmXWBCqz94Q6ic02Zp9qFg+L8JEwDXGL2ykjPyNWZZUsbpUglrpTY+d
YAx2kGv5cxlS2+eh6p1RCZO3aTGQk1ZivAtRAfrew0mzOaODnehXaC8kOMKHRWpts5q80m/LnyZk
YTthbyOLUyBdAn3XNoZK2E5FUTyRI0+2QMXeLkWWkm9pmANWg/TBbIfkIUircKVVNlc737UH5joe
Cp20bWdTjiUvqRp61DZQx7m00lGXH6Z8d7/aeuv3UZcGRwpJgOLkAt2T1X6tU1KeLk37OETHQP7j
hrFFJem/v3/lKAJixpRCft9yE9QQ/hDkSA2X/yDMi2MDIMcrnOmAco+moBV2gVZFcfCELO8YFStt
rVtz9DbIolmMsbrW6x1B4gDJRPsPKRRXY1h8AoumSj00/LxBlTF/Kv2vf/6JrVlMH34MItLLZu5o
lCNahsJ0Set/LrXy7Y9/ffY1BEWE2jqcrXny3pTrvapvhKrTxYtQyf/IVISofP0Z+2+eoN8dD2ht
LCaivA8BwrSPi7rQLp6YuppmRjaaZL/uD+O6tTHHAP8BrIH3x7JzCUrXUuimaRfJcqX6UmUUJ17u
h7hubBBCkWGd4Yut4Afwfhitmqv01XPt0nI51rLxUUuouFvJP0Ymr9Gfr5sOxAL4Q0B4n4R7H2uk
wFhORaZxMw6HOO1Ok9c+wQ99QZ3iuzi2lCHX8Gs3dgkhdRWt35lCqS9CioWAxpRaapccxH1yCvwf
96fvRkcDSd3Z/wZIFtCQxSpI5JhEBhGEi5z9mJp9Go42NVuEQ8jcJAo/wcquv8LqzstOBqPAqoZf
xuS8n0OtsKwkg7p3yToDZRvZ0+iFVCfNoyycB9s4RDNizF4GRdj2GVIv94d7azrnc81kUsEOLMnf
FHKb2aFXvwCH4fl2ivQ/BLn/3lZvIyy6iSQGcdBHsn7xQYilLEnjLxb8TLzh+Ndnk4rFwZaTJWO8
17AiwHXSVulVmjaovfmt8KeThWcBW0tWaY2iN20sttYokfD3RqtcaqpmAapWlG7vf47rPv0cArgk
SL0ZNLlcftFEEtGgXnyZ6I75vMyyS1b1tlGcpgKRHdQ7hCb9InrqvrayfUAJTx1+3v8brs6o+U+w
gGrCJJ3X5GI+B00wvSQs5Uubn9Wfcn+WzO39CFeLjggI9GMkQsIxy1e/X/KVMHiVMNbqBQ+WjVqj
mTP96VlOBGop/APIa3Y1fB8B4UIzqCIUoimIdukxNXf3R3DrO4HXBHAFLQSw/dJxRet82oZeMV2C
pN2kFPKiYE8xyRbCU1aO6PA9huPHXvzqa9vKO3jlCjDrukcP7gtIGSgUiZYvvpPvB9ih7Vyhwjhd
JO1ZreRNMD/5h/NEIRKku1tVG7Al/vH+qG98N+DliJBqUCQACCyC9pJALQRfroueocN5jpuP93//
xsrjV6FlAzUjkViqjbRJJKhpW4wXEeum9oNan4TgT8G8ANpoj/MilWjFXxEZvazn8aWKwyWRf0hK
uJGEld2zpEdz484RNDg3Mx4PPub7LyP7iPf4ZT+wuCs7bHqE6B2gIH3jkhshmP5Vi/StNqC4WfuH
v5i/2XHMnB0dwRy8Dw1xNhdzrtyL0lqv3Zh9iUf9I/2fzf0wt5YBOQy+Rui2gCFfIBrSEaUH7LPH
SyvL3ZZLKj8kcbKmbjP/yrsnCfPI0obvy1Lgrl/MY2ilFLgiYbyYCspsDWeR+FOkbamJ9D3G578Y
0ptgi5Nd91EZywqf7Vwj8gRgIRbXTowrzNg8Hvi5M6iGPG85Hqni9rIEjcVtfTQTFOb0ZN+WXwup
p70bOOkIAKHeifUKOv7mNAIJNtR5UV6BIDtkTmNAkuMlaGsy2k5/GSCZxzqlfa3d14m4cjLdXBzg
zCRowrjXLF+SsVhqVD+t8WLQUYuD9GFS6r8J8dt9HLo5iMvFxyoo4VF9VsZLXxe/xMo7Gam5v78e
5p+4WnxvQiyWOJjgyE8qebzEzTcpk+w0c4cMtWVtZVXcnK03cRZvPspWppl7xMnQObcK1CzVlfzy
VgQqMKTKoP9lkqT3Z0LAYRihqkeEuXfkq6k90NdbCXKdxAJ6U8DZwjEyMEhZ3rfiWKLznsr9paqR
1AUVDvi0HFBbzSKrru0sCEoURfPkPA5y+ClHRXSn9GuaITeWOkhf7H/oEotstcXxlwqYBSDUyPFH
6dzQI9vE0UBG2kuRaqA/azDUm+GIIuFkOtuaLA6oqKYbNgseXvB62yr5l6GtMcaonbr9rOYr/ISr
V8k8v8C8TZjfZGTLtNDA3c2Q8qG/DIP4Kmv+rtKxwdBANvBIHSOUxbNNqCffpcl07u+Em5GBupKn
Ufu4IvD0qlJUniT1lxZEb98a+Egg458dPeVB6p5QFXY8hH3vx7x6VjJaxN/nJANjkyuwZtBhj9RJ
Zk8tM8dSYEwf9bTAAaDc5Gaj2widl9tUltdscW6FRagKLitbZV5G77eKWtetYFXWcNF4QSBrGaBO
Ggmy0/Lw43/mxcpHvbE1ybDJHjl/eTwvX+oJLhi0QRXWK3TFlGbSWp49r8DFKUaA39ph0FuAYL0f
kJJgSIB1EXsfkw3TChD/p9XY/PEbcka8AsyYkfyyitjN+zBsAXB5cj1cJtXYDJPmSnF1vL8iFiPh
dyEwyToOeCAVwF0vMk8Bvq8Sxvrk0p6aVdxBUw+QO8uq/3Y/0OLgnwORf3JaIi8FxnuZ4qpDKU2j
Rx1eoQpafI6rR6X5VkfB5n6YZZb4nzgkaZBByW6oZryfM6Vs4rKlpuWKufzMGkB/dNpa0znDFZ3e
qBN1oLGratAe8OStD12JnKrZgZq5/3cslvx//gwYevNFzawuzxUBlq6apKngTkhVi/4WiAAYJlvw
PuKDYfPivB/uxmfE0wI6oIQz7jXJE5kYgbSBUYd0fM2T7H1q1xQFV0IsFfmsMhQ01WsFtxAfhfiL
rO9rdWUxLvbt/07af0ehLBZjAnpFU6tecJNk12c7NMv/X7O09LA3w7wvtIpZ6tDIiLBtsWh/yv3r
/Si3Pj3VVGgS2EfBrFuMQhXzVEh56ruN8j0wYYNbl745SsLZGkH4oM55P9ytSYMmCPGBxwlPk0Ue
Mtv4KL4le24/fQ3BFJTVmkSKdGvvvg0xj/hNjXjE2KqVI0IUvF0e9FR5jfvs1Eda4ApJkR7qcYYQ
NTnvMk2ZLsB54Ki04zcFIxihMBzPU55zquT2ZOLmcn/4t5blbAQLScgQ8Yhf7Pe5faj6nue5yXTO
jQeQWrbBgXw/yK0JAINNAV7GZvGqEhZXiTrWo2i6o+9OxxfvrFQrfDPqkkzimzvl9+J/E8Oanzlv
JhmAAUhDSBCuPJiSO4KJcLJOHJ2ip3tWm5SY06H4XkQGPWdT6b/kepkDtFbQZtT1YkN1/yuALS7V
GtAvCl7oitaS6Ih+rjtaaQGXSrXulBPjJEdpcShBcxz9rAPrGnf4OjV0XveCWOdgNNnifhfTUzbF
Vgen5wdH/I+gYCvgbMe0wyiMh8qhSQpE41XUbUEh/WN0urQd2i7b8IzXN3Up2rjU9Ju6NYUN4rG2
7DulZOee+Nzrum0CL3L8CqxQMVkgP5PqEXSVYI8+srMNcB876nr5UaHvh4mHBI9bUvC5wqDmoY+k
9EHuDWT2h1DcR5aOb1wDbA/CkPBByMIvJdBJsIHmkH6pu6ER6XomObZM0tjY9VgJe6rrDcKuqLk3
cVBcIl9SDkqoGZ9TP1D2s2nvZmzD5tRXHoWnXE8+SK3QnEA94/VC7fpcG2LtBoEhOVKHzdLYatE+
FIzXIEyUk9cb3hbHyeykTnV0iC2t2repCBcpKOvHQKykTa2E+i5P68QdQ8tzQg9nvbIEbyOn4CAz
IFCOF3cYdOhKtuuBc+8aoMibyQQADgKmf8ibAHiaArbFR0L4gLtKsR3iVj5OgS6Coc+tY5oM8ma0
1MAZiwHnGvwsgBzhCFSMYCtq7skHz0SXd1B7fS8isf9iCkJh65HhuZURebNecYoaHCw/DSAthIGi
hO+nShtVFMydqnkQ35pkC1CysivQxo4UiOKnv9h7XGsQZzhVrzL0RA2wBPR004Ww5hgAWLCXSDdS
N7yCevt8P9ato1tVJVJj3JIpli3O0tDUChIV33OtAb1hToKzmsQfBDTEwVLn+3gE1Jys0X5vbnze
H9rcJVCvMqMiCdu4I3l05X+AqWfb+0Na+3X5/bFSKdaUCzm/riNciYHNRmtXqgaL59p/Dq6ZOShS
v6SoNJ/Qbw4uAwAP8IPBc6U0OflKsAfmtcks2n0BOZcQ6oc/HxHYS/yyKRAj+rFIvk0DEAuILz7S
lP5si2BbReFfDGku6VBo5NCnpv5+SKOgy22HrZ2bhZ7ji95JBrxlSD+wbNsG6IHfH9CtK4yeAHBS
UgbKi4tVN9AVi9J8blzK0wa+z2OsRbtkGldWwlqYxS2Ooww2Et1kuZPhhmjmC/2RtGLlpry1GN6O
ZfFkaVLE39uRIBL+IP0xLWxleCj6jbxWfru1Vd8EWgqfFW00gQskEO5WvfHU58966kOyUbDh+1Vr
K22PlblbdgUmnSZ5WI9E66xPeFDsG308exzFf7ESENxC0AOa/lV3pYZ+IRvJYLnjBN/okiobQVjJ
sW+lMtTQIQFSUIK0uljaQd8WqjnJjMRH4l30QH+esA13ZOn5/ljmL73MZ2gng36hDavzKHm/hzyt
7LLC8C1XkB9wJcOSDfuzU+WhGUQqI2KxsCbnvRZxkQrKHgwfLyCiVZe7Av8zo3ga8HK0aBLkh0Au
Nr00rKz3m8vwzSgXe1fvScWqkZilmjpxhj1U+qpbsd1Ca6sxMOuHP5Sj/X3caqAoKKXAkoaA/35e
RyBsog8q0yV/mKR440MY6r2vUfj9/ve7uVCQTRER+2OxWIvjYuwaP04Fy3LlWp+LDzYsJN+qd16z
Uki/dUPNtwerEaiRvNTvkIQOnhpy8m5RiTYYeQBcK+++ZVPv95xRu5QN2mhAtJdrEfRzolTdoLuV
qrhZqe7x23uhlcRn0mAyYJ1l4gACFB17lDDYW5Hy4/5k3jg/qOBK1FrompI9LnadEPe+JoWp7koj
diKYtUIDmqIeGBz8mvuhbpzAhKIbgmqAQb1lsSJjTEohJMW6qwufp+Hg9+TBsX4I5X9beU2t8WYs
RoX0OUI4BHu/FjGSLOvQrHR3gGEeeOYm9sa9YHgPnQeZDIPmtbLKzXlkFtEOpDlrLRtxktT4OPI0
uhtBAgTl96IK4ofB0n7dn8ObYXQKh+ik6DMu6v24xGKMKMt5uovDEVBpSf7Sykqzz1H6PfxFJI56
6pQygB9tkZ71YhnXWA3rbh0hKu4pO2vEJqT8m3lTZiFkynCsi6s2gmbUeBUHugtF1K1FubMVBVnu
DgbB/v6ApN+Qw8XBz1ZTYGcDlEKRfbEoFKuNxVBDi7syvfxpxKbVkQdPwiezcirzUes6pxiehS5x
grLa4saCarIFCkioip+p2OWfwzgeAPc2lXTIrBovTC2tIqeS1KcSKPOZtHzYCSiNb/Qo7TF27gtA
zRpCEBqucRv+qp8j2lUfPLiNr0kiFdt4DLJjX7bFEdtK3Yb1ouOI6VsPQelRFdS62gGWggJeKGTl
oy9YykX2Aizi/HSER2qAPvAmDdfIJnDhEMTbsW/8rYyKA9l03m39FL8Wn+77c1p5+rHMKt2uRLXb
FHng2zSPcc1S2+mDH/X/YgvN2zc0/FM/03Frkopn2DveoVeBqqMYYziFFE4gfitrX5Si8qHpavPB
SK0vk+L1+yEnK/C1yDyjUBPsUbnEV64EoeAnccPzwe/lz5GPLdguQn4HZ8+zRnkG70qzzbahInQ8
Tk3jVMS4jug5T36sVcYzWiaiOxrq+JTit/IiIct2rkGVbwUBllokw7EL2kE5FoU/C1F7jCiulOkU
ZMCK4ZEnp7JnrozYsl7iqqH8Myb1PgHIsTNLOA9GV0hH/huuxymsKCWb6k2iAGeOa8XHqQ5tCsWE
xGn4io6tIdl2pzbyJjF4cRne1DrsHsjk+BRtpKnsfrVoMEJVgsQh4ql6SgMU5bpSU09llfSP+gDS
0y8V46GsMJTy1Eg4xF0vvcYBGCDedRjShJ0pfcqghq3cZjcSAosetMhjCAAOe/r90dFrZqGmta65
XjBts+ST0P7shmKDKp5d9P8WcNxW9tui/T3fbe8CLrIeJYDaI5ia5naVW6VfB+XfzHsMg4OmPFHw
tGsRlZo1Selb5+PbQS7uGBJfaMxwiN10OoBER65K03f3x3UjK5jZsRoPIsBn9Fffz2MYtQZ6X55B
+ggtlFPYK1ZOqluD0Hht8TsUpPha7yPEvqxM4NYNt1N+SJ6yNSagI3q79n1uDgTJBUQcRe1auXOQ
W/ISHCvcONMENFyL/FAVcKBwcvx3aFv1bHmKgoelDstLt+CcoEKwSaoom82biw0jgAGXQiu5P783
R68jqGKyTDmmF2mkBngBr0HmVzPtHNO6kmO6+UOTht9rEzwuT2kQJ+C7F6/BItaSDCIgYy+NX6aq
+A+yokM7ivNwJcVTb+070mKDLItaxFWvzKcuGgfTZLq+GZUQoqZ+13blZ2wjZQfv3B/1mOPoJqfG
1iyxHDfLKN43EK0w/pZhm1mq/6i3WmpTsY+cKczDHda4wkNI1kj/Rh623RhbOxgR4lEwI6w/y4qC
cwQDbBiswcnDVDrmBT1xCm/62ddrfW/hEI4lqZi9hlNQbHVBaHeqfxBT7LQRb22sTYsb/UHk+UWF
Lx6emmhIj9QFB+prg7rlfBR3nWhMGzUwBQ60jmulHioba/G1Y+TWcmCfsd+ofF0LLzVihvpckjB9
JQZ8Dn1a9fnPFxwqKigx0nqm7b3YbnKVT2luFaarZ48ipJM0es7qf+7HuLXX2M06LxbDmBvd77e0
6DVix3WBNaVnB92uWcPp3Zol4BiI0CvkbEB73/++0CYwWOpOY5Z+IQfrNxur/PnnQ3gbYpF6FkXS
KIjYaK72UCOxEAJ9vB9gnoOr9ExjBLM6lHwFl+pxvkxANGiumORfdcg3jpcPo+2F4qtW1TzSI39z
P+LK1rxySRpkZcTH1HSNHkmu3vvcdyWgCkAApm7sEW52pCwsVg6EW59Km8XFUeaCf7MU6M6VXG96
XyVoNz6MRf6ql/qLHyF0fX9wt5bc2zjz4N9UPy1fLPG210y3p/w0huybyVr5Yjde4mya/xvK4hSV
rQRNfN4jbl28yskZgYOton4MyFrvD2Vlyn6Ls70ZitGMfqZWDMUvX1tdIof7lHeX+zF+vzSWy+/N
YJYv4VKVxoQU3XSLnFp0mL0kugCWqH5s6/BHnOkfGW1pR6V6iJXwA4brtoZ+yQhN7v4fcnuw3J4A
INCNXr5ShDobKWzUptsJGBwWEudRvQHotb0fZgng+s8VCI+DMwM/QXoK79eHNgRZnKBF7Iow5b2s
PIEdsdERP6ij8rXS1B8oxhzyqT8aU3hciX1rjG+Pw8Xa1GDAVWYzUu4tHyPha2q20EoPmvEgxo+m
h5KSYvfWocfKodU+tMWHIW7stv+x8lfcSlDf/hWL5VumggCBjENZTB/FYQZ0m46gbuP8m96aThb8
lLx9F6y84G9tyzdBl7y1eJArqeLudA3MzDABeq2TNQDXzU9LGwIB47ntcYXNK9NARfcmMtxoQBex
HM8mqjdQwAoX+8UvWph8w08Kez7veySbK7P6myyw3EdzeQK49dwEWa7fwBC9WpNwYRZapRSdxkhi
x5i8+mi2anvQSyCPuulnnxL83t064NGKomK21cWGWi/iE7ZQCN/rzucLxF23CX0vOEidbOzMaeg3
yYhESmHJ38YRySWptqxtawH8C0pRfO10DUBLJCS7eDQH28uUWS9KTtf2zm+R1esx4g8FdmzWYV3s
ncysQS0FhuHKMUdA+0uvheyh63X5YMiFhIlzGjttrgcw+XNy96Yyd0Uq5zy2R4v1LKRPBrXFfRq0
3VNfejodzMkQvopxqG0jMGm4wHqpZdPr8TADF6HvhbqIvoBX7SXKDQ6WTIIDoqE88UrHCTlF2yAC
rXXxvDbfFkKpPJQanVRkJctXq1pJZn4fhcvhw+EwQUzNMNMlXwRRBy1uk5p6dkZBorT+rUbpy6Sp
r2mTPxvo3kah94RpvUvt40kSKneolEcLh3CUcSbqIMqXVIyPjRJ1NijSh8D8hUPzgPj/2k64tdkg
ucq8Q2eSzTK10/WmjSBBU+ofdxjMjubTyhFyKwDoMZp+PJTo+y0WglhIRSMHzESWUgdycP9W1SNF
glj9qCqb8quY7wrFbkIHJ5GpWXkprQWf//831yIH6FgVSmO5uBiW/1r4Nu/KyJRXDutbSdLbIc5n
+ZsoqWrmoBEYItJOdot3sNRerOmQJY9SpGP6+/H+lN4aFIVNFgG330yoeB9uiNBSqsiGXCTyt4rW
bnXlcD/CzcvnTYTFtIUNaiWaxANTbJHbiuuNMGso/aHTzu/rFRodXSZVmsvri8tFCwJ0qkzZcM2i
RAIrP02GvKb+e/MC+78Yy6y/6CW5glpquHkrnJIWy/ZMn36aRVMjMNS5qhRth0E4ZV2Gv3n49f40
3kr+3gxwyWJUG9VKI85ld1CxAFS+GPpTTjU0WxNqX4sjv18QUwk4U0oYZGliS24bzSOoYHmN3nXr
8THX1Sm38Fi/gnYbdSAkQpmZbvuaT4CWQHSUtqJlm2jltXlzfb8JNA/3zXaKCk3v2j413UlFVwTt
qZW8bu33Fy/NoNLrLmz4/S/tmM+YpZWc/9bv//Yb4Z0JWWfZ6PDMCce1ODddqfJabFSax0aI/yIF
NqhKA3IQeZcvMaqSOgSKH7NDsxoBqGf/S5P9xVeg/EOvEnieeIVxF4rAD/ROMehuyLaeY+IudHL4
N1NFVw9wORcyIq3vPzUwppr8TCJIlx0mpdkhCX5/D978GPDPZq8EOni/zXneLCY5DkIZkU/eLH6O
DNg3z1+zAby1L+aCBU9yanGwRN+PQSzFMCvzwHJ98WAhqakg6xmf1Go6xGt2fbfO5Tehfme1bwYT
jIoQ09sFY+B/kAwkelu7Uf7idiFdI22ZketX7abSQmcvy2PLNeBHATSABG2s5AQ3v4mBuSftXEj5
y3ekVeujL2md6QYitdQKaes1OMFaBPn9N4mjyUgqn5dbkTrIff4FZBvSEB1pnKNBri5vrmBqe/Sk
KFhSURy6n1V4kMv9/XV7c1WZANmwLsJSdtmexTm6l/TUI0QpRk6cWNwbfSJupDQXnapq5b0hx9Jf
3PuMibN3Bn1ccSU7rfEzJeGBH4+d3WnnvEM1aOV1d/Ppheozmx5CCST7RbbU87Aq4ShQTPRkXFFV
EL/zyYCWo9FsqriSbBPnpnOGXdBekkvzSCZcvfz57L79GxZXDEU0vAq71nS1BinRCB3bUrW4O2U0
ROWnRCs39+Pd2rimprNWIBzSsVikbF0uGpZQUKJVy1knrLRDz9ugMrpynN6eW7q39JWgQVM/e7/u
G5F6fucRBwfAR18bPVus8nNjKTC+lQDyuvEtz4d/GojRap2uTOqtTYfezH+DLzad2EANz60QtOdk
foiq6GhF6Qo76BZFBAwGUiQAPGd+0GIi41IVsrgydFcTL1aWbybv1A9P8uTGOX3XdCu3/daTLUfS
/X0jrfVEbiVaPNhh0FNoB8awmF68t2tKhkQHRr1TpvSXgVEA0hibNCnXim23Mte3sRazGesjJ3Fn
gXuZaK4q0uj08vBDzqaXpomQDRxyOrrtDoXf/dSQJt1fsLe+5ewGA/NkHuvyYgaj5DUyIohuMJzr
T0qzkpev/fxicKKXVFMU8POza/0On7GVP/96v80eJybtpBltctVRor9DrXroSfuLHxl08yE9aGuk
9usxEIP3F4w8zuirhkU1apTnAM67MaKoR1ldOYuv19r7n58fnW/uen2Ucz+2+HklEL5mcvPol/kD
lljnUi9W3q83RzKbsYvQymdg5vtQEY6CcumPujsBt4uSwI5/3F9N15cZY0EPh3QVWBMvvvcBhLrH
ZVhtwTWle/Bvdjn9M/Do79BPM9eO2puDeRNrMW9lPoXoRwIzwgV9Bulv0F+9P5r5F97Xdt6PZpHw
BXXVDIHOaKL6KTA2GX5MNTUr+sJ6+3O1Cn1rPJSfTfYg+DO24/u5mxKjCQz8e90ukh5KD5n8/uX+
eDCFvTEi6vZsGUQ5qXQvTlVfoBbYqKN/0XOxNHaxqWSHVC7aTcNtXTuD1mpHXzEnCKZ99dIbXbCJ
wNofixqSXmchETAIpXYUyyS9ZBlipL4Zq5+jMBo+5lkz7jnB+s9QSbRn0ov40EleciiUWc97gj9R
inW0qUK4HLZHLW0bi1K5jWlpfKzRSNvlXqDuvSHwHkrkQfe5keBjgGzTxtSb0FXqAEI18uRoj6OH
OolxcEJ3oQocY2jjU2R0X6tK/2UQ/VxLiXhBRyjGSTO2ttABvk6l2OyrJOo2QRUXD0KrTrvBi9Vz
m5daZ3tlR20Ktig+ArrvIjUTOxMgWKfEd3ynBdG/w1jHtpEHqGQWSrtRS094tMasf4itMN5Swu8A
6MTFzupFdTOFfb7R1Sn/qERqYpeJmDv50Hq2HAbB1vIiZTdSHn322iB1gi42Xj1Bz3de1KQHBPLi
Hcp7/bkoI90BQi0fS0P9UtCmAD1lqvaYT0jPY6nmCD6IKqkGrIuOY3oWSvFfv5eCTVYL9J7a6af1
xzptnB0UB2RQrezwq5ZdMMIVi4FpXuIib59GEx1clNX8lbfJYufNMiKzozrlZBm7RuD27/dCanmV
pgn5cIEefa7Ug1bNYuCnom2dVjsM3Z/Vb67CLY6Sph27MfTK4QI1xpYG9vbLaIHcjb7f34DzgfHm
QPlPnJmcNrvEAspbbL9WLKzA17Lhgjrns+YVCAKMX6NCfTVqiaUROlZn/A9p57kjt9V06ysiwBz+
stPk7pE0kuU/hGTZzDnz6s9D+T2funcTTYwMA7IBGazeqXbtqlprvaQo8W1u2xXDxX8Nk5+fa1y0
eovg7jzpEnRjo/EU5oGreBLEluXOMGrIRn+UDhVEBDO07/qaIpBwO/9rdg4UVSr91zw9kuQYTR0q
UOZMbwrgOKP6p5BWrhyxWDkb+SmQrNBsSgAgZuBNOYR8vZ+Gky8fDdgAVFRHpOTYeuYmpI9XmV7N
7E6TnwP1H9AUqHncnlvBbc/miT1mcgCdVBky05dbVe/zKtFCWT2V2eimCnKp9HX9NxPzNJ9FCHZT
ztS7k3qyU7Jk6UFSX28bEK7tqzEIryQarpPWCBiDEkF8re2D9r4HLxdFX1v1+21Ti9MFCoyEwJw6
U4Q7VZ7oSo3gNT9Z5l+m922NN2fl82J5HC26yR6zhM+7hRq5U7JGJLmwpXncqbgl/B+FFOGWDjsd
Ju5QgWuzgtqqHFvlDVetPsS9Yqy9geZvCe4CGWsIgAgGaAP52TF/tu5jXmeTkssTQpCOq4Rfde1p
ksJ9kH/Wgx/2NNN+l3c2qjz6SjVlwf1eGBai9siINZ9YYDpVkf8R2qtdoH3x+lOj1txsd22yguRa
ck/Y+4mmgXTQ0YUNXkiZBmdKPZ0K1f9uxvL3Qi12kHHDnkxvbhhlB7rD/pq88knrEOt4944EZAPm
AKQGsp5ijqd1CsNOW3JgKhqrhRuv3C0LO/L882JhosvicAzUOcWm0uRf7pq1PMuigfnpxlbhphT9
n1+HdWT37XhKfelzO8iwv/j2GoB94eayfr4P/zUiEgs0nRzJTl9CpORhAKKtD1lsvMFB/IPeiQ0H
5avkTDQd22tq7kvnDWYGsDQgJYAoCVdmVUGFrHgRVG/1HyZ8L80BPvjbG0B4gM3ejzz9LxPzBJ8d
M702zaGr0+kUWlv9W6WgE3FXGyt7fHGVTLJhOigMBDMFv1ErqarVE0a0aWuMm2xtnpYH8ev7wpGF
tEMuDB9Kvr7Yd87BV/Z9c6eu8Y8ur8YvK8Jq1I09tlmHFa3cyZob/qGtjWPRwk8yFaqetOMK90Nu
jk3cBD+5p+Rum9jBn4lavyiVsbu96Ct2xH43OwhqnXraeDLgFBrmVzdU/K4R1CvpnWU7MD6YKK9T
vhEiWS+rESdqoYsz8ucMtbf6xKPi9lAWt5b9y4QQvTp+ZfklXfgnH5mWGtYMUO63LSxuLsJGun/p
H6Ab6/KESCB58zoyIQQjfMx6FeIIc+sVD71a/cZYcMSgEUm28MwQIpEY9cNxlHRooCGCRTdo5fNL
q3H+eWE1EgiUnBRNLvjgrK36d/fa9fpveBPiXZzVTCtCM8TlXI21pIVjlMungP5JcP/3qGiYaxxR
S0s+kxzzkgeSDOL+0ojVSVOU1zB+2xMKKzKYElpe3t6/6KiaU5mYe46v3mB24nlo9/nyybb6nRNV
dxE4HMhLdna0v21paTSEhETxcKg5PI8uR4P0F6k3aYScu7K7g5Ko6daH++59qcifbp7ufkTgaQW7
LkHKlkSnUEg01dd7JFvWIH1LZ4S1UAzKRLDIi5gSgM2GDABpOo1oPKp0aCeWtWvzO7NZCQuX9vBP
UWebZ6QNC8LlbKl1ZugBSc8TCgVuF3/LECnJ0pUnx4oR0T0inlZrbTEbyf1NUX7pdAi61qizFo3w
bJrZQmkgE1/5xOoZvW3GwIpUm1T6B1tuuUarurS5mCiIYuf+rKtSF1gGK6KEMpxsFM4e6qlQD57f
/nN7By88oKxzI8IO9krLayuTh+4MeczlY+YXbqF9ZWWc/HdM0eiiAxKECU58gPR6lzqT1Y+nCPoq
V5WrR0dSXrt8ei4i861CwO320Bbnz4HRlCiJXJfoaoqk0iuqMTB3GoVrKzwMtRWnvHhyflmw5qTl
WfwVw0hXg1wdT451QIVvSp5nbaO1AExZHghh5AzxUYn0L814IN2LRmfiMoRJiSyee3N0k6T+4ldJ
85gg9bvrWrP6KrUIUKeUuODyGexDCwVVHnTbyErblWt16ZllwDwO6Ia0jC7Gtl2eKLHUwk5ZpNX3
VAmfjaINNpJFj1wDp7frgLQ8lFn6/ie4dW5W2KyjX/TAJoLxVBn9BlGl3Sqh7OJcGzMD8NwaSSFA
WFLLCVsnQCSUkXk9xHsFejGjne6Js81HeVTqR6kLnRcU+2btMUQ+hkxKd7SKlvelUxYHX82BuLR6
9PX2Zl7yODOBM9IA8xNerE8Yk5cHmc6MR/1j8EeLIm+w+w0Lqsq9T4sI4t7a5S4Du9rZIdLRJ4Uy
QWxXKJS95XX/G0fGlCk0g1KfKV0EK6WNAl7n4J6TQdlmE0pY1X3dIMJmubeHs3Q2zw0Je8W3s6zp
Igx5I+oTcr61kvI4pAMtKY7+5batpeNAixNRMskOZICETdOH/oSrhtk2k6RntR93uSMd9BC1DgX6
0qSPvshyuNK/uzS+eZ1gWEZR8ap+CFwLRHyFhHPiHXP91U5kt0fXcjUBOz+/xFTOmR3xPpWdMVKr
kYAtHrJtjoBqXdauM0iuHH+2kkctJ7nCgY8eukS+L0DVvn9qz80LAXw6lp6HGtB0QnOrHjfV9CWv
HxRjm6qubK2EDkt+lvuWyeRan7sghBMALjw0oTE4aZXqIJfXwCKGENZvDAhAiDJTSJIiE4IgOwqt
nHIUYnY6PlKTpOlJgxNq42kNmaM4QZhV7+OPdRqMvzOVc08ARWf+EON7LUEdWDeYyqq+q6i+VJQM
JvVTqOj0tJ0UayVqXYgsCPLJvSAXQBAjXvfVrAbfegjXGNIr73rUX4vqkXmFPuz2jC64RppvCMKg
ygb/J97CemMOyIRH8gm5xs1U/UC/sQk+37axsDXgvGBbzCl7+vTm03h209eyMsYjOmqnfPrkTXuj
v/+N78NnMEf5PCLFjqMi91M4x0rlVDsb4HLlWgfg4u8/+77w++Vq8rNWSxTYE2nVgqem/I3y2kwz
zAqgKQ3Eat4OZzMkk/pIk1GTT3IQu+p2glbw/VMEwwQ9Qyp34JXDK+y6T1OwVif7eQQhK6HYetvA
fPIET8dWnT/N3Y9k1LzPzkYAuDOpPTA3J1jZrG3rpPceBH5S3z7CNHlXGU28qXoHjoE4/uO25QVf
TvMn0jhzcW2mh7u03GaxnEmzxtOEkGK/MT9Lzq5b65ZdNgIVjuXIFJvEfI4We0pkDYF8SqbI5/nl
PLSe7G0CZ3oztXQlQFw0Rt8keAqO5dUDSe8dFWoHjLW1+aFto4+zArIrpdFxtNdEABZu3589mv/f
1vz3Z+sm1Shyq0PMc7/7M0n+VKpXM9xCV46YQuqsdR0tORuqoJDDADS+pofTrMy2KgtJiK6E+V1V
3UbnLRsEK7fE0nmlKockFw0PQCiEiEJF2RKkMXWFTGs2jlNvsvdndcknOFTCGQT+TNjsla9D+liY
pI5ROjQeo2GNmWB5BL8MCB5HMyfE2RptOunl3uwfmr9vH5mldeBNh6dhiqB1Eu7qoerpvvCoZkVf
R/nB1k7eGl51cQAGtxf7iuqzmPd2rD6YYPElU5X+KDLXSNYc2vUFic6Ixj4iuc6/RZ+vqF4SoXYD
R0KI5qH/4Dt/hEjQawFcmtHp9nRdDwZbyLNAxK2RrBK9c54h8qyE9E/lykP4GHrv3k2XnxeOYNhD
2DplfD57svONsxYzLVTKoerH689qUdTZxJ/vFKOZKF1jHBEnDaA3raZj6/tuW94rxn2hyluz+aHM
mu8SrSxQ0w6fbk/f9W67tC+MzxnHHPFfSIck561Ek70KH9pUWbl/Fo3M2k1kYGnWF3ssOqfPyilm
kEr4oWzRlU7deK2v/Wf/5+UlN3OGzwx9gA1wYEI8nU/0WUSEwEfS8uW+6lKT1kNfMz4GbRh9YZbR
7c7TD5nRaW+5kyjHOi1CWuATxdtMSdE9AFWrHwfVql5QB6PwOHlR+KWVWvvQ6EP7qIeBf2qyNr3n
lkkPhl/Fh0JDaUEGmB0icK82d4Qi9bg1snF4GIgd73wSDW5NK8Q9tHDJtwgF4acSkdZ9FNnKl3ga
pC/+aMh7a4RLtwuS/rmtpoROrATFRX+K3SxSgKemo7Xt41bJDlw8NIcDAXqJUGpGj03X3obI+djk
zT9hL6muFMjwcCRT2Ex7UmDBfTWO/td8tKfHarTbe9ssQyj3u9L8Z0DS4O9EHaXt7S0lssbNB540
OO8AEOKU1URiug7WR69sDO0IuxCPRFkf/srTzDj0UQYhEZv90Yj78A4JDvVrrMfB1vB6b0vWcY2/
7nrfkU74Gbsx2aTlhejDq8daq2CJOerGfioexmk/hvvbg712P7MJ9tssAWmDlrm8oqcQkqGkNrUj
q4HQOgmG298Xm67nybRJLAKWhouIIFEYQ5n0oCgVqzvSFYxGtOaVb1rSBInr5EX8QYsD9dNUmH+N
o5fvuxRN46DomhfUsFPJzR2vu1/5PfMxujxmhAck1eHdhf+GAOhywDJsyjQqSf0x0uN2W7Ryssvs
jqRKlQ82u00et0pTaptIydIToij0NTW14fqeBWvV7d9yvbxzMou+2TmLzOQLU2NliBLLKWxKSnlM
EFcP76pud9vE9fJemBBzBFrtVRm72Dg6+5bOxWBl9yxdlCS+WOKZP+Yqcs1zjuzQ+uZRlvt9KN1N
5d9F2ri69+Aj1v07Q/llS/D0Q9nAR15ha+zsg490lam+O7QDuQQojn36k/Fd8MBKDoClJMQ8Kt2+
2BlrYmLXkTfPL8KJ2cRMw6pe7jzLL0hJ+9ChKMPHlrd2acydZHf6WrpwYc3REZsz66rNvSwmpeso
9EtJASEVyn92j5n9x+11WBoG44BRkycZneuCx9BsfYb3OVBaarX9OtiT8jkySunTlGg9JH/IZN+2
p87zcnli6SrHjyBdA873yoN4bet3U1JldOKV5WtfjPeKHajTjq7faaPTieFys3y15SLe9VNcv3BQ
QzfKssD1GqTa5JC8VG3Xzsecu9De2WZS7sdKz5h829pohRp/m0m6X8fGhn1XyttPtwdwfczn0AG4
Je00cyVPOOZ+ojSdlE7psUN2jb5gymBu9e4CHiycRA8krniWXLUEBDzq9EDpI4B3wKJoxqzNAWTB
9vZIrnfWbIWkH4H3QlwM72CuRq0VHSUak51g009rd+/SXM1vH4rDCHZeQXQC3x8HXc7io5ZCAGOl
biG3bj/88/5xgCfgxT1DnUhcXJ7EIR8NCsT5TMG/gakyXJmmeUGFDcsB+fX5eRrPnr2R0vRBb/B5
z/g6wXLZPO1677VsDlFzUMp3u0UdaBhPB7wWGVLxAqdiZ43ywO5Ss+TZghwVMbr3zpZB5zRhAq0B
2qwxejkcaOSsyG7y+lio21o65Pnd7e/Pjvtyuvg+b10UUuc2cPF8hLochI4W1dCg19FzJ9vBJ1nq
6MQ3zOpJ97r+XpNkyx0C6B9uW77ez7PluSXEVGlCEx8vgV6oddKU9bH50SVu9Pbfvi5cWPIY17Ec
VfWxjOBkae7BOvzG7yfpOYcPUHDw5+XKOHFSlhEu7wi5Rz+6kbb28FmaIFwWq0JampkSDormK3qm
6Cz9WL1I3pMMFHBljhbCMRgCoT43HEJceOguh6C0KsoOtq8eG2zt/Kw3Nl6ltPKGPhG4MPq82BaG
FCcPZBXyDZL3+qaQeNNunKYryfF4Y6jiIAzpW+451aaRvQrCfu0zxMSZmyAqK6OVZ7Z7iYL9a9yp
9jbIA3tfOonkZuqYbKlvRZtBUz/6fWPAjmRId1GQ0SI69Pn0NjjmaLpKrvp3NWJ4xbbtLTQl82h6
7NWyf0sbLvLeDHt6mGrJkjZ1RQCZVYW18o6/vnVnQSludIpKM3GHsBJZNJZ+1zj60dC6cdsQp7wg
wDIeOC3ZUzC05Rqh/8LSky6eaZDplHGuUKcAVaSp5J10BCyDbu9Wj6Xdytpfn3v4fQjBeevqMGwJ
Sx/z5vH9iUbjItBeEWj5MEnZSkQ3f0JwLRfB/jyrZ57YiP1ULeV4OE7VveTsfe1JeychxPy+oU3O
RrKQixcHLNzu0VgHY19hYsxeZplEqft+e5oWVv7cgFhEiXmtK9yIw9H46HgkNe+saeP0Kz54YbUv
jAg+XjVaqR+gXyaN4kaVG70TUynOkqVeLoQJcXKtxtlwtOU/0/BkBocs/3B7nq5v3Rnai6Yj7Lu8
NUVfFXjN5Ci93ByrZOx1BMvTtEc2SM5+lKbj/2XWEAVUhTNtBitXJ+RsxjVveb3bILOfy3dQvc+6
tMJW0KY+CMJGa49Dj5Si4/uQeFgvHg0CK15zxZDYCjFO02TEntoeJWWrFNsx2Q/mysm5ftlxqC1a
dIjy544AIco39BRxIDtujtwrHYpU6YYm4EZ/bdfk5RayLZeWhGsSmE2TT1rYHB31szLtjOCxHt7U
DIDcwYY9qDQPyDEhqbcyh9c7/tKssFgSjL9pbWA20ozpPg1M42FM2/b+9qZcsELZiECTKivATzGZ
LytBqHcKOUOPZrcpQmVqe9vA9ToZNIZy//MQm7OTwjACSHaTwjcQDsu5/QK3ctpt7u9qZ6vLu9um
rscym5o5p2eoGX7v8gzXQHrqiQbro2beJ+YrMsu3v68sBILAnkDnUz2gdUk0ANlxHhRZpRwrOU4f
5Ij6hNF23atnNsquMxNtdNs6DRGbG3L5roYQ7iEabfoecl8lwTwaTwYg5D0y9RptQGO1y43A/+Sb
VrgvygYRvtu/99oxmxdrK1wuKRpmU5XU7XGMpXITF1K3CbssfZPSuN/Hntbtb9ubl/LyMpsz0IhJ
4OOALohlD9uWlDiOG/bSm/empBt7PMA6mEGqfqj6lXBDzOtDdUuNi3y3DCoTwViR2q0rS7tRBzM+
WWN5bzePqr/v/SfokTdZeCfn2b6u/jCqtz56SttHc2jf9+aYzcOCT3TO1uZNK7qf3O4z+rrU9ORZ
p1YLqeO9M765siC4nTYGFDx1U3pKNIoWG+jhb6+WcFquvi8czKnIPYjQ+L4MPniaJILIw20Lwv4T
LVzh0uy8gTNYTk+++kACwC0Bx4eyts21ZsXJCPfNlSUhOqhpPx40qJBOAaoluWrudIMcPFrQvzMg
WpAtFWYE+JAuHUwk28CmqXhTmt6X3atv0B6OlODKzbY4bUDtKE/+7NkTBiO3aRNLvpWcIngh1fxb
NXzI5R/tWu17cf15kqlz1gpkvHo5mNHK+iZOneQ0/SFFm26tJWLx8zzGYT63cZY/VSXPIlvd8+t6
sgrmyv8YZS8cp5XFWFrzudOKTlnagk3RAch6r1SO12SnwDn09m6sd3K1soGFu+vntiIRTy8gDRZ0
zwtTlI1JCNfGkJ3q4ocGEUIKkZ43ffeDFyl/Z679ytY8n2fzZTV+KStWnwFoeVJb2R3VDZCKlTlb
WpTzAQk3ZCDpXkT+hQEZX6zkY219vX1A1r4v3Dhyo4RyF/L9NCjdNvzmrFVT1wwIJ9AM0tpTe1YE
OgVrciFxuD2ApbN3PkGC0yXrpvtWxwCGamt3H1BtMatPtXF328ri1j3bV4LrRXrArIDfZ6fW8jZF
gziKLJO5+v6frIhBeJFNvZlKjCUuN3X5oSs/e2uY2ZXpEsG6WmP0pjVhovxHsd0YCpd2nZpxzYhw
Cm0rzo1kZM0Tzw21vRIekwr05X+cLSF/MaWIbDl9m52kdmNEkCWTsVpx7MrKuos48NJBRjpAduEU
IcKzi2F72tReAo6psDXS/jUYGksd3NSSkWwbJGML61Th5llCCbCuv5Vx+pcS2H84g7XmGJZ/GTfB
rI9EYVnYkUBVVC8LlOzUBxvaMGiQy+WVo7VoggcAbpQIkc6kSweX6oVdWA6b3vdepvQVpEilrlRi
Fr3DmQnh9CKnO0IhiIkg3MawO7zz/fyvj+ZO5rlJjZZyhjCEfApa3fGzU2HGSNsVrg6lEFW53/HS
pAkIK6nzXcXRTam3sSVF2Sm0g10x3GvmWtrpJ6TwLFT/dyRnJoQzVbe+othtmJ1ULUYRuTLHe7vW
dZfm3haNki44aGP21mdEBs1U9M+xOZNMjX29VSMkme0RzoRJCf604sxxJ6PoNrpcIK4KEQEaJUqx
Gcsh3KG3ae6svqUx1fbGrdXrKJvbtBB6CtJVt73d4tqfjUhYm0EP9DDxk+yUV6xNfWzrlRfH4v4F
14FYGY2QYFcuFx/C7mSILTs9Rca3ZoxhDb2X1XfCWv+3Lv9nRPTZXSlPNdSL6QkBRcU1JQWZbH1N
Nn15qhwTBA5dw1cF0qxqG3UAE3LyKPYd5WYtTF4Mm+B+///fF45hBLtaVNQxx4QzmB0Ge+9t+/ZB
+Z1g48yMsCAyomN56zOMNv3uRU+G88/tHSV2hvxvMf5vHKKSaxbnfQm0NT3FXv4Ypt421qfdpEUf
0lLZGkOyszw4MDyE0dRp2AVms3P0fHf7Ryzvul+/QXgMWFrbtF7h8Qosj2YQuaP31iMGdNvI4oYA
e4I+EbBEevwut7bnS1M1mll2Mrxwr8NZoxnv1vkjwCcp838m5kv+LLylL1rFNVfZSUaJZKBl1LMe
8HErA1mcrTMrwh1jRUEH7IqBQNuwqcgJArg6+MP+v02XsL9VOso8lUTQyZi2PNHAztz+/mLAczYK
YWM7U9XUnplnp2z4EjvJrtMfnPxTHKycnxUzYutNhmB70VsMI+ZBM+SqO/mRq6vfB+03ciVna28I
e5hGWansdcZDcxWrEdKhJ/11e8pWFl5Uqww9JNnqgrFUqCp2MQ/zCm73yF4BpiybmRktZFpXCGMu
d3GKGUji6uyk5M8TcgaJ+kkJX28PZXlZftmYD+vZSTHjvtG8qcxOnTorDj5LQFP8ZNzplPBuW1o+
9r8sCcc+bEwfvTdG401fI1n60kxUFf+biXmwZ4PxoRAdpRYT+Tj1s5DmhyZfw14tL8rM1CADoYMc
7dLG2AJvrn2uGxPlGHUfdofk79ujWLOgXlrw5QmJbQW3Uqe74UdQ7ZvhN448neg6/QsUZq467bxs
8PNY5YjEysFDclQNX5xs5ydrlDZLmwv9XVqVHNA2V1WTwulpjMpsRlKjqNOmmwaewnx8KsL3dY3/
vDvPDQk+EibbpjUKEx8pP1UWIATa028vytLuPbcgeMlhJKnb51hwjAdwT4n5G2f97Pti9tKr5F7N
VL7fWH/J6hetfKy6u9tDmCdBjMLPTQg7Vw2VtIhSiwM4t5by+iudp5obpZW+krHblO2P2/YWp0yZ
y2b0wxuot1zu44k2is5qPVxL98VoTVfPVpClS5EfATIMZzMc6gq743SNFKZOmgO5rNzcQD3pG0SP
AKK+Z+jg3B7M4uQhEjLT7M39soIv7nvFjiODJ6tqPaKQZVDZ/uYftG+q+jtb+czQPKtnPkwLo4J+
dQzRg0sEtkqisTgQusnmZOZcPxHcsBoY5eTkZnpStHzraf4mKeAZ/T5a/Ubq76R34hH/PZlUTIGE
01tE39TlcFTDjpU8c8iVa27hv1nJyiZb3ANn3xc2WZyaWuhlc8QaupM0F2YHZx+XR7ofb2+AJa8M
+df/DUQI9vS215LQYCB5OLq5/0GWMkgLVljh1ozMi3e2+GpoOxINZumpGqu3rqtfktHYKMrak2x2
VleewLKBhtGDCd2QsCiemkMLq6XkuMZoHwf3ff5DntJ9aeVu4MDyb2S7MV6jIlm8DM6MCisVmFFV
qd18cTqnYEy3o78Fb7E1tHr7GyuFtCZdQUD6rnqDKsfpvG7e4Y3yYtQkzw9hu3JIF8dCXwXdyyCU
r2ACgw5Ao5AVGHpJoHnOU1U2bpgebfvT7aHMh/1qoc7sCPsBqTFisXxMT4W0+RIXKxO1/HV6JGnO
XCgwy/7otbbf8vVSeRr08ZNkjyvB+OKGnjm5/mdCWPQ+tCalDBoyDH+owUejeYrMlaVYsyCcS7kb
S2MqsBD7r6lx6tone03LetkEo4AsDW0SEW5Ph2+o51KXnjrnuxx97jtaML78zkL/MjEv1dnBT/o0
9ySlT0+98hCn34puJZ20dOJpTtchUgVed9VsP8OIkMEjMh4b+d6se3ecnK2jfB6Nf/L+LShfjPZ3
3pXnJoUbk3Kc1MDIQF7RL5+UsoLYH7ygrTxUw1pr6dICzXK04ERV8qViPtnPaSm3rIngLESEqPym
0VJObeD9S4RakwzzGM0eQIQul8jW6tGs4Qs92V7+KhfmPcwda1HG0okEaEk4QwvoNfrR9Ns2Trwy
OYFMnw6Gtn//ECBOAAohg6sG+345hCZFdaihqnUynE9Ge1RXDvvSr59zOgoNkkDTxdCiS+2ug7sw
PdUJxD5uvFaDXfu+4EykoUiixMcbGsnezlxzrSgqfl+Z20kNXtpzxz1dRMLDiyhSqQOzb55R53It
+3verWFRxHtDtCCcCS0aelsphuY57u/k4sV03qqn2DjcXmWRGoj5t3lsEdqxCEjDiJ0xg+SMjtaH
zXPZK0e18Pej539S6ItJ4m+p/9EOolMC5RJR9YMkfTa0r93UBm6LiuTKD5kn7Pz6mn/IzAXHj6Ek
D8jycr8lYZ0rg2W3z17pvKay863JUPGKQw9pvzg6QDRwP+j6XRr5BwtedS2IA9eYzHYlxyE6v58/
g5e6xovDgjJFmHWwLiWlbn6G4nd7yHEOXa0H22bs34YC5J0eUx6zjTRwEVtZa0j7mW66nANaxOZe
cfDZdKWJOFZf8xAB0trqeQLWc/C6Nn2w6uy5mmsXVugdJFP6jJ6W/VyM9QM8Dn9WWve37lc/lKF9
63wq/6HjfZTtMHWRbZdfPKWp9hW9Ljtv7D8khaJuE6XPNiBEIf6X7gMwmsEw7HNretCc6YXrbGPV
3jZpafj0huzQms38H8DSRucRxVAYBwvrb1szn4xOibZtCPGG7YcgLI1DaKWHLqa4VZf+Hn7ae0fl
qpDbj6lqzTRayXdfaePt7W1zfQwJRoisaPBGpAE6zMtdAxfLhD5CUj3Xn1P/QfNXsEHC5+nUA7Rj
kr9xFIckiNhWFw7M0mTF6jEnGikPgbPy84Uz/u/3Zy1JCptgPcVooUDOKrf0Qj329VMUsd9QD9iP
3981R/8zQlGfrKCDqxLf8gBCzCwN1GOgbkvN5fj+t+8LrjCsir6uzRmHMH5M9S+68e329+eo7OxU
XP1+4Ug27LQs1SUFTeJQPvWkoBFhq3DqrdxppdsHpKQyRS5XbighUJjNAg1S8Yzgaq5JPaVc8acM
HOxxlO/K6DFVt9YagcGKCbE/vfblvDZMTznGiSv7G+AYir6yOGsmhMUf67ThRY0JbXiM/+yi+2rt
CC5Y+JmwA4WLLvhV6dlOMinXygwpKLnWt1kS32dqlbgmLY6398GiId5qkCYQvF0VB2M1kZwoHqej
XRX3SOc8dn4KWpHy0MqcLWw4sI+ActHVAOcm5tJbA7yKV9WMKBx29vRWwyijhtmzTmvP8E5VG7YZ
LcGEiMBaade8AqoHXlD3uebkJzOKUH34x/Beh+YPs70Pcw+lT3tlbNeTeGFOLK10LeK1aYm5dvrT
TO7zvENh4z/aEPbcNGZDYqgSuTbpOcnu9P4jhPW398K1Y74chnrp94fBAGgUePlJMu57e3Tr4ft/
MyA4nchUykZVoGYYu+hQN3tPzu5vW7j2/Th+UElgjSl1X23nSe3MSE/z8GQNPU11RnDn+1rv+oW1
9/Tkna+FeZtdWBOyA3rjDXVXleEpNPudZUcvgbGKqRPShf/aMEA9zYwLM+jtclG6tgtDP7SCExmb
3D519SvtSjQMlvXr6L/bGcyCd4A26X5UkQObz/DZI7il66gtAys8oRHmWuZDVfiutebaFnYZIQXY
SprVwQqKbG96F7S1XnXhqdHuPxre3e0NsHAUL74u7GFZqeM6Uvg6uORXGKRelFx6gb1qrZ16aVlI
3Mmgj3lvXVHJZeFY50OvhMjpHIbo0U/uoyxyYwlWkG21RpC3Zkw4+0HZaa1Vy+CU9K9Qy8h0b6tJ
CKOJvNGNv716jVNqeRJ/DU6YxCJ3+lwyGVzcwYHu+S7EsAAgVyouyxuB9jMIzeBNEndbis6VT6QY
nhJUrN6KqKxoEUBr5PaGWLJC0zD1L3iEAcXNYz3b02EBolOn0QES/I/tsHGsP/7b94U38aR5TZqF
YXRKVflVTb82ifr5toWl1TgfgXAq5VwbeCwzAj+9l6O7Qj6E+Up26vpyRt4Zwifci4WvETvdrC4s
h7RjwavmU5M9enHspjpKySE9b3Xt3h7P8or8Mjb//dmK2IYEfjBkN8tmvx1zezP+ddvA0nE5H42w
5DQgWL0fquHJkz4OxtaPBtdxMpfi2xb8kxtK7+tD/OmioZCHgoJACi5gwZ6KYHkG+i04eQ/j12TN
0yxN1/nXhQ2myk0exkkXnDRJd1+Kci2YXVr78+8L26uZ0rFXHH592BIrtTs1/zOWv3U+UpC3l2Vp
H58bmpftbN0nPUvtYjZ07KW/7L2UrDxp1iZKuCkjKbPCSOf7meaW3cbcvf/nQ48DuB0y1usA1soz
Y9TsJDhNtbXV4FxFqM+lPexw28zScoDjAuVowrYOCevlLPWjD/wcmsBTZB8c50GRP2hKjxyWthmi
H7dNLZwTUG2kqti5aBOIoUVOMizwNJQSs8JwA6/fj436IA/1m1JkdzAN3qdx9c6WrfmskIUBSwVq
b2azEoaneJlclo7jnyR/K323a3i/7m6PamEbQP/DgGg6noMM4bKMU5uqNEC4k2L4b6l2r8Bj+24L
M1KHiwvyCfLEwonUNKmXKEj4Jy988B+cYcUZX58T4iJAbmRgTDaaSGijDqEtmbrUngrFdCV/KDe2
3X3y1XTFbc0/8zIFgB3agaiq0CRAoudyp+kpjG6ws3WnHI3MF/iuuy1195LUVG4dqBT2K/Z+drNe
G2QDgKWac6RCWGFMcidXg98hQmS7nkatE6GN5q/QemqKY+UPMJMAfFP2710tHoAyWw0spwqvh7Af
kpYLVDf67pRZ012VZ8cgSFdcwwJmeLZhGvPLw4R2VnA9tjpa4RgO3SnJOteXXPKuG6W4y8ntJVmz
aTNyfL7tDqHl6qm0uT3An+BDcV557Bqonv6U/RBG6Ng6PeQgvU9IvzwPYbCNK3urmBm9UdGDGbS5
61S5W2rabszkwfVpCHaBiux08opWUfxdhDr/u7wty27FwyxtZcqzAOFnIO0VoYlUj2k+GWWDbqEm
bVIjMh6DwIbCz6uclVlY2s0AgclYQod9TQ0S2VpSwwlZnyIQhxALt9M+Ubbd+Mftyb72LvRQ48LQ
pYCN70qUPLDbJJQitT6l5nCPuMEHRUpW4uKlSYNsFTgAOQycs3x5LgOrq2RqRA3P8J0C9KNDlDVZ
azReGse5EWHP2IFVkcNKmpOTPHXqc7uyGvOGF7ckzCCEkyR4r+toEtAwOmbVlp5zm+To3wNCzFP4
LdetQym/Ksmpst/Ze8jNMjMT/jIphBcpLLIjLQHtSSsUWPSVT6nW/oYrOTchHHPwk14eJoxKnp6R
Qszerwx1MQRTWPnCa3XPjPi+n/2dan8V6u/8frKunEZqkPBaXe4shKHUWpfj7tTZ/SZK4m32fn4/
RsB6k94lHkZI/NJCkshGaUJ/DuTp1dl4+Up7znXEgkILKw2xN3e8LAZHSl1ZelBqLXm98C6FT7mp
Wl7g3VOaeG+BFn2LFW17+8Av3lqEKrACzXziV2Sroa+bQZ062IwPzvBHErygw+PGvo6qh78Lm69x
Wd3pa1jUpfMJIzbBJrkW/hEmEpxd8P9Iu84ex3Fs+4sEKIevkuVQya7qrk5fhI4SFSlSgeKvf0e9
b3dsWrBQNcDOYoAa6Jrk5eWN5xio9/QotR6z72J6vr2qtc/Pfz/zxbPJMfI+kLifQBzqvgOl7vb3
l2wYfKN5vAz53qvySId+VN+SuIwm+0R6VBUcEdJppZC0eDTnUhSHwkdZz5gMbFLiT+X3UrPtQ5Wk
zse2ZdpTIw2wNroCU4Qy+0oCnh1Na6pWfsPSRqJbAPguCJyBSKaYBLt2qexQMT0V9hCWW0dbm65Z
3sn/CVC5NdHB2Xhpafenxt3kJsYtd+/StbM1BMpboHkp0YXArbI7Eptc29Dft7VhZZMC5ZyQ7CMZ
+JV69Nb+cH4k1ns+b5roBENQgjbX2TU4U2aWk06TjoDZ3BsmXn5/Lc+75FvM3gtQAOaRSVOxm55T
EAM1fVzG7Gs6pXHlFzvXPFhspZ92cZ8AlQlUuxlBRXUj3RHUa20P66knT+ROp++wnigj//fzKlS8
Zcr/t566X931Y7njZnB0CyAu0+kpdVDLxOjeO07eQjnZASArcqXKixaUNfBTahjPYE94Bads7dW/
DpdnmLa5+xjtNKgtztfn7Ox12SSsdAN6Kjw9GofnnB36tj3o4KGXtXxzBgPC/pbKEC9hOYoecCpH
bUh4ewoaOx7pgAYK8VDTtYzMghogMAaEHvw/Ay+pch/1NjP7qZtalJMOXv7Rb99usy6+r1zH1meY
Mevx/aE6OgaABsVKCL5kmBFvuQi3kF24JinhWSpGMdAWZNsvpTXMADkboT/pJbqdtcc2Kzdj+3Wq
q81tbTPnV1FxO1G+mFmvwIA2B2OX2pAU/mSVAQMB6QC0ZhMtSmBxapM8zsRnltzLdGckXwb3W0Jz
1Ib3o59HRv7BH14loIoMJLlL7kWj/UeU4lCNLKTtoz2sZA8WDPr5b1QNOveboXP7jp8oj6m2wXxM
98ZW6dkVvhChKFBWWhWd+X5PffkZtTCrzUOuv97e67VlKErkAbE2YxaW4dTPSBlWVhcO9Yq/uuDu
YR0OqsboX0Lvt+LSa9OUD32b85NeZePTVOnaMe+JhVED0J8MqIptxKC9TlXJ3qPA55IVRTJpACbN
jvCTV+VRa+9tigGdLs5KM8ztk9dtC3qS2ZfbW7p072d0M0AKI+67yiNnZctqw4FQG1jBDPwEv25/
f+EZQzcPWAHBAI6Y3Jnln9nKcYDTZ/YmPeUlj0j7jVtuKLTtQP6lHMUmAznTH1PDoifb3upuWLkP
GMs0yEo6aUkBkUgERRXgvuGfK0pOLSep2nakJ9ZHHT2UMk7WKGiX9A8ZMuDy/GVTVQFhNHQjM57g
cSlBo+gYL35zLIaNYJ+y5kDWlH3p9M+FKR5/kuulLn0Is6eQGlGxhia+9FKef185fXsiRQrKQnoy
6HNQfZ3afcp/cTNDCXElgbGkZ2i7QschUjFzoHapZwFD81US6PxkZd89gmEwVKyB/Wyxn7f1eWnH
4HXPcT8AO6/02aTgrhwF56ek00I0NL5x5Gw2oyhNQsFA1Ify+982z7P7UlS6LZsgn07DF9O4J83h
zT8feXA8V3M07tpqOrSA4o2120yn8iFzv3n253d8/m9RChAZ4MJUnBXSIbKkeSBOKfncEoySy/cI
gKMKQN55tFAFuBR4fn1DmuI02GWkgW6YrzlCfxFSlPccM+SAfPIB9I1mC8UM+0YJIAruIkXdB8aW
2OxDm/DPFtrlxeChe3MIec8eQAwfouR/r9f+rwmpZV8gNm/kPi+CyCzdO1KxX9R2T2D4eH7HHv/z
+2zFvc1AVYVGQGs42chm65SGa72MCyqOzDUmRdH/MVdMFSNnd54rBJ2Gk6d5f6k2u2LlFGc1ULcY
RYw5wEQ/5lVCM2+bauyZNpxcKY1octoPfl/tW8zTeBkGXiYuNrf3bME6YIQDM9UG6Iy8K8IqbgIY
PABq1ClhYFjnvfwx+q0XEVYcBB//3Ba2tH9/qxseerHR2KIoUGrSrOhd1FK8kE0PQbNi6RbeIKwD
H0Z7ARIa6otqJQ7Nbe73J0njOt+O2sZeyzkubZdp6nNbP6BccdEujall0c6vjHI4TZNx9LLquc/B
wyPLF9GslTEWRbngdAVRlom0rfIC5VzzuSur4ZTb+ZdWkk2Xlx994e+73lpxsBbPBe82ukA9dM+o
pjVFYQBsq3IA1FoZxhT/d/vclyIQax5+AXwn2kmRt7vctsCGAUj6cTwVjW2Eej8+Cr19NKx0j+hK
HhCQbAejeHJyazeV1TvMAig1gFftoGcLb8el8KIpR/Rb9OJkm8+u87I22LOkdajEoZaOGBQ99Ypl
B0C4zqpxGk9cw9ht9l23j0m+UoRcOiC43JjDgBWfSRwulzAwXk/Iog2ntHM3PzQUlG4f0JKunX9f
CR+oRPY4AKw+EoT5QWJ6rO6K72MxfAzQrXFb1OJSgIaNOBSsPwClvVxKQ/sSLKr5CHrR70OxN7Pd
7e8vHgdKQXPNFuMr6iNFEkPoGHHADQWUH7u3CMCI3qFQc7Xp/0Wo74yWMRZMBUTUATA7sir0o9tr
WDoOtMuDUHTGV4ZOKXs0aYYmOncCJMzWr54m82ns9/rKpV/aKADOoEqJfizM8c0HdeZPpYXbC9H1
06k3n832mZMdW2v/WzprWHkwuWO7Zj7JSxEGm9qGOHw6aeRVi3rx4fY2LRV6ET7BHv8nwlYLEMLi
OrhfWv0kvbb6MqIJfFPaXrpLSWuFeifrGJWn6a6TgNkawca+qWrWPjMRGCv3Z2Gh9gxNhXoz+CIA
FXm50JpaE7gCwUBsTMhyA5esYvHttc5HrjgGFxIUIyZ6PvqugISWbTmLUu1DYjwUcHH6sCoexjW8
uAW0ZfS6n61IUcFMQ0cqxm9AUz11kWV90itr64EBoUhCJ9smIM5sppe0m7Z9nUatFZOMR6mbgMJm
lw5iV5enRl/r+Vm4FohiZog5tCtgZk/ZZc+vG5voFC+i2TxUXrPv3C9tAmJwUX66vdtL5wkvHQ2+
eHtNUKhcnif0SncqO0GKnA2RU8U2WaPZXLh9WApGA1F7wTCw+rpngQVgbsyCnVLNj1rzsdSedNa8
XS0BNICYBhM+YFhWezpHi8NZ4qgwivx7GTbDlzfv0sXnFZ0ENquXeyUZ0NmXRnzXgJrv7QLgbIH8
Y3a5r7qvmBiEQ5qgO4FBPN8a07/8/KxvZxbQyyeLtBSfT7Mp1I+Dswb4sqBGGC7+5/cralRSl3i0
TLoTkX44fZX5Wol6QYvm0Vv0bWMQF8QligDdRopqBPUNKBOA8gdaq/tOrKSnF0UYmFp0Uf9EdDn/
/WyTJmE141Qg6GOU7GrYVTnGzTtqRuiXgX+IcUQXky/KQzER4hGHpOLUOhG4UtYQF5fO4fzzivuU
ghsOA97aeDLSTVNH77lm6N4Ac9vcRnVF4VUOXg+4mgIOZkdBD0g3K/7G0hGg1IWJScyqo61VOQIv
ayRaNR1xqocIw4q8iuQbZ4nn5AoiTkQb4H7+27lxecpDJpLCGyXSE44RAklvDbxz4QRcBM4YN51N
ETrdlO/7qd0PbidOpoh6LcyzFS2dTY3yPIJdAxVfgMGDLMab5Z9pKUJCNxclTjhJHyWS39RikUUe
/eY+B6lCIVYK6gsv0YU45USQL5aCJ8mIix390L8DO5a6b/eTQUGBwXQbx47uU0Vny4ENuiMhoiu3
stplr7dN64I/gc/jtoExIEBcpLzv3VCD+KZuceDC0O6ROPT2Rebz36akdgQ+Hg3csVOV3qeycWNZ
tNmbIxqk2RDPQPrMQanG6gWAXRIx52pG8ls3QuG8vVH7UoByRFXfdU6imUgGPU/mfSYOt/fvWqHx
eR+lTmTv8TipVfraMOB9FghjvBG1Tfuz6axo9Pz7LjX6UoASJ/VD5YyJj8SMzbZiiFl+FObuPWtw
4aHPHbpXOcmRZKBxYP4AjOqnVDs6m9ufX1oBUOEQJ81wJ8CKv7yTmu10YzU0w6myyYMYQB4Ld50g
bybenPdBTmFWZcBnejAzylVhDC3iDuP9qdKb2KvITsc/YlpLyCwcOYhYMZ2OwBKmxlPchWDipAaN
Ynfqji5mJE19Lbm0JkB5zQEPotd2aUHACEZkPwkza0Wp/gZ1ilbBT0CCG36JgyZjRcSQdhnrA4jI
myyenGfqfCz5H2f8Uk17HQDBKZgupq6IKDAr+oltpoTF5dsb3+CxoF/MQDZ57kdSHgMkoGpt8ql/
BDJl6Ptt5DorvRULqjcj06C/+K99U50W0+u56PvOA9yDFQJtIK4b88Up6xUNXzgwpLUwfQC/BZPB
6kJ0gCvbtGy9I2h6I6NqoxI4Arcv0aIIpNpRWZuRldR+aTvxeZYEuX+sXICRV1ZU6iuVuyUJSMzB
jGHEEO20yu2xSDDqmkGCmctpHsxaw9pZ+75iyDytSZxgyIOjPUVdueGf375B5z9fUSaigzFg6vD5
kUaiAvCDv9ZnsrgAsKdiwgCd07D2l3asTbuRluAOOrKqiqoKHbRr09hrEpS3irEJYMcmJGT1s/yE
MPv2Fl07R3hjZ8SN2YdEhlfZotakvPaTDJ9n+eNka0XYkmAAwLX7k/j9ngXaAUyO71Dcc6HKrqHL
H5P/rAiOogVju6ZH9dpsztIlP5eg7FpXmGwKHEiQ5TbNI8IP5O1uK2ow86CviaAEKV7lbogsLzhH
Cf84WSCc1dG6/+ZEA85lhtGDmwckIhUUMrAaeEd94h3HqBEfu/TD7ZO/9lMvP6+Ye+qM0jEHfL4G
9yAaizJnS9tDsTZxv6C/GE8F79TMrgcca+WKk9SyytGukqPeAEXgyam/317G2vcVBW5kjU5yZPeO
0oqCdmu9PT5ERIMef6R6kNi56o+1a4mXSLLk6ImXPKzy59s/f0FRLz6vbE+eIotRD/g8GBr7PvTl
xnq7N3ohQdmgcnBKW/aQgOmkPi7fPrSD/YHbgFwDlBUTm5cWcECmLK+9LsE7p4cHAASt2IoFNUU5
FV7iPPQKlg3lmvlE0wHCyzTYv5qFdepsKqDx8s4KUR1acRYXZaGHYH5NUYtUm9IMl5Rgqhvh7gY/
eP/VsT4M5ldtrR1mSWPxaP9XiprQMHPNG3kFKaAT2LhDgHL0O44c7xEuHWw7IhHFvgpMLhGrH5Pj
xq36yAdB0m2lXV7BP99XrOtEM0fP/CEBA2IWpveWfMcDAZ4tBFAG2vihXkoEimZLYNJjTulYa9/9
7DvZ3P79S5fu7PMqf4DNbZ6MBUy3Ie5L50fq/DC1FW96aYtQ1UBeEhMJaIlQtgjk0JRbA02OZdZs
Dak/Annv4+1VzAZa8ddRuQRqCmY4sFXu/BPO8hpm6bVmnQXBsS0wlye9NKpcI3aaYOeBcw+9ldXK
sS9dDzxDyCki5sc/yqkIp3fSwcCaDM2O+FiEvlWAQ/DUZitu5+LK/hGk1oZkJcp+EBCkkRdzfM4a
vrFAxqSNwVFL1gz88qoC5y+mDmY4lVWZrtZMtgFltrrYjYd9Ke8n79fto1rSBvjQKDDrs1lRw902
SfuEI80IdyRHxiak6G+9LWFhywBtAXdkTpNeDwz1iQWg+LJxj5b/mrf7ttLCLPuSayR01tgDFxYD
UWDBQwUEMbXaxN/0hZ+yenCP/aNvfnD6r7dXsnAeqJ5iq9CW5gJzXb05ra+lOcs98FUbG1L9rOrm
zh9PwUBXXpa/aqRcIHDHz4+jgc5VSFQukNdZpU9H9yiGZgprmd8XWX3Xu+4mK8QPMY76Afv6ajrj
ZnTr+O3LxFg1cnhAQAL3r/KupXU5AWEy846DqO8ye589Bc02rYK32yF3HoRANymGlK/yw5hSsFnf
QExv7NK471fUbqHMCt/37PvzaZ4Zoco0zMRNcFpAKQt1loZOuXH4YdRP+nTXtLi0GCawzUOg7W/v
34INvxA8X4gzwZK7TZ4wLEw7usEntJKNn24LWLhRFwIUxwY5MaENFgSIfor0Aq2rSFBlYM5BiyP+
/eNtaQuXygVjOmqXsK8Yh1fUIXdZkhkuLpVGjq72rSVrOc+l5QDBxUaxALDYV4ijdS38BlPNGsiS
3ZAmr046ho4jtkZZb4ui3d5eztLpnEtT1KLIE79DYKkdU9PowzIFyENa3INieGXbluTAK0RbKaAK
4aAr21bVWaKXiaMdKZOHnvIHAriHolyrsC9tHjpMMSSLdxaTckq6sgVGqEwZlmOSMkwwvX1EKmQE
LmRHVozSgh6g4xtpLjgNiMlVm6S5Y1FyWwOIlN0i4xYVwYp5XdgxwDkCOAqwCOiXVoFt+6D0SGNX
wTHFRQ3CeoqNaXf78JfWcC5COXyvbk2H0BpZnefM3Y35im4tfB6gVDMOBmpF12hEumw1u298/wj2
7wNraFxVa+Dy85uvvAwo2aHYBfcKDevqKUi4n2LIENQEthYF9it1nxt3awUYwvyW8Ce+Ohy1tKZz
gfPfz6wZaaQIbAsCuy88LSO8Ayt6tXDsAEuGaUIxzwI98vz3MwEpgn2qdzXASgAUpO2DItSsD28+
dnTfAzkQJTYwy6qO1DDmYz1aFsA27qSH3o8Vg79wB4FDCV8XXgc6bdWuCER+lUw7IwUDaG1FfeeD
tljs6fBLs+g8tio/vn05cyZ/HvGbOWYV09Iaggu0DWWn0b8XUW4e3vH5Gbp67g3ERVQ+j8IwEXbP
spPn/RZdHgYrP3/pwPHd/33fvDxwTibqTwnNTm5VTZE70Q1JhngyBr4SFawJUryopgaKS1thISgO
dmVUlRFfI2FQCd9QgsYQHzJtDlprFyj+TOn6xOOA2mlEuuUefaiKdt8La1P55kNZe2WIktgGA4Ft
WKOAkRmgZgCNe7Nyif5mQ1W7cPY71MAkT9PekkOSnmxP40duFU4TU8t8DoKk3yARXMQoPNB7W8AR
9zvnS5m63b0cOx5SNpm/9NaPb2vRkqE6/0GKFrVFKguvwcbg8dpiHDHsyo/aeEzTkzlDzqHdf5Qr
wdlCq/88UYmyOZCqF1gKG3iUtefiYgQ4eWDQfEOLUegZ7QcByI3QpgPfeWNDI8MHEnJfBBRc2cSL
ZN8PYcsqsdE5bTck7ckGQa29yXNS3qO4xLaBvTaoNT81VwcGr3du7V3gBevyHFAT46w4/vjslECB
luSYOsUmCOhK8mjxHpyJUky4MaRuARj/7NR6Fryd7xma4pI1nPD5I+p65jw9yvLoiEHf4OWt9iap
pyOXyZHXZuSU+wYsn7c1ak2C8nhriXASiuaC49CfhinO/U//7vuzmT97iDpW5Fnp4vv67yrfOGvM
TWs/X/HaJ90F4i/D5+sEKfPIpivx1JJCnR/AfCHPfr7Lc12vfCM5ju49L6ddZydRkT+X9hq2zNJz
BxwLJFTRN4o6g6JOdZLTyvST5Ogkj1pwGIE37vdG2BbHxF7DgFmUBY3CbAlSrWjuvFwUsYSOHLSt
YVHZY5BhVoc+024Kg8aITW+lu2NxB2ckzrlV00UXy6Uw2pZ6AFOpHYFqFoNlK6Z28jlrtF9j2u5u
69qiKERToOoFnPVVEo4MbV8TW0dumpPISh9MPsVm+lBiMPXfCZp/yJlWjA6QXy0JQWZ5RzDMXHaH
xuki4a3Y3iUbA35jUEEhNzJXly/lULsb7WBAYldq2YFW+SMYL/d8SleOaCmqR4j4jxxFIcYeIUoC
dHkUPYKPWUG+jwQcW70ZxFYlHzViRo3Htw23tp2u7zqr+nJ7P5cUEucG9hA8MCg/K+tMHa2sUW2A
/10MYU1BUEjBHay9lkjP1Stu699sr2pTz4Upi21c0TXm5CbHtHb7bWnbYFsqvV809/s7KxnIrqWd
G1kt0SPNMjA6VgMBbR+w2XxBo0Jz6JpwRJtL7E1m84tk3mfNqO79xMWLLPlD4ppVGEyl+eAYKHIz
pOq2Xak54aBjjr3BkE+kwU8AnUMXbCr4D2FB6/TFLYrkQDkL7qupdqOgAmAZxq+DqC54smc66CEG
9CE/ZXUO/J7JCO6DFHQ4hWD3Eg1OG4Cd5LtR2D4Yy4vx0NZ28zS5A4+TujMjv3KTR1aUf0RPtj0B
42DojBWL9NwdnrSO04gVkxcCdyIJp5p3B7NHoQLt3fYEHvTyPpfBEGXBZEVNgsphCvqluLHTal8M
5MukddnG0w38YFf+gKvEQMrN7K/tBM9dSjsIBz5mO1tWGJ+1xPjHIf64ua1CV1cFw37oIgOEIVow
ADmhhOw5sthO7yJccLKHoP6kuVFJft4WcaWlighFS0nSsnxs9BQgTUBh5b/6rN94QJYjX4jtrViY
xeXANiN/jEfhKiL1AESQ6B1PT40BJIT6zpz+dMmfd6znTIby5FD0yzsWmJtPndA21QRo9PFHw2jI
h3thrfU/Ly5onvdC1hqjUWp4ZaI53PeAK3zSJgC/mt/Gyty2evKObQO9BIbCZ2izKyBDayI+IGDw
svmGBobbgwM4GMtbeWaWlnIuRImAZEoyu8shhFVpBPjBH5yI77rIViLGNTHK8WhkkFRv51yX/zoV
p0Y+VWuFw2URAcC+Z3z5K5zRAT4sZrWRJBzokEcgiN0bYshD+vbud1wd0KmAh2qG/sRDc/mQ2Rbq
3p6Nqq67E86n2vh2W5OvHv758y4CRgwXGcBQm2/u2XtMRw2QEL2GdUzBkxUY+5RYd2TKNvpoR7dF
LW4ZuqPmDubgmjEH1QXgdySudtSNr272K/H22ZthRufVYKhFRwpyTg4rq8lQoOoykyHqLHYJ2dhm
nNL4HatAhmmeB8FMi9pR3LaGLQASoh05zbPDlDKxcweR7GreroUwswd+8dzCsQCwHcp7mKdHaKjc
ltIXo9k1GJE1+ulDEVRO2DfpF1mTD7DYv5mE+yl8Yw0YalEq0jloLpw75lSvs8agmHSKzjjSPotT
fZfXInTaT3kSt/JeAoXy9n4uPA2gP/WRosQ0M7RDOTLHB3X70AT6MWn+pDVGmkkSjpjHsrz7Fjhn
t4VdJQHmHcVI+NxqOF8pxaNO9Gly+7wGj0o9JveeBWd3IkO5ZQbgZGwtB5io58R2BQJbO/dWaZuW
zhMDm7hq6Eq+qtcBL5KNRZobx8HoIt38wthLkmkrS7yu1WGNcAZB44NI/hpDJM1pFhBuGEfffM6k
GfbjHag5Q7BU5d4mTWJaIKf54/a+XlkRZJ1A/AkEKajMdU217fU6zzUfofAQ2vJ5Gw3mip1aMh5o
ggZ2MIL56+47K4Fn13cTniftNA7fgPBa9R9uL2J+FZTrNvdZ/0+E+mr4aIXjhtSOZRk1MsQ+/bvv
q5Z8QosJcfB9ILjfN6d3fBxWaR4Qn3NBimbPj+pkBQmMK8n6UJbeo+azlQ0yro4Z5kDHPLCLvgZk
rtUBTZlwE90a8ERsUY1h62X1FsYrufN7G8X6dET/iT+WIdpoaNRU+bStdZPtCj3PI8eg5KdOO2Nj
gV45dmRRTKHWBmsjlwvm5OInztbt7D2zhtqsGS/haQbtT8AsdXHbT8+eZjzKlkWk7ldyWYtKc7Yl
yr67ukikUZD05JEstv0sIuPP2ye7uKIZeQbVdwwKqtRfJs01l2Z4oV338xToUVfdO5jAkvQFyJ23
RS0u5p9IQMXqS0ebVBI4R6ckn17Lyv7QauN2RcTs6iu3DO1KmDKaSx8uJqcvD6hLEKSWZesc7aZo
Y+E1wAO3tCwmbafvK51bm74yXgtZsSH0mOS7oetqhEId/+0zX2xc0hhPAc1YGFAPvH+62+1MlrGv
g8W7DzVjMrTaqXgcWwx5wZ81X8xW1lsjxbXQpwpPWivIM5vcr2Jqq73whBnpej+A206vIg+4JOWm
KUkTu0zPtposRMxbjDiGAPhIwQPtWMdEau6HnnlA0TLoWq/Swh272J/572cKnHaWnnG7c445YF+5
sc2ayAVeF6LZ2wexYFDRhzjjZgGGY8a6uZRT9nbQCGb4R8ffN8Z9g6ucrZz1wlIuRCh3kUKfq7KB
CM0ILdS1xV02HbRft9exKATP6Yz+N1dqrct15JIWxUgG/+gXH2xjn7dRU0A1spVndcFzQBvXP2KU
x6FrM9nrJcSUTrVB9sGwfmfjRoATnE5h1X4FjNbtdV1XcgLAr59JVC5KaWpaw5vOPyZlEMnOj7wc
PWsJibugCZPq3py2FnI+pvFDVHHvHm6LX1IP8AzM3vRfZHBFPUTrpdTUSv/YEudetO59QvjH0V/r
L1zyVmwwxgOKGNXD68mMjE124WmYYinaJgoE8M54qGXwOLUmdLPvZnFX206I6cN3LO9MrHmpNVWB
KeJiZP7Raz4ObJdnUbA2m7e4g2ciFMUkkmikly1mTtLmpzUVPwZBYlGtpTuW9P98AxXF7CveeEaK
DbTE56bct3PySd+NVvz2DUN//ZwfQiICIJiXG+YRjD/QyfSOAJIIqfkykI+lv4aNtbQWC2VrHWO0
xvVTp8OMe5lAI5E9WHE9BZElzYhW3zlZWY29KAmgHcBDRNgJzKbL5TiN1de5nmJiALyHW5H7XkSl
HF6tKsBEl0vYF88m2jYx9CnsBBm3elFnd6xw2gOYEjM0bwUGABw0zbobSd0e6pTSqLe8PKZOVtzl
rKzvXIIq46jZZiQB0vzVcRsRuS3VQzSzjZtecHebt74DMHx9rFMAQObspRuk+zsvm/ZeOKW/RTKp
2HJqw73wgDbH+8R/yIg2bRyfsG3eeOLJkDk5TEGOt4n35Kmb0NGKRv8mpNzVHnPWr6HczFZbecD/
4p38d+sUq25LpklNwyG14ytgm23+wFyQhfI7Kp/Hantb7RbPCTBsUDrAviGRfXlOTSFGF++6exxy
0E1U+6r5jgWGo/FyW858S64WhcYo9BEha3iVY0PfActzbrtH6TRRZnwLqrWweknC3Aw8N2VgAFKt
HFXgQs+nPvWPWcTArBqsBtJL9sae6YhRKPpLnHG5VVXSo8LWZLDYM/vwJi/2uv+O0zgXMZ/WmW9i
BQXV7FkEN54L0OjpUZI/pG93QjEHOI/QAZTmOuHllPlky1z3jsx50ZJTvnb1F04aM2hzvRD/u/J7
RpPAxA0c6gt4O7fAyO604iosOOzAJAF6GtqYATWgptQG1nk56pTJERQ3ER2GX2gxPDTcD60MbiSj
3cqprMlTLmQ3VDrYB1Hq0sr+yWL2rk77fWqipJEEd03XrVTWrls74Jicr095ClgSpJbGpuSYdJQB
RMEwnpPM+203Wr3jEwu2hJUsTIy02ege+zNo9VfgS6d76U3OsbEy8Xr77i4pvgf/AVYcjxOu2KVW
5nrOHWAwof6L8UXt99BjTHqlzLcmQnlkM40PXqXPTWfBo2W8lN1L46+Uy5fsw1zDm6swaBdRtcbO
CTrFWpIciWi/5Ro4Xn2P7G/v1FIAb4NjQndR78FeqdVCwJNwWbsB8jS+NEDbA7aifQRCxAygJ/le
Y80dL6GrJN8lBsaXp+Dgal3ce8nnsrR3t3/M4oIR1/4tOFwzdY21pQ9WU2pHtPMCrSQvP3O+NrGw
dG4zwCB4jGASDVNx87SOtaldm7gazgwrR9tt29silJrxjmgKnDAooAH/Dx22Sg0t6wT1CeA/jp1X
PfaGtTWK8smVaxGVaS49iOeClEqaZ+vGf9pagsEi9y3N3a3pk3JXjslnFCTkVkehMNeY9Sgsrd3K
yUoOXT/QWCaOu60zzmLfaflGGkMb9rRAZGY7Py3UQnfl1KZ3tfT6TQdS+FAzkyrG/AFQ4SvR7LzU
98cQqJqQRd3gqzM2HqihgmqT8QaFVPh1u9LTSUynnoWsK9mmNQGUW7YGaApLFGfrYBjuSyLIIegC
0YTMR+Oul4ADAs06LBrI5Gxr2tR3XWoFW5vIaStaUWLy3KlDTWAej2NSfVc0sNhpzse9nuVeiKyk
fPUnDw7UMBY7ELE7+9wwksjVUZUdeae/2B5KNBLpKKA4hR7Vpyc9SUF14MjXCv/VEx+COpaelDte
2V89t/whC9vbmkJzQYKaP9h6tSsRa8Vaa1VHUvvtbhxFGVntWIeCWqBskenwQKZcA9JHOUUlgFpC
v0+nFxDDZSEtUxYxmicb15P4A+owMUiJ+w1oPJtXp87YpjcafdO7TbnDDIIdgShbROhP754wnubu
QJzmxr0PdHdgPIoNYWhHdgf6MSj80QglFD9GLF+Z0dj1boRqKwrjnKIklZL00Sso2bREyFCg5z0s
Lfm7nTwJL8TQ47ExW/S5sy6sC7ixaLHpn4a60WNbTOVmsrIyNit7uOcjMTA01Q/4kcm3nrnma5IP
xl3AvDHAwL4hP7VoqC3iWrPQLQ3mmqAr6tCAo78Fz8yfahhEiMx89Sftte/myOpHWcKN7oKavPST
BjD3fhwjdPF4UWN3eoTO2eKLH2wz425MPojaD06ZVrk76XQJfuvk3dPa6Tdp2qIHGKQv3abppfNQ
1KR6rDJdRkNPg3DitNuYdUVfM9NrT9IvoYxQpfoApF8S6qPQEUoTOMsGun09jZmoww+esdWJji5J
Vny1y+6Px1j15Pe9FaGKZv6x29Tf2lWa7jCPPD5UGJLbaJZZbIXd0E3Z1VMI/Dx+LFs0q2pmSrd1
y4c7AsZzMJZJXscu77WNB9fgnjuje4cKLxYqKrIp9fL3yJJ+N4wZedZyQiLwF6evpjsaXRjkA/J/
aTroB68ppl1FWRtaqZHdGbkW7E29cyJPZhkIYwx/13BDbBpjHOKWMhutVzyJZD1mB2Jxuhvkn6E3
owx6y1ET3liAYFjxgxYMPFCs0T+Pdu25lqTYRE96CTMlz0/MjmU42vHt92PBtl98XrGEeg+UYj1h
+Wk0E/RD5k+5rx9MS195lxcM7oUY5QlJsoF3Y9rlJy5DP/lGyTaj2yRZcXrXpCg+DJlwWkHS5iep
3Tn0oNkfGx67+ttfqYu1KG6MYWce7QKcCAEAIW2RrLYfeLDiji4lriAFRXGcOlI6Kj9Kw9EmpNtG
fpqo8X+kXdlu3LgS/SIC2iW+SurFdmzLdpzE8yJks0RS+y59/T2ah0k3W2jCucDALxmommSRLFad
OifDDgCDtcGQyAH7w3zfl8gEml4o0HeZW3nA+1wLrYnyME9EqRjvtgf++SWSi0AhkCRlil/ixqE5
74imGKrq+5JvdGmKoper8ciYd04IopfrHr4R2KOvAsUcMFitiVRpucZREIOPWK6pfcrFvdE/xyIy
2Q3ECBQTtWEJzIYIoLHVtUvuNW0c3NEpy/ixdMpVVLiv/bZI9/if38u4++Q0KhHFDX9H4IdiPYir
4CJy/mVKerNJoEPwWE/0aNaApZdTeyybGBe4oQKjbyzTymGzQjZxt16Qupez6ZUgXIgf0yTEAVqp
8Myb30fp2rbBwwMeSulB1DfcKDgD0jW3IDXc6E8tZGAUh+nGabdSp+B5g1z9peS3WwivoS1zHkV2
0EAhyHdk/HjK98zEumYnr3tAQAWxZ5joy71XGL4B0c/iw6hjZLRdvEAQ2UIRBJHsuZEM8Z5uppAW
pyB7u2244nG6sRRY4BUuu/YiwZXPPz8YeLPMwoZyuRc4ofNhyDd+PWBJaN1BJx36LKQNTzR9qXJv
wQGat/7oogY1f76+57cGgAcEIOtA5WAM0vzkOkmddIZqeZsETQoeio8fWQBb/Pn+6mcnizzpVde6
Dr7vfuXWfiIKH9o4SND4Z6MlDCIZwElL91iVNGjiZdDnqWx6y+gXdAfzZQo6F8W87udfTNWJLWmq
EJfaBV1aFk372XrRtOfrn98cCnLRuMSQU7sAXk0e8TxnLnk0ZO4TEKr4a7Fyj7RRWFSKVVHZktyW
FaZTjXhqRCY69IIp4d+WQQNSsnOywBCF7YOS/+v14W0cKC4SObig13fxZfukNidmN3MepQWo3uJP
MytvWfx23ciWN6+JMLDv49iCU5x7W+yaszbgco8s+mDnfqZCea/zIqVtQdkK8D+uLkA35HyGQZnJ
kU/h0F1w/QlvoU77qcfjLqYK+InKkLTxvYF5XlZh45v6L8/7VkC2Pm4+2yrthQ0/OBuPtH1ArK0X
rEBAwZZ/SmCMq9b1c1D+2clTa3y/vjYbDnBmS9o+xIOMhNANHvVVZMaHoYrYePgLE4Dg/tsssWLk
z5ffStPOMiosv2DfOmvHESVpCjfeXBhgdkBKoEHdQcb523PuFIhqsUtFNoPpJufpZ4imps91y6D+
bFaaIhW44dJnQZl0gILlSG+XeoBLk98A/i4fZmkCSd1p0CcdBU1OHDRQ471BG7D4xJYlAmGpzps1
IrnYN7gncdLjukRR73xh5oGAZWPAvskzvPSnICU/lj7erW0zbTL4ff6r/XAv8jou7FTQBaGHE9v1
3GRlpHaCqoqIssE37afCiq772ta6AMlgr9ASxLJy2y40udNiEVRE1qHuHxehYH/b8jMA6tBNDYWX
S3xV1aY1nRIDIs/2d6sMxj019k78+foYLrtJMEnAxCCU9FCbBKDhfJIyMcZGPcPK2tPevEw8dPhd
lqAPMCQAUYzd4s8k6EyVIOvm5EENCjbRJn5R/gKjsW6LcYFdNGF8HhtFVLD1eVCKgiF1bU4Flff5
sOKsgGZhM2YRoGMT3zP24/q8bXx/BT3ilbS+9SDJef79ObG7xTMZi+L+Gb0TtQKKofq8tFuAVCtG
TvH5tIJSHgvTqQ+vD2DjLD4dgHyPlXnR6WMGLgMntm7bRnuZRhQA7Eb1IN60Y3q48YFCRQObdLgY
oMtvCytnkdY2Yev97pC1/AtkPGDxf2ysd9xJhJnzwS2WDCFgNzW+NUCvklWoMXw80EfZDEBekG1D
F1MWGqsah424+FlU18gtkc9aqaiVbGx4BPvrrWKvhmQ2tcRNrSSLTVB52gtgs++iq/cWuWvQ73N9
7bcMYeeBFQ5gbxwx0nxxu6vLHhKJUZ48puY76d+7yQ2sWVWWVNmRLmOjcYF5WDAgU/9RZLcl+9kM
odupmty3NssKr0a0h6jy4gWg9U2SWwseGKMxhzFNQbeqes9vjsQAjBrtpaBzl0vpi541miPmNAJ1
RuI7WnX0ePFquuRIKhVt6daOAW//f7akE9mYayYahGC4tgzq0zqJURYjcWjY8bK77ghbiTPQ+K4U
tUiLOCBJPt85JONJZ6cDGE2QIKPIv4Ds4rfXklujKEM7Td+NVttNOL792KW7IdZ+CytWhDeb4z35
Devcn+zeAqrTYBXGeAd9cIKm8Hbga36i3PyL7PDZYCW3X9qFe3GppVHBSLVrl+9m6xHFjG76Ih44
KyQChUaZsrVos7xbOiuNIKfZBoDQXV8w1efXfz+ZK9eZpySJHfihF+p4q//FrQa6LVRqwasBPg/J
9dCMxeI2AV3EQOiIjkL2SZ8A/L0+hs29dGJEGkMPKR99HPs00urINL+njnkwjDzQjZfrdjb9CunF
FdWxVn0kO2U653a72qHuzdwdUHtAOUOFhVs/IoW1eKkj/NPRYYFirGTEZR4EbWuBq8d8B8Qq0RRB
4NYgUEFYaVuQirtQtxyhNNpm3MOCF7syC2m5g0Lr9XnaHMKJCWnR0yJfsi6DCVrvkiR0w+uf3x4B
Yv41ysOlJu06DuLQKpmRfqscULRCpWLudnmpKGZsvC4oQIL/GZFumlLLoOfnILWAvLXdRhq7JeQT
qY4i+97XP7pBEZ6pxrT+nJNt2Im6TXgCc6X2OU4ZCDYOtoryfXtZ/huSnMgoyikXGiBiUM29Ee6B
KJZFMWNysJGTpYCENpZlsvVwJtNxZtOx1vqdl/X3rZU/N6O1Rz1ZcYCtC3GxX/4slAyPqGp0r7WT
gFnyT2L2Po8jakS8GA9TW/voyfq/nO9fpfOThaLj3DtajklMZnIoyZKCAsWIEVL3iuBQ4RHGupon
hsY+nnB9wpBT/orTJwciAIVKD37r4Dxxcrkv000MvWn0FNXNZMfYsa7uae3XKsTdpt8hllrRatZl
yxhPGHPcCUlIAjGGWPCw+4vGoVUd5T8L0oWvExPlcYBhI7es/PENjbn+9VVXDUE6cpy5EZ5H4GSd
eCyOg4qce3OtV/5LNK7jXpElUBq3QHHWIYg3Lctn01M9fy1iRZPP+hMv9smJjfU3nPhTkuV5N3mg
9ddpGRTD78X+3PZ7bcHT/P36ZKksSathum0y2mWCBOC465bGr0B+YOhDwIFjaNNlf93a9tL8mTtp
aSjvHDNpMXfEPTqQj2GK82X9tdfmTboI0IVhZzrxkKHXP/H4h8e/lGBNH8TP68PYNAOZCmSyVtZY
R7oz676H2O4yoQyb02hMy7uSGX5NloALS5E03TQFpvk1IQJqQLkAlNRJbbsDZdGSOwB3zkb3iTlL
f7D6Yow8UFUrZnBzhf4VlAKy7LK0KMrO4hqgZZGXLtBDnMnoW4Uqi75pBM9oPHTRvAn12nP3njIk
Z1A0Y5FV/+BQAiwGRSS7uUdPDEh+gJ7L0uGNwSKWuMeVj1BQ58VOk911P9geB5IPoINcE8KSH7As
a8DwgpOGA68P8E/x8TQWQr8/31/tnxwDDVusco5xrYgvUFhzVdQ4mz8fGgmgbVuV6OSkbJu6HQMV
NXAT4qvVHRCZ/cX0nHzfOP/5EwA5oiNIlYslSIYnjOP/+740/cbUVo6X1jzyxpDmO9Vra3PrgRF6
pXlCU5KcJ1nswS1BUoTE+PLLsOdgKgCmdr4Wi6aYp01vxULjHWFBjE5bf8jJMtPWTCrEzrgRdccH
9BGdwHpgj2N4fbq2xgP0JBr7gaZGVV8KW6t+GmORj6j0Qt4ddasctDiLHfatobiA9a0BmaCs0lBO
RoZcFsI1eVUZyYRDq0mHQxoXn0mLxveB8BwobeACS2iLiHQIi/QwZkvY09mvc/dexNMBFHYHV0U1
t+XoFqSLkVZDnRvnwvkEJwlqnYWHEso8Ht+68Xh9XlVfl9zcLOpmGGLcBt03cw5NVX/91mSe/njJ
y62ZVE0iZh6Z6b5ow7kAG/rb9RFsecZKGAigB8qmaKc/n5/Fm/NxrBFuUGH51Wf3rs+DqVHlA7eC
/5UBHXr1aLa6aFMQpTZ1nYv9FCfC7+2HDnwc4jiWzxWlaCBXAVg2l+XEnHQHNE4zzSC045HOXvH2
1Lvn65O2Tooca6CaDZwhNE6hArOu2+muTR1HsNhLokUzH81+nMM0Rg61NcfbqrNCiipnEvdv/aDy
t62QDaRpOJiwiZHekAyPRCOc6mAzxO26z8cpNEtjPxnu0TC6l2aku+vjVJmTTqfFyCevKmAuRR9U
NU574ZAQSBII7M6PwKD/xSkFXge0FYFmGZCOdVlPplUMFchQFwZuV4O/1aZAb4UABoL4dq/SAdva
WYCmWC7mEtZk4hFGmtHuhjaNoDM91AdwcgEle33yFCZkVlKtopbTuSsDa/Gml1/a5OdEf103sU6I
7Idr8W7l/EebhXzYdsLObZqg/DHXd6L9lqq0jraGAJAZsjcrCwZqBucLMrE0Tzybiaio8TSwpjtL
f648VePE1igA3AAPLGyhviIdovAyJIg8IaCd/qNIvk0fJr5eQ82T70unaFERDn9FNRi6jADWikaR
xt46Qk+/v47vxG0z8GHHpo3vt/QFuHstfde0n45QvAtVs7Su1YkVNNB7kAIsRDS2j/Mnu1MMYuuE
Ph2EtNWTXvAcgCAMovs0Qp+i5r8zyC8k/R3KHRVRPdRVcyZ5FpmrwTU6mJv6AJIlZfxszwdlRkNl
RboHIK4263G3epbV+rx9Sy3PX9BeIr58fB+eTp50iTpunzasxWi86r2B7M6oooe/VIE892H5MCm0
FVdfZiISLj12w52gdyS+IfFryX5xbQqG4rlrfpr0ptf3pk5uB9UmUkzlv2iCE/fTXbZ0GccPiKtg
nsIkPSYLiC5u/mIivVXEHSArNANJxfU0cw0yGiWQx/bBAsRV8fmt+wyUo/99XgoG85Y2tYF2hgit
vdzei9+N2MX6gaVvHx0GkOigAgbGeWX5kRvY05lm+bAA8oI3tW8huTkowuzL1QBbAsBmkKED6She
ieeHAc6byU29LovQKu+P7BuoZxrtdspUWpaXF4AOnqWVCgb1YusiOixnjgqdC6xGVb0N83Nj3hq2
4uDZMmFZ6KlcsTpIO0qnp4UugVFrBhYVpEPXHCQzFZngy4MTT/QTA9LBOVqgtywLGCjzzgfGsVPW
bTcsIGECghngaG1gTqTV4Lo3dEua59HdXL024+frzrQxQYCFolgCmCteiTIJHNKyI60JwVpnrd+R
AiydmU8LVY308gKAQ4Fi0EFaBnxscrXGSWpnEXaaAdz2lMc7NCo9ZexpQqCet7dW9+H3+7k16WQm
hdPYjQdr4mg/MBWBysaCmJCiWPGmaJICMOB8e0wGzac6YVVEuOdPz143KvafyoD089H9hx6GDgY8
HgLdMvW762u+sb/PBiBdKAWZXG2p8P2i+jbZt2MedNMtt18+bgUqR1CeQUcCeBakncH41NW05HWE
uKU6DuZNkxxFdbxuZGuq8OzGYYg/CPCktagaPdYpc6vI/lnTL5bxev3zG7sDP//P56WV6EemlZPu
VFGVDUHZBnkfevES/IURB1E2ZDoAlZdvX9clC6ssXkVuf9uk1O9BqsBmRYC3ORJQMBraWszEC+jc
aUuXMZKWRhm5zTwdBcuGN4vx/tUaaxpeH8/WmoCF04D+NpRSL5gu8qq2bc5EFZXiLjLIhytiAJac
fF0aSO4smWMLfL2zbxtW+aZW+c344VY5GAHyC+q+wGSDjP18toQOBb+8wpKUyYTujpt5jkp0d6q0
JzdmCrV9zBFOX+DKZU1Cm8yx64L2JrK0p6qIxMcX4uzzUkBCcPGSNsPnY+yPKlIdUxsuBfAAcoto
9jdWzfjzSQKrmOvWk1kC1YFO1RqtXDYKiSFd9E4RWW1asoHqRMZ0NSVdgbbGc9vkSxnB53wBJnd9
YMEIXqXrjruu6vmDV1/P9P/MrMt1EoXGiEKH2IQZUX2pmwndC9Q37MdYuyMkMkkXjPPP6xY3BwYB
HQ0dZEggyvivui2KLlksLP2U+5A2mctHkivO4U0nO7EhTR4UzLQyX22w5hcI68PO+319EBvXyZoN
A7YHMofohJL8wCNOITJoZUVG9WlZnknRH1hfHrWxVazP1khODUlb3825R4DUA2ljwAT6vCdV4Lux
HFDPWXlNHdC2IIY4d4DBzSowMKzUnMab5u4788ZSQaE2JsvGlkfojgrvJQ0QyNgnPE0HqIrRF4uD
SN750bm1v4y764uyMVdndqS5AlcBzfsWdixn9MvsrVaxB1++dhBRr/JoYPhY+cmlq7FI2AwUFERn
qFFjp3hBlRh+2+oBIH6+2XwcW3puTjqRUT2MRVGBFVSIr419T+Ndmx4KK7w+axskbus7ATWrFUgA
biPJA7qytbTaSEGHrkN8oAmA8tjr0N7oqtfJ/eYCwC6Kz3E1fdyzYRbB5EpiCMyitEcFQD9I71ZJ
BNKD/G3i/+fnV2c5OdgWo89pTQWoREUbMGPlcVCc0OtqS0fn2QCkM6C1NUFpA7pq9HpnoVMeCPuq
paDl2MXB9SXa3KM2Oj7Qi4+aggwwRxQjeMZAvJ7l2rNOaHoDcun2Ri/+okgKXzixZJzPmumW4FdY
FVK8BvyEQVYpIpnNLYqDxgY1FHiu5DeRCcbr3h7RSND81KYDqxS+vDVReDIiAQ39wksG8XlsytQS
wJVPyfDWdeVOmPQOnq8ILLdGcWpGOge6fLS6ZVjh68R4G5j1Mvd/szsAUNJwSyJ4Bdvq+ULErt02
fdGxKCnv5uY4Ha571NZJBrF3D9yhYKnEXJ1/vu1NXpamDfyuu1JnG2HDacjL2zJlN7qpuI03V+WP
MbnBw9LKihalC5TqInZpYn+F9og/jNbv62PaWhWk1KFvrCNYduXTGcQ6epm5MDN0t7+5ptjt21/H
fEFEF3AluULlJZUJSg6gkWcnbId78vEmklUn4M/3pcvLmLoC7y4gqq3umbrNAYRSAdh2FKfi1lKc
WpHejhAX9GpLwyjs8vOepF8dV2Fgy7EgNACBV9Sd0H8hORbT2DC0JbaGa4CmpAHbcZw/d9p0wynZ
pYSrkixbywIiOBuZHKTVECmdO/JY0Mp0Y+wThGv+Q4+n5HWn2hoP5MfwZdD/QQVaGo+Wa5nF0I0Y
Td2tM9x7YMBG8ygN2a/rdrYWBofiGoivl4qM4rH7JbN6o4YdL+e+06dHg1T3nq1SJdicLyhKQ5B5
zVHIclsELHbNVGO+qk9i8HzWO4oJ2zYA6jzQ5+DokhUBSjrkYA6Z0HnTpDsPQuNcpUSxFU4iQbH2
j6yPCBkotDCPu7M34exqSMjH2O+tp35MQ3DnKMaybQmxHtoGERzLmJ6k1b3W62bEe5DvcXN/8AWI
hiZHcb2rzBjnPrxYmUg8F2aSEXUHYJ9qQLvLtj1405frXrZ6qxyyQFQUNdpVROEChVOB99CYlm4N
YP3OPNrj3tI/oXHd6fHiD+JGcdtvdEQimDixJ91iZQxFDxApJdGMQLkAUMVs9iDBKHy2z0A6GjLA
/Mq/yDCcGZW3rFOnPAUUMzKzoMpCotJT39qqLrSJVrI4Bxle6cjRwaJp6iV41im9Z8McFvVd6qlk
rFVGVp85CV8HbXZ4BuqiaKk/D24D9akbd1Y9/rf2KtKIQCejaRkNmNJMmdSYRuHicVk6b93wPFvH
6+62OQjqoo0MOQYoG0iO3VPTKCk0sqLeZI/9NN+sOMsB6g/XzWy0XiGFAY3kVWQHzzNHmiwyG7UH
NkvYqUgLNen4NqnjvUlEtNhTMM9rNc8KyqH3IWQQ9PEYOtnHmUnPf4N0szoGs3lp12lE6N7T7uZB
VeDduolOByntpdSyGW3MtaFovOPlG7GKvbs4IfQZfEtTHHxbjuHpGh4b8G+EiNKTsJ8qtxpjF2F6
d1zEjXtzfcG2/AKtf9D1BOXaJaRtvW095LaSqNDzp3Fy7okxPrVolrhuZnMUeAmAO1JDlkvuyKsX
hOU6QIfoZZ3bveDEfTcam6lemluHKtg9V1lrZwVcSCsPOYcJXEmIpRsLIVupH4rqhmapn4CYM7XH
0C5felsVZ23dGadGJW8gnZF3RqenkbcyPhYp4H9vdRoHqabyha3FQqZrHSCOCQCMz0+iNo8L0HAB
2DN65X1KUDKjJQsY7X9+fLVO7FCpUo123qU3B/SYQcgiTCY9TFVMT5vX0aoGj1S6DprPy5UiU2y0
SxpNmnNXLdVLnHuPRU98bUgiEAJ9BtMtsKJOJEQfEl7vro9wcyaR+Ubwgk0F0N75TGreMMeaiNc1
Sx9Qe4ygsHyIPfNvLihwXrsrChEFFvk4BNnJBAzsCLHkakaZ633qfruVKjG5MRh4NTiOgPlaeRuk
wZQ8GSyjydBVYUBP1SY3SzseICd/c33ONvwcZhyoYSPcA/m2tLkSEDfmpoE5Y5OLYvYE0jsnSMhT
0v+6bmhzPOAgWGkUoIYuIwyGKh1Z2aG53mj4TTKYh063A6N1FFWWjTMJQTcwAOAbg3CWLU1brlug
cAKFVkS8Y5IeVKX5zVH8+bzMZGukE++MGc+vioAsde58z/05GLrielBZka6HAvjWhAlQKrR2i8iE
+gQJsLlQxUBbmUmQgoDuG+JigErI9DCkAQ3ohKxrxPuvlGT7eoiDzKpCbi/+AEpgXbzoRu1b7Om6
L2xctWd2pbglKelo2x0WyUYjXVqmoE19jcubYgELa6q6PrY8wsTgQLQET794Yc7DtJB6GMkjyj3/
ZHkRtGx8/fh4AHBFhxX+opFa2kR954yGY0G7Su++NX2z0wB4oz+AKw9Jpmiy3divLtrR1hcz8nCu
vF9rtymBDa8TkIUgyvcgdhTvlh4ddstflJDXQ9QB6BPEQeivOz9NrcRCLr5EKiOf251Y9GMPMA2t
7d31ufs3Dy29mc7sSDdt4XR9VSYmUKczuY+JHUDbfT9p7YHVz+CTO5h6FlhxHwxo8ELZ6dh6VTCV
qjaA9Vy49iukc6PjEC0Fhy1ux870ra4McoGK+XQnlq80Hn2hgftneb4+9HVkV2zK2DHe6jkgVwhs
XKdFpuAh8Xgw9d193xgHuxwjp1MkCje2gosoA/yCOBwvaXrGgtddUaF9Gh4WiqoNW9UDWGFBHlJf
c3MwO4pght0DxOw73e+/mDPAGgBTA3U5Xj7nXjkLsxqR5UkivQCFcDhDsUoPqfhcj4fxL4BeKAb8
sbUO9uSNWI0U2mwmdHnjeZeYd272Yk2KTPfGSQgTSKeC9wfBhFwbmgyUHlJq4xk63ul8n4l78HVY
j+7fFKHODElH7mA1SQy4CJ4EfPC1vvdnLeL0iWWfCm24zd0+gNZKwOMv15dr0x9OxictF+n1xIrX
8qpJn5YKajU/rn9fNX/SEkGBvQTrEb7fsJ1rHBsnAEv+8JuqmBsvxwGQy9pBiZsSqW85tKwy8E10
4BuM9PkrCUSsuEAuT4Kzz8tk0JmO1+eS4vMzu62n29jeu/YetPQm+1kwRYRkX5w66J/DfY+WUDQs
gGf03KvbqdT6bMgzNOvHUeIm9w42UZ+pdJkvLyqYQWyBFCIqBhcctj0vE72nAHyaNlhoih8F2kzS
0t5DC/i6C/xb0zo/Rs8tSReIAyRHbI89LDnJI+9Hze+JcROj0gq+1sAyeChW/CEo8U132Y20e0gN
86uTToE5V8cuy0MgeMNxVLGtbk40Hgi4QtF0idf4+USnhtbGYwxer8b9aVn/0P63rcrMXLr/OvQ/
JtZFODmhClOfIXIwZ7ijv3ftS0IfDdBvi+ck+3ie/tySFA0kZryUYwNLaXWfZY9Dv3cnf46DliiS
CqpZk1YzSyyWGjVmzbZmn+Y33fTa0j647jPbzomVQR0Lqs4y+KddwB2UgQAn0pzqNp4GKBsmPnNv
SmQCr1u6jCvWeftjSTqgiKNBsreEpbG3tIC2kHLgbAEqOeZsH5tNjowGiudJlZWBNveDwvzWbKJa
BNVyaN2uDHDnDoIG9onOFF2nE12CTCtDprmHRLx+fJD/no2ISFeki+TpWRGDgbVBHzYej9nKkD1+
pg0g5EvjZRC7gHBUkvfDQXcS9slxClsxyI1dAFWYlZwb1DaQ2DXPB5nHcQVSwrUTBOlH3xicT0vM
byBCf6w5WmAtFXGSfrmoYCJE6RjtqSi7AtVzbjA2KVugdzk9sDXtLqY7J/1KoIvA2wdQIBAog7Tp
t5o2vlu/j9YYMO22an565gu0l334Cnpm2aPuqWral7cI3h54yOMlj/8Aajv/WShHkBSUS/NDoX8d
RLVz6m8zgG2x+3tprduKKsLXy2nHdENNHHA9FAgvRO8geygIsaAQUrHnMf9R528ZxeLrItT07x91
sDNTclgJcE1TOvMyP4g89inbU74TVY7H92ufRPUMpcn9dYOX9z12jbnyTCIpAq426bjTM2KkiMyX
h9zc8yFMFXfw5ucB9waKAho/F9rlFchY59nOlocmgZ6q/m7GL9d//0YqDgMAiBLZX9DIw1fPfSFD
qly3oXr80E+PVodchXFD5q+N9yC6fWtFufU7G59mW9V+sTmwP2Zl3HEFDgC7Enx5WNX86HNKPl4y
REUSxTWk3yDnfKFhPzA7Syue80fRNYFV3zEWB5Z5IM0XxQT+GwedhxXnlqSLyHHmPmWC88cY/A++
qYt6b4/aDzNpvNcclVNfLKXzrfFcfpNnlXUjLKcKe4j1/lPES/MDOFaQlNr4edrktvtuZXzqsOx7
qPh+AY2J/YCywBIsTDg7IGrc1yROfonetfuALXb8c6HaHKT21O69rO6/mcz9zPsSgo+tUxwS2xo+
5/rEp10C7s3HpjSMdzYmQ3t0DIACCqQ8XsnQ1EHVO6iXjFBGZHk1Pdd53vikIt1T6pEvqSvoE94g
+Y5mpQaJoylL/KQQ6cOYOM1Bm7gt/Ka1zJ2bV5UHESJvuBla4QauA2l2z+yhJJsZSeIPQOsfzEGA
/6kn1g1PLHNftXF/l6dTdcN1u/GTelhugRxMbtAWVgZ86dIDGAktP0OUumuR1NsPWW2ESWfEkV5p
E5rS8vwG2ElcH13bBobJAJ7tbQ0M010WPzrmMta+PdrDjxHC2rfasvea/j2mzXcLRFcjI8eFmyEI
1/PnlDvNXasNTynpIAE31f0Nh+LkDpBsy0cmCmTI0DEOhsrqAreJAdAdquahR1XvzTYY+VW66CVm
Ex9eLErI3ULrJZjNzv2ndngfENblj3YzQ83bmfmed307B2VmZ/9ARsh7KhEEPIBB5Ndi2zEaOjMt
AFiU7YFqb3cGTd39wiCsSN14vI2HDhUNM4+PY0orNJwzd2cY44iigDEFui74jZFB1qpdxiFoJuNH
X3rFHQTgl3CxvTREmNsFpAh7N3jVoEokyCSeNehuvS5l4z0Lo+T36bwKauIxele4if44xJl3YHGT
g9UQyasKeqlf67zvD7OXuUHmrP2HWWzf62aCukQHpWhdKxD8GSD77AE5CrLC7XzdzlyImBTmd202
ybveIVakPF9CCKFYN00u+t1QagVgvBome8yJz72R73pPIztvLrs9VMiH0LDb/saBCsItMfsGsloZ
hC3jYvHJrNdB3cZDYHBuHByrRuSUe7bi3L+Ml5AoBFk6AvYVvSF39oreXjpQO6aPE2hZS/QRUbN6
XsxJUbi/jD9XMy54TfGqxPEvXy+9zd0BvUuPaHaBgHXjt85rPY+A7Cru6I3z+MyQdIjVoiYzcuLp
Y0+/8qX2sykOrx+UWxbstSaMHAZgHDJ2cq5p5ZRej3hGn3xia36q0r3dCGugQ4sCNxApq2SONFl0
oWXLNcYeF/Tb6d7i51bhN4T4KKeFzqoBoMrKbFlExR7FOKi+XDIy5zOCXdZWWJ7Mc+8QHbifFgip
7fSipg8peFyEr2Vt+rJ0hq2Yzi3POL3fpHvbikkFQS3BH4Ev2Rv0W80ONJlAFfvz+rK5GzEs5lL3
ALdD/AaUwnmA4DYsmUQxscfJTJ3v4G0C3wmb7PY2Nh0oh3VDseut2Nu5WrccEck4cE6DhpVTN7eu
LqgPzj8CpN4/hlYEdkfJ/dTwPDD6twp5v6J2oYzIGNiHl26J0lwbf3gtjizDYXtIRhlBaxlGUGuj
9Vgg8XEADGjagRdxXDWP2rBusvK+izvz2YNQ8IEYS7wfYqsOJ2MZI9YTEoJs8utM2+bI7GEOiMXd
cAB/BWRNeufAwdr2o++yYp879OdcoDyX1GjVdBdGg5LG5v1cx63fUG9v2H37rM1Ay3vUq+vAFM7w
Ai6H7IiOJ2fXiO49bwFztRrbRMZAg/wYdizCUAIFkjzDiTShf2HXVxoSC7EJKY+Wde8d0y1f48N4
iFuk9FIBQESdtewx1/sKsmVp/TQWs0rCamszAmeCM8XCY+giOtIZFCPtQU8f9QVgFi2d96SYPw6U
WCmGkHRA4IqqoQwsN+KkEuW8pI/GGJpDJOzdwkN79rkKsrk5mhND67+fZDdixsmCiw2GhsfYYn6R
K54VW1Gyg9c5miZWJMZFm0mR6jNK7ySF3O3ykM7pa9aPwzHl4/vCRui22qg6GPd1on1q0/F3VavE
Wa216C4FmcgmYiZXqREUW+RdOAG+13MWP7hLOTM/dXJ6aG3qvdpGjjoEx/OgBW/rgTY9Wth7G3LS
edbuxmpEdXuq+Vucpvo90FTxLkNdMlicKnktdTcP6QAPaICdgBybRo9N7C173N3vaCSp72uatTdJ
l1RNmBR6tody9/BcZIvzlFZdHOhtNn8aU6N5gTo4zljmTiGxspz5CxXT24xVeYrnwX2qvDx5jxuv
/JxoCHIVR9Tl3ICxBhcxWnwR/cnVyTb32iGvce5npntfxim0CWPjy+zWt+glPiRp/HTd3qY3nF7+
0vtZTHVeFJqL3VO55SeHddOnGsnN3Wj3xm4pbH6bICsAAYjSoOA1cuhdv6Tklmp6rCpabv2WlZ8B
z2pw6a5ZjXPfz+ZBaGgLNR8MvZ4PfDSN19y0tWfXWPIbWsfewcmS9C7Fgu8Tjj2e1ozujUVXcS5u
bEL0X6E3GanclQ1Jun11bzbHpJ/NhyrLblle3qryt1sGIAZtoDYLODMSpecjNepCiGRO3Ifik24/
FqqCqerz0g4D6eDEWpM4D91wm2XHYgque81GxAhc9J+fv17oJ4dUOViZ7i74+ci8FsMvQt9bFa7l
X/5c6ZRY+WwQioC5b2U3OLcxg4lGn3PmPFRuBm1ChxG39WvWF3XAnNGtd25ilk9rrgqUJKyDsjRp
q1sSQ8S2bZJnlMt8NKaZewGSuCdOoGw6aNP4XdTF/Faz/5H2ZUty6kq0X6QIECDgFaiphyrTdrft
fiFsd5tRIGbQ199Fn7j7VlFEEe0b+zj2g88mS1IqlcPKlbD0DuZqIFWuGmsQg8XdP/vls90JWAcG
Dpmyo2k+pYeqWqmGzz6P5BOAX1AcBXwJCtKcs42xcj0cAr1Vj22KaZ5J/YBI7PunzncSAaQ9RSMV
kijAv88u4qgVKoamcfNoRbR17IZEL0oU9HBkunZF1MJqbNA+wO0EgmrCZVweMwCYpIcR7hArYhiM
k0V6+xsI3jV/eqax04pgWgAFw4AIjDqbo7Q6KtDGx+vu2JYYogWsWdt9j9Q1V2TmyH5ImTCpeE9w
ra8Yx+IS0aORj/0xGLRNpj3rbbRhykPTroFsFwWhdApHFgjyqy50tWqCXpFNf1SBRTwIoAg2UcVS
4ASinyruhfdpfZjqZv+Jm9nDsjAbSRnElWXiwLP2BhludOPttpSZd/6/3UNkjAwXCnXwTi5Vgba5
2aKw0B87pDj0mO2s8ajrvZMkv2oONdSrx7xIt7eFLikGBlxONPRALKMH+1IoeslHcJ0OEIrZJAP9
wqrSibXP8Wh8rAz8Xzp6iFCTUD6wxmf2Etes0Wom+qMem458CVYJHZdWcS5gdovYWLY6dLw/Ki9A
azn6VlfXmmKm3T+zx1drmC7y2RoCMxuzTEJEuAc6mJM3VwbIqKzUtpcUe2KZgf9gq8AbzkLBXGkw
AqKFFNk5xN4NTsO2bA33srhbUwyIHjUMH7xq6jLNtu6jtDtGGHWLpLQzws/S2fttzZojzT52DFYN
4SZsggUrd7ljrLGqMlV5d8xrXMxtjBlNHTJckWNm96mxG+yXMdzdlrlkTc9FzrQZczO40MKiO46P
WrHp8/3/3+dnp9PDbS+phY2rQ7+RJ6CFbn8fx7ygZZala7A1+Bc8sMs9U0iIyU2ENMeQ1biJNlgd
tikCFgncl+x/Q2uQfNV1RJNJFiItFkkNSBgU8ntUNFyA6QpPt3n9M2hpto1VjOEYNNq/BCBDdVtB
a7elhLhw65OvkQW0e4lu6L2JBibuSC6R6C1A1ajGVGL6oewQ41OyySc4tOTq7zi360OmAiCfU2K7
nT68dLBansJU4aHHD3O4kgp0xmTM9ykvVYeEmHmZV/lzMJiG1/UAVBVhRHV4HVXrtKBTdYYEPTlI
9sVbJnIENG3U3JtwZ7axydNjg6cGjaBtdcRQdczmKcdvRZr3x1hV6vtcq5zROqgiyJBqD02XAbi4
E2Ig3tCLPyTTkTmmZf1i9qQ75OHQeJWllF6ipNaBWtVdFCHP4URx0d8h0nmH6bP8qLNAhsU6+Wha
vDzA6PQ/4iStEQF0zNyOoyruulAM3qjXReZ0SZVuofx/R2R+XQROxOsxU2pb57TxSqOuvxaxMmyH
pkuOWVF1vhBhamyRR5GHseqEkxeZttEGxu9sewxBQ1Kp8bdRl8ZGbwmoIzL2h7KSHSQr+WZE/uQO
o8xZ4wy5WcICDZqT4v/zGGWjAveQjil4LQYDe5tlB0LG5KkuROv1ptpttEL0hsPr4N1iWbTpq5Na
6hsr5piYHt2PIOlCmZpn3qD0xZcxN9V3CkaG1h0UZIcdZLljJ5CljuZ8Zh6k3Y4PIaXlNstR/hXE
rlyb2LoLVqCiRJkgD+9t1r7FXNMwLMcUh9qUGkoqJDmqssgOUqOmxxub7+wGYwOcMa01pw4U4va0
znw7Fd1+oANaqOrOCPTtaAUiRsaZt/dNQKSnNgFyTiUbGLqerHFAhkb+6VCbRMqgRNN91KeNjhKY
wJgIWdDEicBU5Bg0Ql2lZyiSmDLdNelY3Bt581q3dvwMw1HukhT5KHhs4bFEi6WXJFX8WJpGvilJ
p3iU59xXMenozQBKzLFQXvcF+TnW3xs0xFO5K8fG3pioI/0ABv0LqYqH2Erdjgf8MZZthVRp5vWG
V7zkUa29VkmYfg1RhthJO4wOQuX9Xau20dHuhfWAlHUROUiQ4mCMaFCcqjDZfTw2YqOHRfm9KBr5
nGvuyGW9H5ld1o7BG3UTh+jOGQJz8BWz01HcCX6CrOdPUGviN6mswE1UDO508kRaR2KFtqukhubY
Eqg6zA7r3FxTsgPqF/0dAuNR89A0PQJj1cod/GZrV5VtoDq09hK6ySrM4+vod6tDcwEeL545g1SR
R6/sGBl8mwBVLJF62/ZKSh+jbgzvQkbehE31XVLn7yHFptZZaG/wE4K/Rk4ERvBi4GJPMKGIjlns
Ivj/O3YIyVlkKm4YgmW+yBRznwlhe51B+ztKCcNJx2xDcpV+s2iZuj0bfrGgLd/UKqR3YWrGnq3m
+iOJ7OqesDHfSE0vH4Ki7zai7u0H4DWYA9gEphgb4HocKUk9K1ZNl+tC9E4jk3AFB7j0WNkfqExA
NQxApi5tvcAIbjVqeXsUMDnRVEf8ZD/BxwuMfjCk0xjFO0wnR+DMZ6mYBcCCAZRplDzTkHlZ98qz
H7ffrMVVTFVzEKNOAw1nL5ZMzRG9DGl7rB0kzl1drBH+L3kr06xyjMoEXPIqqGj6oOaYPd0dOUWl
7JDa2yb/B7fhXMTklZ3tU1uhOT1p1e7Y1OCk3Dfu7S26XsFUjAdGBf+AD3neXCswuNhKKtYe7aa4
Q6vCI6ufcvnpNYA9BdlMCAJo8SrCG3ISq3kzDEfR3AFmhMzf7UVM3tql/4vvo9EGXBngqQXV3+Ue
qf2Ytq2eD0e9C7yO/W1R2ozkXaB3m0zPVrASi8JMpGhhBwB9n3duW5FOYiXkwxF39sDHR1vJ3FGJ
HaUxHKDEb6/sWoNBvYggEtEPEPZoQr1cGWjnhQ3HfjyGv4S2t9YG1iz4wehnxWQp4DImp24+mJFK
Lc/SigxHlLG/aLRtnAnOjt7Rpy7UQyep7Gc9Tb+SLrzDHNPn24tb0D2kedB+A2IoMIrOQaxDV4V6
q7XtsVXpSyaUb8JM3rU6WNGOhT08FzMHs+qskqSN+vbYc/OvMlbfJXKmt1dyHRqh7EDxwOAPcjNz
nUjVsmsSowRkXr42mrVFFdLrxtrryRpwelGSPUHLYJb1qxaZsMaEQdUS7THVxnuz7EK3M0o3qhD4
Z0O98gp8hPWzizWB9RigOQpmwc7zWYEdiFIzh/ooir7YQlLvKrys/F4NzXu7p8OmZYqrpyeOGctO
ZeXhXcIMAZBElX4deQVAA41tRwgmN0XLwKTQdWvEaQv38eI3Tjt2ZiB1WahZDhKKY5UpmzTSpJP1
+Z0UYNZQ8+8jXyOFWjoB9oG9nsYjX/XvoCBvdcBW1MewpIVDQ7KnZbcZevbYZMy7rVfzZhS8kuhP
AxAfeEJwwoFC/HJxVWuAuLgQ9VGl77J/j8kPU3vuxi9qdd/mcCvvlJQcMHnWqcq3QVvJZi7t7Lnw
6WKd7WyFcMyO2rI+1nmNUiPtf5Vm/zykiu3KnO21LnhfWe5kzub6ZiowRCZSdHhVZxWPIZVWVml1
fcyUvJ6Ktuq+1GLDQy2pwnCPNrkXmZacECgCHlsZoWvDg3KMSm1dvD1rrUBL9gm5YsRRCqLeq6RX
U2Y8Q5dPc6z6MXJqAWKuLnsfojVM7pJGncuZZQaGeIJrKyjX5uWj2iZo0iJukkVuk6+R9i+ZQiwH
5h5UTNNkx8sTtcJMWEFQNSBOIeHvERlqJ8WYh7fbx7i4b6iRAWiOLrerYbysq+XARrU5NnaJYG3c
m2LYxHW0Qkt8pZ4fAGJAH1CPw6CfOVWL2bAYKUi03gSdsbWz9B6OgZNS/dka612udivG8GpVEMdQ
7wC8dupzmzuTjVmrRq+iNcaMoi0n+RbjPu8zoM4/uXmTGJh21BeRqr6qMoaNwiJFMhAAopfdKfLo
QQJQ17dse1vOlSpAjoVmCMA9saKrQ+qSiIP9KwhOhVX80Y2GO40arLhKSzLwTkGKhSfkqme4QtO6
0to1iABH4lANL0S2Aly6dmCwjDMRH39/ZqPUluvVaLTk1DHBAFu3O4wwTvdhYz/TsvVZZXptPR7Y
oKKL2FiRfnVxJ+EGeLeBO0BRYW6dgSvFbAdTBKfBzLZJ9ks06SYbfyVyZR8X5Zho5TQZ3Iur2bIo
/GqtwmVwQoHMSetnuJxOaz7p+WfjJawHBOIYZKPj1K6A60mQhPVogJjGdKIhcPD2rSj30kImMjjM
DJlaAOZ+UtsVgRJVoGpJAlCVK9IxrRDZjsJBzvW2es8L1jpqZPCPQG03tZlN0d+lqbOLYBgHDVQ0
NFH3djLshii4F5bwgKJ3SILInvd+xfRfacMfg+yT0zOvxE8v3ZletmHbgs1rCL+w0fopDfpiRM2u
79bS5Ys3zGSWhqlsMBhXM0FHjIhndRqcgmyjpY/pGsHewvcRH+pTyX+Cb88dQJxh3GG+UnBq+ZOF
7NXT508J3zcn9LQN6zoPP1FNtK08iMkJxpziDncaknRaeCerPHxstbTzFOAunChq6j24BFUv7wdr
jzA29m7/ksWFggcZ6BfsJcAvl+fVS1m3OU1hR2rPfASLzO3P0+kNv/BskORQQG+PcGcqoMxNRaFX
vTZoWnAam0hskA8CEZJhI4udI9uVZGr2Y+zx3NO8BJKCmUhSdUGyE7FiOCOwJm+NkkbbIQ0RnNXg
VRJqm+00IX9aVWh5qYosFgijR5RPSbjJRPs3to37uDPe27TVH2VNWw/8hdw1DaA6by9t4V3EyhBA
gjpm6k6dabpeqhjzBmzIiZiZE8TaJsxMX8mL/W0xiwcEw4E3C4EI4uHLAwIEn0qM3CMnDfNhiyxx
yxUBc1TDdGWxkP8kzJs6evQ89RmJyCkAYVCels6g08ItNPMLl4ZrNfl9WxOnormH7vOdbrZfOsO6
H3t7H7L8wACUJ1EFDq/+ETRim5THe5Wvzehc3GzwpyP7oAMFM2+WBCCiTELVgpqKR2ahVSN0yjUa
9QW/CgTB8MApaA/hd84ONKuMfhSKSk5j+xQoz3mWeVQBfa9tbPm4YgCWrgVyN/ATGfyDK+AxS/Xe
yOMs/BILnGr5h1jMi9JdG+9GQl22FisuKRG6T5CtQ7rOvEIxJUCo1MiEkNMwHpNkX77d1tFFFUIS
apqPMgUM80entuKi7ii4HfrBUDFfBsFxZGg1BsImuZNIyR1UFagP6HvyEJhWs9OlmQHcGvwAN2jo
yVbD3AhNy76yIAv+DBkqY4LryDibpNlqZWcC9VmGX2//6iWdAjvO5Aei/n01cLCEb0n7DJvSWM8h
CxHooUkuWGtSW3j6Jw6e/ytlTgpqjASE9rFBTooKxXKT1xa0VslKMX9RCBhUQUcxjRmYlygby0DR
Jc9hJABa9Mhoca+J+8BDM4G6scoqXHEAl64KcDgw6lOyHE77pVGSWdgjdVeQE8GQPIER2b39N0Np
sAQtsLJyVZZlmXiMURaHxzn9/ZlHoWkRt+sCayMRd6MWECpMaigkw1tAHLNbo4FauplA7v4nbvr7
M3GZXlBhZFiaTAwnVHc2yGVM+6WhflxRp1obYbYoDjGpMY24mFK5l+K0XrWTWkyhQr4rI1hQB5Du
nW5EDppEb+v7wkbC0oN4QoGjC0b32UtitF1UlSq8aSQF9ySMX0GIv6tQc9WbF5F9kp1welXOpc31
vuqBUYysAQ8/qk0IvPmP26tZMGkX359tXGbW3BwZvi8LuEkOyERvf3/eXPq/BVDk/0C+gv7DOf2h
2Sggws1bLKDW31AXDQtH7owOvskGVjpKnbjHy9ezjcLtrzQpXxXegXcvg69hvgx9/wCc+z5Q4pWr
vqAwUx+kAXAayJUwWeBSYdg4UCUu4FBNSHw0YmTlHQHhXxpF+yHkrlWtEZ0uqs2ZwMmMnl0IdUy6
FB0ewcki3aORAjyQY902HKtx9CRRVzzG69TfpDgAW3wA/vDhmZqijSHIU9lj3zuA2c28fdRkvlXq
V5Z9LRz0BYz9Tgu6PVrWdinFuYeCbW6f/eIeAx+D4hYg4VdkXCOoHC0dmPdTGQdgjUbv5q4TW9ac
bPt7lq88Q9N6Zh7yBGvEUSLPiTYQ7XJ/KwF4VjoF062Se3pmbCz1IRzeCgDtA5gBbrnBKjnX4plO
yTADESkQmzObqnaAmLVFFZwi9lQMKUhRVS8G4Y7UVcdsfHP4AQQr0SMwLqqbrrWdrgaeANBUUE+j
q612Uw6cVYSgXD6mpuLZYQ+Mu35MLLYrhj3AAy6Xmlsb1BmCPWgd3ERH1v4+VkY8FZFDmlOB2a1K
sLOMY4IkSQj8SPzLCPZGemD0F7G/j8ZBlodoWBtorC4dLtQLFpeiPHLVa4AGAsQaXRycwuG17jaY
R5or6MuNpKPKPyhCO626B6j0CzGOeZ84RRohZB7RH4hpMeC0AM2F05jW/rbGfTQyz7Vg+kngmcOo
DcSdl1oQ6NnIVK7aJxY+DsCpDGACg8OfqpVbltpmlMQZ1a2Q94V41SiepLF19PInUaRrGHKjJ79D
cPrpqPLLwe8ay9NzoDTG7dj8DZIHu9C9oFwLwrUlGzwNhwaAderBmXvlTVCabZIY9inFr8kTsYmg
MmX4N++lR9E62L/k6OMsjO+NeCy4CZb6TYeEG412mrLlerKtFMVVjdwJgnuVZLusOkrzm+h2nX6q
C7+2X3p9L4fXrgH2IX/j5eCBFXkvosPt3f8AO852f0o8ol0fCHLU5Gc2x7Jk3kR1oJ+MRnW66Ejq
O56Cj943oO+JeGnKdz0GXGmblmt5z4U9BEIIvjNQf2BFn8d3dQUy/y609BNYYFrxKPzbS1twcjF6
Am75BGIF3ejMeut12kUtpjadEqY/2kO0MxjyMfKT/ebTYwkx0wKmxBPQspfqa6Jt2BZlZWC6SuI1
wUOjfhLBfiVh9u4NYSu7um6Nk6L7oYGhnNr32zu1dBAY7AsGBayDGfNGvFpn+TA0hoEuJ+6geWwN
rLr4fQ00lSDlRB/HfIu0HPMSa2QhTxzD+Pb8zz/8+rOvz7anqmpbaxt8XZTfcnq06tC9LWDBbCKD
iWQbcjnTYcwUCdAyrQvzkp1Epz/qQ3tKBus5GcS3hAbeaIb7waj5iswl5UXaw5jIYaZa4Fyretqr
INkzTl1S40Wszepr0Q3hJu90bcXduxKFiw809JSqwrOPysClAicMCZC4bDNf0e6q/IV1W7lG07sm
gl6KoKwgXSfKzI/ysTu0VEs3VRtlp4JaayCjq/cdq0HqcsotULCzzX0oGRZ5EkYQpfQhmrybHQjU
TMdmgK41ifbWhmtonasAdBJow1tCegb1m7mzrPYloGK2SP00/h6xOzX6VeECxWu5qqV1oSf8f1Pu
gKeZ+S0hDyka4u3UZ6NdoY2Ob4VV31ui/4OQbW805t/bSr90ZMBqAXUAzwyMY9Pfn/m+pUTPVWCz
1K9H4DuVKP1Wh/pJUH2lpLcoB8XOqYsTFdH5659RjkhbytTP7InoAd7mn3KtgebqAuOIULn/T8ZM
/TANNNIT8PL6iA7fdD38LjV2l9qgYjCbPzQsjtNg9ZVbtSwTPRron0cxbO4gSFSpxmLQU7yjsYNG
bdYLr9FeUbbSu3ur/iQh8DS5Akv8T9ycWpmgWy8Shpb6fRd6HIGh0pVu+C9KMU20xZEg/Loqj3ck
DdM2qzI/o6mbD6ZvjCDV69dSnktXCtyQgKDgOQJX5Mwn6a0xULVECD+tzehJD6XxPSmjXdd+iwOY
3NuKvijMVJGmgjuHnqSZpR2NPASIPCj8EVP+Ch2FxCI+2D13RoyN/bwoE40U6BMDjgQVnMs7BV5b
LUbbk/DbGtaofxmLApSefxAn3JazpHugX8JYQdh0zOeY2QpuFG2qaaTwyyxUtyRVQpdIY2sl6huj
yVe4rA9KozcrG3n1ykMFJ5YxMLUCBYDersvVYfJLrZgJpDb0QSUP9kr0v/b56RzPDBL4qsDzXobC
L50+8cy1X79kh85//WzPWFLUhBb49dZrUSJo68AetGLq1lYwHdvZChKjylo2rUDGG1JvP93WNNv/
+a0B/xmvOD7fKnsC9NDutlJN//lFoIDPY0oVSE8RsmMky2yDlF6NOjC6Cr8hclfwu6HfCv4jKZ7y
YW9QIM3XBC5cTDx46D4GOx68d3vazrPtaqtBy9ukyn3godBe0YTkwUzBgwQaGuKFY0K92wtclIcm
JAzngbQrqzNUsgjKdoA8e5t8RenzPbc2t0VYSzIwpQBlVZTDUYyYbaIxqjEjXZT7nHEMSrKGZGow
YNS1A9cyxZcqIpuk6F2S2c8NJxuwN52ydDQid6zTvvxCDVQMRayiqcym7bdCyuG+taI0dCjaQL7i
CFWJLpRMO0DO4DBhY+xLx5UHoRmxJ0qmbEQeVw7DfwJ6OrTzsbqN78MoCdyh6sFfVzJ8S5AkdwWp
MFhFCUtAhvIqwmkXLgt1DxQSOyblJkf6pHOybMgQg4f2HnMJ5AMCOnIYhBZ4OKbkFILtWt1qvYbc
NaAGDkoRaFSnJX/trVY9KaX6ahXBTxETjG9IeINOozhVNj1BxwOQAnUHDJgJrhUtsf6qQJ+9aESh
jj2ETN0g6v/GRJ0+gfoq8RU1sjMvYfHUFhJVBwAFrI1OKmWD0cTBLzulFE0zoKpySRpTcIznxh3P
TJB11CpoxgXhRz6gu6Av0v5YcW5ie/pqRcUWLICGOwIzibgXBbe5BTC7AUwC6CcxYILfea2uAJYW
1AtDsIAlQu1eg47NXHmjsXKeGjr3Qx2kRfJVTR/j/q7DBt7W4wVjiSwlbAAK53AE5hFR0qN3BBO5
ch98XY6dPojKAuZmpdKysFnwARCR4KlE0KXNvLZI1dBVKyru8+gQfDXHFYTN0ucNnMJUuUNoOi8c
FaMha7UkmW+Gzz1a2jWhrdz2RQmICdBOrS3kN2whFMx1zHM/xsiJ9oWtVVJXvj+vXgsejzzo8H3d
3tgb5B9vH/La52fKFNppYCgjPm/eoxWkSbzbn59M3ew9QSMI2DoxkHpq+5yZwnrMwipKReZL1rq1
aA+adoKLDot3UNBqdlvY0lrOhc0uHrjZDJ7aReaP6r0Fc0K/3v7+0sWb0FNIE4CiGeNOL98qPeUD
w/zAzG/CTZHWDriHQUPpFdvbYhbunYHiI4YSI+K8Zv3sokZD6YfjSsjQ08A/DkagfTDQ138RA3wO
iE8soDxmRwM/sSSGHnM/0lofhQan7+leGOPKahY8CmRVpkAdSnANrwxtWXNwm1f+SHqH2u2GgY1N
Vx8jeWJJA+B47wTZCrfvgiJMRwRXHznbabTA5UEleg6dU4vKxxQnnm+qovj8pQdNmA5wIA4Jnewz
TeBmAj7Goih9TSBf5xhrNZOFa4NhhZjqCcZRXJr5MOe4sLU0bajwDerxp6fhpUJX4MptWdBmjNlC
sRRjWWC95l34JegssiQLhG9n41dwgI9xAjgqsRwM97ytaUvHAQsPenb4ldZVRGTmql4mA1YzcDD5
4c9KDnjp+wbWgDdxYhibV+vHGkeUKwlULELLjjeAn+jzC0A3DSrLmL2BUuHsuBUCC28AH+6jGFR6
Gf58/vt4zxEvwnzhXZ8Z4UwtbLPnFTbIpPu2ibaaergtYemwzyXMnlmM6VYrK+wQlYSZE5rUi9Rw
Q7rfhbXiNCydBSiBQSODEwGVj3Z59aJYjuj71Es//FVGe1usWJPFz8N9Rz1mglIrM6NlomFJGRkr
/bp4GUuXmum//P4zAbOjTvpUtJEGATrfqcouWGm9WPj9qLkiXQTuRxD8z/MQeltynZVE+HVc/dVq
OPc0/7zLgwBAQU4F8RTsx0yZrExIIJV64WstILgAu63s0IIqXXx/pkq1qqBfPsP3+6g+pKR/Rg5n
y4J4jyzf50/7QtRMmbShRo4ogih0iSi9oz7fvhQLD+3F56fDOos9i1bSoiK4FGa1h90LUJ365Cj7
KWOHxDH4R8CWjUT//LxJXPGoCe3C11mBUjtQPcQePzlf/n9CwEowDRa3EHfMnjsM1SAFuExxInq5
kXX9WutoQG/4JhD88y8r8j8A/UOzUE2cJ53UwYwA6LWEn6QPct+mK6HN4omcfX52+5hSgvyIMXy+
xrRCZVOroAxIV2zhwh28WMNsu1TGuwG5cOHnHJzH235/W6tWPm9NdBtnWoVooC8zkA/4LHfTAiO1
Vl7TpfuHlMnUNGoigTHHNtCgEWlUQKXKvIuPQ03fSRxgNmIaKgdd6+XK4zpt+cyDh/+hADJGQcJ3
ZbGKGoOtNESafp/l6qNszMilaWc7fAT1r4rHygvS2HrNtJiuQdWWtAF0YYCPf7jD86pBheK/bQex
8En9g4BJwyyeGvDffP64zoXMzNlQRRaQtwncoGZTou9vrZV8SR3Ovz+zYRGRVY9uEqiDBvbK7ild
BTAtbhMaVNUpp4Xer9mbGHPecR5aBeIFZ/wp0Pr1+/YWLQjQkJ8DBAJ8VBNv06VG1zzNEz6UuT/q
3M2afZVh5N2na6ETRB8mjCEaATqRza5+xu2sauMi99PqnYvXAIRe4vvtdSyo8oWI2TqsVM0gHyJE
/Itp8SGzd1Zgu4O94TTcttGnS8rTkiiiBPQ/fPCtXe5bxKUF0hokUDqSgcwBFDQ1dwjvvKo7iegP
ST5v2GAW4BrBAZuQ0LP1jfpINIYKEfj2HfSPeBg0vGJ7FpQZIAuGxDDqrsZV8w0JrJ5pUVn44BcP
yXtvft53ufj+7DImQk+bfCjwXKaaQ4f3VHq3VWBpATqAMCoarqb2sknVz4xz2yS0aBWS+KbmVtil
Nfdx6apMiWV07iB9Di/v8vtIa6qAj8nET20XxBGEbEpt5X1ZEzHz7zBfK1dA1Zz4mN64sdreV9vy
FJfm7vZOLYlBSGJMiTMwFMxf+lgwjHBBiWlKdth4JZsdXxsAvyZiduWjFnOrbXDm+Fknxc6aJqWn
NAk2YOVRVs59TdTsapRBlhhDOaY+zu2L2UdHNhxk93R7yxZeZkDc0FjxUfoz9envz5Sr7CxbViDe
8Ot8k2h7yRylcoMVY7ykwedCZtZeDEhLhDZN/ZHZb5LUoxOo/crZL8kwAdPD3BlkZBFsXS4Eo+XV
3FCTzKeGg0Y+3q18f+E0YBlBAvfRDo6OxMvvmxoGk/BOFn6LGTrGKO6spnjAYMSvt89jwd5fiJmW
eXYeaYfCU5oOBTAvitN1O4kSzDBgJF141NWfcfTztriFXUOqHAmCKSmPf2bGK4dJLjBqA55SjOEO
pgW6on9Z0JmE2b4FhYEiWQ36JzW39uCrd1V2qtE6NphfdCtx4jUM+uI5oZEYhTLgSbG2yw2sQyMJ
Mbmq8CVN9mAE/jv2IC6XwdrUu0lnr3zMMzkzkxYPoEIAy0bhm7QYMeijY5u+bBhYv4D37MyGPHHZ
85XKw/LiJuTV1DOP6VyXizO6FCwbDNrRAwZQ7loMm29XnrM1ETMDF5cFSk4NRNgxcdhd+C1BL/Nt
pVsUYU8gKBC9IDM1/f2ZjhsDWiubChXtxHjKMZCwPMZrxBiLp3MmYmbWBJecYACL8ItCuqnhxw1Q
wuwtSt/UfygXoHsLPOmg+wET4Xw1ecBUPauC3G8j26VF9hjwAhxaKniepP5d5cZaMmNp+/BeI2cI
2h9EVDPN03KiZPpo5j4twGEWxajLghEitdzPn9K5mJlpGBADqJGJdRH6hsqvo5V/jLV8/tIxncuY
GQfAgcay0i3IwICMmgrPyPwYzMyNEm7Y2kjZhacO0KD/t28z00pCyYsww4JsnI1evRhj53W0QMZh
5QotGVXMPrdgL9EeeYWwUig30CgSgnU6N+7RQfygRWtDspZ0AF1lwATgn4X0dIhZOmEMHUDtyNFG
jP94ae3tbQVYWsa5jNl+VWpPMLLBACRg8ARmFH1ykvdHCuj8+3MzMDLUPIA09xFuAG1Ug5a/c2p9
JcBYOnV0VZjwChBigFXs0th0wDuVjA1gIxwo2idOVSM8jf8p6OYfdguAWHgemGlpzc1AHcQxGHpS
7gfkKTYOgVwxmovrAPZsIjn/sJuX69B4X9txzbivyF2TCaeNQLST7d5ur2LJ/QCrLlqZUPkCJ8Ls
gdGjIRxMgWCGyNyNxL6Vr1p510XgFNVCT6/XMhnXrE7w0qHGDPxlABNfkQqhozmrKpYVPuZpyXsT
PIhuQirNUwaV7BKr1Pes654DEA9tBDWmWcMs2XR9O5E8Fpi2VLIRw6bAcIpJVAWoJe3iLrA01bu9
LUvXjU2VctBqAfYzN7lmx/oehJUwuflLSoUj2Q/a/sPbfi5jZm9ZKxSwz5PcV6hPylNlIA+3VopY
PN6zdcwug7Qx3YrbsEy1Le5M2j+ZmnwuqHZXJmCmRccqxmr8S370fF0zM8JV2mW9hb2rfoApvuJe
V/5DBnZq00TSDfV6oE0vrwbY3KSplsguyoK7ZXeIut9Ac6/cv0UVOBMyW8bALWmOI9CYXS5c0O45
Jea21cm3f1A0eHcock4T9uZV4GnOF1K9DAdU3Ee93EmKhCVyZLelLD27cL5QDZ6yV8jxX25YAiK1
th9N+Hhdge6db0Gx45jIOZbfouzttqhpW+Zu8rmoyayd+XoJUHQqQ67fH4aXvjtqK59fOhWYdnCq
YEY48A2zS2PmmKyWBhjw0ITZQ2iBkxkz9EhkfR7iicccJO/wVm3ML5xtmBmUyC10EndTF2g/U8gX
Ylm/b+/U0qGgx8H4QPldJy+ECm4fItPCh/XizdaOtgp6soTbq5vbghb2DLkenPvE4zZZ3csjqQoQ
3RLNRF9A82eavKRuU3PlWKbUxOzUp7oOTDt6jPC/2TNiFwkxTIOgJ0D87YN9w2yQHodunx9iEXno
qFslilh4Hi8kzsKWNEUwmEIJoGeDk2qYS4Q2TZSuGLobP799loZhawB/smtrE8VALcYp+h0awkHL
va3iEg2hKy7k4nJ0AHcmHx+d7zOF0ziPpFlFyGaEPwwuMDtxn9SNpxZrxb4lZUDsQplmgdJJ16f7
e3Y/2woVmaKFMujku8nQb2n9aMrXf9gxdLyAWwdIgatu2pBi8JKMcDY5dSTxtOik9O+3RSzt1xTw
g8kJOf+r7AwrytiyKn1qFQI9Soq+EHXwlBRu0rhyTdmCRUOvC2oWgAihE0CbpeVI0nSyatFqYOtx
/aVk7WvJg7xwDQ2jV52Aky9BHpziLN4SH7M+tyQztgUcIDeIBNk3UuU/wHWSbuxGgolcJAzxqcx/
aIX9f0i7rh3JdSX5RQLkJb5K5dpO1fR0j3kRxpLynjJfv8HB7r1VLKKInj2Y89SAsuiSyczIiGrf
kQpsggXS1Tuy2uQp9zvnnnO67MPV6LZe4yFDbtjDAQTA8ynpG4j9TdO8zyHxtsFO4qeuyKYnPhnp
pjMn+1ddDMaDD1YGNMr3DvlpNqM7x3YVjhuQndqbdW2nP4ObdbHTLNPvbjXTV1p62U9a1+RQJ6l1
79WlsQnHgu9BuPOa8QqsZnSlh9TwQXRdM3c3+OYQc4OteP7yGnha9CoUeVr9Hp0KgHI/ayPq+/kO
TT3G/va6XzvNEHw/KFLjrQ9KDxlGUxeWK+D3SMdWNpr+37z2Bxh9LdSrKJqD/sEWRN1ASoaWNNSu
Lo9KP3T+4A0sR9qi5J98PF1jDwEV6m9OkuzNhQQfbQ7A73utCj8DNTl0cqFPUe5FBUCh6oERRu50
+ZTxeKAQ1dbxKihPD8yAnRrQXyDApZFlbl6kbIBLa/emET3PRtRkmpVSHhsMAKlAF5V4WTUamvKB
0xawUTb99tmsuu3teboeA/TFsINQ40EP2hWdDvA1RuX2cGTJUv9ePWs7dMXniVmPIMXWbITroYCd
Bhy7qJIh7kCD5+V0efXMU97kMLVPRtRLNC/W685nMCygKCYIapDlvXJmdW2tbWGhjFGiuIgWrR7B
Jtre4q5GB+Q03NN6fpg789sC5WIoSO1tp/5iZjrIgWpCEYagy8kCqdsVu6+ZV51ZBth4QFWc5jQ7
mBx5E6/uDyHopW4v3vW7RIz4v7ZsaUbnOkEbAJrExrXb1daw8de7fB12Tfcx7MKnTHfrKVcQCTRA
aWxwdMvxyTR2gYv3FmaYJ7uGWo/cfj9IGUNCsgm7Er2KV82rVt6RIUTC9pSbcLj0dw8M4e1JUw4C
rIJ4NqNEjN7Sy0njzKjSYXKy07oj/n2ng6Gr1h/94xbcgg1iE5lujxqdXXscNbuSjR+KgmytDGD0
NMg+AUeqia+VtoAOAWQfLBA4wpdDmdCGnUO4Lzsl3jo9rBxv/C7o5w0P5mrDSPvuDnycMAQLBA9G
dFaiNHxpL+dLQsiUYW/b+zwEqBDZxt37VwcMIn957AULlBQC+yPUr+ughomZBjvAF5vtaCfTu5MG
GMjZnSQdHILIw0pKDGRg86FMwAbiO6MVg81CJyV2HSjCEmjzQYoCUs6rNDctljzvIcNx8uqv1Yxe
/+mj7WuQWgobWAx0Orq4zbFA0rKATtFZOkbSU4qH3Mo3pLI3rq40oDg2F0bE388iXirgABmE4U/l
dzeEyg0yH7dXXjkK1CCxLALQKMfu5lKbYD1ss1MztZthMD83S/Fk01GT9VCNA33Jlo0EMJgRZMZ6
tHeMfVrYGMeb3b8a6cvtUSg/jyZN8LwCnwEauctpCm0+IKrG5xMjj/2DDQqs2wZU1xyen6JU64LV
/erGnpeyX21zTk/AYS+PhW28gCy63HWIP8Gvgvg9mOsfneF5Tz6H+khVD9V9WBf+Y8MzCNfc/jXK
4Xpo6APsBVVDOU1cGUsbTrObnmb08PGZP7Epeb1tQnHJAXyImqTII14XisApYrWLgY1XOG++zzaF
6e5Z/9hmZGMxe9M4mhVU7UO8wAGCAu0AkFbSaYIWd8GroMxOWdJ9LL3umbTpYZjol9vDUvhuC5kR
RAEodSjKUeC2HQf0D5+6pDtQbn5jdXJHwHiTju7X26aUI4I8nocgEt5bjlPDPq28Og3TE9DsYDgK
6uepj2+bUO6DMxPi72feoRVRqtlgkfhk1RsBTor9rNDtfZ0VMdAzK93cUbQvBnB0+cF2nr334znx
TDkbhVizs++XA+/qPsT3V6gdO+Z89GqqubJVQ8CqA5iEth+0YkjP4N5D0yMevnA/1bbsNu9/9qBP
3EOWRTRh4eUjfZ46PfyrGyLRNoD56cEOX0j62ZwfAuf99zScHJIT4Gm0rzOuyJJmwzzk7MRXY8cJ
2YLy8t3t1RiLSLkJBPJ1Msdr8wHacyk7sU81idIf79+x51+X1rogS+rTFF8noHWqHgE/vv39v/nA
y2Te5c+XIpmuQUec14ufb7WbuiRx3luxkS3bupg/+MwA0+84/1748ETd+bVpdIlR1UUBMC2I2IBP
U1C3w+cXwzK29ERz+4PHj83wozLGN7uA/tSQFnHmePsKel6Ole18ar3k1j+c1/NfIDO7z56ZtG6F
X9D77tGsk1eeEs2rT+HbgMFCgUmg1AXjw+WRpb7bTlNn05NJHmfjqURnENGkEtQmAnBxINkHdy35
Nhb6bVA4Pj2l3q4v71cHMsi6zSICTmmzoHMJsTUesCBHlls//RQSV+iDoadw6Kc7KFb0d/NicfQq
DMYjFBooeDSRI6qDBP3lBGkp1kJ+MFjQnJ07nS4poByxg2K7AIKLdPflpE5NbXfm7LHTYB2L8ovX
/qa1JlN7zfrvoEdM8MeDUQX9MTKUuS5Njsi4Sk/wt79QtfzJqBvnw++hHXfA7UMbpXt1cugjsyFh
749akB1GzCJaBnEtSkdzCFmWO3nITiDPi+fPa8o016FyAs8MSFGg0S2ruyQBOzXro5U/pg3qku9u
L8L8oUMN2AyAUK/C5dGcEqhUNgg013Y7geutbD/d9mCKqwoWUD4xYQCWpEAozMdq6A2enmg2JXHu
QCEQTIc6WI7OinS6hsx1qmaCFej8RS5ALGOrI/dTRJAYiCCoRkPiNTE8gRQeCboyRZa77ecoXRD1
ZyvvHtaV5YelsZYPxKT2BjJJupyXcD9X51qQp+DpB0p7GRjQumtGJhfButGO9/483Bfh+sme+Ctd
XM2GUO65M1PSnktmdFBUPUwBRZdEfGTNs12vUxyamW57K9cMBT3B5wO2X9nprl7tgFACUX8w7quX
fDjc3niqSbPQxy+gboKOXnI/SQqOfDKu6Wlx9kU9P4fOo1WMcdvrBFR0hoRXPov3HHN1uzqEoa54
TUb3weg/ApOOZgEdXkM1YaCNEmQ6gvledu/JnA1ZVRvslBT7zj4smnSG8vNIrSPHgE6ta8ojWuTl
2uDzPXmeXpP2Hy5A9JsAxIGkLXLd0s5C3aixsqVhp9Gz6CZYafM6U296hCqbDieuDFrAE0VE2xMw
WnIuo1maPmtmm52W3hjipAI4cM5zCPQmwwz52syCoC7bz366QQGDb7ysgfpIbvq/nWkkmlSB6kSh
bIGgAq8CgWC53B5oheGelYT05M/hg1WkUQFtQlZoMvzKTQgNX3ApigyO3MrByqZiK6/YyayHn2FW
75eV/M5b1LwGnRicckAhkKMueO2F5s7lgGrcid4UZuxkgSwNuNul+TB6bXU/gUBec8WqfK7IgQqu
H0H9JV2xizHyFpq/iH79cf7QF8DJeO3R6/1lQ2fLfupo626crl00jwblBkL3NghxUZkVdY3LMRIj
9VszmxmQUdWxYWQDMYRoKKBC3oCwDYXAIuAgtu4JujZATjshc54szvuxuqA4cYNAtAcoCPkzVofN
2hQlntzQNnZYRL+2uje3auOc2ZAbUJqkCxI7hI153ENnFlw8TeQvd870/p54DAbRhsDogRBDrqXZ
6Dyx8spGlTg/BG4clC/v9/doIwemBXyl6BOQsOdZBkXHxc/KU8H4vm+/oKQWWcObPfzDDSm6mdCn
a8HHyL39FNowC0+W8uSAITlB8RX4aQhLa3a+alnwTIAPs/A0vlKs9RxagWqFl6du2a12nIZ3A3Cz
5f/TihQ2ZXPdVY4zlacJDFqd10E68nsG8vjK+PX+xUETPqCZuLkCKH1eniduulVVUrM4Zc4m6OKB
REn9fRlmzXhUrgk5C/GSQ47qKnGRAITQ+S2YlKBPPUakK59rZ/g2ernm3aGyAxugLEAKFQ8nyS9l
6eyQOQA5arX2eE85tI0cUu/Xsn+9PW9KR3RuSbo1gVjgHbHm4mQ57a4CMzkUdh4ng0R54d2lqb/x
qblb1/Bl9b2oKdJXt7Y0B0sVF4gEI44WymmhXB+ifdaDi3oFJVI4fAONwLFmOrTz3wyvHOGi5AAO
OaCiAI2TLkmr8eZqSSFbTlrvk9uuUNZJN1OL4eV1jMsG2HS3j4JpfnSAxMlncl/W2R16mTe351u5
sIjuhRIeIA3yNRpmq10S9OCfarsdNr3RQoolBN858L7/YMhDmVlg5xCjSN4qL/M0HUd4q2nOs0+V
l9IdOgFpGSUjWM5v21IuIICnAOqJ0EC+RfO1o4M/CE34fk+eB530nu7z0hYtkyDxxhk3CLf8aKJh
NH6+/fvFabraHKDuEF3dqOvK6O4uG31e2RT8Zc36K2juCUgRyureWb3t1A/b28aUOwC6o4hSgTG4
qrxbhA4zqGfBbxV+QG9JZPYfikBHA/uX9fJqSOC3ESyGIOyR60cDqQN4w7469S6IlEi9fvCScB+m
2c6lfOem+baJlmhsNq69sVfjqWbWh6QGP0rGuCbLIJK58k/x4JgFqg5xqkxSNTO/mcD9gBaaAr0z
AJAMMbRzm50VVuEmCHgZV7SFzGBFXsFSovPYqrUVLP+gWgX68ioBUUJii1YWWsVD9ImTxfra1lDQ
WfBY2M5t8Ad00Dr9IdUCoyADeQnASQGFkRISmTnxPEExA/xSjwIOQ9Ivrv399iZS3d6g47KAe/RR
UZfdGVSO6cBnzKkT7u18a7GdTfYO/4esJXiyCEEUbsOMFKQGlBisaMHrhwLivh3K/WRaz2uhU8RT
BeEQNEBsBcFTCOPZl3d3mlgI9AkBvZj1lfgsTuhvs+cRC76MfhmN1vIP7urcnrRArgNJUgjQwF0V
ceH9sW3dnlM5LFEQMBEhoLgq74Ca4/S3Xi6ihLuUPnjvL86AQQzEUiLeBYO6VD0py5DjMRPmiNpB
pGl0UdOumjOrHMF/TcgpceTa15yGgPhWbCjvlrktnm1GJ40VZXYVsRp661AAgCuUwpxxGpbO7IBC
8tIy+Lokc3oAs1UZey6fDnOe5HteMuuuHYoEAJXU3VUjdCg1v0J1XpE2R+kWqWR4SulHUA4S+sHn
iLWMNQYk5Uu+zoeqeD8XoCDq8kEpCb+AgpS064KVpdZaiha4JIkX5AMmXVZCtWjnFsTfz/JEC+0r
hq5ysAGSKAS/g7e77XTU3wfZAiIooDFN6fte0ocsqEFduYZPxWacNe8e1T2BgrZoVEaN3pORFYVT
Q3SgQWzN3ccQRHygfok5kC64mRh4nTM79izNiFRu9Nyk5OAoAn0w2wHtOyAwCus5Lrs7G1U8hx9u
T50y/jy3JG2y1R0ARCsHPE7T4FB1+aFy/e1YZrsx9e4nUIBERUDvQzTPE2P4XFX+pgqNT2OSaRIP
yjVEAIwwGlciIoPLPRLQgNN6wsPCnftXUkz3gKJrxqoygV4KlIcQdgq1zksTXmv4dVMC4IjeL/Yp
TMrkIQQD7dvtGVVdGuCWEUEbmvbRgnRphdfAzCwhCPxnf94w+upmyL4+1d7j4PEoMD7etia+Jscw
CNeQi4K0CxgqpTFRc6X9XALv5fhVGTWcHMqC3LG8eKK580AKrnueq+qySGb816J02IjRo36eAfu8
ZP0Tb0oWV2Z3v3AoO87l+DC3dGdwP1rAfByFgdtCRUon3KRcyLOfIBznmT+xy2Vd07UEe0QXzc6G
lZpHrvr7iINB9ojKmi+9yTwOgVVitbjH6Ee7+LmC9vn2qqk8OxpV/mNACiy8IR+MrMOqpeWSANxa
3Y1m8dNxdbQOKjeCtkOgMqBmIyiQLyeqmFEdAg99fqJo8ou8dfxolUvs5MV3N/U2/zAmAHE8KGmh
r1K+rcKKBaCLwb5A6ugpWNxPqVtuAqf6dduMcsOfmRHH72zt8zlcSr/H1Hl+EjFqx9RE9x01tnle
RaXuea5cqDNrUkRjmZUxey4GJWTR2MCihrVR6r+7U0Vshv+bOs+UlmmEhy0LaLafDEhh4DncfaiD
92McL0xIWxq9OP9rAgR+9rTvf+HxdXthlH7vbBDSngYxdTcEwhMVzvg4M+trCZhjV3poLEs+BHR6
6W1dH796ewPdD2gBHshyfsZnRRNmZAZJMsHC7PN6x8CE8Q+QasEVCMQjojA8NyQXizrLZIQtUNvE
+JIfw/rz7XlTDgK9CcgRQpniiigq6b2R1KzJT7yxkbcFFRI1vcM8ovmmqzTvJp0taY3maghLH8z5
J3A62fMBdPeTt211ep/KI3o2ImnCWhYCelpiREFCsqhl82bo3Ee+hnc5rly+rLp3k3JYSKwD+wEI
C8rElz6hDIdmMTt0ejF+X4hWjyXuAgMp3X+5F7y/otNIt6NaeGmHOvXgg6u/OIXznQUWz/j2TlA6
G/RdiM5F8AjKep5B7qMBg+H51JHvpvHRaX7y7O22CeVMgXEfVWEXKk0y3jRpmn4sUoxgKOPVu4Pk
Ai8P6Lm/bUV5f0LQAc2KUAhDBfBynmrqFJyK9RhK+ruszW1teD9vm1AOBLo7SCKGuHFsaScbSUrS
PADvUr5AVTCma+SjtKl7Lyt8GjK/4D4AYz3KtHL+Dd1diWkg1hXEYXcYrR0tw9BF7eR97OfwKaiM
tyVbddVuxXvjwqoY+9kVVwN45gcUmHdglp7RDHcP5xG73vjSV+sfeza+G824q9k/gPqh4QlAIpiu
Q+RvpFWrGm/iRYj+ojB86Jo86umDD6jb7XVT7HGgkAXU+W/JVmZ+osA6e2WIh3Xr7Nf12SAQ+9zf
NqHYfXi1Cww8dh/ea5L7aYaxqJoOSl1FEfcxX96/uS8+L8yfrU5YVU1uJ/j8moIe6759P7EfKuVC
lFQAmwHblJzZwNlSVC7w0wNar5a40gQCqtk5/7wUP40QmO5niK2caLktslfQbmhWWHEyXWDZ/xL7
ASEma2GgGz6xSQZwC97peLpSEOyww5LiddDqCAWUpoDlF6ksX+hvXC5FWs5NawfAnwRCbLSim97+
Y840mm2d5KTKEQBI85fnDasvEyQkedaZFRtTQDjQKV/4B3MAwdNCUJlsjK2dpfts6t9u72PVUcHJ
xtBQe7quPq2Fw5FDB0LNzorjTOyHqe9ep0V3eao2BMSE4KphCBIp0iRadt2EbpoBtA0m8vXZef9x
QXc0+pWRQYWgpgxG4mtqN9Vozye724VfU13RQvUcvfi+dBGU4dQGrQHcv+Hd5Z63a9zn2Y77LoQ4
/D0nn2j3ZS3T2HE3t1dHEeSgDQZZdEA8kYaW8xVlRRp0cjkTevmKyJt+Fs5DadxN1aGhmqBNsfdQ
wULGR2QiBdPP5S4PSg7BUEon8IycjPFhySDSvH6zu2O7fDbrVrNeil0HawC5CEpOLJj04nHKIl24
4fBTSdiTkfnHvvJe04Fvb0+fYtdhTwN2jLepYISQlm1uvdUz+MDhpHm0sDfyD31KFwakbU3IYC8t
H9GaXkdjvXN19KiKebr4vhjg2TXQo6kYyWB8Pyx/UGMzm9uA/ro9R4qFvzAhfsKZiSwJSxqskxjC
J3OCXFUxwNU8+2axDauHptIxfyq29IU9Ke4YkoFNnj9zPHSCaLGR+UOkjl+wy4cjBI1uD061AYR+
A3Q7LPQ9yamJlIxTAc4/fsq6F29v8U+3P6+au/PPS4dmHE03KQN8fimiMt9nw4aMz70X92zfvp/7
ERBi1GcRIYqWW/kZSolX9mFb85MzPVtDuWnXN2rrCh+Kuw5s70CDBUD5XIPp7BK8WW5nj6fE3/Aa
XECuF4mC+RK+n9IUGEUQcyL0EEVC2QMYYZ7ZZkPHE2NVlLo/V829plr5s+/LK99UBkdzajGehmNv
bfJas7FUB/P889LKT05T5nTAz3cAE8ke1vm+bzXvQMVaoHUH2Djb8lElkkkF+n42h4AWwwk8Fbhb
CudQr8+lDp+mICkLYQZlhxCwHlz1kgtb8qK0rNIeTqHL0fg6R0n7pUp+JPbbVLzmXfTGDki0Bkf2
2whj5u/QH+PRw+1zdD1UvOMgN4jmCmR9QZp06YOanjBgAthwcvEbCvcuY9t1+F7X745KoXhkItZB
8RB0EDIoBL+hLgxKehzXIGpr5Nh0NBrXu+7SgrQtoKlTk1ZYYE2EGk6Ta7ad8vtCHspFaz8epdK9
aVRBW5uZ3Z/St9r4Pdffb6/D9a7Gz8fc/N0L10GA3RYdb8xsQDB4cNO4LvRUw1cjwKMTyB/AZERt
5Kqrg2fDAjhLaxz9PeFpVHKmeRkoDRA8MEHKI5hTpPusSagJCtE8ORaPNQUbjObzV1Mkfv/Z56Wt
2rZVuXAPn6fFBk3KUWb8op4mFtMNQXqcQRsSdE9JlhyT0Ym8Lo8mWxN/qSygLwCHHklHQNElC8Tp
Kbg7R3Ksl+9JuC2ZTnxeNU3nBsTNeRZV+OjlKG0ykGPS1eau62kdEbQOPzaoy2lmS2VKQPZFr7iA
MElnrnKMOWtRtjxCxMwy67gFrmF6N3gfyx4IjBewHmBJ+ysxejaehRbMpW1jHNNgZNvR4vVDURk6
VXPVUJCeBcUmWuyxzSRfzMs8HyfUtk7hOJ/QT/YQTM7e6ovNO485BgNhK7z7wWImBPQuFyclSKNP
qZ0ckQw8Ej49A7QTkcrTbLIrry7MBH+bT0SZ8uok2k1glI6RHJ25Qyw5xd6QPoPlJl6zSnOBXAWV
MAVOwb9a8MijyQ39EMd2E54TeqqqynwpSPGn5qWzaWd3iULmowUhIToOYdUZOrcp+WJntZZy4oyd
QB360+l/3l4j5df/+mJ0nwO9JX3dndrFh0YYPWXLHG4JRIA3K7jttretqJaIAMvgC3p0oMSknUCs
dMmHwKMnYv/pl+9L860xv83Vj3dbQQoVbDQ4oNBIlR//xeKN2RAW6OQLBINWPAxoIvPqzZDpcjVX
AbnILZ5ZErN6dkzHdM1nE61Up54lj+gmO3F7ySKPo6nWS3eZHbyUjf3rH0aHKjwaeMFTA9Typc0p
zXwblCv0tNg0TpHszr29uTylgU6g/RqsLEZ3Zklyqk24Wr3dBfQ0zDka4Ygv2oP9Ztu7hveSGvYU
9UuTxalVgWjW9JqHulkZtIJbZ4t8fKfz8YrNg+GiVV00suMkyJsny6uSmT091QSkFtVH0OpGjvvV
IX9uT7DCK6LRDGh9dN6CokW+rKxhsa3ZG+jJ8hMaO2lp7aFbSeOqSYfdbVPiVF0AHcQMn5mSZngo
QCDGm4We1oUfjWWpYnB7QToZvXpFt8ZrSaJ1nTYAPGjQP8qNGyLMx+sLogXyESmzZrEn1zCOuVfS
aE2bP8ihi+Tmh4R5b+YyfguBvn9/LCMajEyU7m3Ug+WWkbnNqnJyG/RMO+2+nBqQzLWbJCjf72Rg
Buk5vC9CpJ2lA9LUTum2PqOnArQo8br01nO+WO12bJclzss03L9/EUWZExUGcIwBsnJ5IGshWe2v
cGrgCe3vIXbqo3N+qZ/5+GTM26zdVhaITtt21sGcVBvVwn+inQrcS3J0XoFE1WaFRU9OlezZkuZR
669b16WaCVXbQQ7grxloglwOMAnzCUE0PI7t7VC86cYfg24oqrMtAPr/Z0L8/cyRIkpD3S2n7NR2
EGOgP/vgiXiPOfl0e6kUtxzm679mpK0xIAdhzI2BpWJGH81F/p3nOpilcrYEjkesCEBZUnxYhObk
8BANgkM4bNfgqQOuvRzf3W2LY4Qb7j9W7MsJa9tiHBeg209O3S1H9AQUd1UIfPvt+dKNRdrafWKt
Dfi9MBZ0L0WLY255jSfzgFrBbUPKhQGWQ9D8o9Qtp2dc8HIieSrWfyanyUTujPUal6caCxr8gcUD
fQEkoKSxtCisrj2a1o9hA9Zxq6/KLZuWD8Fsm/H7BwOoMCAcYizIN1+ujR80IYOeAJ6ElL1A7/O4
UFvjc5SDAVeB4MMDyF8eDBvhb4yhTo5lt5BN7y6/JmehD6DJ08HGVCcTjwMIXkNPFDgR6cjkgqzD
blhy7PuijR278/a1RWPEok3sF2GouRFVA0MkAWA64Na46KVV6uaCO2MH593Nu6FsITRy4KgN3F4g
nRGxG8+8zeoag7O04oZA45X/nHdPOf+HcaDvCfxurqgQyZeQM9e5v1gpfGay9b8n+c77/f4xnBuQ
QocFLy30gVJ6GtGFGZdJ327d2Z8jb6zC7f/PlPQ2CBYj95IaYzHhLIMCrCO/zfruH2zgXAK+bwtK
U7FkZ0tSTpVn1y0CEobbuniw+1P/D2kOEe/8x4R0xzTc8dAQ74NTmJhxNiLfRDW94aqzcm5BOis+
7SybzhjEmu/myYrTtdlWSRU7s8ZdquLGc0PS4q/hutp2i8UHg1Cd3zf8mRT3vRO5YZQW+PcPDg3i
j3/x+sjYEWnmKidE8dnAuMqobqtNNusyBCr3DzkRvKSFT7vqQbcTo1tbNPcfy/qX1fzUVYNV5x1e
H1oAIv90FRFOo8ddXMPIDDTGJlnt52J4rVNdF5iYdDmYB5samgCRWMYzRdrCI1Z8SNMKMXXVlByq
9qa/p4HTx8ti9NgPbNkXKZ/QQDKF5XuB5ggHgD+Bz0Qcij5myW16uVkMll8YRzfHs8GqIy/TbDnl
HOLlTgAIQi+MHGzmGW46aPEaxyaAcMpcm8l9kdXOoeyTQuM7VcdISAsJHTVE1bLeqD+kTcWb1Th6
s7eZzC8uEipp/hXnV3MPKLcduDFw0eCpAHrgS6fTD/Uathm2ncO2Ad8wHXpY933p3PR8ZV1JB+NI
6GOAftf29bbT1H1f8jdO4yEGCMSxmSD4k4E6/+ttA5ZyT5/NkORouqQnQy8spCG0MyIrjbI346dz
Mn5af//nxsZwI0iZo78xjRLnkLzc/gXKbUdsINXEK/VKYMFIw8VJEw6nPW5ZEc/QvKs0201hAsnP
EGgEpA9BlSoF7PZqzaDggs7FAhJ3Y13iZHU+1NOv2wMRayF5hwsrUsA+gYXHXFwjQLu181aSclfP
9JgS1DxoOf1200mzt5X2RPc1Egzi0S1d2q0JcpTOr8NjAq1WMtYH8CdHlaD9mTvnzh5Qab09QMVm
xAMYIlSQtgfJhcxq5AWGUzHWhccgm74vpNyYS/v5tgnVSgEwAhwfAmsg+iQv18KPD+FaB8cgebLZ
C7S6eKspSammDTeRCKoBTLlCX/XJtC5ZlZGjb9RZVBXWs8FADzW65WcvSDgSTjrV3r/VRnlnnJsU
E3sW+vS200ITJSXHaZz2RtHvqVdvWRk+TwBhWgydJ1m4Z9nwNvL+g7nO26kpPvoLe8zs4s5j3R1Y
eDQX/nWroNB5dlCVh4oUKLLk3dPPbHWgbYQbc6IvjZGepjLfZry8H5J100zJrxmyBUCnTVCg0OnQ
KHwOuvYQN6OpE8GzfNPMMJUAYUGODjoF966fDPFgF82edRS8z2VbPzYs+wEiUZ0s0TXsSowaX0aj
J6z78sWTFXkY+olBjlY1uo8rkpiHuS/Np7Q1vEfeetm+nnP2OHZz87EEa/x2ANLtDo1mv2/vc5Xb
tcHIAyVRwRaDO/ByS8x+kA5ph6qfn0KDo8t7N6JrMz3m2WId0iDn38oW2sWWNdmPdMymTeiUyRYz
V2wqiAB+Snq73tA6q+Kkmdu9hbWcI26T+dGz6kpzSSjX6+zHSqdytBpwjqQJOQLiwSB01ixRjTj7
dVjAENcMPttPveltCKt1C6byB+fTJJ0cq52QNhjT5DgsziZk9wWIhAxdDVwRjVyshfgRZ8dzBnmx
X8wwUhZRYG9ZuKt5vAaap4PKewIj4Au0AGI5OQGSB95oTIySY+e4O8K73Zzq8qLq2fqPCRmiMgH9
UiEADo/Tmr+VQHlbwPtOkzYOVtnxgbZDoQcNLKDUuZywagoN3x8YOXL6EWwjEapiOzr+vn1EVPOF
SwAM04DIilaZSyOZPbrFasFpVhmqAFDbnsnH2xZU635uQdpc/tqbdpLDQr0emvDQ+j/Kn46juTRV
ZweSfTjlSH0FV0DSgFSV1xUkBBFqAE0KoDjIN2v8BdqSLc5LHKTb24NSThto59HMjmYPPFUupy2x
qsKsU4scW+d+qnbA397+vnLtkY/yhHyI4NG8/H5G3CTJJpMcCyiXbEGa3SCi6tC7ia4G3R0llli+
NwG6/48tyUmWSIE1ENYkx9kNf3uMPIIL8Mkly1NdNoD0eKepT7/7iR1NtXnoPbJZuH2cA1sTPir3
CYiDAPqEpAySVpdD5qw3ln5ZsBMh0dNFbuF4P/NuQSd1k5c/Vytr7m7Psc6gCGHOHFKWde5KvBUb
83V1iqh2v6dm1B5uG7GVOwVc5Khp+IKAS2rfq2g65Bm0uY79GEx3aBV5WxvbisEaUDzxvKi3Zp8v
m671vVc/KZy7AjLBoAEEXwBHO8QxZbyCHF7ID2wtx73btN2ud0YeexWZYgKY6W7KWbJpysrd8JVm
Ea3Qe4BKB9OMRBXRCXgh1GMFAZwcl2aDsQzdGiTH3Mn2jn/wvINnttsOXSAF39yeNdXSnNsSx/1s
aawpbdGLQIDWqYPmY2gVyWFcKPsVsnqIG96+mwoIAUuAdDb6y1HwuhI0MmoOnga7TI7ztLO+Nbnm
NKv2gMBKIqcgSO/lSMwzmqKqewCDwvzBP1q5hllDVWC2AY6DGCbiJGACJG8R9rOFXms3ORopXV78
esgflwBC5hOCtNjp2He+Jv6TsXjBMQyq8MdimCaNStPiJ3Dx62hZlaOF6jQoF1EkwKvpcvEGmlRr
KwoEDtuYXpwbms2h8vV4VqAXDuy8AL1KV9Ya1tngtQwpTqP+1ibTW9VU26GGWDOUgaKubP6kiQ7Q
r7SJKraPDkIRKUmvwIDb1dAM2JCT8ci6zeh+btoyNjheoN9b891KymI7ioYSvBtADSe/pBvUU2gA
/qijsx5X+2eGlAS6ojTTqFymMyOS2zdr30h7L0yOJhgBa1ZGuuqAykAISBSkh5EyBIbkch9U2TQ4
Y4qAb9lazl2oI7nWfV78/cxHjNYIecoch4rNzp8wDT6gdre57YZUt/D5CMTfz0yA/DxLSgoTi/WB
ePd02ruj5uzqRiHdegHJ2dpYmKT+2eQvHdN8XjcC6Y6jo5NmQUDh2EzznvbJt7UynwMz1KRNdWYk
f82SqvcWCjNptU+cTTLGs04PTmkCHgW1IEhkXeWeSV85FeUBOS7hJjQOPES1ThMQKNfizIQ0igrd
m0PfwwTDU8sBHkcTpKpuNRSxcMEQBzxLclBX5n42z5zDiZj7hKLOsOvWb22hQUsrrYD2Cn2aQq1N
JuKE4iOpArPFZTDG7AMoxfuXctDFjOJGkWNGoDb/Y0TyhyN8IeQGmuTYVdUzc5uohb4pn+cXBOhD
1IZ4SIxr+Xtc5w0d+7horI+3j6YqGjn7AfIlM4uU7dDhB5QV0ku0fZgr73GqnJeCzht0Bf9DBR9l
dR8BArgJMW7JFWR5P+eg4iXHIYV+5x6cS46h2R7K7QdaXUgGg+kGGJFLb5MTNIrUFO//jgW7Anww
i99rTKiusdDFQ+mvPhdympcmVgiSzw2egcei6vxvlPXFJ1SQ7Z0ZDNY9HUE2jrxktuEtGn1vr5fY
EFcbBvwFALCC5xQZ3EvLThFkJQvh5yqefUF97+SC8rSZ/4e0L2uSE2e6/kVEgBDbLVBLr6a73Xbb
N4TtGQMCgdiXX/8dOr53XKVSFNF+IiZ80zFkaUulMk+egz61vNp5MyeB5ix+2W4xBylPg72K3oFM
EsJ0UjDSduZiOv0CDEE+D8dCMxEmILgGybWmB0jLN/vr41TaQ8vfytkJfTqZ0dXoEIuxDAm/zPyc
ZL9T77FIPjfi9boV1e73zLWwjwgBHejS8XMQrhbFSNwI+LqdgdBnrD6N1SurUVowNoLXDVtyumNA
op9pzEQCvP9ZJK8j8QXSUWDDHetv10elOgAno5J3J0n0EapasDSQ0HCDZsNpbX2enG/BfGxsrUPu
IGLuj7F++3AvK4I20LHhhYcbChGidHtoeYF8aGwjLZT7Se4PH9aHlL4vrfnQaeZCNHzfKN9i0Dll
bKvMprpi/4wAOafzCUoMNxlH4bqRXT2a9sGKd3p8c32JlanhUxuSH2gmx8Q7ck3U6MlNlRshybpb
PJte20p7dr3xzqD82cgHO6w68qaXW6QN6yzJfujUvrQJmtZEgRc3ZzR0wi/cV74cvMbxh+FR1Kmf
jk/j/M/1Ib9f6xcmkftH9x8S0UiznU9rDG+QdWXhRppeZ8NBNGjSS6ole+6bmP7j4dn5yWAD0tAi
i9OHzpmXQ9vEDJWZvPcTkb4N85hD4NSsP9nImO8GwZZPPI1BIFakXytI0x20ym6QrhmnjVji3ZFI
vx04AijLQqgZQDwZJJ3UpHd6h7sRRZ/XZ8tKk08F6Y1nh5vG72zxulAXZH6ciliEK7HZfqkIaXzI
EWUPyMlznIPWaG5En7kPbmaOIcuc5KZO9T4QWjv6oqF9kNT65HdN7gRp24z3qbUYTxNtEtCPdG3g
eLH3Vpe4D/FgLfxWz7bUpBS3It7OQNGvNB7rG+98gQSWjbjLAA/nxBMw+90cerGb7cyU8UCHWuIu
mWoRzjSud9f3htIlnWyN9e8nD4ymrdAuuDA3svrbEcLg8cZtpPTd6KtfO0PRjSCDzobaa+rESdbv
13sUTg9jbPpLdaCgtAUD10Z0oRzNiTXJA+LVDfzJkLtRzm8h/QvKrb+YLVB3gPodDawXVItpZdbG
UJRuVHvmTdy0r6Bi+3XdhOr6xlv1PxPr308WpCVz00ADD/s9Fj5Y15ALC2h8102fr9tRulqkatbU
MYgV5Logak1VCnEI2NEcFhS2pR0aVk474WnFhstV7gF0OUBkAxsAW/x8SMzEzdEweFwi2gfR8z3y
J7dDkT4vc3EzTB8mxFqvKdBRI8yDgCY0Ec/NJZpmFimYxJEhvmnYcfPlsf7/kkdaKXdBowkNG7Cg
SMOxtEa3sq5BlNzP+b8zaslB5XCv8Cd91A5G55HbBeWZBehnbMAarbjHMgcIxq8ZKHnTVmg+GIj0
jSBJuZ4AEaMH1sJPs6SDXGhVa0Mh2EO6hu6hprK3Rdhs0Tkqz5fnrP15qwS3/H7UnISBdL7wIsft
/cdO9B8/X7j0VwQPMl3o6JUiDE67odYbxF/6dwZA0hYpguruBwcXSMRRJ7WQSZa2hqhK0hqLhySk
MX2yWPqPCRJAu2Chm2mf0wKoa4e3O+IMz3Vp3lfLFuuDqhoPXBmEYODpiYNm+fO9SYYcfryygR2x
Xd8xH8yCBW33AtZ5YLKHfW2B47t0At3ZePwovMqZXSnoWMiUCK2AQnXlzD+9an4ThnucKHipOpNt
NdIqjYEzfKUIWgk0JC/M3Z7ac0wxyyMqYfxxV+EfZwudr9iLgJWt/ZsrvclFwU2fmWkMqeFEY6An
b27xUdJDhEn4LjYKWEAQUa9O7cQPL409d2IGlkgk4sXKsh+zpbe4+/nxuh9WThaKM9CPWrVL5DQC
ulimanaAJupoZ9+kbG78JV3ikDrjF29i9sd98Tt3G8jtAdBEreF8WCNedFqXUTfqRwQ7wx1dRn+i
Tzr9LdKNm0zhkUyMCklyB6n4C94Jz1wSbne4jLMh7NsaIdkudz5+i8EGuvLRDqDQxq4gERTX4MOP
3N4JEm/a8/qT1bobbklxgcEKSmgrnQJYr6RT2+hxP9Y1giRzafwxpcc4oY9okt2neab5hqNt7Aml
n1q7HtFDgUTPRZf14ma0hTb2WkzWvg+Z+WJn4m7K+dO8kNYveIprNPb1RttljD4X3odZuLD5T+1L
Jzgv41zPoCUVTV1/O+TJXWdt8Yip9j1aOuEggM9yLrQjxqRbGgPxexS3JbnVPNK8TFUPunw7d2/M
dKIbc6rcjasgOOgPLGRApVt75h6UQ0iNKqj5wNpHRp8Y/3H9KKs8EjSl/zOxDvnEZaAkH1dgewJc
QgfxifdLTzeS3EoDeCCYaLyFsoDskzIyDNRIkQI09EcL8GCWbKEYtixIC1+IgWo1wqvInPbE3m0F
KcrPA42F7BSF6qQcpKTTNHllWmGGAKvW5t7/fX0F3sEiUmyG3QQidNBcIJEpJ0lnTWuq0Z2AwCsP
dnLb/3ZKvOd3mes38278Gc87UQWFE2rfrhteAxPZLlRJVg4MeLoLxDgeb6SrajzqC/2Rx18ItHKg
51pXlT9Xb+Pys986PutCXBiE7uTKv6KSMde8Sp84wr2S8T0KRPdE47cVdyffbGb0deWxtdOAt7s+
TNX6ARj6n9X17yc73GvKlLcgQokmbnzmc//WC/BXXbehnEoLdKmoJCuU08uYsoyjgymiSx/k8ehn
nPna8o13Tz197lsWztNf3FTQGACBkYUe84uetdHJBqdOLdwi5R3ND3ZzUxS766NSuZ8TE3IOs+7a
EQ3kuhsljP30euOl0b3FT2Nno9ymuqoQWKLSjwMGtUHpfrd4RkUO1H80ZuKXaYmbcsjTwDHtfw0G
mGUsqH64PjKVRVSkkW6GVA0WTboc46KOZzJRiF8uNw0JphQyfIcmv3E+LGeESwn3BErSQNYZF4/v
bEFJPgOe9alh33vj9/wXyQN04iMLs1bZL/vjlqHT40E06RNxg9G8o9bHgYEIhVaiPA/UGReUfKVr
tU0xQzGcVndaEXpbooSKGxUkidDJAP3WmuaTFgJUHCY0ORInGobpkAy6PxnWrpzQ8/9RfqmVV2JV
JQYPMNQK3jWUTrzA+po36mG0o1gkfmWwG31abgCzLbaq3wp3gxYVBHZoVgR6WSaZyKya6pXeWVHP
bF90vjdv0T4ojiVKuQ5ehFDpgQ3pvmsA0B4XRqyIWiOQdPnnUWs+d8WH+aMwY/CbKKtBqu0ybzTR
vO8WEJ5EbLxbMfv84355DaFAlQJtTAP/nvvlrDb4qg1sRYMZ5vOh6l6un3HFbXP2ffP8+yzJBbEW
fF8fd9V33ua7tmE7121Aad/7bruRy1CtO6jMgVNCDwI2mmSuI3a+gDmdRhRVaiRPNjzWpcgXlgP1
TXgTgDX1i9ZUbQGuUCQjjSAsoz9O8eJ9c8ui9TtaD7dJBRfmjHZz75Z4vJi81FGIN7xDhYz5oUBj
vm8mlrarPXu698ZNmkPVlkSqDK1ZaAJbaWLO5xpoy1pfnI5Gyei+IBg7WklVhY4Wb7HsKBw3IABr
BzVc0iqYcW6IFzoTsV3SyMyhLgqeJQttwQ0ea0Z2cAgLr28hlXdCXxuOMoqgwFdK3mkpvFnwmdOI
aBFpytAE9a5LXxfyF1sV8T2ocAFaXZsAzkflumVLk7S2IuK9pA73if6w6K85va+0u34r7FOtFbJt
2KuQHr9kCBBpXtm1V1iRlYxDoK0sGFbWQxyxdv6iFR0Jxz+mpCPuxiD8gwYDXMj0QsWzZ2/FXcrt
AErF98r8ZeSAbOrgjg0O3Vi46EB25ywshD7fMMdgu2GwnPu1J2jjKCqNeuubGpocuLSkPWjzonch
2Qn/q5MwLpJdjmCduvdd+ZyyX9d3oMqJ2dgTuN6Rk0AD8fnOsJB9LvPWtaKSlL9pKoLSKW+GxvhC
3e7HPJaf4xo8PNdtqjYIXvAg34S2NtLR0m7UCFonPI7dCD70oOaRQY6mU24cLZW7RGsPFCQJHj/A
95wPrIx5mYy1RcGF+yhAjWeLjQtfOQoK1l2gbRDgyf64R5OYOSUOjQQJ9WpfEz/bUjJRRP2osf4x
IXk9ZmSNswBDEfVQs5m55muZEw7t78F5HEqgR5ODN71dXxuyVpOlNxQyUwjF1i5fJKnW33QSx4is
b3vu4RoAWqr7tExDepuluX2gBsSrLQFQg22j22Zhix4sg93eNW7fPjbVTII0Z/8KR0xRDlZvO91X
QPzjOR47BzG2YG/hUG72wR0CNv7rP1p1YHAUkUCG4Beyk9KGohD/aZxx/c3TTsM7zzx6yOOhfLyF
N1VuKuSw3gt3l9E2HVgJWDf8dVIzn3GU6qhtbwE0laNZxUtQT8OTTg7wiF4Rzal7Gi3615nA6zie
P9Q/SYP2CWM4XJ869YjWgNVbT4kcH5MCdWR9XGikL59c52baKuyrvg/wBl5B6DYEaZ20NG2R8kQj
CJI0kb02+fhY6FttUqpL9NSEFK6mKZhdtTamUd6QxfcGDYoycJYIYXfJwMPr86UqVqCVBUoLeHGZ
aGaSrmzT1Io4QUU+StrEDqq5CE2tu0tZuRt787tWmA8Zr3ekzL70S7mR6lKOFG4ThW+EJxc1BLFw
zRgbHbarrgmbZmp3gM7Aj1Jj3FvFXG9cDioXh8QuFHTQ5wRnLS2esGjXFWJxAJEw/D4xD+NM0MIz
/cUexKGChDGy/Svtz7nLyarSNFq7dSK7jmLtoXi6vmSqLQhxN7KCJSCzLXewTLXppBDFdSI6H+qw
3KJ6f2/LlT3m6felWTKW1skpw/cLCDJaPm0Yj+pltj+5zKBshY+Yh1rT+yqwdPrWxjrDM5fH/uik
WlDrvDgUhKd7J0c1KEezdkgh+vpmNw17QlEKpbCmnG6qufKOSY0MoekJ91tVpFsYoPVnXgwDhGzv
edQVTX++CuOYLP1QxXa0aH3is7Qb7pMq45HO2vm5TT16SIjYcg+q8AM9sIi4EcKDIUO6bUjSEi9L
azdqxx0vQ/2Gv2m1P7YBZC2v7wLV2TmxJOeagJVzU6No3cirtac0tl9iSxwTtMIzsgUt2jIluQjH
jLU05wKt4rwCX6AVLq7wM9SUsvnn9UEpt/af6TOl+NcooSxTMTSlz1aYCV/bynwrR4IYfi2MEYSj
0p6Yy6FG9zYqST2zbmvQTerOru+shynRNqIp5UY4sbT+kpOwY0InsD4RWGq7H2Vp+IP3y6VTCNYs
32z/YVuZR+XEnZiTzqwbp1VWUoC/CptALHMNU47Xl0bpO08sSLeSpcd89ma8lav8ONt7Mn4ttjzP
1iCkw5OwmTUIrFzwYzw73U9KN/zyxhBkkC6QCIOTppgk4b1O1nc9o75TbCUYVV1SkC//b4/J1X9e
N27TzmByMNsJIaN4pXR5Y25zP1TGi+52L9St/xWxdjCtbEfBnFeRLWEL9UDXTC14+C5ZuQqIencu
mRyUtb1HVjuHxEu+iVHfCFO3zKzrebLHkzw1KbopUdWGckbukV/U8FBQIhtHSWmG4rW/FmbNC65b
w5sEcbXeibLka5V9F8nvItvIRSn9ArQP11KsAdiPdHxY6pR2OgDAlmoPFpjfbQutUOwzKT5fP0Sq
mi9yXX8MSacoF303Qq3HieK5Cet2Clw3DtrhU61lPpm/Jvyp6x2/hRjn/GGFCOTD8LjT8SbGbQgY
4vlq2amR9yID5qyMHxZ+k9GAbTGGKg/wiQlpQ5DcsLOqg4m28a3hkNYbnIDq76/FXUDZsLGli8gs
QA2dJA52Qux8E2z4SswtymP1CgES8l5CBmBDmiarTYVhFsSOEv1bkkDNTRN1F7QliLrsrN3luomI
pXvilXYzLN1+QnP+9T2i3IvAimB8axghyxAUJANNssWcqK/92grttwLFzGojelC9xJGP+c+INJOx
0EtHozAyQmYD/ZOD+NlptPxadc74rHl6/0PvxmTXosoA0uJ42Qj8lclZ+Ke17xwc/BdF7gIoXMK4
cCJjsm/TKj+g1yDs0NBlkOYzGlwPczr/Egn7x5zaG9BrPLFiuHX5AMbm4Zb37u/rc66MFVFyX6Uf
4KTkkrUGMlZ90nOAmYrbzLyDaCjqaZQel2LjFlXNO9zLSpmHjPRFUyk4kcsCP8KOCCIdiLgKdODQ
3mfl8LwMi76bSbVPjP6YTn/RyYQXCfp98CRBz6xcwUs8N9ObBYWjrvze0V8AadoA69recbY2/LXq
lJ5akoI4tsS1Xc+aDXzuwYzBvRFeXywVAw+GAuggfDV6qeUgW4+LZSl6w46cQnDhc7BOhcbcoEk8
a8WPJa2/4PrNfVLr7W5M9eIWAtHF/Wi14qkfh+GmY+l8rDNTBLM227u6sDdeaKob6+QHyrG5nTLN
Jj1WeTbZbVfhoVS2vrD/whueWpHOcJobuQaSClToOIpBobmVt1GOAvctnC160QAjO78wipbqcWri
3oUI1PeWxrexXb3F0Ba6vpyqswdnC+SwB80PEEBLZgDqsjUbwYoHznfeClDSzI+NHf8yyvHNbMRW
c5pye57Yk7an03lWp02AFCaLHsa8eozrrWr5eovLT08MBtkhCBxc8iMif9sRJCRtQA0CFodtvR/t
XV75pLkzt540ylU6sbVeJydB2AC+tdkq8cwVuevb1Q/bqAOyFTmr7iRIAOCoIaXmXNR1aA6h+iRD
RkMTN1Wc+lPZHGum+eawBSNXDgfgIcwdGHkvSMf50o0zt0ZgWM3pl5hRQlqcFwSGf/EUgI3/MyNf
spC4YVPdwIxB56im2RHJvp1pb8V7yr0GPqh3xBB4Hte/nyxOVuZTk4FeOjLi6d+kqO5JQTd6Z5TH
58TEOqEnJuquRO9evZoYfGIFbr7TtPtmCsRWzU1paFVoAGQHvM8ybDvB4z9BEgdvZ48H+WL6TfEk
oAwzucktZd6GV1DuOORXURxGg+NlezFhOmRhZrzVqiP1vsx3WfFEzI3bWLHZEAMB3gBIEOoDMo4G
QieGIdZHOi9einL0yYB011Zr6JYRKeTXk7wfCoZXLUn5gS6HeQCA1dsYiWKjgUEAyUBU2fCOla9E
bpcuaQUw754+vEISNLSKdEsSeMOGfKvFCZgXmwXw8qmMX5Juvnfz5fX6XaBYdQwDof3K5wCIljRX
dmYlPW0wV0X6SsovnfPSlV+yl+tGlOOAOpsH5BkqXXISSLObnoE2F+PAiYEG+cevZRBvO3ht4RWB
HmTpPkvQZra4Q4PLf/LLOazsjfBKEUKefV+6v2qjGgWQIHY0iGpfOvxuaMfnqeThYIJ8xV1+gMPj
G7jdNsyqlga4FpCEQXPcop7UtQlF4GlEacyObAbNYbj+do+ScU03doDCy+CKoUC32YiOLzoBMwMM
5q2A5Ccf9Rvk8agPhr8HY+73ZtodzUVsQOlUweR6p0FHFeRUELlZj++p/0xzvdfcao2iyDMlX4GQ
T+7tYglrx06fYz1Jb7siRTub14OGmhsR5/k+thk4H2mh/+hznd+gjWzrsKm8BsBEcEy4PdCFs27i
k59Fmr4WEE/HQ8G+0+JvkwZpE1QAr58E5WSjfWoF6a4EKlKElzITmjcdGO8N9D6s/UqHRS9el9L5
glW4tVB3vG5PuXX/s3dBUiVqt1qYQFyU5HjMhW6/auAFzAlmsAhlQ9AsN9cNqo46uG0gw43qEpCD
kj/hcPpZ50x4ijih2frl8//2eWn+pi53Sl3H563+bbrVnb/5PC5aiNoAfILi//kecMtqaHQNn+fO
nVc9/k0jJS6LP99ft8fJHhvxWprbGN8vboixr7P99dlRrTYYEQD4WIu/4OY7//xcWxrDm9aK2oJ3
fmu7Yba039BFuivHYVdCodBwcwvsRlsPI5WrOjUsnR1vhIDdRGZgQCB3NOZ9MFjQKiW/RjcOrw9R
tb8AXAGSFLA8chGt5uVIbYBbLAT6X5j+5B3+p8/LUepY83IkNT7P9BygLdvXP45WRYUMdXIwkePp
JS+R3ZJumPvRjKjTuEELZOnBguTXhhXVesC/rp3pK/ufnHns0gSJB6GZEeGHYtmP9ZG0RxQCr0+W
0grA+QBgrzLi8lgMtx+NYqhIJKzYn0znxuUEMuxaGyL42nLPq+OQXngoIQGrjJvQXMP7873N0LI9
gWCARO1sJoD/jxAScr7WffWtATLbL2wv8RuksK4PUXWiUJkF7zXau1bF4nOrPKcJUKaTCXy5uKsB
03QF+gJM9gNq2WPQZ9Wb6aFm1hfeFi2SaqMDbLc2sDmAgMi3JJrVctDEJGak9/3nlHt3+cI3bmLV
jYfUOETgV6l5oKfPB1dmU12kbmpGZXuEtpYfa2Gffrs+gaplW6GmKJ17wGnJYTK4hAAL8CpgnBLU
gn1j5L+4B5o/UtrlbwLdtGMBVtcwriCdc92ycnS4yrFfcO9dPDXAy2eZQscZMNpp+C7cZvriCrsI
BRm3VJqVpt5xVng/gXdbupWKxZ6Jo9U0ivPqIXP5MTfS27hiGzUT5Zb4Y0aupqGAPzUibWCGH+oy
yMVGcKIeBvYBOm48wNGkI2Ywp60mG99fmod6vu3jH67x+heLAl1fpGnQ1ACw8PmWc7Uyayu8BaKh
ar5YdDx6WfxP3bv/m5l3CM7JPbug4hyPjW3iHjfrsCKpt59x4yNnmdob2QDlpP0Z0Xt148RUauv9
kpauGQn0GFspMswg6bQ3PO0687LzA1ru/6btvQJ6YqRFISnT5wTI6syuiY8ElHbkTkV3c9vngc4B
4xnNTeSVamhI0SMrhN53CPVI/mGBcMUKT6eRzncaPabJA8s3nm5KE0DswAIudGCizveD6OeMTlwH
fHkp3sa4fjQLvrMgCffxbQfg+39m1pvsZP5sI+GpVZk0mjVef84zmoUW59q3cTH6LVNEsVbgVEEC
Fy4V/QnSa3QydG6aaWJFkJWl/pDRYd+yrA1qxyp6P0tYdc+Xed5XZV2FbhvbgRDaFLTQS8XBnoF3
zrv82EGqdTclhtX7I/STD20/VQGp9PbWhVSfz+xu9Benz27tqn5i6H3/pLMmhyKUFR8TdMnvdbC5
hnPV+zxHO8lsG3Dvjf0rbs2q9K2li4NxrGwfAUnhe+PYB2NKkn81ToBCrfTvlqZrb3gxkp2Wzu19
O08IhlHOBwkCBU8LSlkGdDV188WKE8NnWZqFtBy6m8aqsr0+xFs5a4XvQwIBzTFogAeMX/Z9mqjm
YWiZGc3kljT/JqXYOGJbBqRlK0ZudrmAAX0M41t73l/fgcrPIyRH/IL82kXPzWBTwRNSmUCn1L97
c/jUV1ttPQonsYoDQZETdBUQj5fO0lJzY/KEQbDx4iPIFIXuHKvydW6eNH0LiKACMb43uuOawIKA
rvX8RFXDDBbrgsPtkW7nLewzeov34Mk4oH5yNPrhE4PKIrV5EqDe+Pn6XKriTlxSqEQBm43CujTQ
qs6mlnaA1Hu6F5omqNG0Bm2v4P/Ivb+4Ek9NSY4jTVJae2NqRYkHMpeHBjmILXpsxbLhQYiKLMAj
6A+QI6SCYfYKB7duNXT3a3FJVHECGUHrUzm4dF9aW5yeiq24au+hpq+D3uGCN6anXdL2GjUjpGl/
OM68R+Ly6foKrSsg31enJqRp87IkHobCRGRpGOFsWM/eZBxXEOJ1M6rgcqXRd8HBBZHPiwuqyiet
7B0T7M78S2eI26VZDjanwOqnIuzAe+gX+RZqXzl98Hwol1BvZYY83/mLlpB8yPAksPkzJH2sfmPu
FN/3kCJ/FwjAq0NGUUKc2cp7W8DT2WiYdDO/ibONXa04QHhYgMIZSjG4pOQrqpriXqsmxCy26/1K
SKe/9CYXOy40uqOjYW+8RpUjAuwAiKK111R+Z4xdO0z9gNYrx2S7mFhhPWy8ZJQDOrGw/oKT+33U
isUbC1jo0/i5tLxjr6V3Tb8ETl9uRcnK0UB2BXw9ePaiT/zclqdV/bJGz5Ez+LWj7WLL2F/f1orT
g9DgPwvyXQddRKRRCF4uM4t/JDYQwdMovroTvNxfGEJ/NrDZCMgvWmch0zY2RRyb0diJf7XYSH13
MVOfk2bL0jopkkMAAvyPJWmBBNpRFzJjx2lvHdvRL6vqhRP0LATD9zJvJM6V84etC9+2wsFlQnuI
mqO1ZkG0TNvuC2X5zuUlgOfu8frsvWdR5EGtSkiARpEV3CrdgZQsTZfZI4m6SS/8WeeomVFuoYGz
7aOss6ywrHrd99rFfEaLdf/Z0qfZNxGzd77dsMmPbadGnrvT3HuN5dmRZSALtKHmtSdWN70V7mSD
b7l1703RtDe2q1WfwU+aB0YSixcsXn7HFzhYCrrvYDbr9NgNMZj04pnzPYlpeRfnKPP7jgD3kZNS
+8ibrvkEpq3izkviNJzz49L1Nw16NN0kdIsQvACHBOKFE6QZtWBK4rC03TuW1PQBMR0S1Vw0oQ5K
necUGqVBpenNneEO1pPVuslvxLLuzvJYu2/YuOxZPc6hsFLruW2TMuztOgvQLeT8nisn872KEZ+I
XgspbaedGbvFHoW67HnKTPPWi0kTdoO+bKzZ+5UgrxlAULYNFU08c2UdwKlrcyDmcDOZdd4AGE/v
utQ9EGx9Br3tpc0t38gFeqVc7RuZLNtPveSAoH3yeYLe7+s7SB1FgRAexVDw3sGlnPsSkvZ9umAP
RHZ+2wAaH1u1L5KfntmFMXSkiJGHqXjI9J/X7aoOCFr9weKDW2x9iJ+b1SpuGbUxk4i7d2S5Sbrb
dtg4gyoveWpCigDEYIjFGicCqp3X7qHINhz+1ueliVvg1mvTw9FL+zfTeft4ogXliz/zs8YdJ9eJ
VQtjQGseicgXa+pCOzHD6wuw9fOlO8SkfTHPHQzw6WjrtY+YYuM5o7oRKapVINSD5KYrd0gaVe5R
DdB0FA972x8zTg/dbEBdRNfAmOd2f0GjveI3QR2GoMhAg/D5lNXcWZpyIQS5RCtMlxnHRQ+GfPfx
ebNQcgcMDTlRpPbOrWg5SfLEQS+YMHZzCLWz659XTRpOIUSTEJEjCyYtSwPdOLRhTVZUt/d6+lRV
d21zzPgW75Vq9VH5hK+DghsCPGnz5qIGaXZiWlFhBhAkFvqGk1vnWvZxFgJIXLh4UVy0Kw11y/J6
bK2Ii0ene13ARpcdrs+UcggrUSNaztFzZMrL3QELDL1rmKAv5H5gG8dbOQJgjLCBsX8viLrmRHAy
xdyKuvRnPVoB5LJCY9kYg3K1nRWAilIS9q10ymm9sBqNqGh+A6TmuU7Cku3C69OkNIGuNLzGV8KN
91L4iSNp4yalUOe0IjveORDrzvBg4OzXIH5ct6MKr0D/9J8daUc5oklSdNlZUcpeU7FL2x2ElXM2
BtkEJXfRofC7VY9RLtGJSWn2gKY1qwqUu5E37tHWYS/7ZEsiXD17rg5+AwdoIfmlVVuoUEzegF2g
I4WV1ShjpuZxGdk3jW6JKyg3NOhN/78tufAHZC6bkemyolw3oMiU7cby8/U1Uk0YUDaQWUKwiPq/
tEbEyGqkIBdMGIQhafW8wnUhF7thZM3Jymd/7TZA5QisKHgbn3vIdnLqgrvoxjXG0v7UlQ54CNHe
avlEW3rhW2P/KxlEeVxiffH5bCdBNrLb3HoYTQoK4bGgcWDX3HpMPA2ceGSIaYDXVVP71WywyBq4
+alFZWUHVjlkLrMZAH30Tnd+bCDg5plh/5p1J71Z0gGXwDzn2X6ebPtN6KDkTLg3Bxadq91g1uRZ
DGzwEyKa0Xeq+NFD7CV6ESTJQesOhaP3/6azYE9kyf4hVpN8SUuj3FnDVAaVMCvfLebiDkmV3B+X
atyTaRl8L3Piox6zYiNiUm1FgAlX3R5cPiB6Op9WnuAYC1R1o8wo/cZ4dt0HXn7P8409smVGuoDi
uV4mc4aZwUA/B3k2nccJSQwjSTf2ybrZ5G2yum6AsUDZcHG0QMFeOmkmSMQg+D3XgDP3BkT8QNld
LQhBY2vD16qOF6BZyDUA+YfeY2lgeVJxwxMIeCYSjBnzKdb6+s7fsPDOSnDianmjOf086wRb9GXq
XtFO9DffB7gCVFkeKHSkG8+1KM5vaSJkK7twsrLHlrGNUpKqRwOZAwIvQcH8dUGzB3rhtuvr1ojm
zLY+x5OX7Jyq0l+LqRnDStj5F8Ny7FAXVHwetDm5KQWZA0g9xiHH0ds1ada8lrXuPSQ1yV6vT4Bq
yyCWAIYPSQ/4Y2kCmmUwk5EtRpSa+SHzuBvqpH8gcTP5TPC7rtks+auWFK80vIzQPUovsB6oReQz
GhuwadA6uu/64/UBKT+/6letbBWrjMj5mXY5eDm0JsXjq0QDmPMzzbeCcNWUgRgZv99eu9LlBAF3
vI7CIZFImyJWfTcSNxBt5y/0th//grcXBZI/tsj5aGbutMLWE4wmDaDadCx4vjFf6tfqiQmpHtiM
5TSjiYlEjbtwJNyr6kGrSYy5swjY9Wd9b3VleazYLAA+AoeBsdaaPr5oQN2uRHKADyLNdj5Ms+id
rhK5HbHu1vVukUm5/v110WXHiDYpshbAPbSUSt9ngzFOJUVQGKOC0rQaIOr2DTPb4LoZ1d47NbP+
/cRbFUZldpmFYECvgx76jmJ//ftbw5D29kKaPCkJvm8hOh8eLfLU/wXzq4fkOx5h4OChF9mvWYM2
ayOQfG9y9l3L2FuNZ60/debG1bFerecrYgC+AVYB+EM018rdKoY2dWNRgDGlMBPnxusBt0kBTp0X
ECAUnTvdZdPYh40Yrd1H5xCGwWcCnoyVXEAmvC+syTXAI22BRQWJmXTn2GyH03vdyOVGODcibYSl
4OiDKGCENQfOg8Td2Ahb35c2gpsJbsbr9/XfQ/OSty/Xf76ieXP9/UiFo56gY5aki92yixoTyCwg
E4ZDpdNgrDU/bhwkGdruno/mgUxU98Hb7wXGUP7Ulq362WXMBMvAlrs2gFKXjY3gHtEg8G3TSG/E
jYmkhz9nfN+U/CWuu40toZpNfBA7AnAFtBmtDv/k2I5ZDmb5pTOjrr3J3GMWXp/NdTHkrY6EMko/
6De9bPgAB3FKeQqw1GSOAei3Q5YYe2/5m1I3atAwgWKxi9LZ+SiIDhjdIhwa2XQv6pd4Cy9/uSJA
+p98X7qKnGqccurENErne/yngWuQ7L2tybpci3MrkqdO6ULNbh0Ft4Pyud9Cal+uxf8j7cp2JNWV
7RchMWNegZxqarK7qqurX1BPGzMZzGy+/i5KOrcznShRVp+tI22ptIm0HbbDESvWmj8Psn1kZQFn
dqRBjEAZA0mLQUythwp2y14oX9n7iyYszBSU4UA6JUdURdq5A8f2CMUUW16ujzm0n0SgGnTlCF1c
EJDRAukH6CzydOcLrlSI6i0AGUMXRLWfjdxKtv0QpT+mOI6feT19gDkNYSJgujpwoVA4V8/tQTJj
bAtR4/aJnq1HY3i7vk0WV/7k85L/Glar9mTE5zXN0+71tZr/4ufxfEaacUZqEOmtZ07CLS2ztEL0
Q5j1Pl3r8lz+PnppoRtNQPMqOa5uswq1OIQY4q5UAFqN/3xgekDS/b/vz/ZPDilI3TBVafF9C2Qb
j265Us1d9NqTz0vO1KqtPtRzhNS/EuFZ6i5fY3NasgCmSRxOyMYg2JNOWeQUmmiasPUqcqi0nVFl
u66qVvbE0iqcGpFWOY2EFVsGjNjsnvvZuFJCWBzDzOltouQN4mPp86i4RZTYlRUa5JNePjS6L8zN
7es855DBR40bA7bO11ltKpDTDsRCOH5AKqb8yAhmiQlzhgog0jv/fARWKiCQKztUWSCSl6R8msYP
RMEzcwtO2ZkfQ8YhQEbMEpqJYB4yaf3WbEm9GYa63F+fp6XTD+HbjB4HJ+sFSgRP2gLhgwsCuRg6
E4pJH0FJuFPj7gHg5+ADtgBkRK4IVUbUXc4nzRgF5C8RO4RKT2ofRM/FXaJF9W7KewD2dIMax+sG
51W4EjLITWJJoYJ7c6pw1yp56+y4FRWhMWjs60iZHsaJngH8l7fJYSorAdr+kb5c/wGX+wjAeMAH
VKjSAGktazs2hUJBVwawQoSEABt91oiVOV2zIN3EvdJTpB7w0KDPItnn+uHfBiAdx1H7vwGkU+qN
lZ+zNTbs+by6WKOTKZoHeHIglxWQ1epkA6akUz/nW61B9nRv/oD4+M0bCouBcILMdHtzfHduqRJl
RlmPt5Ll/iQHqn2/PlULCSp8H6951BXBmnuJYixQMXkn5o305679CgJWkLqBRdSz48IvhEBb2eQl
gBykqDv02razqfeU3p7qw694h6mDU2ym9jkfZSEswWuKusD0i5kIyz5fH+WSv6GuhaIQqIlAJiBN
YuzypIg6ZoWjGirpq3Y7gAj10bnvAuA7XA/yuZ0NjZM2OHbDAQk8MA+t+PN8s0jeBhYqwLYtMkcX
MuViyS1o8joQxk2Qys+Nn9Ne+Y4mIS83IZ3WryWSL+85DAICCzOlDPIx8hGu1MzK9QziLDGPgira
MVJth0i53a8xVUhUzzcRggLpWFVFZaLPFkoSBnhMkZ8ebk8rgaQJxVJcpKie4CF57lKcakbVlUpx
LPjXX4I/X/eohUma0ap4H0MpFtyfUjDQAg5pZEywo4HGlz5gxne3XzGx4LRnJqTbuiyKNLYGmLC2
Cm6AeoU+aOEIQw/ADHeE5yKulxaAtAzU7qQrjiTpD5DX8E0tBD8A8sS+Om2vz9aaLem8z8cEyqpq
XxwVukl0DMdXfjjQTzW+XLezlLs4G5R08mvg+1W0ti2OXfkLW8pr0JJr8MdExHc2mnjiHFi4XlQz
BMtreneNGXxhycC5gU0zJzPR4CUfY6NAN0LcFEfH+lR5TreyZMvDO/m+5HWjmRZl1dbFUeVbK3rR
yYPFwbW2nzUVW3qozI2VPJrxyvNgcVRoVXlHgSAqkBwRYT1Qa2iuONLhrto4fOXzi84xQ3114O7w
PJu32sld6mqJ0ekpK46p8tjbE1Ldz2kHMhHIMo7xzRgmNIzg+QocJDAOoKI/t1WXGq/iHAxxxeir
APJZtFs51xYOBtyiyMQglQS4iYz9rmvAc5ORYCOB9kxrH2skGxTz7bqfLxnBg3KuB8/aTaY0jFyt
+wFiZ/mR9n6q+VkSTGtX2pqJ2SlOVqVKrFqk4K49gngjSIcXSFfUqDlfH8dlHA/ZipNxSEufcZUV
vMA4ojywiAfwqNVskSi7bmXJwU6tzL/iZCicFGMWCTM/DqLzy+x3M7qoUf9K0p1NVhZmcYee2pJO
AFW4vFIS2CITR9eOulGA5oTUjCf66g/txLYl3Q895kHsilDJ0Wjzb2OVTggHLF2umdr5UTSJnyHR
UbcPVb2L+d5MVw71xcUzTeKQWaYCwITzac0TtJrqAxZvNAE2NZ5qxx+0rWWvmFk6fUCp/T8zcuxW
oLCioUIAR6S656bca/WVIu2iq1sIgsGa8l5wOx9Ioiu0oFzHnI3fWzCACfJTX2sSX5ysExvz3098
0CjcNmuB5D0yGiSOnwJDAZ6+tQtiYSSOCvEcPNuArrlo/zUaXoLdPM+PPZqpHKgVs+nZpTdnERBC
nxiRTgYQQqkqunxzgOmesuT3qN+Va+D/hbrkuQ3pYGDIBaIijnCkane286C6HuKsRttS4I3de+K8
NWsMQ0s7F8MCiBiK8iCLkLn96txgdcYr+BmgL+CiKKO7Nr5nQKV09k/beWvVvaIGKt1c37DzLpFi
+zOzUmiU5krqRDHMNgBwTvBwYF9GXxfe0G1aHa15a+H9gifiKYHIdX6+4gaR7o7McjMNGersqOcB
zgjAw9PJt2/XaccCnliRnKQlVdJEws6OyHzr4uCYh2b4UbtVkIDxrJl+Xp/ERb9H+VgFKyRYPuTy
R+/YNS9TJTsy/T9NfdHKp6FciRzWTEjrxIZSy60SJsp62yW/0mKjronrLbrCySiklQHooylyBxsL
T469xr6b6VcXGh9V/9tir3l6x6KVyGttTNIijYL06DNN86NaOpuq+tE0B6YOKzfSohGohgGOMRdF
ZOIKRet7EZERp6t1z6Jdj9Ihcz4ykBMb0kCKvGmytptwuuY+uoPaMoAU1e0uhqcqXhegKMFApNuO
aVlCgLrLjiP9nDNQ7nwZbgdHIpWJ5AS6t5BCvWgdAGmfDnmyLju6CngoDjrfl/2naFyDec6TIZ84
gK4gGYKS59w/fX4VKVncA67UZ0er93m/L9TPH5ipk+9LV13mVnO72/z98bWnb0r5h7Q3g4kxUycm
pCgr0YvBGlKR4bUapN1TkQQfoLU7NyEFUnYDlYuyGLLj1GxiV/OM7NAma2fxwt6YSaSRyEa6+rKq
ZthCK4Ba4UdGwAQm1KAi91xfAyQsWUHBgsy8I2iPkW+2wu7sOLIaftTaO67tTX4QdGUDLlwqCNDe
kRWGjRyVdHT1SlSBBbCp4bp9YJj7rM1BJPubit1131q046IGiR7lGXcrLTxVBj6WDP3Pplt7rXA9
knRQ7xBeo3y7bmlp0iB6ByAEaNQIxCLPdwkqkkUadWp95CwLqvRHgsahlukrh+NSoAMK6b9mpInj
I9MJbQcMSKsCmqbAxZfg2+n92NhkotsXlHgDNzzBX/9tfNKRKWplmIQy1cd8yvzBfipM3WNrifjF
SQTfHUjWcCtf6EY53IrtcsJy1f141yfDbhpfovr2eBTvbFS1ZiVSUNJIJ7PZthUx7bY+ll9VFVmX
YwRY/vXJWjgyQaiIvO6cNkB4IbkdEBeGOzpw7yETB9fKA7TmrcQXayak8wbRktElLkxoBTQA4vG3
DrD19VEsrAbqZS6KyLjCgF6UfG1K9K4gFeVHkeb7uimedMG3JllLF72no6UL5syO5Fp5rgNejhfV
Mc8zcQfE8u+6d8AdVxbGQ+Yk2gEwD90HWs7ZCGuIvCxyyGNrOn+MXrWOPFatfUWH/mWKQfebKgzy
h9xMN4Pt/FGqtAN1PJRNarXq782pyA+1Gf9JOyT1JlN5tjk3/cZImd+M5GvS9zhTHfPLpKbGTuGO
u69cJXqeSlV/JDHNv5oaS3y7cXVvsARa9ISe+EYHKh6HR5Gn1WqCBEvn+sydyj21Wb3llA1g+SLm
XhR82rLeGn0EBvFetysjQJGhhE5JQp/LNGsOU6GrPh0086tr5u0GVCXOM/CODR41avfac9b5kW13
m5jWLv7qqp8oqPLviVZB0YBo8aurxjbaKcWQeSY4JoDSnf81Ts18UyYbWt5BOS27Q0egBaost/tU
lya7y3IOkhCoNHmjkyLJNerKLsls1XdEnQSC6eApzDm4czqTbK772MIBjR3oEpSsUDoAI+T5sanx
diwrTsujU7712admGj2OV9NaqLxmRjqdxwqs71kRl/PtXBQezR4pUNPl9vpg3vNosifjGYNYCUjF
WfD6fDSCxrECLymPhTk5+8jMIE2Igq/POEs9yxiV3WQlSqBzhm6Mnice0cfCGxNbu2vtuj2mbZHs
jbZLHgoQmvodVaf70W6zzQQNnc9tYaT+WBmmnwgVeEejqwM9bnO/JM34MraWu2PJMHk651hJXv2o
2uRP37F0N4xut1FU0D/GnMR+7Vo8UC2I71UC1WBUiYiXFzrzNTyZPE0fjmbUCo+xmnhN0dOVtPTl
0YWa16wEBoKSOT0snStG3opY1J0asvFrVLwVQD5dX4d5muVlOD245oPtJHlixyydXIYDhad/WLxJ
wW+jgqG7Gg7UXQvJ5nP2whYYud5beOdEyrmt2Gk0ladRddQB8LDFkSuvBqrIYL44pO6DdjsBGJQS
gD5EQ5yxwIFXueaUYHbLY1ojlNWSp7RdY0q6XJ7ZBNASIE1D1HyBSZtyiDM6WXUc+NSjsStVti1L
SXB9jRatzFTTKKtg88tXZFonZYLWovJYH9L4AVP1b5+XrkfR0LgaEwWft348uOzn9a8vHSeo26DW
CXj4/Co6X3SaaEqndpA2iJsWollOWXjgBK+9MlIekORcmaold4bwITgGQBCD0ERyZxN3WKIMFNbK
FCmffVbHXqsibEl9pV0rSS0bAx0gCscOEHzS5jQTZjR5nVdHxg95/mLhdRG7gPrz2mvIqm7TXEiX
dw9Au/9vbfaSk52qkDEmig1rA5gBaDR5sRK05I3wY2x/4cVbrDZeX/y4vnpLWxYNyvMDZ148Ofuj
0QH0C4NbHk0GTbL+UHeFF5mK3477ZNwVdu1ft7cUR53ccXLAKSLdmTQRsWMzxRtFPIwRYCBr1E8r
RmTcRxvXbaeMMEIb9d6M08OgaI88mtbaCxe0XcGzA/YE9C4AZGLJx0OVxUWs5Q47giwEjBFFQneV
AI9wmdjgXxojMTxpWUk2vFPf0j4rfDOyjypN82AAKb+nMaYc0OBEg4KRL0idZIHRxWmgQIXgvo+7
Fycv14ocC/Jg57953s8nbqbpRWNphcWOSBLvWKe8ui29j7j26irJtjZ6n9XCc81xj46ghzQq/W5a
e9osnXen0yaHBm6UNUmKaVOnN0W5M6I1QeQ1A9KJZ/UIKuk8xu6r5Xg8+4AT42mLvABe7ZdESwAh
Fm2F6PdYchZY02NVfO5g5/pOWRzDiRHpOKhTApyaCiNp4Qvbp2s4sqVNcjoI6SRNyqps8nkQJvHT
KRCFr68x4i6dn6cmJFcrO0FIOqjsWAzf0+5ganzT8QeTllt0mq2syQKVCZbiZL4kpyJuoepubWA8
4nuj3EegXM6Ur2yco/mX0v2kWuW2Mf/rVWcLnto0Xol3l67BU/OSy416CTb2COYH4IyNPVLOeRZM
w8pLd9EKOHYgVA4s0wWgcsjLiOcDYccpR6Ojr1W7rPMsZ3Pd9RZdA3RnuNNtBD9yPALC+1gfO2yf
ptiAmNvl27JZSTwseveJCWm6pqkkZkdsHNHOS9a/uc7K95cmCkE1sASzZN+FZh/NqgYopqY8Wskn
c9wZ/jTu6nSFrnPJv4EqA2IXXUlI0Uuhj0vzGJqBGERFPvXTfQRh97T8msfPY1+suPfSPY3stonS
JAggLvTKzE43mJnhnnbmAnwZB6P6HA93jfhVtvvC+n7dAd5/uRyLINmBKw3U4siwSpuJT0kGxih4
cx61vWcPlQ6wBLPqPX5b5eUjuuWpBa7ViTG6HQ3SBBohw64YRhvEmkq+dxWieZChSrZkKOidbXT5
NrNI7qP/JvcVWqE2Nzh29ZnzVrxoNqKBNHWdp8bi7LPa8GewnmZQp2x/WiLvnos8cZ6ZbacBcn7j
YdRQB06shkGhriRl0MXu8KtO0tZnKo92wo4atN71pVdXE3su9KFZKwRcbpHzd5t0OpeJRqopwbuN
iN1g9wH4odQ2C64vw7IR3DNg5UDW1pZe6jpJi8luXTUUJgv41PqT8tlsVoxc7sR5JH+NGOfxQGYY
tZWWVAvd5tBOnyrl5nvs7PtyViNlttJNUaSGjd17LHCqtdTc4gAg1gERb2eBC9Wye0vDA0oLM/NL
kvzKcZ99YBmQocc5MjdyyVU4y9G50YD3JaQJKPAhdWvvQGYPImUIntx8iyAEB6MPeizxpAU74Pli
AEpvt7rS8SM82IecimAvjfsSmWvyi5dzhucaGrFnvTN1FsQ4t6PqLe0VbJhjSXw0jIFm99YpO//+
fDyfBJlop2vpyPB93fImsnXHjctuftXCBPB8OORRzQAP/rmJ0UpZprhRcqStEzSt69HbWz5w/wG4
B552nIOgBju3UNiVSk3OkiMn9wA8MRZkxc3wmXMT0jXYx0oGdHSRHPsOdMZ+Zm3i27G85yakpIyA
QkhrUIzCbsCHDFbL4PpSL7nSySwRCR9eJkjqlXaeHM38vxj5RHdNlfnyFDwbgNxEMjrCrt0YAxDJ
q12hb7f21bVOgTUb0klLeIXmvRw2Ou6rYpcbd+ZavL0g9DOPA1sOKj/gIpP3nEgFrRSuUKR3e+Tg
AKTN9tx+TNmhi14KZPVb46C73zv6p7N/K+4fluxpt83qZuWMWR7r398h7U3X6JuIaRE9TnrQ6Vs0
/dhr1fglEw7CbVCDIJ19oROhRP0gqjZNjmQIDHvXR1/qdHfd7dZMSNvfqfveyTKa4A3mq/Gha/eA
e1w3MU/EeRCEOOtkFPNPODnEImo2NRgxkmPifNPA+c72Dvft27lgzq1Iy4HbQIsBfMZcRZtm2HP1
A8uNAA5xPCKIS1kL0CqINM4M8LepB55uKrZr1gBLS0fAqQlpLYyUtH2T6/Ds1kP5h7D99YVY/L6D
SB4xNkGCTLoVG0XLOKhFKRJhnqL6zdp7fnGhT74v/X7XQLNDT/H9zn2KC4jhPoFnWKzJES167IkV
yZ0YyltJDeaEo5Vv9fQeskA6OV6fqLWBSL40CFRO6sLBQnwjkGIkvgvk07BiZL4wLrbFyTika3Eg
aAlrIVd+HCjb8lb1MsSMxPrRmZvOOdpqmJefrw9rbf2lW9IaqQaCVczcKLaRs0FT+L99X7oiewMM
MfY4f9/wiQH20ZVbfuX3yw3gSsIgfuzg+3XpNX/ytYa6tc9Lz1CjTZ26TrEggEDyb/bPf5ocS7oa
9aw1CM5aemzbO4tv+7Vc3aLPomcK/VJoNkI70Pkp2w4NcYQh6DGbfIvviuQp6TxmvH5gFCdWJBca
B+oMeo1TMCO+Vewjd8WFFjf3yfclF2ps0yhjByyZzXTow7Q4jMPm+ghW5kmOs7oSFMbNgBEM6h2Z
gMX3+uFPFX27bmVhHHPlGcEungVzfuZ8NXibQatrjOMjiikcIq7VbmxvLnnqOmopyJ0ibzKz5Zyb
EH2bmBXtlJACJeA6v7k6bq8PYmGq0JcFiix8HnS+clFVNSM1w+MBpYXBAKvzvZt+cYZ90a1BW+Zf
Kp2EZ3bmjXkSIGiGQnpWmFGYK9+Bc/EV96i7ZWC7CUrO3/VyZeLmnXDNnHSB6CQedTeGOdX4VqRh
RHeieMvMh9QQNz/fQJUKXNAsJbBA5R1xDk2WDG92y96DE9FhT223smEuD63ZBFKMM7fbZYLOjvFq
GAymhUz3ndjctHQtQlyxIFeBJpKnTfFuIXkDO/ewlsK83CoE7gV0CPi3FijwtLZOFMZG0NPF9rbL
rM9VIfZK2e+uO/PlqsOMaWLP4PkAaKu0I6vUUqcpa7WwtNk+KtqdUle/tYhvBmF/4k23sncWR0VQ
8Ear7AKv3VSNohANRlUo/Z2VRB5hqqeqv64P6nLnICmkotoJDQQQCMpvIcvgUJSmiBVqOt6DGf1z
49Q5sonTryEC1HmavhB6e0oYNnX7fa1mzkIpiqS0d0HEnqvQb6qoN2XFD4HTx+DDvjaytdLgkvMB
NgBEPdIH7sWtxocBpNkK1ULTboI2As/nmu76mgXpGAWgVI8nTjCFavWFpuUXS8vXspzaohGQ5AD6
APT2BTbVUIchU1oHqS87BU1rilONqg+cNy8KJGkdbTL9uG7+gCWz8ihN9r1d7gFn9Rp0Ktj8dkJq
MEHOXNfo0pkJp6StoCddr3Zjr4eW4fOvihY2WggY2XXXXBoyWvpxARJcIBeUeqoQTt9BxSJMDVrs
yWgVAa+cZuVtuWgFZHkQGkYDGDqnzq+OzB3An9+oaBtGn1n8jGvkHw1Ic0UqSM5gC2qhkz4k4/1H
kq6AQ///75eiwhqCw1ktQH85Rd5Ag/LmcA0rffJ5aa8CbGP1pYrPK86+rw6luvL9ywgB34ccBnQ+
wBFpyLCHrhpZVnTo2q5Mv+W7xv3kag/67U/7cyvSJEUcoESdGUit8xSAwST477qrLtTy0W6l4wJC
jgXAbhlNQRUrxT2aqGFSvFraF2ZnOwrWa/1JT8qHuXvWaqOgz0e/nD71w82vmrnXC7JuBriVDFBs
nLtw2U5VTTmZQkJYkEDSYn99dEsXH2g1LPDoO2iBkfN+ALCWVa5NU5iNJTR/0IFY+5aSdV9HXLrb
XlfZwTJEvxJkLXkGjmttDnxUREBSIM+AWG06DYWdgUFCFbJk06PVoPpVtlZ3h2Jft1JDXLKHQq6K
+uFMGyl7YiIyatRxg/KIZu+KluwbdsjtbRqtzObSgXNqR/JFcAEXVin4PK7o25TV+7oUX29fMNAX
oR5izjKj8qXOs8iGFJCYQBZa7iyaPlpqVHhmPz5COPEesn23521mHsq/Bue5PYm/c6qllKgwyJpv
Vn9X2jyoxHNvDh84S4HMtTAqC3egKp9GuhLxAcxuoQ5QAQDN6lQG16duaXVcICfR9w4yFNWY/34y
EmMSFSqKArmTBKzk1Y5Cm+K6hYW4DvgklJRwdYJaSu7BSqokia1p9uuh8qFxVEECMc1+/pMR+VYD
s1LtpBRGykEboY9obqrCAUBBX2O5XB4NojgcDQizZBhgao9RVsywWbfdN8rvqL2vh+frY1lYEtzM
yF/PtK6QrpTiqwxcp4mjZBBNNb/F7p/89rzHTNxL3h8QYHWWN36ptVOtKPoEKuTHuvkG5euMWmAN
+nx9GAszhXAJHQtgap+vO8l3e861UijKFCaNl7WfQD1v3dxQhoFA4lOHvD2aVeQETlPHlkD+YwqN
sdokxfDYjtGG19m32wcCMlBcckhQACEvRUyVVptEENx1k/KoTo3vTKlfVyuwkYVFB/UkgF1IuwNa
LNOalyObjHbCnRaVT6p4yv98YAwQeH7npJr5wc63ua24WUxJim1e0a1S95AkcV+gPbBy1i+t+dzK
a2Nh8DyVcdhicAAm7Qa4Vq/vhNJvs6r9ltBspQK7FH7YJmRV0E0IQWughc6H49Qkq20W4/x13ciL
dEX4Rp4cgNrYZo3Rem1K9yzWDnY1PbC6/FXrbgOiivjL9VldCBTwM+CBmFFAAOQre7SpAEQnncK8
H7dDTp8Uq/japfarEVGkpMWKIy50u0Mu8p0EGZSYoL6XVrEHg28EArspRB+lvp3AZ/a7q90e0jiu
GlA+9hvhAp812kr+re7AUF9G5gBAtAP5z+sjXwgeEIHPDWI41kHQKi1AXJNaVeZfEoMwpYZmuYhc
yEpkvrMmQbPQbIdBQwronVwYbVCzz53cUMJCUxIUbqZQt8vukcbZa6aMcYl3dEd3uQ0+g1wx7Du1
Nhu/jWwSdIrzgScvNj6e1IB1gfNcPsvsKK+cotOmcGzoxiDVsTWcmwF2sxToXxPSRcyGlLHGMKYQ
2A7PHh9NVwnqOPPTeA2wuHTUzM8P9EWDMBAw4vMJpZML3Uktn0LX8OPRy9earpe+Pyu6vW+MSyqy
bIAAjgNl5XDw+/jJUVfi5Pn6O09GQq0JsipzAwZ4W+Ucq5vijdzriQi1vAIq7HuSqxuufSniGEJ5
n7X+eLun4zSb5+n9ZJP2nD451GVRLcJ73Xnd+kr8evv35y5iHCCoM2rvVH8n7t1xEzWtrBVhu48h
cUafJv0podvrRhaWBN41kxubINNDIup8yfGIGx3eCyt0oSnynNYvH/k89uZ81SPYk+fIjDsbatlW
yIrvzDokSENfN7Cw5vj9fw3Mfz+ZJHRDQCuRwQCOgl2t1xhFH7jkWbd6iHNzv9fj4LrFxRmzUBaa
YwuUiPRzizQjg1ATCGvVID+Ld8XKdb9wUSJHB+pGbd71eGeef74d+po1deuEJQSVsE+OLP3AAE4t
SFOW9VVvN1bjhGz6naEAkRjOyqKsjUF6sHZJrDcYhBN20UbTNmodNCt7Y9kC0KdgVsA/MhugERlW
CfIFJ6TNHTB2ZfagR7dfZFiIvybmn3DiWQpUWkSDzBva4FyvUObT0My+s5fbvenUivRetHICjdIJ
A0nUvZPv9LUK/+wu0pkIOgId1IxoSAPiQvq+a5cMqNPcCS36w0Z76birkh/mWz3djrlChh4ZciQq
5hS63I2ssQ6CM6x0wil/a5Q/bnV7UuLs+/O2PFmOineajfPWAYtt7w/qpgFAMDJ/V2vStMsT9ncc
0rK3zaijzRjjGDSQm+yhwWpm2+gnGjSvL/xCnITxzJ0akOtBT7108OqupQgkfOxQsX7mCrqDP2Wm
n37Eu06MSGcVjzqdmSQCQ3RLXmmh752o+3F9HPN8XDrY33FIj7lU6GpiDJBKwzPsjffZNma9QJ/R
uL9uZ+nYxW0IHhV076JMJ9kZyzgnWHMSKiXYEwII317//sI4IHyPnBdoDRBRyg8UPrmJNooeTNfu
zioO3W8nvn0EKPGg9os2CURB8tNENxswTBu2FXb5XfMrSVYcamkAOtLGBP+HcuVFhwREpVjTW7gJ
KwDjU+7T+sHon6/P0uUqQJYcJaQ5R+Ai6pG81h7wxDPHVA+b0ReG5/aH69+/HATSzxAwstFOiVeM
/HqYbCsu7QTpaTDwot052pR6tovpmv7F5SaHGQgHoLcV2ie4yc8PEwKcfllr0EkSIzAFytZ2joX2
0GY7XX25PqDLbX5uaZ7Qk2OLtraalTUsKeMXl98VAB9rAAjmt9f9z+3ME3tip7JTpShzVw81e/BN
41PHc69qIVPCgrp+aG9HfqC/BDVghNlgbrloqyYuWBryzNFDx4nhBdSz4sfe0Tx9+nx9/pYc7sSQ
nGIpRZUTdTYUEX0zdt9rgLuuW1jyBbS7zwq8M8pEdukBLBBQNwJRdlXwYDKz1NPT4WfVZtukz37q
0/Dtur2FEc2tu+9t4jjNZBdXeBz1nTaOoTM4v3MbR42zJlO3aAK3PrpogU68eBhD1Mts0tyEpJn1
mW5NurImC5sUfKgQfMLDB0GqLC3bVk2l0xifd16z7qGmj9BE/8AcnViQohbL6YqxiIwxjLLM69ov
Yi24W5ohexZEghayirq7FAOrlDiJoTMRponwq9b2+ti4/ShDxeavCSkILmJij2jGFKGByLGdggH5
wXxYCVIXEj9IPYDT30Z+UMWKS/s+LoWh9x28qW8ORuQzw2N8Z8e7WPGxHS2x6ezAXityLMwe6msq
MrcIKG3ESueHTdzXRVa3LVLdOlSQmg6tw7dPHiwgkY6yN1I88iaJTNFonVGCgyL+SSgDdinos911
J1vIH4H3DclbgmgC+U+inw8jz6G71fWo1VTVIxjrtxlatFRme2p+iLvHuLzL++JQlTcHsrCKegfS
9+jjuJCpRKIXxHM6kuxN5vp06n8N3NyozPwObYyb0+AwNXdSgSgMx7Us+a0nVqGpXYmkq7tn/Z9B
e1Lo1+uTuOQKpyaknZpmFfpFOo58a6sE2SAeQd234guLJlDjQpYCFJdItJ0vE1cKjWdKgtxm2sde
X7ZPujqs2Jj3+3kUi5myTBC/A1EC5n9ps4IDyJjGBsNQBncL+u1PBSe+XfTfc5Dmg+e195LmdhUD
2ETxAGkRtGBcbN1MSfHMZ1gdo409CxnK39eXZuGYhjMhcWQgOsdTQjrjSpv0oNWJRFgmjyrPvBH0
FH1yc8Ud0TJwL3jDQhcVT/HzxRmikWRNjJRePilBWk9+sfZQWlj+MwvS0ohmUtJegwWsCHnr1rpY
5/9cWvlZ7Ra9CLOEGHJg5wOo0Gyh15bShtTid2UBoexUKz3Wiiee6k8k5raXaaYHOdWVRM/SuNBR
h1woum9sPM7PDfOR1iXtWIcQCgRUNPKH27FJwEHgQQFA6EwPK6eSjMgWZidoFypQtrGaB6HsxgF0
W5vrfrZ0B8EOqNpA6wzuOzkHXqoKQBEK7Big8OnKrdrYj6qyr1uQ9E97raVBxtguJhOa7la6gufV
uVg9xG24aGd9JTl4Q71qUmIj60KWvChgvsu7O9EB2ZbfDo7CXJ4Yku4KYYDQzHXyLoRKTOrPRGY5
XyudLHkEGE/wP4CQL6EzKA8lTlrlQ1jkr0oGKNvKXl2aLFCxgVUPIQ+Am9JBmuvdGFcZSny8INsW
Z6nW2QcjJsGUr0SICzE1QM4oApnQYkabtbRnY3C+DUXB+nBoPk/xsMmqH7GC4kUUb5Pq7br7LR1z
eIQAs4nX76VElWkWtslaeJ9OnT1k7Uq/SMvfiqquhAsLVwRKF3/tSB4wNb02dGbahcl/dtw81r+M
7+1QPvJfKyHdkhcgUQeOdAes3CiYnp8LbZkWuVGNbZj1QeuZa/RRS9OFFlUQxOC2g3ibVOMZsqTo
WdN0YSfycESPV8Trzw5Zg2svjQKoDrjZTE2NvM35KGwAFfQBVKXhlNHgT6yt9aEvHdtIauq4OsHf
eIHEMssk14Yk6qB9Fpbpf2b/igBe6x4q9Bil3x22ve5kS1sHrow6OdKb4JSShkMUo2agP+zCqEk9
Rt/q6lcxoXC8li5YoAxx8ab+a2ie15N3vDugtq03s6HiyWjSwGTjA5T29oZdvXCj89S4/WRm5bYA
V41v5r9T8AlikVd8cKGMjp8B3e05Gza3fkuXU6NWZGpVXE5MhyJJ2z4OCUMVV/VrywarQBu0RfGq
qtlD0zPXA2x0nxDj+QNzjrMKxRCEMBcP82rQ3LrssOH0zvSKfE/6o+OAx32N6uz9kpAvEfCBApcA
6BbysdK52NsQElYinCDW4ECjhN2XYnyuhh5dffXgqcIOitQMEvZK2vjnCEHr0iocpDqYX6vkF4hS
A70cnzqCkqaW7Soj/+QU2qZR1zrkl7YucD+AwJtQ+sEL4tw3Ohaj5J5gQnJ7X/KHDJ3NJLsdWAYF
Eqg4zcUnBA4ydAZZXNcCaFOEpvrItJ324/9I+7bluHEs21/pqHf24f0yMd0PJDNTqUwpU7JlW/XC
sFUyeAEJEiABEl9/FjV1uiQqQzyuieioaFsWQYDAxr6svdbHH/WCXUDaCGUbgMogKrj0F1luk8Ft
7fFcMBG3X73p10HGCBhh3nCJAqLpB/MivjpAWuV25jV4f1YVSYd8GCCTH0/hgulxnbnmO/MIvycq
gJ4fac1OjdD7cJIApGtTd9dPT473OTd/ZNMh7D59PODFNXs14GycXk2JtCyqwgwxfmccDWHHYf3t
7wyApC4MD7770rqhxgntI2KOZ8/d8Cgd/8bGRRQKVDM8XSCYgsUEOpd70xj58kyCKL4N7YfcWnGm
LzgcGAE7F3xHiKvNxdEgdh+yoDPl2eHlN0NH2173RRwBGFkxAY0oL7/6eMkuXAivB3zJLbz6Jq5b
VH3BLXkOKITbxi3YQpO2+GT2vx7CvxlnYZtGVoGnmGKcKoxuzCm85vnwOY/49n83nYVzwy1lN43S
+EKgox3sW59/buTjuMbidGkng3gViCgwOwMhtDictg8CpEHAA5VFrL1jJlaujAsWEmQoPsryM3wR
DJlvTwrTqgRb7TCe3UnGwgaEBdAP8fjxWl2aBGBss7o4/Choq78dxHenP49jA/Y+Ud2zNW2KSwMg
pYd8NPwbMJcuZhHlLTep4uo85HAvxZrW9NrjFw4mD52hZFqoczemOkiqNQ/z0ll8/fqLs2gWwNlp
heeH7lb1cdbsLOu6bTdqreS8MtBSSgg6tL5VogH17IiU05iGd9GUUA8Z0JUo8/JA6L2JENy+LxE0
Ye8ZYc7U2fdkHLlFQvwproJ7U9N4HFa216U9HMxKijPRVfQudlLMwN8XI76+foQsRWgeoR378Q6e
v8DC4UF88Z8hlguHrgVoZoVSnbUodqA6G3s0uyWcHWh79P0CDPWbjwe8ZC1fD7iwYrxxLVFpDOjL
7zU9qOLIuke6dglcXjkALsFPA5L6JdjImAIXWFlTnQ0wok5oX3LzWZxmTX/h4vmZNUP+HGZxflDj
ziiwwNh2LNXC3UXGWjby4vdBnwfyUeh3fkfyWgN4P3ICA9BxUx0qKbubqFc0yWzeHIIRko71YMqr
QEzRVV5N3srddmkd4fwjNQl09nsKUW+qkN8f0WrLsk+Wee2MqVxj4FobYuERCDYLpkQYwmKPU0VS
K/oUoVXi41136UO9oBkBaLTf48z9sWv8WtgoIkBgKh3MFVf2Uv1glgSEPuDcmvoOwhFmaspaPaBf
GAg9r4tF/6UZjhN9mrwyZv53N2zioFgDV83ba3l4UeuFvC8qlu/x4J3rjkPooBt2sB4hYb1pLbVt
7UPUpBm3kplh7uNVvPSpoAhnQpwb/32Xp2ROPvnU1ua5B6NdgtuP3o6+K0+6NYyVD/aiwvFubkix
4PoGdDpY9m+BVQVVoRFln1BOWyFOhXmH8sIWqezE42lv6QTcx7GjRMyRzDbMbWBe+8aVVpumzmLX
+tGqY988mQO6lap918nNx2thXTqZaLrBeoBddy6rvL37wzaaGu6gNUq7u6wPEpZZJ2fwE4TpIKk9
usUOvbXwhME4+N1z91V3B2ORuCPcEOdOyj0coLSlaylyex723br5MHlIUoKGcxm0iaDJqpCiGwhZ
A7c+RkUYQ9/MNNRdzX4YTXkHTYIOSgZ1cBwhn8p+6LwGlFjGrea7zImuh6GNDU42YXlSQ3kXCish
Qq046Zc/L5Zvhl2gVXaZrRVVk8nGwuftyi9RmMeTvjX7e91BcBvBdBsidZdtuLvPxJPbHGvnum3O
+Zgj+G9S2+IbTv3EC0YwWmYxqgJ3fnn38fe9sNfnFou5DjDza7/0Hr/y6jMeqjGr0WshhZjuJ2aT
I2mcbuM30xqC4sIxRn4FbUazKwzs/sLJK4k0PC7wyVpDtMdK1NN2LOV07U1SJNCLF5/DamjvuREZ
+48neXHkF8pONF3Bm5n3+KtJenblWSVqOmcVgm3LN1NruhXTbcPJVoEwQvOVU/3ODCMvj2wjwFXo
C4DVmhf91XiQ2irBkV735yI82NPh58ezeeda4OlQ3Jv3PSpQOFpvnz5pw1VmZaF+wzzoegxVHgMP
PCSezoor8JOuyaG82yKL8ZY3l+oMoSLVnxX4NUewyceNCQQEsoEry/bO6ZwHmitTyH4BpbDkXZyB
oVWvxuFsddJPhE/CA6qJThwaxYMtIcWE9V7DRV1czJkLDi00qBgta1IsokPt+G5/tsajcK3YKA+a
PYhfDnDmqb0aZt6hr3YEPJhe2iOGcRovNd0qzsfHj3fFha+EoiFO15wGwuZY7HHhOxQKVpqfA51/
GXRH75tWW4kTZda3j0e6sGRoAbOBREbIiXT94hyHtQ9sZdFgpMz/Ds6mE2Rf9pmiG0mHNd7EC7Ny
0UIFdB/cI4DeF7NqCm0FpPM69P/dsQF6PHsz+PzxdFaGWOY10L8aQJQaQ1jGtSAk7qxbtdZffHEM
GwUiHwd3zje9/fw16ql50WXtWRSBQm6mlnBiKL2tMx2sHKILXwcmAeIfqE2ikXm5D6DMO0U9azmK
xxsd7j19JeTVSH98vGgXjirACeiWnqHocJwXe6DOWiQE/ZKfI1l7dcx6a7wajM6G4BCCHNbn9Mof
dLECJHmfpH+5o2ZaVlSukZddOCPZVA+FQzA5Kq/RJtJmhzY4BRbO68lFfaf/VhWnrNvXa6rIFww6
Gqrho2E9seeXWRY9UDUZNuNnSN9U+9IIdAI1ubUQ4b17DV4NHGHUr+fOR3g1b7dJF9TjqHzNzmTo
P1PL/iptK5EOSTPQmANeU6X50KZW501JlJsrIfL7PWoDHAaSYySpPISTi6NmZaByHE1Vn0kp08ok
4BQx419nHEL386tRlqfNdWoGfSxdn6PGfFDIu2V6TcFpftE3ruFiiMVhyz0ffHjKqs9+/XNi9wMq
4yAK3rnDzUB+b/Nz8MuIoMWAi/RY3jo2JEPs+gxhpcgKYsNaw7q+339YNRw3bAu0+JpL+6GjthNh
jxHYT36gK6dq7eGL1y/7sAmrCQ+v7MNkpTK7/9hWvLdIb19+cWhByD9CaQLfwwivu8+Tf1WXV257
9fEgF3evj4RViGZxIAMXFyzxI4N4wqnPZXBN+HHKD763Aia4sE5zHhe9HuaMoA7neb66w0UTNZVf
5vXZBPthLMvNxzO4/HjUjwEtArZoidDmJXN9x6jq82il3A5ina+lcd4bbdiV4K8R5jd4NYHalhII
w7o+U9vfjhSmpc6v2jLYWX52nKZ65btfmhBAxih+AW4Oh3hhzfJi8JlAuevcM0hAOlVSWcnHS/a+
dgwjibTxHJeC/uudx2hmLFTlOGJGVXYYo+Ib0fUx8wZwRJsHo4eCjk93rjVc55axsfSYjB27Kfx+
JYiaN9fC4rx5jcXCOkEjIlaZ9Vl7skqKYjwBpboRrN8FYKMDxP+54PpxZe4XjhUGRWspfApQl7yj
LgAxbmgIWZ89GZzHiF7lojhCmGDLwWs66XoDAZabMZ9iC6LVjtBJNZaoWZcQ6DMTk1ebDv3R8ccv
deEUWtB/hryzB6D8uztkGCLha9ukZ2viAHKcQfyf0nat4HnBwGOUWUAVevTgHl9srD5ghpqCgAIC
dZxCKD6c8vI+b/yk5VXcq3teffl4WhcHREQCpqW5KXkJI0K7j6FrWdZn3pwCKeJ82nao6xX5DXeD
WLQmMgnVrxs0kMM7yLi6oEJ4151jGEzLsoc5cLqrgW4mi6CvfCU9cfFz/TXGstWAMAQ/vY955Ujf
hTlGKH4v9Jog3YVRZhpDIE3RczAnbN6anVAj6+vXQXMmzdex+1rVD5X98PEHumBq3gyxOICFdoPK
Uh7Us8yrZzvaffz0tQnMP39lN3scpszkmEBuH30Ai13vu1EOK7bswnF+M4XF7cKkXVpOh0F662tv
1junrsDpNSVkjQd3baDF6ek45yPuuObsDXHupASwxWpfO2vbd/6qC5v4Zj6LC9ktfEdXDYbx9ZBU
1R8BrePWy+Ms3yLdvgnoj6BD7rBxk1B1u8ansV/vGpUlmp2iwUgovF/zaNY69o1jp2laskcEN4mS
QRxF1dVUqU1od/EILt9mb9dbu+g/Q9Vsq6MN5EviyH4GUUncVF+pmCBY0iCllXaBlRKoVJfQCAu9
P0z5pYI4a1XeT+aPEYmNntlAUDxE+Y1prd2+F/YojhoyG3PJHkiKxS4q5GhntG7aGdPg22wjvHJl
zS+PMDNU2oiZEa+83afMm5rW96r2bFtjokL0JK4BXy+cBMzhrxEWriJBf/nEgqI9M+uzzHbF+NUz
Nh8ftrVJLKzF0EuoWXPanq3wh20feZN+/PwL2//NFObxXx1m2XOzNSs8X5k3VAGju5/0lvQrp3ne
3Yvd/2aUxcc2fW8YXRufInD8AxJbMcl28IViv90ahtpEw4+PZ3VxPLAxhoj7Q+QZFofaqkxqmLbN
0DFQJy2hccDOpr9tVZbaxoH8MiOABwg3bie0EoXYyUv8mIeMidurjJ1H7Rxc8UjrXy7ZzyMAawC1
FwfaR0tijsl2EIaStkVQfyyDuF+DwF3cZq+evzgr/WT26LplOI3eN5f+YNWK83txm80UmTMnDOLp
hTl36KDHjtvYAFAMYsN9YX+hHYoNa2D+tXEWHz6SbllUmdWeM4gjFMGw64ZDFkLBaSX4ubjBfJBm
4HPDtVuWgYxSVCDc8dtz5ceo/gh91VhxW341WKLX2oYvWplXYy2OqFUXTkQY1i6bwm1b63SQ1V6K
8Ned1Znd8j9TWpzRRrd1WNiYkpHtwtaLxybtyzVa+EtzwXrNIdD/dN69NTcztaIp3Kg9hw1PZQRt
rL6HBtovkx7guAC0Cp7buewLmry3w8iyzUK3KrozPlFcDacwv3Ojaz4FibuWL7204+biMgCTqOS8
o7sM/MypMo925yl0SGw71b4B6KCU0R5KbL8eWAFBB3pq0NLP9ZvF7sbf523RNZgWmojbVNUbKEM4
4L/Xp7BY4dK5ZBHQFolo0gO37Tteo8kvO+mSqjuH/YMJB8Jzth/b6Plll3fC6wEW21rnpW3orOxA
nGSkoTxY5aNrbr3uuXV2/7uRFjsbwu/MzEwsm/epUima4wnbZsNej5//xjigqJ67omfmr4UR7TI5
1WTKuzNxUKTulXlV0CyF2jWKxajP63xlvItbL0DfFTLcCCaWDo7h59RkEvPKnafGfLJMhgTlD4s8
fTytd7YODHrgM4QDhSIlyAWWy9ej0cPrWnrWVngMYOdMJNEz+kllwy6nxqF01sTNUINcbg6MiQAJ
OWY0t6LavnB7aDhMusX8znYJXlWL+1bChONeMT+od50k/sagDUnyIWv22RRAYn3i7GtYZ/KgSgW1
2kFH19DnKLZuTXQq4X8nTQUaMCei5dbWUw/otsRPI5n4YxOkrqBfK6L6TZT7Bpi1QhmXheGkplPa
n2QbkI3QoofQGlcb6arumvqlTsbekvEwThbk/aQf6z5vjihIGhu7KIbbvqyDRwpXZFMy7zT1vZ3k
2OhttRXQG0QGM+b0ExuPlqruOQv2X/ONzv19CEUfem/sDarufMPeF9KmGycP9KbVEohvy2zjAN01
yWB7dVKYLY01Tl5a5XjfqDQhBG0H4ATl4t5sx+dS8iHOatElZTuZsW0j05XXAF+DkM/Z8bqtU2Ac
v00GACymPaMrDKNPjc4B6j0S7VZIPWCOxE6KnnsJMz2xd6HDWTXa3xaGDkFDK8K0HTKVmBZ5Dno6
pt3U0I3B+iZua8cAWinP4r7I+NaQRRHbI37gDUaZinwCm4fDnbhtoWA9+oD5MzN6hlhxE3f15G5B
4JjFInTzvSrhLnKSualTOVAVyYYhRhPItGsV5VvTnfI4tws7gWhKkZhS5jujKzxwxWt61ULuL3a8
ekpKH0FN5VOaNnjlb+BXza+HGnBUPkTDtnAc44R+EwT/WajR4FCUeWwU/rgTUc835ujLQyTyFofN
d+Ky1O5VOXGxQZkLMHNGy+IsOudpGj3zEaDBHupGpUpy1bTxiCTO1ccn031nQ2cBwJkrem7unRuZ
cYxeee8a5HOZtCRCccGP3tjFdh7dtfJReP4RYOy4ZMZd6zuHoLxtgx3V9a7P+vup25mmTm3UKOFb
xLVfYi9kNzWQ36VQSYewtMkVNhUwulOVKrCsV74ZhyOaL/9Qlhkrd0w0DE5z3UqyGUKKHP8NqW6J
8mDyaOxmnwmgN1l3snMvdsWusEFG4Xr31ihWlsB56TV/c4+8rAGsLlyXuddoYZ6aSchhklVzRp+Q
fQgNQEPKKnNjv4CGBxsBGQrm7QZF8YcwUrdlEWfTjj+6BUup5+8LxY5Ahvkg5DCD4bkFR2UMEdVY
+NdgW91uNdW3INH4XQBODmG/yM6ukG1TqY2oCQKuRp22oh5TNLxlCQRBEdHXCqgvr/zulr4RB9oo
NopwYBFBt4rTUHvwFmmRhBHKI0D0kYJ+01Ou06a0/0AfbZ1kIYeiIzkJ0kPijz2Bk9Xc1pOBY+7A
DpH2k212IhlyVyY9j3Dmlf01ZNOTa9fuVVQFIJukOUXCVdKvomzqGwe99Fcl73fVuTwDdnjVR+SI
1DBxeRpW5j7SB1mRe4PqcBco0OY33KKpWY3GRhPyrTMtHfftGMb1U8RyGJ9rh+4Cez+5URI52zLv
Eh3F4eQ+DVXTbuvcc2NTqHEzOlOTeE0TZ9mGkL1qgBgzgtKLVcFi1PZS1hmJbz+VUVLCEAN91sR6
dMq4GNFh2Qlmwa+m6HoKeudna3B+InoI08xw3G8GN77XjpsldVC5UGU1AYokutxFTv1HKQSMBsns
Tc8dGBhXEzC7jBa0ziVPGtka20yzJ/AmoPeRsGjTFaWAcG1H09HvuhhU8nAUQj8HHYBZ3NQAM28U
g+BpZHE7ySS0YHvKy9MQimCnR3dMK0Pmx0LyMLX66hvplEgDg/6Q1KyRUKEM7ZZZntiyHLY6k/Qb
CFKtTdNb9S0T2LZD2/1O5ZTFzQS6Nwv6s0dHAX1fZ+zHTA2YDFPw2FAisIxASXldZG9KB5izoB/y
rU29T/h4RdKgYn+tkGZKuiD0rtCwejdBkTahLQX9rcvMRHoT+5RVAdmNVfQAy1LhhkTLZFbaVkyG
xk1DpcS1Rmvd2eyzcAsL7R4aV5FHR0HUuW80rHtjWbhAvUinJkrQ3wefBJtJzpt8qNxDANglOBRo
GDuNWW4GMrHrUjTBXtTAwtlS+InRhU4sOpCPDmpyj1lZh3E28hEWHLdbAcscC1W1MTMGEhskkJui
7Bov5ryTP0nr14kgpbWJdFR/73VgbyqE3xtLmCoOoaVtbbdSKRlblUbEb4/5ycDH3BQVz9PQMGDP
ijBPKs1K1JGNYCuMAGfWckVMIZ2ciKwGawqkVK8o6rFJ704VKvlV9w3oiC6OLB0lg9mLHeQZ+cES
I9/4ZejRuJgGO+V9rhLGeAX9FdeMG18DCpKPfVJ6FKMXdNjnti0S0yhGgMczsukJc/ZjxJvEkK0F
WqU6SybiuHElS5IGRD40Y9smhXS+BNR7xtXq7GrTAbwUxoyP/teqt63dyCzoDwfFz8AlkPeQakiU
hxkZw3RqeGskrkGKTcRr9zaHSEbsNkSlhABVDOqrEjR9kRVDSzbcTcwIU8lZd0MZdfY8grYZ8jc4
lNYI7W2ZWRu4v8iWZrS4bhj0jjnckZgTojdTPbePdDjGTdXJeCITQSKz+K4ML4qrKmDXBDOOK4NP
29DkzRWSgHJfA+keAiyblG5EUlPqPDVGlGQqxUmKpiW24a2A6IINEno05a9l5N/VM+YbJPLRmwSe
cyDiFrdoY00RhSRKg7bo4IHwsxOozeg+wpeThQu5ujxx1Aql6/zId5fWqyEXAarRtFWn0FJ6Bqjj
UEdD6uEMmm2YRkb9kPlIwDEr2794C//nafwv8szO//N48e//xp+fWDvxguT94o///v254UXz3/Pv
/OffvP2Nf98UT5wJ9rNf/qs3v4QH/zlw+r3//uYPMFtFP90Nz3y6fxYD7V8GwCvO//L/94f/eH55
yuepff7Xb09saPr5aaRgzW9//mj/x79+Q/r4lcc0P//PH95+r/F7n9jQ5/84MP78/d1vPX8X/fwA
859gLAPPGETMgeh18Tz1/PIT2/0nGEvB34xyIvDdc8qqYTi8//rNCf8J6IEzMzhBaclBiPLbP8Q8
FH7k/BPVfXA6IMGBaGnOPPy/2b/5QH99sH80A3AKRdMLvM3bbYJgC6+GlpMZiYf2VM9c9Gp7leUT
hBPkXBpiQllqpDDgNYfvrIzbbNDsaiQSYUTYO3FBVAtIdNvTq9qY+qMvYG4yF9LTcVZxddPmdgcq
w55GcRYFcI5tE3pqr5b3zwm8eeH5hf7a1y8vHKJEB64J5PgA7prjulcOKW9zP4CjTM6FrY07h5h9
MtrVsKUcOvT+UH/rRtf57IKbOwdfrs92HfGNlTLeW6d4fgcLJTSsGP6Hz2cvFq3vWA6uBkrPRum7
J0DK7O+1tLo9OvYiaB2aFQDaXZ9/XZn629TWPCw+ECComPn8f+ad9HrqeQH6GGILBl+8KfxTr4Lm
0at9+3ayWbFzAx0cdduSzwXcSvgVkll2HLU6DOM8yKpiW49NeGcjjUxjVZFmYwfcWoG2vN9OQEWh
XgEdPYiSo4Hl7SuCUEtMQ9vQcw8U+1G5sovzSAge+7acuisT9aC96kfv1sGFtVYMX7CEvCwQIPMo
boKoCo3ly8KnMHkJZgqYWVY7bM/oiGUYkPG+McquuPZ9ivtdd2OW5K7F9wijojSiRXldTbmVrnys
+WO82adgKYHWF4rlaBZEKnIRNOgyiFqY3OLsthTnSbaOetLuYN2a0SjqbQ70zHcNPMEDizqEiyxy
VGx77XQkBmvITdXYdY487ITc2PpnWgDfsFIgY/ZR0Z+1XmY84WIreUbpFWgzD09da7I9WMT0bahs
8WhZstg1IYevPUT2laPd/kDL0rhmFlvjV3i3V6CeA+YOZGGQ1wTUapGBIXB3qetSgO/GzD66ldtD
TauoLYD2PbAfgw03QkktALvodT1WzsoZfpvamlcAwAIQQAL9B5o5gP/e7lS/p6hxYl+cufJzALpz
v38IQQR4G4gB2ny9A9v28ZZYtFBgSBcc6+BinWViQMu0pN3IK2RG6hC9D15BOaIr4sJDLZmzDRlr
NoUl7ARmAzolg9Xf0KDnCe28HhiIwdgEbd0+6iaCe8QDE0IDEYg7RooVCzS76dGoflfl/XhQWZsi
4tNfXg53xQbz88ezeCmbvt7YUJCa1UeQIZ67GNCd/nbhAjsLWm+YhhMRRXuMuN0dPLfjW1e4n6Ye
sXkLKo4jq0HQH4+1rhCxdQ/c0u3jRDrSxpbovb1fuEjNIP1VxCwb81Qq/6ymqL5hZfOtrHgUxhKu
9e/mOLDdyHGAQEzQfQ5zRz1XkTWdDStSTwypln3kF/p+tGrzj4hm3bY2fTSdVqM3/l5r2wZ9YCD3
FZv19YATukJjIt4w7Jwre+qMK6uqsm2nJDJRSjXbGrXQU2YpxD8MsWM/eeFG+gak3XKwM+2Y6ppt
GE3F9yAcXR5TSL+gnJ5XBSqzJUYo0bIXBtA207r9YoCn/1j2Bt9Ibxg+1S6ssfZOtqvLrcwQzjZj
gwDT08GdIG698WvtHcK+t4Zdxc3cT4O8uG3tvvqZR0bzACAp25O+tasbMkr2YDeteSizmhz7odRP
YW5bj0WdBXuoc3XbKMs5ulQ9u1jZxctzAxIcFCFg2x2QRKAbYnH3eZFqptLi5gnBEsjexiG4G73G
ui1dr95EshxXcsPL8WbxBahAIgkVgT4Leai32622azgmXiZORBFsoYgiS9HORqtAQ9Gj2whvxTC8
v0UckGWBcBTtA3Cx4Ji9HbEPrHqghqdO8HdwgVRohb+mcKeTlxPKjMZPvaLQyIsGSM26YZeOQEEY
ZT4mHx+1hQ7hbKPwKrCNM+wKDedLFHTWjSEx2nA85WaOzxyKaNsOHULsDPpnMYeVvIHaZ7ZRVV2h
KU0h3CuKyE/BLb2hpSGxDUv5LSzISuXmveWG64kKETwfdOshpHm7QrWaSAsnyDwFvip21ij5tWs7
+caumP9osTaK3WhCsM90cbWyJO98oJkPEkUd+D8ovYN0/O3QljcgO+H27ikUbfDQSkmBhUeIGPMS
BkHaaCYACXKAtg+nTwi6aNHF5YHBBB016EPPzTadGqWuANNjVyEJ+nHFP30b6b18MmwcJApR6ESb
3DtEuSmiXHW2ezId1T8MMAFJ0w3D770FruTcK/pTALoiCalny0snTf0fKws031uvzTO2zLw2DnIJ
eA2EFm8XyPRp5U9WAbeURcZXMdVdUoRCpJZNkKzkfbELOqu4IdzIi7grJ/JFkqwEpycM6kPEuLli
L+YP8tH7LK6LIexqWancPdW1/43kxbUVlT9X5nxhUwCJgZ2BeADu33JThJYseUhC+xTwqTDR2tYP
2ywb2b7hWXEcCCXHsgqMbWOy9nGsWu+KaNntA9lU+zw36JAgA9b/wZpCbCwweqxs2kuvN/NsweWa
aeSW974oHR1Jv3ROOCT9A1e8200uiD/jmo+Bs1lZjAs7ENrCwP8BAQzvaul4Gl4/2k0o3dPkSdjK
ohXyyxA5+SGsxfhUeyiJ+yIsKlRhSHUFD1Nu3EDIIzzBh7DIQwiXodN4S0LRpLkPrs3YIpzuJ5OI
na5RPTGnXK61Hc0B7XKbIEIG8nKGe753SDXw2cqzhXXqhlaRuBwMnnCfdEc2jnilJvKRHmq506PS
UAyfQW32R9QivhkGy/nZK19d2/B10qiumtgXBv0s4Wc8rCzt7JEu9jJiZNyfKAJEKIou9jIUsiwE
UnhJ0ZmyTJRTWrdNUDVb16LDjtA22k9oOf9MJbVutTWoz01VpCDNFokni2ewMQDLuvJOlxYOLhku
RvQgYQnnn7+KhzGmdo3Osk9Ce95BCKt/GK0ATmDBgk8g4SgOU8bGPbVRTES+mP0ue4lbzZDhLjRL
55PRD86xZH3/4KlQPbl5/reW7SXRgRISvJSlppw3gnK/a6iFiBX8sF2rKVBT2ddIteNhEKB5r0FJ
CKqBmh3MyLxveQtLrv1wb7W6PxkkX4HWvAvf4YTDRiOMBu8vdKRmE/pqyYivwgxStNYpapV3cBvw
BcqshY9Jc7OKp8DmnxyCxVz5UrPlXe4eVJzR1GT6/kxo+3bYaLAGyo3GPhFobP6wBwB7vEHSBNeI
2EAST92VuvEOPGqDO8fWbJ+/xPF/4y2Q0IQCAQRzALGejdWryUeVGokxltYJkveo6wonRKEHhf5N
6QPxTAf2w+x09h2Zf2hFzH/fDMhD//JLIHU1QzPn9BfEChabNhggEOaMtj6hDzE/MIYQxtKh+1QV
rnUbZCiYtSO91YoWqUKV8Ts4MMKVd3hxUt5+DrwD2oUBMZ8xoksET6CsFty4rnka4VI4m9E328d6
PrhQl4DdzOoC9zetKn/bTDq/dfPO+jQ2HXtmQ4FiGpoO28eMVH2XCMX7h8oZxN6Qrn0XdK138GbH
lBSS7bnli4e6UWzf0gkind5EaLGd4T42XJcCkQ66Ldj+JSMTaAWbtrLYcD3e7by5d3Bu88XWc9BJ
+vab00Z2FRnUnzaCsglOUtAWu1x7KN+AI+jAG8NLGem+l0OARtY5UQSGNe8wGAiGGfHcXWHaE8Ch
9idS+O5mNIwuZlE9bqjn6ZQIVz1zoZxbCMZ+4470DvmowdQqasjOGEJ8wcWI8lvFgI96yYeMo+Oc
Og3QLEBakB9DMbWTO527Lo7CiMZ4mIy0z1HVRXDj69iaUydj5SF3ZTDHOyAIq26lLTedr42D7Mvu
ehAhSidQgtpUpmq+ofQTnFswewPKz5ANinh154EmARvfwt6q/PqPHhWJe9x7bI/CBZgTgsK6jtoJ
PVNRO/zUfWcDEMHMuJY2uclx7+wi0FRsxWiwL4E0jB9t3ZvABMyRu4M/wxe151i1ZZ5Mg6JxdmUe
dDcZhSYOvDFsFfhb4Z1UDduHyCDedaj0H+p22nJdZdcuCb6ahXE38dzdEZOwCsnWoXhiqP0cX2J/
qXtEWlYbXjsdK695AHIdD+mjsS7zbRX0wfVk5+OGa7vb2ZkcD1rZdN/AL7n7v8yd2ZKcyNKtn4ht
zMMt5JxVmTWoNN1gUkmCIJiCGZ7+fKT+c6xV6l+yfXfMuttk1aWEhAgP9+VrLc/6YUzDQM3fSy+V
F5EB9BRlTKlc5ONZWao9TsLWPvjl+L1cZHAZZzPDsWGO02PDZIQotYovheyDE9mWtus7OYR+ZqRX
H/L4HbpaOuBlL+aDXTlMR0PSuM4/FFJj+OHYG9XRWU+WQlnDU5F1nEDgzu89I1ewdVvo003q8cPb
L9l6Xt7VaeM8N4Y8xcDbWwasQtewR5GcG6Q3P88qt57MSANOODfdQi1asoPTTDnHAlzgQSZC31uO
ZMspHB0eU0f2RRisaaFIzYqWkO2cVQ8nvri9NEvxIBn6ZHzNpLTvqbO8fdlOc9gPQWmGvDl1mEcj
wnfq3NVJ9dmKh/t8MLwz77SLHKeMIw44FyAEgW6c5e0GJV6yd+y5e1cv0xSlynHumAuCw5pkOnVX
N1UoTdWWIeW/PN9Oo0S5At6+Wpaw1ErrHQhZfW/MEjKZ7WunmobZ1htt+yIYdh3N9jR8HStVMYtS
Ax1wtGEjplJs8MBYdrPAD8sbko42YuXB6Q0GbWsVbXCvyuBpGHzmUwZqOjSjLTdCm/RdzEqGopMM
VVTbqfEpwP1FYE+p8LYpagY6dX2fRfAM0heU/VQNs9DSjeH2cWTWjf2hVWL64Y0wi2o7Puoy8M8p
/uA7W7k2HJXivdF6JqE0/lIw2+Opmzzvy9inH+M2oeVX2sU+KRkklStcOOqmHA+3qJiyzV44hnZg
ptyYKJkGMOVFxGb8shCcL0onlrbt8NlqUtOFV1oNr42PSzyxvzpmnc6e1NKhsWhaWl9GZ2xfSHu7
F7vR2RhjwcadVM4ixOt8ORZzlX6RDdFPyySzPb0MZHbw/L2hUhktMRjQPDfJXRwre++C5LwoZAbb
gFbkbiqGOGp7vX3I0JLsZrtLUOt3yXHwyvoyOGVx1gyaGnCGNHhJvr1w6Hr2Mm8Nq8h2SeOrD0xK
jS8x3DTKMY/wIjJn2nrd/BSbjHcZdbf+VKeKQNhNCSGlZl1vl9EFarccTpm2ydSnVFl851sNdHt6
+ey6D0vfnNJsKV5jJaomLBhWvS/ypQ51IKx7zRjy19Vi8aPltOO3Ipmq+0kT/tUtKu3Z7NV8akfT
2TVTax11rx2Phr3Q0467druIot5VveeGyYytdBFndQTxX0Vulncvnj+PYZkjr4qWlArsFsrmyexe
6jooRWiL3DykRUtzIis9KoDJOXHkmO/dgqgeWNU7U+j3y8QpuzANEcaX1jmhCTOLSeXyztKM5VTM
qtpLNWMX60tWczJztXk26ve21oPQlEuLz6pfmZu275o7dwo+Fp1df6+7GODdq80iLMtB/1S54qkc
zXmvjcUuztLh7CdWcnBlbu8a2Cv3HR6Xx9U1+ODLYYRrsBIRfPrxou6eZxNmYND4ztY0Cv++QLvq
umN2HvrOefTXbDPoPd7cDbtqs8SoIzJCb28SbsdieGaQNXgoghqS0uW7CLzlfpjz6ieYkK3JEZRB
e6+lGY14XtU+HyxKdyvRoIB5EjvKJMcDW0v1O4rbfNPLoN0PeqVFpsoSzjYt/ej7OLBpTrYbac2f
9THpw2Ks9HcFHZm936n5tSTv2wAuJ94mW5okCBe/a1+0bG0y9YESmzo2vtn61H6Azw/Vocn0+WzF
hhkFmqLobrP5hKy/ZzwUXMphbkyUdEreN0LbFsvAzNbAlhdj6i2c+6Q6Qv0boVzqGnzj8XvlTtM9
IgX/JF3L2VoKmDH3bPFsSt09VXNPYIMisIPfGT/l2tSdTa+rrjk0ra1hxwo+3rrrC8L/CzBzfp2a
JaENNRvDZ8PN23c3EOSW7im3Eo/KksX3JYbE05Yl1J1WJmGruTCHHDvG/ZYazxi5HWb2TGgsZ4UB
Ap2msLShOXbBOL/PmTR9Wuqy3ZaO2VwqQvOesqY6eszciCxd+TYMiCY59opUc2NaLag1G/xD3MeS
eeFucD/cTkiVLcd2stWxtqyyAVs0gzps+4xdvvQBp1m1mBEcveA+qybznJokbYmqrKd+xf/LQAeH
g8oALD4kG4kiYtf7q31vRglosc384Hm2RhcuUK3tSYOMF11zj6UcnYVl58DJqIRHn3fI/McywUBt
O619wjFx3c96Pml8fZn6jxMaYShsuW5+qkkrKCKahrNbVSN7rqOOa2g+LvxkHBUV5ZpHlstQfwqa
tcia4iVjB7h+/5S1/JRB0GTK3tx+TNqEFRj4VR0G7mKfAKHTk8gM9zWAz3lpAtnzuFp/Oead1p5F
W8ER0ZZWfbVtxeXyGEgr15fxXUcz/V1S+9rVh+e5U0zeGCIfB6hjFc9EX1Pz8HUYLJP7MQZmGDzY
Epx/O6tJ6y9ZPHaIiuX0NJbiKmNLLdEwcLlQON7wDHTcftN7bfjYmQ42g3QG/I2ryCZ8fVq84w3l
ydGkfSvbWPuok/VWoa6s9tGChPW9akzoe22a5kdMi6jHTW+E6jJA/4vcxBTHsjN3onSWu4bb+UTk
abpwQGZ2TC0fM/jFb0K/qfXPYsStOSqLdDxPi/nS+rX9tKCzmjPnxcvd4GW2JvxIbBNDyX7k5g1d
I+sq2WXow6s4hapLorGFiK9tWOuwuMhXmOrjFkYT1ZWpbYq4h63r1U9OrMsjiOy8VW3jhLnmOp9S
Dys0Q2LBmVrDuLNwp8HKJz3ZmVOSRAjx0ffSL3RqydzSGBR79iorMk3lb5KJtr3soInaKaP8cjEP
SPxtq3md/LqcQjtxl3nTlVrztW4z1UVp3sWX0hmZNdZNlv2NtRcHRwY49dl9xbzUJnJx1D54hZV8
LN3auSRpWv8og9odd9os0g+qCOzsQz7r6wlA8yYNjclqPvpD2mp3TA2GZcrMuUIh6C60z6kYvE1t
tDBup2ne523uR7HGuNTES66Fb53msehPJlZelxGD0J3JqIb7LNa/K9FSDmWZyB/z0ufw5hyQePZk
Fm6eYgqKyBUEs63bOyZS6sIIwrEOvC/tQC4f5W67DhstS/t9nnSW2Iign65D2waYtQ9JqoIQDEHJ
PXx5/b0x5yWf5080LplqYyKgWMR+9Ogl5oriYphlHKkhtukD5FQAC9xHJ3KCwbj8zB9yF5OLMGnd
+FoLq78WDf/r1mZSWlxs+6GvjsqljjXniSy6iDX2t1kMbB2zqNg6t1/LdEPM0Cy76qgnGamUlRpQ
Dm65R73izVlBlXL71TYm38rnnv1Oww8qkl0MO7sxV6DRYhrBwtJo9MK4cGjSV3ABpYpCqE8ia8ZX
4vkY3ko5jmGuGK9Vc1LUJAV+FXzQqy7WN6Nrg+aWVl5/6uWcN2EwCfdHL0YYx7dcMoejTzKS9NnZ
civn7Lq93ORqgthSFqJ6360Fb1KM4LKQTMfXGNP5kaiPTCsMIN9CKJh8vnq/Yn+dtAk7U+12q1Sm
DrotOYr0NnQHH+04b6+a7XUvlhPbO8jbbMM0Nn/eRlW3fKCW1LcoafPUxjQrt0s9rxZ6yg1Ouaf0
nS5rcVGLgnEMVgEuygyUFUHjm6fJaIepj7FdGyzTYS7SH/0A5bFX03zkOHgYVaFFg9GUxyIN4gPR
AeoZlr8RPhEcUnzFkHQ3OWjYB560Icju8pTcSvPz5LmtCvOePcvYmCAYcMOzO+Op6vruhdfO8yPb
lNtmSmEWyiWJw8QsHgs7XpbIwh31VKfabuwddV90bX5RpcYfkvzLDQlBNU4x3upDCL853gQLVYRv
yORboPnL/ewrRuMEiZ5+LYXOw2ljEdMLXh+O569LjAGUD2DB1nnSrHyXzwy5/PliR6d9MSYD6NCT
WJ5wolOd5MMGDMp5knVxuL3aJdN1KhjJLPttCV01HNuu+OqReD8PpVVtxVh8gNtMuTokSRGNGSo/
28jcd3iyG0fqPzNkli7gh5ySbQUB6pKlehIuZAjPmug4bImDrI8kFuZuklQNxUgb97aCM+igx0QC
Z3uzyIhyazvg54lqxWMWKXpqR7UiFunkTUeQ8vk0jdVLqomvSIKca6bQf3AC2vPGh2eINNvs78Y2
9kJGdlqP/dw0r4Ed+09tqqRFaOCB2SrQvjPqss6jfFygfCbAw4+jLetLMsfdVnOXdA6XTFivjjD1
gz8hQtGClYDBtMLpq+H1ElxLJ02c+zjfKSihcMqH5WAjDjr6mpdvR3+S16XJmiSEc/r5BtAkucZm
iefaVdtFefN7Dmfep+fCrIWebL1gxvDBzudChFI58rPWSn/TdliBbox0ds554pff8imOH27LXSVB
/FiRWySku+xumTPaDDTEeuym/J1c8WvdreIEE0flmnhjAghAcmSzjBrRyBKAcMrVBAvcCrT7n+EI
86mQafE1EFfddl44dmKpwnzpXtwVN97rmdlEE9quXWfIGgSkbB6FPZPAO9rYGCFsB9oUC2V3sbE6
Rvw1TVI5/A1FsgN7X+w6vD9Y6bFZfJ7idojIa9PrLbrZ9EkPeMs9i0b4l6El5dvdUMJbiQTSoUQo
vNx4iK3aecFNuTreyjvOI8DCbmQXmnTEH/1KWnXIKRnfVbr0H0d6jC/LLRA3Ol+6jNNz1lW6iNJp
SsKePt/J1qbhrMO3uUym3W2mSfKjRZ1UpYavTuPGW0so/UHXm3RX5Zr85Ii5OYoJ636GIlwAx7Sn
sm8pXlakr7aW8bUzSlTDrLXifnTq5lNuN25k1E2CnWo/Pd2Q7SB2urNbjBQ1U7EbFe6lnVu2cIc5
d/oV2roBkpCiqg+5nU4nt00qCrFZi5oaFrOGEp6IMFTtk0R1cMnpmD8OwZDsoYkMl54+8N731sBa
e84XdB75WV8PvjRJ+0saZCpc9Gz8QetGBxYZjFBvJnsHQ520cYgJRvlIBj0V+MroKq8ORTen9CCs
4NVbZjAbiGRD6fVf50Lvj7DcL4a1GBuv74qIvkVMVmT4Ow2m9yMCBBado8jKB3+u2xBmUHpxBCQY
e2pZIhCyzai1JYG/63KxZYCbM29AyFB4SiwSvxl2ltinfs74NjCjx9fegR0ib1jF7ZyHtM0Z5S0r
EMBRwVpzmf342q0NoCoQcVRnoD8cwI9OnIyXmjC+B0HyADD0+em2nuAKGrsqsAEOEPmdrD5o8IUQ
FGRl7R985dRHFRfZMVDjti5j/c7Qh/TdwKSlWfTpHUkNiZmTyTu9Ww7SHsyvbW13L0gG609+7dlH
PQ7MHXzw9N6gQgiNfJrfSTOY3sW2Li9BQHLglpa/d7LOPhXDYO4q2794FNZ3QaWZ31hT4tMAj+58
W/V/wcV/b8vSi/KwfvIJNZBf36DiqsuQtGCkd1UIyt4BoH/zF1Gd2rGUkI+c8tRUur8fi6Z4Eunw
YRgGWqEmkrZIBGX8/SdlT8HC2OfuGD/8+e5+p1jQIPJx/0Uba+DQ/aZN009NTy4vl6vOmo0kvXN5
Y0vZdmoW0VDJ7Nz3ZVpu9FrFwd2fL/7G9m9lMaxT1pA349G9zt990yGLc+azjJ6yr0OyytOWYKo/
3aIySJW+NYRU93qqvx/LPKOS6GqLuWxV+h1ThAriGqKmP9/P7/0LOMr+6uOB0yaEnDdMQdEE49DH
mn+tPXKysKjpXaC3dc66BzIoGfbyN+bN+gV/bQ5heoGtByOImf6Eh9evHRNSbhTeRaJdZ43zKwdX
ZLih0INvhjnr17mu7CetmoY9p1RwnyJboODh5rC175qTK9zg/Z+fwG0x/nZDdA7XFi/McPNN89AU
jPQsu0W7LrhQPXpxGrw2Cxiv3sTjrmvbH/kwBPvE8uejt0zLNh+Tx7nz6x+BPVYrs1Tvo9mt1abU
EMxMbROf9TIl6xXCf7HZ8Id+7MVfemxvvKx/rqN1aKyBgQEv7y1ZTB8CM+/QRlw7XHO3S1t3B02l
YEey1DdqjD9DTu+wKcriObSZhbmNy1K78zJEPH1F37cMFmsJYTGmYSIM46HRu+YwJp48384Mv2Ag
w58ftPE7XwU3u3UyAn7rNq4xb9hflS3LNCX1v3rSy+88vbV2Q2pLBIb4hQMqO2ccc+ejn8zOp2lq
2h2a3k+Gb1AZr8UOuJK/k/Oc/m1Lrivu1wXAfXFqGB68d+7uzZaEkl671MP2dUzb7H1VefE+s0X/
0noy34g8MR+LKWM85jRR2lM/eLR6VJjDP7w3+sU9+WsyZMEH28SW2772MLVxHszL7V+e38qBeHuf
VJ9MR9KxtcSu4Neds1LnxkQT5lXeujw3HEzMsv4kSPVD7mwAjKQfh4D9SykyxJ9opfe3lPHPd/J7
0MAqFxdgFA42EfQtEYq8i0NHp+l5a+rq6bB8CxxVQSRNiku8do3+fL3feTdcDz4xhpOEKXwNfv3i
o6kQJAy5ebWqONMBE19pyZT7qs5sOMa+cx7zoDmOTT3QiCEx+PPVjd9PM8YDcG3IXzpDEd03p5lQ
87DkJVttio3uMnYuqPbs+pc+yAGyu+FEl0He+QWjRaYJkrF0lHp0UsZYVGWhvU5V/c4fi+QRRtLf
nsy/vAlmVDu8hJW7xxjpX58MM0grRx/xLRY5nLgbi/JGl6VpXH9qrbh9+fOz+Jc3QczB8+l2XkDx
+PV6M8mvDWPcuQacnQeHGc+c56J6LvKKVs6qFq+b3t7mDEY5OVj7hH++/I24/mYLEKRXbyD26XqU
/np9rcFx0q195yo1pz+61ZQcSj8vX1U8t6GRORtjXgmCtHnfD4tf3puz/64NVB9lcnQPSTMMf1Fl
/Nvi4IYAWhm4wVAR980bwCVLr63axTma9/OC82UCF9nKkl0NqQgww/V+2DY9hbRhg8SzduiV7PZG
mjLhZMKxZcuEVfF11JPxdcIyXP3luP2XF8ZT4lFDmSRovD3cakxqGbHq+VfbkCvu3di0sfpifM3W
Rq005PR6S5hv8WqaFtoTf3ll6yt588qwc0Gxih2EByT6Jup3U2UHIu2dqz9k8xPThm3gfonnwyzP
FcMJz0VSLDvDmuKDmKZ8L12g27+sm3854xGvILaHV2sH2GC8odXCZ67chaD+EDj9CcJoSU9u6vbD
EtMS1Zbloz+NfqgaoB8akvaEA9ujdGV/tqo0yTY5+tFta7Zf+sQoN1Nfim8ZnKOrqwGpqHgZQyE9
YMI/P7p/OZfIyFZ+CdsFHs2bpZU7I9Vk3WUP7RrjlgI2e4+O6WzX7lqZrK2/3vnrMX372DcvjMbI
6ve0yn1gOv66x9KMCnhpzfRhosbcu05fvxiKFvioUX61pUGhCNPRf0xQRaiI81wmUTsAeZNwVA9z
mhoF1vO514Yyyd/Ptv0cs1FDDPNaFd6oATdiQVm1YIAjiAltmTqyCby7WU7vFCL+krLJsyMEW/0B
l5nzqMNX2/QoERhvlJTF+/LWa5hXkQ9uCN2LWublDDLRhfRt+6d0CapPP1GRnz3oOsMNeJHCPDSV
mK9BUo6vf35Z/7LRAlIqdzXTJb9/G4mLwZWNPfGybDHi31Dq8pBCIfiY4v0QFbkcLmmVGrtlxkLU
btvyL0TYf7s8OQGkLmhXbPQ3uUES5ABQ44iDhZZqJ10xsvVWVaBwag71WDEDKElztYOb/1rjwPGX
msr+/frBytxEWInFmY5R2K+LZh7iYKjGJH8g9rIqbqiiYhALwdABwzB8u/50Q5umWTcujZeWP4zG
T6FiqJw6HL9g77GGlLpnQijy/S6HpBLWfWtcBncB9JvN1UPBjlOAFrut1BEBNiix0sU+6QX/y6gA
1SMLDsoSEgea51ib5g8LUEqP4Cr3jQ1GxSBgwpm4Ka1YdRVVyqWh9rPpy6VrZHSD6fsm1pkHg6r1
5Ybo3/QwcoXWU5UUH1N9UC9dsMTMrhnn808mobvSHSqzhecmVu7sf7+20DYjDFpp778VaQNm0OXY
OPJBQxva41OlQ78yrORIk8w4GPEyfy11DCILa0632pzYPxfXfyU+flcV/PNWVvyLFPl/FR//8lv7
79Uq8G3fftT/hwplbIz+8aJ+Uyi/S78IMulv/5Qn3/7K/8iTdec/UAJhG6LjuPlK/V95cuD9Z52f
gBQGT1xQiHW3/I882dT/g3rQYDPhfbbqk83/J0/m08j1yG84SRzyDbj4/408mQ/65Vxms7pobM31
/phAwKf9wlbV6x5+86R1B5mJ+cExh/4eOQfOCkUPq3hT15DY952TWH1EMjZhBWMjX97bGAgLoiyO
aRvImf7f5s28DSSwZ1m+5PhQSPFEewsPYPkJBT5Pua2ij+OzCSHU2Lh9qk0bk07MXd2V9b2WxugJ
GvgFjDjW/zrw7m3Cf8v0PUZbMOGHWPb24PWqAWVbX037RGOgCqV/0nqhg/xjDucaGP4v2/s3yaiH
CxBRc+UOQ01lst+vr0IGwWyWKvX2Nkh2vwV9/CjNyUg3OY3lz6MoxmseByKsyxH6WODIAXtXcKz8
5z5n+/0vkvUV7fnn0c+N4O5n36ApULu3uF0tMZSb8ewHfOmqfpN5k/lg63PyLe5i4xLkvl1E5LZS
hUJfps+6VpfPubUk2rbHxaKINBBjTNMy5f1NG7euxl/uDKUvTBCkWs46Mlx/k5QkcADMCvQSoDUY
Yb2lqWsfaIuU8V9extv1xwGKIxqLL4DIjUn2m21hBCUjdGrV742cC24TRQm862rf/LCo0flhyok+
Zdb1yaaiFIrDuIM39ZdK/21V5xEBmN7HiGWaFmQVbw5zUwEyd1M57KvFn/0w08xsyzyN2dyMqrGS
O30U5uYfkevh55P8p/j/ba65XjJA17K6cweof988X5q4jdmner8XLS2gbMwL1BUeRj6RX0G/4N/V
/yS1mukv0zl//65EMpc3apLqgmWtN/YP0vwsiqVe5r7ZW11BP0erdQKO1NyalZZj/gc6FS/DX17y
79+Wl7vWQwy1IhK/BTDKylvs0dKbvfLH9NAGDSlrhpbqWwmR5pvpVipSUiIg+PNDXvfxr4vYAcAg
s0a5ztwwbw3J//iuDHYwjL7Luj1FUGdFcdE3PzyGNab7OUugQHsI74JohslU7gKvM939n6/PjMtf
9xEZBM4OPHAmb7C+GUP+JtQgoIuJeNWwn0thhGXcfTSGpDlZQ6Xfp53D4HS1Q/aMy74IrMOUqeTk
p3EmsJp2pjNNOBUaLlQRGFvWo91AbQb8Cg4qWFuFqTSuzWzWe+x/XgsvS7ZoBcUhXcpxa7r0cmJa
zqHT5FjUybS64pgVN9DHCueE81edbfxuUYd01tKSqfR1QLmQCu3LQnIbDXRKEvr1P0xV0ek3lnM5
WbgSGckMIIf4J4GVfACbiM/MEvA3SBfJ1eopPZqT9UMtlXHngdGFqWRHdVnmP8N5W3YuhmnXfOKL
60mK96Nz7dmPR+EnwUkwkQB6kabKz4YMPnZTYW/axDXvZL2y2Ua3VBuz1fvQtYZzpfruEMR96Yce
JTdO4Lo/R5408zm0gux5mDIPizehDxuzr8aP0yKwpCOMYmTWi93kcQLstGUoxXMJB1pFULcBlBZv
cKgYErxXgyYay055NA6NcaXPBmVFAMLQ0Aig6fvMzabH3yMgy32ZjxBaZL0e1fSSimwTZ4hxskiU
k1zsbd9g5Prg4+Qz1+GY+SmmxLnT+U7kemrhdmDb4SK7dlsln1jf6fZoMpzNp7Oj0YfQYoy2dMqo
BUOIiQC48vLlh7mFJXLIA4nBQmXP00OLeYe7p4HBf0evzsSj7XT82SzRTL7QZfTdk0jtSu6EO3HQ
mz0oQcYDrQYPZwtKO6pNv5t53sovs9XifT2RJ6Mvyr3TjLr9o0sMPtZwK3t4iuGrUuetPZVkRrMR
Wr1n93poFI4fnx3sHDlTk5UhkQEkGpu8D7jrhH5EumlN+F6bRs8SFomSoo1WC0S5YaIgtxeUo86N
qaBUmGu0SVMWl6XE1Tli2KWd4bEnMohM7uSVp4mZb/Ynyy0cGcZQEik6hqo6VD7Hxp09N0rRPNQc
/2JXkGx3oyb1aqcavWnOilGU83mkUtXPRoxSeJ83FBWqh1J4RHOlxshapRUbk3Sh2khsjspS73du
mSUjXnnYGW4MBlbMR6YE5k9GMVn5Jgg0x7srNLjku9HJO/NqJLDxnun754Kue293u7mRRfkqNOP7
IuDjw75c7G84VkzBPXBffa0Z9IQnle2x4twl7oKNXyWTi5/ErL9qVqffDVadbJTdpj+6lmeFPfgs
ko1T2bUT6X2zOE85rerqoCWzX0eF9AdYMsKKPxZmhUG9m5Xnxi7M1dIT0001L00LWd9Z41Hq6iv0
IlDlG1XjzYdc16d36JsCM5yAveNdozsLvmQdZd5gVpn3AEPA2ThukSTXqRrg/ec4f4mDl/XEstaJ
axGtMpMIBWuvdg74cRvVPkRo8BzpjtM+iwMWS4dlHmNTHQF21tWOXx/iYrAfLAxp6x26JAVfK9Dn
z0uVLOUBOwYNdqgcOcJqq+fYyoRjRrU96ghOnHQmojudHsDyaUWwL4uCVKaXjhfD0lwsJwqaGJ4F
e9NEllHkVMM03QE1J4FOc1k4pYpW3pcQlg6DLjqmbFIu7AzNj59koGu7wKnKq2Fo7mmYcmgvnWMU
P8q8TSPFnIGrCSx8twT6Sk0rl/TbAOxuvFR1HGQbHloclYnQhgh4n8cjuq49VG6dXOMkZ7hCm4kg
jno/DbZQyOBCz/lKdde8OHDxdx2tnUpt5+s8luteUsW0C5YC8n0f29dpDJJzXjY2zHhx9GqovAgk
g/1UL9hUmBqDG2oG48bMdYnxzbNT66XHSSALHXN55BxtD749Zvty6PBLnunLI4BIEaPUPpwVfckO
AQ2cU45TUxR4brUb8nE8tnDWv4p0tnZYFolz5uP9UhnLB92QCrUKQrlIWKWXhE5Lm2Qp6vF5KCQE
l5m6KUrpynd7f6DehroC1dHIyPxaEqOJ0KwM7Bu1oTwS+2SJ1xmCGeKUbn9fFWxI4l3vCyjLB711
h4tdL+qYOou/cZYEaqXqGWenYSK2aRu7077kWkyIarvx3BZGlW79OUjsXZ4w7/CCbsh/LjXlILrB
18KAXLT1IR422054LvhkYnCC5jJ/mIOmStB7ZsHHBofY9LRUeYIdHhzUMkIWmd2NY2V195PfBq9z
62CXSdq19bE0acOi8/wts0yNHRoMeXS6DA5hm9XwF4J8PhaVge+fpQ0jzBl/nXxRafUjs2bVgTPC
uJut+hTT7CVyony9iGnorkGWo2+pFk6tIXMeeIbZJilcLEfbnIM6E+UzoGexXZj3e6J/qn+FhIPH
U5Dy7UNSBm0TrCQdq+yq72NtzpgUohIB/WjsfCtFWZhRjr7tKDNZPIt0zHejqNN7kajuaNpAzKYp
A/KILs/CvGrvAsnooS1hyv/uStvCpKg1CNltl+PDB6NQNv2Ysy4MmhiuSsCBq9mOoGPULzK3tEOC
yCfSM1c+NGawiG3c2ul7HdHIwSlxEXSQAeydljzBXiz4Ju23canHzcLuvOpdBtnUNx8daPGMHS7H
/VRMzpYAbOLCGGPFSDHOWI9MlhcxG9qRYej5xh0L/ZVksGXuL+TaXifiYWFDM7yZB+tq+IhOvLY8
GebKBzMVRp8+o4AxX/CdsOx43ZGqB/nenvGRROidVhfPlPJK2xrZVdWs9mMJihRkmGkgtyjnFfIZ
Mn/YlMZxKi0ND9mCplotqErLfqAdrm01JiSEMDaudiyND4hyja2mpndmXr/kOQTxlZRcDFVQhtmS
OdCx4/ayzOZy0idlnRw9fk/5/gOT9W1jJN+8MalCLzXv+96T6KVasRX+fD8N6RcnWSrqnmy1X01e
BDaE4bDU7Fd/eXEVxvBYtGx0BVgHafuSlbZ5304ubKxmOgxOkN+bbv/Ohge6S/C8w+l42FQzU70N
fNd25tjnP3qI0iGZ2XZl/20LLW2j2IOV4UGc3dp4S86p2x2DtNb5OUOZ7KxZLqKF+ZwFmIXQ+Mze
24X/o+v/D3tntuQ2km3ZL8I1jA7glQBJkDHPoXyBSSEJ8+gYHPj6XsyyWymxMxTW8dxWT5WZRgZA
H8/Ze20vO/Rl+UVzHO1IRz4ku5zDlgvtCZbxS6nXX/0OSk2GKgKnDoBR4Vfzs2rKbyzBV6zqt5XV
EebiocOHZawhhFkWhmDt7Far/JEu0wuKy3zn1PMSsstfrYBbt4VZuJtUoPPG+DfuQLfu6mJFIjkk
+77vcThgvIzWTL21MYxCQZnhRO0qQn8Z8i04nRh3FhcR1IqhJcnvHNLU31PMzDfzKpNr4pRHkM7G
Erp+/FCNLfDPzI/mhrKsplO8bTmi2hoK0HiUy8br8uKHnyHh5FiJtNTF+VHr9vpaSB3vyCTdK0Xd
IqIKcadIX79g8cSoUjpyQyaV/sia+JQvdrxN88TfeaiMQx2fHMyfxFdPDjpoAATlgF5cxIFvl3lQ
iVgLF/oC0Lzdr53fO+GaawdAFPqmmU38MI37ZhbmrVNrD87igHmGEsWP3xmBn8fP6QTXlymBd6Jx
xK07q8hqEQe37hyB8+w3WS2t/ar17c5bKD2rpNUO1MCPC4eSyBAtAk7HsAmPF09y0aMpYdM3uy6N
oAIPFL9j3Q8bkE5hYTT+YY3ba3dGz9bIhRPtqlc2gGoT9nPVLpBL6nQBDObeJJV8mBYrvjbXaT22
HSikkcPoZY7Ra4u5B5S2cJ4NuhrfJ2vuD1qvW/cuu8D9PBTascjpNFBNKXaap5LHtKvrhzpf121S
mtbr1Ob9W6ajc9hourBhUkzri0NReY+lmBOGXX9bVIHDDDhQ8rWqxXPFznKj9NVGpFWJQK8AoVel
Sq5ySba7Dgtqh6akCJOx6VAfxt1AKy15XRy3OhURbJrCdNfyRWtCNKr0QudUjwoDy2Ri9q+grK3r
ujLaeznoZeikWBdqbJHo4PMXF+8SpqHKpPFj2tU1JaD6pjbG3dBp1nXRwZE3x8HzQkRT4qDgxy9B
OULZzXvO/ejndYaWcRePTWiX/njjezlR9Hrxs+cSK+p+O6fwdFEWu+UN12Yfmrapd3KTdQY1gMQS
W67nkoO/laRICwtQ6NaS1JK6T2Y0wShH8zHN5JU9V8jF22Y5DnQHg4HeBtprv78Y0kRcK923Lxow
xQ/JLNmOYMFL0LhiqY5p0STf7KyzMYD6XhVQO1NjoNVYnuK1dw85zNU4aJx1MYA0NyIY5MoCPYPR
P50oWzS1WZYguwaxyyD27X05cQeblKr+KjuCrYOS/QQ1eAdgI+w1XgJ1WzpwRweaWrerO9280vGA
HLWinxmImZXdTc6MPl3YGWzedGweJ73K6328WDgh49TjGKdSlyuwJ2dnb7bKudVaol1dKy2ikzgk
DdKmme0NfaL6Jh4VUSu6sutgSR2f+wOjestFCvLyHGtdONqcXXbLJJ5npMcxqPtEHvVedK/LZGMQ
UlMCdYuzmrUvKVQ4WIlblzzXqjEPpSG9eR+vymw3MXQLvs1DTOR0eKdccNqkZ+rJVzA2/VcMHyMS
VM/fdiCetNbsFrjmGX3DSXiXsdSKA8c6XkFRED/DMf3nsOR2GC/YrOuiyYjibbiz4XycQ1E6q3bo
s97IA6ZYnvMk+rxrYX/8cAgvOZoqq754Sf8d9q38ymN5B45UJ6tUUvmB0YvoNFQZ5J7UIy01nYCB
qN8MaA1uK21wLzOK9q9emXfs7Gw9Nxxe0gNXc/tqLhyTv1TT9i519Lve4TnRzFMd3YD190Zw4yW8
PzFKNswexleUasZghaqMy+csyWEVmSr/spJlumVfVrsuWW0HHbdv3uYmTgEhkd030OGfjMrCmDcu
pfPa5NLAi942IfK98V5T3vydplj7lVsk4gJjvMNtPUW1GMwQdFTPGzbaiSFoIyFv8gcDONvRGy3n
qcjc5VFXHu63scCdMSRZQLFVBS1n7K3UzerBb5R+zFMu3GNNalquY48NUFM6AO6pHhVbeDYx4smm
X/fthLGroNd4pAfthWmviz6kpY9vKU65oHDndyxQ7nVrhqxZadjOvsvOWgGs7J23efIINGo9SjX0
7Uptabm3+LcAJSqQ7Q2VT9tHSdyLjPrnFOfUI90HNauYJU7vvrUxlGMHArm4MPxpvnM0AVORNYQ+
df6V0IV1Y1WTF3hcXDHzkfq8V53Dhd1v03GLw1rcpCunBLeeEOKJobY3mWnqj/jZh7BauynA1qoN
e9+S8Xc3lfImRv57dF3929AjlwpNodKdVVXWlvSIBcmczKIpF5Uib35J0VXAPBcxJCKcQ8+tbKNh
dKagNOq94TtlhCPOxFY0+C+OUWyTfL6dWXCvYUjsdXu8nFA1N6q87Tn8YGe1o2EY/loaYvAsVZsX
VG7nLtDgL2+Uw6+FFUIGzewl4arb9RJ4uTM+pZ4R5Z0ef5MeCCmqTeStpfY2rzIVIPZpMfh6elLu
MbhnM8eQxZXXfaJ7eIN0il6RUU/k7WHgGgauopL4HLssyP2ceyEMOOCMhBAYTzzcZpIj98ZsBt8/
whSo4tAo9cHf0cQq0n2jz8Z0sBVHiJu00WURSqtwq4s1bfFhZFbu/UyGdJqPzQjHdPWI1DDiTsC9
kOHa99wDa/didBTQhax4mWsbE5nmRJU/o/uyJbIM61thnKJuFRL/KQhHq7pMqVnhxz4qpYVtpnbY
HJ/xvh+KdX6V6yQu7NW2g2J05GVYZ7MMVEMs0DDZAlNhdSPZRml4YBjJlhPxME4wvQ6ggX2uxF7u
b910+bEM/pVlxhcM/ec6LffQKC77BsuyptXxLpZNg5a84gCt7mPo3oFbgiMwIfFUkh67Z34tqrzj
oiJuq4YfzVb2g1z9g3FyBlmtr3EIKokGHWKBwl043AAJapFZeZ1W4lvTevtc5WWY4gLc611+33Xa
4+CMrFjF1exVl3TFCypj/vrSpUhoiwQbv5EdK1l/X0TfUGlJx8vG83dckGiz5ZidmwEGwaKP9WaQ
7Ggd+CLJgrPVe6vadGOfcEfgIK8TEsCxYnnVQJRtICG0sLWoz+3qWsgZT/b8lhkkIuTUe/UtUuKW
TdmLLyG/i2PuUP+zCYbwMwo9sc4LNYdi47qco1uD7AX/IWkTE9hHYj5DYQlIUxZX0+oM92OjYTy3
UI9nFWtL7YjiKxDRDLNS6qGgcnK7GIPSwQ4DPb5W6wXFk/yF4naz/CTfrsNAGufxW2NlQxJyWJXp
9Sy5axB3ZdjTBRRwNXJ39nnjC5vhsjPcKvmea2227ly7acZbu87c4SvpCnkdOoSkaBdLa1Ot2MB+
R9ik9TkvIHGMlNzgnFvRpqtIGN7qnLjbQzEpbC/zPWFXt4Y3PlPGD5o+NyIboVNozGkassvxtzve
Y9piw59i193pY96+cvjxdok+P3NEJAqnp9IIEvHe1cjN6Wy9vyo1eZlOiXMr5gXUfbIOk44GpNPA
/rDNbYZkrO56TII7pVDJb0dz1l8o4TLjTH+2AyNORR4lVdxf5o5dHjr0pz2FmiS/T9z69Hyp+VfC
qyRfoEBzEghwrvfOJJuYFcr2j6YuNYszfTIe9DQvEY5jI4tkSU1i08usi+xKvAzmIpaLsYhT8+gP
lf2kZ/EPis7Tdewq9xi3mAeCctLNbmckJCtsWy703JPchFquPr96eotqncXw3rXGcZdYQ3toVe/w
G5XJjvJMfr2W7nTv1j1ebPw4O4k2LyjM/m2pcpSLWLhAHImBrqKmnWLOCqzIstUpTeuF4+31yk9u
ynY4diW0fToNlPXzQRYiKMumus4Ssl9mJ3eYCFMVjaMsvtBaXvfuaAxhus51aMiSkJSp+cL6qI4a
d6SoYscCO5OgaFuNIbmEY2OKABdItRnpkt3USeIHPWrwo5+iUNyUfVWH1bRkx9Uf291UWc4hRklP
xSkh3bRaXPFUU/5+7sY637Ve3G37lIOvUVYcOqDcBR0Umv3AA9FGLIkIgKYdTuDFizD3pccATYkj
YYcLTavG7OyO1C1al6aQVpUkjyRmMtTbHKkP2uIW1GQ2oa2Kp+qLytbxoevU1041OO2S2LkbLR8n
cL0kjwq4aMAQuy9rVV5aa41LqqxyA2T34ARoSLnqqMr6PqM3PBLOZDKqGLrrxL/VMyq7s/KnY6ln
9W7MkuQnQdDpRVs37VfIIusmbSZ1qcnxbaIAehdX2lXh1hcaDoNi4w8Fh8HGH9N7m0V6p9MMCcuB
Vr1XcVcqxACHYmlMF1ovZ2QjVEb+nBjdOlM0za1tPjiYotlLr81kdZ8H2PMbEFPAZpZ0pCrm5ZvK
oxLPU2evqqb2sXDsoXRBIolRFj/gYhjbzBHpwZbz47IqPWpFL+4yzV/25rD638na6F6gH2gXGlyd
fVM6flD5wqIiQdG0bV0NED3Hwgu3t8Q3TSTqzi1mHeKnlj3RWXB2KfhzCKTNAJ8XUMiQmaRnZWN/
78dgotgA7Z+92XlbL+2IbJIOmU+mNh84HnlhxVHl2QFZcI3rqt54LbSe1G/sfQoGIBxacWoyDAWG
wpMlCCvCazpZ637yVRNalT0HXptWV26XTpcFqR73S9k9mJNI9+Mg8oAwT7EVVr5sNA54f9WAX274
ted7T3TW4yzzgmczvelpopFjBzjWNfcapkiGwyCjAEYnCsLUxAX9xG8q2dZXbh6W2byhBeW63Lcl
yVYTPsAQs3nP/Y+LcmjnRA5hwMfySOhVr8LcmuSbTuNID7Q+Ftdz2ynqNK3WflOWVr7Upp9ds0XV
1OXT6m3pTLOnpemb9+3U2AmoxdaoyBRSEBdHp80PkCAygMptsnWWedjFBXZCQBDxTUl9eBvjlt84
htQOfiGaMXC9DG+X2ZJOoXXJrG1meidVOJd2sStVJ+7aAvYSquCOKqRrXmU8d3WYoflfiEQDkbw2
JKoUtTfua7K6n9imtBAkQonAjN7rgrz9mY7Gcm9IUnV0zWevqrzhKW/m4qCLUbtyLDvf5Scn/qbL
Rm9nmcBaVUXejhkv39DycUN2B3zhVD0v23ZWG2terL1T9usOat6CvRFxq4kOFbQGvlEzxtYA2Mk8
eqvDdSOmY0oCmPEgeelYuDT35iSg3br5NOxofWaR7c9gOQgTI9wp1rbMYDcc++pF4bF90xnlWbA0
FMjSubVZJV3MEs4KoCguk1uz8ZudmMTW6PIpoklHgbGOLY6IyRhRrREwb0o34FZNVXQipg79oRfk
BkDgFqL4FWgU/UheF8QNAmoCk+sT0SBFEUGkSw8rNvkrjDYUuKbYu0MJtQa2OwFTzdL0Cr65G5bx
tLzIVIfP7Ql5KqF6zas7CZ93P75xrjICmYnmNXekNOj2DjdeiymX66XzM0+JxyPDwAk9IxsidBcM
QjF6X8GgLCzZ43M+u+629lLRAEgo1L6MMRvOtvcIop1SrFd9sSrXAMSkqn22iO80sgBbcM3bKLT3
gb80NnjuClmYlj4SJndqM3Xevvea8XWEM7LraAxflCbH4nVgw6G7lz+mlvLpqMKCj6rSqn4auYeb
puQSKzOnPMhc59DhYMnmamLUO/QfVlDAFAo47vTjQYFbfiopk6xhZ1SI/oXoImOIl9tlRNmyWdJh
Ik/bzuXWbilQb43Uofmxtn0ZB+SL1Ycxrtq/1CAryjhQUrOtO+hXU9YTOpUrjOTBqdR2SZgNqgg1
z8w0I32tbMiDWMBcToljEt9kFSAzqx+XO4fCz0HH2vzcFiMPCWNyWLdcyLJhQwNAbCryJHTyI7nk
/8yJJEwif/ScZD97rcEm28STfapo2cGAbvZitKDIDl6ivpez9Ck8YTI/eIyjJpjRvwJ+Hxd2JeX9
1PVkeWrAHQfW6BhHIzZO/erBtg+Zxo8COCLXoafoc7wdujL52hQVRXRcCTe17ep3oObibT/4RXOx
iCIJh6Rd730xo5xGGabmjUEKCNNCQiur/NJlgZV04q0Md83GkmMaKYboq+jj9A3cQ7s16Y5vaP5/
Td30bXENatFLkua3rnNy6liCrdtMRo01kTCoLNfUce4JT+Qg4ADSW2bzIikIs6rtPG6gqFrOlxoI
3206VHK+aNPWPk7Nal/EcFE2WVq536yqpkhbJU6ktHzhOg8B6mpmhSmAjNrjhdn1ZqQntFqHMqFJ
YXVEusL8FC9uJ/WAw8ScBFMp4wcDd+qjZRXaLWlp5Z6Uk2LYLHU11DTZXXhBaTKEK+8OUrlWjyQv
nkpBCnNuZDTaRHEVphP/Af99wyJ4SEpUAZTxSv+i94w06MsZ2gscsuEly2OvpZniVjfEfEkq8QvA
M1EAO4uU0UDqWsC/XxhtvULf8Mh4L6l6UrncexmVk72Nj8PctHR1re1aaLAGOlMWz25+OlUlp24f
9xo3AqNF6VWYU8Q5XSOmyjP52cQiTM5D0wjrwhCrVwQ6jc69PeY3+LOXLTgVrGuJV27hTJxq3GkL
icfnhKt5wO5OUV/e3eonY3JNBUy7kK7RTxRcHethnJNsb1ZVz/E+wwc5VmP1KIF7xaDX7HRHGVKF
jeTGxlqTtO6GHdlfb9AHMNGzQeBN9PyT+8OFttFmOngbJM7qaQKWNHGxcZaFNgUJI65plcseO3xO
Z7xO6uMQ02XcVNWC2VuW/sMEYClIMYrZm95giQq9lU2tZbGRoS5JgqA5T1MkwfXSQG3sd1Zae8b9
NJrjN43cpbtcCXfB6YF+ikPg4DqbZbaymybjPCSLZgWeiXgKPMFEo7yPa3MOlm5YgTNNLYjXFUFX
btIsUEqu9xpA6Ej4ILQ2DgbCNJiWekZ8o5t7wODiYHJxmnelJSBINVYXohVilgGWHwrKBkPCHX3M
riX8zo3eZeStFwPPhQn4ynCHl2KenS+Vr4i4W9yZa5iWJhFHlfUC01miB3aZriLMR5VhQvXrgZlA
1SSxVvN1NZZ8u5rWladRWGPY10ExO5BQuNFwE2Uvoegxud2WVgrWUCQuSyCFdS+qSoY1z/IMi6jE
hulwzfGJx3QbY7mr9DXdrbP1vcoExvUGlAYdSxm2Sqa7kdFppd5D7hlxpJaJ+o2FGqtdhx2W3jdX
6dwG2urBEUv21HLYvcstWnK6YY33JhkAFZot4XIarDot269JOS9HLry0KrRmFOpYJXSRttwDqPBt
pnKAKrERk40Go685FES+chAoQWBBulJ6U2aEWQcI9342yHSgmdi5Nrb8Rpuf1Nwvxct//kmVLpS7
DFno9VPi6910a6OmbsAZctykftiV6IdOnJV+q00SGapWAvoJioIsuC3dLPEDYhqBcGkcn6DQa0XZ
/NCeNFFG1uXNcXGYjxty/ND46Aur8maUdqf+Ym5b3TctVSiDhKth9zcJXNumWpWqJ43JIq812kMq
mGWNe7+dJCvdigMtvviPnqT0c9eO5MiJIHRVhxpj0ktJZ8Fw8pqoVBpags2CEL3p3siLjpNnHUPZ
tP4WI51CUut9lbQp4rWTPG9bGx4qssrVen4CXy3jQaOx3N1U7EnmTay5Kb20MTfBAmmCTasbeA3I
k3Rq0F6lGLareaqMJzVKcyn0TUxv6HIeHOet4UBOzcNQfpRYGqto4g8u/9+9tua2ok3SDiPEVUn5
D9WiSWhWr9+ngh0ShVg6Q1ACxgmRokvejHKYH7lNXg10VWgEjUU+b/temMjkUijLlqz11zYz/XsJ
igRoDHtfzLHlscmagkhcTrhAO9NrQ6os0FKO116blSSK2kXBGdYYps3ccByvEkMn1BeuLGoA+yso
nuJbw8n2aawyrujShKMRJDXtEfpiq/1tzs0cwFRc3thE+3HkW/KLIjfnazFVC+36Qb0kpKMQeW6M
uGCYHhuan3XUjdp92hS3qyZo97tG3mHW61cqt8nQPmMTeR0qisOZrbrLaaAirBYbL3issT4uBpWh
vH/FexDv3anyHmdrskPNnYrHBYzqM81uc8ul00aR4rZRxqnyL5xlJFsITi5DazhNyMopL83BQ8Nk
iuyYZVpzVeFQDLPGvy9SV6d3gALNU0P/hQrt13Icq4sOdsxlycz+gs/7zuNkB9jCfpVxsiZbmzNe
IFezDGEEIYFSyOMEKPVwXTmk6eOpeu23F6LMjdBHor1zsPxe5oDkglT3pR5qjab+4/3+/86WD7L3
/mxsuVq+1tXX/jdfCxLq/7W1GP9joJJHmG5YBNWczCv/Sd3zTf6Fc6Jgwx2H7vBL6p7p/Q8+F3Jm
7JOP8SQ//q+txSep7+SdxUaOd83BPvf/Ymv5Xd+sYZ5w+Z84l8yv1Hh6i4CDqBdlc8l65l/ag9eN
HwjHf1dw//PxJ8fIL8rtmpZkx72rjdCiNYc4V0ie7AJo8UwTuJEu0115rqI4UNcf4Al+16r/85Vn
RgTsue5E87CNHPQEc8ASPryqtKAhUaJPt/ARg625HTKiJj6Qqb/3Dk/ukF8ekqag0wiU0vQL/dgO
ZrgIF2k5ciT9swzdOJkJ/tHB//NIZ/p3sDDgt0viYWyJWe9gtmZi7LkOJC+ckcSMvDyzvzmNeSPL
qbuslty7paOqvQ2p1PQPjNu/e3z++RvOjA5aaWuM0LGLBH0OtGm6nehb/A7jExXIcvfnJ33vS85s
6imFRNqUbhNZiTU91LNn/ARjCKuU+gpW2D9/yTs/1zllX7V5LVKRtlEH0pLLpEWjvvAX8ZGF/L3P
P7MKDIiaSGNveFNMrutGCbqbK02/P//177wicRr2vwy2E9MXjLFGVBA/+lOxVOSb5zXRgxxpV8P8
wPnw3jOcOWn0xIda7cVNZHA/2NIGp7BjlOKDsfTep5+tCoT34YaG/xZxHhrvpgn9QVhVnfORH+gM
MvDfwXoOFzBqzh+oZlogyYuab5IMtTXQbeGROSvoziDvG9GmJXoz3RcmovWDMYuyPbqDbLtLp5I2
CD+UX4iXCa/SOG4KKn/EqhjG9s8/43tzWpwtGkvWzIiUWaYIW9YGZEq6TLeFDXZ9l6KY179A7lt/
IAUojO1Ezjb9GctvwtqFPL6XXe1On/wxzhYXgLa08gtI8hK+NMIBu3PvubX73/78oO/91mfrxgjM
myMlgtekSep7orfpOC7QFPzPLb7nkBHE7etJItZGpUPg9yY26urJ5dLw/Kk/3znZ3n6ZbsT4jESz
p11U6WX+pKV9/jYviLU+9+lnS8V4ijHS3aKL6DJIe9PqsicyO3Xdz01j52yxKBFC+XWK+t7TB4rz
Pv6FFzM31+GDl//OYnTunmeDXeM0ZlPAvL74AeKnle4AERokcMeJ9vPPb+m06PzL9uecLRcn791S
uk4bJXOnrkc9kz9mbTS8C8nQLa+VHOOPrKWnF/NvX3Uaxb/83CP6Tujxeh3ZSBpV4KAbHx5cQyn3
6uQtNMKR50VYN3BRmz9YCt6ZIc7ZSkAbqjOsNm4jvxS5v3MHBVSXNmaaf7Dhvff+zmY43sN5UNbc
RAkGrETBBLAabTtTCWjDqgSVe/KmDcsHBsX3Hudswk8eCrFYdV0EQgCtUtxKhKnrmNZPfx4N733+
2RlBIWGz7MbkxFqYnk0FRDbf7VJnWfnU5/9NbPhlCGi5arW6y7je+ViHMVp1IHzL8oMf+8y7/N+t
6dyz3CjJxYwyXkSm0rq35sEr39LEyNRWx9tnftE0z7Ho6Kaz2GCsKuqr0onhTW7aQXc/WPJPE+df
Rrl9tizgIZtQnvETae3kv8aVZX6f8SXjghg87e5zr/E0GH95jQLoiej6hWN4D98iyNfZPs7IIT5Y
E363Hf/zGk+P9svH1+VU4IavugjuciED+g22j0xXk5B/G4Qp1NxpSIN89kizgLtcfKH+Zr39+dne
mVDnXudUZcXSETQQ6SQMVGELGzw/EHMzaDdZq83ag5sOTXP/5y97Z7zbZ8tDq5kJQsaSK5T0HOpP
AtMXlNA1/mANf+/zz1YH0Zla1qmhiwZCA+gV05Nth26K/vzXv7OgnufTVSe53nLanvGd1xq+sBH7
2pjA9sQDJuYApLj7c0IE95Fn+L3HOVseFgdUtd1PTF9dZpvR7Z76EYf9n5/mnR/eOjsNYKzOZded
zpUABdA7xYl6sPypSpG6r+pCwwwW/vmb3hnf1tnJAE+KQ4WNeznGw6p+MlZPfzAdoEGbstazV6yl
3tOgka27w8kWVwGUBPDKf/7ud16hdbY8VF5mNpbB8bzmOksu8ujldD5QvX3w+e8sP39ng/0ydxGT
5K7UucK0CyXoDSdcd956LUXhzSqV7XzE2Pn3Vc46WyKS0iKpODbaCO2zF/hS0J5i0H3wEO+9pNM/
/+UhgI5DVz9NS2XF8QMGBeNBG/Grfe4nsH7/9FgM2Um43EZt0s9HZ5gfNJkNu899+NmMTwFpdJo5
8OFqyTe9a+u7voO7+7lPP9//cVxVWON57dKyLlyv8ymRA/z73KefTe9UA/JQaYzNrEiJhkvoNmyw
SsvPvfdz6JpH86WsM9VGOZFLN42jwdD0zQ9PYu8MmvOUYnLhjNbEMUnpeP5p5egR6FHk20+9mlOp
8tcRudRF6ZO0wE0IH+O+zEUSrPpQ7D/36acl8ZfxnusKJ7zwG9gG2bGe6HcarXj63GefzdTBRiOL
eZkCGq7zbeI3azAIp/pgC3rvpZ/N1FFNZWwaIw5qRfNtsKQ4TOgbvn3ubz+bqQMN7RIKbxPVuOA2
s0bmXNZUXfi5Tz+bqgAash4BH6fF2LXuVt24SDhVfRA++t6LOZuptUimSVEmiZJl7Wgx0G0ugtrQ
sdJ97q8/m6za5JTSID4iMrx+i3GwxqPeup9bgP8G/f4yIDv8qOj6zSYa+u7W7tstXeTPvXXjbPOF
amxPaDu4kYkVPwx0Ol1d1pXo588NyfNIbiTyOcCQvomKQVgr4VVI2zfOKNXLp178OfHWUYtDygbs
BDm0OOMkePpx0T8CAL8zbv6uuv3y5g2MVlNTMigbsmXKq1lUsR0KabQfHRDe+4LTP//lC1BsAllG
xhWZhYEUcig7VG32aDjic0vl37jUX77A6d1kxXoDTx9zVNRkg3Hp5PihPvf2zyZtWsssLWP6AZYn
7NAlFnML8L775N9+NmsHpy363KFEweDMH2LbuTTQF9x87k8/m7Ftq1x9JuwgMtNl3q/5UL6BjQVg
8uePP02gf7l46mfn58bWU7+cFW+G/Akmbn8ySTWvNaFazuDfrd0Cv6wbnA+mwWn/+LevO5vHlZys
lBhl9hUQLm6woBleUKl58xPIi/ijCOF3Rqvu/j5aISwXU57wzhTmrkBvE/vggQv73FJx6g3+OhcG
zPJ6hbI0YkK7u7ZtxoM/xMXnjlP62c4Lqn2yiBLlKO6Jfq/Gpj+SFPTJw9o529PUGme0DBaKxc6M
S6IT09uYt/8Rpfa9F3+29ZKxlxvW4peRlJbaIDBYt2Bk5Eev5r2PP5vGGHwERieIo8YyE6fG/+1e
sWwhrZg6HYyP26oJY2QTu811jpjmrjbkPSmGxbFFDXtZG0nqBA063CJEY3DSeg+EvQTYik7VHOnn
P4p1Su8Gs4/zK6rkFJpG9LJpgNIVk04K4IRNuY/t7K9Od0QW0X1QxRPJYOVTrsjcCjppeW1IYidd
DMBdUZ62jrZzUXTpVxaSwnqv0NZNe6GIDYEtaxfOmx8nFgwHdxA/J2RG3p1alwS5sOhdNPGZ5T2n
qYk084MZf5bf8L+FGkItfh+/tV9o6yz1MuoWq8k3HsES5Q6ZZIONcHVxOSQ1mIVAH+ykvTRHuwci
753Mgc2q4So3Z0ISQZ0YNiijPy9C71yt9bMFtJXKKpDe1dyt1uFxqE1UXP3yNZ7xHNarNWHHk4WF
L6rt/Gu8saL84F28N6DOFleki1mN57iJRF7p+3gA7lXW5Qebzul9/t9rneOfLa3wDeZyLrImWuXQ
uYGbmEvIgb0S6G/KAxyh+fHPr+/fnwJpwu8/qOx1T+ALrKPSM6snfIjpxUpQ1kcV+Pc+/mw1VRIZ
xGqfsrEcew1JIrVDvCDWp+53jn+23pVGgQ7RtMsotSelobOWNKLc0Wu/fO7lnJ7ql4PFgJ9yspOl
jE6mFpyg6MOGFFXf5z79bMFb4mme3cUsohy5JTYo3b/pjN49fu7Tz9a72CYsbJZFGbX6lOxyQlL3
Tg0m6XOffjbrxhlFVmeMMiqwo437RXbm9wnIkPbB5//7Xg/s8vc3D1gNja+5yshWBQbDsu0mpnBW
eD691ap8/tRTnEdxGE42F3aT8hRNRSCY3i4PXpmtH3y6+Pc5fA6DTktbOR6yu6h1EmFR1+hXpJfw
kPC55S46PwgU4wer4DvzzDubZ3gvnXHMS22vg065zKX2nTSM4gMNznsffnrAX6bBaoy5TBsV44Mp
MUqIpj/gP/yIRvnOT+2dTeICWFCGjriPoJlJiFSVlzjwmIjTDKoK9OUHb+idFr1zTvodcLuUftb2
EYl/y3TAGbmYe700iy9zYaXthQOPPDv6cEF4RtMv6tC2stE5Kscx6usxJeX3gz/lnffpng1uYlbQ
hw9eEzkq7RRQGb15YQcnd/lTw/pcEuPYMLH0/8PZmTTHyXNR+BdRBUgCsYVu0x7iJM7obFRO3gQx
iFFM+vXf6awSfWl3lbZeYFpouLr33OckXgurvebLsuD3dNF6TZB14eW5tWt5iNL8Ejaip2IY6Mdg
6A5Vk7guSHvT6krY863gxhQt306AK5fHIAS0yGlcbLorm/A50c5XnGqDxYnuBqmfm3qAhbTb863v
ysEUgDngnuR89H2wufwhixXtDk5Pj62QIFjVrgZNk1yUEf26bgHAcdwzX15/+oXNyiaiwug2jCmc
OvOqi7yHYqsHNCZVaAU/rB1M+25IgL49x19ibVbJuauRez7PB3RoHbZlx/dOyHLz+i85P+UfoZOt
gYTNfRPofkVHiS9Y+RNy36G/CzpQo3PPb3t9RH5vbe9i3ws+v/4fL42dtYPBMhLYGfAXczCfAvh7
szNHpAfMBoq6AN2wJIFd9vH1/3Vh+cXnv/+xFy8bmk0lq7x8FZXhqUzWsckU8dEB5/YPrPUNahi4
/zU60kbA9NE8GGu43asNDB3Hf2CtcehV0I1TeSJfIlF+XVW7v/dHP3EcHyswGcDHrrZdoaFu6HA7
W2B4UfHwWr3/wuhHVrQMa/kS3Wp7e/L8fX6LLtTkZlLgqDgNvS0GrBWYmzVcsk8wkRG3I2LxN1pf
1ahdevfz7P1j5iRFo0CdU2EeQCi54cICmucRXRbUScqIgOPv55MBYmhs2+q0wquWoR9BrN8R8ZgO
dqWQ8B3cxsia/7zZ0fcwFs1J7BVApn5wNoEsheNvsCZ/W3iJB1lDfVIUvlXU9/QDLDvDj0Vhpl9u
P8Ca/r2JJVmwKZ3gwNrf6Thqb9Soixe3p1vTXwAjAeNeoCPWFumMm7bZKLDJaBW7ZsZxaRZZZ5wa
Zzb0G/6BP8Xz51C13dNi4GXptgRsgV5VGtgbeGLLYZ28P4bbvk3HFpq66sZpfJi1gDs0Xs8RSGYn
AwlLk/G9Nfecge525f3Pk/0fh48t0Vs2AxOsRpTn6QlsAhxymgP8URi4i10UXfnIl/6JtZLjsYhJ
YwS+ATipqIXTWYksbIZzN2yBlIzbUrOFelCOgkLlb9WJzD09diuafsMpcKtAMmYt5DqiTdFtYwXn
sh29hQyNyR/A+Yq+un1oayWHQCXUa4vHb2P4MkgkNIqBOlXaGLOWcFOsOgpB5Dytk+zfkfOX2Ify
2gq79HWtJbxuBr5TAG2dCjnEJgvaHZ33bZ3MH5MqGNyyV7AA+Hu3hvcv2DEAo58iXwL9WnNeFFnr
ATvgNnv+T3i3rbGsGJcnIDmn4zBD5bls12xUL+xCtuwORqicAxQkT+De65wMQKVs8e6W6EZy/++x
6etlhQgIyP55iSBChmEqu29lhSSx09yk9vr1WdiAfC7RfOF93FXiPcAEyrjlxKh1DG8QBG8B+pFP
4Il7oIbhuoPyIfn4+qtfEDzC0u7vsSm8OCiippCn2AxJcyx6LtGwDnT7l2XoE56Vcqbfp7pQ5Uc0
pnsvuwpAw0p3jhz16fV3uPTxraUNtOcKGhMCfFPPwwsD6/OxLar4k9vTrcUNUtzCalT/T81Kw9t4
AoIT7aqO55stoIui1mwMGQ6YthTJPVkZy5O9vip4vjQ01qoGSQKuQg0+uUer5B7AN3PQi+icyonM
1suBcc2Koe+KU5CIX2xCkyZyJvLoNO62RK5HVYNqias/HCSAOBO4+m+rvLbkLmyq/yeCm3ddct8X
Ofx/OzRGJ0o8ysGjaDHo5om4LWxbCjdSGkKLMmFmrmAs5lWipikDN3K6cvBf+Ly2Bg5dh1FFCgPk
ZcE8lJeCjI7gibt9gPM//eN+gGYZ5I3a2cuNnNBopyjMfnfhtqqItWaHBVspqM5ejsZB2Et0PVwv
d8oc5461ZsemX5eg8pJclkP5QDbj3w5e66ZfYMQ6kBWqbrCC4QngSiq6idkewe52VI7Dbi3ZUkWs
IbotTkR3v4AHg9VQBBaO0ze1BXBhtaAVxZsw7MCeP3QK/GEAAq65cF9YVLb+jQxj0M7CIN/Vw3Mj
peEIUkgH9kDei71b3QbIFsKhyGZWtB7gRh+R8LQsgNLAZ2F2i+VC6yyeKzSRJlWX5HFVVUehE7Bp
VNheKcJcGqHz3/9YUwH6wo0WQuRJiQJuNhW8Q+MZH+BcJttgdcz+2/a2BdDTi0RLUA4SQJw1cFIC
3tNxUwutpRvPG47zoTwfWYAABHptjrHgbgJvFlpLt2yrZfB61BbGKFi/jjGai40k+p3b/LeWbmzQ
j1FWRORrDw4zOom/TLsOHBeXtXK7nm3taPDwDeTiFC5on2nlfXd6cVsOB1A3RChJU5x6I+pbAuz2
g9edWWFuj7euwYBXaRO3ocip3/7w9+G26VHNd3u2FT3DC7GOSAljF7hS1A/T2HpAlJYArjg+31qx
QJAvkO3vXj7UG/ssSpoALA2AhtvbWyu2pXRNNhkluYFc/6FBpuwk59DxjA2sM1bBrHjfNhyD60DH
W1VTLwUWd7qy25xH4B/JB1sHBzcpmGCVvcgJsI6HHcoQbMrBxG76Wq2HBvwYtzvGb3XIH9saLLDa
37QjHCtothUlCLfAr9+4fQFrzZYbhjsU2O+bPtxAzYyf1Hz1VnppiKw1C8J15VUQbmPy+PoZllrA
PYfwGNAZ7GlY98CGTbq14sCp/e/Nv2p6sqwzsEXNEABNT5PlEEP/4vYNbC9v+D3tFE0Q+CXxCIcH
RBDwfw+4cIv1bRkcU7DOA4wJNd+K+LcRAy8QSYnC7Qpny+D2Fvsb1Qr7D4ueqhF8N7FsjiliWwUX
R4lfJwqlrJCXw7Gcg/JsLre7TU9bBUfKFmgWKr180Ts5VBNAhaTRxK3U7luHbQfXCLJAWYb8J+BC
IloEvDu6wi297Yd/z0gVm7GHOwlC/KAQS8oBs2TpYAJAudAoG1eOU9NaweAyUQl6rciDJRQZASX3
dvOj+MrMvFDfs10rh3XoEoO23byEI5XCJVGF+h6eFMV0qJSkEminBlz0VtV1dWXcztvz/2+ssAb9
e9w0nOM0sOReLsNFv0uAcD1B67U+vb7h/fsHUVuCRXRJDEVrd+6VvPrVmZ197KcoeO8jmPOzJWj6
z37TbFcSo79V4//6Mdb5PHCBDdbg7O/8IZJPQpJOHCASasW73h/UuyBSSEaNycSCB+mhMSfVK6DU
N7wj5kuzqaTMCmWa5LjXrb88wXec6kMTydI/QEcRrU4HMbWVhuO0I8VXUC9XuqDfRl1DIenHuvv8
+qBf+qTWOZ8EXREE3YYoxS+AItZNcoqTwK1dlibWOU/7BgE5HQRefvkFIvzPFfBix4GxtgjCq0WB
GoHLrr+pk7+OMEAvAOR1G5fw76k+KJ9PBWS4ubcsb8Hnfi+AvXd8trUvTOAerXu8JDmIkD+KJvrE
xPDL7bWtc30tNVdw+sFFV8zQSC5wa9sGgIKdnm7rxNAeWm66w4vzYPpRhtXHKhqvxGwX5qEtEtvr
EbVAtNjnsHUq7wiQYIewJb7T7ZbasrBuiXkkfPCtadnRLyT2kndIwFwz1L307ucg648wUOgd5mox
g4VjocdUBTBJkSN4hm6Dbq3QbdcjQzU8yUHu/qn76du+FI7DYi1PbHgNsIEQoAS4ZH1pgzY6gc7q
dvxRWyHFpRSI7nsvDzQvP5UwfvsCeGXsFCEAIvb3oFcCGGQA/BBV8ki/Qb6uy00EHqrboFtLNImL
FtJjAfL+2LIPRo/dWwBA+tzt6dYqDdE0vrYeJvuou1nCJ102b3Tvt25lIWpLpJQXzrVasAsUUbTn
49Zvj1FDuytj89v//R8np62RKhdURNeige5q0+pHDC1C88bMHfkmvX3q86rY34V+f4QOQr2IJVlu
IrhStcdQit3LNrjbyxxdPj9KcIHGY0TnGkAjnLA30Om3CiZudAZoF248H8tp4vTKW19YpLF13Fdw
dZ57+D3lO4HH4RnRO7bwj9tap1Ce2nKrbfNmBS8jHHWw0L1BLRqgbhDQ3VZqbG0CDRlgxmMWnhdr
ibgjKUC/lG65JwDz/l5KNT/f+fYAdMgdZb6uh8RJMdO77V+xdU7XS2AEr5BJ0Dud0c8iBIyumRuW
jNom6oBdVgH8nEWOfEL/GPUgy0pi9ienhRrb20AVtLHoZ7x7sMOusQDqdZo8NxEGeNt/j3vMC1Kq
DdtvDK7ii18W+ibspfjg9O62+nWm3Qr3KYTTYFN9hh3oik4dWCi6PdxKnPULoJ0qQCRQ+f7Zgyf6
sArg+d0ebi3VKQLak8PGKPfQFnATg7jzZjMz++T2dOu0JouEo1aFyC4BszFX6C5Ke3geX9lmzgvy
H3ujrf7azOIx2s/QQIpFfyFg2r2EZvbuh9GDd5vbL7DWq1d2BoZGCc+3ZmxuewZH2I4xNwQEtRFu
tRJ727UwnSnn6BsNmudYuTV50sg6s1casH7VPQJfE8X3RaObW9HXvtN1m0bWYuVoLBiiGkFer1bv
Bh6ABRKuxIeltNuwW8t1rRg48J5CmIeOt4Pn+w9ol7gmN70gKKC24mtuoDGKghqxtT82x2TloO8b
tgk49QYmWuF16FEwrD1Zz7dx1zTtkYUsXoEY7XHXd/qFtioMyBXciWHOma9e4h9RtGlhLQxrIben
W8vam6MxEJ7hObIv48uqd3PyzbK7XSBsaJvaYIsOo2OeU6+5hZ8eOQxAQ2dur24dv/vihQo+jkne
SQDkexF+nJu5cny4vZzh2JuEI/KjVCXDcY7RSLxFvbhCxTo/5R8bks1hg9OBCUYxIcYfCjglaBUe
ZVR+dhsXa0Gj/wFt8qGOYTIH0+JsVyXsTEV3dpJz+wfWmi7WBY7TdOZ5pzswaCepnqSq9Ue3p1sr
GtYg42LgTZQzPsoTJC4wDtrJ6HZDsZVfyMRtRR2jXr7KrrypyqU5rjCacps1tvTLiHGakwjflY1j
nUdTjyYetENeSS5emDW29Gtqwf4FiRfjHvN3W0L6rI18N6QLtXVfCmKZEDLNOB/EVH2BvJu8X+e+
dwvEbeHXCPMIdJRFEfTdpnwf8048J6TTblc3W/cVAky+9r7E6ciTCcR+vS3PkSoRNztNSZuL5k8E
lytKopyv2wxjQ9xBiwxg0eLJ7fnWiiVCBiDPIyMHPyf23NBg/Nhvpnjv9nRruepCD1SHJa4pOJU+
hHED65alN27LlVrLtYtpUnKCeFmEIPJX6zSlxdI75llsVVckDGUBSP15Bw71MVG796Dg5/rOaWRs
WdcgEgIfbhrnZ0X9YSg8cjBeHbjNeVvWtbTYfqfz+dQzclARyE4h83e3KWmruSjZt6bacLNdlYZr
zwhy1K0ap85zfL51uC7FXBu/Px+uVf9574fnRJHvr4/6hWicnLe3PzJztdgU/IGNyPVYdl9AGYa/
UwLflCBPRukY1dqarsm0zerB0Sdfa8RjuldFSitwLl//CRd2YhL+/ROQmRshlIzivPBJjatW0vpT
KpdKLG4HiS3rij2xl6rDbWLYgiFdpMphsup4lSPWkqUbadd5j3muKa/qA9jbEQGmmlM3Sj2KsX8P
D4wyOfwUOcK+GIYbQ+/DTz6Zldvg28qumkAewmE+nPegmGYzr2FP713Dwl/4sraga4JbK5wAEW3v
MIYC/h6KPSBU3RJGtp5rqDWoABoJI208Bf9C+NAWBhaFr0/K38yof0SVobVmgW6NGiXWJC/rBG5D
Eww19R28Z7a3Hu9rcccD+C6A7j98LvYF/tDVPlVtKjzlf016VJuCmWj9CUTO4Guxglp+EpT3txX0
cz9g2JMwCNqb7cfrL3thE7BVGmqtPAN7Rhwba7N8YosXwBusHJIxDczmfX39n1z6mNZOM6iZLMps
PG87tAgeUMrY4fwyCkGuDPmlf0D+nuisx8vCcgqX/naZPoU7a1+oXtzU3tSWn/ERqdGiCLGMBvk4
wNUaHTTmxW1orKBg2nf4900tz0OYfN6wuIy/TAD0uN37fiep/9jieYDT2oeWJZdo4QOUsd3rONVJ
D5WJ0+vbEjRkQcKmBzQlN+BgPDMasa+8Jcsnt6dbibSmAlwcLDlc+zdTfl8qVd9OgrsJlKhNZBPg
pUAAL5HrEnWh06KCJDiFMQDjbhukjWTbw3jckg6nk6fQtl/CXh545/LaNnNhzttItmKIk1rM0HN2
tc5q1Kd7kDDcxt1arwmAB3PstywXQ69u4nG4g3dD5DhlrLUKL7mtWITHcrQoryg4BMPHiZnhypQ5
H23/2Ht/gx3+mPHNZGIi5Qr31L5lt3BKpT9DPcLMkLDupkWfRmfWD3IOBBg5yjFX/Ttt9cc/RV88
mN5mYDn3VnOXKArDzhXOmI4lK1skttc0MiOpGHLhNaIP7u/seW4C5R+dvrctEwO5HcoMjkHzkV/J
CBlgceb1jtVrWyU20IFu4VlqRfwugots92MMtmuwqQurwBaJNXuI07PDwykFxT2FmRls1BR86tyS
OLZOzMwjjDI2dA1UMe/fAhhoUtaH6ze3gbcWGkcZlS6cRzlcF9+Al28OgYQNoNvDrYWmDG6DaxVH
eQeH+hx8xSbXYIs5Pt0KvWFA2PQjp1EOFnafFpT8J+rkGq/r0le1TsVSk6EjOqD5rJrhqJoCWjey
uN02bW1Yv3V014Dh5GyfHwXxe5jJy2uKpN+nx/9vQMSWgbUDIm4JJ+t86WnTnVD01Hc6giEHjFX7
4Qk8Jw2jS0n7Pi1hVyhSHpXjfDhXQOAV3Pb1kCZV3fVpHG8GftND66Wm98RbxVtYwdULr6RTHovY
mrIGGQPlDQYJygiytaoCEBb3QbcGSZJYGW0G/T+0XzLKh3W8wbH3uaaT44tHf4d76EtNFsOQWV2N
CPNEDnOuWnYtrfq7aeFfn/AcK/+xnUd+O+wU/vH5QmAfdOR7rYpnQNymIuMAhw7pXHrBu9KHSyo6
qlkh75ayxe12OpuNpZoVs3+Mghnm1zBxrrcDPELXD2GofX2s14GtKYclBywXzb599wmPD14Yvdtm
hH2wcffUS9wqf3RSJRK7fB3AydALYz/K10TKIVNwtqzTloz05+ubzHnI/zFWdgHbW+Ca2a9IKBrA
E71UhpLH8PE1yX9R3NGPO2oan1//T//eE4hdzIYFL5iMcmQ5PKqrm0jO47dEB6NbAQuoxL8/OmCK
MaIdGIRyWIDfMmD2kadzbGQndjW75f20Kz/ECb5ioma1DrpHPvu4fToNjq0lHEto/aAMRVDVxfCO
3jaZdiFzy7uSxDpJYDzpR0lFWQ5/8R8BFnWKlJRbXxJJrIOkPud0CxOxPCpEkSpTfEgC/sNtWKyP
2sSa+MmIDMvC2XTfAqyPJenzzO3pVv4GueIwiGGcCp6a1G9D7bFfG1xknp2ebusJWTlVsWExPulC
w+9rjfc+FBCKXWuRubTN2apCtKHOCvmHCAXnuHkg9bo810041sdWCpmkAeS0HyEB549qa3Z6jyRG
q78o1gK8uqH3/UNjwvaxing/HpC7WN+psZD+wez1ZlJZ7NzLUHOcUKj15/URlpPMZItYuuqAs6Jr
D3oENujK9P8daf9jG7L1HFAXlxFcrxi2uQomsDoqzC/ZwTM+hVZnj29hqtqINxKwsM+oDJkHyGDg
xR6UgXLTxGLX/nv/QHdXUVKBVu3Q99jvaayxF7rNNPh+/nUibYUwEImFcV6T0TNp0ChYrAeydPT/
IDZfryNLAkUvKiuTpjTvgIg5VnyMb9ymshXmJvVSwOPDZ7mByToA3El7BxPLyq0yT2wt5Q4MIIKu
c5bDr4ofaz8ixYn6h+9GqSC2mjIu5lEv8OBFiETjFCc4sjVKDo6DY+1RPbTl5R7pKBcSQS+8KYv2
WfaidipxE25tUns8o/g8aYy9KoZbIpnO4ki3juGFlWHuYbvjb3rC5t3sKCqiZHbXDY7Nk8TWUsKh
rEEoxClujhryDvBEUzi8FIfXZ+U5nPvHnmGLHvm0DJ1uMW3o5I8022QLYnKIzufirmZz9Ov1/3Ip
bLGX7q7NMK2o587hsHzYFikJCNGBvFYv/nfCg9jiR1AimWlqHBPjGL+M3daAHOp3/p4ZdA5mu5Ds
Z+x33feaIYOJtnGEZ04/zMacNbwiiCV3lvfV9L0SycuoHCGMsE7+e7+bvaDhvF9ZDhWseAtoc5uj
pO+7rbjI+iQJpQoxK8IZMwfygdMiOM2S1U7JFGKL3OSktqVtA5LzOVkeV1mNHxIuqs+vj/qFSWvb
nBIaVXtblASikr7ZMynLbjugb0Q/DwB5b04JQGLL3ACjmmXSFfgNCCzhQl9+oKZnjhPHCvgaWjBT
FQvJRdWJY1GV+ynoqeNZYwvdRCO2YA5amouoCm7U4ndoqPQdN2vberQHobrzmobmepnUkG7GG09L
UDuWk4ktdIuQLdZegef3iTe+2ZkPNTic5q6ESRf2IlvCBprQFMiiork3LhEESfTndPYgfX1mXnq4
tWbx5iDLjDho1tJU90FdlikZu+hKye78lH9s1raCbem2LWgXpKT9qVMmG7t6ijJwjHawwULe05sp
nMevcgn199d/zqVEjk02EwIuaCbgBJL9AFmAcp/YlO7oAPl1Tk29mTuu6vN9RTfzTbCJqK/AwUSC
8ECET6bUIMcUHCfWhktq2q7unmY+qPtaVH6TIlqM1zt006Ec/vrrXtgXbFKarKQ5ux2SfG0DvaUR
ZDeffEgSvvdD4UYLJ7Zabmpikyh/xa4Ad/LDEEw089p2u3IcX5o/4d97flhRrzPMkNys4XIayaze
M7Rnuu35zIqympXHIAf5YQ7WyXAAZ17ftcNYuoVBNiht7UkxDh3F05fGpKQJyzfEcxTaE1srR2Yo
h6K4JTlYKuSW1En4npvkWr/N+dT7x8qytXJLhXrJCLZ23vaJQu6mrfsvrRmbOkVrzNwdqB9Nbt5W
5P+UcyCnTLMiQT6YDlMfVuDqO1/I7jaFbO1cVGhRbSIOcy7BFTtSyeBE1+tmuoYhvzBHbflcrTrs
++dZtCZJdYKpgDhISCscX//8X//IO6rZH+JiIj7qhZxnkkbxAR/DTUlLbPGcV44t8pmwi19lrI+7
8NmhUYNbBZ5Qa/U201ZMEYrwOcPxnqEEBiSnok5lbGID0RqviScDy9qcdHX7XMGuL40F6T69vnVe
+qj2DYnLmqrOD/JorJZPyNpXb+pNXXOGuhCf28q5peXIh3RTkBf9AL36Nkztp7ig4hvoGIOX6skT
c+pNhf/Rl8Oy5AXIpk4aW2LL6koSsr1a1gByyRXVDhBAMxSN9a3TsNmyupVRRddKBznVXZUPDbtB
25tjnGXL6nZdcN5sfZDX47x+pGXFbpaQabcQ3UakjV0cJrHCqzdFXP7nd8Gu0N0NSIPbyFjr2DDa
bnAAwWmAlP9nXU0z2lPD8MXt6eTvXULOfOkRgfg53JCbG4WcAYqGtRtAntiKOoLjPYgj7udTCTFm
ChvfCb6ShjnuoLagrtk5iFbB7OdrE4hDvMkVlJXETdJBbEVdzMZignopyCEDKL/3MmKo2zgnmmw9
HWysWLd0IgBabxvuVngm5VNQ+W6ZGltPF7MKt9B2xYf1+vjTOJLmh6nLRV6ZlRfOeVtRF3tN0ZcK
21ypAK1MfS9ptnTxoGxKx2qqnpGhjTa3BWYL7CSdvALEKJxkO9lvwcPYH4thuaaZOst//hGx2Po6
U1YB/KM8P0d8vq0PJKzit5GhO7D6hC1FJua4HY4+mlDCw/A7VnVaeTZBrV5UvfRt6+clrPIefWKK
Bz3L0S1C/Z2m/+P0N3G8cL8Aeh0steJtN8F5oNn31XFyWefzXKoCtLASYPd4Ho8Dk99hvGeuTK3z
xvavD2IF12wYwHw2WBeCLsuPaTfqI9PNNa+GS0+3zueh5WQKVRHmo6J+CsPALkui9pqMKgx+H8X/
eH1bxOahsK5Abw1zCT/OEWqApdtZCu5T1cwpVFbrcNwK+LHc+jvALBnb6mU7a0y85rCbMDIfZvCY
Ia0FcOw/3hii05LuSD6wNU7CbB9btRzF0EYihRNtCZUfM1H5YJJuLlNo6mN2SPQg/GyK0emUIVs3
J1k08HiGcdxQVhnXdbhnxVb5az5VVaezqpu6PWdkIfMpKcKEHeeVzTxlMMibgSGe2+5mJwpilX03
/niHltRlvB+bqZ+zukI1591YwIj7xEpkBI5yNvA+q8OIRWnpVWF4PxsJmq0sFiNRsRzq+V0JY5Ev
PqI8/a2fYUyNB7NFZuG8elumKuPXP8hCzZZNaimXVIEvWD4l5eSXqb8HEc1rXH/XdIXY5RlqVnCc
Ij00JBV+rfe7eDeYoLCrQ3vKB9EGIJHV2pTDicWeL+5J75kwUyjimDcMfmrVYffNLl7atj+rJrDF
b2G61QlP4JpUj/ULmPD1T3w4Lo4JCcfgexAKLR4JbyKcaaza6nTwtBekyvcp7udiGpq7WSMTmG0A
Ofsn4PfJcBsAGdrhFf2RZ0GsVYswJwpeYMZI98yDy2GcVYUXPIXMo8k7BeupWxhCjuy0A4peHHhI
NvHZhNRf3oxhWKEoi2xgye6IN80iK7vCpwfYDbX/lf1atcfC66sEjLEy0I9TDflv5u/JUh81Yom3
xVrD+yvQhuwnYwxf0noVQh9BKxvNjS6G8GtQy2i4K1YK1Fo4Depx64X8jDcsoecCVbJ57um2fy6l
fmEISl9qD/yjw9DvWFH9Ho4f227en5Ru6Od1n3R1DHcKscpMKtWlfVN5QDkHoMSljYrCwxxH3vsE
uNlTo3GbQJIjGcZs0OH+FEJLEp5EqZExmVi0slMj2zY8BCNDVghEsnJKS7mXqCPvXdSfomCUb2AG
3bQfKXDNyTEZpP4CraQqD/seVfprRXpR3pA1bvebgQc8fKqEWsKbra9EdVOjjolJO/lr+8TDggW3
BM5WG9wTm3E6bJz70NUzbysPFL3TXqqmbaqOCSfjfupGvTW3SONiSmLuFiU41DoQScaxv6OU7tV7
nzYyRpZyqCY4TW06qYaspH1AIQRp1vDg4eb/KM088ae1Haq7gfOk/m8flzC+6WLlV/dUwnAE4aCc
UPgao18VEonfwyFib4OeqO0YG3zdE5/V/Kage4TvabZqOI477Zf3i6Hh/Aw4fo3FO0LCC2vEcd4f
2j30nue4NgBCgCwfvYWjc6nSDkirLlVr3/l4e5AtHqWGY+aBrVjnNwmf2/VNM+rEP+BjCn4MJhn/
J7q2mZ/3EJnqA5RuPL4JkrF/iJMZuUgoI7wXNEAEUSaLrUFWqyz75BD2QVIffU8uD3B7QunXU+D/
36turJO3Zz9fNaZjT87mmcWA7omdjtMHhiGUB8r9xgPpFCrT+302e5Mt0bYBMxV45Ps8YomjR2c4
7yZdEMnjmeY43KwSI/9emHKlJwJL3Ok+ov1nWXtHVS77i18M+C4twKDrgRdwDqjSiHVn6ma3xiE/
0tmjsF9st0jdAcBc1PhkHB1BM/Aa2wOfgwDVHxEu5s0AP+zvfOOzvi8hK1++VHPYzm8qVVbbbeMF
bJ3Op0NcBint2hFpYC4hKPWNaFS2xXpRWaRF9IUzJC2Pnq/G/3xRr4fZQ+YD3/8sjdHHthHJYSu1
zuOwh2+7Bp8+Mt23s4QgrWYyZHKsf0kfCsEUNgtQ/XP2VYCxd0M29Hy26Mc6lMuCKyTvk8xXc5nt
9TKmuI2x90hTeId2hax5S6L5+65ZC97J+mWEfVmYxljMj2vAhwwEqvZQoCqbNXJFOMg9dsSUkQWG
gkpcs1Vc3FfSW9ZsHiPvLVxKIY+euMGwrh26vtPJpxLkIEgIUkjY59MYrFkBQ1wcAWNxjMeZHODb
9gknmLzbxi7MfFAVi7Qokjdma3WRwvIiODBUaxdQ5rwP6yxfQhqIF7gJhe+jJoLD+uL1aefjuJFr
iB3dl2VG1bQ/DZOenmHaNN/3Veh/bXo5PZO4F9lYlibzadw9jaPCD2y85ESC7Wu7xU8zXEdTFY8q
o5GMDiDBhCkmZXjXQBsFGf4WAyJcVZ8Ab4jfBkv3zVMlUra7goNDta5Pm0IDQJR400EKsFiGXqA4
pZNTvSAVyhpIDggR77uqeU+aest4QXXudfrzUJpvbPTD44YuwLwFXzL1aj3dRZWHGd6r8qenBUvr
tnhfRfRl1NFbGFHdJ0mkb8atfWvMlujULH75AzCc0BzZXCefqoQWyBKBI2OW5cjUwE/NBKPlqke9
hgxDk5nVqJ9Y2VGQmXr80XUGjDSfqzsEJ+OxkeODv3McVrCpeKYwjP0m5v6WhNvbRo1bFjQ+fYzW
Jh+oeV+TmNzioPAf4kiam4WFY+rPfH2at315Hut6TytP8wxrbH4jCMZJIvpI27IWN12Em4wv5zhD
sCG/CLXvTy3K3Hexh+lbghF9GETXpH4B4veyjHuu+/CbKSIM2ipTljRT2hF1s3cgARHAFXPSk/0x
8BKC1iYxFSnkeDorwiD8BqTS/F3+j7Mva5IbR5P8K2P1jh4CIHisTfcDjzjyvpQp6YUmpVIkARIE
SIIg+evXo6d3p0ozvb1WZmVllsqMCAYP4Pvc/XN3/Ds8s3gOscp0DEz8Bq2jPE2UwGgFwfSnBump
GRRz+ynajFFZHMI1Gg8aTs/MvjRtisARRC7gppva+7iSW5wlaVJ/UTU2tDma5qwxekxL3CNlUg9j
0fQNu5uDRn4L7WRv94iwYumDQxjX9i5kKCbnubsSKNRyGilTBpEMEMvVo0RiS/g2geQ+jbpZs872
Z3TG4qby/q5tyItqWHjCw1PSWsTl5uc26yu6Z6sIWK5sczXO1UtVqyXniGnPFV2nrENGIVgK2V75
IMDK7fjnULtvHBY2uYHssMs8XW0JzmD+hlnOvhgS0taZ8+10ihVWWrIlwR3MxuJ7TpsQG8Xu33Yo
3YulGSZk4/A0m9t6NPm+OS/zjbHpo4Xuoi0CNw1t7ru4KRA0obMZVoBYW7T4WodrUh9XMGYdlDk1
D4/CkdnmIyXdiY3Jkm9NtWacCpGtKAtyti9f0UvOITRGNImyAcPoHaQvLBmR2rJeCzmFuuiV03ue
LrHM2Yglka60vnLIY1rvMC7cZhAlRkWAkNDCXfSbsCRjGBbkV21Fm6MfqjFvdPsVnksqg+dJDRvD
mBZr7PiLhXdZ3m6IGMKHsHg/GV4xB1v9MDyko7LXond3y5Z+avfuzvb9lUPa0SlK21m+YtY0vUE9
GA6PGv4Y2OQSP39GBLPf8mDlvcPTYiAMXfyjqdUmC1pZbA6CmxSWvImkZQ9Irb1Z9ik96Hmkt53U
osmQTRQlOfdrOGQh0Sk6jZSjvuix1mTtDJvjEafipkKi1ud6XGluUfk/IdZXZtwH5EbvSdm08TUK
IHtLeD81WbhMvmyC5LOrp6uhmxFq0aFIU6j97uE5H5aWbEcz9f09rB6+zBy65dT0aTYte2wzhN4n
+RIoNC+6DfNYxBNuDTGhSgqCq7SOLT3tYU/izK7BcIXuhPWQ0ortZwuzmeNa9doWatzqEjE5NiNM
b/ywKN6ieMVMZ54ktTq0YWhyp8I7CwotI3XTZTGz6jDGNn5lIAURZ4XMUQtTrayrQrwKnW7WbRrn
rjdzcG7adioq7KAuD4TaTyPDfQpTSi4wgdfrj463I8tbWg9P1S6BkAj0YJlZ0j4tqhVGAudRxOph
V6srU7dWRafhY2e3dvgyhL27MT5xCItSNdIcdlNoukyHsZMogjBFcKAA7T5pZqYTVg1dppPRpcJ+
XZJmbZ8UTekjRU2BUnEjOidxnJ7bdeg/IWscQjVk5yL1tDPt2YXz+IAebbkNKcW+mOyJnhGCqnke
qgWneGmT8HkZZ/vhZ3i2WjWwE1O8C7JKm/jcohC/gYEsz9vVBk9T79WRK4oBGYcbn0KLCZtyY202
rYJmFF6MY9ZqM/wIKFradF9exJqKQo7SANPR3RW0mxJTq7p+7SpYe2K6b2iC0sWURFkklXyfaj88
g4bsb0a/oDqOp+mKxXrALVY3c5YmlJzTnTeFlyu54tUsz5oOcQmENlEPo7dOlkrHUYwVO16hA4J9
WrWFdVPAm7Z69UIOSYbHcv6Sbg0CYcOEDreQprSffDUHnwWvce6asdOvnE8UjTQZCYr/iIIlZd1b
pPVYLOmlup76LtqzWM/ROain6NoutfkqahD96HNQN6GrTMoqhT/X1MODnsBd78ZsWsynanI6Y1r2
8+3K4ZCawV6K5HMyLypvZrJjd5J9hX4nojE4gAr9E19T9C9+Wq7WTSd3QAPot0skTobgS4ubuVYe
sUJjfbWsdBDZqKPxFZtOYvIomiCxhE9mHWc6xVxi7+fhuGIy9IwlLnmWTazeaMc8whzIbTVBhJ+N
4Y40+pViBayMjws1pVgxQ7vqA7Zib3LZujsC3WSBIjz9wNStHUrclZO8UyPH3NRlnin3FoABROox
tlyW3uE++Y6RTo8o+fTBbA737SbXUkQuHTK5GaxwTbzLF4QJXu89AjzreXhzHCBCti5BoOEXJg0v
aajYI425Wb4sndDrAfnHIcbZFEU80LDn3rfBw9r1WIkjZltXKB8IzCn5mX016bh99qReVLYNQ0qw
sFUpRHptjc6kIvVLI9oNMAgn0OEvpiaHhEfpnk27mO4aNjWu8EmIbhB4iAiyuIYxcbYAADqEG0Eu
PCRo5rWy+1TEskIojIDk4HpjHcoYxsWPAYVIbrpKlw1Wlju1MIXrM3GkrFW0jk9JWG1XFQYMXxew
S2XDw+VajM0rFEjJtWkAGCmsCRnGx9QOczkAOfC6scUAo+5zGHuFU9Sy+tQPqj5iH5G3y97PRcQ2
XUxhHR5k0EeY1QrCOqs8ceXcj/rOgmTKUSSr1zFi5jDi5xzwiyw84ngvm+EIlCFg/VfApMtXCA7H
Y2T7uuCT78sNC2bOzVyfgbGhvduAowJ6gSDYbBcPOTE+SjhBFHETqee2MlZlkM43Jm8C87ogSSHj
y7IPGaxbowNi+vaDVViRFzqZwtGIlz28es+LcyybsaLci8Q1GZTDuMOnzssMbohcFRSLbDGxip6r
cBQ/oR0VJxRK6VkZNI54w8dQ4ZDgYz8WqABFSV37ir6VHUbl4scoTu5jbeo3suvPLpTgXzpViD6a
YB7VVS9IG5Nn+ER1c9atCEnNJOyLUfaFbY4xDDQ7YUCT62bmMpcxks8G5rEKeniXArnTt3B/6TMW
yyWfHcSOq2o3TJE79X0RdMgnZANcEzazgyJhdYgkJj7sXJkv9SRRUK9Ib2lJLYqdNq6EueP0qPtJ
PBjswZ8QMwjbL8v9yTIAFbuvTvHYtHdybHrMqMO4ae2Wlz2kQRZCaYY1POyuWgTbvxnblhrF56Ua
U9neTlFJNTr2GVwCVn9VoG0SaLbax87EY47o5KZcG/ojiuroOGvcIi2zJ7myNGMcJRjdu6WEverP
Heaz3xI0FVdRiPS0UKkuMyLQJdiE8Z6O8VEqseZj3H/ZLFku2mt7EJTxvBtEmxG3+bKTfCmqGV8r
kHw7ApmnZ5VuDxtKruM4NVh0+XAdh+H71nt3HNrkPog9vkFtHlwr7uIQjaIXC2CjiHypUxEcw1QC
VYVF4N1iox7ACCDuTI31sSIMQziJwzwOZlhfvOZ3lF8KKCFpDvfmvoRK6XNEWpSUifrKl2TO6Rx/
b+WwFAxh4ndhoDyekmnK5LS7zx2sxMp4wwRWq1jut0HkHhNIx01rldcDXG2bNYGTKN+7W9QnuKbY
HBBEvwd9CRgAVdcg0EvAEhAXZyYw+A/qQ7WtSd6PmDszcK2+4KI0G/qRvUkS2KvAJ20xR0xnqB82
aFbkl9HWQJpWJcpJh/dmUShLpX6hq3lLh3hAxWBlvtSsgyaw1odl7MZSq+prFyiIiqOwXOA0eVcz
RDWShT6OiJ15rMLIlc2yoIJrlMx0h5g2PiYHUq9pgUD65NTajmYNlV9kZcQhjvzKc5FW5C3CRQBU
vTQvMA8+O1zuLCWQAOOWjw40rLAemKHPJ9baA9zJnxLQ3pOs+2xvlk1jD++SK4fMtIcgVWne6QBL
klgwAbU2gz1PyI+/tqkVZSNqtEfDCKM1P4E2rCibcqGsu5FEOZNFcP/5jGrnK2pWdTVxud0Z7kge
kW27xrRT80CtnbD/zTu+HJDiYcyIF/wOIKu6dTV/G33S3c+8jtcLVqzXzxZ6gNwzXeHAFb+D55vP
FihhMig9lq+rbDH/EkuLUzVjlMd7gNVTLz2/6qsU+/ICsTIB5NXED6JGxsBxhd8EpqhnJyVQ8Gp5
5M0+DYdVqon9qNt9zMmQcHalhXcslxWwvaxiqHWyqKXpcNf71jc3IZlYhu6vL3BlRzyC2HPV10sK
SXOeeYyQYRiVa/q8BKn8vlV6id/C9FJeZL4Tyd2g6XbeZFwvKFOwAX6d+25hV8DRlzjHSNLlAYbo
80CQprpjeNnFIWrZITBFSBe0oxc47jUaXDwW2L9CKPAEETcNDUb5XMVxp584jCLXw1rXpnpAhLA5
OiLRI/NJodV0/WL5bbuL8apKILrGgyAegsAFLktBFTWPK0YRNZA639/aMBzdcWN0HovJjkN9FbT7
bJ514LDPdmpz43HiYSAztbK1+jJVIR1LQKDgV7rZfoLQhaGjuVRZ2SopktYsKoHhMZiYwIQj5vLu
YfIEi84MnI4/xDHA1h/TjNz367Ul017UG3KPs4bsbvlJ1Y5NGM9I5A9J246fpjStT67qhifFh324
TuJJ3tfYlfBgRKKx55mM7YsbajT/YbqFL0nfR88j88N+rJdLdVG3Max98TQCE7WR9cjFhbV8iI5u
TcOHPprpvbxYzx/GqBoAv8/rsMGvDzr7c9yEUt1i77bqxAxcjM89a+kJ9xd2L71AiSTbfrnvgBe8
D3SWNxhLNGC0OorBBSS0JwkiWjeF4AP0S03mIs0kEh46KYt+EJU+cawWAEmhFT/hY8WzRyfDzw6+
rvxIomh4YGKClczgqg2D7hfnYqxQlf0BJ9j5RWI87Glce7YWtcEVAsc/jj9m4QJSoO1m5AGx6/Gp
VzQGRjSE4nkMay1/ej3A/wSlI3J0KkzUTlmFU9/lVew5gmtXcBBW9rVHpWaqz60bdHOrkAEcFunY
WjwmDRn1tSZKXqXWqpsOPpBBiRQV4zKkgFXRQxxNS94Fs+F3hoTjXGyNTk1uSPODg/RQOaeVNCVS
2ZunVEQc09JWbSc0soxmTjAAPm5M4aHfYXPLwNWonzVlYEWa1PgCuPbui8qr9afbxvgZQ5BsO0iQ
cVeCNh352VPgx2WTTiOGpFvZHmMMYl8pdLn2ImRKXgMNrvFma+fN54avdH4ftjZidZZI6cc74vaB
nKM9CvijErtoSq/hlnfoe8OusFbHy5Wp4UGXpdSPOt/gVSnyNeLxAy6GUOBaAotCpEswiQsTjWQs
eimekDszKix0DQXCQPcQ8Bqbh5OL7KJzhVoMwiTrq1Zez2EVBT8CYMrRYdhcnVx8N2Gy+i5Aeqhr
kCeWPxICBKhoZtZ1D7rbQRGu2HuOkY7m7fI9moPYdQybvzDA2ilHxXUeIc38FZLS7Q0+8f1tsvjk
4Pp9+QRBAgDsCZv39RaLacgxxtf6jOhKI+onXNh3jZLxyYArezGL69Nz15oF7T0N4uBpFON0SzZh
+gLPbPOBa7B/9jIR8UlEhMDpUa86Z0SF926V22O3gmdvenSXGeklWgnWc96eiaqANQHbb3pUqABs
ip7K+DWlk7tH8c8fQAtVKmta6SS8QJfUvnGztkk+pruu8ggQ7qXYqJfpg9J1IQdOW8ScpjNLHxvp
9mOMzgDB2w3mlfrOq7soFSAQ6G4PgRcbx6q5JoD2G0pNHkjRkfNMY9qCtrUTU4BYjCJvOloYrt0A
O1Rk87qkugGb3LuHbaQxUPvdRcF7K4b2awrA92aulpjkKcwvwmuj2Qp1P3Brma+AkEApyoS9oo+b
xnLrpHiZSTSdN3TA2zGOZPrKB4+2Ft5J5rzVe99/SNhywvZZjxeyF6zAKViDHT3WtisUwomoX1rL
x6yiJGjKPbrYIJuFgsZffDU9w15r/5bi/1W218LxjGOu+8emmkAf5xl3bbmgTH0yQCHQq6l2zDai
BP4vVkuvaqxhWAK2BJCYwTotS1hdd0HeyQ1j2BANDu1JL2J79r5Ov/dSoXzXzM/PqEObZ1p1OBGV
WzUGEkHEvvdQjbSZwnYwgY8PkrSECyC6OxGCcunqajhXHjP9WdhtwwM6+v16FHt87TsOrzrEnyjB
is7yas8H09EPzEKJ+sC8aRQSG7ZO5wJC8h9Nr+d3NhhmL/S6ducdaOqH1ZWsStoDkj5MFB0skOYe
e+8wqQBbbbjSp05bANc0NqMpwKcPKtdphOWi5wRb0w7GvgJS3aZLVpMqfQMwV9fXtcL6AThqIPUJ
ejoL3WfrKRp7W3c/XSTtdzXs2ALABq4/FgvKMheB8Y+s3Xxyg80TbAade7CBvKUcdezsz4T04nb0
Q+OuxpHKMG9Ij4idad7AHVEZyU8GDB3DHQ3l4xEWn3Qvh6Cbfgggn++kj3l/ncL/uSq2qQFuTFqN
NRwAa90cAw5j4jztQGrneGZpWNQadBjKyL391Hdh/23Wiwmu9r5SyaHqkuEHmPolznaXdjlXCftx
aT/SHBL8fsnNUPn7YJ4rlU8Ck6E5iHSs9UE1v0Y99BcH2yWuP1aOYFsORWXgibxHAIEJyG5UWzFm
SYs68L0qRxjB8XLVAMBKVOf9lxU0c4bVJQSrPfXmkAjlsdLKVd9hESbXgSdgdJNl/Q7cOB1yGrod
wGRQmWfEjuKOsVNAcEr9EgXHkU6Yp/aCxDXAuG5KXlpYD4gzFlkuMhqRGWps2spPsXfB60iI695j
CyUHBhL2fQJsoSpd7OuE4W/Xm+R2n+rFF9RW851o0uX7Duxgz7dWb/QwjB4dol67GQSxF/A/3xHm
k2OGjJKb1QUr2l/gSIdZu+3aj3jpPbArwPYYW5PJSctu0DcKh79hVZR4IprYGLAZnYHYw2rcGejL
1xWRE54gvXJBnanRZ8Om6EMmBE2YncK1z8iaUnHQSap/uEoADgjgcRMW4d4vLyCPPT8EjVqWw8Vb
py7IHjsoZLg2r7AyrvdjhZHV93oJtMtUlI6sXGYUbzmMKnX32NF2Ai+hWiB/RAKUwG2tNDCZzkLc
i0txOyna3piwh8w9UFG1ZRPFmNl52s00gx6xqNv3xXNbJo3uXvF8BMHLkmxswHlKxqRY0X6zXDA2
QFCCNuMt0TtNT7MPYCLVJqhosgpjeePTuu3hjGpUefOTmn5LD/iI8TMWNyRjN7IDZ2V7G0KWEdc+
LuFKP/QZXALaGAoeIcMDBQPtcuAXw/vEPVvLCXfCkgHLRTpG4MFklWE9R0PRkAindY73DkV7vG/v
Na25uO0smja0n2beL9BUtLq7GLD7darBguUrZ2ouuxqExzHYKnPvMZv9KamaixfIPIdfFNrT6TBB
FbIUtjNiKBy6kOANTnXz9EiHzcfXjfUhxpIB0obiQOZ6Q++tbdh/Aj2u8S8mSvofJG6G4A4sQOIP
G8Ec6oCKFPNTGXABbEwYQtPJW6tQRkBxAmPUq27D7lIgpC1Eo59A75FHNTaaux5EOAEf0pI5F5AB
1rebJFg4eUfsc9jp8MvAVvcVQlB/StXQxPh6+wAtAWP9cva0D7t82/r4QsxtCXtvZL9w7PAzKrod
1R7O0JG3io57Ngd70pd6VywpsE9e+IjOPiAX0760ugHlTTizdyNpcdDR0DYNMOHFvVpSw6/QruPr
FjHeFogzGfdzUvfm81rH4ZDXwdrsOS44llIEsUcrSvSe+RxWJhCVBYurUe75MAwfYxoH5r4VOllO
G1bwtCRzO9AcO4C5TbRMkizCaOcPYDG+ymOU5AAA5GinS1ZQOBXMrWa+cVq293KPBcn8yND8eiy3
BZYovV9j38f9LNAszpmMABhDzpc+eajTVe5MHLR522HSIRvWHfDVwFGrXqVaBgCmt6W3V2xyaAfR
emLZTXazdhkwJNgVDga3dk9JiPnEbupuw2XrtmMNv1T9eZbg8s5gD7GpxNAjbRmQWKrLJKmW4JK0
sXTFHnaU3i04F7DnrphMsyCx8/LJOXgO6KxN4VWFbUNGzQOiRGpo8ep5foHTFH00CVcPKmn8N5wq
lMUCYwPunLitUagUTPQNIkIOmUIk5g1z0ZOJgMMlHpDnCLe8g1+bRuTAC+KvNK03MKNKr3jiFNlv
pnCxN5uQYE4it7TlwBT7OrJuew7iXupXOoKxO01plSKbspvj8eQDpIf/TJzsMGNc4YqVU+B0dF0H
mq73SRuMP50Yt/dEDUsFcdOlRSdYBuqDGxhbobQLVFfMMWdFFfS1Lgl8Zn4mNATlHU2hIRn22OAL
VIM7jrGXEZLLXeXqHPmJ4WmTFaK5olgdEy5+6tUjRGaJSGCQxEyw3/EJViQZh8MDLxRkHuahmqdE
3jI82VHZpax+QxzNYF8SVwE818hjFIUKQn6N4ssGT1DJoMDNqk00P31lhrs6ZmlY7GONLU7v3Vuw
hHzIm23tSanHZnuOIRtY8CVqNCZ1Pci+DJGCWReM7yLOTdTuWAwsbwYk9Qk9Zl5HQDsptqgmo6BG
BdDoaKjO80zUlwB85Zq5ySoK5Mo7uMPM0q7l2ATgczwexOs2CNK1lHPCb6PGdm+jYajngwkMPQvi
aofWbwMh5HfOglygW3mu5LTxsyRTU4HYsVV1gsZlR8EWUwYGugYd+Y7RigEQcoo7OQ/HXfArNVy+
BTr87qlfSfRoUwW4UXBcn6CSxSBZC3J9WpKzkdCLwfBptjgNAFZLZKlPHts3j0cAXCtXJ0WcukW1
NfvDApPuBAeZ0ndeifbFjEMF6GIlIzC9YCIHbDmtPnRp2EGrYDA7VIKiTt6apR7B0MexRRUGi08L
LlR0X4kJ3GtnLmgSFN+9Pulm1w1yUAxQSTkl7XhI6TKOh8aRuC04aIQakhXeYc+bo/EFoweQlTZy
Gi/nHR3+S5c09nlzyLF/rBCMzuFohdysTIYYuMsaKEl0EaW2/UDJNiN2jVuc/lk0qNSTqEGXDbCQ
bSWWBwD6TaIkwOCJhF9RtIZgsKpWwPEu6ehrhYqrBXJIZw5w1bDusM/xeqeRtS7zaWHTNw8p5Fvl
OO0BbfC5CJExGeZ2sQiHGFil5kK1GuXJtg4OvBe6RyxCnvJPMZmBF9fKuNtLOrY8ok2qJyR9g2o+
gJTbh6tGj24tQO+E4B07EwYnirJRFmIjFwP4vbM/G9fET0uEPhQqhAQG6L3e8baEjzj5O+uaNBeV
DM8EwQD2OlVblKc1xqXK2Q4A4DxmrftiSmr2QVS3Pu9TM0HKNNJhLxyEpx9duPRDbiOBwEMuGmBn
bl8rZNOmxE3Qv+4TUBTatfcNNMSXUx9174qo6WtlYjxIwSKgu4IbyjX0bborpyRaf7bTOC0ougy8
WKatGm5V1XGWE2cJLVLkKC0HzuLBlvVCBtRoqFeiA7CtdTq0S9pp9Pd7bI4+WO0KZpWPKSb1Bx3f
VclUtTdNO2NVYroXKxjD0NSgp1WvkFfq96cBDkjtnUu0YeCQQrYeAiXTGZvzpcruhavDfIa3x/Da
Qzi6/otJ2X8iJ/+7a+/vdPaVExTfKL3MQZgVxTXk6t/DRE8ff2pIgP4yBr2RfV3XAATFTPf+4sS0
3PTrwP/F0NXfY5r/J636Zbrjd0ePYXlkaW5tcIwq1KpnUuMpPc4pVAAZUs0aW/Q8REmK7nf7jj7a
vFPbhWPR9sgjPTTorvoSW7uOz6sg0Z+bM6Pij8cEArEdYghusYhAEd023VZQ+a8iOv7J2Aq9XMbf
fWHU/UwlAmCJ1WH/Wfbefl+Blu9ZOFsDKxxqgTT9uUv3y2RV3dhY6ZTvR+rX+nojHZ67cGTPf+7d
f5nAoAH3cPcb9yPbMH8p+BKcg2Boiz/37r+MYKS6DWqG0OrjJk1QBjPVB2R/0T83z0N/GcHoxnQI
kg7HPtC0h9tjhKwxBPDI5l9M9/+TZ/JXg1NySVccY78dwdV/D7olc1Y//qkT86u3KVoMPiAKdT/i
Ufwi07REiPTw526YX51NjXUOqtgL96eiDpGcjJb4GsOfM+H41dp0haBCmEDuRwT/yeuhtuPB7uGf
S6fhvxqbqt10LQqM7Winsf0RmbG7H/nQ/CMX4d/f1/9VfwwP/7kkTX/7D/z8PphtbCHZ+eXHv70M
Pf77j8tr/u/f/PEVfzt+DHff+o/p1z/6w2vwvv/43OLb/O0PP4DaBjj+6D7G7eljct389/fHEV7+
8v/3l//28fd3ednMx19/e0cJMF/eDYuX/u0fvzr/+OtvLMSS/u+/f/9//PLyBf7626f9+4dqp/nb
f3/Rx7dp/utvMf8LA90SoReOAjhiX3zX/MflN0L8JU0TIQJEfQU8DS4RYBrzB81ffwvFXwT+AdsS
DHoCSi/uh9PgLr/i8V9oQqHeiyDV5BAlJ7/9n4P7w+X5r8v1b9r1D0Or5wlH84cRriiFDQI+GR8F
/BpH+KvV3zw1UdLwrjn1VYsYEWgzjyux/ljHG4zh0EK/+Jq7h9+doX8cxO8/9I+z0ZcPjfCl0cqG
An2L+HVsk89LGsNaqz1Fro/2wi4ptcU+R/sGbEVV8EVNaXerOKsjQHNQPyKJoVvpv1g6/zhO+J9H
wTABjxo1xEX+1aMRekqkhneBPKFAPbew4qoY2qR6R18OIP9rz/aXNGXv/++vTqO/G6H+11Z++dyY
wc4yioMkoIL++iS240YAnU7DkeB5/OTEdLMlGJt8WkQIHVgPHfVjNINxvK6iUfxoBzOFBYbghjym
6GiB2a/bO4ZYfPh1QW/zVsvY+FMrdx59gqeVFKC1ke4J0Bjd1KkRknXPQkWO3YCTgCWw3XXBTa/v
lhQaCkSppfUA1QZIMy7u7KQ4pEU0WFkBQ8nBX1ct7MbJ5vibDgOTC7MlAwzp0rHAtbOQ7vUplK4S
0Q0+gwI3hBASIikF/f6M6aqoY+oTKGv9oYzqsYeQMIfS7rxf0E7tfP2RRkGVRT3vTgSQeiFNnR7Z
rh5M6h5S37ypDVrguJvJ47byCja51fw8rqs9b5QZ5NBC7RBFOvjZXTDdbdHPyeij5zrsyAl9xpyz
gLpiqfAhMpbssO9aHWO7AXdf9/vI7l4ASHNfqB2/o/P7TDqIizzmnY5ITcOIC6jbjMFFH0N55Cc4
G4iD6oSg8F5YDyIEyMQVlL7R93lLriDmSwvb4CsiZkx/mCQS7xjeBjqHYKTgaanDtz6WY5kSfr0K
44A8kCiNytZilg2q+ag9uQ6L/62DYvb+oiKHZ89ijxRi3I/dmnk6+zQK16xxUCoUW2rq7sGtBGFj
mKpj99It4ufQgfvBeQdafI0/9vcesgWaV80GTBk9fvh5vdgiovNyMr5KY+fj+0b0kIjNCiKszAya
hF+gIlYgOSrX2yfW7n58FrhQ66mDtd93l5JpubUQdm6ZgCDxKlLhhhGNVC9ziQY0SPJVb/2a7yvi
LE6wxIlvyTrIOhetW9117dL5pYIA8gkqFIwBUgJxXg5fhOZM0W7WZcNA/wFWavv/zdyZLceJrGv7
hjYrEhJIOK2iZs2WLVsnhC3bzFMyc/X7qe4VsayyfuvvdbQjuo9sGQFJ5jc87/uR1XipVe4UvlfO
qm7oBlqo3uQeRY1fHqYBtds204354oNvf8yXchZbLBVo9nqV9sx1PQ6OWJtDnwP7V2ljltdhY0IE
jB7lxpW0E0QWXhEvTmDb2Tx8I/MqrGKFHU2+6bPGi1dl0zvbkLKpXqWjM+abOa7qh6yzayfA1bB8
VuyvdNRSoIBNiKYPiwTUbg+9G3bGgeK5WT8OnZjzUz3N7rCmBq3pzvcd7SeIU1zalKZYs6bdOtvr
1Ivdcjt1aRUBubltdbS448fRB/xedb0BslzgkSeC3HYj60Czyhzp5PpZ8yGJmDa8lbWW2yp1abrG
YAZn9R5dj2MH6UgE2kniOROD7VtVRYPNL4AIboXZBtJJT6RWtxks9Kdr7UF/fUGh7rZXiCL9j5ML
VfZhWnykZUlqeY/0sMZPXeXKD+BZU3OTlv2UB9JtqB9UcUJ3DD47yb7wVSMtjDIggydEloPeJpSD
01WrY88HDpDldVrmHtlkas3IBig1uB/kGA7J9066/OhZrKuOHJFSb2wmFdBOEnZ7QG2H9XukGPcU
2JTlz3Wx8zDCUFvzC7qEOj5pzfzDddEAbqPrlVa4QgStx5UZ+8s2zcfxJNsyfnCmYqRqjbMpvX38
guhc17p8wWbPnINShBK5ALhIsiJ+6D+CLWhvU6RW/4HGawRyYKZLeWASVOaCO1EUPPHlyvBqTDTJ
OuLT5QGmYcyp+0ew+ommiwzJMMCMZk41mJvFCeHjB7L6H74oHKyWdGzeho3jDDvDzp0lmNmGXqis
9RlDF0f/2SzTGdvoMPEea8txb8SkhoGSf5hBPvrN/dmUHCTfRUC5YRat/5nIBF+QMPQ1+CJyFzQR
fRueUPq50z4bKVwEZp41WGzNiinWMvfvK1O17coVfjyt67IRq9hV09c813W3mts83hgZkMdqEKQG
SnnGo2Mu1p1RCsLt2I7jUwYJE1NARiy8ks6MbqBJEjeogJT2Ymh9SpKpFbtHJ58nvaO1NPX3uWaj
uDbrbFyumRcDvEUNIabASldwXFvuWZkzj2W+MxpVQTXORkKvz5WYXM8dFSjg5brHbz0t57vMyetb
o6vAuau6lvnBsYXPaSFccD9rYiEF8dguKXpOS1a7PunHad3Rah43HMfhbZwKfaWHSkd33ZyEdDVt
O9lpfpFnNtPo1m8Mm7p0QxfcKQS6ZN21n+1qOTRIxqB7Iw41CMWu/FzTGa1XDsvl5A7addfOkFSP
aSRrCuGhkR58KpkIf0rjNhmsQe+ZV9SwLnDB0buoN72Hrq8p/07s97kUVxaC0Bs8w+vhyT8Lbig/
gbZsO6/qP6InM+7qSdBd19Ru7voxzOD64xiPjxEMuQQtQsO3w/MPuwQLbI5G6tzn+So5++NzyBIN
ZZmy+isRd5TDmmY27M1I+drf2fTU22CoQ2qz4Zx/d3KOjyDPF6TSDjuOsS5tL0oOFO1wNBdUWRAB
1g7Sdbcb1qOXWdSSc8O7acx5evCbPtEnz9NZvB2HTnbAphQ1j5UN3l7NTN9Zp7mp9XWVVwtt8VJ7
Ifo4M28P7WRRl+aFV9/7SQxXXmrME8zOyKSbxWzogkkawJum7dXXOuvimubzAmFi5uYibmgdhj/w
VRHFqcdP0QM7M51262ocmbaUpKKR7cIcf6TzEKVXuYjyaD+glexprxDVrubYhHRF4pAjyNF5tM7c
8UcJNrca2n546ZRzG9emcap6T28sWXvPPs1DazafOltufMfojujTIIytPg9aX3fbzK0hT8zuOIZw
82aHzcgKtAljN5VP5z6oyzkpjBJfljyu06uFnvFXj094Nfqy/2nFfnjMxrg81CNNgME72511NVXo
ZqzpLnTmjSzpx7qq0MGMZuYjbiDZl8h0h2jFoShPmBVZ6gx4Zld2nJvfu5hWj4FDyLH2G47vRAI3
+GnyrGCBP6ZO/TBqz1KrIpuMbRESOIzm8LD47Q1Rarlt6vwqlPK5sqHgkY/zxRk1ah0EkEHf++gV
5wgoyKb52iRdtMut+di0g9j3UaSC2RXkAEM372PRJSfVmSmNUqOg34XNV+IZ+U3uIU3C0DXo2lRv
beE9YF9NWNCyzblRsvYs/7qhZXRmfqGyyl0WR/V2nhuHam657wu1H2znZPdTRtFn/OxJO7ypkrFb
lRUwq92x3aM5TTdy0v51gUHm1hzUsGd7+InaIds5Sj+3kR90UUq/QPmfRIM+yp3TzYRA8DYL22ID
N3/k74THudX1S2Rln8nqxZpUzdplc3zyHGuvY7qtfnFP1FzB84j7ECjD9g1nDztIg506aXgmco/L
7PcrhgpYyG2zZOXM0Mb8Emu/T9wjLSe9Tor0rjaxw467yrjmDYYUj830IV4kTGMDDQmePYbXXWpl
gZ3oG/pedmBkJWBWtfib1EG2taTlvT8qPnARxTXypEi8RKG6ZyyhTeKdxiuvsqpP1tKkXy0UhTeo
V56dZXDuZJzTefREuKkrlR8N27izJDX01gkfTcdgx0ATsSL1w+ZAfVaxuNbaK/akSN1XxPUlJvxY
OiMjhjupzqYJwBjJ6C3fhoyayCRXaeVE68SPfoCqBa4++y0ZmyoP689dqfmaAJ6u+3qpdzWw2ZoB
DCiO04OJ3uqpHOIHz6AtDpNyCDNR77Ddy6598d2jTdOaOGEURryvzZ5+i8uBx791bGMjWyu7uHHd
QSCCNp+IaKD0zxMOcTub3M+dVp/S0TM3oG/MiQlryuPRtOlL+3wc4RaJ4Kyfu5OsXMTMFv4XMi/k
g10U1cny7Pt5UQ9YNDPOAl8RZLel980ZoepGd1Zbz2tOrNX+0dXZlRLyqoaGo8JurOcxvS6lXWz8
rGa4gCgkvQxnPrRoAQ8wqXIjh+ghN4Zt3w1zwCTcrfDNM76YNUO1zqPxaPt6R7/5wbDmHaZD5b61
++gkZKNe6JXHn71xiB4jqV3iST//PJcKywM15TWcpbJv4vhsaFFrGqyFa97nhso2Bk6syCnkAqie
aHazttxhisigGJkknwrQky3W1x7N6SFExCGybbiMn/KhWDa1X9dHfI2PlYAMJXjq73H1VscxXh6F
b3h7UTXqy2Qi/XU19YFaoRcDee7OYqaj3WRkljLn77ujeWpqKmeO3d3pqfd/VnNcfF1q8WEGWnhE
38jTxS4ACiHB+iB2H7Uyo4chHUP2MiqRC4Naabx2E+ZCSRXMWfgptfSpEUmCvCVVaCrK8SzKtKkY
zHPnfoksNwTA8fVJegV5WU0DFj+K5LrodbI1ejw6eTGgG9W0YmS22Ci3D/AgQwIJyMrRXOGiL0vz
1qQnD1bQMbC0MsJd4qMRMno7gXIxJSzYvJRHcw4lNialMXxVftTdp1Etb3EuRXRgd+HKlnRAMaNp
tt2UnshFExpWk/GIwLHMSGpK55tS0z1yVf+r7dQLLbiShjvuAHHtIQkhHB5oPvUH2ujHik+HMD3v
DhM8zFroxnlSvORrkMJ0XamuvI6Nui/WpfLoR8mo2Jqz0e8az83w34i6R9ihKwxK0WRnAHHazOgU
Y6h4XJYwe9DgyEe3cAPGqHi0aalorEA73VspB3df4IWypsuc8mGG5Qnj46eumbqfbU8QYWWMXIkX
vCHY63CEgmRFDp6010XivjCjLlwNlTiozt6XAoPROt1CP/klLCL67dBf6iOEJA4AJYu1BbdeAmbA
FBN1BkkPk2EHmf8hdoapZcIUcMF0Z0uBK9EBchHYYjVh+Oo+JN0Q+cmGicGxPe/I2vTcBmaEbcJG
6JbOy6q1VIbnX9I4LVrws5AwWo/F7BYpFjQYzALH5uC4ENlMev3m0X4bXJDH3EHjP01d7G7AbNza
2wpJbZEjva3GWG7TLhLV/GKOZuTf2W3zsRvLdtgkVuKAD6SIDUbvGhF4jwuGcAbd3/u1SUSa534b
z2RPSTWoz/gLWYX+mvVojMv9VKvW7Q5+3muPMAmmPim2tevYctoti2MO4W5wZeE5q6aXTJHYWk0b
JflxcmdEGH0AxCsWZh553SSNbUyi4V2njGgEIGb65XPU1iG+0ra1lfQxqxXNBW+7VKkZQBw7a7Rt
7Rpt184vrBeO3g4mEB9t3aRDgiedNDc2yM1W2dOIwUVREEtXP6t6qLfMi4owUmo+mmW9wd+jQvtS
3ereOKaNMDYpxCmqR5u0dkmBR3FDYHtB7BvyDr9MHkKCBkCFIAQfdeE0CPJlnher1BzMYd3LsVm5
vvhcOG1x5FPU2yjO1H0iwWbGpSWT7PN0X43o7YEUPLw4BF4XcH0NSKl7gqVLuv3SCL4nTLLWaLkE
WVl3n/St5HbaqX7ylhTJY9jpSCLBtd0NEjsyqMk00lsf85cvphECMoZutm0wuMAkpjFcOPIpScpA
WCbrNWrhygKDYiZqFOwnAGabmKwYvsKYUHcpIgrTr63DGPvxDmFrNAS0heVTnIDBB4AZ8dHi1QZp
lzOu10t80uox/yiqVMGS6+mqoYMd5Mt8M7V2duh6/aMpXBSfZ22OHrY4Q3YBCp9NPM3MHCjRluOA
HgPnVcu9vSBqq1od3Zah7j4asVgbOre3MOPxTWaSe6wIWn+axhxlqxYjoyvdDeaVYRgPSSKRIZjI
j1u2oe2Yx9egmMZWmzLQpiiPeZznDCQjwF1VOlcBmg6qXAYGMA8kvM5KNMg0ItHOHxo5uV8NA5qf
Ya3y0A4uZO8YmbvSNfojosunWkIxmf0Z6tTzR7dYrmcHi1N67pbeibS5l2PLIY931hUimp/QkuW6
66Lq0Cm72WSt1x5se96nUD731Rh564RP/TZOGvfAXFiLxLyeu41RVWTcSkrjuscUCjUq5Y27cFRd
DMDTyicKN+FGmqLZGwXsTmwL5kVh0bPGXTd8JGJMD66bnCdRGdVdM1gPri2GDfNti/vKtxThTjgd
c8wTwM+rxAkct6gDI3KLbSKTaK0MpgR5ad6xno0hiih+xgpQBjaCiHsJj1ZteztGhY0gGj6zLMew
T66irMV1J0qdD2AYTLAVbcr9QY0gDKhwiIj18EU4qv60ZPyIk+Ilv1ImVb2NM2bXlaGcu6InKsan
AGQPq6HVOBv+2k9i9Pzg7uj2KdYFhajTHS6+5CSjiZm71Wxqt9lqv+u+9cKeVyN13H3aV6QIQMgB
CPy4NkkUv6ckGqe0j8qgF0686wSJCKJJgZomzLeGv7D5IyR6Im93Mm8VF5EDRDJT8Y0Dsyxbsc8y
0wXTnGLJFxOiOFd1e4MoSV/5/P6PVDgQOpPnP3cu9cq1E02fHHxYEHr3HZlSk0fbaJo4C2NmaeP8
NO1x2zgMTDM+hmicQzzsIuPTLMqFp6uqTQu9uFbLYu/aqWHgZgjq0dl2/7FrSYFllpjfrUX/jFpC
ZArJpROAAQ0f6sh5mEWk192SzZhlKYxXqkUexs5g63cJJcoxpNg3RxgoyHzDCJPP9CKqVbY0qOJm
bCwYxtgTxXECewlTr5pqsK6Ktlv2Ic5ZdDU7K+hwMD/oXCA5UU5/O0XSxfSBSeGU7/xPc5QkN0o7
PzBFKO9kYueoBUzCECLtl3rohm0uDX0z5NMUpKJdNkhzp5XTiWhv0Si5R6b/eUr1zsqNoD/buThe
dLRjb8ZcBoo5xNaBtVU+OG1eHvreMcyNyQiBcqXHWW9JfkLSH6ZFrEqvax46g+GSulHlZkqaeN9m
TDDAI+tLYenp4BdefEXl1AswC8LLxsnqO2Rl2XppfDijMwGwNZCt+zPi67UTEwUyuBxzGDA3+c21
HGNXaDNiulaFF/Eq8qv2OwWp5SVjgNhRq8Fkhl8+E/dYUOtx229CF9uktDKGg5Eb2Y2giMWgcnMu
27OC2AIzrJ2D1v1VYRbFicpjhV2KvU86PAGSeLzWrglXOcZ7FRvzoWva6S4Nk3hfzmH0xFxcBono
ystRoS9mPWCa4qr7GbdBgtGcrbSahwQFYnso2EObyUIMocp1mOqPfdSoLSMnuy9AxTdzL/o93ms7
jcHlA6nw/SRGVnPsLHhE97lor/G4qr81FrwYxLUJISlLq822NC3TLT8unqkhtMMzQDCTJglA6j2l
f3VoRGggcYQbWM/E6eaJKaDy6CL5ig6OQkb1OfOB3xSKfqOpo+8EFfPX3vE5rxCjRegDrQISCxix
n56YAUwuPl1RBmnPQK8brcq0vqqkk288x25XKKkJgmeJcA7SNBe3cUUIvFV+HDSOqUhuLHz1MF3O
iezFN4Y2AYL5nfoxS/g1tGVTQFkTDT04xWPY+/ZRIdnc9qnEGA6e0LkPcb9aA5ObiNIsRmFhFkD4
RhywzotBHzKPj9Kp4xgbqHT+ANtUs2QW8x6BTrdpFaMXcP4L5Q7oGPn5bHfpg21MXs5wr5F8tUs7
rKSW0Vz5I52uyaROigdTdTchaHkyOdtWVs2XuCoaTYDex3JTtEO06Uwgt7KT8SMVmH6LyLtdj4YM
T9BCGr+KuHoKBVs7fSb/OOeW9TCXwnk414zuqfA4RyttmyOEoAurX7r9XiXS3+Web98PnGiPFfcd
rwqdZhj7zXXg1wpfPCw7Hizfem7dMvvielYNxgbimK9M7/xYCj2bz4t7FvzEmIgkK34jEpXOmZ+7
AVbPzLD0MYfaxF1n0cXL7Ca05AbPY32QmHpLTzcnbeWe7NprVlGV2MdeRsaVWefNEXnKcJWlMnwK
J0wKyJlEwOgbVFz4jgyI/FW181GSrUOKmHvWor+OihFvM6A4dFszjPzcbgpXztFXJ6muq8pbg5/r
aVMyAZ0cI3OpMq0wZPG59UradUfFE852l4Bnjk+iEyinCuqBYHokyT/7qSOxOTt1Un3zhNedJqYX
DdtC1lhjNYtlmKciRCOf9g3Gd772aUfQZnPLEwuxKDe9qWtQynbZ534fUgty7G2kpWLeISWUm3ls
ymdZWy5NR0puaEJkY90iZf1GR04NAdoBufUnbd1QriX0F4rAkC1Nyy9Nk8efRkPPUKMV5m0tQgwd
5ALpII508I6VITYdTP8Pr/Rj8ZBRcwyoYC6POkOHOKLtXJeW6wfI93Z+1XzAh4yF4opNO8c3KZpQ
jHIearxl/TD1A5jSx0SrZ19/XXxZX3djs/fwS3NWISs86Cb7xL6IJDPPjl0crpwJtU65UAOm/buD
72dKlZ8eR/oROEmEV3NKU9qNHPLd/sQNrxxU+YFrx/faatBa4iO5dZexW/dVC1Z67u9UNoNUyzvH
KOlihIICTHwT1dW2nyASp36S+6G3HqaJjlij3ZjMGny21ZjWtOmXwvfLIHM5JhJHnp2qMD0Zwr1H
1T8qcHcY6n47+jCxOf/7NYVuOswHS0OmGpCFDM9hqTck5kk4bmQWqw+KDHCTxtOtMHAoRvUCHOwN
2M9BX471TSKwkQoVqGvf/vTL8m4hi1hDxaf3Bg1kPfQHy0mv88HxgjlpqJ3HmO5M2V7PQt1Fo3cy
8x6PBav+Yor8m/S8W2e2qFG6NyE2/4EXqZ8yhWfobc9+yHBbvS9mcV0X00seaVSn7KQVUlmMdNSu
qPtl03i+j3yyjI85R9NmoT6GgxDZbme6ySlxbPzkGJxO3B5jJzP18XWEfAHMUyKmKceaOSgN/uQU
/KKlv6JencBRRPJlcSi+Z8Y1UzzvC0nlBTqWJ0KbGt1MwYOMRLG2Ko1JX9E+8Xz28xCfTC2fpB/X
8dq2G3XSbCH4RiF5wLoN3cI0JdeoWzEoG4GefbNMcrypWKGLDX7cdBgXrLATOE/5Mic+xRw5E+1d
eUvuistYas/0fSjU+taqtpSMAoUl0o1NUEPV18T7pKhSIIuyZCH04VejLhAcUZvAuX947u1e/jzv
X+teFNlLSA8GdW+NawO3Tgx2x3QW3V0jbVATJUWKUgdtjyR1Y2O59q1CUEjoppP4A7orfyaw6xnf
QsuBzevYllUSXdElSop15AziZ89+uvqfrhAoTfs+wU6KIOqLZZVIpZymqz//GVCxXoOX4Cmej55H
OtQ88RoUl3N806zxdSXiaC87P77P7bx7wByIxEmQSkzB5JVCgWEOPPGk76lCN4ABKD86P/yCBMG6
BWGwUVoyNkntGAPojA8lvfJ2DZchulUX4a640XKY0s2ABNckly8Rw4Xx1CAKKvlH5vPkgl4OQCNR
qM1Nzdu3/kb4/hGndp28aIyTf3aXFNorcO22/lF+6PSPH9311/ryb/4f5NVMkzf6/+bVDvo1qfbX
X/+bVHPlvxgAQJ5GiIVHrneeRvU3qWbb/xKS6E1gRieI5c842r9JNen/S3kW5JgFsHb+cSjaf5Nq
lvMvARaC/sMWf//Yf0+qAR9hLSwszyTIE6Yv/QsSulxSRV3TsjaY/9XhccBq5AQrYIb7yRuk/+xU
Va32Vhl1wvh7sbxiGn/l1c5A83+Irb8vbfvscFBrks7fBQ5bNkuCcU0oNnaPF7VB8/0Rl9Z23Q8i
fm+e6GsgT2FG5ZKYutZfnx8W3DzpX/nnoaAZAeEy05vGrKJt5fdk1NN2ySP3yeRzv2Gg1/gOyP3m
NeHBoOEsS4rLOTqOkSHfLNQceDYqdCWn5gcZbPRkoDe/yZr6wWXy+zvXfL3N/H2fljLP6J0tsWg7
M4K/cN5O3ynRYpgRnBv8nDRdKm/ZoC0L0f+Uf2C4bPUOEfzWFW3LN32FnyzSnYu3iMU1U45itl4H
h/OTFE0K/7BYW9HI8ZPAonv3y3f1BuX4xvV8m4PXhv9h2PolX9jmqGvoRdN/kdEpxhjOYxjkjaY7
eZACyPDPV3vjHfqOSUnDcmw21UvuWbc+Ls2TNWN7yfFaTfOtaeTXSdEb2J5gpuXF/4hr/+sFYo3h
2wTzUKzQnK9fIBaZkZfPFCGwov7YDqlPA2cu3nmGrwHxvy/iQpAIXAFN3/cv3pmFaNh2Wz0HTBso
IwwisKNYLZXnvaOv+P3pKdaEEjw4uiy4fb2+GQYqNsKV4D4RAuhu52pc7W+lW1mo8gx6gZs6reL8
tKRMe3Te4VAvr822ansu3AC7JxCuPD+DX74Eq0ixw4z1EgzDbGDpVHcfzXgQ27DFMIZ8dTkulBiy
d/a0yyd7vqrv+OzNrnleo2c69perLtkSqphKRpBMjKULbBfadB17ZrRs/7wwf7sQOxl7N0Umk7WC
zeLrC2EpodHkAjF1io7oGMflvVWI5vafX8V3EMlLC5RZeOeP8ZfbgT8ac+YdiqDwzPkZhqNF4xrF
GKL9+Tq/vSyTO3G4F6zRORguP7OhceuIMZbUHns3+26zp9JiMYtb4RYMYuAQA+CLMC/781X/OmF+
PYEUOjoHeSLnqOcI93LIKGLMHDc5cgfA1NqlPJVt6B7sUBvvW1CBMaWtVfc7Id9bJr/dL8A6788B
96Payzfy+rna/dwaSMowJCJKvhop0ARgRvOq9srB3kR2lQxBN5vdO4T45YmrbN/CAlXaRBUenPvF
ZVXpD6PFbge+odGl2pit4U6ThjOqs7ysjOQfCVEU6Dvxi+2AgcMOCraa17eJhz0zQ0MDj3zdmHjE
VtU+9LP0nU/ht7ty0Ml4yvSIhkwudHlXg8k37ZFBqmLwTrYr8x+GMCbaJsnyzmH31qUkS4aNRRAv
XQ57RyxaMaQk9hB0+u1m0f5ERR6/EDCJjpPinfX52zfOjREVCpx/iNHoDb9+fD3+Dh3lIxW0SmCb
23kYvMSTfmfa4lv35Fo8NrZJbKFcIs1fv/E6SWPHWDwVKASOLyVTjl/stKWwmluGEfz5i3v7Wkgj
+NwUWuuLV9VNCm4tZyLfIMJ802AJfu24VnJchml+Z62/+fBIMsEtzroO6+K2IiY6IOTi4Vm4a5y8
zG7Xiyraf7pBnl8R3xNeMQTkwruIK63WATJMMy8o1FA9DmWdHmnolO+8osuYR11c5eJe4PgbzFBZ
dhD0xgmkc76bMRoOljg6683j/OOfX9OFLpIP968LoidhqgqiJu/iPWkcN2nl8fC0i5iirtPkwxhV
8pQlc7bFncYG1MB318tacdQSgi8bmFCwWP0YYGMJkDJk7wwtPF/x1VZ9/o0IwSyb40ER4b5epXFW
KzUXrBzVDsXWoLl1VcDSbjG3ilEz998Flgyf/vwYXktZ/v0U0LGeky3PJgR8fU08yDG8KEwVTBJj
Rsyklp2PIGKXq974FMnqIQr78brLJ7X/84Xf/Ewcm1PXUpbFWfH6wgwSnRX+QCoA7JZ7qrTLJumH
ZZ0nQr2TMJy34N+e6y+Xutii8VvB4GPhHnsmV1zFMWN4+gQ3rtIBaJc0yVqxfGgSw9rSqqneealv
fqOOZ1HStl3hqYuLV34rp9Hgpep0TJgGytjaGUfl/2bT+c9VvItttIlmNx4HpcCBhgk2EfiF1tVZ
dGPrd+KYN2/ovGWzIzAn6XJMZY5XT0PQxIuz/GFXKlU9q6p/L0d4c126DikCGTvL9OJbMPokcqKU
xzY5sD5IbdVxCMfoCQs7+ys2OuWRVN7ZeYAh7zzKt6+Mw5truuwR3sVGFFOlGgs0WAGaHXOm0VeZ
e1ckxtbpK5jkBo00bfRlO+ohe/nzN/HWoyXa/UvnxSiuy7e4JKI2RmPg0jJRH5bSro6JNUXv7Hxv
fXm/XuXi0c6QrlBIC3BAbaZb/C4xPjBbxBWT3/+jGXJ/7y6/Xuri6ECSXyhc8ZhOq4b2kDZpuG27
/r054m8dHYriA0UI33VRN77eSlQp2qq2uKG5Kf3AtOxh3foEY6YaaMUtXtW+s0TefIK/XPDi6BBS
C6dLLAUQn+cvpWPlAWYIyad27P/ZlNy/nyCVK+YoCfSc0rp4WQ2DGvrJ51gEmZAvSg/zQY9T984R
/9YNUUhRFOI45W11/vNfciBstuImwlMsyAAJ12S64clixjMzqbx48+c1/ualLGn6Njm5hYHC60th
twIcXKVewLS+eoWXa/Vd9U6x78O4u//zpd76nDCN8/GeI5b9bV3kdrpo8gEVdJIWhKibelMYTvbO
Ynj7Kg5Htm2bkiD29Q0xwMuVlo68wA0xPjalV1/N1dgf/pt7+c9VLnalOWtJYQze0KxTdnk8NjaJ
rIr/6iqeImczSSKcy3UQeiKZBvY+xPBoFOfJWplZmryzBN56Yj41f8ejaijJh18/sWzAem1hxkdA
kkzrDd6RvV2+V5h5Y6FRb+XU9SlMu657cZXWcvB/Gmu8SdIUxRC6xH5iGoQD4RuGkf/Oqfj71fgq
CPpZAn8VLC72oOU8cy0LHajEGtXiepwZD7YzU4aoHETltOU7Ic3vjxCbLQrw6AMZcMOrev0ITSvx
ZiFifL51YWIRjiQEGFeu/rzo3rgpx3TP4Sha43Pt/PVVWq+3fITkCHq7JqcXpmocOpmcy7SDxsuy
7B+vC9QZkhIFdTSk1Zd1eizCCCkyywyqRDjfqW0hapwxonqvEvPX7/06IHQlUYVPR8CzKWFdxJ61
aZlz7YAtLsOcjd/CEnNlten6qVGHESGL3ay81pbZkw2xrnZikKNeD2BB4J0W49A9cgH+5IF6t5Vs
YWq8BiskOnIrDJgwj+TPzBIjb4Vmgsq4gOHrmarw707U/3dzgbaGkp5QBAocfL/lzhGERdXR8w8U
9K/icg4jbXtpN8l2ysrq4c+L4fKURW+PFQGVJLZTm8/34tDjjS3kPU4YlA5lq9VYYKrVN3EFjsLP
+QyFmsBN/3zNywXINZlKImGFUfxTRjr/+S/nUg8ozKhH2w/8dvEZgzFKaVJFkkYaMMepeK+DcvlV
eVRSbdeXrqSQQ/noYit3fAbdMAs0pJaD0nK1CBc9M6a57+yyvz9J5PuEKyw+7BMoCL6+K6bI6rSC
ZQiYVt+kgQuB8wOBwNm0PWSKTNabY/Dn5/j7jTFv7PwfZzw1Cf/iQ6YIPFImtkI+5FHv67ZMkXu1
3jvbBZ/PZQpLOsc/zzwhWsGUUy+nsbd6bEsaQNVmtPIy+5oL12j2yiN4eUgssOdt1IgpxI0v7D+D
Ho9B3FvZba4L7zYaJFowA8kRDe3ZL40gquLuQ5Nm4VcMhA0MvYwOftuxq89LFp38yHwsIzRrpqVC
hiikqMZYlX54Y2J3/uK6xXhHoJurVUfl5RO2bB2DKJb0g+WJFvWK35QrBmtophbCn9en0cl0MBFb
xfu5n+jRZaY535Q09jEho6f+6HT9uJNhYh9Ezva3SVTqPAHy610eNvONYTU/astIGLTUo1vVTMf5
XqQN6KnZps/m7LenulX53WiYHKtGpeNHySSKrZJlH4T8JitEiij+HeyYppJZBgw96D5MmFrFK59J
CFYwQQijT2gMuKVqRL+NkaEX1Tvm/7gMscGbtWUWzoB1Y44gmXLdeWDdWHinpjMg33OpcHw0MNxt
nG65Kdoq3cBoQtwNLb5as24EjmylmK/l0DMVGFW7ueqyEKtLFEMi3dht7jEoNGyvZxSq6drPSvHl
f9k7kyVJkTTdvsvdU8I8bA0DczOfZ/fYIBHhHqCMCgoo8PT3WGbLlUyv7Eyp7u1dlJRIZVZY2ACo
6v995wRQcl7ANnhpZdsevWSizho77ZQaReF8uja11HgxDFBuxQSYe+hkB/vOHi+QDzn2yygDYi6o
Ms+fVEuH76bAnQhMWRvk3jH5FuB76T1AnxeFF7w6Tk1+s4t680V3bvCmizMWvyPr3ewlPqfvmM+Q
2lSqzX/VwI0uFV/x9ATtjN7/bvDCsGPI1TFdBIoYKhISczFJ/dlsQWHdKfLKQC4G26ctbNG/449V
HE5uFWCKYjlLchhdMRkrNU3b696ZIBSuNJsvshx6VkJ9WpLn63LquXj3zuxGMOEnqwNTettz0/EO
QeMJ84NIiJApItzgtXIK4zTYWIyTCfLnK+KNB6tYaRB1k3qzVzugD2LoYNoRLUGClI8AL+OFav3P
DTXF3UoGJwVTUFixbeXVtTZsrCzgIhBcmRh37wcFL4a7mfTxT7Sqz2Hvijynp6QbaKcj0jrytaWv
PZrCpMi9bk5FQLto14NnkEeXtk+TtiKqb3KckOau6hZ1VjwpeTOi3iHJB9KUfkcXinpf+jadpY7n
7npdSlE5zQMtnZyzliXPquWZYp/FdYR1VlHSxfIMlaBfiwfSNXAtbFtvXkKiS5YPvge9OdzpkJSv
2BObIgce9aXR3OSjMkh+8HHA6Vi8XE1AYELp7aIqqJDttoN66XXYA0hQkZF/a2H6OhdB3lYBlp3c
ME5dOKpbw18jKivclxQevXw1C6adkvKjMAXjkpkW9UzzI8AaZgQjzIPJztYspbNUBgnczdXYO9zj
udSqHpy2CE07dblWz9n8tuzSdg3lXTifo9PFUm93eYSCbZ8BDmTEtKxstZw+9z+abFAOWhZoJ/uW
2xj59YJ4YBzScJl3MgfGnDjmRFAqNA2aOYWqthcjN8hBGU60OkkgAIZj71iKWyFLIm3h0MrvRITs
23PQXRBtBwRCc0y5hKgCJvKFhTwJK5qujlMF6fdSRmuEApCn354G0hbut7UkF9jxs452ZVvqaB8M
2fZDlxWKZAlk9n3e7Co4uKXFfMXoVP7dh9LtoofI4Q1ukEZMcq8CimmBbvrVB2NJm7/X2kiY7ht0
4hx3OWiaJsCJhYnHC48EHIRhM/txlzs99iyQgJS/cgZUeNWcak6kSaE5lrmDOoJOabiUe+EvZXAM
NGmpa57tnNHyG2gsMp80K+iIzqqmUmNMOplo9cJpcBf7tQD9LQ6jI5YtWfysxHjWzusvwktlcZxD
WS3pXOT+VURkvNvNnsTG6oSLdWf3EmAJxF9UiGIsgl+TVUU3rJoc96KgRPLu++NmnpxxAEkklzIq
L1ypSKjiojizbUrX+pRazFviNp58txFr+fEUrW1/lu6JMF0Ca3zdojEU3PA23HEjT437SgqbZ0MH
vTwettrROy8LoizGBh9eZYxsPoyqC6iiWpouXNmPimJnnwl5gM7qqLieAv8nv68RfSuPYGLxGzZn
InzrPMQbeQO8ACMi5EMxD849DurSSyEMN2bcUz786OjzTLuQxlaxn+qA2rnrtkW5p7KqIbE2AdRf
ZkMRtkpb0YMJ3ZKlqOKH8A1AM+CRbslqHTvB4oxJMSjj3Rxc55smM8mcpGmcNwDOlccnqqrqYDFW
vlA0lJ2d1VM5AI2hA6C+0o6uMO8C8KU/mn0CUcDOHni6C3bR4OLa6/1iVGnFGQdQeaqNt6FV+4gz
OoNjDA7tVJe4q1uHccahLGKRIl+cPeyU6nlEymnuh8apKh7Iup+ogerlx5Zxn77x7WJ6zmCET2lU
FfobyOzqCp6Pif8Qrxgx/DZvPgn6cjOV41hAwPD1VsahMM4pwFU1Z63NqPEAqaUIARwVPNpmo+cL
RBmpHYr1VWAcupWeRuK0Zd8e1m4TJFD5sL2YSDBvkc7emZVKX3jbDUzOf3rh4jiX0CyCcocoErx6
64RbdCrMFZYpTsCwi7m6hIhrct7hbqvOAcZ6dhDzDUHulJQhLZzfc0YJtuJwgfDiJvKIjUTkrcRF
OxMCfNdYBGz1ML3ZGTf54ywr1ICr0p79PZtW1KObS7gfbdDGmJ6aaiHXRLSzbvdFXjv9/dZ7WzUl
juqK8kdgC9F9jFBvM04eAzHVB1f786aeF/Y3avuWqdlmmEoSxaVOrvSGxzmdvXHIrAS1ppbs5A0L
DLVf2bUH5IMPrpsSU1JSoR9PDJvLfdwWGDCihuH/FlitTcV6mRpukQHLEcgD2YI+bgmgj6ay8dc1
rVuIK3saYLQtRd6M8jaz65IuDbfn880d0mym3PqTOzWQoaAf5BQT3N9QzzYcQFFN70GeDkIXn6ir
aAzAFe8fzYYAU+qiYTm0zBjqtGC0CQtm4n/Zc/3a0AEGm8fpzPe5c7jlgWKWLIGuBxeKNaXhfHh3
+bMN2PISkms/zvpgNOPY7cOB5SgtcTpJSdYs+r4uR9e/XHRlvM0Wz8fUzQOro3rXbjrBSzBYUdqX
3jIwScrHRwTJJaIZ3ZRrDGh9onmzlfiTcjhHx6mjmvo8DHOBzDB0ZfhadzTvIDwF4juZe0wTmD14
7m1YOKK0mprBifXEuWistzV8pDLbYgzHC4LcC05CRsEJ5G0MRyecaDi3UBlCmxR43q/9jS390ruE
jD5fEpWBcM60sXhfK8d5L0sgvE+lbKuedtdW3haL4oY1QH44DavWE9FX+AsJfRLqHg0HNO9QL0Di
2JxUoEWyLKoFIwreNjXdIbxrac4iamrWIG6UmpCLBFTNuA3aGgdTGSwPdSDbH9wQ7acGDxbYeDvD
FLc5JYVGohY+o9bN13HbjoT4iVa4B6QN08dqqA7VLMgp8O/oD6FpjzJLCL/Vv6KOJz4dggEP1VCN
893inkVXXmdln6XtwyjW0mfR3qNC+VxCHmTk7vvhypw3/GeTYfNM7kboz8R96YS14OTPuBAnkCl0
E9bZFSdFe8cqgRRUROjdpGKzA1hfVPNbt3mv2bZihampLmhASKo5v3HXH1W0d9fpF3DUinqc5k/O
6vnWChZxO4TThxwjseeYqbxecswxO/i/yHV57nTqruBSf5J6Eb8y4dnTsfCndo9Ft0/9pgCowPrA
Ag0xbuqwcvKfMk4x0rLKsW05/db8mOq5x1/nPi5sgahNj6yLdt4ksOj2i+UcEM0hqOJ+sDcH0dO6
8+31fMLl03cH9BIXMzggqyizh0aH2CXOeK6rMDOOGxCsvV4X68k18+UKjbmMBwhr12ER9Km9RtFL
xOiRJjNkfBW0JLwn4PZPUrTGO8Li9lFLmiTCHtynwdbz/Rw2WE+ySHxri4bzH28zNBXakn3r+Wsb
9nILt1PByv4gALDsuG0Fr3mo9GNDTSzO7G2+cVE1xm0/sJwyzlwOr3nalhYqNNYhHGfblT0D90IF
Qv+s2NYtnkG0xyx6UGKEpfuKWk9cWF1Tvm08QBIUHyjwKHjAiF7Cax+FAMY5ri1vZ2S8ra5aH1XA
47DoJ/ekVzEeC86ud8toXo1bfRm07mEM1nVHMBVoSYZloC045It8vOOVttB9n1utJptrYGkL4Khu
sd831/c5+6vLF2SGMO79HN33VmxzOizh5YJH7nk1/Ja/eyX2AKuHS+hRJ4M5zK91Vv1Rz+Itatzi
xjHBsUjXpLYt0KovtWe8FqYDK3/wWmqq7viwGuPqp7ObUa3utW1eYNIZE5OforPNTupUwTtWQ7Xb
VvPIgKl7HSYOdLe6LRN7NEJgfr26ZPspVgauZvSOSykoUnfJBL2NyCeoP4QXG8yz/ao7cSSl51/W
qtl+hZA+LqqzyVBXtthHbKA3bX7zpW881FGVXdj5aFyWAq6UkBxEoH4TJaLOHNODp+5cbCJPkKpU
H89Q2YtlMY6cSCwXayC5l83rJ9ZHdYbekF0v/emNk6gmkVOFWylU9AGqHIYRA8crOg7fW5Ze7Cmc
YIc6xd2reRWX8LbEdyNvuieyvogAjUElfcZZA+Vkn884NGtisf2clmAf8aJBMaOUwnlTCvGIkjSX
zJH81f1Go+jSncm6xi74gR1wQ37AbaXtpPBnfy+ZTJ3MtjVO0rdOc62zo+t31eVUeS9u5hh3W2gt
u1a58tIzi7OScVu6V8rAwU3g2w/cMILPpnR5Nvi5cxdU2a/RVa8T7+E7Gw8aQo1Ht3+po6KmNl76
iUd569FGWXtCFTdcOKa+A2ACH7LlpkornbZ5yDH4HUEMVl3uqN/FLBCHoTNKl4meWew47EF4LqGg
jxtJ/HnHFr/L+JU32Rtl8Qoau8kJWbxOSs6xbY8+CAvXokEFwohKwoLAZNeJ4YwUM9W84F5tp4ei
7fw921ALCmNnLgl/fVyOSCxq/CbZRFvL7Wuqdqzg1cOiPRat4VDbl37HkS39dNd5k14DPIAmtf2D
GHaTFm6ksrRyO7RS2+SXN0seIafhYKjOdmGf63zf822VseQW0cZO3Y90GbUMf1rcYisuPd87wPSx
60M9LxnxrKpiuZWhgOIGgjHC2QkXT1SsC855isgALyT4DfXU2bTpUrovOCL2BnZIuJeGUsJjcSY8
q22I54XWDfQ2oFgQAHQxh5TgzGLu9nCmgjsjEwjc+41e9q4KnfXdAL0HbKv0MxuUeO68IpBCE8FU
wodRCBUQRqLp6evO7YM1Lq0m+hg6Q/3wx3G8g+CiUfgZLm3ymbv2z9YQYbXn2dY46ThEPT9MAnZ5
HJaBrRLhd+5zKw1ubQQpRbXXRjjwYGJpKa8nDlDWuMKuJdOZHVG0VysOn6RUvnps5074u4gkBk5t
F6oX66c8/A47CpIjQpQAD6weFxRrYqQwAieu4gTKykPvflxduEdQtcA5Mm7KwCeU+ibyoHRxT88n
jpr8Xj4H48qJcbup7NX1YLbF5rCKHCVmPv5CnudBPWlm+b2raModF9skMIyG5Yy3dM7b5TUY6YoC
kOqIELsVDxrM9iwpJ1b+056Wbv8u55D30Kycl0YzZ0bw8yo+PTvHM3AmKzVrbC9S9vueruT1DBjx
YeshtaZNmQEPLP1hBVMCotfcBzAxzGOP+GsjajDotEQJgOpmGMsytaaZW6RoyfLviXkswSFqQ384
2fVgNocOj8TFmnnvjtfYReLVeVkllO/CkRByvcIdRQ22QcnKR2RB3LdffKA8n3nJkyde/b6lOi5U
cWWzqCv37GEtm9OeOvyQDCXnJA9Gk59gXmQPXTaHQWzY9gYRj8Angjxxdqa57Lae65mC2ZEfYMmu
DyhPkZDx6n4DlgHtw4g+Lzt3dAeuTnt1qjTMovl66wb2Y9F8NmjJsKEuK8yWEKXN0VEYK2mGbB6b
YLKfOoht+a+yrDAeTVA91REyV3TdrrmcHs2tc+XB6Lik2Iz0RGATgPN2gfXTRI8u225GRuSZPEBM
Z/a8vdik3wE2xXsXO8i3LxkMdR8loxtNj3/F3WsNJY3UlWDITU/b7bu1UEgELVKst/aycgOcfBP5
dba1bZ9krjfeIJBoxR7+ssEvsmisp3kKcvj+0zq7e8J8Ln5sSSw3dnMArjtK8bM+9a3FFw9oVsuR
Nm1GWyqRVDnd55HZT3U/9MiYrksiPT6yNvSMQOKDmvlvCFXzF+hbNj9b1HRih7XVpG9J/Q+zETLP
9TkcMQkkLfc6TmqxyLDPYWZ911EIZ2Hc14uz6yOwLmDPJlcnkY9d+7pfPWpcHIh6BG0yP1IHwPeK
xDr5eZtMllR6opeqNyyrawk97S4YuY/u3NnbkCJv6JPv1soarGtzbRuslvPYsStphsnkVNyppgP+
F6jFBX1sKDJwhtAZzFEriVOwUnil2EwyeqIiGaTAbyfKqRlNIfNlKfFOeemyMAq4pOJfLieOMOfx
Tikp4Fv0tT0/ehAWqiGZbMfgm2waUfoIqbOhfyoB8TT8cgyt77PVMfNfFOMa41QQB5OncKFfnnJj
6YdHsIM2mTRZFtEPEE8S2heoNBiysSVcwzt4zITao2KVG9XcgPyziMdrRH8jOO2DDxDJYsYkbjbM
j6zdIifdmRAeOrlaCP88/9eo3OUHPFnmKRGHHN66jzhTMId0osIHAtnpPLt44bDL1NzKsLAbOEqi
zO+hgua9wSl5rSzlP0dL5Sy3kBCD6AHkDYc/lhAzSyLMh2vOWNh12AiwkrKik6tLw7/l6LzWiVG4
yjhzDMqQxXYJsLe6wf+Zj0PisEEwHvRaW+qqszktQgvSQwDQnp4jweZyXXwWepSJAdy0Si3o63Bz
9wdZdMGamMFgAO7KMsOQO2d1ZBbtWQPmzUvTL3qC1bxQPd4ZPMt5FVvAZAOB2BnLM5njEgGGWaJR
MShkR50+qMzrorumHLFBZ10k8kufXb7Y5dPsVnuHIYFgtj8PmPQGzmyqC6MeRvnAYCqzU3ge3nxT
+zZ65l009TI8VRlZWhgwqg3bWzl2Qf+9tZhzPa41vD+P591iSHn4bc73/7uJ/8c6B/n/+27i5fft
e1V8Zen/9n/6vaEYBv9yOBRjtse15QVEqv5fQ9H/lwvBlwEzEU1yjee0wH81FMHsu65NddCEwO+R
fubv8F8NRdf8l0fU7AzBD+ndha77v2go/jZrPmcdSd5E+Ki/Zsbbwm2mcYSN1TF59ndM0qtPS3oA
TqRr2Jej13g3rtAseP/wIf1F0ezLfP331z3/5Ql4n0tMX1IrUEN6mtHmliqfSYMp3SwdMPxc2Lr2
/yEH+2Xo/dtLsdci6nsOXDBf//PQG4l0uU2juaaz1MGpdqaXaNzGlKc7LjKEz3//xr6EOH9/NU4M
o3Otx+Fl//xquid8Vo7LmhrBHKYVoD7i+LW/76NRpFJrlG4Cukfjd49//8J/8TYJsFCmM1ERRszz
/vzCAkcUOE6DbzIM2B4qnxq233AiWm4W5B71T8qPv3o9btQ2ORAnhN77ZbI/1AR/s4pNUFPUzQLs
AeIT8YVtvqd5OUes9QE2/cOv5kuagA+X2h7FXYLzfLr/lt9S/uiXITudFChreSh9aORhZ4W/38v+
23TL11fxTdM7NzaIBFlcG+6XHww9lMV3Ub2kXlj7SSiZy/fsM/6zhAk/ETqCvCFSLT7po99aAn9I
mJwfTm1L5589A1F49logP1nXBQBI3M38h+DH18vt/GJ0WWjpQqry/u1XORaWdDI/x16VSXEAevSc
E1tNHWG///2v8C8+u8AlYRISiaU09NWzJJ2yRQvaLPCrgttKesOhLziG+B+8CIVR7lseF5n7JXPO
LzoIQzUuaea4Px0Az5c5qvp/uG381UdGu4VPi7siRcovL+IUGSL1kHdisT04yG0jRxJ1V3Uu/PTv
3875SvlDKIz6OcUxfgL8Dsi2c0v885XLCaMOQZzVl2aC3PcfLpkvfzjh0POThWQYISpCOF/DU+yj
txVqU5UWwcasjaR3Njw4fmmN911TK3GxjLYMkMNlpbebZTfLl46l/fLw9+/x/B7+8B7Pfw1CGGSc
+A9X1NeyqmEoJkQIGtLR1NX2hi/wfLgqbLTpHH+EcJjawvm2zLLw/7Of/m+vzG3fpmhiUXL5Gvul
4OtghZrqFPJ8fWCi7aVrGa4Yq03v6T9/k+ecmgdZjTa8e/4u/nBJu8XcOu0ZEgvENHg2cjX8DCxv
Os44xQ+b3UwPyBn+Ken+V5/s+ZL2uQ879r9FCrPSNkUwgxrsBFS4ZArG8XUGsntEE7mQK8rtSaJM
6JzP//DNcv+FIwmSKOT7tL0vd0nEM10LlLhJc5iuj/RM+uNUtO27qnUPPXbq7hh/ua9//6Jfbi+U
Ay1Sn0RCLfJ2VNTP//yPn7CmDdlGVpP2qxXe6zHU6Bu0QAv/96/z5eL//XVYZVG04spnqfXn1ynQ
m2vF7iFF3plde9Xs3kk78O6LHIjP37/U1+/v3AD2OHYhjYk1KfjaIYBr5S9VziFYMcbjN/EP+fpz
vv3LpQcEwubOQpMZUovFBPXP78WZXEv4ju0e5pEYE4fZIHnnojLFnvrxmRtazXJkjt1E/T5AAVrt
6/Nx3I4brNWeh7+Ah2plsCR0XM94DoghRMwh8ujNHT2oKczqYNoCOCQu1gdRMOzxQeTcas78486t
pxNe6DWPSTEsnxaDBGsPKEW8yNYZGeEbbXNR6jZgag8E6jRtgwKFb29GeJ8j+OXAXjjhocEg/8o5
Awx7gRz1AYyh/1Ypz3jPltW9scrR+xmwp/8w0W3Ddi5JYwRqDN4F5mEgUBzzRzGH3Axuh02SfylU
vrmx7Pmb7DmOUBcSYLm/z3KSS0kTWP4jF3F2MykCF/sS4ZA+kEeLLgLYs2DzcJrnEIVEd+HkJdZ1
xxqF4tCNnNGFTxTG2jEcC57qWU12AhdsQaBg5Xz87BEWEL9coDbTbWP94RSr/VbU6Cs4ybUY2GOT
5lDZze0zPSyw1iSzRm+M/YnhaMpcnxOJQOftWy7OvHYKwPV9H/hyjFlXOpe512t2zqW3IYYdOQMn
MM0pBpNLRdAvN+Yahp7Xcxx17tsO7AYD9ZRVNZerCGGUohI5Y3cHdugxCqZyucj4B6DEoxHUmrMh
DEDJUB+D3CAE3vsYboGchvIja7zt1hMbSSRnHZzxaFSyvpak9py7asj13Vq3mmFTTnT4ahJbyzE3
m2UPrCY8vws3nKyPjYNWRQ6hrd+X1Xa+2daZbh8WoQYsxG+QQsXcFipmFjLIfZ/lVgM4DfjtdcXR
RL4bg5kZGXH0GdRWMToPc1XBs2ZE0P6K5lKGuzoLQcdDthjfs0B09hGljCzvhtJcLnu3xohMzpS1
nu0tDYMT7kOHDqk9o5OOZ9gFY9dewzIvSAADeeBvuJDQxr0xcdTFEQZsysbhQPWYT0CUnXErvKRD
vNfvh66HXmYwtFzisumnn46BsoooG/6neHFm+1KS9ghSTt7xBLfTZN7z1yEexERgknGGMtaINdIH
jAc0b4l59lLmca6lhLwb+Pp2a60KrYbvrN+i3CaUYYJ678A7OYs4TdVsZyeDeZSXGIthHkybOta+
sZB6JXR4myZ18KZmxwAi/riziabl98bUZS6Hg6594pNAE1CxSr0kDBF1MfR+q4/DwqufLSjRRWxA
JG1PmbXykyMsZGKn7kpg96xLNbcUpwBsmPUC4WihN6DlxoTYBRS26kE4kr8kOZjTB0C1rNBLxyuM
FRlvGLl+EAfAeIUSB9IcuGjbjntySMUBmv3YPkUuygr8HtUYJu6GNWtvjiE5ZqbBnMsVdaDfdAtH
L/acYgJHsw3es/Zk8CJEjk6Ys7r1w4jOh++ba47uUTEHZTAfLh1jPkcoineB58Wl6vx38g7ZeMzN
mskAoaeBdIJbMzYwlP4QIFPJ01DANqCyO8DijKABfB8wCwX1RmlQk+DctleXlf8VcpphTShsFCEk
eQae6ILN3E1B63Zj3Pp9fRhWnEOJN3erB8SOUUXKkdv0S8+LYXFGJ6qbzPYamYIc3T7RTPGvufbk
vUirsSZUUudcjlSOMe4DSL3f56joHuYAn3nMtAecbd1Vwr4E7NeRYm0CsTKT8jENjbJblgPngbN3
zHGEz8kCi4298rZxj/KtbCAXJQPZnBTH7hcN4bQsMdhN10yrbbOOK9tvj6P+7aemmj7t3G3sjnk1
zVDQy8y1mVt2RI9rbA92YhdudueT8P05V0txzTSDf603y9lg2lOB0BSGS1KhrEbgraS6g6vc8/jl
Y3nElGn0HsO0mqODGddNXfC/r60oYsYzxPVqPfkiycV8lujyHPAvLGL2jLBY//LbyCPjybT4YTG5
nKxHn/DFNya4701gWFBr1Xzyx2ZJSHjw+4b+Y+wF4K9rAxfLj8Z1Ptgj6FgEmXnbaFgFrdA4GlAw
AWJkZZH4ef/gdNx29ij7CoYpVgj57ny4ErfQjjOSsqHmE61UdK1YInS7dl36y3oVs4QqrqaNkM98
ypzSuppYhnFD6BKoo99bw75VXhMhdGg+WqOd2QVDL+ar/vAAMz5qu/oF0yFltn7hiPCx7klVV6v5
tg7Ak83qbWzO4UD7wctR9Jk9U7c1LJlxBxsG8c17dsO62m32CsHT6K8AvZCIrBzjohNcUitPtziA
Wbgb9HhyRxOxAHFMet5oGuZmwD8UDC8OcbS9WzV3XrDkSVgK5qFq6GI5MwNZvc6OB2T0zCZbdSpX
vp+pzVNDbuuRs8ritqDyfwViflOJKrjhxShT2mFvelzrbdj1n05vyQ9fwe5LynDongZz7k/woMKd
atjVxefdyYGQtbHXXuT9VFtnb7x3fmM7wHD24yayEamFw/qV9OCTsAYIvZvkoIsYMWalWZsHK2rL
W7fPtxdXWd+Ywgdg+7P5duHKyWPOVcRbLnMme1Yb1rd9iH2edZRuRKzH0f3o/YaDEauZMvNpiFTh
lnwgfvSsmUVjIT9SCXvwpxFU7Tw+bwaxgqKwH8fQ7AiRL/YDEwmU1AKAyNGfneAhENr5Nc3K3+dO
zim0Klh2CIIpC0+jthJENxzLElYyDObwA3GWxjluq2yNcTmZY7zNg8m422mzuOW/iBBn2v7mKOxM
nW0wj/Qju7nozxRIUv7qDi6OvQ/Wsb8x/M35UWbGpl/GZtVOIsij5Uk2dTWzYrNH9Wer5bQu22fn
BVPSaQOWIDv//dw156qCKT5qsXqfcFfHfd8BHt1NRfdC9M69h85HPJxLhJ9bafr6NOcMnwFeOva7
NIFKRto1fxHE/rZErXNvw1B9XPHssCyqEwto+C+jaqarLsqYAVbWWxH2A6NQc47x1Z0sKLmacEnO
vCjLt+FGVy194IiA9qr6+37U4gy0dFtWJhGNfCf8hXyXADGRSIj7pZ1UY7AlKijVnoDOBp1S2+tT
FWGNJNqdJ47r6IPoxzI2yc5/lq4X3oVyM3aW2ZNu1Fb74At9EZnbbWiQ72J6bQUnou5ECXPIy5/4
DaAsGJ1BGkIa9fRdZ3U9x87QaWA1zLAgO40pFr4o0ZqUhbCdFAFBwN1e2Empkf6tGfJxYlBbdTRZ
xBUk0xd5yqg6XnSWXNIeIO1+nkCjVlNGiEAq0/7huhly92J5ycACPRKKn1k6kcY+9SZJ3igz82TR
WfvOMMt6Qt9NzqlcWaRWi39XTq3z1AaZeMC/NyueECFJEDFaIMNY1d6KTZFcRAvi7ppQ42fiWbYL
GGucpLKLw+C4eu9v07RbYBpDSh255Eh0eheGkV1WBtPBELJUzHsu0mWrGZXXSrFOId8fqYAR1dCu
7DmaqSU4qNQti78h9oBxEl7yiHJnjW9csqg2FKGL2rsj5Du/EIdmFgimvO/jzK+Lw1lb8C5Ac+3C
dV7p6NY8yNFt2vktp7hbFM/OijEzKufBw2+yctdgbXfSfEtpEVmFEbP4k1xHmG/GmUPZ3dDWDgvk
zS7q2PMROSQBNF/2Hzq370uPhfhFSVb7Z2N1s7hsSHc4R8fnMQoRnTsm6vl+1lfgpVHM4pbrWKlY
rZNw7NurJOx/SyRUPOoEtZMntzDaQxOyoGXfVeQovVy0l0hsKOSkm+hd/rzGs1eYxlvfFbyHqfTL
8Xbirs+atfFbEzkn4hTsahU/hXAonvyx76b73nTlbaiMTylND2I7YjdHRTi9AJunxF0aghH5+Byx
tvnsu2hqDowlg4ezdznphDJv6Qi9Tzhs98NS3UIi7mNfFBYPZ5ZjcZCHQxBr4bPJHEK5UG3S6DjK
kgcyUy8WWrs1j5Z3wrtnR4Ny2sOiQaNQkcrPWQEI/gTlTejS7FtbAUdnhr28s3wOOorcCo5tYV3D
XnzNjdw9FZCPQY2Xic+iB/uCDK4DswdXSsbm0Sfj0x7cDT9AU2Mxy6lycbg8EIoXvhTxWJMZuJP1
Kq/E5FYJF499NxDi8hOiWb2bEmllOh75/HNX+TfeYmEu8IaL2WBJR66VwCpAifyOnRSe3g7DIccy
eBIWvhagJ3V5WzbG6yBR6zr0fn72VrO+eNB42Y3Y7Io8A0Bs08j10uH+FBBFCmXKJ/DCjMHs905u
kVxsmWx06RZVjbvTlBpJ4GNDYONII/jIkjA4OEPPXB5HVX7wy+JqKMOf9pZHx9GOrl28pzZpuJmM
JSDXGaq28dqucnwWljHfhFSz74pGtYnqmNrWG0PdpW9upeU1t0NPRp9f1gsnbAP3zHN1J5BBcTVj
fT1Rqz2ERHgemIocAy1o0q1dzmc75do8AsdbY9F270Wuz89NczlYdegwu7Cs7Z6ABvt229nMyzJH
uunkkx+73BRJwDb2K4sH8TTWU2vsBp9TdPJwYy6TciDtf4jUkj+FjR/RHECHd1NT/+EXy4r+G0/G
ghcdabRwL2Ul1bDACGYw4VZ+u5gtIbXB7980bD3CRcvYPoM0x+ym7dGOsXFnj3kG0VuFfhbDoW0C
P5GWYI7ueFPiz5XxbKFzXUguZaGguYu7jnjyG42Y7LHu/IHGUj1/X5X1zMkS4Owq26gkkhX2HG/e
ixbf0E6zjkzDoL4Sc9azNJ8JWrVdsPQ7fCU8f/zGfEJ6rT/PQTSUa/JVef+XvTNZjhzJsuyvtOQe
IZgUw6I2gI00Mw5OOknnBuLOAaNiVCiGb+td/1gfi8gWiYiq6pTc1y4lIoOTmUGf3nfvueNkxIFB
LyO7NM1BWvpg6akydD9baju7yMnKZbj0cm7n72bfVx8Z1V879N/6R+r37otKQyffOORStjR5Br98
fJXbuvfgQEarMi0Vtb1Ydqk2O15hHA93NGRVA/Dl5pNcUx61VmpcMNsG8oaCPuMB5yh3Bm2Pyw8K
QCRTOEPEbUJKUu/R02q5ldMivrMbx/nOadG/mRAnNoVcqk976MoL+ZLleRLafHSs1o9GhCLsyULh
RiDzVREnsRu9N7GuEaEp6uCuX4qaYIlyTknmjMkOlzycZZ8m3zoaA0wsbbEaNF0Z1ICFa0ZkwODP
Qa3OoLD4GvNgh1s8xF4Xy9wMToWj7PnqoXcogNS6FtSPeup5DFJG/blpvZth8L0Xl3IdzJ1j52me
2FQwbDE5C17PdK7rjV797uLPePd3vEFInYaVlBfbK+G9kiCrKa1txvznSFFDfu0ma+6TJaDLzals
QHK6sUg8SBDwejNRAvmeDzzUN+HcYnGzJuSTqMpH+VSEJmFTi6jQuJmByKwbj66SdMvTI7W2fhcM
36a5qHpY3UrWsd9SBB0D/rC+jMDE+rsOykojMfjUbXRzkqWw+igZj2q6ijHLMg5g3encZp/Uqmw5
CgqY6pXvt18J+2HaL7Ss2jhFZ8JtFwTnYlm8EWuez1OdEJq+h6JTWpuEt/29ocOCYo1wzHQ0dTgB
Y2a5WZ2Bvc39oeZyhNHKr7kN2gWXkyzR7pOuSq4oc9KtTtzrguceuOX1FaFGq80wDepc8YrXuNRh
tO/8MhP8XbVI7wA8Leu+mU1eYGkQUpubPsTVWkwrbpd1rC1kJb9ii+iSC47dYeFtwkfL4aniLmmN
h3a0QNEVyC9Mj5Y4N9O1djpV/viQclSBAucvSz6KRy2uVN+vSmbQyjdOYAt8Uq44NbBqZU3/VFWk
3SJvvrq4KaULf2lAs1ZEVxoXDyQ/jZLtEEsi9udREl6YHJoNmbrkCFIAvw2YqFBtShG4GSOWlm+5
M3Y8QGctibnqUXw5FK28dqGbwhVvw8LYWpUgdOIRU6EIwyFeS4Nea0Xu4HR3/uoTBSqtMf3FV/S+
AO4zaiZ6SH8IbGlf5JRWLzJlPe8cQ3aUPHuhu2D+LMEH0xoGpQxXIpHeJSeZtiV3hFabUr/qxENS
hvkuHH3ndcnLlNCeZ5jigAWvZ0bEq11swFmgN5TmuJyF6ix1Fb9QNZIWvsgWRUvfpcBaqToIwllu
8tAwwLYAxkanFtQsbHqmomtyjgKp/ThYYUcxOxwZlL7KfaATIXeOYAvolkp1Rs1rUlB2vc5dSyNd
Y5T+vS8KIiMGohZ1M4qUKOT1nE8CEpxnklf2ljffz8V3fufwkSjC712UgODjOQ978gqj5tcihrlw
cFK94p46gi7zsSqV+2ricgvxngb2TxOzmLGpfE/T17qaxqNFXQ1WXyNM8drjpFN3vaBlJMZjrx8H
q2vqzcDyO31fbOaW2wS04HTpcCLpiCTDmOKOXHG9YpOnBIAUYyjOdKJTVleY9GQt1JJXgIhoqCJ/
R+N3fhmp/7kVbla4x7VVRut+MaYaQ0DwsRDDGnsJsb/unpLntMpP4WApmmUCclhTszX1kEBM10AX
pDrkJX9XD5Muobb00DSiwjio26pZ4qlssuY+4DSmpBi9net0W3Jnt2moqzYV2xxvu4Tkd4/BGGD3
qB2Ge1qqnXbdtD1WxZ3bDFK+mE7d04p1Jbdjouu0H4/hXCUbdoWDFXsIei1ZU5NKgrIkKKc0T+vY
7hTu2Ah7VO7fDJr7b8zfK71q4KtfJCdZMr9uE8qO5lfddtZ6JCUcUJRSc9fcZLOPNG0bU5GB6FkJ
3ZGfb3sCKq6m2dOZnOZFuYRQEVK4W/P+L2r7mGH5zH70gq7HExv3Edpia7XNTw6S0TnZZdN8EIXq
CmSVnIvaMpG+gCcocC44uM2wZLaMtfvSG4J6m9P8mb4gHvTJbTkG1BLPDQndbe2Qnd0ILj5GNJcs
8NEJdNp9YuQnkuX3QS0o8pMkj4pqYINawtJiwBLkIzclv1F249XF+FIU6COx4fouFbGci/nGMAol
T7Qor86NloQlcLddr1uEKiQf6CDFU4t4JdwnR7TV9Y9dzZ9KC/Nb6/bUMumcHPo5qZL5hXCMck+T
Hs18n1gYTc9ugXLDUy3zbwzhzP4219oHi4W117snqJh+Q/DNeR4TqDKMHf3fdsNhGaQh76lxqrcp
VkU70hZemdeEctn07ArtjvcuokK5p/3bwHFvYHUm6+MtPx28kLSIOLhC0cywBmzdtPC/imm0kJoR
N0KoxAHnBUE87bkbzfvEvBn7pPMfOtyipF8HSsHZc3mswU2qbVBDnTowtgjZeR1XSTrLQ6tql+LO
Wbb1YcLe98XcnV8rL6jfecin2Znf8jold5W2ljlvMHTUzbY0ZrpuiLJzn8cn6TvVh01Eb2HSWZxw
i4hpDDxhM71EBmWedcziPHsMVuanDUTgdeEmMfUQjp2uzT4xFsGnMBpneAwx1lIFt/jW40rZC/mw
pjEe13Sxmn1DYupaCZ76w55Ug09ZsT9TZ2I1ZgqSTBCMPnqTKqmsAkRxGizqvCIwhM69dFv3sfJc
v4wtU44fYYp76USRIvEh3M40dDt64gCW0nukvH75iX2zKS5LtqZfjllrIxJl2hrfEpL134y6tPjP
iHqFPxbHSeb7mvXP4xLanXfTBl63nkLXb+moXrhEnkfMmuWuUmYT7iHrUslANdQ60RtVFYGgPiav
HufU19ZucBayBtrus+fwqglxm1ak74tk/EAk4wq+9tka7OcehWSXWKNV3ybZNaRDAzg8CFGtLjmI
GmxSPPDuxlea9LcMYnRVy4H0+r4jQlbuc3PxpvPYFhzxmITED5ro8Key9Rq7rZV0XD8D7rJ8JkHL
vTO7jCfZcLoCfavS5Sbo+0zv5tTNHsl7czSHFBlRk6nIY5XEhxuOA8bTLT7+8ns3kOvZz/ZKfk2O
poHsW2cVco6F+FxiaqO+ax6WOM1MckQC7xclr8CvjfrEM7W0SXFUrEOw+XaKD7rl7ISa5ZeZhiZx
AxXSO5W2a+3siHxiEB9Y+hK5WIqqgizY0nnlWSW7pIj/u9SHljyyiEBGE1A8Ewlm6i+U9ue70jA1
ylLTFdnOz/OueaxHC58t4XzF4oOSV7gI5HXXmAKu9FViPy1ZZrKdvlaVWfrU1JJ7to8E4UalLWgh
6qgPrGhwFcVbOK8Qs/quDt+kHBleTHLO2Vb1LEqYzzJHVnzokny6TS1vYQgOaeU8qVIhsgl39T7F
ahL6hBdl4+43+1FdSrhKfuSsTmduqZWSN2phWbpxTGf+5cq1gGY8lCzPSK+ciAy1fOSnuftheo3P
DVojXDMXTtl3y+TDeUuxC/udkuNkz0vC2ibhTettLaRDfxMa9CHlimIqai8bsZCAW0NjO0rpp3RD
spfggucOdDkTe+9QZWiJuelm4cj92hAooJfS8tR+1im9RwjLyP6T2XKFHjgTp2g0mvTNngAWRyw9
0NmRexBS2G0aJEnHav0O6b0zb8LCDaYbN+EGegQ6zHiYNqrtt6kghr2lHAuC7nXxjduzQB8lWIXc
N5s+uQmTrPi6zZTZsnNypwE6SZ2bh6ma6k9zAO+xyfBxrsxJWaExf7fUA9pd0RwmkTIi9+0ynyko
Za/M6cArpqFwNAeRz/Rq0atb+buGpe3AJ7VjAk9qdym3lLuGRsxDznxNOioBeYDUa3oj2XH/WsJ0
LrdNKBoULbqI0biQYeQ2by3PuhASMSlSRTxnGOXs/WZfi6gjOTG6bQxojN4epiFNwXnIw5zTv3WI
dWnivJGpiWz+GBjdnvqR48ih+y08eKsISrgBWQXeTq+CkvaCVr5vPRMOC7NEGp/r4tXuoeRHOlZ1
Zz8zlJSCmHMmJIAckXx3G3spqSY1rjfSteThsGClH2PlJO6yDUp7wbM+a3ehsWm25BGZnjB0FFh5
NtCnBmLGZ+2OVX1ARdri5iBKouCokL2prKx8zH3fZrfv1TZgjRxGSb9bJ09UPyeFzf5B0Pd8BhKU
tOfRAYofrw5GmggnfT6fUJDEW13OltrQOd8lx64FO7LtJjPUO9tthPcoij68G22hp21lu8O3oCwo
LvDbqhXoYC0JfhaNLXHrzpueqB5apn1mKiFuABoHycHAFhgexm7iR2S8WbKI6YmQJplzZznSrDm1
d/QdF/zQKVd5qhYlsSCwHwZjXmJC9cmTUbbb0ZgtNNdFABFY09o/F1XS+3sq7oburaVXy4bbUiNJ
bAsXRecVL8DwNmfaH2P+jmzqC0Ik3XYdO/9SJoX7nnZp8bTy6s0VsAHbcM/C4zO7tQbfv12qdG2i
0FsaJF1GaVwyIpHjPtdIgcem5Io/bkaBBLR1iH03HH+m/6sLCMmxKK1SUl2ztGvGtKL5mRouNtsa
qw810FU7FnvNSdoRYDLQxVcaG8QNCSPXfEusbKAvlhp18idTkDh+7LZLNzz7q41KfMZZTBGl2yYy
ffZp/uTkD6d0VlVUBHpw48mXXMCA8cnpRHCXmJ2eKznugG3Qo9jOja1v5pJ73tYf12w6eJxpWuKw
ce3PRPCg3EyZU7aR0JVV0MGOHheDAi3eYRyxGW37VOBRnr3eO00Max+lmKp+QxyYi0jV9cJ/GNd8
FY8QXaeKBCjFUBF7gfJT441w2EdwEbspr99N9YbzwYYTEaafOirWsKeM7R41qx9jjxHdi3P6lm4I
P9ojYQk9/2D3l1GV6DoALgatYSrBx3G/AHQYxi0fqer7QL7ieya86c1XubhXXL4Ya/XY/sLFRE5i
cnz6wiYh5IN2mAdoYesA6Ql/bbON36JPRAm0G7xEtjV/eX2RpHteYx9SbCrsaVtfq2UuBPgIjiRN
lXBGKct9YwxDcGgEa9czWieDEz6bjiwoF6RXezH4nxAirp7rPnBYRlFuAnyKWM5oxmVlE2cCClN5
Z/jTRQDi1LT6C77IrOdWC/kpgqGGOOrMubZ3OKEJlXZyhHcUdOXa7TDyFSPpL+FW2xbZ/7WbHXvY
DJZktxdM+JBiz7AdgAOtz2N4yTgjDmaagk3iCsZBl1N9Fp6xa3vWJi3ryjowNCevKA0DU0FpWOvW
w0n4QUzcYGEKWom7cU+FkFPKIafer/N/DpJ2mPtsWRicDaM2Iawkk+iWaxmgvYK8agiu+YFinLiW
aLAlXbRMz4ttE1GnRHayT2tFOBjfUducUjR2uTFd7X4LDZOtrXTpNOTVL8LYgJRjbstkUh85aKw+
bixm2mju6rWF1R22Es9og8GCmksm91wzhZPE7iQ/NdMcGtbK63QCe8PcW9t5ggcfzmJ9JDleiL1R
s82MK3ts7zxlrl4M59cO+PJlBb+3mCBNulPZkQPsAxb6QPe7M13UtGSbNJm+B1RZSMbpsXzxh4Up
vweToNhSs9aMi76wLykUm/eUP9r3KyYUjIdbQoBwscnsVBeg1E3go1jQimW5pWAktO/w3iJE82Pl
+1yBEoqwBFB7YAvDu58pdufKTHPxG7CCxY4DJqdvqp0qkGQ+0V2UdYc+V8G+tYocLjz3miz0rWJ5
+czbGEPMVEzEn410vmK42M2CEYCe8eS6/ZVIwAI44NGuJq7YXkNFbqhmlKsquI40FW7BqPNM/Zpw
+wf+FOKOuC5Mh7tMj2rGGFbyBrNV1e1yz13eTWGLB7hJlDqKin0NneYMPyEi6125zoAi0rT+iaTp
H8tpnJcXnQXi5+S56aePCAqRASbQORnN0dy0VWV/M2e/yu7qtjPQDkc+XJsCxe3dgN1DrXaw5lw5
UwmZRi6Ncd+HjrKi0sIGdYDO530FsvBkbDhy2FVYo3A/rbphDFvs/OLRUZfHA4+GkAukYSU3Yz6W
3Zs3OD1qelLUkrVouUxR0QyszmWZXEvUO7WwPV4NWARgRjjG04GfMUpEEsorLs2zwUKwkd0AgzLo
Li8hg20GV3clc3wrLkEpXBNris94h52YIYMSn/zL5iOs6Xr2nWGDPUa1OwxdgXHsG9vjNR4oR4pk
6qInkXA1DwXXb1opJdLWRcwsgUin5mFsk1o+Z9Bnp90SZvY9KB3zC04oHDqC8AWvVDo0F0qZVp4E
67x+CVmW3w3cy/R+Iut/cJyN2CkMsguRcqdp3SqxWsDALFX0T+CsXMyeg0idjx52U3derxL0V54X
Zv7eBV1ebqXMShqfXTAOcSXD/Bf7UVCA40R97bFJmYAjn6ZIm4F2Xi5XjUZt5DgVJDMNGPJzYTb5
d3v0MqaDgYbfvd9mqf2OvUCPAIi9ZX3hKwJrqM2Za07S+MiebEZ0Fa9TjS+HplSJYWVUV4DcCnKV
cj+1yFjJYQHdqArEQPBaQXOUoT8j/Q8Jmr6kgIcX0857kLAx1mbMaYObFOnW6DM+EAh8LOBY22Rj
TJaxGfEpJN5L6yVS/CBV0gVUN1fsYs2uZJKccWFEtt0D5JDWIsujneJffArYI17mTPXNZh4aipEr
wp2Qp+h8ZIIiIbpTKb3NGxAMeBJKlJ7m1rWaSm0SkTuKwX1F9CjaJDOiwK6xYtkwGrqXrLfpXY6n
BX26RfJFSUuiCrxP8tZVFHcfdJia/bM2WzoPGXDIX8GJtOR7sbqiuaE2mp/LqOYpyy9LlSMggjVo
5jbhYtYEFAilVD1tjLJq7W3AlT04y64p0gMGvaY+G2mgUFLEsDTJRieGai4WXeYzdZxtQIim9Uwy
wFMYmGkQOcx9IxbYrE45Iwkx8tjbsacr3Fgr0CGCIcKoG0wWeLCG98ztCnXTOisx2GgANjRFaT/X
74wiut/1syh+dDNYgd3YruwRZt4fT1JjFdkoVlAo9sbc/zTXOq3uLV4Tfzth1pGn0Mhy+JQNQB/+
qO6cPizN1E+veW6Z4wX0ZUPJsNdX+bae1gSHKY5f094vpSleizR1vuBqMld1DkAUqKF2dV1KEgXG
5IEd0ohMjsOeZxUx5G8tn8QitnHTTpt5BYF9NjmzX3j3wn1IWLJ8VlRqJidrUBpP5jLUYAwr7ntH
KHE9PgjAHQGfKCw1cTGBaaCYmUvmT0mpmUv9AqEYIJscQKSeQS4yiwCjYMTRi0hv6QhMCi61iXrB
yNbjTS1K1uE0LeTpIbFlgCpr8OpydBRy/CVGCXbAkuTH8VJkHk30XVHrm5qtd5DGJNr84bDaLeR2
2qXz2n/AlSJRJVbXeU+QfYutCffDRN6p+QOjZKT5NsnqAferSWQV6yiq+NqC2sHjtXN97b9muYNF
oZCYAXZd2c8uOrTX6htRhfWy81IM5juFUiJvUou9yCFx+XU2rSwrznqjLKaNNVNwgT43FpRspGAO
h20oFoNAriIocMJO2JpxtipqvIFv1RiE7JHVpUr7KdxD2pmcHyBSGWC4/iz9wV6kmZ0wZUNAzZaO
Lml3yNcUyJEI1i0uR8lotCB4RjLjnn43mspz4gptyMTopfrhQlUUfkhearM4zfak6DvAGstThnzn
9MinobSeTHu+LigrozeZNVbjIbHb1jtbRmK6dxRQd+RPA86yIwHl0Yo8DnQjQ2YiASVOeDY0n5us
lk79Shta2p3AFnfoNx2U5IcWamTORe5aPd7YrSFfhmFFpsf3ng4/jYIt4X0JR2547mlwtc6hXSyE
FsN2bit2Em4efOT9yo4oKjL0cItxTKJS25MLZyKd6voKSmus8WVMHd+uiX24Br4cbNBqRT9N2/6H
agJdSiYXGTgxaVggqdHKjCPOBj+5fDVslalqwxMpGTa2DXvoife/qfM4MatQacBSYLVuKb+tq71e
4LaAdx2XFNMQ6iOQzNzo+2NRtjKlMtzHzUHbbo9EwR4/+GjyoMlffKuChj56XMMeVkUNNoN1UmbW
3TpZ44RDZFjHH40qLfvSmnkASGvN/Y6qZV3ijmeETdkBV2WxquXUpF5alie3SYfavtNhpVdAoa6R
9Jt6ZUWyb11pVLeIbH1zZmUp8hfPx0ZzyptsWO6mAcT4ppZhE15PPvssaZDPo2EYwmPu1XRhQwa1
ebbDjnfiPGj9A/dfFofAJhecID1mRdIMuAUjKOzuO9RXfIO65GIchUi/p3CkX4rVCP/iNJrcrwz/
wGSYgk2xBdaAZK/mLIV/mUwMq+1jWOQoT8eCWIOoD+xBbNn/BMbf8IksK1yLyyloLSIBq9D9+KBN
cwQEivu08tWzRmpx2BDJsmiXd7i+XP52PNo8U924s866YDeBNfa2FMMLNwUVtuZutdOk+C1sDzlQ
tK2WC5DdqCVEzxSbdQI/wDDAiuTpabMP5DBOe8/AhZvJZdg0NISxh8yUTsN8e+0T8b4lSZJR+syK
M3CGIwYxMd9Xjm1yVGh+tvDR8ei4PvTsVdZN6ncpsmhVyz6apiHYq8YpnrtyZA2cm6n5MDmr/MpJ
w4ygkibxybGmXSbSLnjx1zp5Aw7Av2qxEz8VYxDuZ9Na+4O0jfLN6jvxUhsifM2GOtMEYeQAjbXP
Qo5rrcRcbUkQWaRX8qaL15rt9h+p0v/J4f+Dy++fglWbn+rn//qsmSeW25/y8z/+8cA/6P/xz390
/PiPP/7/f0Twhf2ba3m027iUApKFvCYs/ygJFuZvvjBBytukfQWccgJl/4zg295v5Fdt5FSTzkni
wPxH/68k2P3NJfeGjdikd4OYa/DvRPD/nmmjx+/6nX0ROB6llrb913yWz/NislqefkPfuhcLV/RN
btr/diOJKdgMeC6SHxm6v5Pfx4Y68wCR4Zr5EjeCQe/QYXH9F1nLv2XCHf6WfLaD4PfotP2fms0K
LIMNWcF+Ax3WPM1e/pQRBdvlGsNkg1XnX+SA/5a1/+PbBdisYGe77NOv0bo/pQEHrBPjzM4V8GHZ
YS+BTjdfLwDoahPEpyW/AWkfRMmIg/BP763/Al9w/cp/jrP+/osG7OOsQAjf+3tVYaMS5hbH5DtX
ujqncJXZDLNvTJiH99yrliPb9eXfS4z//uv6fEdqBJlFSdP+9dfVi8XxW/FNww402zSxy9HskWlA
Vem/F37mW7HU4nt417c3L+rfMoM53WtE14JxAyeziVkdtrsuHFDQgJRs/v9/Suv3wrW//jEJJXpU
DRHmNq9tQ3/9vWRTJ8OQw6eu2tmdYgyokvYpP33MLSbPrZHU/Rt3BpBTeYdoFy+kE48VI+pb1SUg
G0U2sUBBiuPuqJNn2wuyZtMvZf5FP4bDMq32X9F1mE7bmWWwHcSFHXCi9g4eJ+YOmcVrOwyvC4XV
L65O9JthZflT4vnONQO3jhhTEqXMjV1xFcTektlim7nX63YA8ICbnWueETDyJPbWRJ3llDAwu2Pn
9pEFd+ZZgE94T9Z+dLfgZaqBf2rPc6QzO/yaG9wtMartUuCxGvA8ZrWXnHyif2QlwuASFk4K77YP
n9VgJ1/k1XiHj1Vbf0wjdobjVAyUvyhVScx01cre0Kqxh/Xj+h2FNnhaxOJ+z/qGc7pmkHBj5ds4
e1KkqB8Fa+Z3e8E0wVE1FRaTgixuc28ySLMVPl7ERWUVO3lQj+NGUAYt+CJiVoiUCoo7tzG1EQrV
kDTcysFN+jL/iZaCbpN4mdlFYsKIPYYBPsi6Vct769Xpp+kb3UWXRUf7a99lr/jl8idzyge2db3w
ntgnTqjuhV99BAzlGV88NC9TYYBsLRa0CN9kLCC3UcfrmmV3vQrNG9naLPldwzDg5PTBfMUVCWT3
yVsND1y5mnbw0ZFyl8biOq4paB4FmZZOVt6t5QD5idCOww/YQcNDbpo4aExgQxB1q7670A6RgeQB
ajvGWbsWmOaBx0KdUkm4nYqrs2koICS2mIHY17DaO5UO4unOYuFnUibTznf2oP1hqy0ATWYOf+GQ
eSyCU5wIG4OO6PKgqD/9oI8DFWZeVkVZu1WxR1kmb/7ShFyeq6lYkGB7/WKYPXuLmj22HfFAhvvI
zsh7DURnX5lbjcZ/R5DqBbGbC0hrVXKXN8oDotwH+zTL9a8xUM633myHTd6s+kupoaBJ2hpcKF21
+WBjfKv/RXeQfX1C/fWTHlrXgw46ibBwQP0tIE9dAC53lyluYbouQN93SwAo83udsiO+JnngIA6A
uY3RIw/02Hbvk3MaKi7Y4a0Iz7O8mwrMf84lSJ7UwprK2M1D9cez/X9GqH/YDs/x/x5l9PR//ndP
tPjzz1PU7//JH1OU6/4WkE8X/nX2MRkh+GJ/TFG2+I1noU/hOZh7Rphrhv2fU5Rr/4YLkH/l0UDN
eXmFqfxzinIEX0/4wBIAefzbIKO/jR5URXme51y/O5VEfMu/4Tr8cBy81nXAj7dED7LprKvwREIg
AlH9809/lf/i8AfP8tf38e/fjP3T9ffx+UOEfzuxynHAu9sJHavGkOujLFqrvRlg3GXRiJuwjux2
tq1LJsLiq1/7mvw6y1DNynEMrpt2sGSZhPvE7ndM2gcj6EZxLNO0GO7tTgT1oebDmu3Al9fGsRsk
NQl2l5Ab8PzJv2C87pq7MlP2WQy5Sm8B4ucLwlpPejATS9rtVteuMvj2WBQ34CnFsLMMkwuPVfQo
F50NmW5G1eI/Io+cRy5xtHKvIEHd5zzNrZ12yDbdYA5BrkZPkPLgTkBx49bWd0sKdTtSc61ZOGEf
+RGW+HmiplxJKHeYiN2o1xl/imIcnPuiSQMyYuWE4Ov1awiLgi8Q09KjCbQ2q2ltNGZXHZF7y4zL
NM/mkcd9M256NSEQxKvpwuCuvcaSZ93monY31UgaEpsEW++jTUYPUX4hFwkWGeUet4BFM062NmiR
Fs67mbU+LyKOzALnAdfL9HlaxrU+ro12X8AWYaXCsf4rLeTWsoyHVgtvI2x+0kEqwJ647bZTnliR
PRCPrFxMW850/UplUm9a4PsxuMh9Po1bljtWDFNO0feKSdxT4jZsicVAp91YiXoODbrO1Qwzkuz8
azb6T95SfGtZQriLxzLWLj+EERIIIK19XPGx5NQsI45BzFwCccRLk1wh8SKik4q0D98atb67yb3x
JlxM4gYz2fvALCPLUftGdqw8RM45YNzpeTpoJNZNPrmHim0apr7pYe6K02pKaI6FsRskG5Fhrjcj
qvUmtH0ct9crsqSaxRw+rckuuG7jVZuT4QAA0b7Ys/jm1jZDgp3+zAb7ZvHTSxtUaLYDbvhuTSSN
CvDgO0EXCf0s84jgZxm32hp3a9B/W6z0tlx741BZ9s26pLCIkZpYw0KDLvqL5xYHx4T3N9fL3p+W
A1TyO4LpB9k23rnx9D0OtE8rRKcn7I2bQz86IwnHermF+ZLhpUq+O0rj0Ly6E3AGjqECTr4mxytV
/RgQyo1sH2Mmto3I9Nbrz5TjIJry2FZL1Kfrdxm6dyy/iCX5cxDVau1jK2CcINhKPQgfD1gZ2Yvb
E/w0wvFO43mJfXwu7AvNTZhBbjXCD8sIm4hA061P/H6fieGTdGfFaglz9rRkjxQVb/pq3VHFNEdQ
KC8kuJ9Y2GaR6MLTZK/nes3vG5tqH4epUK/m7Zyw4ZWLmPhGpbuTNR7ihNw2RCSs4oFtPdOiSVQw
UHMUwkLHmxsJT73yg56ZfbE7K/M9NMotMZfmfs2zrzUdH8fr3GfRrdt33qmuxlfPmQ9EQrrIBYYc
5WL4lfWhjjPM8jsM95TkNYmxgfZwMUL75C/80iv6O/xH0PhZSaRYtd26IW5977SNu8c2dL8aAx0Z
Wfcx0hiAbZdFq+7gthrE8IAEfHLjBrYQNCSO02+txZhJ+9G0tQU7VJcEXDQy3cWUPpzdFA+3tBvg
WU75pRcIJboLf63lwgrB4HdNLuW8iCME1mSb1CLuq/aTcduKUhvdOjTETrjjVoDcRMLK56gPQqw5
zHmDj7QHNyHqVc5O22z3ueHtHMluZfEDsPFS79ZijQPE6GxxiMmXJ5PaQMRKaOE6eRiIrhG646Nq
+/KhSFCn+pxLqRaVipFjn9OA4dr2MdSpycWNveIKwm/xyB7rHmtccJ8gSGxVW5PwbPwn1+rDQxY4
O9+Yn4duwuGZdvRY9dtg6o7Lyndzeg8OLxFArr/W+q3kmI7WdLiMwRru85KFPEbWaj+p+gsSx3Pj
+R/1tOwx8VN1bmYOqxg6ZB1WSthO8/eVNThOSJDXxE3iuhzVltg07SvhfDaHTmBW1cUR1+fNHCz8
pET/4HJgz3lmbZkdRn/cJQSyXAdPMjvYh8pPbz3Zv3eCN3oDK6ChVGsbBh2LN6AufpCYsbnkT9IM
N/ZAphqTKt3jAssYgM7boQu2y9JTfiSzecshUd/ypm+2ljn11oWKozC2psG4M9nxbgiXsMhgLxk5
bIzRALGWesMNwdQZtyK0+iLEjdhVN9jChphEyJczwW+OrLLkXEztagsKRdFEZHYwy40bVh/m6f9S
dl47jmtnt30iAgyL6ZZBsRRKqtg3RFV1N3PmYnr6f8hX9j6AjXNjbBveJYkSub4w55imw1oHdVW+
Y4OZ7NjjPMdF9yl048R69WUwMNGVtY23FV05fYn9TsaWQSpHqZwrnaiOdSpOdlGfqgSfYm2spg8T
dUPp/g3X4UUnU+zPQnsfmBbuDEsuzznc2+1spBsOv+/Vrj8hM7QoKlumC4rK1qaYCfNodoC3EQ1W
jRN2Uw32CU1gZEffyxzvptb8O0J39fWxcXaZSJrrWGbTEbGzEeaaY3BEVuULmIduK20haCwLgwvF
l8Re9bWiDfXkmIRuj8WusJqbbi5GIFINpHHxF5lzj88Dhws23nOac1OVomcxmhLCoYBUx65gcsx2
8iJRsxAzCOoliMvqnT0S8J2md85ESVIvuPItciOCG3J26FVCJkVVRssBx/AR7W63VylcSaxJjxm/
Da+Ksapg4PqshkruG9X8cJbGDdV6/RU35TNO+u8IGaw3dW530rHABkaaC9ZtOZ6EGbTqKFDWlxwv
a5If2BA848Y+OXZ1Nx1YPiBMrMcBOIVmoovb6i6Rh0u58ONVLe5Ycz/NWSJQHsUWcVDJd6mmO1Kx
2kAbS8yzfYO0VFdODS6cwLHUz5g7wntsFJ8sN6OhMy07dImx/D0ZxY+c5/qszenNRPTBF0fJ4zqK
9sZ0bVNNZroVTa349Wp9omdpNowxMRsniOa1kq+ddC3jYnTDtl/pytlATOGoRvt8MEKnTPZCl9Bw
3S8WNshhJ/Fk4RYKrKjYyIIWmkn1WZYL98mC2g7BLeICovfK2Sa7MI9JPluPpEyhiK/G3zVgJNfQ
jniUmLW7+ZeVG5cVzWA2pC8N8GdNLU5dwkwlboqf3EUgRIYXpleyM8AC7VaUWpZuPA9ruV108YGv
m49LiUEhx2OQzDRMqOrXgKXQw7H0xqetgdLP3+Okv6r20HmpPR3ZUb9gt72Vusr6UhJf4RSTEsgu
Ti8lRllvxu/o13372WSIReQa6eeaNzPvs+7h3ENmV8it081N8pyy6+R4cWCN+yMC0j/ppNv5Pkna
UffzpShvsarn84kH86T5kKTKJOhW0zyyrMdugFYE+2mdGba9E6D9qq+8W/N3vMw1jsvFMjgqBb7K
Uy8x0MnEUDWkQT1/BINb1V/UzkAd8N97k3+MROlMoPE8WioG18LStEeb9G8jUZYi5qjoTBwkr3cs
7YqEDAQop4wW4Qr2Vzm1NcGJvjJhFf3vL/2Pmei/XlrVVT6oDaXT1v/BZosrnW+uSMhCAp/FA2nU
66Dm9/5UjUmEdiVdiABCJ9v/L8TZYxj5b1MFXtiG7wrjj9++7mjGP+aiTTeAIDdwHCKRUNBLNYoA
opkNLTox7FaGR96VnbHGYwaJjQ1PLqSbSkeTx4YYObid3xFnj1uW9MZHHsFTn4RWqZ5dElq2whVi
prYoMCHYAJrHhKBqryQJBP/oUhmMXzpTfZFo3ViJKuN8/f+9qjTVlsG0xMSqglX2P7/QtrITJAaI
W4eyK9560y2QbxQ7pdQpAJRFsT+sFpxG+N9fVXvQ+/7zmroAE2HnQNzDU/7PONVcYQYHmFtFojkW
aSCqxngFuUKGSIfgNfI6BCcPQzlgb+zpMw3OvACxfDzacDi4rav8j1/X/9Pf/2voIISpGeQjMzf4
z+sAbMGRrgHlDNdF/D3GDjCvuVoBMRl6xqXv7NVy/sdo+p8/LLZFJitp2JXug7Bo/+M1J33ubBuZ
AclzK2yZXRXJUNYf//1S/+ud//ulNi124w/+Mlhn3WAI/p+fjGiktS/tugy0u7spgnV/Ka1g23vf
v9BbbOoPdL7PHBoaykPd950dD/3Nf38LOj+pf3zfJkMO1hiu49o8g81/vok8Q3liE1riD0l7dPP6
JYkovxqYTYFh19F9TqYueKyO5iS/NKW5bwYevaWT9juUzuS09unjXMYb2iLNBo7lAs6yk7+WIvcR
7JXch3xOAVUb+bPerUmg9aBQ0Oa+Dw1KR6cl2EBYRWC7DON7a9MzNDCX+l4X5sFOrWuDvMPSugAz
63no9B2C9N6zlG5ftxADmmzwo6pcCNwle4LkcBbolIhPDllt4Yrxl4p9ukoj+ujUCE1Iea/7+mc1
yqMzEttEFwNCfXrvzBm1CVfZXMb3SE6fej9/qmPzHhkQ0IzqqPCIC7IBX29Dfzlr7X7EdOPNivsS
k+NVxnxHkbrJU3D8Yt6rWktihrCPveP8ZAwrER8UyCaZSmG5pgwpsruWlOdGWJslhQRvO4fSIGGO
sEgAJL+mqL0ng/WVttHTlMe7ZTJuae36ckzB3lv9Z6lRHBrdO1flhZGvRDHqbFgDbjN2X6ViYsJZ
T70Sn1mdB4gdN2h8Bg8My/uI5iTP4DvSoG1ioWzNRPnJOV8RBJUckuOfWtQvPCxdJG/rFiTBIXow
3bg7GVZHr5UTEzfTDOEKji9P7Vti6B8m2SWTLN9Wtz7IkmRGOP+Iyeee4FJCodASEQiyrzudvZX7
Wc3wxVYOqYyx/pK9T3H6qI1xQkybNBq/ShIKPJzxNyOd7kUWeW1pAD3SfimWvXN6l/qVL3Ys1kvf
Fy+APw4l6QgQAnt/FePEMxoq1iZeK3qZrPq0UmX2YyQP/I6QbNlqcqegfJ0A0AVM5BAkwe32LVPV
nqXCeGEaLoNRvcRymTZtSwIA+QrFT1UbNtAP7SnK6u2qV0erBHekThUvpxKqpaRPYrUPswtcPHr4
dVhfrmHL0II44a1CtCGkpmHbFOvTgpTPl0YPZs8YzhUSCQYM2dlw+iMN8UVpe37yS+mgdxHw95oj
7enBXbnPJNbyTeNCjdDG1d7KrjBCJdbTXYI76ZLXzdOY5Vs86+x5yMMcPHXKdsWIbQulN6sQIFui
U14F07G9aKXyzJTmb4aS5dE3vw/F8KsWoDlXhUQwFe/vnnUTITh1+jm4w4tVRqU/Y6cIeq6Faq9b
ngcD8Su1Cc4PX31Zo4G0MELlF65rUNWQ9BJLc9mOzfiYl3oksBcgJh7mxIdD+IAtdaEo0pPdRzuS
5fQ3SFKE2S/yxW04ZlhUs58a63fCpckFZcz2hGIrQuIJPtJskA8VA9wTTxvksZ/bv3DxsGjHLdOX
Ogmx/BLW2YmTm7i3qZfvQH5upJL7cZ+svg1eDe03s7KGu53YWfEhOrU9KG2yIxtuYiZh+nrpnnAN
hJrhvMBfZ/Gg2bBSV8XHauVZo3lRrRH4S/zZ50TnaO220+edVprbJqKSxmiIs168r/VyTqV2gZe4
Ia/7CdHVV90QPNWRTKtIMDamr7TzpiErqlryi1zSb8IAw6RWd2khrjNBk4idj9BH4dlh31Pdets6
2qdcv7REe5cr/i4Xe123BdGpJO99p47bAQ2TZ7Owox/Cd1hJJUTj2JAXgyrIG9I2lLa71Urrj6VM
0DWE26ibQltsopvSdf/AGvahBX/jC5YGiXSwPPFiZ9W9wCF/Q7LbMRLmoqNxCRBXH4HGVM/tkDZn
VUnnx148Zyycvwl6Q378S/7m2skEmnBmg6jr2Yvm5u2VIfLvQdH26wgYj1zBwJwAe0nLZCgIvi+w
jHSY9mseReHUDTgQQAgRy2P8xTdY6YdkkEw6iUXEK+2opzqnU3BylymDifUuHh3kYusKjlR9NfVR
u6lq1kdemdqvEjwRWU2CqNpi0q9VphUIqPmQRzZu1JSGPXzHuQDGisbphCoPQnuBANiv7EUPkLxe
yBHBNlr0e8tNj9WoCl8ZyLdDMLv6K/S2xwLvhA26DRFfPDmTg2FFFz4EwDggHoEFfsT5HsvsULGV
9agFkPlN1JcoqFn6Ghg9sC4NXU4GInA2H0SJcjCc9owO9nkZB+haQE1QkQ81y9zht0Hi61aLLIzw
LRJDtpEREy4N4N2nqxIIjN6wUL4L5Lsl+12GoOMKhG6psT5OTXMYU2ThXuLQnt9KBFuMOsoivTCr
En/IUx42vda3SZi1Qhu93qpMRos5fsfjIsiPwdi6SJTLjlG8Ybq4dFTuyp5HazIyjXE1nCaFg0Vh
rKI59YHp4JxGxyZj1Sx3rj1p58HFyDQ7SRXYSkmAp8LAIsjGPuk3qToDAsnzJiGPD28bPFoTpLnx
vDRTt6mjiL6re+R7h9zLaViPK0PUAlDMBaan/Ijboj1D9IijoHUUsL66ozI0r53vXpZ2mI9Fc5tJ
4d7HafZkIlf1sGGdHTIflf1oGmPrU/y6t5H64oU0oI7s9AJHK8kO5XMuF37ImRbMzK0Cp4lyUPHK
A5sDRKZPrstInpWj1G8jk+3ZgTDirHoUgEhIw4wppQ+AbOuQFOPjaZne0c3cNFcCQJl4AGJusZ5b
NtX46G33QxkSsDxGGom/FZPWF2KHMBguBuSUObuUOnwbYsJFg3+myyz+Yuu8tTXkDwC1i293AIzb
bs52rl7ZjGCHurhTihQemkdnn0xmcXPLKnlVF7ksL26NztZzxnhv2up8muCKvVcyaX1XqNFGL0Uc
uky6tlXm5gEKI+xKBLNfM20yt/nqTjvhEjO4M8VibGlO24xxIDLEQBOwFlHpjTtsGm4YYSwgp318
qpx5+mAvZiGSlnd2ieuxG4BN1moUMR/JXeeF5/6ls6f24JjYVcFpzEwK83YSG0rsbOvUzPsM9Zib
zReX5nNO3HMm9Q27rz3w5222QpqKezto7YfUWOaISQ2ts3cp280/yEmqJ0iB+AirhvG6iZe2gxew
jfldPk7PcRUb3naBopeHaKXkEJLYiGGUg9aU9Mis04zUOjGN695xzGcy0Ei1WwsLJ77ZXAkQ2jpR
2j9XZhdOa6ntbMh+EI2aPbsRFS1pUR8lKB3ukMV3NYhCSjsNXt/lX5z+5Y7Y0HB5SCvTOv/CJ8Dq
zC3MoNWna182QYL1k9WA7cWT/ENe383SARdXETlqVfY06SSQMPW+5o7702buGqAY9xZmM8Fowotj
HbOwY9J2WZsFncHoV8EpDqZzOqkVQbyQMA6Z8nB3JcOpdRzIIYoP7S/fCeKC4dDM21mkIGNjVnos
NTgN024XVynGJrmur44WvbZFPvoZAiNwedNLEZEsZpg15y6IAI39AzWERruPClTqvyaKMFikVJTG
lK27mhALdY9mdQqbVqxca9dMr5JMUhY7SFxMHFG4CZxrV0TGyZaK2CqjqX4wrhwOEWZzUUH0I8+7
CHFhwY9jP0kfi7GRoHdlbn0bPrC95ypUniswUPeVvZtmIvIKuao/2PoTRPIskn4DhS62CjODywCV
sijEfCbG0LgT6ppDUXKuDcKFjVmK6pc19acRlKuHGWc7Gcr63D7AKLGZv7Zu9jaYsHBg1EhmpuIC
TrbzK60FWmksh7hj/htPCKAs2Ho4/Vzsho7dX2q5jH9JJ26I8J4fEZ/2IXMQjvSYtKo8olkgNvyp
hJqGGx5/nklTvmk78ngjoKnhFLP46vUUJGlUO5vSADZbjvF1iVzWGop9rtW6+N3jLHrW9dwONLsJ
jX+1/FG9X812CxL4mSqbNTRwyipT3lZMAPXYcbnxx7h4OxG6Mv8FNZMhb7ylwGYqgJ29OhMLg2AX
tzum9O8hxe5FRppLNfcoSuLF2ifFmKWByalHgjimsLthjMV9Eeb0Zo1D1Wxj5vDyOlp1DQXkETCG
MzYK14pynkA4lRgIDnM14EHPwpTDUp+iswZNgoDBLfV1swPs/Mwe00vq/mKt7WXugFsrzQ3xtI9M
Xt/izJabzmal0vXu3y53cAsN1fAuJgWG+Wz7jPHUYzdHygZHakMsZKP4yNKLDTIgnPE1BNNk1cMm
nsptPCjpDq+rz6Pla9RwwuFiPtW6OGqyPjDe+WGVIUIeiGEa2yJ0LM7rieGkh3QcUvbUruBSuitZ
KEfZ8wsAKnwvqvrJYO1ZOjqu/HrKPVJsfb1hn2bH3bkd9O46C/cIkD+/iaIvCHakdojsYj+2mOGt
uEfj1Z5bVhEQ+fIZBGKjvqfLwFMyNkirQ/6EUR8og65/wXd8NZXIvLF5p6B6xKDaGvQjm9RSLgx4
PUCk71GpP3juw2f9yE5lQSH2abq+KOScPbvgK7xWGE44Ye32hqWKNtw+e7OHJp7qKAwNNHyeFSUt
y9gZCwWjqTN2Q3jpCRoxoNS+C5PAg930ZEBnDaVJjT1h0zF4zPCbRGCAwu2oWyT16izFPTfVn+Pe
vWEk+hpb+2+na71vZ+6zPVtxmMJgBWchY18otOhmdcZnom8LZ4BMoEJ5rygzV/doWnW5T6ltEOzT
ECHHWw/FI4svG+PswL1bIWwY3D8AQq4llbiEmOKD7fxCmn5sy6y75jWzgdF+GziCaSmMfcdKel/0
xoHEDuWgGbHDzdu9tYveeAO7mxvJtNecPdNpjEuHITLGcyRxMCulCRkJTsjELBMgobvax4ezue6T
5rBYHJDi4afRUcr7PTDSXSx1SLljfGe7oXhiYA5PEbLB6gaSTs2U57Qz91IZyw/XpFIesxr0umLw
eStMXwmbzGbCIaOO96Ht0FbE/RmQmfMyItlj20gIArqMNGwKVeNsQJLWiv5t7uW8A7lnHaCF0VP1
S7XrzNH0k4og4zr9FtD/f9cTMcZTZbo41ddvtdOdgwtMqkiwcrWCMZDdfJZGd8XLVIVDbCl7WKpF
mE9kwxO/+ILq5g9ZrHhheMaCwja+zBQAPlYzzZ/ZkffJZIdOhqJhRh4H2hn0Rat7OpnJRVplQJEf
elYYRKhtz/YCsP0xedDFeHdmeeEKpcFolTvQartesu/Bb3409GQh/LrNty2PY6a/l2zEpY7OyL0w
Lf1FuAbJscJ5XaT2l32jBNhT71VdXBNtFDs9Tz8K5oBb+l/cgbJr2YYRXT2burXFSX9dHtHQqAyd
nVsmnFMpi1AwUN9Nz+h6GFiYU+qfeyGujItbH0L0pW8bMjwE199UzG/TzngJWyT71VqxuTTNLR8N
B/AqB44m1WNVjtu8SKSXUAEeEvDEv4ui0rcD/8poZR+4OxArTPZTza16QpF7zxMG3q1D1y775qzP
8NuHNZ2DRG9e21Z9XVz7GsNfxRoHpl3oMyZFshQNoRMVnV5kww39CKlg7f0LrSgIEDM7NsYMN8xo
kVnI9KihJjWgiBcdN4wOa33WLmaT/45BasBcV4IkNxp+PZSIJTwYmlaDFcbozt7SPdocx1QIZRgB
Ms1RuKycKEsHLE/wv5H4sDz1S/OatMUdIBjhppny0o/Fey2SHVcRI43JPyzFdW6qD4rfPT4UILXK
Y5wIvjZY0HPwG3HnoH2kYzJGY9FAsIHZNvdx6l5JCMdr17fPOGcpU5vumLXxyVCnnQQcvIsgQ3iJ
Kq9RpB1dnUB4t79VWYG5ujffBBojv1MSLH1q+Q4kiElrccnW5NUWrK+a9MFGW/ZzVHwJZ37NMnVr
uYiyUqP8wJeYvamCdPRpVDcJF+aJkX3PSK+sIdnllIBD9jTLClEHY0a+cZHtcUf8tHOT+cmQbYyh
uqbS5nXHD4ILsK8D5enLTPVI6QDvQnisokMpXZkozeaWtfnFitFAyB4tzQOxJuYvxKa7RRmpPLKm
JgrEHfmvDGfrRr0T5/TWJusfbm6BZarIAlZB0IiiNsx7ErKj0nnOi/Fu88t1NXbNE5ygjTMOO01m
F2umogSmG3nmrNAHsrGi/mKfT2O/SbqUzEykOj1CDSoW57oICITWWtQbNqZhOVj5h5vpk4dDqQ4m
HkHJzBbe6RTSWqyyDRfF4edE5m0R90+I98Ytbe6m0dFDlNWUBNAvry0+Oq/ozTMjhNvkPPCKaPkK
vJfcXcEAa2+1yk0xM9/D15UEmcuITnfwpBsWQLMip3gUXffLnLsfrJzmlg5r5ak4K+SWw/N4NEAR
7sLKHA4Tj+JAN2YksJ16dWi9PSMyadqi6EKsxNOijk/snU5gEdqD0RF07Kmzc7PN5XWaCSExCvlZ
woNiWWVsATsc0PRhYF85COGI7iBk2dDGnOQMAMFFnGd9EbmycHTwsmUEu8yR0zPKXd3DPcwZT/i3
j17hkLvTm1rHL3VP0+q25ZOlgopN1fxFkFDND6LaFaXVodeOTJ/tK2PR6RSr7bmZnHMTGUe1Vowg
KdICUd74M/Q8AhJZ3FEZbwvBMm4dHQqmdtxPYj20eU8NlbADHiPyygo898Faq2+D4FRPHJ2KXU8H
LM4to3K9CDAR2p7i5EoQN3QyyAwNumCMukxoVLffzSTeeKhA4MbXRDmwQTqBVLov7QRBTsTOLtZo
CCC9rVwqdP2RM3NPFT75m19ImYcPtWVwJvDcGsK4xm4iPJy56q0XnHRgrFLlsMzR75FEWE9v1/J7
LjXlZMOG8aXqhtoUHR8JigxAq+WmRStjbFcewZBaiJXqxp971T0mdWEQQAxgbOrSS5+pjMcik7lj
ynNmseVLj5vaKwqpoCNstI3SKT5L1uZCChfq+NSyggWKMSWng7SvT5TmDaVs/2Jh7SR3R42uk6LV
YdNVEkqT9eAXaLk0qLPk5M0DxNRjrHJY8uTcDgxEgaSPmxSIp0CUFdXtt2lJ4Rtsk58MDMmbrjaI
l8HVXgbYr7unpUtu6Qzrui3FF8S2ZTeuIIEo+Wjz1Y9qjn5wBln71jRf1xbBKYqs1tOc4jekDui5
eEy93Jo+1xzlx5pYV/IKlkDT5RuyhvfUtcASUECgZ+KWIXMStl5sfpfA9uBvtReU+KlvrKyFDKhG
W02ZCQrqZ0aBi/6riDWFu5WPbw3DbkrmW8fccE+Kmx5ahv7HzbXMH3UIx31SHJVx5fntILvCl8tM
TWvfS2keF9yHXp83z2bMpzX09dAoMTEZEWn2hJHDZ6lCtoWDJzSqdqnP2bb9l8yF2RhcAa+MbMh5
7OGrtYAwb2HhECP6mMLV9mXCt5XbPCANCDGSqQ6SPWq6DqdVIFUy1ivb/JZJdBZiAqGepfDGnNY8
D9rQnFTThUzRAVTszYTrpkHXa5OzwigMOjj0wNhYRiSaeZXjtjc7zgcD4lJVxSj9taa9tFP1atXm
xMO3IDcr4L0V+Qbfcc/MNW5r3wLd3vvaoOnl1hzTsgq7Hq2yp3WPZZJFaw4IRZjWAeU+PF0NMid+
93mTaD1da97sWr05VyseTzMCKbO2HUK+gt3HYBlXkKwwWU1zP1ZkHyUU4cYYrRuC31sX0KRZbgzg
z43GVGXUaG9tmsJAKkuol9OBFeT7qFjfhIHzk7WxVDa1+6q3GGwc964wQS/iV2YQFwj1xXlBbBvA
Amh3POdz9JpiN6N+Q5cFl5wUmvrxYfKk8/SVUjDTIgZQig7wvN0PbsNEo/wE7rFlHM7IySxOFT5D
D+io6dnKsC/XB9wsmhF9T9uudl86g14lX/VPZRrf3Kk6jRaNhUWrxNACIwowD9MekETF71EyfowT
wAKH8ftcOupGW91XECD3id+u3UisKs1jguuGmJm2Q0JJGfe/IEeqrLoqEUaTDegAHWEmnAVvc/2G
YCUkK2u/ZNFJjuoPqKBbN2tPxIDqjBl6FL7LEPuFMZ4rNEYuoJJJGKGEvoLVNb8VZd+RfIHSknf8
F/XsWc2SfltE43M+TToJRTlaz3IueEnop66xi1fnGHUI1MyMCi3Pxy+jhM5GSHhgzNU+ag2WbjPD
p2a8Gsmv0mjhGEvloFQuLIki4J29s3N+ifo/00LTS9+UKKUvuh9iHzi5XH1h4J/salt8THVyq+2W
xVtsBBzRx5gBaq/3B5pKEGvdL6iWYd2vYbM+zMQDi1fnJgEXevYAFxDEb28Dg2Y6wK9mT9uyNZv0
l71iGNYRdeyL2d4NELCIcdonmtgDpEq2bmLf1xntU6/XxyFaqk2LBIsOckUfkWZ/IIX+bczyr9Ku
18gUF2ryd7iVR62JH6Ns4y3G0A4MGGudHwsq91VBPWLn2vQE6AAlr0nBJ/TpFQb6MzUY9PtE29Bw
HLEkBQL4FNLourY22WQ5XBgmv35OqoguUnnShoURWzmOny108QsNS3szAZLeeUaxoc6nFDC10A55
07GdHzR+g0ZTBiJTGPXPDu4scBxFWCiD9bcv9PjVjTFugp0iokEfSKSSajntITv4sPGMUF+qVz1d
V3SzGlI5Vr6dRBsxqXYTYCEbyejR0HHCit6OVqMGjw4+dZIII539E8VTe68rhqSEwMDRNwpzYuik
ERwDeS/EO8DHzSDNWcm6HzrYIh4mTFisyFRmEJwMZYqpGbcGIDWGpR13Y7JzOF8vq00SpN2o2pa6
7qcvbPfiGM3HCo9Nh515HrBlexylPfI0J9uogwQ3K9QbbiwzMBbriQC6K0qIcGHzMwgbwXXTNfe0
tTI05iV3npg8NUcLbTTKb71JCSOyIpb1/SOEzWzqc9JomM1whaOT3qrzOoa47RJkteZPR8N0HmPx
YkcJ8QYUct36wyDTDLW6VcIVZC6fOGb492iBDDv+LdG1B0pvx/sl0S9g9t/sRewLt7n3kOSmRvq5
WT8ek2r5VT1cjHl/1Ge12BY8nwChIoZqRLcGbuH+UJ9gAoEbjcLW+R0T8fqdrTzL3UpvN01rgKVu
WyVFTmeVxEEZFfM+p3+GMsRbiIfqOOXJDowC4NglecIAQVgMumilRmULYinfJQMuk5qG0JeZ84EN
73W14JgvcCpnqB9VKWcWkJYJomrWuFh2aK8sYUUGfriZ8i4wdbqM1X2mUgjYrkh4Zca9LFxU0/MY
wAx8Jyvqp81LSraa9aANO0FAZTczIDXcs2K4ypq0RRv8+qYvZFisnOwM3yXh1FbnOTBxPWrRY9bg
9CBByQZ5By1MFd1hVaYwWauNBq4mHHTWvs3qEk5OOMriGCVuz4mUqraFw8SQHJ7LGQ79QRHGO7BK
C6QqlOG0j6+rIceTsmSfXTq81pO97IfeiZhJZKANJKy/xhxudl5t3AJOWNEnM6ESOXeKSpRIk9uh
ycSEvZ/gSI3QHMixPaqa/EBszk+NP1N7ER8Pjyc0/wmIKXbMzD6Ss7dpZGV5SFejOxY8+fDafCCo
kaDSimtWaJspx1bq5mL+rUrlfekl7xiwIZWgJG8FAiH9IRhargbYK1CAH5A7/yQEOd7FWOFqqHoe
yrm+spZHIQID4dxUXF+1KY9mRmNllArUw3y9pkls3HQMAZRqvclpwwrb79Dv+0lCfhCPudepS57M
9VGFPCyftfOGpxGkQkfLmrs5m/SWk7FlisHeaZEBI899AaAewVd7sJTV2i8plcqsli90vs95aT0Y
8YW+7Rd2dnZlgpJHXyQzv5MVgDS1T6KO4S9gFhB5muD/KMUDs8Vnio9896u7SUne1k4RCs7qUytY
AnpTqy3LcRQAwhEoGYZ5LJLHrEuVuQwM9O54g/Ky0y86wNz8tFg1L1KtM8YZcmegcoH9S19mnfEk
+UgYUQ7s+iEPaWZFVudIui23i8GGPMcMlRAuJZcvW7eXOhxqrbFCzaJnCk1IdPwOFkuGqxPX+YWM
kfLPKKlqlLbhwd0O/NGn1LSXPrRNyjr8Njm3Yu9SYNBEZdkfK52z6q2aub9xXqAsCgYtlfIPTleO
ew092G7RxNq9dwxbC9aBb4xGue6xHB7/GQ9oHytjyRemzyYVU9VqirGbS1chz61Qfwtp6OxwsoaV
a8/yNxprCIlz4ozdgbUQIiMtXtzPuKt4X7M1rvxRlO7fgP+z5WfSx9H5mZGevCVTpKah4B7gbQnV
2q0x5eltnGDRBNCs85Ohjfbia1lRw90Yo+WkSrcQZIEw5thaUwzxEj0wThC0WAg2HLolcNYdHp67
qY3DVo9sSXy8TBwS8FI5c91XdYo2eWct9hU+hOse81V15Cf1Xlr7PRJLwi4LHpoe5KpJ+cj6FPjz
bLFZ5EYdSMIoh4QRHATgGsTyykY4AKmC9QHVGDkUrIKpyzpj3cZLgaAfehzRTTa4oRB7h7Zux6Ii
csIbe5meGstWkr0rAfwzKU7r8jcTmWTeAjbN0RhllqS4TTB+G8xiSQWIDizW88yfCV3uLib2qfLe
K5ZFWcW2eH6uS/bSh16guQ+KVujiEIso1U+TjUuOyQjrjqjJUF4TvavAH1rU2QxnbRp/mGFVE8WW
06gn4KrU86qaZ0ytAU6rN81azI8HN2kJjVaiVyATxH0o+8gfQEqXEXUZWx3rUDCniClaguTkQ5d8
UIG5QcmOiiWiwZNNTdqAGHUblwddhn7R0LOPN5IbLLHr45RvhmUxN6ME1GY/2TRze6JbePhxKXUa
/7khG0VB/+aw4SoykscqqvanXLct/lZnA+xRq1Xfw1Cs7fNqFRwfPNDRJ7taPU67nJzTxldH8Jes
NNECeGkd8eBARJjcRb4yhFFzq3mtujgxWZgVa31q1YZ4GNQ9v5WlkZyYxCjuWCtMT+j1TwQomw5s
TAXNyUhU5HPZlH3i13PVsE00l0fUXy0oFHLkbAz6FOT8AIgwYtQ69E8FCiRk4776P+rOZDdu5A7j
r5IXIMB9AQYDpDdtbrm19WjmQrTkFlncySqutzxXrjnlqfJraWYsTSw5GSNCDPhgW+wWi6z1+39L
RgH0ULD0B8FSmIE5z3CMoyoLM4LsXA/zSFwPB9fI7+CKGHeCFAD2Jd0jEZMdlbawLeXY28rp9IYc
Gzeo1maaCAy4xi5rIOnzZDY509gBgKwerEJOxdEh65dUWh0XrKMEorh14kvX/Elz0DDMxOSh7oj7
AYpOhDtEcgKflKM7nkEZnD5swp3jyhdoGlpXGy4dN75OxQAtF+8rbSQbgrzBCg+xvH+I+L3peQFg
AtAWYzq7JI24CzkMU6hCl2lfS5AOEkXwWMaPqxq1CVkElg2gtXZ8j32s786KhCRqQlz8HSZg1Wbo
ArlxbA08B6c16nGgV6BLQzTeeMnAMA5kqsyPQ8LtzClxZSf4+/guwWO2ui9NE8p3M7SZue4g+R3b
WY5EZyJZGw2ck6tTNgsptRipM3HqQ5SetnGT9mzULKhbbJnJmoOmTuXVFibPF+oI06YBowqFwyPp
3BVw4cfcgKGAkSRVj+bAKR/DgWjQuq/PUTUzPVJUuVGKTAKIzdIldKtO62MxGrwWfLkELFtfadcO
cqGIXGrLOsZ8Mv6ggHs3pY74yeZw4M0N6Af1Snm5cW2OQdtxs7pAoKJlJzLsxytsSo0NQAZQeVWD
U84bvchxRRJVdFIaFsOyA/+zwagA2I7clrAc5KBR9xFKVnkLzZbpA0xJ4jo12XJEpznFajH1EXMj
p6ewmuf5aO3RnVjxwmrISlAiNYhICkctAJiAyN0KCnkgPkWzwoe2/NDg0ki+SzDiyGi43S2hKbDI
8SlhDWoGYOWyxLXQLH3e00DezC9kUST53LVzv+QM4jg9/myGXMejq9/BcGLPX2klyIUdRx9h1vAx
vCrpBoBLJTRMdsWEM4Sd/pDDOJ4HAlE5ZrYGGl3iSn17Fk2gmUumlqFZkczFaXFEWZnMsjboiP0i
eS451f0cLz3YJEyhsdR22ZR0P8uEiBoc3nChgqjuL9jfZ1uKhdm4xGABnqdOUhcSBT+ySfxwmb8N
fbDxspOl/6DLSp13AWIxtr0VbCjJomkZI7kUfZL7P3f4MV5DfmrXgjSCO4wZbQz5vJa+lJs4XMLe
kO6VLFyonlD/EPDZo7/D0cy+hVvHtYXJ7mHjc8qKFzqTOjWXUIsvg6YqoSFgaHgdxvKDrTKplpzA
2aNLNVwXaoxvA1mDcelejqku7c2KndTN4oI8af3OyeAbZF2b3wnXqAHsiI35oKUGhyg1VWA+WZtf
UjeBZ6drlbWA00TibVrZ3YlsG/dBYJ2xHkc8NWcq780V+Fu2hZQao0ByyPUN+wlSDgafurXojcG5
arNaasc2RZZzsJduafZVTYusuL/klIsPo2MyWdk9FGbljMn12ITFvu2yXeuB87rgb9Ny6i7Z7Ecb
k5XowqdimJ4lXgMtnJwfBNxxgBa3cZs5pqQW3JIwWVpeHW/quGyJgi2J2sm8xINCpanzSWSkR/Wx
Ed+LKAhhjOAGfiMywbFygtUzp8iXogHufNYULMMuIEjgr0fywgVW11CLVFRqH5xK6jdN64n7Eq4J
UdI27imrjoIwBT7waHuBxLc9wdeOZxwDXa3iCFQXIqFO104ym+XMJKWW2KEGYzX4K2SeJhwmmuUE
AxqrXkANBtSjXEIMvoN0DDkswGVubEy8UgRiMKwhl5gpFi7U0DyZW35GsQFvxcg8LRyichDQyuSj
EWUJeL6OjPnpg50IqNuiNKoXECmmsy6oAuyKlXGvT6jRFqBy1aUH3w4MJS3JYafw25yQK8GkIQbC
IVBTW/Rj/DljQiEtmDbSg8svk5rVp2R5hm7kcJl+GFB2IfAa9GrM7BWJE8zu+C1A82yti5BgsRmJ
4uy2Yxm1fDsQAepghe0jmElq3pHgiHONkThneu0y7XaErY+khVtoLmrNZ8sKWet+GDsLM72WrKN5
jlxgz6kiXJeIjxeeGMaVHnnpIsG9Yc6egSqgN4E0zgY99VHFELNOSlsmU1ivTTau8oCk1JlEl1ss
kWRmd/gn8lAoKWRbC3KZtxqlJdplAN79AEfZJOGJrIttz0hmLjOyuket6xHjM/mu2V2llh9QvbOw
xgbiQR4S9HpnflKPD0sRPT9tAVGyLSPYgYfIOSTCclcNYK4hoqhiMloWTzbPLlFC6BMJr+BcAKbF
X/1wDU1cW+g93shFEAybRhdjQoCMXyBA4N6wGkjzEl1XnkRFcOP6UXSE0ty+MnH8XQzt4Gxj12Jn
mbPl0mfY1o+3NglBaBpx0EUSruKLWA7TOeQq86Kf3Ih0Z1UcyOoIR8WFC0U2nNmOXtvLQIvYHzU4
ml94bWBYp5bKp1VbN9UtyXDZNiYYE2uI5gaXZGqEfp1+MibMBAMExXcAu+4a+J/tutChq6Laakw+
7aLSrdHUZ6sCXwUgMr2juxQEAvCAQw52s7KkGDgrp7K9JJWzOa0aW5xT4Lw3MP1o53pkBP4y6jDc
2JZmOrp4yta80CxPWUjSRpn2sR7EWrN8Wv570UKzRo3J2BJw2xeVPQ6bqY3jau6HDT28A17pzuwI
f6JZMDgcJ71H3VlwWGvWhdSktcrHUJLdXsSgy49fAADOiCgR5sI2SEo5bNw6Ys9lBYdjm9s6rFK9
WfI/9jAw8tM0oF+inTf0+eCWsabmULL0u/TQVyDYo250dH1cKXdKzLXrBXa6VqM/hKvJsJ0zp1UY
mDqHoO9ZGtZ8CYpPVqieFL/02GqyOlhiHuLAyJhajsWm6rv0uIoHrn+aBajHhO4pwVj42+OtXmMX
0JBiNEMpywyGwsAjyZ5TgPDnoeohy7UkxIOMZALJXgw7Fi4M8WNy5XqYc+GePVG9IfC+aMuD4Sya
XR5EKzUF/6wHUEtPJyflINHBrNNRBLr5aM8R/gLqz4nwYEcomXz0m1zhD3sGMmDlG6hpQTJXLWRE
7MZ4u6sIX5zgOIhd1RwZ7oEK2TNQj6awYPIaJ8YFJOcs3Wq5ILAAyNeljguxh14NRXMfNCyoRM0Y
JuYgnXJxtVbspGZjHU76vIg5VM2FK3iTo15lxQfiVIzkuM343bNGS4n00rSy+Yk+5IJnlljHL4ds
aAGkwgYCiuWCIM1NO4iulMSQGk4ynnCVKASqCFfqSKwFcSYntWmOpAM6UKKJKAEoOYrJUwCXghNo
qhunq3J/yb4IEV9bu5Ck8Bug5yRel22f3mED/o6LuozS9rgr8EGe1VxNKivCpHsKlJ11BABEOVjH
UmtjCidrmVV8hcdBrOOIPLYDmqAsDh1/lViBs+h1pOsXHBhC7wgvdh1dQp/n95YLtsmcP4753JxG
kFanV/p1VDR2fTVAzAlPOdbT/exmoPwCHyrdSoISmeuBXYpF7qXhCYtXz+vNVZhxSIwx5wBTJLWU
7TUSfhyniuBYDob1C9t8/zatQ7LkNehTAmXNgcirRdGlVtH3+qjYRsIkV7XMzrveRuNhce4BhyCp
JI8uo4QCNiIzBVFJPZhN8DPKQWZEx2G1Xil9+OlRsfdfeVRdlzl/fjh85r6sxkYQr/zjDy/+tRb3
DUq2B/XmVUf78uChKf940Ytvlj8+/jjalwfrzRf/WD7acF60+2a83Ms24y5+bcjh0n/7Kd/ETfJF
m12zL9Tjz8VePvv816944yueW4AeZK2/+1093cgL09CT4lNZ7KXAAIo7wUv0eqzwEr0v2wIb4Mt9
BPn02Tc8u+Hx2a8xcYB68fpea9cbd/3bg3v1yTz7fYaBRPQrzfrumoTe980mNTvexDe8JLZVv/aG
3wbZ//otHYxc32rS6a76xja9e8ez0PS/1aTFbh8fMrPJOmzTb3pd7980xN1vNe1sh896LNX39spe
uCZ/YQp84Zv8p6a/dx9Zv/eNp8nyC4366xemdOb3gvnj2Vt+ZTrHZsHD8I/O8E4zhXkwLn6r722a
nYr36i/X8U58V6OKytHbLfuj5eSf6oCuD5nN9APTNkzskV1i7d719R3sxN96fR//+ffpbp8KqQ67
iW9Yw37v+O/VMb/SsPUIreAff/uu2vR5dL86e7xsT5Xtiv3TtPFOj93+yqD5JS7Jr27Ll/f5f75p
/bxKvPrc1+LTp2z/l+VO8rhfHSby2WB7ZQZ/73Hy2gT0akuXbbP7whLVfj51/Aet/NyTv94vv3bF
r6e7+2y/a378FwAAAP//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plotArea>
      <cx:plotAreaRegion>
        <cx:series layoutId="treemap" uniqueId="{34CA0985-F912-4A9E-8C5A-292A09F30C09}">
          <cx:tx>
            <cx:txData>
              <cx:f>_xlchart.v1.5</cx:f>
              <cx:v>total</cx:v>
            </cx:txData>
          </cx:tx>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7458620A-6032-435D-B276-A1F4E002EB50}" type="doc">
      <dgm:prSet loTypeId="urn:microsoft.com/office/officeart/2008/layout/HorizontalMultiLevelHierarchy" loCatId="hierarchy" qsTypeId="urn:microsoft.com/office/officeart/2005/8/quickstyle/simple1" qsCatId="simple" csTypeId="urn:microsoft.com/office/officeart/2005/8/colors/accent0_1" csCatId="mainScheme" phldr="1"/>
      <dgm:spPr/>
      <dgm:t>
        <a:bodyPr/>
        <a:lstStyle/>
        <a:p>
          <a:endParaRPr lang="en-ID"/>
        </a:p>
      </dgm:t>
    </dgm:pt>
    <dgm:pt modelId="{09666767-908D-436E-A74E-AC161A8BEF4E}">
      <dgm:prSet phldrT="[Text]" custT="1"/>
      <dgm:spPr/>
      <dgm:t>
        <a:bodyPr/>
        <a:lstStyle/>
        <a:p>
          <a:r>
            <a:rPr lang="en-ID" sz="1400"/>
            <a:t>Selected Study (50)</a:t>
          </a:r>
        </a:p>
      </dgm:t>
    </dgm:pt>
    <dgm:pt modelId="{8211D166-5464-49A7-A69D-327112F7A5B1}" type="parTrans" cxnId="{EAD09079-2F22-46F7-9DE8-DDD524929EA3}">
      <dgm:prSet/>
      <dgm:spPr/>
      <dgm:t>
        <a:bodyPr/>
        <a:lstStyle/>
        <a:p>
          <a:endParaRPr lang="en-ID"/>
        </a:p>
      </dgm:t>
    </dgm:pt>
    <dgm:pt modelId="{30707B2F-A20D-4363-BD74-21E2CF0B6343}" type="sibTrans" cxnId="{EAD09079-2F22-46F7-9DE8-DDD524929EA3}">
      <dgm:prSet/>
      <dgm:spPr/>
      <dgm:t>
        <a:bodyPr/>
        <a:lstStyle/>
        <a:p>
          <a:endParaRPr lang="en-ID"/>
        </a:p>
      </dgm:t>
    </dgm:pt>
    <dgm:pt modelId="{E893FCE9-36D9-4532-A250-9AFCEBB8862F}">
      <dgm:prSet phldrT="[Text]"/>
      <dgm:spPr/>
      <dgm:t>
        <a:bodyPr/>
        <a:lstStyle/>
        <a:p>
          <a:r>
            <a:rPr lang="en-ID"/>
            <a:t>Model (27)</a:t>
          </a:r>
        </a:p>
      </dgm:t>
    </dgm:pt>
    <dgm:pt modelId="{A7146501-766B-413D-948D-D9D9224393E3}" type="parTrans" cxnId="{7C06172C-0825-493A-B186-2FD7864A7018}">
      <dgm:prSet/>
      <dgm:spPr/>
      <dgm:t>
        <a:bodyPr/>
        <a:lstStyle/>
        <a:p>
          <a:endParaRPr lang="en-ID"/>
        </a:p>
      </dgm:t>
    </dgm:pt>
    <dgm:pt modelId="{827A3FB3-9317-4EFD-BE94-B93BAB4FF20C}" type="sibTrans" cxnId="{7C06172C-0825-493A-B186-2FD7864A7018}">
      <dgm:prSet/>
      <dgm:spPr/>
      <dgm:t>
        <a:bodyPr/>
        <a:lstStyle/>
        <a:p>
          <a:endParaRPr lang="en-ID"/>
        </a:p>
      </dgm:t>
    </dgm:pt>
    <dgm:pt modelId="{BA17EC49-828F-478B-998C-B768BD25093D}">
      <dgm:prSet phldrT="[Text]"/>
      <dgm:spPr/>
      <dgm:t>
        <a:bodyPr/>
        <a:lstStyle/>
        <a:p>
          <a:r>
            <a:rPr lang="en-ID"/>
            <a:t>Preprocessing (4)</a:t>
          </a:r>
        </a:p>
      </dgm:t>
    </dgm:pt>
    <dgm:pt modelId="{1884F3E2-A299-42B9-AABB-D0149AE1D88C}" type="parTrans" cxnId="{FB8D2BEE-978D-4955-8547-14E980F55F99}">
      <dgm:prSet/>
      <dgm:spPr/>
      <dgm:t>
        <a:bodyPr/>
        <a:lstStyle/>
        <a:p>
          <a:endParaRPr lang="en-ID"/>
        </a:p>
      </dgm:t>
    </dgm:pt>
    <dgm:pt modelId="{56732AAD-7280-436A-A811-DC4E225BE17B}" type="sibTrans" cxnId="{FB8D2BEE-978D-4955-8547-14E980F55F99}">
      <dgm:prSet/>
      <dgm:spPr/>
      <dgm:t>
        <a:bodyPr/>
        <a:lstStyle/>
        <a:p>
          <a:endParaRPr lang="en-ID"/>
        </a:p>
      </dgm:t>
    </dgm:pt>
    <dgm:pt modelId="{701C691B-7B11-4386-9C0C-2E5488B36B1D}">
      <dgm:prSet phldrT="[Text]"/>
      <dgm:spPr/>
      <dgm:t>
        <a:bodyPr/>
        <a:lstStyle/>
        <a:p>
          <a:r>
            <a:rPr lang="en-ID"/>
            <a:t>Representation (4)</a:t>
          </a:r>
        </a:p>
      </dgm:t>
    </dgm:pt>
    <dgm:pt modelId="{0F22A458-19C7-4F79-BCE0-2E3147CD0422}" type="parTrans" cxnId="{596AB28A-3B0A-4C1D-A64E-F335266E10A2}">
      <dgm:prSet/>
      <dgm:spPr/>
      <dgm:t>
        <a:bodyPr/>
        <a:lstStyle/>
        <a:p>
          <a:endParaRPr lang="en-ID"/>
        </a:p>
      </dgm:t>
    </dgm:pt>
    <dgm:pt modelId="{5978F6B5-54A9-4202-8E00-A113E5B78963}" type="sibTrans" cxnId="{596AB28A-3B0A-4C1D-A64E-F335266E10A2}">
      <dgm:prSet/>
      <dgm:spPr/>
      <dgm:t>
        <a:bodyPr/>
        <a:lstStyle/>
        <a:p>
          <a:endParaRPr lang="en-ID"/>
        </a:p>
      </dgm:t>
    </dgm:pt>
    <dgm:pt modelId="{9954B18C-D1C1-4B1F-8A36-19D1E2260360}">
      <dgm:prSet phldrT="[Text]"/>
      <dgm:spPr/>
      <dgm:t>
        <a:bodyPr/>
        <a:lstStyle/>
        <a:p>
          <a:r>
            <a:rPr lang="en-ID"/>
            <a:t>Features (1)</a:t>
          </a:r>
        </a:p>
      </dgm:t>
    </dgm:pt>
    <dgm:pt modelId="{E899D8F3-6C14-4033-8511-4BC38F303D80}" type="parTrans" cxnId="{2454BA9E-26D3-4643-A500-04C54C9DFAEE}">
      <dgm:prSet/>
      <dgm:spPr/>
      <dgm:t>
        <a:bodyPr/>
        <a:lstStyle/>
        <a:p>
          <a:endParaRPr lang="en-ID"/>
        </a:p>
      </dgm:t>
    </dgm:pt>
    <dgm:pt modelId="{289988FA-4B58-47C4-9E19-29F3B23FCB36}" type="sibTrans" cxnId="{2454BA9E-26D3-4643-A500-04C54C9DFAEE}">
      <dgm:prSet/>
      <dgm:spPr/>
      <dgm:t>
        <a:bodyPr/>
        <a:lstStyle/>
        <a:p>
          <a:endParaRPr lang="en-ID"/>
        </a:p>
      </dgm:t>
    </dgm:pt>
    <dgm:pt modelId="{158EDC84-577F-417E-AA98-59964D1358D5}">
      <dgm:prSet/>
      <dgm:spPr/>
      <dgm:t>
        <a:bodyPr/>
        <a:lstStyle/>
        <a:p>
          <a:r>
            <a:rPr lang="en-ID"/>
            <a:t>Representation (12)</a:t>
          </a:r>
        </a:p>
      </dgm:t>
    </dgm:pt>
    <dgm:pt modelId="{65294F8E-903D-4DE2-9BBE-969E669FDEB0}" type="parTrans" cxnId="{AA6E7B75-B4FA-43D3-B700-456C82B87348}">
      <dgm:prSet/>
      <dgm:spPr/>
      <dgm:t>
        <a:bodyPr/>
        <a:lstStyle/>
        <a:p>
          <a:endParaRPr lang="en-ID"/>
        </a:p>
      </dgm:t>
    </dgm:pt>
    <dgm:pt modelId="{77B841EF-92FF-4656-B80F-01328CB9B4DD}" type="sibTrans" cxnId="{AA6E7B75-B4FA-43D3-B700-456C82B87348}">
      <dgm:prSet/>
      <dgm:spPr/>
      <dgm:t>
        <a:bodyPr/>
        <a:lstStyle/>
        <a:p>
          <a:endParaRPr lang="en-ID"/>
        </a:p>
      </dgm:t>
    </dgm:pt>
    <dgm:pt modelId="{B6508D32-0EE3-492B-8C70-BB012684E017}">
      <dgm:prSet/>
      <dgm:spPr/>
      <dgm:t>
        <a:bodyPr/>
        <a:lstStyle/>
        <a:p>
          <a:r>
            <a:rPr lang="en-ID"/>
            <a:t>Preprocessing (5)</a:t>
          </a:r>
        </a:p>
      </dgm:t>
    </dgm:pt>
    <dgm:pt modelId="{F8D42451-A23E-493B-83A1-4271840BDA7C}" type="parTrans" cxnId="{A2A4D130-3F81-49FC-A923-4ADD04F46668}">
      <dgm:prSet/>
      <dgm:spPr/>
      <dgm:t>
        <a:bodyPr/>
        <a:lstStyle/>
        <a:p>
          <a:endParaRPr lang="en-ID"/>
        </a:p>
      </dgm:t>
    </dgm:pt>
    <dgm:pt modelId="{8D4E37F4-EBD7-4A24-AC4F-E1EFFBFE9866}" type="sibTrans" cxnId="{A2A4D130-3F81-49FC-A923-4ADD04F46668}">
      <dgm:prSet/>
      <dgm:spPr/>
      <dgm:t>
        <a:bodyPr/>
        <a:lstStyle/>
        <a:p>
          <a:endParaRPr lang="en-ID"/>
        </a:p>
      </dgm:t>
    </dgm:pt>
    <dgm:pt modelId="{34AADDF9-EB1D-4273-8077-B250AD633756}">
      <dgm:prSet/>
      <dgm:spPr/>
      <dgm:t>
        <a:bodyPr/>
        <a:lstStyle/>
        <a:p>
          <a:r>
            <a:rPr lang="en-ID"/>
            <a:t>Dictionary (4)</a:t>
          </a:r>
        </a:p>
      </dgm:t>
    </dgm:pt>
    <dgm:pt modelId="{A1320E2D-5D30-48F3-B66C-400A61561117}" type="parTrans" cxnId="{6060450E-F718-479A-91D6-6467C5A7FF85}">
      <dgm:prSet/>
      <dgm:spPr/>
      <dgm:t>
        <a:bodyPr/>
        <a:lstStyle/>
        <a:p>
          <a:endParaRPr lang="en-ID"/>
        </a:p>
      </dgm:t>
    </dgm:pt>
    <dgm:pt modelId="{0C8A14C5-3F3B-4578-8DED-39EF2DB14E84}" type="sibTrans" cxnId="{6060450E-F718-479A-91D6-6467C5A7FF85}">
      <dgm:prSet/>
      <dgm:spPr/>
      <dgm:t>
        <a:bodyPr/>
        <a:lstStyle/>
        <a:p>
          <a:endParaRPr lang="en-ID"/>
        </a:p>
      </dgm:t>
    </dgm:pt>
    <dgm:pt modelId="{FB308B60-BBB7-4CD9-BD71-43E9404C404D}">
      <dgm:prSet/>
      <dgm:spPr/>
      <dgm:t>
        <a:bodyPr/>
        <a:lstStyle/>
        <a:p>
          <a:r>
            <a:rPr lang="en-ID"/>
            <a:t>Features (1)</a:t>
          </a:r>
        </a:p>
      </dgm:t>
    </dgm:pt>
    <dgm:pt modelId="{DC048C6D-E8D1-4BBE-9AD5-22A521FB42C5}" type="parTrans" cxnId="{1D301C98-FAA1-461B-9B76-4DF2177A0916}">
      <dgm:prSet/>
      <dgm:spPr/>
      <dgm:t>
        <a:bodyPr/>
        <a:lstStyle/>
        <a:p>
          <a:endParaRPr lang="en-ID"/>
        </a:p>
      </dgm:t>
    </dgm:pt>
    <dgm:pt modelId="{7404C825-214D-4505-BEC5-55FCB89EB0C1}" type="sibTrans" cxnId="{1D301C98-FAA1-461B-9B76-4DF2177A0916}">
      <dgm:prSet/>
      <dgm:spPr/>
      <dgm:t>
        <a:bodyPr/>
        <a:lstStyle/>
        <a:p>
          <a:endParaRPr lang="en-ID"/>
        </a:p>
      </dgm:t>
    </dgm:pt>
    <dgm:pt modelId="{5E2F993A-3A12-403F-B4AE-980BCE51F964}" type="pres">
      <dgm:prSet presAssocID="{7458620A-6032-435D-B276-A1F4E002EB50}" presName="Name0" presStyleCnt="0">
        <dgm:presLayoutVars>
          <dgm:chPref val="1"/>
          <dgm:dir/>
          <dgm:animOne val="branch"/>
          <dgm:animLvl val="lvl"/>
          <dgm:resizeHandles val="exact"/>
        </dgm:presLayoutVars>
      </dgm:prSet>
      <dgm:spPr/>
    </dgm:pt>
    <dgm:pt modelId="{939943C4-5FF1-4F41-9897-AD18EB8B7AFB}" type="pres">
      <dgm:prSet presAssocID="{09666767-908D-436E-A74E-AC161A8BEF4E}" presName="root1" presStyleCnt="0"/>
      <dgm:spPr/>
    </dgm:pt>
    <dgm:pt modelId="{62B2258E-487B-4CB1-B6FF-45DA1588FD01}" type="pres">
      <dgm:prSet presAssocID="{09666767-908D-436E-A74E-AC161A8BEF4E}" presName="LevelOneTextNode" presStyleLbl="node0" presStyleIdx="0" presStyleCnt="1" custLinFactNeighborX="-47015">
        <dgm:presLayoutVars>
          <dgm:chPref val="3"/>
        </dgm:presLayoutVars>
      </dgm:prSet>
      <dgm:spPr/>
    </dgm:pt>
    <dgm:pt modelId="{5DE2577F-D6BA-43C3-8E43-B3D10ADEB99F}" type="pres">
      <dgm:prSet presAssocID="{09666767-908D-436E-A74E-AC161A8BEF4E}" presName="level2hierChild" presStyleCnt="0"/>
      <dgm:spPr/>
    </dgm:pt>
    <dgm:pt modelId="{D10FBF81-F9A6-4269-A9F8-0ABC1038BCE6}" type="pres">
      <dgm:prSet presAssocID="{A7146501-766B-413D-948D-D9D9224393E3}" presName="conn2-1" presStyleLbl="parChTrans1D2" presStyleIdx="0" presStyleCnt="5"/>
      <dgm:spPr/>
    </dgm:pt>
    <dgm:pt modelId="{587C97F4-DDAA-49FF-981A-7CCBFEEA0B1C}" type="pres">
      <dgm:prSet presAssocID="{A7146501-766B-413D-948D-D9D9224393E3}" presName="connTx" presStyleLbl="parChTrans1D2" presStyleIdx="0" presStyleCnt="5"/>
      <dgm:spPr/>
    </dgm:pt>
    <dgm:pt modelId="{F5D44A24-F7B2-4C3E-8E20-EA67873F9C90}" type="pres">
      <dgm:prSet presAssocID="{E893FCE9-36D9-4532-A250-9AFCEBB8862F}" presName="root2" presStyleCnt="0"/>
      <dgm:spPr/>
    </dgm:pt>
    <dgm:pt modelId="{EBF06B6E-DDB4-49BA-B95B-1310C630F3CA}" type="pres">
      <dgm:prSet presAssocID="{E893FCE9-36D9-4532-A250-9AFCEBB8862F}" presName="LevelTwoTextNode" presStyleLbl="node2" presStyleIdx="0" presStyleCnt="5" custScaleX="116353">
        <dgm:presLayoutVars>
          <dgm:chPref val="3"/>
        </dgm:presLayoutVars>
      </dgm:prSet>
      <dgm:spPr/>
    </dgm:pt>
    <dgm:pt modelId="{1BB10D94-67A0-4EC2-A171-97532DF4A1E7}" type="pres">
      <dgm:prSet presAssocID="{E893FCE9-36D9-4532-A250-9AFCEBB8862F}" presName="level3hierChild" presStyleCnt="0"/>
      <dgm:spPr/>
    </dgm:pt>
    <dgm:pt modelId="{10F22F17-20FD-4896-92D2-76842E62DB38}" type="pres">
      <dgm:prSet presAssocID="{1884F3E2-A299-42B9-AABB-D0149AE1D88C}" presName="conn2-1" presStyleLbl="parChTrans1D3" presStyleIdx="0" presStyleCnt="3"/>
      <dgm:spPr/>
    </dgm:pt>
    <dgm:pt modelId="{120D8A06-7406-4498-9885-C6B7EEB70678}" type="pres">
      <dgm:prSet presAssocID="{1884F3E2-A299-42B9-AABB-D0149AE1D88C}" presName="connTx" presStyleLbl="parChTrans1D3" presStyleIdx="0" presStyleCnt="3"/>
      <dgm:spPr/>
    </dgm:pt>
    <dgm:pt modelId="{F52C5A77-FB8A-4C1D-84AF-7675192CB093}" type="pres">
      <dgm:prSet presAssocID="{BA17EC49-828F-478B-998C-B768BD25093D}" presName="root2" presStyleCnt="0"/>
      <dgm:spPr/>
    </dgm:pt>
    <dgm:pt modelId="{A651C2CB-4ABE-4483-AFD9-91D6CF77629B}" type="pres">
      <dgm:prSet presAssocID="{BA17EC49-828F-478B-998C-B768BD25093D}" presName="LevelTwoTextNode" presStyleLbl="node3" presStyleIdx="0" presStyleCnt="3" custLinFactNeighborX="29466" custLinFactNeighborY="8212">
        <dgm:presLayoutVars>
          <dgm:chPref val="3"/>
        </dgm:presLayoutVars>
      </dgm:prSet>
      <dgm:spPr/>
    </dgm:pt>
    <dgm:pt modelId="{FF1C069B-8A99-4A12-BD0E-4778691A6AF3}" type="pres">
      <dgm:prSet presAssocID="{BA17EC49-828F-478B-998C-B768BD25093D}" presName="level3hierChild" presStyleCnt="0"/>
      <dgm:spPr/>
    </dgm:pt>
    <dgm:pt modelId="{54ADD013-00FA-4D50-BA1F-3E64FBE76CA3}" type="pres">
      <dgm:prSet presAssocID="{0F22A458-19C7-4F79-BCE0-2E3147CD0422}" presName="conn2-1" presStyleLbl="parChTrans1D3" presStyleIdx="1" presStyleCnt="3"/>
      <dgm:spPr/>
    </dgm:pt>
    <dgm:pt modelId="{E87CE289-77CF-407A-B2D4-6BB72C0CD793}" type="pres">
      <dgm:prSet presAssocID="{0F22A458-19C7-4F79-BCE0-2E3147CD0422}" presName="connTx" presStyleLbl="parChTrans1D3" presStyleIdx="1" presStyleCnt="3"/>
      <dgm:spPr/>
    </dgm:pt>
    <dgm:pt modelId="{43772EE0-F925-4ADA-9A30-75D113C7E406}" type="pres">
      <dgm:prSet presAssocID="{701C691B-7B11-4386-9C0C-2E5488B36B1D}" presName="root2" presStyleCnt="0"/>
      <dgm:spPr/>
    </dgm:pt>
    <dgm:pt modelId="{0E1F988B-E65C-4A90-A045-22F233E99B62}" type="pres">
      <dgm:prSet presAssocID="{701C691B-7B11-4386-9C0C-2E5488B36B1D}" presName="LevelTwoTextNode" presStyleLbl="node3" presStyleIdx="1" presStyleCnt="3" custLinFactNeighborX="29466" custLinFactNeighborY="3358">
        <dgm:presLayoutVars>
          <dgm:chPref val="3"/>
        </dgm:presLayoutVars>
      </dgm:prSet>
      <dgm:spPr/>
    </dgm:pt>
    <dgm:pt modelId="{F154A73D-F2DF-45F8-B22C-6009058BC069}" type="pres">
      <dgm:prSet presAssocID="{701C691B-7B11-4386-9C0C-2E5488B36B1D}" presName="level3hierChild" presStyleCnt="0"/>
      <dgm:spPr/>
    </dgm:pt>
    <dgm:pt modelId="{3607F79F-1848-42EE-AECF-D392C1A7AC56}" type="pres">
      <dgm:prSet presAssocID="{DC048C6D-E8D1-4BBE-9AD5-22A521FB42C5}" presName="conn2-1" presStyleLbl="parChTrans1D3" presStyleIdx="2" presStyleCnt="3"/>
      <dgm:spPr/>
    </dgm:pt>
    <dgm:pt modelId="{CC3A4A7A-1F3B-4C49-B6D7-BF0016893A3E}" type="pres">
      <dgm:prSet presAssocID="{DC048C6D-E8D1-4BBE-9AD5-22A521FB42C5}" presName="connTx" presStyleLbl="parChTrans1D3" presStyleIdx="2" presStyleCnt="3"/>
      <dgm:spPr/>
    </dgm:pt>
    <dgm:pt modelId="{059DE1B5-5E40-48AB-9945-FE250E7FF641}" type="pres">
      <dgm:prSet presAssocID="{FB308B60-BBB7-4CD9-BD71-43E9404C404D}" presName="root2" presStyleCnt="0"/>
      <dgm:spPr/>
    </dgm:pt>
    <dgm:pt modelId="{38AC99B8-5A21-4446-B7FF-8BE1589FFE28}" type="pres">
      <dgm:prSet presAssocID="{FB308B60-BBB7-4CD9-BD71-43E9404C404D}" presName="LevelTwoTextNode" presStyleLbl="node3" presStyleIdx="2" presStyleCnt="3" custLinFactNeighborX="29466" custLinFactNeighborY="3358">
        <dgm:presLayoutVars>
          <dgm:chPref val="3"/>
        </dgm:presLayoutVars>
      </dgm:prSet>
      <dgm:spPr/>
    </dgm:pt>
    <dgm:pt modelId="{DD6774F9-B3ED-427A-B480-AF198BD7801D}" type="pres">
      <dgm:prSet presAssocID="{FB308B60-BBB7-4CD9-BD71-43E9404C404D}" presName="level3hierChild" presStyleCnt="0"/>
      <dgm:spPr/>
    </dgm:pt>
    <dgm:pt modelId="{D128CF9D-681A-45C8-A5DB-001F7F3F74DC}" type="pres">
      <dgm:prSet presAssocID="{E899D8F3-6C14-4033-8511-4BC38F303D80}" presName="conn2-1" presStyleLbl="parChTrans1D2" presStyleIdx="1" presStyleCnt="5"/>
      <dgm:spPr/>
    </dgm:pt>
    <dgm:pt modelId="{1D2699D8-CE89-4527-9551-8E015A4D7BE1}" type="pres">
      <dgm:prSet presAssocID="{E899D8F3-6C14-4033-8511-4BC38F303D80}" presName="connTx" presStyleLbl="parChTrans1D2" presStyleIdx="1" presStyleCnt="5"/>
      <dgm:spPr/>
    </dgm:pt>
    <dgm:pt modelId="{ED834A75-7BC5-4DFA-9F64-81D1C60ACA30}" type="pres">
      <dgm:prSet presAssocID="{9954B18C-D1C1-4B1F-8A36-19D1E2260360}" presName="root2" presStyleCnt="0"/>
      <dgm:spPr/>
    </dgm:pt>
    <dgm:pt modelId="{7689D181-4DD0-4CE4-B6FF-68348BD47795}" type="pres">
      <dgm:prSet presAssocID="{9954B18C-D1C1-4B1F-8A36-19D1E2260360}" presName="LevelTwoTextNode" presStyleLbl="node2" presStyleIdx="1" presStyleCnt="5" custScaleX="114277">
        <dgm:presLayoutVars>
          <dgm:chPref val="3"/>
        </dgm:presLayoutVars>
      </dgm:prSet>
      <dgm:spPr/>
    </dgm:pt>
    <dgm:pt modelId="{FED099FE-ED87-46D3-A43D-707445CC629E}" type="pres">
      <dgm:prSet presAssocID="{9954B18C-D1C1-4B1F-8A36-19D1E2260360}" presName="level3hierChild" presStyleCnt="0"/>
      <dgm:spPr/>
    </dgm:pt>
    <dgm:pt modelId="{9A954886-D7C7-4EC0-85B5-36DAD64F6432}" type="pres">
      <dgm:prSet presAssocID="{65294F8E-903D-4DE2-9BBE-969E669FDEB0}" presName="conn2-1" presStyleLbl="parChTrans1D2" presStyleIdx="2" presStyleCnt="5"/>
      <dgm:spPr/>
    </dgm:pt>
    <dgm:pt modelId="{C49C325E-A7C6-4702-AFAC-08D18700E3EE}" type="pres">
      <dgm:prSet presAssocID="{65294F8E-903D-4DE2-9BBE-969E669FDEB0}" presName="connTx" presStyleLbl="parChTrans1D2" presStyleIdx="2" presStyleCnt="5"/>
      <dgm:spPr/>
    </dgm:pt>
    <dgm:pt modelId="{4A3B0D81-059F-491C-81FA-C5B4EEE6DBB5}" type="pres">
      <dgm:prSet presAssocID="{158EDC84-577F-417E-AA98-59964D1358D5}" presName="root2" presStyleCnt="0"/>
      <dgm:spPr/>
    </dgm:pt>
    <dgm:pt modelId="{4A3366EA-641C-40DD-8C6D-A5AAAA672B75}" type="pres">
      <dgm:prSet presAssocID="{158EDC84-577F-417E-AA98-59964D1358D5}" presName="LevelTwoTextNode" presStyleLbl="node2" presStyleIdx="2" presStyleCnt="5" custScaleX="118400">
        <dgm:presLayoutVars>
          <dgm:chPref val="3"/>
        </dgm:presLayoutVars>
      </dgm:prSet>
      <dgm:spPr/>
    </dgm:pt>
    <dgm:pt modelId="{23E14069-F0E5-4E0E-B367-DC382006E0B9}" type="pres">
      <dgm:prSet presAssocID="{158EDC84-577F-417E-AA98-59964D1358D5}" presName="level3hierChild" presStyleCnt="0"/>
      <dgm:spPr/>
    </dgm:pt>
    <dgm:pt modelId="{C078F60B-0136-4917-9A49-B730983696C1}" type="pres">
      <dgm:prSet presAssocID="{F8D42451-A23E-493B-83A1-4271840BDA7C}" presName="conn2-1" presStyleLbl="parChTrans1D2" presStyleIdx="3" presStyleCnt="5"/>
      <dgm:spPr/>
    </dgm:pt>
    <dgm:pt modelId="{6A46B11F-98C8-462F-8996-606B8F18435D}" type="pres">
      <dgm:prSet presAssocID="{F8D42451-A23E-493B-83A1-4271840BDA7C}" presName="connTx" presStyleLbl="parChTrans1D2" presStyleIdx="3" presStyleCnt="5"/>
      <dgm:spPr/>
    </dgm:pt>
    <dgm:pt modelId="{E0154640-17B1-4AB1-9DCB-5E039779ADB2}" type="pres">
      <dgm:prSet presAssocID="{B6508D32-0EE3-492B-8C70-BB012684E017}" presName="root2" presStyleCnt="0"/>
      <dgm:spPr/>
    </dgm:pt>
    <dgm:pt modelId="{DAD97142-1B3C-42B2-9BF3-FA775DD8909A}" type="pres">
      <dgm:prSet presAssocID="{B6508D32-0EE3-492B-8C70-BB012684E017}" presName="LevelTwoTextNode" presStyleLbl="node2" presStyleIdx="3" presStyleCnt="5" custScaleX="116325">
        <dgm:presLayoutVars>
          <dgm:chPref val="3"/>
        </dgm:presLayoutVars>
      </dgm:prSet>
      <dgm:spPr/>
    </dgm:pt>
    <dgm:pt modelId="{E2C69700-380D-49AD-B2A0-4007181617AF}" type="pres">
      <dgm:prSet presAssocID="{B6508D32-0EE3-492B-8C70-BB012684E017}" presName="level3hierChild" presStyleCnt="0"/>
      <dgm:spPr/>
    </dgm:pt>
    <dgm:pt modelId="{B0B3C228-9593-4BB8-9579-3421FE23C2CB}" type="pres">
      <dgm:prSet presAssocID="{A1320E2D-5D30-48F3-B66C-400A61561117}" presName="conn2-1" presStyleLbl="parChTrans1D2" presStyleIdx="4" presStyleCnt="5"/>
      <dgm:spPr/>
    </dgm:pt>
    <dgm:pt modelId="{FF570DFC-DAFA-429F-963D-886A959FD2F2}" type="pres">
      <dgm:prSet presAssocID="{A1320E2D-5D30-48F3-B66C-400A61561117}" presName="connTx" presStyleLbl="parChTrans1D2" presStyleIdx="4" presStyleCnt="5"/>
      <dgm:spPr/>
    </dgm:pt>
    <dgm:pt modelId="{58BC3096-A824-470D-8574-6BF950393E12}" type="pres">
      <dgm:prSet presAssocID="{34AADDF9-EB1D-4273-8077-B250AD633756}" presName="root2" presStyleCnt="0"/>
      <dgm:spPr/>
    </dgm:pt>
    <dgm:pt modelId="{860C731D-6616-483A-BF4F-95B67C31465E}" type="pres">
      <dgm:prSet presAssocID="{34AADDF9-EB1D-4273-8077-B250AD633756}" presName="LevelTwoTextNode" presStyleLbl="node2" presStyleIdx="4" presStyleCnt="5" custScaleX="118372">
        <dgm:presLayoutVars>
          <dgm:chPref val="3"/>
        </dgm:presLayoutVars>
      </dgm:prSet>
      <dgm:spPr/>
    </dgm:pt>
    <dgm:pt modelId="{16E2DBE6-FB28-4DB0-9675-F01E27809CC5}" type="pres">
      <dgm:prSet presAssocID="{34AADDF9-EB1D-4273-8077-B250AD633756}" presName="level3hierChild" presStyleCnt="0"/>
      <dgm:spPr/>
    </dgm:pt>
  </dgm:ptLst>
  <dgm:cxnLst>
    <dgm:cxn modelId="{0C5FE50A-09F4-4D2E-8872-AA91D71E59B2}" type="presOf" srcId="{34AADDF9-EB1D-4273-8077-B250AD633756}" destId="{860C731D-6616-483A-BF4F-95B67C31465E}" srcOrd="0" destOrd="0" presId="urn:microsoft.com/office/officeart/2008/layout/HorizontalMultiLevelHierarchy"/>
    <dgm:cxn modelId="{6060450E-F718-479A-91D6-6467C5A7FF85}" srcId="{09666767-908D-436E-A74E-AC161A8BEF4E}" destId="{34AADDF9-EB1D-4273-8077-B250AD633756}" srcOrd="4" destOrd="0" parTransId="{A1320E2D-5D30-48F3-B66C-400A61561117}" sibTransId="{0C8A14C5-3F3B-4578-8DED-39EF2DB14E84}"/>
    <dgm:cxn modelId="{301CB610-FEE9-438D-8BE6-D30420009904}" type="presOf" srcId="{A1320E2D-5D30-48F3-B66C-400A61561117}" destId="{FF570DFC-DAFA-429F-963D-886A959FD2F2}" srcOrd="1" destOrd="0" presId="urn:microsoft.com/office/officeart/2008/layout/HorizontalMultiLevelHierarchy"/>
    <dgm:cxn modelId="{659A1922-0D77-42A0-8C93-5B4D4BAB2345}" type="presOf" srcId="{A7146501-766B-413D-948D-D9D9224393E3}" destId="{587C97F4-DDAA-49FF-981A-7CCBFEEA0B1C}" srcOrd="1" destOrd="0" presId="urn:microsoft.com/office/officeart/2008/layout/HorizontalMultiLevelHierarchy"/>
    <dgm:cxn modelId="{278B9627-FF7A-4D3C-8019-77AFBF783658}" type="presOf" srcId="{B6508D32-0EE3-492B-8C70-BB012684E017}" destId="{DAD97142-1B3C-42B2-9BF3-FA775DD8909A}" srcOrd="0" destOrd="0" presId="urn:microsoft.com/office/officeart/2008/layout/HorizontalMultiLevelHierarchy"/>
    <dgm:cxn modelId="{7C06172C-0825-493A-B186-2FD7864A7018}" srcId="{09666767-908D-436E-A74E-AC161A8BEF4E}" destId="{E893FCE9-36D9-4532-A250-9AFCEBB8862F}" srcOrd="0" destOrd="0" parTransId="{A7146501-766B-413D-948D-D9D9224393E3}" sibTransId="{827A3FB3-9317-4EFD-BE94-B93BAB4FF20C}"/>
    <dgm:cxn modelId="{9FFE152F-276F-41D9-890D-46AC384A1476}" type="presOf" srcId="{F8D42451-A23E-493B-83A1-4271840BDA7C}" destId="{C078F60B-0136-4917-9A49-B730983696C1}" srcOrd="0" destOrd="0" presId="urn:microsoft.com/office/officeart/2008/layout/HorizontalMultiLevelHierarchy"/>
    <dgm:cxn modelId="{A2A4D130-3F81-49FC-A923-4ADD04F46668}" srcId="{09666767-908D-436E-A74E-AC161A8BEF4E}" destId="{B6508D32-0EE3-492B-8C70-BB012684E017}" srcOrd="3" destOrd="0" parTransId="{F8D42451-A23E-493B-83A1-4271840BDA7C}" sibTransId="{8D4E37F4-EBD7-4A24-AC4F-E1EFFBFE9866}"/>
    <dgm:cxn modelId="{ACA1923D-BF54-4F7B-B84A-CEB41D778F54}" type="presOf" srcId="{0F22A458-19C7-4F79-BCE0-2E3147CD0422}" destId="{54ADD013-00FA-4D50-BA1F-3E64FBE76CA3}" srcOrd="0" destOrd="0" presId="urn:microsoft.com/office/officeart/2008/layout/HorizontalMultiLevelHierarchy"/>
    <dgm:cxn modelId="{81A52841-CE15-43EB-AE70-34214665CF36}" type="presOf" srcId="{7458620A-6032-435D-B276-A1F4E002EB50}" destId="{5E2F993A-3A12-403F-B4AE-980BCE51F964}" srcOrd="0" destOrd="0" presId="urn:microsoft.com/office/officeart/2008/layout/HorizontalMultiLevelHierarchy"/>
    <dgm:cxn modelId="{B2661642-5A83-44AD-9B04-E9D7965680CB}" type="presOf" srcId="{DC048C6D-E8D1-4BBE-9AD5-22A521FB42C5}" destId="{CC3A4A7A-1F3B-4C49-B6D7-BF0016893A3E}" srcOrd="1" destOrd="0" presId="urn:microsoft.com/office/officeart/2008/layout/HorizontalMultiLevelHierarchy"/>
    <dgm:cxn modelId="{B9C53464-EDDB-452B-9323-55F6FA1225BC}" type="presOf" srcId="{F8D42451-A23E-493B-83A1-4271840BDA7C}" destId="{6A46B11F-98C8-462F-8996-606B8F18435D}" srcOrd="1" destOrd="0" presId="urn:microsoft.com/office/officeart/2008/layout/HorizontalMultiLevelHierarchy"/>
    <dgm:cxn modelId="{C839D450-4E74-43F9-AB44-3D38D264AF60}" type="presOf" srcId="{701C691B-7B11-4386-9C0C-2E5488B36B1D}" destId="{0E1F988B-E65C-4A90-A045-22F233E99B62}" srcOrd="0" destOrd="0" presId="urn:microsoft.com/office/officeart/2008/layout/HorizontalMultiLevelHierarchy"/>
    <dgm:cxn modelId="{8BD15671-2C17-4D1B-9C63-D4FEAD4C12B6}" type="presOf" srcId="{A1320E2D-5D30-48F3-B66C-400A61561117}" destId="{B0B3C228-9593-4BB8-9579-3421FE23C2CB}" srcOrd="0" destOrd="0" presId="urn:microsoft.com/office/officeart/2008/layout/HorizontalMultiLevelHierarchy"/>
    <dgm:cxn modelId="{68EB2973-250A-44B4-9A77-F62B9D553B37}" type="presOf" srcId="{DC048C6D-E8D1-4BBE-9AD5-22A521FB42C5}" destId="{3607F79F-1848-42EE-AECF-D392C1A7AC56}" srcOrd="0" destOrd="0" presId="urn:microsoft.com/office/officeart/2008/layout/HorizontalMultiLevelHierarchy"/>
    <dgm:cxn modelId="{AA6E7B75-B4FA-43D3-B700-456C82B87348}" srcId="{09666767-908D-436E-A74E-AC161A8BEF4E}" destId="{158EDC84-577F-417E-AA98-59964D1358D5}" srcOrd="2" destOrd="0" parTransId="{65294F8E-903D-4DE2-9BBE-969E669FDEB0}" sibTransId="{77B841EF-92FF-4656-B80F-01328CB9B4DD}"/>
    <dgm:cxn modelId="{EAD09079-2F22-46F7-9DE8-DDD524929EA3}" srcId="{7458620A-6032-435D-B276-A1F4E002EB50}" destId="{09666767-908D-436E-A74E-AC161A8BEF4E}" srcOrd="0" destOrd="0" parTransId="{8211D166-5464-49A7-A69D-327112F7A5B1}" sibTransId="{30707B2F-A20D-4363-BD74-21E2CF0B6343}"/>
    <dgm:cxn modelId="{1E02BE59-DF3B-4B07-A14B-5E64485A6FBD}" type="presOf" srcId="{9954B18C-D1C1-4B1F-8A36-19D1E2260360}" destId="{7689D181-4DD0-4CE4-B6FF-68348BD47795}" srcOrd="0" destOrd="0" presId="urn:microsoft.com/office/officeart/2008/layout/HorizontalMultiLevelHierarchy"/>
    <dgm:cxn modelId="{1E0B947A-66D1-4FFE-8D49-460BA9DCCC06}" type="presOf" srcId="{0F22A458-19C7-4F79-BCE0-2E3147CD0422}" destId="{E87CE289-77CF-407A-B2D4-6BB72C0CD793}" srcOrd="1" destOrd="0" presId="urn:microsoft.com/office/officeart/2008/layout/HorizontalMultiLevelHierarchy"/>
    <dgm:cxn modelId="{596AB28A-3B0A-4C1D-A64E-F335266E10A2}" srcId="{E893FCE9-36D9-4532-A250-9AFCEBB8862F}" destId="{701C691B-7B11-4386-9C0C-2E5488B36B1D}" srcOrd="1" destOrd="0" parTransId="{0F22A458-19C7-4F79-BCE0-2E3147CD0422}" sibTransId="{5978F6B5-54A9-4202-8E00-A113E5B78963}"/>
    <dgm:cxn modelId="{1D301C98-FAA1-461B-9B76-4DF2177A0916}" srcId="{E893FCE9-36D9-4532-A250-9AFCEBB8862F}" destId="{FB308B60-BBB7-4CD9-BD71-43E9404C404D}" srcOrd="2" destOrd="0" parTransId="{DC048C6D-E8D1-4BBE-9AD5-22A521FB42C5}" sibTransId="{7404C825-214D-4505-BEC5-55FCB89EB0C1}"/>
    <dgm:cxn modelId="{2454BA9E-26D3-4643-A500-04C54C9DFAEE}" srcId="{09666767-908D-436E-A74E-AC161A8BEF4E}" destId="{9954B18C-D1C1-4B1F-8A36-19D1E2260360}" srcOrd="1" destOrd="0" parTransId="{E899D8F3-6C14-4033-8511-4BC38F303D80}" sibTransId="{289988FA-4B58-47C4-9E19-29F3B23FCB36}"/>
    <dgm:cxn modelId="{8F98F9A7-56F0-4210-860B-D1C2D79BC010}" type="presOf" srcId="{E899D8F3-6C14-4033-8511-4BC38F303D80}" destId="{D128CF9D-681A-45C8-A5DB-001F7F3F74DC}" srcOrd="0" destOrd="0" presId="urn:microsoft.com/office/officeart/2008/layout/HorizontalMultiLevelHierarchy"/>
    <dgm:cxn modelId="{BA5F17A8-22FB-4A4F-A59F-630FC1641ABE}" type="presOf" srcId="{158EDC84-577F-417E-AA98-59964D1358D5}" destId="{4A3366EA-641C-40DD-8C6D-A5AAAA672B75}" srcOrd="0" destOrd="0" presId="urn:microsoft.com/office/officeart/2008/layout/HorizontalMultiLevelHierarchy"/>
    <dgm:cxn modelId="{7D9347A8-7A5F-4181-A2AB-1D37F8F96AAB}" type="presOf" srcId="{BA17EC49-828F-478B-998C-B768BD25093D}" destId="{A651C2CB-4ABE-4483-AFD9-91D6CF77629B}" srcOrd="0" destOrd="0" presId="urn:microsoft.com/office/officeart/2008/layout/HorizontalMultiLevelHierarchy"/>
    <dgm:cxn modelId="{B4C312B2-CC43-4B08-84B2-5BDDE49F26CF}" type="presOf" srcId="{1884F3E2-A299-42B9-AABB-D0149AE1D88C}" destId="{120D8A06-7406-4498-9885-C6B7EEB70678}" srcOrd="1" destOrd="0" presId="urn:microsoft.com/office/officeart/2008/layout/HorizontalMultiLevelHierarchy"/>
    <dgm:cxn modelId="{A6A6B3B8-BBE3-4D99-AB74-936E1DFBF92F}" type="presOf" srcId="{E899D8F3-6C14-4033-8511-4BC38F303D80}" destId="{1D2699D8-CE89-4527-9551-8E015A4D7BE1}" srcOrd="1" destOrd="0" presId="urn:microsoft.com/office/officeart/2008/layout/HorizontalMultiLevelHierarchy"/>
    <dgm:cxn modelId="{5D171EBE-246F-4454-A40B-B31C557AAFA6}" type="presOf" srcId="{FB308B60-BBB7-4CD9-BD71-43E9404C404D}" destId="{38AC99B8-5A21-4446-B7FF-8BE1589FFE28}" srcOrd="0" destOrd="0" presId="urn:microsoft.com/office/officeart/2008/layout/HorizontalMultiLevelHierarchy"/>
    <dgm:cxn modelId="{4F6AD6CB-6F91-4952-96A4-BD4CDDEF6EC1}" type="presOf" srcId="{09666767-908D-436E-A74E-AC161A8BEF4E}" destId="{62B2258E-487B-4CB1-B6FF-45DA1588FD01}" srcOrd="0" destOrd="0" presId="urn:microsoft.com/office/officeart/2008/layout/HorizontalMultiLevelHierarchy"/>
    <dgm:cxn modelId="{9F7B1AD3-F3C1-4133-8862-10DEF98AEF06}" type="presOf" srcId="{A7146501-766B-413D-948D-D9D9224393E3}" destId="{D10FBF81-F9A6-4269-A9F8-0ABC1038BCE6}" srcOrd="0" destOrd="0" presId="urn:microsoft.com/office/officeart/2008/layout/HorizontalMultiLevelHierarchy"/>
    <dgm:cxn modelId="{F5F5E8D5-086E-473E-8623-61E50EB4208B}" type="presOf" srcId="{1884F3E2-A299-42B9-AABB-D0149AE1D88C}" destId="{10F22F17-20FD-4896-92D2-76842E62DB38}" srcOrd="0" destOrd="0" presId="urn:microsoft.com/office/officeart/2008/layout/HorizontalMultiLevelHierarchy"/>
    <dgm:cxn modelId="{9561FAE5-972E-4B56-B534-447084CE5DCC}" type="presOf" srcId="{E893FCE9-36D9-4532-A250-9AFCEBB8862F}" destId="{EBF06B6E-DDB4-49BA-B95B-1310C630F3CA}" srcOrd="0" destOrd="0" presId="urn:microsoft.com/office/officeart/2008/layout/HorizontalMultiLevelHierarchy"/>
    <dgm:cxn modelId="{4D9C26E6-F648-4A41-ADD3-5CE2F882053A}" type="presOf" srcId="{65294F8E-903D-4DE2-9BBE-969E669FDEB0}" destId="{C49C325E-A7C6-4702-AFAC-08D18700E3EE}" srcOrd="1" destOrd="0" presId="urn:microsoft.com/office/officeart/2008/layout/HorizontalMultiLevelHierarchy"/>
    <dgm:cxn modelId="{FB8D2BEE-978D-4955-8547-14E980F55F99}" srcId="{E893FCE9-36D9-4532-A250-9AFCEBB8862F}" destId="{BA17EC49-828F-478B-998C-B768BD25093D}" srcOrd="0" destOrd="0" parTransId="{1884F3E2-A299-42B9-AABB-D0149AE1D88C}" sibTransId="{56732AAD-7280-436A-A811-DC4E225BE17B}"/>
    <dgm:cxn modelId="{009F01F4-2537-465B-9512-14C0C9A3ADEC}" type="presOf" srcId="{65294F8E-903D-4DE2-9BBE-969E669FDEB0}" destId="{9A954886-D7C7-4EC0-85B5-36DAD64F6432}" srcOrd="0" destOrd="0" presId="urn:microsoft.com/office/officeart/2008/layout/HorizontalMultiLevelHierarchy"/>
    <dgm:cxn modelId="{3E4D411F-6F5F-4EE6-AABF-C2B7C7F6B609}" type="presParOf" srcId="{5E2F993A-3A12-403F-B4AE-980BCE51F964}" destId="{939943C4-5FF1-4F41-9897-AD18EB8B7AFB}" srcOrd="0" destOrd="0" presId="urn:microsoft.com/office/officeart/2008/layout/HorizontalMultiLevelHierarchy"/>
    <dgm:cxn modelId="{1C04C6E2-A66D-4D93-95AA-A4671E9E7F13}" type="presParOf" srcId="{939943C4-5FF1-4F41-9897-AD18EB8B7AFB}" destId="{62B2258E-487B-4CB1-B6FF-45DA1588FD01}" srcOrd="0" destOrd="0" presId="urn:microsoft.com/office/officeart/2008/layout/HorizontalMultiLevelHierarchy"/>
    <dgm:cxn modelId="{07DD73B2-3701-4685-A7CE-B4D1D1818AF2}" type="presParOf" srcId="{939943C4-5FF1-4F41-9897-AD18EB8B7AFB}" destId="{5DE2577F-D6BA-43C3-8E43-B3D10ADEB99F}" srcOrd="1" destOrd="0" presId="urn:microsoft.com/office/officeart/2008/layout/HorizontalMultiLevelHierarchy"/>
    <dgm:cxn modelId="{043FAD09-2B73-4E40-8BBB-DF5C5E414293}" type="presParOf" srcId="{5DE2577F-D6BA-43C3-8E43-B3D10ADEB99F}" destId="{D10FBF81-F9A6-4269-A9F8-0ABC1038BCE6}" srcOrd="0" destOrd="0" presId="urn:microsoft.com/office/officeart/2008/layout/HorizontalMultiLevelHierarchy"/>
    <dgm:cxn modelId="{004C5551-1008-4D45-9D50-FCCCC793A619}" type="presParOf" srcId="{D10FBF81-F9A6-4269-A9F8-0ABC1038BCE6}" destId="{587C97F4-DDAA-49FF-981A-7CCBFEEA0B1C}" srcOrd="0" destOrd="0" presId="urn:microsoft.com/office/officeart/2008/layout/HorizontalMultiLevelHierarchy"/>
    <dgm:cxn modelId="{9566DA28-1C9B-42DB-BD47-8FCDD4FDF6A3}" type="presParOf" srcId="{5DE2577F-D6BA-43C3-8E43-B3D10ADEB99F}" destId="{F5D44A24-F7B2-4C3E-8E20-EA67873F9C90}" srcOrd="1" destOrd="0" presId="urn:microsoft.com/office/officeart/2008/layout/HorizontalMultiLevelHierarchy"/>
    <dgm:cxn modelId="{716C4137-A1F0-4E51-8CF1-FF5CAE8AE9B9}" type="presParOf" srcId="{F5D44A24-F7B2-4C3E-8E20-EA67873F9C90}" destId="{EBF06B6E-DDB4-49BA-B95B-1310C630F3CA}" srcOrd="0" destOrd="0" presId="urn:microsoft.com/office/officeart/2008/layout/HorizontalMultiLevelHierarchy"/>
    <dgm:cxn modelId="{374EABD8-0420-4601-89C8-85D536EDD2B6}" type="presParOf" srcId="{F5D44A24-F7B2-4C3E-8E20-EA67873F9C90}" destId="{1BB10D94-67A0-4EC2-A171-97532DF4A1E7}" srcOrd="1" destOrd="0" presId="urn:microsoft.com/office/officeart/2008/layout/HorizontalMultiLevelHierarchy"/>
    <dgm:cxn modelId="{9ED971AA-C6B1-4E74-889B-59CF65A00C2C}" type="presParOf" srcId="{1BB10D94-67A0-4EC2-A171-97532DF4A1E7}" destId="{10F22F17-20FD-4896-92D2-76842E62DB38}" srcOrd="0" destOrd="0" presId="urn:microsoft.com/office/officeart/2008/layout/HorizontalMultiLevelHierarchy"/>
    <dgm:cxn modelId="{930520FD-4118-4335-B32B-9572DEE4180B}" type="presParOf" srcId="{10F22F17-20FD-4896-92D2-76842E62DB38}" destId="{120D8A06-7406-4498-9885-C6B7EEB70678}" srcOrd="0" destOrd="0" presId="urn:microsoft.com/office/officeart/2008/layout/HorizontalMultiLevelHierarchy"/>
    <dgm:cxn modelId="{19A640ED-C023-44DB-8085-FAB5A7958F67}" type="presParOf" srcId="{1BB10D94-67A0-4EC2-A171-97532DF4A1E7}" destId="{F52C5A77-FB8A-4C1D-84AF-7675192CB093}" srcOrd="1" destOrd="0" presId="urn:microsoft.com/office/officeart/2008/layout/HorizontalMultiLevelHierarchy"/>
    <dgm:cxn modelId="{D6D8F48F-ACDA-4895-8926-DF922B78EA41}" type="presParOf" srcId="{F52C5A77-FB8A-4C1D-84AF-7675192CB093}" destId="{A651C2CB-4ABE-4483-AFD9-91D6CF77629B}" srcOrd="0" destOrd="0" presId="urn:microsoft.com/office/officeart/2008/layout/HorizontalMultiLevelHierarchy"/>
    <dgm:cxn modelId="{50801574-0632-48E9-893C-71FF05EC0CA7}" type="presParOf" srcId="{F52C5A77-FB8A-4C1D-84AF-7675192CB093}" destId="{FF1C069B-8A99-4A12-BD0E-4778691A6AF3}" srcOrd="1" destOrd="0" presId="urn:microsoft.com/office/officeart/2008/layout/HorizontalMultiLevelHierarchy"/>
    <dgm:cxn modelId="{31C0B533-4F32-4483-972C-DEDC1A7ECA7A}" type="presParOf" srcId="{1BB10D94-67A0-4EC2-A171-97532DF4A1E7}" destId="{54ADD013-00FA-4D50-BA1F-3E64FBE76CA3}" srcOrd="2" destOrd="0" presId="urn:microsoft.com/office/officeart/2008/layout/HorizontalMultiLevelHierarchy"/>
    <dgm:cxn modelId="{21768311-2F69-4EBE-B8C6-12BDD91F8A44}" type="presParOf" srcId="{54ADD013-00FA-4D50-BA1F-3E64FBE76CA3}" destId="{E87CE289-77CF-407A-B2D4-6BB72C0CD793}" srcOrd="0" destOrd="0" presId="urn:microsoft.com/office/officeart/2008/layout/HorizontalMultiLevelHierarchy"/>
    <dgm:cxn modelId="{12C4029B-434C-4C3C-9356-4B4B972B4369}" type="presParOf" srcId="{1BB10D94-67A0-4EC2-A171-97532DF4A1E7}" destId="{43772EE0-F925-4ADA-9A30-75D113C7E406}" srcOrd="3" destOrd="0" presId="urn:microsoft.com/office/officeart/2008/layout/HorizontalMultiLevelHierarchy"/>
    <dgm:cxn modelId="{B3A45A0B-0ADA-406E-BECA-2F734ABD56DB}" type="presParOf" srcId="{43772EE0-F925-4ADA-9A30-75D113C7E406}" destId="{0E1F988B-E65C-4A90-A045-22F233E99B62}" srcOrd="0" destOrd="0" presId="urn:microsoft.com/office/officeart/2008/layout/HorizontalMultiLevelHierarchy"/>
    <dgm:cxn modelId="{CD6B9DAD-95B4-40DE-A181-ED70A27B62CD}" type="presParOf" srcId="{43772EE0-F925-4ADA-9A30-75D113C7E406}" destId="{F154A73D-F2DF-45F8-B22C-6009058BC069}" srcOrd="1" destOrd="0" presId="urn:microsoft.com/office/officeart/2008/layout/HorizontalMultiLevelHierarchy"/>
    <dgm:cxn modelId="{877AAFE8-172A-4697-B9E5-425A5D4F1DA5}" type="presParOf" srcId="{1BB10D94-67A0-4EC2-A171-97532DF4A1E7}" destId="{3607F79F-1848-42EE-AECF-D392C1A7AC56}" srcOrd="4" destOrd="0" presId="urn:microsoft.com/office/officeart/2008/layout/HorizontalMultiLevelHierarchy"/>
    <dgm:cxn modelId="{507785A2-C1CC-4346-AA3C-B3093DFC56E1}" type="presParOf" srcId="{3607F79F-1848-42EE-AECF-D392C1A7AC56}" destId="{CC3A4A7A-1F3B-4C49-B6D7-BF0016893A3E}" srcOrd="0" destOrd="0" presId="urn:microsoft.com/office/officeart/2008/layout/HorizontalMultiLevelHierarchy"/>
    <dgm:cxn modelId="{A655131B-9F98-4030-AA63-1E3B6546F71D}" type="presParOf" srcId="{1BB10D94-67A0-4EC2-A171-97532DF4A1E7}" destId="{059DE1B5-5E40-48AB-9945-FE250E7FF641}" srcOrd="5" destOrd="0" presId="urn:microsoft.com/office/officeart/2008/layout/HorizontalMultiLevelHierarchy"/>
    <dgm:cxn modelId="{6331B3C7-5A98-4CA3-A132-6FB5775CF3DF}" type="presParOf" srcId="{059DE1B5-5E40-48AB-9945-FE250E7FF641}" destId="{38AC99B8-5A21-4446-B7FF-8BE1589FFE28}" srcOrd="0" destOrd="0" presId="urn:microsoft.com/office/officeart/2008/layout/HorizontalMultiLevelHierarchy"/>
    <dgm:cxn modelId="{4F11D8D7-48AD-4058-A4FB-9338D7E813D4}" type="presParOf" srcId="{059DE1B5-5E40-48AB-9945-FE250E7FF641}" destId="{DD6774F9-B3ED-427A-B480-AF198BD7801D}" srcOrd="1" destOrd="0" presId="urn:microsoft.com/office/officeart/2008/layout/HorizontalMultiLevelHierarchy"/>
    <dgm:cxn modelId="{EF5D3749-3B31-4A5C-A7A0-BE51CEB1D929}" type="presParOf" srcId="{5DE2577F-D6BA-43C3-8E43-B3D10ADEB99F}" destId="{D128CF9D-681A-45C8-A5DB-001F7F3F74DC}" srcOrd="2" destOrd="0" presId="urn:microsoft.com/office/officeart/2008/layout/HorizontalMultiLevelHierarchy"/>
    <dgm:cxn modelId="{358747FF-FF44-4330-81C1-A5F692535F17}" type="presParOf" srcId="{D128CF9D-681A-45C8-A5DB-001F7F3F74DC}" destId="{1D2699D8-CE89-4527-9551-8E015A4D7BE1}" srcOrd="0" destOrd="0" presId="urn:microsoft.com/office/officeart/2008/layout/HorizontalMultiLevelHierarchy"/>
    <dgm:cxn modelId="{4177BCA5-EE59-497F-AFFA-0AA025992E22}" type="presParOf" srcId="{5DE2577F-D6BA-43C3-8E43-B3D10ADEB99F}" destId="{ED834A75-7BC5-4DFA-9F64-81D1C60ACA30}" srcOrd="3" destOrd="0" presId="urn:microsoft.com/office/officeart/2008/layout/HorizontalMultiLevelHierarchy"/>
    <dgm:cxn modelId="{79A478B9-023B-4C6F-9AC9-F18BB064C4A1}" type="presParOf" srcId="{ED834A75-7BC5-4DFA-9F64-81D1C60ACA30}" destId="{7689D181-4DD0-4CE4-B6FF-68348BD47795}" srcOrd="0" destOrd="0" presId="urn:microsoft.com/office/officeart/2008/layout/HorizontalMultiLevelHierarchy"/>
    <dgm:cxn modelId="{285A51C1-966C-47B9-A73C-96BBA19D5855}" type="presParOf" srcId="{ED834A75-7BC5-4DFA-9F64-81D1C60ACA30}" destId="{FED099FE-ED87-46D3-A43D-707445CC629E}" srcOrd="1" destOrd="0" presId="urn:microsoft.com/office/officeart/2008/layout/HorizontalMultiLevelHierarchy"/>
    <dgm:cxn modelId="{3473903E-9E03-4C5B-A298-AC8650FF7D8B}" type="presParOf" srcId="{5DE2577F-D6BA-43C3-8E43-B3D10ADEB99F}" destId="{9A954886-D7C7-4EC0-85B5-36DAD64F6432}" srcOrd="4" destOrd="0" presId="urn:microsoft.com/office/officeart/2008/layout/HorizontalMultiLevelHierarchy"/>
    <dgm:cxn modelId="{ACDF6B90-6A07-45D8-820A-211ECB419AEC}" type="presParOf" srcId="{9A954886-D7C7-4EC0-85B5-36DAD64F6432}" destId="{C49C325E-A7C6-4702-AFAC-08D18700E3EE}" srcOrd="0" destOrd="0" presId="urn:microsoft.com/office/officeart/2008/layout/HorizontalMultiLevelHierarchy"/>
    <dgm:cxn modelId="{3AB72D1C-F12E-4734-80F8-923B391E7BD7}" type="presParOf" srcId="{5DE2577F-D6BA-43C3-8E43-B3D10ADEB99F}" destId="{4A3B0D81-059F-491C-81FA-C5B4EEE6DBB5}" srcOrd="5" destOrd="0" presId="urn:microsoft.com/office/officeart/2008/layout/HorizontalMultiLevelHierarchy"/>
    <dgm:cxn modelId="{0D31FBED-44C7-4758-B8F9-5516A8B98AB1}" type="presParOf" srcId="{4A3B0D81-059F-491C-81FA-C5B4EEE6DBB5}" destId="{4A3366EA-641C-40DD-8C6D-A5AAAA672B75}" srcOrd="0" destOrd="0" presId="urn:microsoft.com/office/officeart/2008/layout/HorizontalMultiLevelHierarchy"/>
    <dgm:cxn modelId="{008968BB-A608-4CA8-A078-4AB09A41A027}" type="presParOf" srcId="{4A3B0D81-059F-491C-81FA-C5B4EEE6DBB5}" destId="{23E14069-F0E5-4E0E-B367-DC382006E0B9}" srcOrd="1" destOrd="0" presId="urn:microsoft.com/office/officeart/2008/layout/HorizontalMultiLevelHierarchy"/>
    <dgm:cxn modelId="{5F4FADDD-DB18-4DEE-916E-FB105C7708B7}" type="presParOf" srcId="{5DE2577F-D6BA-43C3-8E43-B3D10ADEB99F}" destId="{C078F60B-0136-4917-9A49-B730983696C1}" srcOrd="6" destOrd="0" presId="urn:microsoft.com/office/officeart/2008/layout/HorizontalMultiLevelHierarchy"/>
    <dgm:cxn modelId="{D704830B-B552-4562-B5C4-C3EF4FD7B2C5}" type="presParOf" srcId="{C078F60B-0136-4917-9A49-B730983696C1}" destId="{6A46B11F-98C8-462F-8996-606B8F18435D}" srcOrd="0" destOrd="0" presId="urn:microsoft.com/office/officeart/2008/layout/HorizontalMultiLevelHierarchy"/>
    <dgm:cxn modelId="{5A24102C-13C1-4EAA-A957-45DAACA7380D}" type="presParOf" srcId="{5DE2577F-D6BA-43C3-8E43-B3D10ADEB99F}" destId="{E0154640-17B1-4AB1-9DCB-5E039779ADB2}" srcOrd="7" destOrd="0" presId="urn:microsoft.com/office/officeart/2008/layout/HorizontalMultiLevelHierarchy"/>
    <dgm:cxn modelId="{A505686D-AB5F-4AC7-AD10-15A671812B30}" type="presParOf" srcId="{E0154640-17B1-4AB1-9DCB-5E039779ADB2}" destId="{DAD97142-1B3C-42B2-9BF3-FA775DD8909A}" srcOrd="0" destOrd="0" presId="urn:microsoft.com/office/officeart/2008/layout/HorizontalMultiLevelHierarchy"/>
    <dgm:cxn modelId="{48AF804C-DC1C-4CA9-9944-84AC0F4CEBE2}" type="presParOf" srcId="{E0154640-17B1-4AB1-9DCB-5E039779ADB2}" destId="{E2C69700-380D-49AD-B2A0-4007181617AF}" srcOrd="1" destOrd="0" presId="urn:microsoft.com/office/officeart/2008/layout/HorizontalMultiLevelHierarchy"/>
    <dgm:cxn modelId="{EDCCB862-C8DC-4BDC-A479-8B4CD44A5C58}" type="presParOf" srcId="{5DE2577F-D6BA-43C3-8E43-B3D10ADEB99F}" destId="{B0B3C228-9593-4BB8-9579-3421FE23C2CB}" srcOrd="8" destOrd="0" presId="urn:microsoft.com/office/officeart/2008/layout/HorizontalMultiLevelHierarchy"/>
    <dgm:cxn modelId="{4373FBBE-F7D3-4835-A598-22FF3A28C510}" type="presParOf" srcId="{B0B3C228-9593-4BB8-9579-3421FE23C2CB}" destId="{FF570DFC-DAFA-429F-963D-886A959FD2F2}" srcOrd="0" destOrd="0" presId="urn:microsoft.com/office/officeart/2008/layout/HorizontalMultiLevelHierarchy"/>
    <dgm:cxn modelId="{06F13183-15FE-49C6-B948-7BF715A074E0}" type="presParOf" srcId="{5DE2577F-D6BA-43C3-8E43-B3D10ADEB99F}" destId="{58BC3096-A824-470D-8574-6BF950393E12}" srcOrd="9" destOrd="0" presId="urn:microsoft.com/office/officeart/2008/layout/HorizontalMultiLevelHierarchy"/>
    <dgm:cxn modelId="{47B63328-2FCC-4AC8-B2CC-71B31749A6C1}" type="presParOf" srcId="{58BC3096-A824-470D-8574-6BF950393E12}" destId="{860C731D-6616-483A-BF4F-95B67C31465E}" srcOrd="0" destOrd="0" presId="urn:microsoft.com/office/officeart/2008/layout/HorizontalMultiLevelHierarchy"/>
    <dgm:cxn modelId="{7D5BAF4B-8952-409D-8373-24B2EBFE0CC9}" type="presParOf" srcId="{58BC3096-A824-470D-8574-6BF950393E12}" destId="{16E2DBE6-FB28-4DB0-9675-F01E27809CC5}" srcOrd="1" destOrd="0" presId="urn:microsoft.com/office/officeart/2008/layout/HorizontalMultiLevelHierarchy"/>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0B3C228-9593-4BB8-9579-3421FE23C2CB}">
      <dsp:nvSpPr>
        <dsp:cNvPr id="0" name=""/>
        <dsp:cNvSpPr/>
      </dsp:nvSpPr>
      <dsp:spPr>
        <a:xfrm>
          <a:off x="989980" y="1434883"/>
          <a:ext cx="380046" cy="843685"/>
        </a:xfrm>
        <a:custGeom>
          <a:avLst/>
          <a:gdLst/>
          <a:ahLst/>
          <a:cxnLst/>
          <a:rect l="0" t="0" r="0" b="0"/>
          <a:pathLst>
            <a:path>
              <a:moveTo>
                <a:pt x="0" y="0"/>
              </a:moveTo>
              <a:lnTo>
                <a:pt x="190023" y="0"/>
              </a:lnTo>
              <a:lnTo>
                <a:pt x="190023" y="843685"/>
              </a:lnTo>
              <a:lnTo>
                <a:pt x="380046" y="843685"/>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lang="en-ID" sz="500" kern="1200"/>
        </a:p>
      </dsp:txBody>
      <dsp:txXfrm>
        <a:off x="1156870" y="1833593"/>
        <a:ext cx="46266" cy="46266"/>
      </dsp:txXfrm>
    </dsp:sp>
    <dsp:sp modelId="{C078F60B-0136-4917-9A49-B730983696C1}">
      <dsp:nvSpPr>
        <dsp:cNvPr id="0" name=""/>
        <dsp:cNvSpPr/>
      </dsp:nvSpPr>
      <dsp:spPr>
        <a:xfrm>
          <a:off x="989980" y="1434883"/>
          <a:ext cx="380046" cy="421842"/>
        </a:xfrm>
        <a:custGeom>
          <a:avLst/>
          <a:gdLst/>
          <a:ahLst/>
          <a:cxnLst/>
          <a:rect l="0" t="0" r="0" b="0"/>
          <a:pathLst>
            <a:path>
              <a:moveTo>
                <a:pt x="0" y="0"/>
              </a:moveTo>
              <a:lnTo>
                <a:pt x="190023" y="0"/>
              </a:lnTo>
              <a:lnTo>
                <a:pt x="190023" y="421842"/>
              </a:lnTo>
              <a:lnTo>
                <a:pt x="380046" y="421842"/>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lang="en-ID" sz="500" kern="1200"/>
        </a:p>
      </dsp:txBody>
      <dsp:txXfrm>
        <a:off x="1165809" y="1631610"/>
        <a:ext cx="28389" cy="28389"/>
      </dsp:txXfrm>
    </dsp:sp>
    <dsp:sp modelId="{9A954886-D7C7-4EC0-85B5-36DAD64F6432}">
      <dsp:nvSpPr>
        <dsp:cNvPr id="0" name=""/>
        <dsp:cNvSpPr/>
      </dsp:nvSpPr>
      <dsp:spPr>
        <a:xfrm>
          <a:off x="989980" y="1389163"/>
          <a:ext cx="380046" cy="91440"/>
        </a:xfrm>
        <a:custGeom>
          <a:avLst/>
          <a:gdLst/>
          <a:ahLst/>
          <a:cxnLst/>
          <a:rect l="0" t="0" r="0" b="0"/>
          <a:pathLst>
            <a:path>
              <a:moveTo>
                <a:pt x="0" y="45720"/>
              </a:moveTo>
              <a:lnTo>
                <a:pt x="380046" y="45720"/>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lang="en-ID" sz="500" kern="1200"/>
        </a:p>
      </dsp:txBody>
      <dsp:txXfrm>
        <a:off x="1170502" y="1425382"/>
        <a:ext cx="19002" cy="19002"/>
      </dsp:txXfrm>
    </dsp:sp>
    <dsp:sp modelId="{D128CF9D-681A-45C8-A5DB-001F7F3F74DC}">
      <dsp:nvSpPr>
        <dsp:cNvPr id="0" name=""/>
        <dsp:cNvSpPr/>
      </dsp:nvSpPr>
      <dsp:spPr>
        <a:xfrm>
          <a:off x="989980" y="1013041"/>
          <a:ext cx="380046" cy="421842"/>
        </a:xfrm>
        <a:custGeom>
          <a:avLst/>
          <a:gdLst/>
          <a:ahLst/>
          <a:cxnLst/>
          <a:rect l="0" t="0" r="0" b="0"/>
          <a:pathLst>
            <a:path>
              <a:moveTo>
                <a:pt x="0" y="421842"/>
              </a:moveTo>
              <a:lnTo>
                <a:pt x="190023" y="421842"/>
              </a:lnTo>
              <a:lnTo>
                <a:pt x="190023" y="0"/>
              </a:lnTo>
              <a:lnTo>
                <a:pt x="380046" y="0"/>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lang="en-ID" sz="500" kern="1200"/>
        </a:p>
      </dsp:txBody>
      <dsp:txXfrm>
        <a:off x="1165809" y="1209767"/>
        <a:ext cx="28389" cy="28389"/>
      </dsp:txXfrm>
    </dsp:sp>
    <dsp:sp modelId="{3607F79F-1848-42EE-AECF-D392C1A7AC56}">
      <dsp:nvSpPr>
        <dsp:cNvPr id="0" name=""/>
        <dsp:cNvSpPr/>
      </dsp:nvSpPr>
      <dsp:spPr>
        <a:xfrm>
          <a:off x="2657956" y="591198"/>
          <a:ext cx="547546" cy="433175"/>
        </a:xfrm>
        <a:custGeom>
          <a:avLst/>
          <a:gdLst/>
          <a:ahLst/>
          <a:cxnLst/>
          <a:rect l="0" t="0" r="0" b="0"/>
          <a:pathLst>
            <a:path>
              <a:moveTo>
                <a:pt x="0" y="0"/>
              </a:moveTo>
              <a:lnTo>
                <a:pt x="273773" y="0"/>
              </a:lnTo>
              <a:lnTo>
                <a:pt x="273773" y="433175"/>
              </a:lnTo>
              <a:lnTo>
                <a:pt x="547546" y="433175"/>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lang="en-ID" sz="500" kern="1200"/>
        </a:p>
      </dsp:txBody>
      <dsp:txXfrm>
        <a:off x="2914275" y="790331"/>
        <a:ext cx="34908" cy="34908"/>
      </dsp:txXfrm>
    </dsp:sp>
    <dsp:sp modelId="{54ADD013-00FA-4D50-BA1F-3E64FBE76CA3}">
      <dsp:nvSpPr>
        <dsp:cNvPr id="0" name=""/>
        <dsp:cNvSpPr/>
      </dsp:nvSpPr>
      <dsp:spPr>
        <a:xfrm>
          <a:off x="2657956" y="545478"/>
          <a:ext cx="547546" cy="91440"/>
        </a:xfrm>
        <a:custGeom>
          <a:avLst/>
          <a:gdLst/>
          <a:ahLst/>
          <a:cxnLst/>
          <a:rect l="0" t="0" r="0" b="0"/>
          <a:pathLst>
            <a:path>
              <a:moveTo>
                <a:pt x="0" y="45720"/>
              </a:moveTo>
              <a:lnTo>
                <a:pt x="273773" y="45720"/>
              </a:lnTo>
              <a:lnTo>
                <a:pt x="273773" y="57052"/>
              </a:lnTo>
              <a:lnTo>
                <a:pt x="547546" y="57052"/>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lang="en-ID" sz="500" kern="1200"/>
        </a:p>
      </dsp:txBody>
      <dsp:txXfrm>
        <a:off x="2918038" y="577506"/>
        <a:ext cx="27383" cy="27383"/>
      </dsp:txXfrm>
    </dsp:sp>
    <dsp:sp modelId="{10F22F17-20FD-4896-92D2-76842E62DB38}">
      <dsp:nvSpPr>
        <dsp:cNvPr id="0" name=""/>
        <dsp:cNvSpPr/>
      </dsp:nvSpPr>
      <dsp:spPr>
        <a:xfrm>
          <a:off x="2657956" y="197069"/>
          <a:ext cx="547546" cy="394129"/>
        </a:xfrm>
        <a:custGeom>
          <a:avLst/>
          <a:gdLst/>
          <a:ahLst/>
          <a:cxnLst/>
          <a:rect l="0" t="0" r="0" b="0"/>
          <a:pathLst>
            <a:path>
              <a:moveTo>
                <a:pt x="0" y="394129"/>
              </a:moveTo>
              <a:lnTo>
                <a:pt x="273773" y="394129"/>
              </a:lnTo>
              <a:lnTo>
                <a:pt x="273773" y="0"/>
              </a:lnTo>
              <a:lnTo>
                <a:pt x="547546" y="0"/>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lang="en-ID" sz="500" kern="1200"/>
        </a:p>
      </dsp:txBody>
      <dsp:txXfrm>
        <a:off x="2914863" y="377267"/>
        <a:ext cx="33732" cy="33732"/>
      </dsp:txXfrm>
    </dsp:sp>
    <dsp:sp modelId="{D10FBF81-F9A6-4269-A9F8-0ABC1038BCE6}">
      <dsp:nvSpPr>
        <dsp:cNvPr id="0" name=""/>
        <dsp:cNvSpPr/>
      </dsp:nvSpPr>
      <dsp:spPr>
        <a:xfrm>
          <a:off x="989980" y="591198"/>
          <a:ext cx="380046" cy="843685"/>
        </a:xfrm>
        <a:custGeom>
          <a:avLst/>
          <a:gdLst/>
          <a:ahLst/>
          <a:cxnLst/>
          <a:rect l="0" t="0" r="0" b="0"/>
          <a:pathLst>
            <a:path>
              <a:moveTo>
                <a:pt x="0" y="843685"/>
              </a:moveTo>
              <a:lnTo>
                <a:pt x="190023" y="843685"/>
              </a:lnTo>
              <a:lnTo>
                <a:pt x="190023" y="0"/>
              </a:lnTo>
              <a:lnTo>
                <a:pt x="380046" y="0"/>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lang="en-ID" sz="500" kern="1200"/>
        </a:p>
      </dsp:txBody>
      <dsp:txXfrm>
        <a:off x="1156870" y="989907"/>
        <a:ext cx="46266" cy="46266"/>
      </dsp:txXfrm>
    </dsp:sp>
    <dsp:sp modelId="{62B2258E-487B-4CB1-B6FF-45DA1588FD01}">
      <dsp:nvSpPr>
        <dsp:cNvPr id="0" name=""/>
        <dsp:cNvSpPr/>
      </dsp:nvSpPr>
      <dsp:spPr>
        <a:xfrm rot="16200000">
          <a:off x="-66846" y="1266146"/>
          <a:ext cx="1776179" cy="337474"/>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marL="0" lvl="0" indent="0" algn="ctr" defTabSz="622300">
            <a:lnSpc>
              <a:spcPct val="90000"/>
            </a:lnSpc>
            <a:spcBef>
              <a:spcPct val="0"/>
            </a:spcBef>
            <a:spcAft>
              <a:spcPct val="35000"/>
            </a:spcAft>
            <a:buNone/>
          </a:pPr>
          <a:r>
            <a:rPr lang="en-ID" sz="1400" kern="1200"/>
            <a:t>Selected Study (50)</a:t>
          </a:r>
        </a:p>
      </dsp:txBody>
      <dsp:txXfrm>
        <a:off x="-66846" y="1266146"/>
        <a:ext cx="1776179" cy="337474"/>
      </dsp:txXfrm>
    </dsp:sp>
    <dsp:sp modelId="{EBF06B6E-DDB4-49BA-B95B-1310C630F3CA}">
      <dsp:nvSpPr>
        <dsp:cNvPr id="0" name=""/>
        <dsp:cNvSpPr/>
      </dsp:nvSpPr>
      <dsp:spPr>
        <a:xfrm>
          <a:off x="1370027" y="422461"/>
          <a:ext cx="1287929" cy="337474"/>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lang="en-ID" sz="1100" kern="1200"/>
            <a:t>Model (27)</a:t>
          </a:r>
        </a:p>
      </dsp:txBody>
      <dsp:txXfrm>
        <a:off x="1370027" y="422461"/>
        <a:ext cx="1287929" cy="337474"/>
      </dsp:txXfrm>
    </dsp:sp>
    <dsp:sp modelId="{A651C2CB-4ABE-4483-AFD9-91D6CF77629B}">
      <dsp:nvSpPr>
        <dsp:cNvPr id="0" name=""/>
        <dsp:cNvSpPr/>
      </dsp:nvSpPr>
      <dsp:spPr>
        <a:xfrm>
          <a:off x="3205503" y="28331"/>
          <a:ext cx="1106915" cy="337474"/>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lang="en-ID" sz="1100" kern="1200"/>
            <a:t>Preprocessing (4)</a:t>
          </a:r>
        </a:p>
      </dsp:txBody>
      <dsp:txXfrm>
        <a:off x="3205503" y="28331"/>
        <a:ext cx="1106915" cy="337474"/>
      </dsp:txXfrm>
    </dsp:sp>
    <dsp:sp modelId="{0E1F988B-E65C-4A90-A045-22F233E99B62}">
      <dsp:nvSpPr>
        <dsp:cNvPr id="0" name=""/>
        <dsp:cNvSpPr/>
      </dsp:nvSpPr>
      <dsp:spPr>
        <a:xfrm>
          <a:off x="3205503" y="433793"/>
          <a:ext cx="1106915" cy="337474"/>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lang="en-ID" sz="1100" kern="1200"/>
            <a:t>Representation (4)</a:t>
          </a:r>
        </a:p>
      </dsp:txBody>
      <dsp:txXfrm>
        <a:off x="3205503" y="433793"/>
        <a:ext cx="1106915" cy="337474"/>
      </dsp:txXfrm>
    </dsp:sp>
    <dsp:sp modelId="{38AC99B8-5A21-4446-B7FF-8BE1589FFE28}">
      <dsp:nvSpPr>
        <dsp:cNvPr id="0" name=""/>
        <dsp:cNvSpPr/>
      </dsp:nvSpPr>
      <dsp:spPr>
        <a:xfrm>
          <a:off x="3205503" y="855636"/>
          <a:ext cx="1106915" cy="337474"/>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lang="en-ID" sz="1100" kern="1200"/>
            <a:t>Features (1)</a:t>
          </a:r>
        </a:p>
      </dsp:txBody>
      <dsp:txXfrm>
        <a:off x="3205503" y="855636"/>
        <a:ext cx="1106915" cy="337474"/>
      </dsp:txXfrm>
    </dsp:sp>
    <dsp:sp modelId="{7689D181-4DD0-4CE4-B6FF-68348BD47795}">
      <dsp:nvSpPr>
        <dsp:cNvPr id="0" name=""/>
        <dsp:cNvSpPr/>
      </dsp:nvSpPr>
      <dsp:spPr>
        <a:xfrm>
          <a:off x="1370027" y="844304"/>
          <a:ext cx="1264949" cy="337474"/>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lang="en-ID" sz="1100" kern="1200"/>
            <a:t>Features (1)</a:t>
          </a:r>
        </a:p>
      </dsp:txBody>
      <dsp:txXfrm>
        <a:off x="1370027" y="844304"/>
        <a:ext cx="1264949" cy="337474"/>
      </dsp:txXfrm>
    </dsp:sp>
    <dsp:sp modelId="{4A3366EA-641C-40DD-8C6D-A5AAAA672B75}">
      <dsp:nvSpPr>
        <dsp:cNvPr id="0" name=""/>
        <dsp:cNvSpPr/>
      </dsp:nvSpPr>
      <dsp:spPr>
        <a:xfrm>
          <a:off x="1370027" y="1266146"/>
          <a:ext cx="1310587" cy="337474"/>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lang="en-ID" sz="1100" kern="1200"/>
            <a:t>Representation (12)</a:t>
          </a:r>
        </a:p>
      </dsp:txBody>
      <dsp:txXfrm>
        <a:off x="1370027" y="1266146"/>
        <a:ext cx="1310587" cy="337474"/>
      </dsp:txXfrm>
    </dsp:sp>
    <dsp:sp modelId="{DAD97142-1B3C-42B2-9BF3-FA775DD8909A}">
      <dsp:nvSpPr>
        <dsp:cNvPr id="0" name=""/>
        <dsp:cNvSpPr/>
      </dsp:nvSpPr>
      <dsp:spPr>
        <a:xfrm>
          <a:off x="1370027" y="1687989"/>
          <a:ext cx="1287619" cy="337474"/>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lang="en-ID" sz="1100" kern="1200"/>
            <a:t>Preprocessing (5)</a:t>
          </a:r>
        </a:p>
      </dsp:txBody>
      <dsp:txXfrm>
        <a:off x="1370027" y="1687989"/>
        <a:ext cx="1287619" cy="337474"/>
      </dsp:txXfrm>
    </dsp:sp>
    <dsp:sp modelId="{860C731D-6616-483A-BF4F-95B67C31465E}">
      <dsp:nvSpPr>
        <dsp:cNvPr id="0" name=""/>
        <dsp:cNvSpPr/>
      </dsp:nvSpPr>
      <dsp:spPr>
        <a:xfrm>
          <a:off x="1370027" y="2109832"/>
          <a:ext cx="1310277" cy="337474"/>
        </a:xfrm>
        <a:prstGeom prst="rect">
          <a:avLst/>
        </a:prstGeom>
        <a:solidFill>
          <a:schemeClr val="lt1">
            <a:hueOff val="0"/>
            <a:satOff val="0"/>
            <a:lumOff val="0"/>
            <a:alphaOff val="0"/>
          </a:schemeClr>
        </a:solidFill>
        <a:ln w="12700" cap="flat" cmpd="sng" algn="ctr">
          <a:solidFill>
            <a:schemeClr val="dk1">
              <a:shade val="8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lang="en-ID" sz="1100" kern="1200"/>
            <a:t>Dictionary (4)</a:t>
          </a:r>
        </a:p>
      </dsp:txBody>
      <dsp:txXfrm>
        <a:off x="1370027" y="2109832"/>
        <a:ext cx="1310277" cy="337474"/>
      </dsp:txXfrm>
    </dsp:sp>
  </dsp:spTree>
</dsp:drawing>
</file>

<file path=xl/diagrams/layout1.xml><?xml version="1.0" encoding="utf-8"?>
<dgm:layoutDef xmlns:dgm="http://schemas.openxmlformats.org/drawingml/2006/diagram" xmlns:a="http://schemas.openxmlformats.org/drawingml/2006/main" uniqueId="urn:microsoft.com/office/officeart/2008/layout/HorizontalMultiLevelHierarchy">
  <dgm:title val=""/>
  <dgm:desc val=""/>
  <dgm:catLst>
    <dgm:cat type="hierarchy" pri="46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clrData>
  <dgm:layoutNode name="Name0">
    <dgm:varLst>
      <dgm:chPref val="1"/>
      <dgm:dir/>
      <dgm:animOne val="branch"/>
      <dgm:animLvl val="lvl"/>
      <dgm:resizeHandles val="exact"/>
    </dgm:varLst>
    <dgm:choose name="Name1">
      <dgm:if name="Name2" func="var" arg="dir" op="equ" val="norm">
        <dgm:alg type="hierChild">
          <dgm:param type="linDir" val="fromT"/>
          <dgm:param type="chAlign" val="l"/>
        </dgm:alg>
      </dgm:if>
      <dgm:else name="Name3">
        <dgm:alg type="hierChild">
          <dgm:param type="linDir" val="fromT"/>
          <dgm:param type="chAlign" val="r"/>
        </dgm:alg>
      </dgm:else>
    </dgm:choose>
    <dgm:shape xmlns:r="http://schemas.openxmlformats.org/officeDocument/2006/relationships" r:blip="">
      <dgm:adjLst/>
    </dgm:shape>
    <dgm:presOf/>
    <dgm:constrLst>
      <dgm:constr type="h" for="des" forName="LevelOneTextNode" refType="h"/>
      <dgm:constr type="w" for="des" forName="LevelOneTextNode" refType="h" refFor="des" refForName="LevelOneTextNode" fact="0.19"/>
      <dgm:constr type="h" for="des" forName="LevelTwoTextNode" refType="w" refFor="des" refForName="LevelOneTextNode"/>
      <dgm:constr type="w" for="des" forName="LevelTwoTextNode" refType="h" refFor="des" refForName="LevelTwoTextNode" fact="3.28"/>
      <dgm:constr type="sibSp" refType="h" refFor="des" refForName="LevelTwoTextNode" op="equ" fact="0.25"/>
      <dgm:constr type="sibSp" for="des" forName="level2hierChild" refType="h" refFor="des" refForName="LevelTwoTextNode" op="equ" fact="0.25"/>
      <dgm:constr type="sibSp" for="des" forName="level3hierChild" refType="h" refFor="des" refForName="LevelTwoTextNode" op="equ" fact="0.25"/>
      <dgm:constr type="sp" for="des" forName="root1" refType="w" refFor="des" refForName="LevelTwoTextNode" fact="0.2"/>
      <dgm:constr type="sp" for="des" forName="root2" refType="sp" refFor="des" refForName="root1" op="equ"/>
      <dgm:constr type="primFontSz" for="des" forName="LevelOneTextNode" op="equ" val="65"/>
      <dgm:constr type="primFontSz" for="des" forName="LevelTwoTextNode" op="equ" val="65"/>
      <dgm:constr type="primFontSz" for="des" forName="LevelTwoTextNode" refType="primFontSz" refFor="des" refForName="LevelOneTextNode" op="lte"/>
      <dgm:constr type="primFontSz" for="des" forName="connTx" op="equ" val="50"/>
      <dgm:constr type="primFontSz" for="des" forName="connTx" refType="primFontSz" refFor="des" refForName="LevelOneTextNode" op="lte" fact="0.78"/>
    </dgm:constrLst>
    <dgm:forEach name="Name4" axis="ch">
      <dgm:forEach name="Name5" axis="self" ptType="node">
        <dgm:layoutNode name="root1">
          <dgm:choose name="Name6">
            <dgm:if name="Name7" func="var" arg="dir" op="equ" val="norm">
              <dgm:alg type="hierRoot">
                <dgm:param type="hierAlign" val="lCtrCh"/>
              </dgm:alg>
            </dgm:if>
            <dgm:else name="Name8">
              <dgm:alg type="hierRoot">
                <dgm:param type="hierAlign" val="rCtrCh"/>
              </dgm:alg>
            </dgm:else>
          </dgm:choose>
          <dgm:shape xmlns:r="http://schemas.openxmlformats.org/officeDocument/2006/relationships" r:blip="">
            <dgm:adjLst/>
          </dgm:shape>
          <dgm:presOf/>
          <dgm:layoutNode name="LevelOneTextNode" styleLbl="node0">
            <dgm:varLst>
              <dgm:chPref val="3"/>
            </dgm:varLst>
            <dgm:alg type="tx">
              <dgm:param type="autoTxRot" val="grav"/>
            </dgm:alg>
            <dgm:choose name="Name9">
              <dgm:if name="Name10" func="var" arg="dir" op="equ" val="norm">
                <dgm:shape xmlns:r="http://schemas.openxmlformats.org/officeDocument/2006/relationships" rot="270" type="rect" r:blip="">
                  <dgm:adjLst/>
                </dgm:shape>
              </dgm:if>
              <dgm:else name="Name11">
                <dgm:shape xmlns:r="http://schemas.openxmlformats.org/officeDocument/2006/relationships" rot="90" type="rect" r:blip="">
                  <dgm:adjLst/>
                </dgm:shape>
              </dgm:else>
            </dgm:choose>
            <dgm:presOf axis="self"/>
            <dgm:constrLst>
              <dgm:constr type="tMarg" refType="primFontSz" fact="0.05"/>
              <dgm:constr type="bMarg" refType="primFontSz" fact="0.05"/>
              <dgm:constr type="lMarg" refType="primFontSz" fact="0.05"/>
              <dgm:constr type="rMarg" refType="primFontSz" fact="0.05"/>
            </dgm:constrLst>
            <dgm:ruleLst>
              <dgm:rule type="primFontSz" val="2" fact="NaN" max="NaN"/>
            </dgm:ruleLst>
          </dgm:layoutNode>
          <dgm:layoutNode name="level2hierChild">
            <dgm:choose name="Name12">
              <dgm:if name="Name13" func="var" arg="dir" op="equ" val="norm">
                <dgm:alg type="hierChild">
                  <dgm:param type="linDir" val="fromT"/>
                  <dgm:param type="chAlign" val="l"/>
                </dgm:alg>
              </dgm:if>
              <dgm:else name="Name14">
                <dgm:alg type="hierChild">
                  <dgm:param type="linDir" val="fromT"/>
                  <dgm:param type="chAlign" val="r"/>
                </dgm:alg>
              </dgm:else>
            </dgm:choose>
            <dgm:shape xmlns:r="http://schemas.openxmlformats.org/officeDocument/2006/relationships" r:blip="">
              <dgm:adjLst/>
            </dgm:shape>
            <dgm:presOf/>
            <dgm:forEach name="repeat" axis="ch">
              <dgm:forEach name="Name15" axis="self" ptType="parTrans" cnt="1">
                <dgm:layoutNode name="conn2-1">
                  <dgm:choose name="Name16">
                    <dgm:if name="Name17" func="var" arg="dir" op="equ" val="norm">
                      <dgm:alg type="conn">
                        <dgm:param type="dim" val="1D"/>
                        <dgm:param type="begPts" val="midR"/>
                        <dgm:param type="endPts" val="midL"/>
                        <dgm:param type="endSty" val="noArr"/>
                        <dgm:param type="connRout" val="bend"/>
                      </dgm:alg>
                    </dgm:if>
                    <dgm:else name="Name18">
                      <dgm:alg type="conn">
                        <dgm:param type="dim" val="1D"/>
                        <dgm:param type="begPts" val="midL"/>
                        <dgm:param type="endPts" val="midR"/>
                        <dgm:param type="endSty" val="noArr"/>
                        <dgm:param type="connRout" val="bend"/>
                      </dgm:alg>
                    </dgm:else>
                  </dgm:choose>
                  <dgm:shape xmlns:r="http://schemas.openxmlformats.org/officeDocument/2006/relationships" type="conn" r:blip="" zOrderOff="-99999">
                    <dgm:adjLst/>
                  </dgm:shape>
                  <dgm:presOf axis="self"/>
                  <dgm:constrLst>
                    <dgm:constr type="w" val="1"/>
                    <dgm:constr type="h" val="5"/>
                    <dgm:constr type="connDist"/>
                    <dgm:constr type="begPad"/>
                    <dgm:constr type="endPad"/>
                    <dgm:constr type="userA" for="ch" refType="connDist"/>
                  </dgm:constr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9" axis="self" ptType="node">
                <dgm:layoutNode name="root2">
                  <dgm:choose name="Name20">
                    <dgm:if name="Name21" func="var" arg="dir" op="equ" val="norm">
                      <dgm:alg type="hierRoot">
                        <dgm:param type="hierAlign" val="lCtrCh"/>
                      </dgm:alg>
                    </dgm:if>
                    <dgm:else name="Name22">
                      <dgm:alg type="hierRoot">
                        <dgm:param type="hierAlign" val="rCtrCh"/>
                      </dgm:alg>
                    </dgm:else>
                  </dgm:choose>
                  <dgm:shape xmlns:r="http://schemas.openxmlformats.org/officeDocument/2006/relationships" r:blip="">
                    <dgm:adjLst/>
                  </dgm:shape>
                  <dgm:presOf/>
                  <dgm:layoutNode name="LevelTwoTextNode">
                    <dgm:varLst>
                      <dgm:chPref val="3"/>
                    </dgm:varLst>
                    <dgm:alg type="tx"/>
                    <dgm:shape xmlns:r="http://schemas.openxmlformats.org/officeDocument/2006/relationships" type="rect" r:blip="">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2" fact="NaN" max="NaN"/>
                    </dgm:ruleLst>
                  </dgm:layoutNode>
                  <dgm:layoutNode name="level3hierChild">
                    <dgm:choose name="Name23">
                      <dgm:if name="Name24" func="var" arg="dir" op="equ" val="norm">
                        <dgm:alg type="hierChild">
                          <dgm:param type="linDir" val="fromT"/>
                          <dgm:param type="chAlign" val="l"/>
                        </dgm:alg>
                      </dgm:if>
                      <dgm:else name="Name25">
                        <dgm:alg type="hierChild">
                          <dgm:param type="linDir" val="fromT"/>
                          <dgm:param type="chAlign" val="r"/>
                        </dgm:alg>
                      </dgm:else>
                    </dgm:choose>
                    <dgm:shape xmlns:r="http://schemas.openxmlformats.org/officeDocument/2006/relationships" r:blip="">
                      <dgm:adjLst/>
                    </dgm:shape>
                    <dgm:presOf/>
                    <dgm:forEach name="Name26" ref="repeat"/>
                  </dgm:layoutNode>
                </dgm:layoutNode>
              </dgm:forEach>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chart" Target="../charts/chart7.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microsoft.com/office/2014/relationships/chartEx" Target="../charts/chartEx2.xml"/><Relationship Id="rId1" Type="http://schemas.openxmlformats.org/officeDocument/2006/relationships/chart" Target="../charts/chart8.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oneCellAnchor>
    <xdr:from>
      <xdr:col>2</xdr:col>
      <xdr:colOff>120650</xdr:colOff>
      <xdr:row>0</xdr:row>
      <xdr:rowOff>44450</xdr:rowOff>
    </xdr:from>
    <xdr:ext cx="5343525" cy="2876550"/>
    <xdr:graphicFrame macro="">
      <xdr:nvGraphicFramePr>
        <xdr:cNvPr id="1552351547" name="Chart 1">
          <a:extLst>
            <a:ext uri="{FF2B5EF4-FFF2-40B4-BE49-F238E27FC236}">
              <a16:creationId xmlns:a16="http://schemas.microsoft.com/office/drawing/2014/main" id="{00000000-0008-0000-0200-00003B0187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558799</xdr:colOff>
      <xdr:row>9</xdr:row>
      <xdr:rowOff>25400</xdr:rowOff>
    </xdr:from>
    <xdr:to>
      <xdr:col>4</xdr:col>
      <xdr:colOff>317500</xdr:colOff>
      <xdr:row>22</xdr:row>
      <xdr:rowOff>123825</xdr:rowOff>
    </xdr:to>
    <xdr:graphicFrame macro="">
      <xdr:nvGraphicFramePr>
        <xdr:cNvPr id="2" name="Chart 1">
          <a:extLst>
            <a:ext uri="{FF2B5EF4-FFF2-40B4-BE49-F238E27FC236}">
              <a16:creationId xmlns:a16="http://schemas.microsoft.com/office/drawing/2014/main" id="{96949EB7-6ECA-40D8-8AFB-8587DE4DD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31750</xdr:colOff>
      <xdr:row>8</xdr:row>
      <xdr:rowOff>146050</xdr:rowOff>
    </xdr:from>
    <xdr:to>
      <xdr:col>12</xdr:col>
      <xdr:colOff>273050</xdr:colOff>
      <xdr:row>23</xdr:row>
      <xdr:rowOff>123825</xdr:rowOff>
    </xdr:to>
    <xdr:graphicFrame macro="">
      <xdr:nvGraphicFramePr>
        <xdr:cNvPr id="4" name="Chart 3">
          <a:extLst>
            <a:ext uri="{FF2B5EF4-FFF2-40B4-BE49-F238E27FC236}">
              <a16:creationId xmlns:a16="http://schemas.microsoft.com/office/drawing/2014/main" id="{F5FD353C-19AD-4713-BE0B-800F06F65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111125</xdr:colOff>
      <xdr:row>0</xdr:row>
      <xdr:rowOff>82550</xdr:rowOff>
    </xdr:from>
    <xdr:to>
      <xdr:col>11</xdr:col>
      <xdr:colOff>415925</xdr:colOff>
      <xdr:row>15</xdr:row>
      <xdr:rowOff>133350</xdr:rowOff>
    </xdr:to>
    <xdr:graphicFrame macro="">
      <xdr:nvGraphicFramePr>
        <xdr:cNvPr id="4" name="Chart 3">
          <a:extLst>
            <a:ext uri="{FF2B5EF4-FFF2-40B4-BE49-F238E27FC236}">
              <a16:creationId xmlns:a16="http://schemas.microsoft.com/office/drawing/2014/main" id="{FED9BE68-92E7-1A63-85FC-A32BC1734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409575</xdr:colOff>
      <xdr:row>1</xdr:row>
      <xdr:rowOff>0</xdr:rowOff>
    </xdr:from>
    <xdr:to>
      <xdr:col>9</xdr:col>
      <xdr:colOff>184150</xdr:colOff>
      <xdr:row>15</xdr:row>
      <xdr:rowOff>165100</xdr:rowOff>
    </xdr:to>
    <xdr:graphicFrame macro="">
      <xdr:nvGraphicFramePr>
        <xdr:cNvPr id="4" name="Chart 3">
          <a:extLst>
            <a:ext uri="{FF2B5EF4-FFF2-40B4-BE49-F238E27FC236}">
              <a16:creationId xmlns:a16="http://schemas.microsoft.com/office/drawing/2014/main" id="{694C011C-2738-E7BD-A638-405881F9A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29</xdr:col>
      <xdr:colOff>505712</xdr:colOff>
      <xdr:row>0</xdr:row>
      <xdr:rowOff>0</xdr:rowOff>
    </xdr:from>
    <xdr:to>
      <xdr:col>37</xdr:col>
      <xdr:colOff>180775</xdr:colOff>
      <xdr:row>14</xdr:row>
      <xdr:rowOff>180317</xdr:rowOff>
    </xdr:to>
    <mc:AlternateContent xmlns:mc="http://schemas.openxmlformats.org/markup-compatibility/2006">
      <mc:Choice xmlns:cx6="http://schemas.microsoft.com/office/drawing/2016/5/12/chartex" Requires="cx6">
        <xdr:graphicFrame macro="">
          <xdr:nvGraphicFramePr>
            <xdr:cNvPr id="4" name="Chart 3">
              <a:extLst>
                <a:ext uri="{FF2B5EF4-FFF2-40B4-BE49-F238E27FC236}">
                  <a16:creationId xmlns:a16="http://schemas.microsoft.com/office/drawing/2014/main" id="{0BDFA29A-1CF0-EA6B-39E3-335DCFA20A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184112" y="0"/>
              <a:ext cx="4551863" cy="2758417"/>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272191</xdr:colOff>
      <xdr:row>0</xdr:row>
      <xdr:rowOff>0</xdr:rowOff>
    </xdr:from>
    <xdr:to>
      <xdr:col>21</xdr:col>
      <xdr:colOff>1</xdr:colOff>
      <xdr:row>13</xdr:row>
      <xdr:rowOff>76200</xdr:rowOff>
    </xdr:to>
    <xdr:graphicFrame macro="">
      <xdr:nvGraphicFramePr>
        <xdr:cNvPr id="3" name="Chart 2">
          <a:extLst>
            <a:ext uri="{FF2B5EF4-FFF2-40B4-BE49-F238E27FC236}">
              <a16:creationId xmlns:a16="http://schemas.microsoft.com/office/drawing/2014/main" id="{E5ACD6E1-A375-1045-2C81-4E412E5AD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555625</xdr:colOff>
      <xdr:row>15</xdr:row>
      <xdr:rowOff>28575</xdr:rowOff>
    </xdr:from>
    <xdr:to>
      <xdr:col>18</xdr:col>
      <xdr:colOff>222250</xdr:colOff>
      <xdr:row>28</xdr:row>
      <xdr:rowOff>0</xdr:rowOff>
    </xdr:to>
    <xdr:graphicFrame macro="">
      <xdr:nvGraphicFramePr>
        <xdr:cNvPr id="3" name="Diagram 2">
          <a:extLst>
            <a:ext uri="{FF2B5EF4-FFF2-40B4-BE49-F238E27FC236}">
              <a16:creationId xmlns:a16="http://schemas.microsoft.com/office/drawing/2014/main" id="{9B685936-3E45-80FA-F58E-3C9FAB87F08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12</xdr:col>
      <xdr:colOff>438150</xdr:colOff>
      <xdr:row>13</xdr:row>
      <xdr:rowOff>0</xdr:rowOff>
    </xdr:from>
    <xdr:to>
      <xdr:col>15</xdr:col>
      <xdr:colOff>381000</xdr:colOff>
      <xdr:row>14</xdr:row>
      <xdr:rowOff>177800</xdr:rowOff>
    </xdr:to>
    <xdr:sp macro="" textlink="">
      <xdr:nvSpPr>
        <xdr:cNvPr id="4" name="Text Box 6">
          <a:extLst>
            <a:ext uri="{FF2B5EF4-FFF2-40B4-BE49-F238E27FC236}">
              <a16:creationId xmlns:a16="http://schemas.microsoft.com/office/drawing/2014/main" id="{BFE97EEA-F469-216B-5B01-24AC81D12B34}"/>
            </a:ext>
          </a:extLst>
        </xdr:cNvPr>
        <xdr:cNvSpPr txBox="1"/>
      </xdr:nvSpPr>
      <xdr:spPr>
        <a:xfrm>
          <a:off x="12579350" y="2559050"/>
          <a:ext cx="1771650" cy="381000"/>
        </a:xfrm>
        <a:prstGeom prst="rect">
          <a:avLst/>
        </a:prstGeom>
        <a:solidFill>
          <a:schemeClr val="lt1"/>
        </a:solidFill>
        <a:ln w="6350">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15000"/>
            </a:lnSpc>
            <a:spcAft>
              <a:spcPts val="800"/>
            </a:spcAft>
          </a:pPr>
          <a:r>
            <a:rPr lang="en-US" sz="1200" b="1" kern="100">
              <a:effectLst/>
              <a:latin typeface="Aptos" panose="020B0004020202020204" pitchFamily="34" charset="0"/>
              <a:ea typeface="Aptos" panose="020B0004020202020204" pitchFamily="34" charset="0"/>
              <a:cs typeface="Arial" panose="020B0604020202020204" pitchFamily="34" charset="0"/>
            </a:rPr>
            <a:t>Main Research Object</a:t>
          </a:r>
          <a:endParaRPr lang="en-ID" sz="1200" kern="100">
            <a:effectLst/>
            <a:latin typeface="Aptos" panose="020B0004020202020204" pitchFamily="34" charset="0"/>
            <a:ea typeface="Aptos" panose="020B0004020202020204" pitchFamily="34" charset="0"/>
            <a:cs typeface="Arial" panose="020B0604020202020204" pitchFamily="34" charset="0"/>
          </a:endParaRPr>
        </a:p>
      </xdr:txBody>
    </xdr:sp>
    <xdr:clientData/>
  </xdr:twoCellAnchor>
  <xdr:twoCellAnchor>
    <xdr:from>
      <xdr:col>15</xdr:col>
      <xdr:colOff>590550</xdr:colOff>
      <xdr:row>13</xdr:row>
      <xdr:rowOff>0</xdr:rowOff>
    </xdr:from>
    <xdr:to>
      <xdr:col>18</xdr:col>
      <xdr:colOff>533400</xdr:colOff>
      <xdr:row>14</xdr:row>
      <xdr:rowOff>177800</xdr:rowOff>
    </xdr:to>
    <xdr:sp macro="" textlink="">
      <xdr:nvSpPr>
        <xdr:cNvPr id="5" name="Text Box 6">
          <a:extLst>
            <a:ext uri="{FF2B5EF4-FFF2-40B4-BE49-F238E27FC236}">
              <a16:creationId xmlns:a16="http://schemas.microsoft.com/office/drawing/2014/main" id="{42A38879-B0C3-5A89-6453-12CD67B7D414}"/>
            </a:ext>
          </a:extLst>
        </xdr:cNvPr>
        <xdr:cNvSpPr txBox="1"/>
      </xdr:nvSpPr>
      <xdr:spPr>
        <a:xfrm>
          <a:off x="14560550" y="2559050"/>
          <a:ext cx="1771650" cy="381000"/>
        </a:xfrm>
        <a:prstGeom prst="rect">
          <a:avLst/>
        </a:prstGeom>
        <a:solidFill>
          <a:schemeClr val="lt1"/>
        </a:solidFill>
        <a:ln w="6350">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nSpc>
              <a:spcPct val="115000"/>
            </a:lnSpc>
            <a:spcAft>
              <a:spcPts val="800"/>
            </a:spcAft>
          </a:pPr>
          <a:r>
            <a:rPr lang="en-US" sz="1200" b="1" kern="100">
              <a:effectLst/>
              <a:latin typeface="Aptos" panose="020B0004020202020204" pitchFamily="34" charset="0"/>
              <a:ea typeface="Aptos" panose="020B0004020202020204" pitchFamily="34" charset="0"/>
              <a:cs typeface="Arial" panose="020B0604020202020204" pitchFamily="34" charset="0"/>
            </a:rPr>
            <a:t>Sub Research Object</a:t>
          </a:r>
          <a:endParaRPr lang="en-ID" sz="1200" kern="100">
            <a:effectLst/>
            <a:latin typeface="Aptos" panose="020B0004020202020204" pitchFamily="34" charset="0"/>
            <a:ea typeface="Aptos" panose="020B0004020202020204" pitchFamily="34" charset="0"/>
            <a:cs typeface="Arial" panose="020B0604020202020204" pitchFamily="34" charset="0"/>
          </a:endParaRPr>
        </a:p>
      </xdr:txBody>
    </xdr:sp>
    <xdr:clientData/>
  </xdr:twoCellAnchor>
  <xdr:twoCellAnchor>
    <xdr:from>
      <xdr:col>18</xdr:col>
      <xdr:colOff>484908</xdr:colOff>
      <xdr:row>12</xdr:row>
      <xdr:rowOff>48490</xdr:rowOff>
    </xdr:from>
    <xdr:to>
      <xdr:col>29</xdr:col>
      <xdr:colOff>184727</xdr:colOff>
      <xdr:row>29</xdr:row>
      <xdr:rowOff>54513</xdr:rowOff>
    </xdr:to>
    <xdr:graphicFrame macro="">
      <xdr:nvGraphicFramePr>
        <xdr:cNvPr id="2" name="Chart 1">
          <a:extLst>
            <a:ext uri="{FF2B5EF4-FFF2-40B4-BE49-F238E27FC236}">
              <a16:creationId xmlns:a16="http://schemas.microsoft.com/office/drawing/2014/main" id="{E05D381A-B799-69F8-7AFB-6AD68511F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93</xdr:col>
      <xdr:colOff>483753</xdr:colOff>
      <xdr:row>22</xdr:row>
      <xdr:rowOff>53109</xdr:rowOff>
    </xdr:from>
    <xdr:to>
      <xdr:col>110</xdr:col>
      <xdr:colOff>122381</xdr:colOff>
      <xdr:row>53</xdr:row>
      <xdr:rowOff>23090</xdr:rowOff>
    </xdr:to>
    <xdr:graphicFrame macro="">
      <xdr:nvGraphicFramePr>
        <xdr:cNvPr id="3" name="Chart 2">
          <a:extLst>
            <a:ext uri="{FF2B5EF4-FFF2-40B4-BE49-F238E27FC236}">
              <a16:creationId xmlns:a16="http://schemas.microsoft.com/office/drawing/2014/main" id="{4D6E648D-BEF4-D7B5-50C1-F9125D71C1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102</xdr:col>
      <xdr:colOff>178955</xdr:colOff>
      <xdr:row>0</xdr:row>
      <xdr:rowOff>175491</xdr:rowOff>
    </xdr:from>
    <xdr:to>
      <xdr:col>112</xdr:col>
      <xdr:colOff>542636</xdr:colOff>
      <xdr:row>21</xdr:row>
      <xdr:rowOff>127000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7E3DF9C-B824-1E3C-EB7E-6F8F2FFA65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5976500" y="175491"/>
              <a:ext cx="6482772" cy="3830782"/>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113</xdr:col>
      <xdr:colOff>416872</xdr:colOff>
      <xdr:row>21</xdr:row>
      <xdr:rowOff>61025</xdr:rowOff>
    </xdr:from>
    <xdr:to>
      <xdr:col>128</xdr:col>
      <xdr:colOff>588818</xdr:colOff>
      <xdr:row>42</xdr:row>
      <xdr:rowOff>24741</xdr:rowOff>
    </xdr:to>
    <xdr:graphicFrame macro="">
      <xdr:nvGraphicFramePr>
        <xdr:cNvPr id="5" name="Chart 4">
          <a:extLst>
            <a:ext uri="{FF2B5EF4-FFF2-40B4-BE49-F238E27FC236}">
              <a16:creationId xmlns:a16="http://schemas.microsoft.com/office/drawing/2014/main" id="{8523AD07-7A99-6E99-B15E-CC8C0EE13F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113</xdr:col>
      <xdr:colOff>500990</xdr:colOff>
      <xdr:row>1</xdr:row>
      <xdr:rowOff>30347</xdr:rowOff>
    </xdr:from>
    <xdr:to>
      <xdr:col>128</xdr:col>
      <xdr:colOff>542636</xdr:colOff>
      <xdr:row>20</xdr:row>
      <xdr:rowOff>14019</xdr:rowOff>
    </xdr:to>
    <xdr:graphicFrame macro="">
      <xdr:nvGraphicFramePr>
        <xdr:cNvPr id="6" name="Chart 5">
          <a:extLst>
            <a:ext uri="{FF2B5EF4-FFF2-40B4-BE49-F238E27FC236}">
              <a16:creationId xmlns:a16="http://schemas.microsoft.com/office/drawing/2014/main" id="{EA302CA1-3C7D-3F31-7F23-A80D6AA34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34</xdr:col>
      <xdr:colOff>408212</xdr:colOff>
      <xdr:row>1</xdr:row>
      <xdr:rowOff>2721</xdr:rowOff>
    </xdr:from>
    <xdr:to>
      <xdr:col>44</xdr:col>
      <xdr:colOff>45356</xdr:colOff>
      <xdr:row>18</xdr:row>
      <xdr:rowOff>136071</xdr:rowOff>
    </xdr:to>
    <xdr:graphicFrame macro="">
      <xdr:nvGraphicFramePr>
        <xdr:cNvPr id="3" name="Chart 2">
          <a:extLst>
            <a:ext uri="{FF2B5EF4-FFF2-40B4-BE49-F238E27FC236}">
              <a16:creationId xmlns:a16="http://schemas.microsoft.com/office/drawing/2014/main" id="{7A3A8C54-E10F-12B7-61C6-714506072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399142</xdr:colOff>
      <xdr:row>20</xdr:row>
      <xdr:rowOff>90714</xdr:rowOff>
    </xdr:from>
    <xdr:to>
      <xdr:col>44</xdr:col>
      <xdr:colOff>9071</xdr:colOff>
      <xdr:row>36</xdr:row>
      <xdr:rowOff>18142</xdr:rowOff>
    </xdr:to>
    <xdr:graphicFrame macro="">
      <xdr:nvGraphicFramePr>
        <xdr:cNvPr id="4" name="Chart 3">
          <a:extLst>
            <a:ext uri="{FF2B5EF4-FFF2-40B4-BE49-F238E27FC236}">
              <a16:creationId xmlns:a16="http://schemas.microsoft.com/office/drawing/2014/main" id="{E430D130-00E2-CD10-FAA7-3FC543FC6E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54</xdr:col>
      <xdr:colOff>371929</xdr:colOff>
      <xdr:row>0</xdr:row>
      <xdr:rowOff>18141</xdr:rowOff>
    </xdr:from>
    <xdr:to>
      <xdr:col>65</xdr:col>
      <xdr:colOff>108857</xdr:colOff>
      <xdr:row>21</xdr:row>
      <xdr:rowOff>36284</xdr:rowOff>
    </xdr:to>
    <xdr:graphicFrame macro="">
      <xdr:nvGraphicFramePr>
        <xdr:cNvPr id="4" name="Chart 3">
          <a:extLst>
            <a:ext uri="{FF2B5EF4-FFF2-40B4-BE49-F238E27FC236}">
              <a16:creationId xmlns:a16="http://schemas.microsoft.com/office/drawing/2014/main" id="{8DF7843C-A0D1-7BF0-95BA-755F7D2C43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494392</xdr:colOff>
      <xdr:row>22</xdr:row>
      <xdr:rowOff>156934</xdr:rowOff>
    </xdr:from>
    <xdr:to>
      <xdr:col>68</xdr:col>
      <xdr:colOff>217713</xdr:colOff>
      <xdr:row>46</xdr:row>
      <xdr:rowOff>90714</xdr:rowOff>
    </xdr:to>
    <xdr:graphicFrame macro="">
      <xdr:nvGraphicFramePr>
        <xdr:cNvPr id="5" name="Chart 4">
          <a:extLst>
            <a:ext uri="{FF2B5EF4-FFF2-40B4-BE49-F238E27FC236}">
              <a16:creationId xmlns:a16="http://schemas.microsoft.com/office/drawing/2014/main" id="{FC3260C2-94AA-FAEB-D5A8-80737D5C5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362857</xdr:colOff>
      <xdr:row>47</xdr:row>
      <xdr:rowOff>117928</xdr:rowOff>
    </xdr:from>
    <xdr:to>
      <xdr:col>66</xdr:col>
      <xdr:colOff>86177</xdr:colOff>
      <xdr:row>69</xdr:row>
      <xdr:rowOff>72572</xdr:rowOff>
    </xdr:to>
    <xdr:graphicFrame macro="">
      <xdr:nvGraphicFramePr>
        <xdr:cNvPr id="3" name="Chart 2">
          <a:extLst>
            <a:ext uri="{FF2B5EF4-FFF2-40B4-BE49-F238E27FC236}">
              <a16:creationId xmlns:a16="http://schemas.microsoft.com/office/drawing/2014/main" id="{5018ED2A-B2A8-46DD-8E52-7727D4ADB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33</xdr:col>
      <xdr:colOff>351559</xdr:colOff>
      <xdr:row>13</xdr:row>
      <xdr:rowOff>95539</xdr:rowOff>
    </xdr:from>
    <xdr:to>
      <xdr:col>41</xdr:col>
      <xdr:colOff>44450</xdr:colOff>
      <xdr:row>26</xdr:row>
      <xdr:rowOff>75912</xdr:rowOff>
    </xdr:to>
    <xdr:graphicFrame macro="">
      <xdr:nvGraphicFramePr>
        <xdr:cNvPr id="4" name="Chart 3">
          <a:extLst>
            <a:ext uri="{FF2B5EF4-FFF2-40B4-BE49-F238E27FC236}">
              <a16:creationId xmlns:a16="http://schemas.microsoft.com/office/drawing/2014/main" id="{5B099162-D038-982F-EF70-6F57B737C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267856</xdr:colOff>
      <xdr:row>0</xdr:row>
      <xdr:rowOff>0</xdr:rowOff>
    </xdr:from>
    <xdr:to>
      <xdr:col>42</xdr:col>
      <xdr:colOff>138546</xdr:colOff>
      <xdr:row>13</xdr:row>
      <xdr:rowOff>0</xdr:rowOff>
    </xdr:to>
    <xdr:graphicFrame macro="">
      <xdr:nvGraphicFramePr>
        <xdr:cNvPr id="5" name="Chart 4">
          <a:extLst>
            <a:ext uri="{FF2B5EF4-FFF2-40B4-BE49-F238E27FC236}">
              <a16:creationId xmlns:a16="http://schemas.microsoft.com/office/drawing/2014/main" id="{B5167AA2-3938-856B-927F-953B25FF2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uhammad Alfian" refreshedDate="45688.374286342594" refreshedVersion="8" recordCount="1357" xr:uid="{00000000-000A-0000-FFFF-FFFF00000000}">
  <cacheSource type="worksheet">
    <worksheetSource ref="A1:S1358" sheet="SC-1"/>
  </cacheSource>
  <cacheFields count="19">
    <cacheField name="No" numFmtId="0">
      <sharedItems containsSemiMixedTypes="0" containsString="0" containsNumber="1" containsInteger="1" minValue="1" maxValue="1357"/>
    </cacheField>
    <cacheField name="Title" numFmtId="0">
      <sharedItems/>
    </cacheField>
    <cacheField name="DOI" numFmtId="0">
      <sharedItems containsBlank="1"/>
    </cacheField>
    <cacheField name="Publication" numFmtId="0">
      <sharedItems/>
    </cacheField>
    <cacheField name="Year" numFmtId="0">
      <sharedItems containsMixedTypes="1" containsNumber="1" containsInteger="1" minValue="2014" maxValue="2022"/>
    </cacheField>
    <cacheField name="Authors" numFmtId="0">
      <sharedItems/>
    </cacheField>
    <cacheField name="Abstracts" numFmtId="0">
      <sharedItems containsBlank="1"/>
    </cacheField>
    <cacheField name="Keywords" numFmtId="0">
      <sharedItems containsBlank="1"/>
    </cacheField>
    <cacheField name="Type" numFmtId="0">
      <sharedItems containsBlank="1"/>
    </cacheField>
    <cacheField name="Publisher" numFmtId="0">
      <sharedItems containsBlank="1"/>
    </cacheField>
    <cacheField name="References" numFmtId="0">
      <sharedItems containsBlank="1"/>
    </cacheField>
    <cacheField name="Related References" numFmtId="0">
      <sharedItems containsBlank="1"/>
    </cacheField>
    <cacheField name="bahasa" numFmtId="0">
      <sharedItems containsBlank="1"/>
    </cacheField>
    <cacheField name="cited" numFmtId="0">
      <sharedItems containsString="0" containsBlank="1" containsNumber="1" containsInteger="1" minValue="0" maxValue="450"/>
    </cacheField>
    <cacheField name="cited_link" numFmtId="0">
      <sharedItems containsNonDate="0" containsString="0" containsBlank="1"/>
    </cacheField>
    <cacheField name="citing" numFmtId="0">
      <sharedItems containsString="0" containsBlank="1" containsNumber="1" containsInteger="1" minValue="1" maxValue="162"/>
    </cacheField>
    <cacheField name="citing_link" numFmtId="0">
      <sharedItems containsNonDate="0" containsString="0" containsBlank="1"/>
    </cacheField>
    <cacheField name="keyword" numFmtId="0">
      <sharedItems/>
    </cacheField>
    <cacheField name="edatabase" numFmtId="0">
      <sharedItems count="6">
        <s v="Mendeley"/>
        <s v="IEEEXplore"/>
        <s v="ACM Digital Lib"/>
        <s v="SpringerLink"/>
        <s v="ScienceDirect"/>
        <s v="Proques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7">
  <r>
    <n v="1"/>
    <s v="Wikipedia titles as noun tag predictors"/>
    <m/>
    <s v="Proceedings of the 10th International Conference on Language Resources and Evaluation, LREC 2016"/>
    <n v="2016"/>
    <s v="Armin Hoenen"/>
    <s v="In this paper, we investigate a covert labeling cue, namely the probability that a title (by example of the Wikipedia titles) is a noun. If this probability is very large, any list such as or comparable to the Wikipedia titles can be used as a reliable wo"/>
    <s v="Wikipedia, Wiktionary, Noun, Title"/>
    <s v="Proceeding"/>
    <m/>
    <s v="Chaumartin, F.-R. (2007). Upar7: A knowledge-based system for headline sentiment tagging. In Proceedings of the 4th International Workshop on Semantic Evaluations, SemEval ’07, pages 422–425, Stroudsburg, PA, USA. Association for Computational Linguistics"/>
    <s v="Li, S., Grac¸a, J. a. V., and Taskar, B. (2012). Wiki-ly supervised part-of-speech tagging. In Proceedings of the 2012 Joint Conference on Empirical Methods in Natural Language Processing and Computational Natural Language Learning, EMNLP-CoNLL ’12, pages"/>
    <s v="Inggris"/>
    <n v="2"/>
    <m/>
    <n v="18"/>
    <m/>
    <s v="&quot;Out-of-Vocabulary&quot; and &quot;Part-of-speech Tagging&quot;"/>
    <x v="0"/>
  </r>
  <r>
    <n v="2"/>
    <s v="Unsupervised data augmentation for less-resourced languages with no standardized spelling"/>
    <s v="10.26615/978-954-452-056-4_090"/>
    <s v="International Conference Recent Advances in Natural Language Processing, RANLP"/>
    <n v="2019"/>
    <s v="Alice Millour and Karën Fort"/>
    <s v="Non-standardized languages are a challenge to the construction of representative linguistic resources and to the development of efficient natural language processing tools: when spelling is not determined by a consensual norm, a multiplicity of alternativ"/>
    <m/>
    <s v="Proceeding"/>
    <m/>
    <s v="Paul Adolf. 2006. tilingue: Dictionnaire comparatif mul-franc¸ais-allemand-alsacien-anglais. Midgard, Strasbourg, France._x000a__x000a_Alistair Baron and Paul Rayson. 2008. Vard 2: A tool for dealing with spelling variation in historical corpora. In Aston University,"/>
    <s v="Alice Millour and Kar¨en Fort. 2018b. Toward a Lightweight Solution for Less-resourced Languages: Creating a POS Tagger for Alsatian Using Voluntary Crowdsourcing. In Proceedings of 11th International Conference on Language Resources and Evaluation (LREC’"/>
    <s v="Inggris"/>
    <n v="2"/>
    <m/>
    <n v="23"/>
    <m/>
    <s v="&quot;Out-of-Vocabulary&quot; and &quot;Part-of-speech Tagging&quot;"/>
    <x v="0"/>
  </r>
  <r>
    <n v="3"/>
    <s v="Simple methods to overcome the limitations of general word representations in natural language processing tasks"/>
    <s v="10.1016/j.csl.2019.04.009"/>
    <s v="Computer Speech and Language"/>
    <n v="2020"/>
    <s v="Hongyeon Yu and Jaehyun An and Jeongmin Yoon and Hyemin Kim and Youngjoong Ko"/>
    <s v="Although general word representations (GWRs) by skip-gram or GloVe have been widely used in many natural language processing (NLP) tasks with considerable success, they require further improvement. First, a GWR only represents general information of a wor"/>
    <s v="General word representation; Task-speciﬁc word representation; Out-of-vocabulary problem; Natural language processing"/>
    <s v="Journal"/>
    <s v="Elsevier"/>
    <s v="Augenstein, I., Derczynski, L., Bontcheva, K., 2017. Generalisation in named entity recognition: a quantitative analysis. Comput. Speech Lang._x000a_44, 61–83._x000a_Bach, N.X., Linh, N.D., Phuong, T.M., 2018. An empirical study on POS tagging for Vietnamese social m"/>
    <s v="Bach, N.X., Linh, N.D., Phuong, T.M., 2018. An empirical study on POS tagging for Vietnamese social media text. Comput. Speech Lang. 50, 1–15._x000a__x000a_Na, S., 2015. Conditional random ﬁelds for Korean morpheme segmentation and POS tagging. ACM Trans. Asian Low R"/>
    <s v="Inggris"/>
    <n v="8"/>
    <m/>
    <n v="34"/>
    <m/>
    <s v="&quot;Out-of-Vocabulary&quot; and &quot;Part-of-speech Tagging&quot;"/>
    <x v="0"/>
  </r>
  <r>
    <n v="4"/>
    <s v="SAP: Standard Arabic profiling toolset for textual analysis"/>
    <s v="10.18178/ijmlc.2019.9.2.790"/>
    <s v="International Journal of Machine Learning and Computing"/>
    <n v="2019"/>
    <s v="Khalid M.O. Nahar and Ahmed F. Al Eroud and Malek Barahoush and Abdallah M. Al-Akhras"/>
    <s v="This paper defines a Standard Arabic Profiling (SAP) toolset that helps researchers for textual analysis and comparing between different Arabic corpora. Since tools for Arabic language are needed, we present the SAP toolset to simplify the textual analysi"/>
    <s v="Arabic natural language processing,_x000a_part-of-speech tagging (POST), text analysis, software."/>
    <s v="Journal"/>
    <m/>
    <s v="[1] K. M. O. Nahar, N. Alhindawi, O. M. Al-hazaimeh et al., NLP and IR Based Solution for Confirming Classification of Research Papers, vol._x000a_96, no. 16, pp. 5269–5279, 2018. _x000a_[2] K. Nahar, H. Al-Muhtaseb, W. Al-Khatib, M. Elshafei, and M. Alghamdi, “Arabi"/>
    <s v="[6] X. Tang and J. Cao, “Automatic Genre Classification via N-grams of Part-of-Speech Tags,” Procedia - Soc. Behav. Sci., vol. 198, pp. 474–478, 2015._x000a_[9] I. Zeroual, A. Lakhouaja, and R. Belahbib, “Towards a standard Part of Speech tagset for the Arabic "/>
    <s v="Inggris"/>
    <n v="4"/>
    <m/>
    <n v="23"/>
    <m/>
    <s v="&quot;Out-of-Vocabulary&quot; and &quot;Part-of-speech Tagging&quot;"/>
    <x v="0"/>
  </r>
  <r>
    <n v="5"/>
    <s v="Portuguese POS Tagging Using BLSTM Without Handcrafted Features"/>
    <s v="10.1007/978-3-030-33904-3_11"/>
    <s v="Lecture Notes in Computer Science (including subseries Lecture Notes in Artificial Intelligence and Lecture Notes in Bioinformatics)"/>
    <n v="2019"/>
    <s v="Rômulo César Costa de Sousa and Hélio Lopes"/>
    <s v="Training state-of-the-art Part-of-speech (POS) taggers traditionally requires many handcraft features and external data. In this paper, we propose a neural network architecture for POS tagging task for both contemporary and historical Portuguese texts. Th"/>
    <m/>
    <s v="Proceeding"/>
    <m/>
    <s v="_x000a_TY  - NA_x000a_AU  - Wang, W.; Auer, J.; Parasuraman, R.; Zubarev, I.; Brandyberry, D.; Harper, Mary P._x000a_TI  - A question answering system developed as a project in a natural language processing course_x000a_PY  - 2000_x000a_AB  - This paper describes the Question Answerin"/>
    <s v="TY  - CHAP_x000a_AU  - dos Santos, Cicero Nogueira; Zadrozny, Bianca_x000a_TI  - PROPOR - Training State-of-the-Art Portuguese POS Taggers without Handcrafted Features_x000a_PY  - 2014_x000a_AB  - Part-of-speech (POS) tagging for morphologically rich languages normally requires "/>
    <s v="Inggris"/>
    <n v="3"/>
    <m/>
    <n v="25"/>
    <m/>
    <s v="&quot;Out-of-Vocabulary&quot; and &quot;Part-of-speech Tagging&quot;"/>
    <x v="0"/>
  </r>
  <r>
    <n v="6"/>
    <s v="Part-of-speech tagging with rich language description"/>
    <m/>
    <s v="Komp'juternaja Lingvistika i Intellektual'nye Tehnologii"/>
    <n v="2017"/>
    <s v="D. G. Anastasyev and A. I. Andrianov and E. M. Indenbom"/>
    <s v="This paper deals with morphological parsing of natural language texts. We propose a method that combines comprehensive morphological description provided by ABBYY Compreno system and sophisticated machine learning techniques used by the state-of-the-art P"/>
    <s v="pos-tagging, morphological analysis, lemmatization, machine learning, lstm"/>
    <s v="Proceeding"/>
    <m/>
    <s v="1. Anisimovich K. V., Druzhkin K. Ju., Minlos F. R., Petrova M. A., Selegey V. P., Zuev K. A. (2012), Syntactic and semantic parser based on ABBYY Compreno linguistic technologies. Computational linguistics and intellectual technologies: Proceedings of th"/>
    <s v="4. Georgiev G., Zhikov V., Osenova P., Simov K., Nakov P. (2012), Feature-rich part-of-speech tagging for morphologically complex languages: application to Bulgarian, Proceedings of the 13th Conference of the European Chapter of the Associa- tion for Comp"/>
    <s v="Inggris"/>
    <n v="8"/>
    <m/>
    <n v="17"/>
    <m/>
    <s v="&quot;Out-of-Vocabulary&quot; and &quot;Part-of-speech Tagging&quot;"/>
    <x v="0"/>
  </r>
  <r>
    <n v="7"/>
    <s v="Part-of-speech tagging for twitter with adversarial neural networks"/>
    <s v="10.18653/v1/D17-1256"/>
    <s v="EMNLP 2017 - Conference on Empirical Methods in Natural Language Processing, Proceedings"/>
    <n v="2017"/>
    <s v="Tao Gui and Qi Zhang and Haoran Huang and Minlong Peng and Xuanjing Huang"/>
    <s v="In this work, we study the problem of part-of-speech tagging for Tweets. In contrast to newswire articles, Tweets are usually informal and contain numerous out-of-vocabulary words. Moreover, there is a lack of large scale labeled datasets for this domain."/>
    <m/>
    <s v="Proceeding"/>
    <m/>
    <s v="1_x0009_Johan Bollen, Huina Mao, and Xiaojun Zeng. 2011. Twitter mood predicts the stock market. Journal of Computational Science, 2(1):1–8._x000a_2_x0009_Rich Caruana and Alexandru Niculescu-Mizil. 2006. An empirical comparison of supervised learning algorithms. In Procee"/>
    <s v="9_x0009_Leon Derczynski, Alan Ritter, Sam Clark, and Kalina Bontcheva. 2013. Twitter part-of-speech tagging for all: Overcoming sparse and noisy data. In RANLP, pages 198–206._x000a__x000a_19_x0009_Kevin Gimpel, Nathan Schneider, Brendan O’Connor, Dipanjan Das, Daniel Mills, Jac"/>
    <s v="Inggris"/>
    <n v="79"/>
    <m/>
    <n v="48"/>
    <m/>
    <s v="&quot;Out-of-Vocabulary&quot; and &quot;Part-of-speech Tagging&quot;"/>
    <x v="0"/>
  </r>
  <r>
    <n v="8"/>
    <s v="Neural semi-Markov conditional random fields for robust character-based part-of-speech tagging"/>
    <s v="10.18653/v1/N19-1280"/>
    <s v="NAACL HLT 2019 - 2019 Conference of the North American Chapter of the Association for Computational Linguistics: Human Language Technologies - Proceedings of the Conference"/>
    <n v="2019"/>
    <s v="Apostolos Kemos and Heike Adel and Hinrich Schütze"/>
    <s v="Character-level models of tokens have been shown to be effective at dealing with within-token noise and out-of-vocabulary words. However, they often still rely on correct token boundaries. In this paper, we propose to eliminate the need for tokenizers wit"/>
    <m/>
    <s v="Proceeding"/>
    <m/>
    <s v="1_x0009_Anders Bj¨orkelund, Agnieszka Falenska, Xiang Yu, and Jonas Kuhn. 2017. IMS at the CoNLL 2017 UD shared task: CRFs and perceptrons meet neu- ral networks. In Proceedings of the CoNLL 2017 Shared Task: Multilingual Parsing from Raw Text to Universal Depe"/>
    <s v="3_x0009_Xinchi Chen, Xipeng Qiu, and Xuanjing Huang. 2017. A feature-enriched neural model for joint chinese word segmentation and part-of-speech tagging. In Proceedings of the 26th International Joint Conference on Artiﬁcial Intelligence, pages 3960–3966, Melb"/>
    <s v="Inggris"/>
    <n v="10"/>
    <m/>
    <n v="40"/>
    <m/>
    <s v="&quot;Out-of-Vocabulary&quot; and &quot;Part-of-speech Tagging&quot;"/>
    <x v="0"/>
  </r>
  <r>
    <n v="9"/>
    <s v="Natural Language Processing and Chinese Computing"/>
    <s v="10.1007/978-3-031-44699-3"/>
    <s v="Lecture Notes in Computer Science (including subseries Lecture Notes in Artificial Intelligence and Lecture Notes in Bioinformatics)"/>
    <n v="2015"/>
    <s v="Juanzi Li and Heng Ji and Dongyan Zhao and Yansong Feng"/>
    <s v="In this work, we address the out-of-vocabulary (OOV) problem in sequence labeling using only training data of the task. A typical solution in this field is to represent an OOV word using the mean-pooled representations of its surrounding words at test tim"/>
    <m/>
    <s v="Journal"/>
    <m/>
    <m/>
    <m/>
    <s v="Inggris"/>
    <m/>
    <m/>
    <m/>
    <m/>
    <s v="&quot;Out-of-Vocabulary&quot; and &quot;Part-of-speech Tagging&quot;"/>
    <x v="0"/>
  </r>
  <r>
    <n v="10"/>
    <s v="Multi-source social media data sentiment analysis using bidirectional recurrent convolutional neural networks"/>
    <s v="10.1016/j.comcom.2020.04.002"/>
    <s v="Computer Communications"/>
    <n v="2020"/>
    <s v="Fazeel Abid and Chen Li and Muhammad Alam"/>
    <s v="Subjectivity detection in the text is essential for sentiment analysis, which requires many techniques to perceive unanticipated means of communication. Few accomplishments adapted to capture the syntactic, semantic, and contextual sentimental information"/>
    <s v="Sentiment analysis, Distributed word representations, Word2Vec, GloVe, FastText, Dense efficient concatenated representation, ‘‘DECR’’, Recurrent and convolutional neural network"/>
    <s v="Journal"/>
    <m/>
    <s v="[1] Twitter, 2019, [Online]. Available: https://about.twitter.com/company. [Accessed: 16-Dec-2019]._x000a_[2] T. Joachims, Thorsten, Text categorization with support vector machines:Learning with many relevant features, in: Proceedings of the 10th European Conf"/>
    <m/>
    <s v="Inggris"/>
    <n v="40"/>
    <m/>
    <n v="118"/>
    <m/>
    <s v="&quot;Out-of-Vocabulary&quot; and &quot;Part-of-speech Tagging&quot;"/>
    <x v="0"/>
  </r>
  <r>
    <n v="11"/>
    <s v="Multi-level out-of-vocabulary words handling approach"/>
    <s v="10.1016/j.knosys.2022.108911"/>
    <s v="Knowledge-Based Systems"/>
    <n v="2022"/>
    <s v="Johannes V. Lochter and Renato M. Silva and Tiago A. Almeida"/>
    <s v="Distributed representation models can generate a vector representation only for words that belong to a finite vocabulary collected from the training data. If out-of-vocabulary (OOV) words are not handled properly, they can impair the performance of machin"/>
    <s v="Distributed vector representation,Machine learning,Natural language processing,Out-of-vocabulary words"/>
    <s v="Journal"/>
    <m/>
    <s v="[1] K. Cho, B. van Merriënboer, Ç. Gülçehre, D. Bahdanau, F. Bougares, H. Schwenk, Y. Bengio, Learning phrase representations using RNN encoder–decoder for statistical machine translation, in: Proceedings of the 2014 Conference on Empirical Methods in Nat"/>
    <s v="[12] N. Garneau, J.-S. Leboeuf, L. Lamontagne, Predicting and interpreting embeddings for out of vocabulary words in downstream tasks, in: Proceedings of the 2018 EMNLP Workshop BlackboxNLP: Analyzing and Interpreting Neural Networks for NLP, Association "/>
    <s v="Inggris"/>
    <n v="6"/>
    <m/>
    <n v="43"/>
    <m/>
    <s v="&quot;Out-of-Vocabulary&quot; and &quot;Part-of-speech Tagging&quot;"/>
    <x v="0"/>
  </r>
  <r>
    <n v="12"/>
    <s v="Multi-level embeddings for processing Arabic social media contents"/>
    <s v="10.1016/j.csl.2021.101240"/>
    <s v="Computer Speech and Language"/>
    <n v="2021"/>
    <s v="Leila Moudjari and Farah Benamara and Karima Akli-Astouati"/>
    <s v="Embeddings are very popular representations that allow computing semantic and syntactic similarities between linguistic units from text co-occurrence matrix. Units can vary from character n-grams to words, including more coarse-grained units such as sente"/>
    <s v="Multi-level embeddings_x000a_Convolutional neural networks_x000a_Arabic dialects_x000a_Sentiment analysis_x000a_Emotion detection_x000a_Irony detection"/>
    <s v="Journal"/>
    <m/>
    <s v="1_x0009_Abdul-Mageed, M., AlHuzli, H., Duaa’Abu Elhija, M.D., 2016. DINA: A multidialect dataset for Arabic emotion analysis. The 2nd Workshop on Arabic Corpora and Processing Tools, pp. 29–37._x0009__x0009__x0009__x0009__x000a_2_x0009_Abdulla, N.A., Ahmed, N.A., Shehab, M.A., Al-Ayyoub, M., 2013"/>
    <s v="132_x0009_Santos, C.D., Zadrozny, B., 2014. Learning character-level representations for part-of-speech tagging. In: Proceedings of the 31st International Conference on Machine Learning (ICML-14).Beijing, China, pp. 1818_x0009_1826_x0009_"/>
    <s v="Inggris"/>
    <n v="9"/>
    <m/>
    <n v="162"/>
    <m/>
    <s v="&quot;Out-of-Vocabulary&quot; and &quot;Part-of-speech Tagging&quot;"/>
    <x v="0"/>
  </r>
  <r>
    <n v="13"/>
    <s v="Morphological Segmentation and Part-of-Speech Tagging for the Arabic Heritage"/>
    <s v="10.1145/3178459"/>
    <s v="ACM Transactions on Asian and Low-Resource Language Information Processing"/>
    <n v="2018"/>
    <s v="Emad Mohamed"/>
    <s v="We annotate 60,000 words of Classical Arabic (CA) with topics in philosophy, religion, literature, and law with fine-grain segment-based morphological descriptions. We use these annotations for building a morphological segmenter and part-of-speech (POS) t"/>
    <s v="Arabic,heritage,morphological analysis,part-of-speech tagging,segmentation"/>
    <s v="Journal"/>
    <m/>
    <s v="_x000a_TY  - JOUR_x000a_AU  - Kübler, Sandra; Mohamed, Emad_x000a_TI  - Part of speech tagging for arabic_x000a_PY  - 2011_x000a_AB  - This paper presents an investigation of part of speech (POS) tagging for Arabic as it occurs naturally, i.e. unvocalized text (without diacritics). We"/>
    <s v="TY  - NA_x000a_AU  - Habash, Nizar; Rambow, Owen_x000a_TI  - ACL - Arabic Tokenization, Part-of-Speech Tagging and Morphological Disambiguation in One Fell Swoop_x000a_PY  - 2005_x000a_AB  - We present an approach to using a morphological analyzer for tokenizing and morphologica"/>
    <s v="Inggris"/>
    <n v="7"/>
    <m/>
    <n v="14"/>
    <m/>
    <s v="&quot;Out-of-Vocabulary&quot; and &quot;Part-of-speech Tagging&quot;"/>
    <x v="0"/>
  </r>
  <r>
    <n v="14"/>
    <s v="Linear reranking model for Chinese pinyin-to-character conversion"/>
    <s v="10.19026/RJASET.7.344"/>
    <s v="Research Journal of Applied Sciences, Engineering and Technology"/>
    <n v="2014"/>
    <s v="Xinxin Li and Xuan Wang and Lin Yao and Muhammad Waqas Anwar"/>
    <s v="Pinyin-to-character conversion is an important task for Chinese natural language processing tasks. Previous work mainly focused on n-gram language models and machine learning approaches, or with additional hand-crafted or automatic rule-based post-process"/>
    <s v="Dependency model, minimum error learning method, part-of-speech tagging, word n-gram model"/>
    <s v="Journal"/>
    <m/>
    <s v="1. Collins, M., 2002. Discriminative training methods for hidden markov models: Theory and experiments with perceptron algorithms. Proceedings of the ACL-02 Conference on Empirical Methods in Natural Language Processing, pp: 1-8._x000a_2. Jiang, W., G. Guan, X."/>
    <s v="4. Li, X., W. Wang and L. Yao, 2011. Joint decoding for Chinese word segmentation and pos tagging using character-based and word-based discriminative models. 2011 International Conference on Asian Language Processing (IALP), Penang, Malaysia, pp: 11-14._x000a__x000a_"/>
    <s v="Inggris"/>
    <n v="0"/>
    <m/>
    <n v="11"/>
    <m/>
    <s v="&quot;Out-of-Vocabulary&quot; and &quot;Part-of-speech Tagging&quot;"/>
    <x v="0"/>
  </r>
  <r>
    <n v="15"/>
    <s v="Kvistur 2.0: A bilstm compound splitter for icelandic"/>
    <m/>
    <s v="Proceedings of the 12th Conference on Language Resources and Evaluation"/>
    <n v="2020"/>
    <s v="Jón Friðrik Daðason and David Erik Mollberg and Hrafn Loftsson and Kristín Bjarnadóttir"/>
    <s v="In this paper, we present a character-based BiLSTM model for splitting Icelandic compound words, and show how varying amounts of training data affects the performance of the model. Compounding is highly productive in Icelandic, and new compounds are const"/>
    <s v="compound splitting, morphology, BiLSTM"/>
    <s v="Proceeding"/>
    <m/>
    <s v="Adda-Decker, M. and Adda, G. (2000). Morphological decomposition for ASR in German. In Workshop on Phonetics and Phonology in ASR, Saarbrücken, Germany._x000a_Bjarnadóttir, K., Hlynsdóttir, K. I., and Steingrímsson, S. (2019). DIM: The Database of Icelandic Mor"/>
    <s v="Dos Santos, C. N. and Zadrozny, B. (2014). Learning Character-level Representations for Part-of-speech Tagging. In Proceedings of the 31st International Conference on International Conference on Machine Learning - Volume 32, ICML’14, Beijing, China._x000a__x000a_Plan"/>
    <s v="Inggris"/>
    <n v="0"/>
    <m/>
    <n v="20"/>
    <m/>
    <s v="&quot;Out-of-Vocabulary&quot; and &quot;Part-of-speech Tagging&quot;"/>
    <x v="0"/>
  </r>
  <r>
    <n v="16"/>
    <s v="Introspection unit in memory network: Learning to generalize inference in OOV scenarios"/>
    <s v="10.1016/j.neucom.2019.07.111"/>
    <s v="Neurocomputing"/>
    <n v="2020"/>
    <s v="Qichuan Yang and Zhiqiang He and Zhiqiang Zhan and Yang Zhang and Rang Li and Changjian Hu"/>
    <s v="Inference in natural language processing (NLP) is a tough task. Although plenty of models have been proposed in recent years, they are usually restricted to infer within a limited vocabulary or handcrafted training templates. In this paper, we propose the"/>
    <s v="Memory network_x000a_Out of vocabulary_x000a_Introspection unit_x000a_Language inference"/>
    <s v="Journal"/>
    <m/>
    <s v="[1]_x000a_A. Madotto, Wu C.S., Fung P._x000a_Mem2seq: effectively incorporating knowledge bases into end-to-end task-oriented dialog systems_x000a_Proceedings of the Annual Meeting of the Association for Computational Linguistics (2018)_x000a_Google Scholar_x000a_[2]_x000a_Miao Y., Yu L., P"/>
    <s v="J. Dong, J. Huang, Enhance word representation for out-of-vocabulary on ubuntu dialogue corpus, in: arxiv Preprint: _x000a_1802.02614_x000a_ (2018). "/>
    <s v="Inggris"/>
    <n v="3"/>
    <m/>
    <n v="29"/>
    <m/>
    <s v="&quot;Out-of-Vocabulary&quot; and &quot;Part-of-speech Tagging&quot;"/>
    <x v="0"/>
  </r>
  <r>
    <n v="17"/>
    <s v="Improving pre-trained multilingual models with vocabulary expansion"/>
    <s v="10.18653/v1/K19-1030"/>
    <s v="CoNLL 2019 - 23rd Conference on Computational Natural Language Learning, Proceedings of the Conference"/>
    <n v="2016"/>
    <s v="Hai Wang and Dian Yu and Kai Sun and Jianshu Chen and Dong Yu"/>
    <s v="Recently, pre-trained language models have achieved remarkable success in a broad range of natural language processing tasks. However, in multilingual setting, it is extremely resource-consuming to pre-train a deep language model over large-scale corpora "/>
    <m/>
    <s v="Proceeding"/>
    <m/>
    <s v="@article{Zhu.2015,_x000a_    author = &quot;Zhu, Yukun and Kiros, Ryan and Zemel, Rich and Salakhutdinov, Ruslan and Urtasun, Raquel and Torralba, Antonio and Fidler, Sanja&quot;,_x000a_    doi = &quot;10.1109/iccv.2015.11&quot;,_x000a_    title = &quot;Aligning Books and Movies: Towards Story-Lik"/>
    <s v="@article{Plank.2016,_x000a_    author = &quot;Plank, Barbara and Søgaard, Anders and Goldberg, Yoav&quot;,_x000a_    doi = &quot;10.18653/v1/p16-2067&quot;,_x000a_    title = &quot;Multilingual Part-of-Speech Tagging With Bidirectional Long Short-Term Memory Models and Auxiliary Loss&quot;,_x000a_    year = "/>
    <s v="Inggris"/>
    <n v="36"/>
    <m/>
    <n v="78"/>
    <m/>
    <s v="&quot;Out-of-Vocabulary&quot; and &quot;Part-of-speech Tagging&quot;"/>
    <x v="0"/>
  </r>
  <r>
    <n v="18"/>
    <s v="Improving POS tagging of German learner language in a reading comprehension scenario"/>
    <m/>
    <s v="Proceedings of the 10th International Conference on Language Resources and Evaluation, LREC 2016"/>
    <n v="2020"/>
    <s v="Lena Keiper and Andrea Horbach and Stefan Thater"/>
    <s v="We present a novel method to automatically improve the accurrcy of part-of-speech taggers on learner language. The key idea underlying our approach is to exploit the structure of a typical language learner task and automatically induce POS information for"/>
    <s v="Part-of-Speech Tagging, Learner Language, Corpus Annotation"/>
    <s v="Proceeding"/>
    <m/>
    <s v="1. Brants, S., Dipper, S., Eisenberg, P., Hansen, S., K¨onig, E., Lezius, W., Rohrer, C., Smith, G., and Uszkoreit, H. (2004). Tiger: linguistic interpretation of a german corpus. Research on Language and Computation, 2(4):597– 620._x000a_2 Brants, T. (2000). T"/>
    <s v="14 Rehbein, I. (2013). Fine-grained pos tagging of german tweets. In Language Processing and Knowledge in the Web, pages 162–175. Springer._x000a__x000a_2 Brants, T. (2000). Tnt – a statistical part-of-speech tagger. In Proceedings ofthe Sixth Conference on Applied N"/>
    <s v="Inggris"/>
    <n v="3"/>
    <m/>
    <n v="20"/>
    <m/>
    <s v="&quot;Out-of-Vocabulary&quot; and &quot;Part-of-speech Tagging&quot;"/>
    <x v="0"/>
  </r>
  <r>
    <n v="19"/>
    <s v="Improving Code-mixed POS Tagging Using Code-mixed Embeddings"/>
    <s v="10.1145/3380967"/>
    <s v="ACM Transactions on Asian and Low-Resource Language Information Processing"/>
    <n v="2020"/>
    <s v="S. Nagesh Bhattu and Satya Krishna Nunna and D. V.L.N. Somayajulu and Binay Pradhan"/>
    <s v="Social media data has become invaluable component of business analytics. A multitude of nuances of social media text make the job of conventional text analytical tools difficult. Code-mixing of text is a phenomenon prevalent among social media users, wher"/>
    <s v="Parts of speech tagging, code-mixed (multi-lingual) text, deep neural_x000a_networks"/>
    <s v="Journal"/>
    <m/>
    <s v="1_x0009_Hanan Aldarmaki and MonaDiab. 2015. Robust part-of-speech tagging ofArabic text. In Proceedings ofthe 2ndWorkshop o Arabic Natural Language Processing. Association for Computational Linguistics, 173–182. DOI:https://doi.org/10.18653 v1/W15-3222. _x000a_2_x0009_Ozka"/>
    <s v="5_x0009_Ngo Xuan Bach, Nguyen Dieu Linh, and Tu Minh Phuong. 2018. An empirical study on POS tagging for Vietnamese socia media text. Comput. Speech Lang. 50 (2018), 1–15. _x000a__x000a_15_x0009_Manuel Vilares Ferro, Víctor Manuel Darriba Bilbao, and Francisco José Ribadas Pena."/>
    <s v="Inggris"/>
    <n v="15"/>
    <m/>
    <n v="86"/>
    <m/>
    <s v="&quot;Out-of-Vocabulary&quot; and &quot;Part-of-speech Tagging&quot;"/>
    <x v="0"/>
  </r>
  <r>
    <n v="20"/>
    <s v="How to tag non-standard language: Normalisation versus domain adaptation for Slovene historical and user-generated texts"/>
    <s v="10.1017/S1351324919000366"/>
    <s v="Natural Language Engineering"/>
    <n v="2019"/>
    <s v="Katja Zupan and Nikola Ljubešić and Tomaž Erjavec"/>
    <s v="Part-of-speech (PoS) tagging of non-standard language with models developed for standard language is known to suffer from a significant decrease in accuracy. Two methods are typically used to improve it: word normalisation, which decreases the out-of-voca"/>
    <s v="Non-standard language; Normalisation; Domain adaptation; Part-of-speech tagging"/>
    <s v="Journal"/>
    <m/>
    <s v="1_x0009_Bahdanau, D., Cho, K., and Bengio, Y. (2014). Neural machine translation by jointly learning to align and translate. arXiv preprint arXiv:1409.0473.Google Scholar_x000a_2_x0009_Baron, A., and Rayson, P. (2008). Vard2: A tool for dealing with spelling variation in h"/>
    <s v="5 Bollmann, M. (2013). POS tagging for historical texts with sparse training data. In LAW@ ACL, pp. 11–18.Google Scholar_x000a__x000a_15 Dipper, S. (2010). POS-tagging of historical language data: First experiments. In KONVENS, pp. 117–121.Google Scholar_x000a__x000a_27 Foster, "/>
    <s v="Inggris"/>
    <n v="6"/>
    <m/>
    <n v="76"/>
    <m/>
    <s v="&quot;Out-of-Vocabulary&quot; and &quot;Part-of-speech Tagging&quot;"/>
    <x v="0"/>
  </r>
  <r>
    <n v="21"/>
    <s v="Formalization of rules for the detection of plurals in Spanish in the case of out-of-vocabulary units"/>
    <m/>
    <s v="Linguamatica"/>
    <n v="2019"/>
    <s v="Rogelio Nazar and Amparo Galdames"/>
    <s v="This paper presents a formalization of rules on plural formation in Spanish to be used in the processing of specialized terminology, as it is frequently the case that terms are not found in dictionaries of general language and therefore they cannot be lem"/>
    <s v="part-of-speech tagging, lemmatization, rules for plural_x000a_in Spanish, out-of-vocabulary units"/>
    <s v="Journal"/>
    <m/>
    <s v="1_x0009_Adams, Greg, Beth Millar, Eric Neufeld . Tim Philip. 1994. Ending-based strategies for part-of-speech tagging. En Uncertainty in arti   cial Intelligence, 1    7. Elsevier. 10.1016/B978-1-55860-332-5.50005-5._x000a_2_x0009_Agerri, Rodrigo, Josu Bermudez &amp; German Ri"/>
    <s v="5_x0009_Allauzen, Alexandre &amp; Hélene BonneauMaynard. 2008. Training and evaluation o. POS taggers on the French MULTITAG corpus. En Language Resources and Evaluatio. Conference (LREC), s/p._x000a__x000a_52_x0009_Straka, Milan, Jan Haji£ &amp; Jana Straková. 2016. UDPipe: Trainable p"/>
    <s v="Spanish"/>
    <n v="1"/>
    <m/>
    <n v="53"/>
    <m/>
    <s v="&quot;Out-of-Vocabulary&quot; and &quot;Part-of-speech Tagging&quot;"/>
    <x v="0"/>
  </r>
  <r>
    <n v="22"/>
    <s v="Fine-grained POS tagging of german social media and web texts"/>
    <s v="10.1007/978-3-319-73706-5_7"/>
    <s v="Lecture Notes in Computer Science (including subseries Lecture Notes in Artificial Intelligence and Lecture Notes in Bioinformatics)"/>
    <n v="2018"/>
    <s v="Stefan Thater"/>
    <s v="This paper presents work on part-of-speech tagging of German social media and web texts. We take a simple Hidden Markov Model based tagger as a starting point, and extend it with a distributional approach to estimating lexical (emission) probabilities of "/>
    <m/>
    <s v="Proceeding"/>
    <m/>
    <s v="1_x0009_Beißwenger, M.: Das Dortmunder Chat Korpus. Zeitschrift für Germanistische Linguistik 41(1), 161–164 (2013)_x000a_2_x0009_Beißwenger, M., Bartz, T., Storrer, A., Westpfahl, S.: Tagset und Richtlinie für das Part-of-Speech-Tagging von Sprachdaten aus Genres internet"/>
    <s v="2_x0009_Beißwenger, M., Bartz, T., Storrer, A., Westpfahl, S.: Tagset und Richtlinie für das Part-of-Speech-Tagging von Sprachdaten aus Genres internetbasierter Kommunikation. EmpiriST 2015 guideline document (2015)_x000a_5_x0009_Brants, T.: TnT - a statistical part-of-spe"/>
    <s v="Inggris"/>
    <n v="0"/>
    <m/>
    <n v="20"/>
    <m/>
    <s v="&quot;Out-of-Vocabulary&quot; and &quot;Part-of-speech Tagging&quot;"/>
    <x v="0"/>
  </r>
  <r>
    <n v="23"/>
    <s v="Finding acronym expansion using semi-Markov conditional random fields"/>
    <s v="10.1145/2675744.2675762"/>
    <s v="7th ACM India Computing Conference, COMPUTE 2014"/>
    <n v="2014"/>
    <s v="Ankit Nautial and Nagesh Bhattu Sristy and D. V.L.N. Somayajulu"/>
    <s v="Acronyms are heavily used Out of Vocabulary terms in sms, search-queries, social media postings. The performance of text mining algorithms such as Part of Speech Tagging(POS), Named Entity Recognition, Chunking often suffer when they are applied over the "/>
    <s v="Text Mining, Sequence Labelling, Expansion Finding"/>
    <s v="Proceeding"/>
    <m/>
    <s v="[1] Jeffrey T. Chang, Hinrich Schaijtze, and Russ B. Altman. Creating an online dictionary of abbreviations from medline. Journal of the American Medical Informatics Association, 9: 612--620, November 2002._x000a_[2] Huizhong Dnan, Yanen Li, ChengXiang Zhai, an"/>
    <m/>
    <s v="Inggris"/>
    <n v="6"/>
    <m/>
    <n v="14"/>
    <m/>
    <s v="&quot;Out-of-Vocabulary&quot; and &quot;Part-of-speech Tagging&quot;"/>
    <x v="0"/>
  </r>
  <r>
    <n v="24"/>
    <s v="FastContext: Handling Out-of-Vocabulary Words Using the Word Structure and Context"/>
    <s v="10.1007/978-3-031-21689-3_38"/>
    <s v="Lecture Notes in Computer Science (including subseries Lecture Notes in Artificial Intelligence and Lecture Notes in Bioinformatics)"/>
    <n v="2022"/>
    <s v="Renato M. Silva and Johannes V. Lochter and Tiago A. Almeida and Akebo Yamakami"/>
    <s v="Languages are dynamic, and new words or variations of existing ones appear over time. Also, the dictionary used by the distributed text representation models is limited. Therefore, methods that can handle unknown words (i.e., out-of-vocabulary – OOV) are "/>
    <m/>
    <s v="Proceeding"/>
    <m/>
    <s v="[1] Balasuriya, D., Ringland, N., Nothman, J., Murphy, T., Curran, J.R.: Named entity recognition in Wikipedia. In: Proceedings of the 2009 Workshop on The People’s Web Meets NLP: Collaboratively Constructed Semantic Resources (People’s Web), pp. 10–18. A"/>
    <s v="[11] Hu, Z., Chen, T., Chang, K.W., Sun, Y.: Few-shot representation learning for out-of-vocabulary words. In: Proceedings of the 57th Annual Meeting of the Association for Computational Linguistics, ACL 2019, Florence, Italy, Jul 2019_x000a_[18] Lochter, J.V.,"/>
    <s v="Inggris"/>
    <n v="1"/>
    <m/>
    <n v="33"/>
    <m/>
    <s v="&quot;Out-of-Vocabulary&quot; and &quot;Part-of-speech Tagging&quot;"/>
    <x v="0"/>
  </r>
  <r>
    <n v="25"/>
    <s v="Design and implementation of an open source Greek POS Tagger and Entity Recognizer using spaCy"/>
    <s v="10.1145/3350546.3352543"/>
    <s v="Proceedings - 2019 IEEE/WIC/ACM International Conference on Web Intelligence, WI 2019"/>
    <n v="2019"/>
    <s v="Eleni Partalidou and Eleftherios Spyromitros-Xioufis and Stavros Doropoulos and Stavros Vologiannidis and Konstantinos I. Diamantaras"/>
    <s v="This paper proposes a machine learning approach to part-of-speech tagging and named entity recognition for Greek, focusing on the extraction of morphological features and classification of tokens into a small set of classes for named entities. The archite"/>
    <s v="Part-of-Speech Tagging, Named Entity Recognition, spaCy, Greek_x000a_text."/>
    <s v="Proceeding"/>
    <m/>
    <s v="[1] Rami Al-Rfou, Vivek Kulkarni, Bryan Perozzi, and Steven Skiena. 2015. Polyglot-NER: Massive Multilingual Named Entity Recognition. Proceedings of the 2015 SIAM International Conference on Data Mining, Vancouver, British Columbia, Canada, April 30 - Ma"/>
    <s v="[5] Eugenie Giesbrecht and Stefan Evert. 2009. Is Part-of-Speech Tagging a Solved Task? An Evaluation of POS Taggers for the German Web as Corpus. (2009), 9._x000a_[10] Harris Papageorgiou, Prokopis Prokopidis, Voula Giouli, and Stelios Piperidis. 2000. A Unifi"/>
    <s v="Inggris"/>
    <n v="23"/>
    <m/>
    <n v="13"/>
    <m/>
    <s v="&quot;Out-of-Vocabulary&quot; and &quot;Part-of-speech Tagging&quot;"/>
    <x v="0"/>
  </r>
  <r>
    <n v="26"/>
    <s v="Deep Learning Models for Representing Out-of-Vocabulary Words"/>
    <s v="10.1007/978-3-030-61377-8_29"/>
    <s v="Lecture Notes in Computer Science (including subseries Lecture Notes in Artificial Intelligence and Lecture Notes in Bioinformatics)"/>
    <n v="2020"/>
    <s v="Johannes V. Lochter and Renato M. Silva and Tiago A. Almeida"/>
    <s v="Communication has become increasingly dynamic with the popularization of social networks and applications that allow people to express themselves and communicate instantly. In this scenario, distributed representation models have their quality impacted by"/>
    <m/>
    <s v="Proceeding"/>
    <m/>
    <s v="1._x0009_Adams, O., Makarucha, A., Neubig, G., Bird, S., Cohn, T.: Cross-lingual word embeddings for low-resource language modeling. In: Proceedings of the 15th Conference of the European Chapter of the Association for Computational Linguistics: Volume 1, Long "/>
    <s v="11._x0009_Hu, Z., Chen, T., Chang, K.W., Sun, Y.: Few-shot representation learning for out-of-vocabulary words. In: Proceedings of the 57th Annual Meeting of the Association for Computational Linguistics, pp. 4102–4112. Association for Computational Linguistics"/>
    <s v="Inggris"/>
    <n v="6"/>
    <m/>
    <n v="31"/>
    <m/>
    <s v="&quot;Out-of-Vocabulary&quot; and &quot;Part-of-speech Tagging&quot;"/>
    <x v="0"/>
  </r>
  <r>
    <n v="27"/>
    <s v="Combination of genetic algorithm and brill tagger algorithm for part of speech tagging Bahasa Madura"/>
    <s v="10.11591/eecsi.v7.2034"/>
    <s v="International Conference on Electrical Engineering, Computer Science and Informatics (EECSI)"/>
    <n v="2020"/>
    <s v="Nindian Puspa Dewi and Ubaidi and Joan Santoso and Eka Rahayu Setyaningsih"/>
    <s v="Part of speech (POS) is commonly known as word types in a sentence such as verbs, adjectives, nouns, and so on. Part of Speech (POS) Tagging is a process of marking the word class or part of speech in every word in a sentence. Part of Speech Tagging has a"/>
    <s v="pos tagging, brill tagger, genetic algorithm,_x000a_bahasa madura"/>
    <s v="Proceeding"/>
    <m/>
    <s v="[1] C. D. Manning, S. Hinrich, “Foundation of Statistical Natural Language Processing,” Cambridge: MIT Press Textbook on statistical and probabilistic methods in NLP, 1999._x000a_[2] E. R. Setyaningsih, “Penetapan Tagset dan Modifikasi Brill Tagger untuk Part-o"/>
    <s v="[2] E. R. Setyaningsih, “Penetapan Tagset dan Modifikasi Brill Tagger untuk Part-of Speech Bahasa Indonesia,” Dinamika Teknologi, vol. 9 no.2, pp.37-42, 2017_x000a_[3] K. Widhiyanti, A. Harjoko, “POS Tagging Bahasa Indonesia dengan HMM dan Rule Based,” Jurnal I"/>
    <s v="Inggris"/>
    <n v="1"/>
    <m/>
    <n v="24"/>
    <m/>
    <s v="&quot;Out-of-Vocabulary&quot; and &quot;Part-of-speech Tagging&quot;"/>
    <x v="0"/>
  </r>
  <r>
    <n v="28"/>
    <s v="Big data small data, in domain out-of domain, known word unknown word: The impact of word representations on sequence labelling tasks"/>
    <s v="10.18653/v1/K15-1009"/>
    <s v="CoNLL 2015 - 19th Conference on Computational Natural Language Learning, Proceedings"/>
    <n v="2015"/>
    <s v="Lizhen Qu and Gabriela Ferraro and Liyuan Zhou and Weiwei Hou and Nathan Schneider and Timothy Baldwin"/>
    <s v="Word embeddings — distributed word representations that can be learned from unlabelled data — have been shown to have high utility in many natural language processing applications. In this paper, we perform an extrinsic evaluation of four popular word emb"/>
    <m/>
    <s v="Proceeding"/>
    <m/>
    <s v="_x000a_TY  - NA_x000a_AU  - Andreas, Jacob; Klein, Dan_x000a_TI  - ACL (2) - How much do word embeddings encode about syntax_x000a_PY  - 2014_x000a_AB  - Do continuous word embeddings encode any useful information for constituency parsing? We isolate three ways in which word embedding"/>
    <s v="TY  - NA_x000a_AU  - Andreas, Jacob; Klein, Dan_x000a_TI  - ACL (2) - How much do word embeddings encode about syntax_x000a_PY  - 2014_x000a_AB  - Do continuous word embeddings encode any useful information for constituency parsing? We isolate three ways in which word embeddings"/>
    <s v="Inggris"/>
    <n v="20"/>
    <m/>
    <n v="43"/>
    <m/>
    <s v="&quot;Out-of-Vocabulary&quot; and &quot;Part-of-speech Tagging&quot;"/>
    <x v="0"/>
  </r>
  <r>
    <n v="29"/>
    <s v="Arabic Part of Speech (POS) Tagging Analysis using HMM Trigram method on Al-Qur'an Ayah Sentences"/>
    <s v="10.1109/ICWT52862.2021.9678393"/>
    <s v="Proceeding of 2021 7th International Conference on Wireless and Telematics, ICWT 2021"/>
    <n v="2021"/>
    <s v="Arief Fatchul Huda and Izki Zakiyah Al-Hamro and Asep Solih Awalluddin and Muhammad Ibnu Pamungkas"/>
    <s v="Part Of Speech (POS) tagging is part of Natural Language Processing to determine correctly the label in a sentence from the given input. Different POS tagging techniques in some literatures have been developed for English text, and few for Arabic texts. T"/>
    <m/>
    <s v="Proceeding"/>
    <m/>
    <m/>
    <m/>
    <s v="Inggris"/>
    <n v="0"/>
    <m/>
    <m/>
    <m/>
    <s v="&quot;Out-of-Vocabulary&quot; and &quot;Part-of-speech Tagging&quot;"/>
    <x v="0"/>
  </r>
  <r>
    <n v="30"/>
    <s v="Arabic Part of Speech (POS) Tagging Analysis using Bee Colony Optimization (BCO) Algorithm on Quran Corpus"/>
    <s v="10.1109/ICWT52862.2021.9678422"/>
    <s v="Proceeding of 2021 7th International Conference on Wireless and Telematics, ICWT 2021"/>
    <n v="2021"/>
    <s v="Arief Fatchul Huda and Fauziah and Elis Ratnawulan and Dian Rachmat Gumelar"/>
    <s v="art Of Speech (POS) tagging is an automated process for determining the appropriate grammatical label or syntactic category of a word depending on the context. POS tagging is one of the important processes in Natural Language Processing (NLP) applications"/>
    <m/>
    <s v="Proceeding"/>
    <m/>
    <m/>
    <m/>
    <s v="Inggris"/>
    <n v="0"/>
    <m/>
    <m/>
    <m/>
    <s v="&quot;Out-of-Vocabulary&quot; and &quot;Part-of-speech Tagging&quot;"/>
    <x v="0"/>
  </r>
  <r>
    <n v="31"/>
    <s v="Analyzing word embeddings and improving POS tagger of Tigrinya"/>
    <s v="10.1109/IALP.2017.8300559"/>
    <s v="Proceedings of the 2017 International Conference on Asian Language Processing, IALP 2017"/>
    <n v="2017"/>
    <s v="Yemane Tedla and Kazuhide Yamamoto"/>
    <s v="In this paper, we analyze word embeddings for a morphologically rich language, Tigrinya. Tigrinya is a Semitic language spoken natively in Eritrea and Ethiopia by over seven million people. The unique and complex morphology of Semitic languages, which inc"/>
    <m/>
    <s v="Proceeding"/>
    <m/>
    <m/>
    <s v="TY  - JOUR_x000a_AU  - Tedla, Yemane; Yamamoto, Kazuhide; Marasinghe, Ashuboda_x000a_TI  - Tigrinya Part-of-Speech Tagging with Morphological Patterns and the New Nagaoka Tigrinya Corpus_x000a_PY  - 2016_x000a_AB  - NA_x000a_SP  - 33_x000a_EP  - 41_x000a_JF  - International Journal of Computer Ap"/>
    <s v="Inggris"/>
    <n v="5"/>
    <m/>
    <n v="9"/>
    <m/>
    <s v="&quot;Out-of-Vocabulary&quot; and &quot;Part-of-speech Tagging&quot;"/>
    <x v="0"/>
  </r>
  <r>
    <n v="32"/>
    <s v="A novel part of speech tagging framework for NLP based business process management"/>
    <s v="10.1109/ICWS.2019.00068"/>
    <s v="Proceedings - 2019 IEEE International Conference on Web Services, ICWS 2019 - Part of the 2019 IEEE World Congress on Services"/>
    <n v="2019"/>
    <s v="Xue Han and Yabin Dang and Lijun Mei and Yanfei Wang and Shaochun Li and Xin Zhou"/>
    <s v="Natural Language Processing (NLP) is a key technique to automate Business Process Management (BPM) at different levels. The performance of existing NLP based BPM methods suffer from the limited accuracy of Part of Speech (POS) tagging, which is a key step"/>
    <m/>
    <s v="Proceeding"/>
    <m/>
    <m/>
    <s v="TY  - CONF_x000a_AU  - Derczynski, Leon; Ritter, Alan; Clark, Sam; Bontcheva, Kalina_x000a_TI  - RANLP - Twitter Part-of-Speech Tagging for All: Overcoming Sparse and Noisy Data_x000a_PY  - 2013_x000a_AB  - Part-of-speech information is a pre-requisite in many NLP algorithms. Ho"/>
    <s v="Inggris"/>
    <n v="2"/>
    <m/>
    <n v="13"/>
    <m/>
    <s v="&quot;Out-of-Vocabulary&quot; and &quot;Part-of-speech Tagging&quot;"/>
    <x v="0"/>
  </r>
  <r>
    <n v="33"/>
    <s v="A hybrid statistical and deep learning based technique for Persian part of speech tagging"/>
    <s v="10.1007/s42044-020-00063-1"/>
    <s v="Iran Journal of Computer Science"/>
    <n v="2021"/>
    <s v="Sara Besharati and Hadi Veisi and Ali Darzi and Seyed Habib Hosseini Saravani"/>
    <s v="In part of speech (POS) tagging, the main challenge is to predict the right tags for both in-vocabulary (IV) and out-of-vocabulary (OOV) words. Therefore, artificial neural networks, such as multi-layer perceptron (MLP) and long short term memory (LSTM), "/>
    <m/>
    <s v="Journal"/>
    <m/>
    <m/>
    <s v="TY  - CONF_x000a_AU  - dos Santos, Cicero Nogueira; Zadrozny, Bianca_x000a_TI  - ICML - Learning Character-level Representations for Part-of-Speech Tagging_x000a_PY  - 2014_x000a_AB  - Distributed word representations have recently been proven to be an invaluable resource for NL"/>
    <s v="Inggris"/>
    <m/>
    <m/>
    <n v="22"/>
    <m/>
    <s v="&quot;Out-of-Vocabulary&quot; and &quot;Part-of-speech Tagging&quot;"/>
    <x v="0"/>
  </r>
  <r>
    <n v="34"/>
    <s v="A comparative study of hidden Markov model and conditional random fields on a Yorùba part-of-speech tagging task"/>
    <s v="10.1109/ICCNI.2017.8123784"/>
    <s v="Proceedings of the IEEE International Conference on Computing, Networking and Informatics, ICCNI 2017"/>
    <n v="2017"/>
    <s v="Ikechukwu I. Ayogu and Adebayo O. Adetunmbi and Bolanle A. Ojokoh and Samuel A. Oluwadare"/>
    <s v="Parts-of-speech tagging, the predictive sequential labeling of words in a sentence, given a context, is a challenging problem both because of ambiguity and the infinite nature of natural language vocabulary. Unlike English and most European languages, Yor"/>
    <m/>
    <s v="Proceeding"/>
    <m/>
    <m/>
    <s v="TY  - CHAP_x000a_AU  - Albared, Mohammed; Omar, Nazlia; Aziz, Mohd Juzaiddin Ab; Nazri, Mohd Zakree Ahmad_x000a_TI  - RSKT - Automatic part of speech tagging for Arabic: an experiment using Bigram hidden Markov model_x000a_PY  - 2010_x000a_AB  - Part Of Speech (POS) tagging is t"/>
    <s v="Inggris"/>
    <n v="5"/>
    <m/>
    <n v="34"/>
    <m/>
    <s v="&quot;Out-of-Vocabulary&quot; and &quot;Part-of-speech Tagging&quot;"/>
    <x v="0"/>
  </r>
  <r>
    <n v="35"/>
    <s v="Learning to Generate Representations for Novel Words: Mimic the OOV Situation in Training"/>
    <s v="10.1007/978-3-030-60450-9_26"/>
    <s v="Lecture Notes in Computer Science (including subseries Lecture Notes in Artificial Intelligence and Lecture Notes in Bioinformatics)"/>
    <n v="2020"/>
    <s v="Xiaoyu Xing and Minlong Peng and Qi Zhang and Qin Liu and Xuanjing Huang"/>
    <s v="In this work, we address the out-of-vocabulary (OOV) problem in sequence labeling using only training data of the task. A typical solution in this field is to represent an OOV word using the mean-pooled representations of its surrounding words at test tim"/>
    <m/>
    <s v="Proceeding"/>
    <m/>
    <m/>
    <s v="TY  - NA_x000a_AU  - Ling, Wang; Luís, Tiago; Marujo, Luís; Astudillo, Ramón Fernandez; Amir, Silvio; Dyer, Chris; Black, Alan W.; Trancoso, Isabel_x000a_TI  - Finding Function in Form: Compositional Character Models for Open Vocabulary Word Representation_x000a_PY  - 2015"/>
    <s v="Inggris"/>
    <n v="1"/>
    <m/>
    <n v="29"/>
    <m/>
    <s v="&quot;Out-of-Vocabulary&quot; and &quot;Part-of-speech Tagging&quot;"/>
    <x v="0"/>
  </r>
  <r>
    <n v="36"/>
    <s v="Learning task-specific representation for novel words in sequence labeling"/>
    <s v="10.24963/ijcai.2019/715"/>
    <s v="IJCAI International Joint Conference on Artificial Intelligence"/>
    <n v="2019"/>
    <s v="Minlong Peng and Qi Zhang and Xiaoyu Xing and Tao Gui and Jinlan Fu and Xuanjing Huang"/>
    <s v="Word representation is a key component in neural-network-based sequence labeling systems. However, representations of unseen or rare words trained on the end task are usually poor for appreciable performance. This is commonly referred to as the out-of-voc"/>
    <m/>
    <s v="Proceeding"/>
    <m/>
    <s v="[Akbik et al., 2018] Alan Akbik, Duncan Blythe, and Roland Vollgraf. Contextual string embeddings for sequence labeling. In Proceedings of the 27th International Conference on Computational Linguistics, pages 1638–1649, 2018._x000a__x000a_[Bojarski et al., 2016] Mari"/>
    <m/>
    <s v="Inggris"/>
    <n v="3"/>
    <m/>
    <m/>
    <m/>
    <s v="&quot;Out-of-Vocabulary&quot; and &quot;Part-of-speech Tagging&quot;"/>
    <x v="0"/>
  </r>
  <r>
    <n v="37"/>
    <s v="NLPCC (1) - Learning to Generate Representations for Novel Words: Mimic the OOV Situation in Training"/>
    <s v="10.1007/978-3-030-60450-9_26"/>
    <s v="Lecture Notes in Computer Science"/>
    <s v="2020"/>
    <s v="Xing, Xiaoyu; Peng, Minlong; Zhang, Qi; Liu, Qin; Huang, Xuanjing"/>
    <s v="In this work, we address the out-of-vocabulary (OOV) problem in sequence labeling using only training data of the task. A typical solution in this field is to represent an OOV word using the mean-pooled representations of its surrounding words at test tim"/>
    <m/>
    <m/>
    <s v="Springer International Publishing"/>
    <m/>
    <s v="TY  - NA_x000a_AU  - Madhyastha, Pranava; Bansal, Mohit; Gimpel, Kevin; Livescu, Karen_x000a_TI  - Rep4NLP@ACL - Mapping Unseen Words to Task-Trained Embedding Spaces_x000a_PY  - 2016_x000a_AB  - We consider the supervised training setting in which we learn task-specific word em"/>
    <s v="Inggris"/>
    <n v="1"/>
    <m/>
    <n v="29"/>
    <m/>
    <s v="&quot;OOV&quot; and &quot;POS Tagging&quot;"/>
    <x v="0"/>
  </r>
  <r>
    <n v="38"/>
    <s v="SAC - An embedding method for unseen words considering contextual information and morphological information"/>
    <s v="10.1145/3412841.3441982"/>
    <s v="Proceedings of the 36th Annual ACM Symposium on Applied Computing"/>
    <s v="2021"/>
    <s v="Won, Min-Sub; Choi, Yun Seok; Kim, Samuel; Na, CheolWon; Lee, Jee-Hyong"/>
    <s v="The performance1 of natural language processing has been greatly improved through the pre-trained language models, which are trained with a large amount of corpus. But the performance of natural language processing can be reduced by the OOV (Out of Vocabu"/>
    <m/>
    <m/>
    <s v="ACM"/>
    <m/>
    <s v="TY  - NA_x000a_AU  - Horn, Franziska_x000a_TI  - Rep4NLP@ACL - Context encoders as a simple but powerful extension of word2vec_x000a_PY  - 2017_x000a_AB  - With a strikingly simple architecture and the ability to learn meaningful word embeddings efficiently from texts containing"/>
    <s v="Inggris"/>
    <n v="1"/>
    <m/>
    <n v="7"/>
    <m/>
    <s v="&quot;OOV&quot; and &quot;POS Tagging&quot;"/>
    <x v="0"/>
  </r>
  <r>
    <n v="39"/>
    <s v="Deep Contextualized Word Embeddings for Universal Dependency Parsing"/>
    <s v="10.1145/3326497"/>
    <s v="ACM Transactions on Asian and Low-Resource Language Information Processing"/>
    <s v="2019"/>
    <s v="Liu, Yijia; Che, Wanxiang; Wang, Yuxuan; Zheng, Bo; Qin, Bing; Liu, Ting"/>
    <s v="Deep contextualized word embeddings (Embeddings from Language Model, short for ELMo), as an emerging and effective replacement for the static word embeddings, have achieved success on a bunch of syntactic and semantic NLP problems. However, little is know"/>
    <m/>
    <m/>
    <s v="Association for Computing Machinery (ACM)"/>
    <m/>
    <s v="TY  - NA_x000a_AU  - Zhang, Kelly W.; Bowman, Samuel R._x000a_TI  - BlackboxNLP@EMNLP - Language Modeling Teaches You More than Translation Does: Lessons Learned Through Auxiliary Syntactic Task Analysis_x000a_PY  - 2018_x000a_AB  - Recently, researchers have found that deep LST"/>
    <s v="Inggris"/>
    <n v="7"/>
    <m/>
    <n v="43"/>
    <m/>
    <s v="&quot;OOV&quot; and &quot;POS Tagging&quot;"/>
    <x v="0"/>
  </r>
  <r>
    <n v="40"/>
    <s v="JCSSE - A Comparative Study on Various Deep Learning Techniques for Thai NLP Lexical and Syntactic Tasks on Noisy Data"/>
    <s v="10.1109/jcsse.2018.8457368"/>
    <s v="2018 15th International Joint Conference on Computer Science and Software Engineering (JCSSE)"/>
    <s v="2018"/>
    <s v="Jettakul, Amarin; Thamjarat, Chavisa; Liaowongphuthorn, Kawin; Udomcharoenchaikit, Can; Vateekul, Peerapon; Boonkwan, Prachya"/>
    <s v="In Natural Language Processing (NLP), there are three fundamental tasks of NLP which are Tokenization being a part of a lexical level, Part-of-Speech tagging (POS) and Named-Entity-Recognition (NER) being parts of a syntactic level. Recently, there have b"/>
    <m/>
    <s v="Proceeding"/>
    <s v="IEEE"/>
    <m/>
    <s v="TY  - CONF_x000a_AU  - Belinkov, Yonatan; Bisk, Yonatan_x000a_TI  - ICLR - Synthetic and Natural Noise Both Break Neural Machine Translation_x000a_PY  - 2018_x000a_AB  - Character-based neural machine translation (NMT) models alleviate out-of-vocabulary issues, learn morphology,"/>
    <s v="Inggris"/>
    <n v="8"/>
    <m/>
    <n v="5"/>
    <m/>
    <s v="&quot;OOV&quot; and &quot;POS Tagging&quot;"/>
    <x v="0"/>
  </r>
  <r>
    <n v="41"/>
    <s v="POS Tagging Bahasa Madura dengan Menggunakan Algoritma Brill Tagger"/>
    <s v="10.25126/jtiik.2020722449"/>
    <s v="Jurnal Teknologi Informasi dan Ilmu Komputer"/>
    <s v="2020"/>
    <s v="Dewi, Nindian Puspa; Ubaidi, Ubaidi"/>
    <s v="Bahasa Madura adalah bahasa daerah yang selain digunakan di Pulau Madura juga digunakan di daerah lainnya seperti di kota Jember, Pasuruan, dan Probolinggo. Sebagai bahasa daerah, Bahasa Madura mulai banyak ditinggalkan khususnya di kalangan anak muda. Be"/>
    <m/>
    <m/>
    <s v="Fakultas Ilmu Komputer Universitas Brawijaya"/>
    <s v="AYANA, A.G. 2015. Improving Brill’s Tagger Lexical and Transformation Rule for Afaan Oromo Language. PeerJ PrePrints, pp.1-11._x000a__x000a_BRILL, E., 1992. A simple rule-based part of speech tagger. Proc. third Conf. Appl. Nat. Lang. Process, pp. 152._x000a__x000a_CHAER, A. 200"/>
    <m/>
    <s v="Inggris"/>
    <n v="1"/>
    <m/>
    <m/>
    <m/>
    <s v="&quot;OOV&quot; and &quot;POS Tagging&quot;"/>
    <x v="0"/>
  </r>
  <r>
    <n v="42"/>
    <s v="WAC@ACL - UdS-(retrain|distributional|surface): Improving POS Tagging for OOV Words in German CMC and Web Data"/>
    <s v="10.18653/v1/w16-2608"/>
    <s v="Proceedings of the 10th Web as Corpus Workshop"/>
    <s v="2016"/>
    <s v="Prange, Jakob; Horbach, Andrea; Thater, Stefan"/>
    <s v="We present in this paper our three system submissions for the POS tagging subtask of the Empirist Shared Task: Our baseline systemUdS-retrain extends a standard training dataset with in-domain training data; UdSdistributional and UdS-surface add two diffe"/>
    <m/>
    <m/>
    <s v="Association for Computational Linguistics"/>
    <m/>
    <s v="TY  - NA_x000a_AU  - Halácsy, Péter; Kornai, András; Oravecz, Csaba_x000a_TI  - HunPos: an open source trigram tagger_x000a_PY  - 2007_x000a_AB  - In the world of non-proprietary NLP software the standard, and perhaps the best, HMM-based POS tagger is TnT (Brants, 2000). We argu"/>
    <s v="Inggris"/>
    <n v="2"/>
    <m/>
    <n v="8"/>
    <m/>
    <s v="&quot;OOV&quot; and &quot;POS Tagging&quot;"/>
    <x v="0"/>
  </r>
  <r>
    <n v="43"/>
    <s v="ICCSAMA - Bidirectional Deep Learning of Context Representation for Joint Word Segmentation and POS Tagging"/>
    <s v="10.1007/978-3-319-61911-8_17"/>
    <s v="Advances in Intelligent Systems and Computing"/>
    <s v="2017"/>
    <s v="Boonkwan, Prachya; Supnithi, Thepchai"/>
    <s v="Word segmentation and POS tagging are crucial steps for natural language processing. Though deep learning facilitates learning a joint model without feature engineering, it still suffers from unreliable word embedding when words are rare or unknown. We in"/>
    <m/>
    <m/>
    <s v="Springer International Publishing"/>
    <m/>
    <s v="TY  - CONF_x000a_AU  - Qian, Xian; Liu, Yang_x000a_TI  - EMNLP-CoNLL - Joint Chinese Word Segmentation, POS Tagging and Parsing_x000a_PY  - 2012_x000a_AB  - In this paper, we propose a novel decoding algorithm for discriminative joint Chinese word segmentation, part-of-speech (P"/>
    <s v="Inggris"/>
    <n v="9"/>
    <m/>
    <n v="25"/>
    <m/>
    <s v="&quot;OOV&quot; and &quot;POS Tagging&quot;"/>
    <x v="0"/>
  </r>
  <r>
    <n v="44"/>
    <s v="Character-based feature extraction with LSTM networks for POS-tagging task"/>
    <s v="10.1109/icaict.2016.7991654"/>
    <s v="2016 IEEE 10th International Conference on Application of Information and Communication Technologies (AICT)"/>
    <s v="2016"/>
    <s v="Makazhanov, Aibek; Yessenbayev, Zhandos"/>
    <s v="In this paper we describe a work in progress on designing the continuous vector space word representations able to map unseen data adequately. We propose a LSTM-based feature extraction layer that reads in a sequence of characters corresponding to a word "/>
    <m/>
    <m/>
    <s v="IEEE"/>
    <m/>
    <s v="_x000a_TY  - NA_x000a_AU  - Makazhanov, Aibek; Yessenbayev, Zhandos; Sabyrgaliyev, Islam; Sharafudinov, Anuar; Makhambetov, Olzhas_x000a_TI  - On certain aspects of Kazakh part-of-speech tagging_x000a_PY  - 2014_x000a_AB  - We compare and discuss various approaches to the problem of p"/>
    <s v="Inggris"/>
    <n v="8"/>
    <m/>
    <n v="27"/>
    <m/>
    <s v="&quot;OOV&quot; and &quot;POS Tagging&quot;"/>
    <x v="0"/>
  </r>
  <r>
    <n v="45"/>
    <s v="The Problem of pos Tagging and Stemming for Agglutinative Languages (turkish, uyghur, uzbek languages)"/>
    <s v="10.52773/tsuull.uzlc.2023.2/ggyv5168"/>
    <s v="Uzbekistan:language and culture"/>
    <s v="2023"/>
    <s v="Elov, Botir; Hamroyeva, Shahlo; Abdullayeva, Oqila; Husainova, Zilola; Xudayberganov, Nizomaddin"/>
    <s v="&lt;jats:p&gt;The  number  of  possible  word  forms  in  agglutinative  languages  is  theoretically  unlimited.  This,  in  turn,  creates  the  problem  of  POS  tagging  (part-of-speech)  of  out-of-vocabulary  (OOV)  words  in  agglutinative  lan-guages. I"/>
    <m/>
    <m/>
    <s v="Alisher Navo'i Tashkent State University of Uzbek Language and Literature"/>
    <s v="[1] C. D. Paice, An evaluation method for stemming algorithms. Proceedings of the 17th Annual International ACM SIGIR Conference on Research and Development in Information Retrieval, SIGIR 1994. https://doi.org/10.1007/978-1-4471-2099-5_5_x000a_[2] M. Anjali an"/>
    <m/>
    <s v="Inggris"/>
    <m/>
    <m/>
    <m/>
    <m/>
    <s v="&quot;OOV&quot; and &quot;POS Tagging&quot;"/>
    <x v="0"/>
  </r>
  <r>
    <n v="46"/>
    <s v="Applying Support Vector Machines to POS tagging of the Ainu Language"/>
    <s v="10.33011/computel.v2i.449"/>
    <s v="Proceedings of the Workshop on Computational Methods for Endangered Languages"/>
    <s v="2019"/>
    <s v="Nowakowski, Karol; Ptaszynski, Michal; Masui, Fumito; Momouchi, Yoshio"/>
    <s v="We describe our attempt to apply a state-of-the-art sequential tagger – SVMTool – in the task of automatic part-of-speech annotation of the Ainu language, a critically endangered language isolate spoken by the native inhabitants of northern Japan. Our exp"/>
    <m/>
    <m/>
    <s v="University of Colorado at Boulder"/>
    <s v="Pitambar Behera, Atul Kr. Ojha, and Girish Nath Jha. 2015. 7th Language and Technology Conference, LTC 2015, Poznań, Poland, November 27-29, 2015, Revised Selected Papers,pp. 393-406._x000a__x000a_Anna Bugaeva and Shiho Endō (eds.). 2010. A Talking Dictionary of Ainu"/>
    <m/>
    <s v="Inggris"/>
    <n v="3"/>
    <m/>
    <n v="15"/>
    <m/>
    <s v="&quot;OOV&quot; and &quot;POS Tagging&quot;"/>
    <x v="0"/>
  </r>
  <r>
    <n v="47"/>
    <s v="Combination of Genetic Algorithm and Brill Tagger Algorithm for Part of Speech Tagging Bahasa Madura"/>
    <s v="10.11591/eecsi.v7.2034"/>
    <s v="Proceeding of the Electrical Engineering Computer Science and Informatics"/>
    <s v="2020"/>
    <s v="Dewi, Nindian Puspa; Santoso, Joan; Ubaidi, Ubaidi; Setyaningsih, Eka Rahayu"/>
    <s v="Part of speech (POS) is commonly known as word types in a sentence such as verbs, adjectives, nouns, and so on. Part of Speech (POS) Tagging is a process of marking the word class or part of speech in every word in a sentence. Part of Speech Tagging has a"/>
    <m/>
    <m/>
    <s v="Institute of Advanced Engineering and Science"/>
    <s v="[1] C. D. Manning, S. Hinrich, “Foundation of Statistical Natural Language Processing,” Cambridge: MIT Press Textbook on statistical and probabilistic methods in NLP, 1999.   _x000a__x000a_[2] E. R. Setyaningsih, “Penetapan Tagset dan Modifikasi Brill Tagger untuk Pa"/>
    <m/>
    <s v="Inggris"/>
    <m/>
    <m/>
    <m/>
    <m/>
    <s v="&quot;OOV&quot; and &quot;POS Tagging&quot;"/>
    <x v="0"/>
  </r>
  <r>
    <n v="48"/>
    <s v="Toward an Effective Igbo Part-of-Speech Tagger"/>
    <s v="10.1145/3314942"/>
    <s v="ACM Transactions on Asian and Low-Resource Language Information Processing"/>
    <s v="2019"/>
    <s v="Onyenwe, Ikechukwu E.; Hepple, Mark; Chinedu, Uchechukwu; Ezeani, Ignatius"/>
    <s v="Part-of-speech (POS) tagging is a well-established technology for most Western European languages and a few other world languages, but it has not been evaluated on Igbo, an agglutinative African language. This article presents POS tagging experiments cond"/>
    <m/>
    <m/>
    <s v="Association for Computing Machinery (ACM)"/>
    <m/>
    <s v="TY  - NA_x000a_AU  - Thede, Scott M.; Harper, Mary P._x000a_TI  - ACL - A Second-Order Hidden Markov Model for Part-of-Speech Tagging_x000a_PY  - 1999_x000a_AB  - This paper describes an extension to the hidden Markov model for part-of-speech tagging using second-order approxima"/>
    <s v="Inggris"/>
    <n v="4"/>
    <m/>
    <n v="24"/>
    <m/>
    <s v="&quot;OOV&quot; and &quot;POS Tagging&quot;"/>
    <x v="0"/>
  </r>
  <r>
    <n v="49"/>
    <s v="Improving accuracy of part-of-speech (POS) tagging using hidden markov model and morphological analysis for Myanmar language"/>
    <s v="10.11591/ijece.v10i2.pp2023-2030"/>
    <s v="International Journal of Electrical and Computer Engineering (IJECE)"/>
    <s v="2020"/>
    <s v="Cing, Dim Lam; Soe, Khin Mar"/>
    <s v="In Natural Language Processing (NLP), Word segmentation and Part-of-Speech (POS) tagging are fundamental tasks. The POS information is also necessary in NLP’s preprocessing work applications such as machine translation (MT), information retrieval (IR), et"/>
    <m/>
    <m/>
    <s v="Institute of Advanced Engineering and Science"/>
    <m/>
    <s v="TY  - JOUR_x000a_AU  - Jayaweera, A.J.P.M.P.; Dias, N.G.J._x000a_TI  - Hidden Markov Model Based Part of Speech Tagger for Sinhala Language_x000a_PY  - 2014_x000a_AB  - In this paper we present a fundamental lexical semantics of Sinhala language and a Hidden Markov Model (HMM) b"/>
    <s v="Inggris"/>
    <n v="3"/>
    <m/>
    <n v="7"/>
    <m/>
    <s v="&quot;OOV&quot; and &quot;POS Tagging&quot;"/>
    <x v="0"/>
  </r>
  <r>
    <n v="50"/>
    <s v="RANLP - Semi-Supervised Induction of POS-Tag Lexicons with Tree Models"/>
    <s v="10.26615/978-954-452-056-4_060"/>
    <s v="Proceedings - Natural Language Processing in a Deep Learning World"/>
    <s v="2019"/>
    <s v="Janicki, Maciej"/>
    <s v="We approach the problem of POS tagging of morphologically rich languages in a setting where only a small amount of labeled training data is available. We show that a bigram HMM tagger benefits from re-training on a larger untagged text using Baum-Welch es"/>
    <m/>
    <m/>
    <s v="Incoma Ltd., Shoumen, Bulgaria"/>
    <m/>
    <s v="TY  - BOOK_x000a_AU  - Megyesi, Beáta_x000a_TI  - NODALIDA - The Open Source Tagger HunPoS for Swedish_x000a_PY  - 2008_x000a_AB  - HunPoS, a freely available open source part-of-speech tagger—a reimplementation of one of the best performing taggers, TnT—is applied to Swedish an"/>
    <s v="Inggris"/>
    <m/>
    <m/>
    <n v="16"/>
    <m/>
    <s v="&quot;OOV&quot; and &quot;POS Tagging&quot;"/>
    <x v="0"/>
  </r>
  <r>
    <n v="51"/>
    <s v="IIMSS - A Comparison of Character and Word Embeddings in Bidirectional LSTMs for POS Tagging in Italian"/>
    <s v="10.1007/978-3-319-92231-7_2"/>
    <s v="Intelligent Interactive Multimedia Systems and Services"/>
    <s v="2018"/>
    <s v="Marulli, Fiammetta; Pota, Marco; Esposito, Massimo"/>
    <s v="Word representations are mathematical items capturing a word’s meaning and its grammatical properties in a machine-readable way. They map each word into equivalence classes including words sharing similar properties. Word representations can be obtained a"/>
    <m/>
    <m/>
    <s v="Springer International Publishing"/>
    <m/>
    <s v="&quot;_x000a_TY  - NA_x000a_AU  - Wang, Peilu; Qian, Yao; Soong, Frank K.; He, Lei; Zhao, Hai_x000a_TI  - Part-of-Speech Tagging with Bidirectional Long Short-Term Memory Recurrent Neural Network_x000a_PY  - 2015_x000a_AB  - Bidirectional Long Short-Term Memory Recurrent Neural Network (BL"/>
    <s v="Inggris"/>
    <n v="9"/>
    <m/>
    <n v="23"/>
    <m/>
    <s v="&quot;OOV&quot; and &quot;POS Tagging&quot;"/>
    <x v="0"/>
  </r>
  <r>
    <n v="52"/>
    <s v="Unsupervised Joint PoS Tagging and Stemming for Agglutinative Languages"/>
    <s v="10.1145/3292398"/>
    <s v="ACM Transactions on Asian and Low-Resource Language Information Processing"/>
    <s v="2019"/>
    <s v="Bolucu, Necva; Can, Burcu"/>
    <s v="The number of possible word forms is theoretically infinite in agglutinative languages. This brings up the out-of-vocabulary (OOV) issue for part-of-speech (PoS) tagging in agglutinative languages. Since inflectional morphology does not change the PoS tag"/>
    <m/>
    <m/>
    <s v="Association for Computing Machinery (ACM)"/>
    <m/>
    <s v="TY  - NA_x000a_AU  - Gao, Jianfeng; Johnson, Mark_x000a_TI  - EMNLP - A comparison of Bayesian estimators for unsupervised Hidden Markov Model POS taggers_x000a_PY  - 2008_x000a_AB  - There is growing interest in applying Bayesian techniques to NLP problems. There are a number o"/>
    <s v="Inggris"/>
    <n v="7"/>
    <m/>
    <n v="43"/>
    <m/>
    <s v="&quot;OOV&quot; and &quot;POS Tagging&quot;"/>
    <x v="0"/>
  </r>
  <r>
    <n v="53"/>
    <s v="INTERSPEECH - Adapting lexical representation and OOV handling from written to spoken language with word embedding"/>
    <s v="10.21437/interspeech.2015-58"/>
    <s v="Interspeech 2015"/>
    <s v="2015"/>
    <s v="Tafforeau, Jeremie; Artières, Thierry; Favre, Benoit; Béchet, Frédéric"/>
    <s v="Word embeddings have become ubiquitous in NLP, especially when using neural networks. One of the assumptions of such representations is that words with similar properties have similar representation, allowing for better generalization from subsequent mode"/>
    <m/>
    <m/>
    <s v="ISCA"/>
    <m/>
    <s v="TY  - NA_x000a_AU  - Andreas, Jacob; Klein, Dan_x000a_TI  - ACL (2) - How much do word embeddings encode about syntax_x000a_PY  - 2014_x000a_AB  - Do continuous word embeddings encode any useful information for constituency parsing? We isolate three ways in which word embeddings"/>
    <s v="Inggris"/>
    <n v="8"/>
    <m/>
    <n v="17"/>
    <m/>
    <s v="&quot;OOV&quot; and &quot;POS Tagging&quot;"/>
    <x v="0"/>
  </r>
  <r>
    <n v="54"/>
    <s v="Boosting Neural POS Tagger for Farsi Using Morphological Information"/>
    <s v="10.1145/2934676"/>
    <s v="ACM Transactions on Asian and Low-Resource Language Information Processing"/>
    <s v="2016"/>
    <s v="Passban, Peyman; Liu, Qun; Way, Andy"/>
    <s v="Farsi (Persian) is a low-resource language that suffers from the data sparsity problem and a lack of efficient processing tools. Due to their broad application in natural language processing tasks, part-of-speech (POS) taggers are one of those important t"/>
    <m/>
    <m/>
    <s v="Association for Computing Machinery (ACM)"/>
    <m/>
    <s v="&quot;_x000a_TY  - JOUR_x000a_AU  - Fonseca, Erick Rocha; Rosa, João Luís Garcia; Aluísio, Sandra Maria_x000a_TI  - Evaluating word embeddings and a revised corpus for part-of-speech tagging in Portuguese_x000a_PY  - 2015_x000a_AB  - Part-of-speech tagging is an important preprocessing ste"/>
    <s v="Inggris"/>
    <n v="6"/>
    <m/>
    <n v="32"/>
    <m/>
    <s v="&quot;OOV&quot; and &quot;POS Tagging&quot;"/>
    <x v="0"/>
  </r>
  <r>
    <n v="55"/>
    <s v="The Problem of Pos Tagging and Stemming for Agglutinative Languages (Turkish, Uyghur, Uzbek Languages)"/>
    <s v="10.1109/ubmk59864.2023.10286792"/>
    <s v="2023 8th International Conference on Computer Science and Engineering (UBMK)"/>
    <s v="2023"/>
    <s v="Boltayevich, Elov Botir; Adalι, Eşref; Mirdjonovna, Khamroeva Shahlo; Xolmo'Minovna, Abdullayeva Oqila; Yuldashevna, Xusainova Zilola; Nizomaddin Uktamboy O'g'li, Xudayberganov"/>
    <s v="The number of possible word forms in agglutinative languages is theoretically unlimited. This, in turn, creates the problem of POS tagging (part-of-speech) of out-of-vocabulary (OOV) words in agglutinative languages. In agglutinative languages, words are "/>
    <m/>
    <m/>
    <s v="IEEE"/>
    <m/>
    <s v="TY  - NA_x000a_AU  - Banko, Michele; Moore, Robert C._x000a_TI  - COLING - Part of speech tagging in context_x000a_PY  - 2004_x000a_AB  - We present a new HMM tagger that exploits context on both sides of a word to be tagged, and evaluate it in both the unsupervised and supervis"/>
    <s v="Inggris"/>
    <m/>
    <m/>
    <n v="4"/>
    <m/>
    <s v="&quot;OOV&quot; and &quot;POS Tagging&quot;"/>
    <x v="0"/>
  </r>
  <r>
    <n v="56"/>
    <s v="A Corpus-based Study of Persian Noun and Adjective Homographs to help Correct POS Tagging"/>
    <s v="10.35050/JIPM010.2019.061"/>
    <s v="Iranian Journal of Information Processing and Management"/>
    <n v="2019"/>
    <s v="Elham Alayiaboozar "/>
    <s v="Present research studies morphological structure of nouns and adjectives. There are two main reasons for studying them in the process of making any POS tagger system for tagging nouns: 1. If the system faces an out of vocabulary word (OOV word), one way t"/>
    <s v="POS tagger system  morphological structure of Persian nouns and adjectives  Persian writing system  Homographs"/>
    <s v="Journal"/>
    <s v="Iranian Research Institute for Information Science and Technology"/>
    <s v="Assi, M. and M. Haji Abdolhosseini. 2000. Grammatical tagging of a Persian corpu&quot;. International journal_x000a_of corpus linguistics 5 69-81 :(1)._x000a__x000a_Bijankhan, M., J. Sheykhzadegan, M. Bahrani, &amp; M. Ghayoomi. 2011. Lessons from Building a Persian Written Corpus:"/>
    <m/>
    <s v="Persi"/>
    <n v="1"/>
    <m/>
    <n v="10"/>
    <m/>
    <s v="&quot;OOV&quot; and &quot;POS Tagging&quot;"/>
    <x v="0"/>
  </r>
  <r>
    <n v="57"/>
    <s v="Crowdsourcing for the Slovak morphological lexicon"/>
    <m/>
    <s v="ITAT 2018 Proceedings"/>
    <n v="2018"/>
    <s v="Vladimír Benko"/>
    <s v="We present an on-going experiment aimed at improving the results of Slovak PoS tagging by means of increasing the size of morphological lexicon that is used for training_x000a_the respective tagger(s). The frequency list of out-ofvocabulary (OOV) word forms alo"/>
    <m/>
    <s v="Proceeding"/>
    <m/>
    <s v="[1] E. Estellés-Arolas and F. González-Ladrón-deGuevara. Towards an Integrated Crowdsourcing Definition, Journal of Information Science, 38 (2): 189–200, doi:10.1177/0165551512437638._x000a_[2] M. Šimková and R. Garabík. Slovenský národný korpus (2002–2012): vý"/>
    <m/>
    <s v="Inggris"/>
    <m/>
    <m/>
    <n v="12"/>
    <m/>
    <s v="&quot;OOV&quot; and &quot;POS Tagging&quot;"/>
    <x v="0"/>
  </r>
  <r>
    <n v="58"/>
    <s v="Replacing OOV Words For Dependency Parsing With Distributional Semantics"/>
    <m/>
    <s v="Proceedings of the 21st Nordic Conference of Computational Linguistics"/>
    <n v="2017"/>
    <s v="Prasanth Kolachina, Martin Riedl, and Chris Biemann"/>
    <s v="Lexical information is an important feature in syntactic processing like part-ofspeech (POS) tagging and dependency_x000a_parsing. However, there is no such information available for out-of-vocabulary_x000a_(OOV) words, which causes many classification errors. We pro"/>
    <m/>
    <s v="Proceeding"/>
    <m/>
    <s v="Jacob Andreas and Dan Klein. 2014. How much do word embeddings encode about syntax? In Proceedings of the 52nd Annual Meeting of the Association for Computational Linguistics (Volume 2: Short Papers), pages 822–827, Baltimore, Maryland._x000a__x000a_Miguel Ballestero"/>
    <m/>
    <s v="Inggris"/>
    <n v="9"/>
    <m/>
    <n v="22"/>
    <m/>
    <s v="&quot;OOV&quot; and &quot;POS Tagging&quot;"/>
    <x v="0"/>
  </r>
  <r>
    <n v="59"/>
    <s v="Learning finite state word representations for unsupervised Twitter adaptation of POS taggers"/>
    <m/>
    <s v="NUT@IJCNLP 2015"/>
    <n v="2015"/>
    <s v="Julie Wulff, Anders Søgaard"/>
    <s v="Brown clusters enable POS taggers to generalize better to words that did not occur in the labeled data, clustering distributionally similar seen and unseen words, thereby making models more robust to sparsity effects and domain shifts. However, Brown clus"/>
    <m/>
    <m/>
    <m/>
    <s v="Phil Blunsom and Trevor Cohn. 2011. A hierarchical Pitman-Yor process HMM for unsupervised part of speech induction. In ACL._x000a__x000a_P Brown, P DeSouza, R Mercer, D Pietra, and C Lai. 1992. Class based n-gram models of natural language. Computational Linguistics"/>
    <m/>
    <s v="Inggris"/>
    <n v="2"/>
    <m/>
    <n v="16"/>
    <m/>
    <s v="&quot;OOV&quot; and &quot;POS Tagging&quot;"/>
    <x v="0"/>
  </r>
  <r>
    <n v="60"/>
    <s v="Comparing Neural Network Parsers for a Less-resourced and Morphologically-rich Language: {A}mharic Dependency Parser"/>
    <m/>
    <s v="Proceedings of the first workshop on Resources for African Indigenous Languages"/>
    <n v="2020"/>
    <s v="Binyam Ephrem Seyoum, Yusuke Miyao, Baye Yimam Mekonnen"/>
    <s v="In this paper, we compare four state-of-the-art neural network dependency parsers for the Semitic language Amharic. As Amharic is a morphologically-rich and less-resourced language, the out-of-vocabulary (OOV) problem will be higher when we develop data-d"/>
    <s v="Dependency Parsing, Neural Network, Amharic"/>
    <s v="Proceeding"/>
    <s v="European Language Resources Association (ELRA)"/>
    <s v="Andor, D., Alberti, C., Weiss, D., Severyn, A., Presta, A., Ganchev, K., Petrov, S., and Collins, M. (2016). Globally Normalized Transition-Based Neural Networks. As-sociation for Computational Linguistics, arXiv preprint arXiv:1603.06042._x000a__x000a_Bohnet, B., Mc"/>
    <m/>
    <s v="Inggris"/>
    <n v="1"/>
    <m/>
    <n v="30"/>
    <m/>
    <s v="&quot;OOV&quot; and &quot;POS Tagging&quot;"/>
    <x v="0"/>
  </r>
  <r>
    <n v="61"/>
    <s v="Handling Out of Vocabulary in supervised event extraction on Indonesian tweets: Using word representation, word list, word context and document level features"/>
    <s v="10.1109/icodse.2016.7936113"/>
    <s v="2016 International Conference on Data and Software Engineering (ICoDSE)"/>
    <s v="2016"/>
    <s v="Muhammad, Fawwaz; Purwarianti, Ayu"/>
    <s v="Extracting event information from Twitter is still promising since there are many Twitter accounts built just to spread the event information broadly. The most difficult part to extract event information is the Out of Vocabulary (OOV) problem, especially "/>
    <m/>
    <s v="Proceeding"/>
    <s v="IEEE"/>
    <m/>
    <m/>
    <m/>
    <n v="3"/>
    <m/>
    <n v="13"/>
    <m/>
    <s v="&quot;Out-of-Vocabulary&quot; and &quot;Part-of-speech Tagging&quot;"/>
    <x v="1"/>
  </r>
  <r>
    <n v="62"/>
    <s v="ICEEI - Out of vocabulary detection in Indonesian speech recognition using word and syllable level decoding"/>
    <s v="10.1109/iceei.2011.6021790"/>
    <s v="Proceedings of the 2011 International Conference on Electrical Engineering and Informatics"/>
    <s v="2011"/>
    <s v="Juari, Aswin; Purwarianti, Ayu"/>
    <s v="One of the problems in speech recognition is out of vocabulary words (OOV) because they can make some words error. Out of vocabulary words are the words that cannot be recognized by speech recognizer because there is no recognizing database. Alignment, la"/>
    <m/>
    <s v="Proceeding"/>
    <s v="IEEE"/>
    <m/>
    <m/>
    <m/>
    <m/>
    <m/>
    <n v="11"/>
    <m/>
    <s v="&quot;Out-of-Vocabulary&quot; and &quot;Part-of-speech Tagging&quot;"/>
    <x v="1"/>
  </r>
  <r>
    <n v="63"/>
    <s v="ICDAR - Handling Out-of-Vocabulary Words and Recognition Errors Based on Word Linguistic Context for Handwritten Sentence Recognition"/>
    <s v="10.1109/icdar.2009.78"/>
    <s v="2009 10th International Conference on Document Analysis and Recognition"/>
    <s v="2009"/>
    <s v="Quiniou, Solen; Cheriet, Mohamed; Anquetil, Eric"/>
    <s v="In this paper we investigate the use of linguistic information given by language models to deal with word recognition errors on handwritten sentences. We focus especially on errors due to out-of-vocabulary (OOV) words. First, word posterior probabilities "/>
    <m/>
    <s v="Proceeding"/>
    <s v="IEEE"/>
    <m/>
    <m/>
    <m/>
    <n v="4"/>
    <m/>
    <n v="15"/>
    <m/>
    <s v="&quot;Out-of-Vocabulary&quot; and &quot;Part-of-speech Tagging&quot;"/>
    <x v="1"/>
  </r>
  <r>
    <n v="64"/>
    <s v="Character-based feature extraction with LSTM networks for POS-tagging task"/>
    <s v="10.1109/icaict.2016.7991654"/>
    <s v="2016 IEEE 10th International Conference on Application of Information and Communication Technologies (AICT)"/>
    <s v="2016"/>
    <s v="Makazhanov, Aibek; Yessenbayev, Zhandos"/>
    <s v="In this paper we describe a work in progress on designing the continuous vector space word representations able to map unseen data adequately. We propose a LSTM-based feature extraction layer that reads in a sequence of characters corresponding to a word "/>
    <m/>
    <s v="Proceeding"/>
    <s v="IEEE"/>
    <m/>
    <m/>
    <m/>
    <n v="8"/>
    <m/>
    <n v="27"/>
    <m/>
    <s v="&quot;Out-of-Vocabulary&quot; and &quot;Part-of-speech Tagging&quot;"/>
    <x v="1"/>
  </r>
  <r>
    <n v="65"/>
    <s v="ICASSP - Vocabulary and language model adaptation using just one speech file"/>
    <s v="10.1109/icassp.2010.5494929"/>
    <s v="2010 IEEE International Conference on Acoustics, Speech and Signal Processing"/>
    <s v="2010"/>
    <s v="Meng, Sha; Thambiratnam, Kit; Lin, Y.-M.; Wang, Li; Li, Gang; Seide, Frank"/>
    <s v="This paper investigates unsupervised vocabulary and language model self-adaptation (VLA) from just one speech file using the web as a knowledge source and without prior knowledge of topic or domain beyond optional file metadata. Single-file self adaptatio"/>
    <m/>
    <s v="Proceeding"/>
    <s v="IEEE"/>
    <m/>
    <m/>
    <m/>
    <n v="13"/>
    <m/>
    <n v="9"/>
    <m/>
    <s v="&quot;Out-of-Vocabulary&quot; and &quot;Part-of-speech Tagging&quot;"/>
    <x v="1"/>
  </r>
  <r>
    <n v="66"/>
    <s v="Morphology analysis for Hidden Markov Model based Indonesian part-of-speech tagger"/>
    <s v="10.1109/icicos.2017.8276368"/>
    <s v="2017 1st International Conference on Informatics and Computational Sciences (ICICoS)"/>
    <s v="2017"/>
    <s v="Muljono, NA; Afini, Umriya; Supriyanto, Catur"/>
    <s v="Part-of-Speech (POS) tagging plays an important role in Natural Language Processing (NLP). It classifies a word into its tags, such as noun, verb, and pronoun. Many POS tagging approaches have been developed to solve manual POS tagging which is a time-con"/>
    <m/>
    <s v="Proceeding"/>
    <s v="IEEE"/>
    <m/>
    <m/>
    <m/>
    <n v="3"/>
    <m/>
    <n v="13"/>
    <m/>
    <s v="&quot;Out-of-Vocabulary&quot; and &quot;Part-of-speech Tagging&quot;"/>
    <x v="1"/>
  </r>
  <r>
    <n v="67"/>
    <s v="Arabic Part Of Speech (POS) Tagging Analysis using HMM Trigram method on Al-Qur'an Ayah Sentences"/>
    <s v="10.1109/icwt52862.2021.9678393"/>
    <s v="2021 7th International Conference on Wireless and Telematics (ICWT)"/>
    <s v="2021"/>
    <s v="Huda, Arief Fatchul; Al-Hamro, Izki Zakiyah; Awalluddin, Asep Solih; Pamungkas, Muhammad Ibnu"/>
    <s v="Part Of Speech (POS) tagging is part of Natural Language Processing to determine correctly the label in a sentence from the given input. Different POS tagging techniques in some literatures have been developed for English text, and few for Arabic texts. T"/>
    <m/>
    <s v="Proceeding"/>
    <s v="IEEE"/>
    <m/>
    <m/>
    <m/>
    <m/>
    <m/>
    <m/>
    <m/>
    <s v="&quot;Out-of-Vocabulary&quot; and &quot;Part-of-speech Tagging&quot;"/>
    <x v="1"/>
  </r>
  <r>
    <n v="68"/>
    <s v="Arabic Part Of Speech (POS) Tagging Analysis using Bee Colony Optimization (BCO) Algorithm on Quran Corpus"/>
    <s v="10.1109/icwt52862.2021.9678422"/>
    <s v="2021 7th International Conference on Wireless and Telematics (ICWT)"/>
    <s v="2021"/>
    <s v="Huda, Arief Fatchul; Fauziah, NA; Ratnawulan, Elis; Gumelar, Dian Rachmat"/>
    <s v="Part Of Speech (POS) tagging is an automated process for determining the appropriate grammatical label or syntactic category of a word depending on the context. POS tagging is one of the important processes in Natural Language Processing (NLP) application"/>
    <m/>
    <s v="Proceeding"/>
    <s v="IEEE"/>
    <m/>
    <m/>
    <m/>
    <m/>
    <m/>
    <m/>
    <m/>
    <s v="&quot;OOV&quot; and &quot;POS Tagging&quot;"/>
    <x v="1"/>
  </r>
  <r>
    <n v="69"/>
    <s v="ICWS - A Novel Part of Speech Tagging Framework for NLP Based Business Process Management"/>
    <s v="10.1109/icws.2019.00068"/>
    <s v="2019 IEEE International Conference on Web Services (ICWS)"/>
    <s v="2019"/>
    <s v="Han, Xue; Dang, Yabin; Mei, Lijun; Wang, Yanfei; Li, Shao Chun; Zhou, Xin"/>
    <s v="Natural Language Processing (NLP) is a key technique to automate Business Process Management (BPM) at different levels. The performance of existing NLP based BPM methods suffer from the limited accuracy of Part of Speech (POS) tagging, which is a key step"/>
    <m/>
    <s v="Proceeding"/>
    <s v="IEEE"/>
    <m/>
    <m/>
    <m/>
    <n v="3"/>
    <m/>
    <n v="13"/>
    <m/>
    <s v="&quot;OOV&quot; and &quot;POS Tagging&quot;"/>
    <x v="1"/>
  </r>
  <r>
    <n v="70"/>
    <s v="The Problem of Pos Tagging and Stemming for Agglutinative Languages (Turkish, Uyghur, Uzbek Languages)"/>
    <s v="10.1109/ubmk59864.2023.10286792"/>
    <s v="2023 8th International Conference on Computer Science and Engineering (UBMK)"/>
    <s v="2023"/>
    <s v="Boltayevich, Elov Botir; Adalι, Eşref; Mirdjonovna, Khamroeva Shahlo; Xolmo'Minovna, Abdullayeva Oqila; Yuldashevna, Xusainova Zilola; Nizomaddin Uktamboy O'g'li, Xudayberganov"/>
    <s v="The number of possible word forms in agglutinative languages is theoretically unlimited. This, in turn, creates the problem of POS tagging (part-of-speech) of out-of-vocabulary (OOV) words in agglutinative languages. In agglutinative languages, words are "/>
    <m/>
    <s v="Proceeding"/>
    <s v="IEEE"/>
    <m/>
    <m/>
    <m/>
    <m/>
    <m/>
    <n v="4"/>
    <m/>
    <s v="&quot;OOV&quot; and &quot;POS Tagging&quot;"/>
    <x v="1"/>
  </r>
  <r>
    <n v="71"/>
    <s v="FIRE - Word Level Language Identification and Back-Transliteration"/>
    <s v="10.1145/2824864.2824884"/>
    <s v="Proceedings of the Forum for Information Retrieval Evaluation on - FIRE '14"/>
    <s v="2015"/>
    <s v="Raj, Abhinav"/>
    <s v="In this paper, I describe a Rule based and List-Searching system for Word-Level Language Identification and Named Entity recognition in bilingual text. My method uses dictionary search, rules for LI and CRF++, character n-gram for NER. The model does not "/>
    <m/>
    <s v="NA"/>
    <s v="ACM Press"/>
    <m/>
    <m/>
    <m/>
    <n v="1"/>
    <m/>
    <n v="15"/>
    <m/>
    <s v="&quot;Out-of-Vocabulary&quot; and &quot;Part-of-speech Tagging&quot;"/>
    <x v="2"/>
  </r>
  <r>
    <n v="72"/>
    <s v="Story point level classification by text level graph neural network"/>
    <s v="10.1145/3528588.3528654"/>
    <s v="Proceedings of the 1st International Workshop on Natural Language-based Software Engineering"/>
    <s v="2022"/>
    <s v="Phan, Hung; Jannesari, Ali"/>
    <s v="Estimating the software projects' efforts developed by agile methods is important for project managers or technical leads. It provides a summary as a first view of how many hours and developers are required to complete the tasks. There are research works "/>
    <m/>
    <s v="NA"/>
    <s v="ACM"/>
    <m/>
    <m/>
    <m/>
    <n v="3"/>
    <m/>
    <n v="4"/>
    <m/>
    <s v="&quot;Out-of-Vocabulary&quot; and &quot;Part-of-speech Tagging&quot;"/>
    <x v="2"/>
  </r>
  <r>
    <n v="73"/>
    <s v="DSIT - Method of Improving Semantic Representation of Word Embedding"/>
    <s v="10.1145/3478905.3478963"/>
    <s v="2021 4th International Conference on Data Science and Information Technology"/>
    <s v="2021"/>
    <s v="Jia, Ke"/>
    <s v="Word are the smallest unit of language. The word embedding trained by neural network can reflect the semantic relevance between words, better complete a variety of NLP downstream tasks, becoming a new research paradigm and hot research issue. This paper r"/>
    <m/>
    <s v="NA"/>
    <s v="ACM"/>
    <m/>
    <m/>
    <m/>
    <m/>
    <m/>
    <n v="23"/>
    <m/>
    <s v="&quot;Out-of-Vocabulary&quot; and &quot;Part-of-speech Tagging&quot;"/>
    <x v="2"/>
  </r>
  <r>
    <n v="74"/>
    <s v="“UTTAM”: An Efficient Spelling Correction System for Hindi Language Based on Supervised Learning"/>
    <s v="10.1145/3264620"/>
    <s v="ACM Transactions on Asian and Low-Resource Language Information Processing"/>
    <s v="2018"/>
    <s v="Jain, Amita; Jain, Minni; Jain, Goonjan; Tayal, Devendra K."/>
    <s v="In this article, we propose a system called “UTTAM,” for correcting spelling errors in Hindi language text using supervised learning. Unlike other languages, Hindi contains a large set of characters, words with inflections and complex characters, phonetic"/>
    <m/>
    <s v="JOUR"/>
    <s v="Association for Computing Machinery (ACM)"/>
    <m/>
    <m/>
    <m/>
    <n v="8"/>
    <m/>
    <n v="48"/>
    <m/>
    <s v="&quot;Out-of-Vocabulary&quot; and &quot;Part-of-speech Tagging&quot;"/>
    <x v="2"/>
  </r>
  <r>
    <n v="75"/>
    <s v="SIGIR - Deep Character-Level Click-Through Rate Prediction for Sponsored Search"/>
    <s v="10.1145/3077136.3080811"/>
    <s v="Proceedings of the 40th International ACM SIGIR Conference on Research and Development in Information Retrieval"/>
    <s v="2017"/>
    <s v="Edizel, Bora; Mantrach, Amin; Bai, Xiao"/>
    <s v="Predicting the click-through rate of an advertisement is a critical component of online advertising platforms. In sponsored search, the click-through rate estimates the probability that a displayed advertisement is clicked by a user after she submits a qu"/>
    <m/>
    <s v="NA"/>
    <s v="ACM"/>
    <m/>
    <m/>
    <m/>
    <n v="23"/>
    <m/>
    <n v="18"/>
    <m/>
    <s v="&quot;Out-of-Vocabulary&quot; and &quot;Part-of-speech Tagging&quot;"/>
    <x v="2"/>
  </r>
  <r>
    <n v="76"/>
    <s v="Critical Analysis of Existing Punjabi Grammar Checker and a Proposed Hybrid Framework Involving Machine Learning and Rule-Base Criteria"/>
    <s v="10.1145/3514237"/>
    <s v="ACM Transactions on Asian and Low-Resource Language Information Processing"/>
    <s v="2022"/>
    <s v="Verma, Vikas; Sharma, S. K."/>
    <s v="&lt;jats:p&gt;An important area of research involving Artificial Intelligence (AI) is Natural Language Processing (NLP). The objective of training a machine is to imitate and manipulate text and speech of humans. Progressive research is undertaken to find conne"/>
    <m/>
    <s v="JOUR"/>
    <s v="Association for Computing Machinery (ACM)"/>
    <m/>
    <m/>
    <m/>
    <n v="1"/>
    <m/>
    <n v="29"/>
    <m/>
    <s v="&quot;Out-of-Vocabulary&quot; and &quot;Part-of-speech Tagging&quot;"/>
    <x v="2"/>
  </r>
  <r>
    <n v="77"/>
    <s v="Coupled POS Tagging on Heterogeneous Annotations"/>
    <s v="10.1109/taslp.2016.2644262"/>
    <s v="IEEE/ACM Transactions on Audio, Speech, and Language Processing"/>
    <s v="2017"/>
    <s v="Li, Zhenghua; Chao, Jiayuan; Zhang, Min; Chen, Wenliang; Zhang, Meishan; Fu, Guohong"/>
    <s v="The limited scale and genre coverage of labeled data greatly hinders the effectiveness of supervised models, especially when analyzing spoken languages, such as texts transcribed from speech and informal text including tweets and product comments in Inter"/>
    <m/>
    <s v="JOUR"/>
    <s v="Institute of Electrical and Electronics Engineers (IEEE)"/>
    <m/>
    <m/>
    <m/>
    <n v="8"/>
    <m/>
    <n v="45"/>
    <m/>
    <s v="&quot;Out-of-Vocabulary&quot; and &quot;Part-of-speech Tagging&quot;"/>
    <x v="2"/>
  </r>
  <r>
    <n v="78"/>
    <s v="Modelling Semantic Context of OOV Words in Large Vocabulary Continuous Speech Recognition"/>
    <s v="10.1109/taslp.2017.2651361"/>
    <s v="IEEE/ACM Transactions on Audio, Speech, and Language Processing"/>
    <s v="2017"/>
    <s v="Sheikh, Imran; Fohr, Dominique; Illina, Irina; Linarès, Georges"/>
    <s v="The diachronic nature of broadcast news data leads to the problem of out-of-vocabulary (OOV) words in large vocabulary continuous speech recognition (LVCSR) systems. Analysis of OOV words reveals that a majority of them are proper names (PNs). However, PN"/>
    <m/>
    <s v="JOUR"/>
    <s v="Institute of Electrical and Electronics Engineers (IEEE)"/>
    <m/>
    <m/>
    <m/>
    <n v="17"/>
    <m/>
    <n v="78"/>
    <m/>
    <s v="&quot;Out-of-Vocabulary&quot; and &quot;Part-of-speech Tagging&quot;"/>
    <x v="2"/>
  </r>
  <r>
    <n v="79"/>
    <s v="WI - Design and implementation of an open source Greek POS Tagger and Entity Recognizer using spaCy"/>
    <s v="10.1145/3350546.3352543"/>
    <s v="IEEE/WIC/ACM International Conference on Web Intelligence"/>
    <s v="2019"/>
    <s v="Partalidou, Eleni; Spyromitros-Xioufis, Eleftherios; Doropoulos, Stavros; Vologiannidis, Stavros; Diamantaras, Konstantinos I."/>
    <s v="This paper proposes a machine learning approach to part-of-speech tagging and named entity recognition for Greek, focusing on the extraction of morphological features and classification of tokens into a small set of classes for named entities. The archite"/>
    <m/>
    <s v="NA"/>
    <s v="ACM"/>
    <m/>
    <m/>
    <m/>
    <n v="25"/>
    <m/>
    <n v="10"/>
    <m/>
    <s v="&quot;Out-of-Vocabulary&quot; and &quot;Part-of-speech Tagging&quot;"/>
    <x v="2"/>
  </r>
  <r>
    <n v="80"/>
    <s v="ICMLC - Word Sense Disambiguation for Lexicon-Based Sentiment Analysis"/>
    <s v="10.1145/3055635.3056578"/>
    <s v="Proceedings of the 9th International Conference on Machine Learning and Computing"/>
    <s v="2017"/>
    <s v="Pamungkas, Endang Wahyu; Putri, Divi Galih Prasetyo"/>
    <s v="The total number of user generated data from several media such as social media, online forums, and micro blogs is increasing rapidly. This data contains people opinion and feeling about a product, service, or even an idea. Therefore, user generated data "/>
    <m/>
    <s v="NA"/>
    <s v="ACM"/>
    <m/>
    <m/>
    <m/>
    <n v="6"/>
    <m/>
    <n v="26"/>
    <m/>
    <s v="&quot;Out-of-Vocabulary&quot; and &quot;Part-of-speech Tagging&quot;"/>
    <x v="2"/>
  </r>
  <r>
    <n v="81"/>
    <s v="ASE - Assessing the generalizability of code2vec token embeddings"/>
    <s v="10.1109/ase.2019.00011"/>
    <s v="2019 34th IEEE/ACM International Conference on Automated Software Engineering (ASE)"/>
    <s v="2019"/>
    <s v="Kang, Hong Jin; Bissyandé, Tegawendé F.; Lo, David"/>
    <s v="Many Natural Language Processing (NLP) tasks, such as sentiment analysis or syntactic parsing, have benefited from the development of word embedding models. In particular, regardless of the training algorithms, the learned embeddings have often been shown"/>
    <m/>
    <s v="NA"/>
    <s v="IEEE"/>
    <m/>
    <m/>
    <m/>
    <n v="68"/>
    <m/>
    <n v="69"/>
    <m/>
    <s v="&quot;Out-of-Vocabulary&quot; and &quot;Part-of-speech Tagging&quot;"/>
    <x v="2"/>
  </r>
  <r>
    <n v="82"/>
    <s v="Multi-Task Learning for Entity Recommendation and Document Ranking in Web Search"/>
    <s v="10.1145/3396501"/>
    <s v="ACM Transactions on Intelligent Systems and Technology"/>
    <s v="2020"/>
    <s v="Huang, Jizhou; Wang, Haifeng; Zhang, Wei; Liu, Ting"/>
    <s v="Entity recommendation, providing users with an improved search experience by proactively recommending related entities to a given query, has become an indispensable feature of today’s Web search engine. Existing studies typically only consider the query i"/>
    <m/>
    <s v="JOUR"/>
    <s v="Association for Computing Machinery (ACM)"/>
    <m/>
    <m/>
    <m/>
    <n v="12"/>
    <m/>
    <n v="49"/>
    <m/>
    <s v="&quot;Out-of-Vocabulary&quot; and &quot;Part-of-speech Tagging&quot;"/>
    <x v="2"/>
  </r>
  <r>
    <n v="83"/>
    <s v="SETN - GREEK-BERT: The Greeks visiting Sesame Street"/>
    <s v="10.1145/3411408.3411440"/>
    <s v="11th Hellenic Conference on Artificial Intelligence"/>
    <s v="2020"/>
    <s v="Koutsikakis, John; Chalkidis, Ilias; Malakasiotis, Prodromos; Androutsopoulos, Ion"/>
    <s v="Transformer-based language models, such as BERT and its variants, have achieved state-of-the-art performance in several downstream natural language processing (NLP) tasks on generic benchmark datasets (e.g., GLUE, SQUAD, RACE). However, these models have "/>
    <m/>
    <s v="NA"/>
    <s v="ACM"/>
    <m/>
    <m/>
    <m/>
    <n v="53"/>
    <m/>
    <n v="21"/>
    <m/>
    <s v="&quot;Out-of-Vocabulary&quot; and &quot;Part-of-speech Tagging&quot;"/>
    <x v="2"/>
  </r>
  <r>
    <n v="84"/>
    <s v="Automatic Discovery of Abnormal Values in Large Textual Databases"/>
    <s v="10.1145/2889311"/>
    <s v="Journal of Data and Information Quality"/>
    <s v="2016"/>
    <s v="Christen, Peter; Gayler, Ross W.; Tran, Khoi-Nguyen; Fisher, Jeffrey; Vatsalan, Dinusha"/>
    <s v="Textual databases are ubiquitous in many application domains. Examples of textual data range from names and addresses of customers to social media posts and bibliographic records. With online services, individuals are increasingly required to enter their "/>
    <m/>
    <s v="JOUR"/>
    <s v="Association for Computing Machinery (ACM)"/>
    <m/>
    <m/>
    <m/>
    <n v="8"/>
    <m/>
    <n v="35"/>
    <m/>
    <s v="&quot;Out-of-Vocabulary&quot; and &quot;Part-of-speech Tagging&quot;"/>
    <x v="2"/>
  </r>
  <r>
    <n v="85"/>
    <s v="MizBERT: A Mizo BERT Model"/>
    <s v="10.1145/3666003"/>
    <s v="ACM Transactions on Asian and Low-Resource Language Information Processing"/>
    <s v="2024"/>
    <s v="Lalramhluna, Robert; Dash, Sandeep; Pakray, Dr.Partha"/>
    <s v="&lt;jats:p&gt;This research investigates the utilization of pre-trained BERT transformers within the context of the Mizo language. BERT, an abbreviation for Bidirectional Encoder Representations from Transformers, symbolizes Google’s forefront neural network ap"/>
    <m/>
    <s v="JOUR"/>
    <s v="Association for Computing Machinery (ACM)"/>
    <m/>
    <m/>
    <m/>
    <m/>
    <m/>
    <n v="8"/>
    <m/>
    <s v="&quot;Out-of-Vocabulary&quot; and &quot;Part-of-speech Tagging&quot;"/>
    <x v="2"/>
  </r>
  <r>
    <n v="86"/>
    <s v="Question Generation With Doubly Adversarial Nets"/>
    <s v="10.1109/taslp.2018.2859777"/>
    <s v="IEEE/ACM Transactions on Audio, Speech, and Language Processing"/>
    <s v="2018"/>
    <s v="Bao, Junwei; Gong, Yeyun; Duan, Nan; Zhou, Ming; Zhao, Tiejun"/>
    <s v="We study the problem of question generation on a specific domain, where there are no labeled data. To address this problem, we propose a novel neural question generation approach called DoubAN, or doubly adversarial nets, which fully utilizes labeled data"/>
    <m/>
    <s v="JOUR"/>
    <s v="Institute of Electrical and Electronics Engineers (IEEE)"/>
    <m/>
    <m/>
    <m/>
    <n v="9"/>
    <m/>
    <n v="61"/>
    <m/>
    <s v="&quot;Out-of-Vocabulary&quot; and &quot;Part-of-speech Tagging&quot;"/>
    <x v="2"/>
  </r>
  <r>
    <n v="87"/>
    <s v="Adversarial Evaluation of Robust Neural Sequential Tagging Methods for Thai Language"/>
    <s v="10.1145/3383201"/>
    <s v="ACM Transactions on Asian and Low-Resource Language Information Processing"/>
    <s v="2020"/>
    <s v="Udomcharoenchaikit, Can; Boonkwan, Prachya; Vateekul, Peerapon"/>
    <s v="Sequential tagging tasks, such as Part-Of-Speech (POS) tagging and Named-Entity Recognition, are the building blocks of many natural language processing applications. Although prior works have reported promising results in standard settings, they often un"/>
    <m/>
    <s v="JOUR"/>
    <s v="Association for Computing Machinery (ACM)"/>
    <m/>
    <m/>
    <m/>
    <m/>
    <m/>
    <n v="20"/>
    <m/>
    <s v="&quot;Out-of-Vocabulary&quot; and &quot;Part-of-speech Tagging&quot;"/>
    <x v="2"/>
  </r>
  <r>
    <n v="88"/>
    <s v="FIRE - A deep learning based Part-of-Speech (POS) tagger for Sanskrit language by embedding character level features"/>
    <s v="10.1145/3293339.3293352"/>
    <s v="Proceedings of the 10th Annual Meeting of the Forum for Information Retrieval Evaluation"/>
    <s v="2018"/>
    <s v="Premjith, B.; Soman, K P; Poornachandran, Prabaharan"/>
    <s v="Part-of-Speech (POS) tagging is an important task in Natural Language Processing and numerous taggers have been developed for POS tagging in several languages. In Sanskrit also, one of the oldest languages in the world, many POS taggers were developed. Ho"/>
    <m/>
    <s v="NA"/>
    <s v="ACM"/>
    <m/>
    <m/>
    <m/>
    <n v="4"/>
    <m/>
    <n v="12"/>
    <m/>
    <s v="&quot;Out-of-Vocabulary&quot; and &quot;Part-of-speech Tagging&quot;"/>
    <x v="2"/>
  </r>
  <r>
    <n v="89"/>
    <s v="Morphological Segmentation and Part-of-Speech Tagging for the Arabic Heritage"/>
    <s v="10.1145/3178459"/>
    <s v="ACM Transactions on Asian and Low-Resource Language Information Processing"/>
    <s v="2018"/>
    <s v="Mohamed, Emad"/>
    <s v="We annotate 60,000 words of Classical Arabic (CA) with topics in philosophy, religion, literature, and law with fine-grain segment-based morphological descriptions. We use these annotations for building a morphological segmenter and part-of-speech (POS) t"/>
    <m/>
    <s v="JOUR"/>
    <s v="Association for Computing Machinery (ACM)"/>
    <m/>
    <m/>
    <m/>
    <n v="6"/>
    <m/>
    <n v="14"/>
    <m/>
    <s v="&quot;Out-of-Vocabulary&quot; and &quot;Part-of-speech Tagging&quot;"/>
    <x v="2"/>
  </r>
  <r>
    <n v="90"/>
    <s v="K-CAP - Geospatial Knowledge in Housing Advertisements: Capturing and Extracting Spatial Information from Text"/>
    <s v="10.1145/3460210.3493547"/>
    <s v="Proceedings of the 11th Knowledge Capture Conference"/>
    <s v="2021"/>
    <s v="Cadorel, Lucie; Blanchi, Alicia; Tettamanzi, Andrea G. B."/>
    <s v="Information of the geographical and spatial type is found in numerous text documents and constitutes a very challenging target for extraction. Geoparsing applications have been developed to extract geographic terms. However, off-the-shelf Named Entity Rec"/>
    <m/>
    <s v="NA"/>
    <s v="ACM"/>
    <m/>
    <m/>
    <m/>
    <n v="10"/>
    <m/>
    <n v="12"/>
    <m/>
    <s v="&quot;Out-of-Vocabulary&quot; and &quot;Part-of-speech Tagging&quot;"/>
    <x v="2"/>
  </r>
  <r>
    <n v="91"/>
    <s v="LAK - Detecting Disruptive Talk in Student Chat-Based Discussion within Collaborative Game-Based Learning Environments"/>
    <s v="10.1145/3448139.3448178"/>
    <s v="LAK21: 11th International Learning Analytics and Knowledge Conference"/>
    <s v="2021"/>
    <s v="Park, Kyungjin; Sohn, Hyunwoo; Mott, Bradford W.; Min, Wookhee; Saleh, Asmalina; Glazewski, Krista; Hmelo-Silver, Cindy E.; Lester, James C."/>
    <s v="Collaborative game-based learning environments offer significant promise for creating engaging group learning experiences. Online chat plays a pivotal role in these environments by providing students with a means to freely communicate during problem solvi"/>
    <m/>
    <s v="NA"/>
    <s v="ACM"/>
    <m/>
    <m/>
    <m/>
    <n v="10"/>
    <m/>
    <n v="44"/>
    <m/>
    <s v="&quot;Out-of-Vocabulary&quot; and &quot;Part-of-speech Tagging&quot;"/>
    <x v="2"/>
  </r>
  <r>
    <n v="92"/>
    <s v="Stacking of BERT and CNN Models for Arabic Word Sense Disambiguation"/>
    <s v="10.1145/3623379"/>
    <s v="ACM Transactions on Asian and Low-Resource Language Information Processing"/>
    <s v="2023"/>
    <s v="Saidi, Rakia; Jarray, Fethi"/>
    <s v="&lt;jats:p&gt; We propose a new approach for Arabic Word Sense Disambiguation (AWSD) by hybridization of single-layer Convolutional Neural Network (CNN) with contextual representation (BERT). WSD is the task of automatically detecting the correct meaning of a w"/>
    <m/>
    <s v="JOUR"/>
    <s v="Association for Computing Machinery (ACM)"/>
    <m/>
    <m/>
    <m/>
    <m/>
    <m/>
    <n v="17"/>
    <m/>
    <s v="&quot;Out-of-Vocabulary&quot; and &quot;Part-of-speech Tagging&quot;"/>
    <x v="2"/>
  </r>
  <r>
    <n v="93"/>
    <s v="A Chinese Named Entity Recognition Method Fusing Word and Radical Features"/>
    <s v="10.1145/3573942.3574055"/>
    <s v="Proceedings of the 2022 5th International Conference on Artificial Intelligence and Pattern Recognition"/>
    <s v="2022"/>
    <s v="Deng, Shan; Lin, Kai-Biao; Lu, Ping"/>
    <s v="Named Entity Recognition (NER) is a subtask of natural language processing. Its accuracy is crucial for downstream tasks. In Chinese NER, word information is often added to enhance the semantic and boundary information of Chinese words, but these methods "/>
    <m/>
    <s v="NA"/>
    <s v="ACM"/>
    <m/>
    <m/>
    <m/>
    <n v="1"/>
    <m/>
    <n v="3"/>
    <m/>
    <s v="&quot;Out-of-Vocabulary&quot; and &quot;Part-of-speech Tagging&quot;"/>
    <x v="2"/>
  </r>
  <r>
    <n v="94"/>
    <s v="From Genesis to Creole Language: Transfer Learning for Singlish Universal Dependencies Parsing and POS Tagging"/>
    <s v="10.1145/3321128"/>
    <s v="ACM Transactions on Asian and Low-Resource Language Information Processing"/>
    <s v="2019"/>
    <s v="Wang, Hongmin; Yang, Jie; Zhang, Yue"/>
    <s v="Singlish can be interesting to the computational linguistics community both linguistically, as a major low-resource creole based on English, and computationally, for information extraction and sentiment analysis of regional social media. In our conference"/>
    <m/>
    <s v="JOUR"/>
    <s v="Association for Computing Machinery (ACM)"/>
    <m/>
    <m/>
    <m/>
    <n v="9"/>
    <m/>
    <n v="55"/>
    <m/>
    <s v="&quot;Out-of-Vocabulary&quot; and &quot;Part-of-speech Tagging&quot;"/>
    <x v="2"/>
  </r>
  <r>
    <n v="95"/>
    <s v="Using Communities of Words Derived from Multilingual Word Vectors for Cross-Language Information Retrieval in Indian Languages"/>
    <s v="10.1145/3208358"/>
    <s v="ACM Transactions on Asian and Low-Resource Language Information Processing"/>
    <s v="2018"/>
    <s v="Bhattacharya, Paheli; Goyal, Pawan; Sarkar, Sudeshna"/>
    <s v="We investigate the use of word embeddings for query translation to improve precision in cross-language information retrieval (CLIR). Word vectors represent words in a distributional space such that syntactically or semantically similar words are close to "/>
    <m/>
    <s v="JOUR"/>
    <s v="Association for Computing Machinery (ACM)"/>
    <m/>
    <m/>
    <m/>
    <n v="10"/>
    <m/>
    <n v="51"/>
    <m/>
    <s v="&quot;Out-of-Vocabulary&quot; and &quot;Part-of-speech Tagging&quot;"/>
    <x v="2"/>
  </r>
  <r>
    <n v="96"/>
    <s v="We Usually Don’t Like Going to the Dentist: Using Common Sense to Detect Irony on Twitter"/>
    <s v="10.1162/coli_a_00337"/>
    <s v="Computational Linguistics"/>
    <s v="2018"/>
    <s v="Van Hee, Cynthia; Lefever, Els; Hoste, Veronique"/>
    <s v="Although common sense and connotative knowledge come naturally to most people, computers still struggle to perform well on tasks for which such extratextual information is required. Automatic appro..."/>
    <m/>
    <s v="JOUR"/>
    <s v="MIT Press - Journals"/>
    <m/>
    <m/>
    <m/>
    <n v="19"/>
    <m/>
    <n v="92"/>
    <m/>
    <s v="&quot;Out-of-Vocabulary&quot; and &quot;Part-of-speech Tagging&quot;"/>
    <x v="2"/>
  </r>
  <r>
    <n v="97"/>
    <s v="Efficient Low-Resource Medical Information Processing Based on Semantic Analysis and Granular Computing"/>
    <s v="10.1145/3626319"/>
    <s v="ACM Transactions on Asian and Low-Resource Language Information Processing"/>
    <s v="2023"/>
    <s v="Cheng, Yuting; Zhang, Chao; Sangaiah, Arun Kumar; Fan, Xueqing; Wang, Anna; Wang, Liyin; Liu, Yixin"/>
    <s v="&lt;jats:p&gt;The rise of the digital economy and e-commerce has fostered a movement towards efficient low-resource medical information processing, a trend that holds great importance in the healthcare sector. Diabetes, being a widespread chronic condition, has"/>
    <m/>
    <s v="JOUR"/>
    <s v="Association for Computing Machinery (ACM)"/>
    <m/>
    <m/>
    <m/>
    <n v="8"/>
    <m/>
    <n v="51"/>
    <m/>
    <s v="&quot;Out-of-Vocabulary&quot; and &quot;Part-of-speech Tagging&quot;"/>
    <x v="2"/>
  </r>
  <r>
    <n v="98"/>
    <s v="Neural Arabic Text Diacritization: State-of-the-Art Results and a Novel Approach for Arabic NLP Downstream Tasks"/>
    <s v="10.1145/3470849"/>
    <s v="ACM Transactions on Asian and Low-Resource Language Information Processing"/>
    <s v="2021"/>
    <s v="Fadel, Ali; Tuffaha, Ibraheem; Al-Ayyoub, Mahmoud"/>
    <s v="&lt;jats:p&gt;In this work, we present several deep learning models for the automatic diacritization of Arabic text. Our models are built using two main approaches, viz. Feed-Forward Neural Network (FFNN) and Recurrent Neural Network (RNN), with several enhance"/>
    <m/>
    <s v="JOUR"/>
    <s v="Association for Computing Machinery (ACM)"/>
    <m/>
    <m/>
    <m/>
    <m/>
    <m/>
    <n v="24"/>
    <m/>
    <s v="&quot;Out-of-Vocabulary&quot; and &quot;Part-of-speech Tagging&quot;"/>
    <x v="2"/>
  </r>
  <r>
    <n v="99"/>
    <s v="CIKM - Interactive Matching Network for Multi-Turn Response Selection in Retrieval-Based Chatbots"/>
    <s v="10.1145/3357384.3358140"/>
    <s v="Proceedings of the 28th ACM International Conference on Information and Knowledge Management"/>
    <s v="2019"/>
    <s v="Gu, Jia-Chen; Ling, Zhen-Hua; Liu, Quan"/>
    <s v="In this paper, we propose an interactive matching network (IMN) for the multi-turn response selection task. First, IMN constructs word representations from three aspects to address the challenge of out-of-vocabulary (OOV) words. Second, an attentive hiera"/>
    <m/>
    <s v="NA"/>
    <s v="ACM"/>
    <m/>
    <m/>
    <m/>
    <n v="53"/>
    <m/>
    <n v="9"/>
    <m/>
    <s v="&quot;Out-of-Vocabulary&quot; and &quot;Part-of-speech Tagging&quot;"/>
    <x v="2"/>
  </r>
  <r>
    <n v="100"/>
    <s v="JCDL - WELDA: Enhancing Topic Models by Incorporating Local Word Context"/>
    <s v="10.1145/3197026.3197043"/>
    <s v="Proceedings of the 18th ACM/IEEE on Joint Conference on Digital Libraries"/>
    <s v="2018"/>
    <s v="Bunk, Stefan; Krestel, Ralf"/>
    <s v="The distributional hypothesis states that similar words tend to have similar contexts in which they occur. Word embedding models exploit this hypothesis by learning word vectors based on the local context of words. Probabilistic topic models on the other "/>
    <m/>
    <s v="NA"/>
    <s v="ACM"/>
    <m/>
    <m/>
    <m/>
    <n v="22"/>
    <m/>
    <n v="28"/>
    <m/>
    <s v="&quot;Out-of-Vocabulary&quot; and &quot;Part-of-speech Tagging&quot;"/>
    <x v="2"/>
  </r>
  <r>
    <n v="101"/>
    <s v="Text Stemming: Approaches, Applications, and Challenges"/>
    <s v="10.1145/2975608"/>
    <s v="ACM Computing Surveys"/>
    <s v="2016"/>
    <s v="Singh, Jasmeet; Gupta, Vishal"/>
    <s v="Stemming is a process in which the variant word forms are mapped to their base form. It is among the basic text pre-processing approaches used in Language Modeling, Natural Language Processing, and Information Retrieval applications. In this article, we p"/>
    <m/>
    <s v="JOUR"/>
    <s v="Association for Computing Machinery (ACM)"/>
    <m/>
    <m/>
    <m/>
    <n v="57"/>
    <m/>
    <n v="157"/>
    <m/>
    <s v="&quot;Out-of-Vocabulary&quot; and &quot;Part-of-speech Tagging&quot;"/>
    <x v="2"/>
  </r>
  <r>
    <n v="102"/>
    <s v="Part-of-Speech Tagging of Odia Language Using Statistical and Deep Learning Based Approaches"/>
    <s v="10.1145/3588900"/>
    <s v="ACM Transactions on Asian and Low-Resource Language Information Processing"/>
    <s v="2023"/>
    <s v="Dalai, Tusarkanta; Mishra, Tapas Kumar; Sa, Pankaj K."/>
    <s v="&lt;jats:p&gt;Automatic part-of-speech (POS) tagging is a preprocessing step of many natural language processing tasks, such as named entity recognition, speech processing, information extraction, word sense disambiguation, and machine translation. It has alrea"/>
    <m/>
    <s v="JOUR"/>
    <s v="Association for Computing Machinery (ACM)"/>
    <m/>
    <m/>
    <m/>
    <n v="8"/>
    <m/>
    <n v="11"/>
    <m/>
    <s v="&quot;Out-of-Vocabulary&quot; and &quot;Part-of-speech Tagging&quot;"/>
    <x v="2"/>
  </r>
  <r>
    <n v="103"/>
    <s v="End-to-End Korean Part-of-Speech Tagging Using Copying Mechanism"/>
    <s v="10.1145/3178458"/>
    <s v="ACM Transactions on Asian and Low-Resource Language Information Processing"/>
    <s v="2018"/>
    <s v="Jung, Sangkeun; Lee, Changki; Hwang, Hyunsun"/>
    <s v="In this article, we introduce a novel neural architecture for the end-to-end Korean Part-of-Speech (POS) tagging problem. To address the problem, we extend the present recurrent neural network-based sequence-to-sequence models to deal with the key challen"/>
    <m/>
    <s v="JOUR"/>
    <s v="Association for Computing Machinery (ACM)"/>
    <m/>
    <m/>
    <m/>
    <n v="13"/>
    <m/>
    <n v="8"/>
    <m/>
    <s v="&quot;Out-of-Vocabulary&quot; and &quot;Part-of-speech Tagging&quot;"/>
    <x v="2"/>
  </r>
  <r>
    <n v="104"/>
    <s v="COMPUTE - Finding acronym expansion using semi-Markov conditional random fields"/>
    <s v="10.1145/2675744.2675762"/>
    <s v="Proceedings of the 7th ACM India Computing Conference"/>
    <s v="2014"/>
    <s v="Nautial, Ankit; Sristy, Nagesh Bhattu; Somayajulu, D. V. L. N."/>
    <s v="Acronyms are heavily used Out of Vocabulary terms in sms, search-queries, social media postings. The performance of text mining algorithms such as Part of Speech Tagging(POS), Named Entity Recognition, Chunking often suffer when they are applied over the "/>
    <m/>
    <s v="NA"/>
    <s v="ACM"/>
    <m/>
    <m/>
    <m/>
    <n v="5"/>
    <m/>
    <n v="13"/>
    <m/>
    <s v="&quot;Out-of-Vocabulary&quot; and &quot;Part-of-speech Tagging&quot;"/>
    <x v="2"/>
  </r>
  <r>
    <n v="105"/>
    <s v="Towards accurate and efficient chinese part-of-speech tagging"/>
    <s v="10.1162/coli_a_00253"/>
    <s v="Computational Linguistics"/>
    <s v="2016"/>
    <s v="Sun, Weiwei; Wan, Xiaojun"/>
    <s v="From the perspective of structural linguistics, we explore paradigmatic and syntagmatic lexical relations for Chinese POS tagging, an important and challenging task for Chinese language processing. Paradigmatic lexical relations are explicitly captured by"/>
    <m/>
    <s v="JOUR"/>
    <s v="MIT Press"/>
    <m/>
    <m/>
    <m/>
    <n v="11"/>
    <m/>
    <n v="63"/>
    <m/>
    <s v="&quot;Out-of-Vocabulary&quot; and &quot;Part-of-speech Tagging&quot;"/>
    <x v="2"/>
  </r>
  <r>
    <n v="106"/>
    <s v="Silencing the Risk, Not the Whistle: A Semi-automated Text Sanitization Tool for Mitigating the Risk of Whistleblower Re-Identification"/>
    <s v="10.1145/3630106.3658936"/>
    <s v="The 2024 ACM Conference on Fairness, Accountability, and Transparency"/>
    <s v="2024"/>
    <s v="Staufer, Dimitri; Pallas, Frank; Berendt, Bettina"/>
    <s v="Whistleblowing is essential for ensuring transparency and accountability in both public and private sectors. However, (potential) whistleblowers often fear or face retaliation, even when reporting anonymously. The specific content of their disclosures and"/>
    <m/>
    <s v="NA"/>
    <s v="ACM"/>
    <m/>
    <m/>
    <m/>
    <m/>
    <m/>
    <n v="24"/>
    <m/>
    <s v="&quot;Out-of-Vocabulary&quot; and &quot;Part-of-speech Tagging&quot;"/>
    <x v="2"/>
  </r>
  <r>
    <n v="107"/>
    <s v="Optimisation of the Largest Annotated Tibetan Corpus Combining Rule-based, Memory-based, and Deep-learning Methods"/>
    <s v="10.1145/3409488"/>
    <s v="ACM Transactions on Asian and Low-Resource Language Information Processing"/>
    <s v="2021"/>
    <s v="Meelen, Marieke; Roux, Élie; Hill, Nathan W."/>
    <s v="This article presents a pipeline that converts collections of Tibetan documents in plain text or XML into a fully segmented and POS-tagged corpus. We apply the pipeline to the large extent collection of the Buddhist Digital Resource Center. The semi-super"/>
    <m/>
    <s v="JOUR"/>
    <s v="Association for Computing Machinery (ACM)"/>
    <m/>
    <m/>
    <m/>
    <n v="6"/>
    <m/>
    <n v="6"/>
    <m/>
    <s v="&quot;Out-of-Vocabulary&quot; and &quot;Part-of-speech Tagging&quot;"/>
    <x v="2"/>
  </r>
  <r>
    <n v="108"/>
    <s v="&lt;scp&gt;XCode&lt;/scp&gt;   : Towards Cross-Language Code Representation with Large-Scale Pre-Training"/>
    <s v="10.1145/3506696"/>
    <s v="ACM Transactions on Software Engineering and Methodology"/>
    <s v="2022"/>
    <s v="Lin, Zehao; Li, Guodun; Zhang, Jingfeng; Deng, Yue; Zeng, Xiangji; Zhang, Yin; Wan, Yao"/>
    <s v="&lt;jats:p&gt;Source code representation learning is the basis of applying artificial intelligence to many software engineering tasks such as code clone detection, algorithm classification, and code summarization. Recently, many works have tried to improve the "/>
    <m/>
    <s v="JOUR"/>
    <s v="Association for Computing Machinery (ACM)"/>
    <m/>
    <m/>
    <m/>
    <n v="3"/>
    <m/>
    <n v="67"/>
    <m/>
    <s v="&quot;Out-of-Vocabulary&quot; and &quot;Part-of-speech Tagging&quot;"/>
    <x v="2"/>
  </r>
  <r>
    <n v="109"/>
    <s v="Deep Selective Memory Network With Selective Attention and Inter-Aspect Modeling for Aspect Level Sentiment Classification"/>
    <s v="10.1109/taslp.2021.3058540"/>
    <s v="IEEE/ACM Transactions on Audio, Speech, and Language Processing"/>
    <s v="2021"/>
    <s v="Lin, Peiqin; Yang, Meng; Lai, Jianhuang"/>
    <s v="Aspect level sentiment classification aims to recognize the sentiment polarity of each aspect term in a sentence. However, most of the existing methods usually applied the attention mechanism over position-weighted memory and did not consider inter-aspect"/>
    <m/>
    <s v="JOUR"/>
    <s v="Institute of Electrical and Electronics Engineers (IEEE)"/>
    <m/>
    <m/>
    <m/>
    <n v="16"/>
    <m/>
    <n v="38"/>
    <m/>
    <s v="&quot;Out-of-Vocabulary&quot; and &quot;Part-of-speech Tagging&quot;"/>
    <x v="2"/>
  </r>
  <r>
    <n v="110"/>
    <s v="Improving the Robustness of Loanword Identification in Social Media Texts"/>
    <s v="10.1145/3572773"/>
    <s v="ACM Transactions on Asian and Low-Resource Language Information Processing"/>
    <s v="2023"/>
    <s v="Mi, Chenggang"/>
    <s v="&lt;jats:p&gt;As a potential bilingual resource, loanwords play a very important role in many natural language processing tasks. If loanwords in a low-resource language can be identified effectively, the generated donor-receipt word pairs will benefit many cros"/>
    <m/>
    <s v="JOUR"/>
    <s v="Association for Computing Machinery (ACM)"/>
    <m/>
    <m/>
    <m/>
    <n v="1"/>
    <m/>
    <n v="17"/>
    <m/>
    <s v="&quot;Out-of-Vocabulary&quot; and &quot;Part-of-speech Tagging&quot;"/>
    <x v="2"/>
  </r>
  <r>
    <n v="111"/>
    <s v="Forward–Backward Decoding Sequence for Regularizing End-to-End TTS"/>
    <s v="10.1109/taslp.2019.2935807"/>
    <s v="IEEE/ACM Transactions on Audio, Speech, and Language Processing"/>
    <s v="2019"/>
    <s v="Zheng, Yibin; Tao, Jianhua; Wen, Zhengqi; Yi, Jiangyan"/>
    <s v="Neural end-to-end TTS such as Tacotron like network can generate very high-quality synthesized speech, and even close to human recording for similar domain text. However, it performs unsatisfactory when scaling it to some challenging test sets. One concer"/>
    <m/>
    <s v="JOUR"/>
    <s v="Institute of Electrical and Electronics Engineers (IEEE)"/>
    <m/>
    <m/>
    <m/>
    <n v="29"/>
    <m/>
    <n v="36"/>
    <m/>
    <s v="&quot;Out-of-Vocabulary&quot; and &quot;Part-of-speech Tagging&quot;"/>
    <x v="2"/>
  </r>
  <r>
    <n v="112"/>
    <s v="Towards AI-centric Requirements Engineering for Industrial Systems"/>
    <s v="10.1145/3639478.3639811"/>
    <s v="Proceedings of the 2024 IEEE/ACM 46th International Conference on Software Engineering: Companion Proceedings"/>
    <s v="2024"/>
    <s v="Bashir, Sarmad"/>
    <s v="Engineering large-scale industrial systems mandate an effective Requirements Engineering (RE) process. Such systems necessitate RE process optimization to align with standards, infrastructure specifications, and customer expectations. Recently, artificial"/>
    <m/>
    <s v="NA"/>
    <s v="ACM"/>
    <m/>
    <m/>
    <m/>
    <m/>
    <m/>
    <n v="18"/>
    <m/>
    <s v="&quot;Out-of-Vocabulary&quot; and &quot;Part-of-speech Tagging&quot;"/>
    <x v="2"/>
  </r>
  <r>
    <n v="113"/>
    <s v="WIMS - Classifying News Media Coverage for Corruption Risks Management with Deep Learning and Web Intelligence"/>
    <s v="10.1145/3405962.3405988"/>
    <s v="Proceedings of the 10th International Conference on Web Intelligence, Mining and Semantics"/>
    <s v="2020"/>
    <s v="Weichselbraun, Albert; Hörler, Sandro; Hauser, Christian; Havelka, Anina"/>
    <s v="A substantial number of international corporations have been affected by corruption. The research presented in this paper introduces the Integrity Risks Monitor, an analytics dashboard that applies Web Intelligence and Deep Learning to english and german-"/>
    <m/>
    <s v="NA"/>
    <s v="ACM"/>
    <m/>
    <m/>
    <m/>
    <m/>
    <m/>
    <n v="19"/>
    <m/>
    <s v="&quot;Out-of-Vocabulary&quot; and &quot;Part-of-speech Tagging&quot;"/>
    <x v="2"/>
  </r>
  <r>
    <n v="114"/>
    <s v="Applications of lexicographic semirings to problems in speech and language processing"/>
    <s v="10.1162/coli_a_00198"/>
    <s v="Computational Linguistics"/>
    <s v="2014"/>
    <s v="Sproat, Richard; Yarmohammadi, Mahsa; Shafran, Izhak; Roark, Brian"/>
    <s v="This paper explores lexicographic semirings and their application to problems in speech and language processing. Specifically, we present two instantiations of binary lexicographic semirings, one involving a pair of tropical weights, and the other a tropi"/>
    <m/>
    <s v="JOUR"/>
    <s v="MIT Press - Journals"/>
    <m/>
    <m/>
    <m/>
    <n v="4"/>
    <m/>
    <n v="41"/>
    <m/>
    <s v="&quot;Out-of-Vocabulary&quot; and &quot;Part-of-speech Tagging&quot;"/>
    <x v="2"/>
  </r>
  <r>
    <n v="115"/>
    <s v="Multi-Channel Embedding Convolutional Neural Network Model for Arabic Sentiment Classification"/>
    <s v="10.1145/3314941"/>
    <s v="ACM Transactions on Asian and Low-Resource Language Information Processing"/>
    <s v="2019"/>
    <s v="Dahou, Abdelghani; Xiong, Shengwu; Zhou, Junwei; Elaziz, Mohamed Abd"/>
    <s v="With the advent of social network services, Arabs’ opinions on the web have attracted many researchers in recent years toward detecting and classifying sentiments in Arabic tweets and reviews. However, the impact of word embeddings vectors (WEVs) initiali"/>
    <m/>
    <s v="JOUR"/>
    <s v="Association for Computing Machinery (ACM)"/>
    <m/>
    <m/>
    <m/>
    <n v="20"/>
    <m/>
    <n v="37"/>
    <m/>
    <s v="&quot;Out-of-Vocabulary&quot; and &quot;Part-of-speech Tagging&quot;"/>
    <x v="2"/>
  </r>
  <r>
    <n v="116"/>
    <s v="A hybrid system for code switch point detection in informal Arabic text"/>
    <s v="10.1145/2659893"/>
    <s v="XRDS: Crossroads, The ACM Magazine for Students"/>
    <s v="2014"/>
    <s v="Elfardy, Heba; Al-Badrashiny, Mohamed; Diab, Mona"/>
    <s v="How to detect the switch between a standard and a dialectal form of a language in written text and why this is important for natural language processing tasks."/>
    <m/>
    <s v="JOUR"/>
    <s v="Association for Computing Machinery (ACM)"/>
    <m/>
    <m/>
    <m/>
    <n v="3"/>
    <m/>
    <n v="13"/>
    <m/>
    <s v="&quot;Out-of-Vocabulary&quot; and &quot;Part-of-speech Tagging&quot;"/>
    <x v="2"/>
  </r>
  <r>
    <n v="117"/>
    <s v="Deep Learning-based POS Tagger and Chunker for Odia Language Using Pre-trained Transformers"/>
    <s v="10.1145/3637877"/>
    <s v="ACM Transactions on Asian and Low-Resource Language Information Processing"/>
    <s v="2024"/>
    <s v="Dalai, Tusarkanta; Mishra, Tapas Kumar; Sa, Pankaj K."/>
    <s v="&lt;jats:p&gt;Developing effective natural language processing (NLP) tools for low-resourced languages poses significant challenges. This article centers its attention on the task of Part-of-speech (POS) tagging and chunking, which pertains to the identificatio"/>
    <m/>
    <s v="JOUR"/>
    <s v="Association for Computing Machinery (ACM)"/>
    <m/>
    <m/>
    <m/>
    <n v="1"/>
    <m/>
    <n v="20"/>
    <m/>
    <s v="&quot;Out-of-Vocabulary&quot; and &quot;Part-of-speech Tagging&quot;"/>
    <x v="2"/>
  </r>
  <r>
    <n v="118"/>
    <s v="Filling in the Blank: Rationale-Augmented Prompt Tuning for TextVQA"/>
    <s v="10.1145/3581783.3612520"/>
    <s v="Proceedings of the 31st ACM International Conference on Multimedia"/>
    <s v="2023"/>
    <s v="Zeng, Gangyan; Zhang, Yuan; Zhou, Yu; Fang, Bo; Zhao, Guoqing; Wei, Xin; Wang, Weiping"/>
    <s v="Recently, generative Text-based visual question answering (TextVQA) methods, which are often based on language models, have exhibited impressive results and drawn increasing attention. However, due to the inconsistencies in both input forms and optimizati"/>
    <m/>
    <s v="NA"/>
    <s v="ACM"/>
    <m/>
    <m/>
    <m/>
    <m/>
    <m/>
    <n v="24"/>
    <m/>
    <s v="&quot;Out-of-Vocabulary&quot; and &quot;Part-of-speech Tagging&quot;"/>
    <x v="2"/>
  </r>
  <r>
    <n v="119"/>
    <s v="ICSE - Supporting analysts by dynamic extraction and classification of requirements-related knowledge"/>
    <s v="10.1109/icse.2019.00057"/>
    <s v="2019 IEEE/ACM 41st International Conference on Software Engineering (ICSE)"/>
    <s v="2019"/>
    <s v="Abad, Zahra Shakeri Hossein; Gervasi, Vincenzo; Zowghi, Didar; Far, Behrouz H."/>
    <s v="In many software development projects, analysts are required to deal with systems' requirements from unfamiliar domains. Familiarity with the domain is necessary in order to get full leverage from interaction with stakeholders and for extracting relevant "/>
    <m/>
    <s v="NA"/>
    <s v="IEEE"/>
    <m/>
    <m/>
    <m/>
    <n v="9"/>
    <m/>
    <n v="78"/>
    <m/>
    <s v="&quot;Out-of-Vocabulary&quot; and &quot;Part-of-speech Tagging&quot;"/>
    <x v="2"/>
  </r>
  <r>
    <n v="120"/>
    <s v="The Impact of Arabic Diacritization on Word Embeddings"/>
    <s v="10.1145/3592603"/>
    <s v="ACM Transactions on Asian and Low-Resource Language Information Processing"/>
    <s v="2023"/>
    <s v="Abbache, Mohamed; Abbache, Ahmed; Xu, Jingwen; Meziane, Farid; Wen, Xianbin"/>
    <s v="&lt;jats:p&gt;Word embedding is used to represent words for text analysis. It plays an essential role in many Natural Language Processing (NLP) studies and has hugely contributed to the extraordinary developments in the field in the last few years. In Arabic, d"/>
    <m/>
    <s v="JOUR"/>
    <s v="Association for Computing Machinery (ACM)"/>
    <m/>
    <m/>
    <m/>
    <n v="2"/>
    <m/>
    <n v="7"/>
    <m/>
    <s v="&quot;Out-of-Vocabulary&quot; and &quot;Part-of-speech Tagging&quot;"/>
    <x v="2"/>
  </r>
  <r>
    <n v="121"/>
    <s v="Improving the Detection of Multilingual South African Abusive Language via Skip-gram Using Joint Multilevel Domain Adaptation"/>
    <s v="10.1145/3638759"/>
    <s v="ACM Transactions on Asian and Low-Resource Language Information Processing"/>
    <s v="2024"/>
    <s v="Oriola, Oluwafemi; Kotzé, Eduan"/>
    <s v="&lt;jats:p&gt;The distinctiveness and sparsity of low-resource multilingual South African abusive language necessitate the development of a novel solution to automatically detect different classes of abusive language instances using machine learning. Skip-gram "/>
    <m/>
    <s v="JOUR"/>
    <s v="Association for Computing Machinery (ACM)"/>
    <m/>
    <m/>
    <m/>
    <m/>
    <m/>
    <n v="36"/>
    <m/>
    <s v="&quot;Out-of-Vocabulary&quot; and &quot;Part-of-speech Tagging&quot;"/>
    <x v="2"/>
  </r>
  <r>
    <n v="122"/>
    <s v="Deep Learning-based Sequence Labeling Tools for Nepali"/>
    <s v="10.1145/3606696"/>
    <s v="ACM Transactions on Asian and Low-Resource Language Information Processing"/>
    <s v="2023"/>
    <s v="Rai, Pooja; Chatterji, Sanjay; Kim, Byung-Gyu"/>
    <s v="&lt;jats:p&gt;A Part-of-Speech (POS) tagger and Chunker (or shallow parser) are sequence labeling tools, crucial for improving the accuracy of Natural Language Processing (NLP) tasks like parsing, named entity recognition, sentiment analysis, information extrac"/>
    <m/>
    <s v="JOUR"/>
    <s v="Association for Computing Machinery (ACM)"/>
    <m/>
    <m/>
    <m/>
    <n v="2"/>
    <m/>
    <n v="20"/>
    <m/>
    <s v="&quot;Out-of-Vocabulary&quot; and &quot;Part-of-speech Tagging&quot;"/>
    <x v="2"/>
  </r>
  <r>
    <n v="123"/>
    <s v="Contextual transcription and Summarization of audio using AI"/>
    <s v="10.1145/3647444.3647871"/>
    <s v="Proceedings of the 5th International Conference on Information Management &amp; Machine Intelligence"/>
    <s v="2023"/>
    <s v="Pandita, Karan; Thakur, Purab Kulranjan Singh; Annamalai, Suresh"/>
    <s v="The field of Natural Language Processing (NLP) has revolutionized the way human language interacts with computer systems. NLP applications span machine translation, information extraction, summarization, and question answering, driven by vast computationa"/>
    <m/>
    <s v="NA"/>
    <s v="ACM"/>
    <m/>
    <m/>
    <m/>
    <m/>
    <m/>
    <n v="10"/>
    <m/>
    <s v="&quot;Out-of-Vocabulary&quot; and &quot;Part-of-speech Tagging&quot;"/>
    <x v="2"/>
  </r>
  <r>
    <n v="124"/>
    <s v="Shallow and Deep Syntactic/Semantic Structures for Passage Reranking in Question-Answering Systems"/>
    <s v="10.1145/3233772"/>
    <s v="ACM Transactions on Information Systems"/>
    <s v="2018"/>
    <s v="Tymoshenko, Kateryna; Moschitti, Alessandro"/>
    <s v="In this article, we extensively study the use of syntactic and semantic structures obtained with shallow and full syntactic parsers for answer passage reranking. We propose several dependency and constituent-based structures, also enriched with Linked Ope"/>
    <m/>
    <s v="JOUR"/>
    <s v="Association for Computing Machinery (ACM)"/>
    <m/>
    <m/>
    <m/>
    <n v="7"/>
    <m/>
    <n v="99"/>
    <m/>
    <s v="&quot;Out-of-Vocabulary&quot; and &quot;Part-of-speech Tagging&quot;"/>
    <x v="2"/>
  </r>
  <r>
    <n v="125"/>
    <s v="MEDES - Robust deep-learning models for text-to-speech synthesis support on embedded devices"/>
    <s v="10.1145/2857218.2857234"/>
    <s v="Proceedings of the 7th International Conference on Management of computational and collective intElligence in Digital EcoSystems"/>
    <s v="2015"/>
    <s v="Boros, Tiberiu; Dumitrescu, Stefan Daniel"/>
    <s v="Currently, smartphones and tablets are firmly implanted within our daily lives. These devices have an entire ecosystem devoted to them, with applications and tools designed for their specifications: they use touch-enabled interfaces, have a limited amount"/>
    <m/>
    <s v="NA"/>
    <s v="ACM"/>
    <m/>
    <m/>
    <m/>
    <n v="9"/>
    <m/>
    <n v="9"/>
    <m/>
    <s v="&quot;Out-of-Vocabulary&quot; and &quot;Part-of-speech Tagging&quot;"/>
    <x v="2"/>
  </r>
  <r>
    <n v="126"/>
    <s v="Learning representations for weakly supervised natural language processing tasks"/>
    <s v="10.1162/coli_a_00167"/>
    <s v="Computational Linguistics"/>
    <s v="2014"/>
    <s v="Huang, Fei; Ahuja, Arun; Downey, Doug; Yang, Yi; Guo, Yuhong; Yates, Alexander"/>
    <s v="Finding the right representations for words is critical for building accurate NLP systems when domain-specific labeled data for the task is scarce. This article investigates novel techniques for extracting features from n-gram models, Hidden Markov Models"/>
    <m/>
    <s v="JOUR"/>
    <s v="MIT Press"/>
    <m/>
    <m/>
    <m/>
    <n v="49"/>
    <m/>
    <n v="99"/>
    <m/>
    <s v="&quot;Out-of-Vocabulary&quot; and &quot;Part-of-speech Tagging&quot;"/>
    <x v="2"/>
  </r>
  <r>
    <n v="127"/>
    <s v="An empirical investigation of word class-based features for natural language understanding"/>
    <s v="10.1109/taslp.2015.2511925"/>
    <s v="IEEE/ACM Transactions on Audio, Speech, and Language Processing"/>
    <s v="2016"/>
    <s v="Celikyilmaz, Asli; Sarikaya, Ruhi; Jeong, Minwoo; Deoras, Anoop"/>
    <s v="There are many studies that show using class-based features improves the performance of natural language processing (NLP) tasks such as syntactic part-of-speech tagging, dependency parsing, sentiment analysis, and slot filling in natural language understa"/>
    <m/>
    <s v="JOUR"/>
    <s v="Institute of Electrical and Electronics Engineers (IEEE)"/>
    <m/>
    <m/>
    <m/>
    <n v="6"/>
    <m/>
    <n v="48"/>
    <m/>
    <s v="&quot;Out-of-Vocabulary&quot; and &quot;Part-of-speech Tagging&quot;"/>
    <x v="2"/>
  </r>
  <r>
    <n v="128"/>
    <s v="A Study on the Performance of Recurrent Neural Network based Models in Maithili Part of Speech Tagging"/>
    <s v="10.1145/3540260"/>
    <s v="ACM Transactions on Asian and Low-Resource Language Information Processing"/>
    <s v="2023"/>
    <s v="Priyadarshi, Ankur; Saha, Sujan Kumar"/>
    <s v="&lt;jats:p&gt;This article presents our effort in developing a Maithili Part of Speech (POS) tagger. Substantial effort has been devoted to developing POS taggers in several Indian languages, including Hindi, Bengali, Tamil, Telugu, Kannada, Punjabi, and Marath"/>
    <m/>
    <s v="JOUR"/>
    <s v="Association for Computing Machinery (ACM)"/>
    <m/>
    <m/>
    <m/>
    <n v="2"/>
    <m/>
    <n v="28"/>
    <m/>
    <s v="&quot;Out-of-Vocabulary&quot; and &quot;Part-of-speech Tagging&quot;"/>
    <x v="2"/>
  </r>
  <r>
    <n v="129"/>
    <s v="Korean Part-of-speech Tagging Based on Morpheme Generation"/>
    <s v="10.1145/3373608"/>
    <s v="ACM Transactions on Asian and Low-Resource Language Information Processing"/>
    <s v="2020"/>
    <s v="Song, Hyun-Je; Park, Seong-Bae"/>
    <s v="Two major problems of Korean part-of-speech (POS) tagging are that the word-spacing unit is not mapped one-to-one to a POS tag and that morphemes should be recovered during POS tagging. Therefore, this article proposes a novel two-step Korean POS tagger t"/>
    <m/>
    <s v="JOUR"/>
    <s v="Association for Computing Machinery (ACM)"/>
    <m/>
    <m/>
    <m/>
    <n v="9"/>
    <m/>
    <n v="13"/>
    <m/>
    <s v="&quot;Out-of-Vocabulary&quot; and &quot;Part-of-speech Tagging&quot;"/>
    <x v="2"/>
  </r>
  <r>
    <n v="130"/>
    <s v="Automated identification of libraries from vulnerability data"/>
    <s v="10.1145/3524610.3527893"/>
    <s v="Proceedings of the 30th IEEE/ACM International Conference on Program Comprehension"/>
    <s v="2022"/>
    <s v="Haryono, Stefanus A.; Kang, Hong Jin; Sharma, Abhishek; Sharma, Asankhaya; Santosa, Andrew; Yi, Ang Ming; Lo, David"/>
    <s v="Software engineers depend heavily on software libraries and have to update their dependencies once vulnerabilities are found in them. Software Composition Analysis (SCA) helps developers identify vulnerable libraries used by an application. A key challeng"/>
    <m/>
    <s v="NA"/>
    <s v="ACM"/>
    <m/>
    <m/>
    <m/>
    <n v="7"/>
    <m/>
    <n v="34"/>
    <m/>
    <s v="&quot;Out-of-Vocabulary&quot; and &quot;Part-of-speech Tagging&quot;"/>
    <x v="2"/>
  </r>
  <r>
    <n v="131"/>
    <s v="CIKM - SWE2: SubWord Enriched and Significant Word Emphasized Framework for Hate Speech Detection"/>
    <s v="10.1145/3340531.3411990"/>
    <s v="Proceedings of the 29th ACM International Conference on Information &amp; Knowledge Management"/>
    <s v="2020"/>
    <s v="Mou, Guanyi; Ye, Pengyi; Lee, Kyumin"/>
    <s v="Hate speech detection on online social networks has become one of the emerging hot topics in recent years. With the broad spread and fast propagation speed across online social networks, hate speech makes significant impacts on society by increasing preju"/>
    <m/>
    <s v="NA"/>
    <s v="ACM"/>
    <m/>
    <m/>
    <m/>
    <n v="11"/>
    <m/>
    <n v="47"/>
    <m/>
    <s v="&quot;Out-of-Vocabulary&quot; and &quot;Part-of-speech Tagging&quot;"/>
    <x v="2"/>
  </r>
  <r>
    <n v="132"/>
    <s v="Using natural language processing techniques to improve manual test case descriptions"/>
    <s v="10.1145/3510457.3513045"/>
    <s v="Proceedings of the 44th International Conference on Software Engineering: Software Engineering in Practice"/>
    <s v="2022"/>
    <s v="Viggiato, Markos; Paas, Dale; Buzon, Chris; Bezemer, Cor-Paul"/>
    <s v="Despite the recent advancements in test automation, testing often remains a manual, and costly, activity in many industries. Manual test cases, often described only in natural language, consist of one or more test steps, which are instructions that must b"/>
    <m/>
    <s v="NA"/>
    <s v="ACM"/>
    <m/>
    <m/>
    <m/>
    <n v="1"/>
    <m/>
    <n v="13"/>
    <m/>
    <s v="&quot;Out-of-Vocabulary&quot; and &quot;Part-of-speech Tagging&quot;"/>
    <x v="2"/>
  </r>
  <r>
    <n v="133"/>
    <s v="Learning Syllables Using Conv-LSTM Model for Swahili Word Representation and Part-of-speech Tagging"/>
    <s v="10.1145/3445975"/>
    <s v="ACM Transactions on Asian and Low-Resource Language Information Processing"/>
    <s v="2021"/>
    <s v="Shivachi, Casper Shikali; Mokhosi, Refuoe; Shijie, Zhou; Qi-he, Liu"/>
    <s v="The need to capture intra-word information in natural language processing (NLP) tasks has inspired research in learning various word representations at word, character, or morpheme levels, but little attention has been given to syllables from a syllabic a"/>
    <m/>
    <s v="JOUR"/>
    <s v="Association for Computing Machinery (ACM)"/>
    <m/>
    <m/>
    <m/>
    <n v="3"/>
    <m/>
    <n v="42"/>
    <m/>
    <s v="&quot;Out-of-Vocabulary&quot; and &quot;Part-of-speech Tagging&quot;"/>
    <x v="2"/>
  </r>
  <r>
    <n v="134"/>
    <s v="Part-of-speech Tagging for Low-resource Languages: Activation Function for Deep Learning Network to Work with Minimal Training Data"/>
    <s v="10.1145/3655023"/>
    <s v="ACM Transactions on Asian and Low-Resource Language Information Processing"/>
    <s v="2024"/>
    <s v="Baishya, Diganta; Baruah, Rupam"/>
    <s v="&lt;jats:p&gt;Numerous natural language processing (NLP) applications exist today, especially for the most commonly spoken languages such as English, Chinese, and Spanish. Popular traditional methods such as Rule based methods, Naive Bayes classifiers, Hidden M"/>
    <m/>
    <s v="JOUR"/>
    <s v="Association for Computing Machinery (ACM)"/>
    <m/>
    <m/>
    <m/>
    <m/>
    <m/>
    <n v="30"/>
    <m/>
    <s v="&quot;Out-of-Vocabulary&quot; and &quot;Part-of-speech Tagging&quot;"/>
    <x v="2"/>
  </r>
  <r>
    <n v="135"/>
    <s v="Studying Intelligent Testing Algorithms for English Writing Using Neural Networks and English Semantics"/>
    <s v="10.1145/3648050.3648088"/>
    <s v="Proceedings of the International Conference on AI and Metaverse in Supply Chain Management"/>
    <s v="2023"/>
    <s v="Zhang, Liyue; Wang, Zhiyu"/>
    <s v="NA"/>
    <m/>
    <s v="NA"/>
    <s v="ACM"/>
    <m/>
    <m/>
    <m/>
    <m/>
    <m/>
    <n v="13"/>
    <m/>
    <s v="&quot;Out-of-Vocabulary&quot; and &quot;Part-of-speech Tagging&quot;"/>
    <x v="2"/>
  </r>
  <r>
    <n v="136"/>
    <s v="Arabic Fake News Detection: A Fact Checking Based Deep Learning Approach"/>
    <s v="10.1145/3501401"/>
    <s v="ACM Transactions on Asian and Low-Resource Language Information Processing"/>
    <s v="2022"/>
    <s v="Harrag, Fouzi; Djahli, Mohamed Khalil"/>
    <s v="&lt;jats:p&gt;Fake news stories can polarize society, particularly during political events. They undermine confidence in the media in general. Current NLP systems are still lacking the ability to properly interpret and classify Arabic fake news. Given the high "/>
    <m/>
    <s v="JOUR"/>
    <s v="Association for Computing Machinery (ACM)"/>
    <m/>
    <m/>
    <m/>
    <n v="17"/>
    <m/>
    <n v="18"/>
    <m/>
    <s v="&quot;Out-of-Vocabulary&quot; and &quot;Part-of-speech Tagging&quot;"/>
    <x v="2"/>
  </r>
  <r>
    <n v="137"/>
    <s v="Dataset Enhancement and Multilingual Transfer for Named Entity Recognition in the Indonesian Language"/>
    <s v="10.1145/3592854"/>
    <s v="ACM Transactions on Asian and Low-Resource Language Information Processing"/>
    <s v="2023"/>
    <s v="Khairunnisa, Siti Oryza; Chen, Zhousi; Komachi, Mamoru"/>
    <s v="&lt;jats:p&gt;Named entity recognition in the Indonesian language has significantly developed in recent years. However, it still lacks standardized publicly available corpora; a small dataset is available but suffers from inconsistent annotations. Therefore, we"/>
    <m/>
    <s v="JOUR"/>
    <s v="Association for Computing Machinery (ACM)"/>
    <m/>
    <m/>
    <m/>
    <n v="2"/>
    <m/>
    <n v="35"/>
    <m/>
    <s v="&quot;OOV&quot; and &quot;POS Tagging&quot;"/>
    <x v="2"/>
  </r>
  <r>
    <n v="138"/>
    <s v="SAC - An embedding method for unseen words considering contextual information and morphological information"/>
    <s v="10.1145/3412841.3441982"/>
    <s v="Proceedings of the 36th Annual ACM Symposium on Applied Computing"/>
    <s v="2021"/>
    <s v="Won, Min-Sub; Choi, Yun Seok; Kim, Samuel; Na, CheolWon; Lee, Jee-Hyong"/>
    <s v="The performance1 of natural language processing has been greatly improved through the pre-trained language models, which are trained with a large amount of corpus. But the performance of natural language processing can be reduced by the OOV (Out of Vocabu"/>
    <m/>
    <s v="NA"/>
    <s v="ACM"/>
    <m/>
    <m/>
    <m/>
    <n v="1"/>
    <m/>
    <n v="7"/>
    <m/>
    <s v="&quot;OOV&quot; and &quot;POS Tagging&quot;"/>
    <x v="2"/>
  </r>
  <r>
    <n v="139"/>
    <s v="Exploiting Morphological and Phonological Features to Improve Prosodic Phrasing for Mongolian Speech Synthesis"/>
    <s v="10.1109/taslp.2020.3040523"/>
    <s v="IEEE/ACM Transactions on Audio, Speech, and Language Processing"/>
    <s v="2021"/>
    <s v="Liu, Rui; Sisman, Berrak; Bao, Feilong; Yang, Jichen; Gao, Guanglai; Li, Haizhou"/>
    <s v="Prosodic phrasing is an important factor that affects naturalness and intelligibility in text-to-speech synthesis. Studies show that deep learning techniques improve prosodic phrasing when large text and speech corpus are available. However, for low-resou"/>
    <m/>
    <s v="JOUR"/>
    <s v="Institute of Electrical and Electronics Engineers (IEEE)"/>
    <m/>
    <m/>
    <m/>
    <n v="24"/>
    <m/>
    <n v="88"/>
    <m/>
    <s v="&quot;OOV&quot; and &quot;POS Tagging&quot;"/>
    <x v="2"/>
  </r>
  <r>
    <n v="140"/>
    <s v="JCDL - A Comparative Study of Sequence Tagging Methods for Domain Knowledge Entity Recognition in Biomedical Papers"/>
    <s v="10.1145/3383583.3398602"/>
    <s v="Proceedings of the ACM/IEEE Joint Conference on Digital Libraries in 2020"/>
    <s v="2020"/>
    <s v="Wu, Jian; Hoque, Reshad Ul; Reiske, Gunnar W.; Weigle, Michele C.; Bradshaw, Brenda T.; Gaff, Holly; Li, Jiang; Kwan, Chiman"/>
    <s v="Named entity recognition has been extensively studied in the past decade. The state-of-the-art models, trained on general text such as Wikipedia articles and newsletters, have achieved F_1&gt;0.90. Entity types are focused on people, location, organization, "/>
    <m/>
    <s v="NA"/>
    <s v="ACM"/>
    <m/>
    <m/>
    <m/>
    <n v="4"/>
    <m/>
    <n v="17"/>
    <m/>
    <s v="&quot;OOV&quot; and &quot;POS Tagging&quot;"/>
    <x v="2"/>
  </r>
  <r>
    <n v="141"/>
    <s v="Sentiment Analysis of Code-Mixed Telugu-English Data Leveraging Syllable and Word Embeddings"/>
    <s v="10.1145/3620670"/>
    <s v="ACM Transactions on Asian and Low-Resource Language Information Processing"/>
    <s v="2023"/>
    <s v="Rayala, Upendar Rao; Seshadri, Karthick; Sristy, Nagesh Bhattu"/>
    <s v="&lt;jats:p&gt;Learning the inherent meaning of a word in Natural Language Processing (NLP) has motivated researchers to represent a word at various levels of abstraction, namely character-level, morpheme-level, and subword-level vector representations. Syllable"/>
    <m/>
    <s v="JOUR"/>
    <s v="Association for Computing Machinery (ACM)"/>
    <m/>
    <m/>
    <m/>
    <n v="2"/>
    <m/>
    <n v="15"/>
    <m/>
    <s v="&quot;OOV&quot; and &quot;POS Tagging&quot;"/>
    <x v="2"/>
  </r>
  <r>
    <n v="142"/>
    <s v="A Simple and Effective Neural Model for Joint Word Segmentation and POS Tagging"/>
    <s v="10.1109/taslp.2018.2830117"/>
    <s v="IEEE/ACM Transactions on Audio, Speech, and Language Processing"/>
    <s v="2018"/>
    <s v="Zhang, Meishan; Yu, Nan; Fu, Guohong"/>
    <s v="Joint models have shown stronger capabilities for Chinese word segmentation and POS tagging, and have received great interests in the community of Chinese natural language processing. In this paper, we follow this line of work, presenting a simple yet eff"/>
    <m/>
    <s v="JOUR"/>
    <s v="Institute of Electrical and Electronics Engineers (IEEE)"/>
    <m/>
    <m/>
    <m/>
    <n v="48"/>
    <m/>
    <n v="59"/>
    <m/>
    <s v="&quot;OOV&quot; and &quot;POS Tagging&quot;"/>
    <x v="2"/>
  </r>
  <r>
    <n v="143"/>
    <s v="Deep Contextualized Word Embeddings for Universal Dependency Parsing"/>
    <s v="10.1145/3326497"/>
    <s v="ACM Transactions on Asian and Low-Resource Language Information Processing"/>
    <s v="2019"/>
    <s v="Liu, Yijia; Che, Wanxiang; Wang, Yuxuan; Zheng, Bo; Qin, Bing; Liu, Ting"/>
    <s v="Deep contextualized word embeddings (Embeddings from Language Model, short for ELMo), as an emerging and effective replacement for the static word embeddings, have achieved success on a bunch of syntactic and semantic NLP problems. However, little is know"/>
    <m/>
    <s v="JOUR"/>
    <s v="Association for Computing Machinery (ACM)"/>
    <m/>
    <m/>
    <m/>
    <n v="8"/>
    <m/>
    <n v="43"/>
    <m/>
    <s v="&quot;OOV&quot; and &quot;POS Tagging&quot;"/>
    <x v="2"/>
  </r>
  <r>
    <n v="144"/>
    <s v="Role of Morphology Injection in Statistical Machine Translation."/>
    <s v="10.1145/3129208"/>
    <s v="ACM Transactions on Asian and Low-Resource Language Information Processing"/>
    <s v="2017"/>
    <s v="S, Sreelekha; Bhattacharyya, Pushpak"/>
    <s v="Phrase-based Statistical models are more commonly used as they perform optimally in terms of both, translation quality and complexity of the system. Hindi and in general all Indian languages are morphologically richer than English. Hence, even though Phra"/>
    <m/>
    <s v="JOUR"/>
    <s v="Association for Computing Machinery (ACM)"/>
    <m/>
    <m/>
    <m/>
    <n v="9"/>
    <m/>
    <n v="41"/>
    <m/>
    <s v="&quot;OOV&quot; and &quot;POS Tagging&quot;"/>
    <x v="2"/>
  </r>
  <r>
    <n v="145"/>
    <s v="DBTagger: multi-task learning for keyword mapping in NLIDBs using Bi-directional recurrent neural networks"/>
    <s v="10.14778/3446095.3446103"/>
    <s v="Proceedings of the VLDB Endowment"/>
    <s v="2021"/>
    <s v="Usta, Arif; Karakayali, Akifhan; Ulusoy, Özgür"/>
    <s v="Translating Natural Language Queries (NLQs) to Structured Query Language (SQL) in interfaces deployed in relational databases is a challenging task, which has been widely studied in database community recently. Conventional rule based systems utilize seri"/>
    <m/>
    <s v="JOUR"/>
    <s v="Association for Computing Machinery (ACM)"/>
    <m/>
    <m/>
    <m/>
    <n v="5"/>
    <m/>
    <n v="54"/>
    <m/>
    <s v="&quot;OOV&quot; and &quot;POS Tagging&quot;"/>
    <x v="2"/>
  </r>
  <r>
    <n v="146"/>
    <s v="Learning Context Using Segment-Level LSTM for Neural Sequence Labeling"/>
    <s v="10.1109/taslp.2019.2948773"/>
    <s v="IEEE/ACM Transactions on Audio, Speech, and Language Processing"/>
    <s v="2020"/>
    <s v="Shin, Youhyun; Lee, Sang-goo"/>
    <s v="This article introduces an approach that learns segment-level context for sequence labeling in natural language processing (NLP). Previous approaches limit their basic unit to a word for feature extraction because sequence labeling is a token-level task i"/>
    <m/>
    <s v="JOUR"/>
    <s v="Institute of Electrical and Electronics Engineers (IEEE)"/>
    <m/>
    <m/>
    <m/>
    <n v="9"/>
    <m/>
    <n v="58"/>
    <m/>
    <s v="&quot;OOV&quot; and &quot;POS Tagging&quot;"/>
    <x v="2"/>
  </r>
  <r>
    <n v="147"/>
    <s v="Corpus-Aware Graph Aggregation Network for Sequence Labeling"/>
    <s v="10.1109/taslp.2021.3084105"/>
    <s v="IEEE/ACM Transactions on Audio, Speech, and Language Processing"/>
    <s v="2021"/>
    <s v="Chen, Haibin; Ma, Qianli; Yu, Liuhong; Lin, Zhenxi; Yan, Jiangyue"/>
    <s v="Current state-of-the-art sequence labeling models are typically based on sequential architecture such as Bi-directional LSTM (BiLSTM). However, the structure of processing a word at a time based on the sequential order restricts the full utilization of no"/>
    <m/>
    <s v="JOUR"/>
    <s v="Institute of Electrical and Electronics Engineers (IEEE)"/>
    <m/>
    <m/>
    <m/>
    <m/>
    <m/>
    <n v="49"/>
    <m/>
    <s v="&quot;OOV&quot; and &quot;POS Tagging&quot;"/>
    <x v="2"/>
  </r>
  <r>
    <n v="148"/>
    <s v="Integrated Parallel Sentence and Fragment Extraction from Comparable Corpora: A Case Study on Chinese--Japanese Wikipedia"/>
    <s v="10.1145/2833089"/>
    <s v="ACM Transactions on Asian and Low-Resource Language Information Processing"/>
    <s v="2015"/>
    <s v="Chu, Chenhui; Nakazawa, Toshiaki; Kurohashi, Sadao"/>
    <s v="Parallel corpora are crucial for statistical machine translation (SMT); however, they are quite scarce for most language pairs and domains. As comparable corpora are far more available, many studies have been conducted to extract either parallel sentences"/>
    <m/>
    <s v="JOUR"/>
    <s v="Association for Computing Machinery (ACM)"/>
    <m/>
    <m/>
    <m/>
    <n v="17"/>
    <m/>
    <n v="50"/>
    <m/>
    <s v="&quot;OOV&quot; and &quot;POS Tagging&quot;"/>
    <x v="2"/>
  </r>
  <r>
    <n v="149"/>
    <s v="Greedy transition-based dependency parsing with stack lstms"/>
    <s v="10.1162/coli_a_00285"/>
    <s v="Computational Linguistics"/>
    <s v="2017"/>
    <s v="Ballesteros, Miguel; Dyer, Chris; Goldberg, Yoav; Smith, Noah A."/>
    <s v="We introduce a greedy transition-based parser that learns to represent parser states using recurrent neural networks. Our primary innovation that enables us to do this efficiently is a new control structure for sequential neural networks-the stack long sh"/>
    <m/>
    <s v="JOUR"/>
    <s v="MIT Press"/>
    <m/>
    <m/>
    <m/>
    <n v="14"/>
    <m/>
    <n v="134"/>
    <m/>
    <s v="&quot;OOV&quot; and &quot;POS Tagging&quot;"/>
    <x v="2"/>
  </r>
  <r>
    <n v="150"/>
    <s v="Tri-training for Dependency Parsing Domain Adaptation"/>
    <s v="10.1145/3488367"/>
    <s v="ACM Transactions on Asian and Low-Resource Language Information Processing"/>
    <s v="2021"/>
    <s v="Jiang, Shu; Li, Zuchao; Zhao, Hai; Lu, Bao-Liang; Wang, Rui"/>
    <s v="&lt;jats:p&gt;In recent years, the research on dependency parsing focuses on improving the accuracy of the domain-specific (in-domain) test datasets and has made remarkable progress. However, there are innumerable scenarios in the real world that are not covere"/>
    <m/>
    <s v="JOUR"/>
    <s v="Association for Computing Machinery (ACM)"/>
    <m/>
    <m/>
    <m/>
    <n v="1"/>
    <m/>
    <n v="33"/>
    <m/>
    <s v="&quot;OOV&quot; and &quot;POS Tagging&quot;"/>
    <x v="2"/>
  </r>
  <r>
    <n v="151"/>
    <s v="A Novel End-to-End Framework for Story Generation Using Deep Neural Networks"/>
    <s v="10.1145/3660853.3660923"/>
    <s v="Proceedings of the Cognitive Models and Artificial Intelligence Conference"/>
    <s v="2024"/>
    <s v="Sar, Ayan; Joshi, Purvika; Sati, Subhangi; Choudhary, Richa; Aich, Sumit; Choudhury, Tanupriya; Kotecha, Ketan; Ozseven, Turgut"/>
    <s v="This paper introduces a novel end-to-end framework for story generation utilising deep neural networks. Generating text belongs to a vital part of Natural Language Processing (henceforth, NLP), and different areas of its applications, including creative w"/>
    <m/>
    <s v="NA"/>
    <s v="ACM"/>
    <m/>
    <m/>
    <m/>
    <m/>
    <m/>
    <n v="2"/>
    <m/>
    <s v="&quot;OOV&quot; and &quot;POS Tagging&quot;"/>
    <x v="2"/>
  </r>
  <r>
    <n v="152"/>
    <s v="Learning to Generate Questions by Learning What not to Generate"/>
    <s v="10.1145/3308558.3313737"/>
    <s v="The World Wide Web Conference"/>
    <s v="2019"/>
    <s v="Liu, Bang; Zhao, Mingjun; Niu, Di; Lai, Kunfeng; He, Yancheng; Wei, Haojie; Xu, Yu"/>
    <s v="Automatic question generation is an important technique that can improve the training of question answering, help chatbots to start or continue a conversation with humans, and provide assessment materials for educational purposes. Existing neural question"/>
    <m/>
    <s v="NA"/>
    <s v="ACM"/>
    <m/>
    <m/>
    <m/>
    <n v="85"/>
    <m/>
    <n v="47"/>
    <m/>
    <s v="&quot;OOV&quot; and &quot;POS Tagging&quot;"/>
    <x v="2"/>
  </r>
  <r>
    <n v="153"/>
    <s v="Cross-lingual Text Reuse Detection at Document Level for English-Urdu Language Pair"/>
    <s v="10.1145/3592761"/>
    <s v="ACM Transactions on Asian and Low-Resource Language Information Processing"/>
    <s v="2023"/>
    <s v="Sharjeel, Muhammad; Muneer, Iqra; Nosheen, Sumaira; Nawab, Rao Muhammad Adeel; Rayson, Paul"/>
    <s v="&lt;jats:p&gt;In recent years, the problem of Cross-Lingual Text Reuse Detection (CLTRD) has gained the interest of the research community due to the availability of large digital repositories and automatic Machine Translation (MT) systems. These systems are re"/>
    <m/>
    <s v="JOUR"/>
    <s v="Association for Computing Machinery (ACM)"/>
    <m/>
    <m/>
    <m/>
    <m/>
    <m/>
    <n v="21"/>
    <m/>
    <s v="&quot;OOV&quot; and &quot;POS Tagging&quot;"/>
    <x v="2"/>
  </r>
  <r>
    <n v="154"/>
    <s v="WWW - Knowledge-Enhanced Ensemble Learning for Word Embeddings"/>
    <s v="10.1145/3308558.3313425"/>
    <s v="The World Wide Web Conference"/>
    <s v="2019"/>
    <s v="Fang, Lanting; Luo, Yong; Feng, Kaiyu; Zhao, Kaiqi; Hu, Aiqun"/>
    <s v="Representing words as embeddings in a continuous vector space has been proven to be successful in improving the performance in many natural language processing (NLP) tasks. Beyond the traditional methods that learn the embeddings from large text corpora, "/>
    <m/>
    <s v="NA"/>
    <s v="ACM"/>
    <m/>
    <m/>
    <m/>
    <n v="12"/>
    <m/>
    <n v="35"/>
    <m/>
    <s v="&quot;OOV&quot; and &quot;POS Tagging&quot;"/>
    <x v="2"/>
  </r>
  <r>
    <n v="155"/>
    <s v="Entity Highlight Generation as Statistical and Neural Machine Translation"/>
    <s v="10.1109/taslp.2018.2845111"/>
    <s v="IEEE/ACM Transactions on Audio, Speech, and Language Processing"/>
    <s v="2018"/>
    <s v="Huang, Jizhou; Yaming, Sun; Zhang, Wei; Wang, Haifeng; Liu, Ting"/>
    <s v="Entity highlight refers to a short, concise, and characteristic description for an entity, which can be applied to various applications. In this article, we study the problem of automatically generating entity highlights from the descriptive sentences of "/>
    <m/>
    <s v="JOUR"/>
    <s v="Institute of Electrical and Electronics Engineers (IEEE)"/>
    <m/>
    <m/>
    <m/>
    <n v="10"/>
    <m/>
    <n v="60"/>
    <m/>
    <s v="&quot;OOV&quot; and &quot;POS Tagging&quot;"/>
    <x v="2"/>
  </r>
  <r>
    <n v="156"/>
    <s v="CIKM - Short Text Similarity with Word Embeddings"/>
    <s v="10.1145/2806416.2806475"/>
    <s v="Proceedings of the 24th ACM International on Conference on Information and Knowledge Management"/>
    <s v="2015"/>
    <s v="Kenter, Tom; de Rijke, Maarten"/>
    <s v="Determining semantic similarity between texts is important in many tasks in information retrieval such as search, query suggestion, automatic summarization and image finding. Many approaches have been suggested, based on lexical matching, handcrafted patt"/>
    <m/>
    <s v="NA"/>
    <s v="ACM"/>
    <m/>
    <m/>
    <m/>
    <n v="368"/>
    <m/>
    <n v="42"/>
    <m/>
    <s v="&quot;OOV&quot; and &quot;POS Tagging&quot;"/>
    <x v="2"/>
  </r>
  <r>
    <n v="157"/>
    <s v="Investigating Self-Attention Network for Chinese Word Segmentation"/>
    <s v="10.1109/taslp.2020.3030487"/>
    <s v="IEEE/ACM Transactions on Audio, Speech, and Language Processing"/>
    <s v="2020"/>
    <s v="Gan, Leilei; Zhang, Yue"/>
    <s v="Neural network has become the dominant method for Chinese word segmentation. Most existing models cast the task as sequence labeling, using BiLSTM-CRF for representing the input, and making output predictions. Recently, attention-based sequence models hav"/>
    <m/>
    <s v="JOUR"/>
    <s v="Institute of Electrical and Electronics Engineers (IEEE)"/>
    <m/>
    <m/>
    <m/>
    <n v="13"/>
    <m/>
    <n v="45"/>
    <m/>
    <s v="&quot;OOV&quot; and &quot;POS Tagging&quot;"/>
    <x v="2"/>
  </r>
  <r>
    <n v="158"/>
    <s v="Analyzing the Effects of Transcription Errors on Summary Generation of Bengali Spoken Documents"/>
    <s v="10.1145/3678005"/>
    <s v="ACM Transactions on Asian and Low-Resource Language Information Processing"/>
    <s v="2024"/>
    <s v="Chowdhury, Priyanjana; Sarkar, Nabanika; Nath, Sanghamitra; Sharma, Utpal"/>
    <s v="&lt;jats:p&gt;Automatic speech recognition (ASR) has become an indispensable part of the AI domain, with various speech technologies reliant on it. The quality of speech recognition depends on the amount of annotated data used to train an ASR system, among othe"/>
    <m/>
    <s v="JOUR"/>
    <s v="Association for Computing Machinery (ACM)"/>
    <m/>
    <m/>
    <m/>
    <m/>
    <m/>
    <n v="22"/>
    <m/>
    <s v="&quot;OOV&quot; and &quot;POS Tagging&quot;"/>
    <x v="2"/>
  </r>
  <r>
    <n v="159"/>
    <s v="Machine Translation for Historical Research: A Case Study of Aramaic-Ancient Hebrew Translations"/>
    <s v="10.1145/3627168"/>
    <s v="Journal on Computing and Cultural Heritage"/>
    <s v="2024"/>
    <s v="Liebeskind, Chaya; Liebeskind, Shmuel; Bouhnik, Dan"/>
    <s v="&lt;jats:p&gt;In this article, by the ability to translate Aramaic to another spoken languages, we investigated machine translation in a cultural heritage domain for two primary purposes: evaluating the quality of ancient translations and preserving Aramaic (an"/>
    <m/>
    <s v="JOUR"/>
    <s v="Association for Computing Machinery (ACM)"/>
    <m/>
    <m/>
    <m/>
    <m/>
    <m/>
    <n v="46"/>
    <m/>
    <s v="&quot;OOV&quot; and &quot;POS Tagging&quot;"/>
    <x v="2"/>
  </r>
  <r>
    <n v="160"/>
    <s v="Mapping Word Senses of Middle Ancient Chinese to WordNet"/>
    <s v="10.1109/wi-iat.2014.69"/>
    <s v="2014 IEEE/WIC/ACM International Joint Conferences on Web Intelligence (WI) and Intelligent Agent Technologies (IAT)"/>
    <s v="2014"/>
    <s v="Zhang, Yingjie; Li, Bin; Wang, Xiaoyu; Liu, Xueyang; Chen, Jiajun"/>
    <s v="NA"/>
    <m/>
    <s v="NA"/>
    <s v="IEEE"/>
    <m/>
    <m/>
    <m/>
    <n v="2"/>
    <m/>
    <n v="2"/>
    <m/>
    <s v="&quot;OOV&quot; and &quot;POS Tagging&quot;"/>
    <x v="2"/>
  </r>
  <r>
    <n v="161"/>
    <s v="WWW - Neural Chinese Named Entity Recognition via CNN-LSTM-CRF and Joint Training with Word Segmentation"/>
    <s v="10.1145/3308558.3313743"/>
    <s v="The World Wide Web Conference"/>
    <s v="2019"/>
    <s v="Wu, Fangzhao; Liu, Junxin; Wu, Chuhan; Huang, Yongfeng; Xie, Xing"/>
    <s v="Chinese named entity recognition (CNER) is an important task in Chinese natural language processing field. However, CNER is very challenging since Chinese entity names are highly context-dependent. In addition, Chinese texts lack delimiters to separate wo"/>
    <m/>
    <s v="NA"/>
    <s v="ACM"/>
    <m/>
    <m/>
    <m/>
    <n v="70"/>
    <m/>
    <n v="34"/>
    <m/>
    <s v="&quot;OOV&quot; and &quot;POS Tagging&quot;"/>
    <x v="2"/>
  </r>
  <r>
    <n v="162"/>
    <s v="WOSP@JCDL - AppTechMiner: Mining Applications and Techniques from Scientific Articles"/>
    <s v="10.1145/3127526.3127527"/>
    <s v="Proceedings of the 6th International Workshop on Mining Scientific Publications"/>
    <s v="2017"/>
    <s v="Singh, Mayank; Dan, Soham; Agarwal, Sanyam; Goyal, Pawan; Mukherjee, Animesh"/>
    <s v="This paper presents AppTechMiner, a rule-based information extraction framework that automatically constructs a knowledge base of all application areas and problem solving techniques. Techniques include tools, methods, datasets or evaluation metrics. We a"/>
    <m/>
    <s v="BOOK"/>
    <s v="ACM"/>
    <m/>
    <m/>
    <m/>
    <n v="5"/>
    <m/>
    <n v="29"/>
    <m/>
    <s v="&quot;OOV&quot; and &quot;POS Tagging&quot;"/>
    <x v="2"/>
  </r>
  <r>
    <n v="163"/>
    <s v="WWW (Companion Volume) - A Test Suite for Evaluating POS Taggers across Varieties of English"/>
    <s v="10.1145/2872518.2890559"/>
    <s v="Proceedings of the 25th International Conference Companion on World Wide Web - WWW '16 Companion"/>
    <s v="2016"/>
    <s v="Jørgensen, Anna; Søgaard, Anders"/>
    <s v="We present a suite of 12 datasets for evaluating POS taggers across varieties of English to enable researchers to evaluate the robustness of their models. The suite includes three new datasets, sampled from lyrics from black American hip-hop artists, sout"/>
    <m/>
    <s v="NA"/>
    <s v="ACM Press"/>
    <m/>
    <m/>
    <m/>
    <m/>
    <m/>
    <n v="14"/>
    <m/>
    <s v="&quot;OOV&quot; and &quot;POS Tagging&quot;"/>
    <x v="2"/>
  </r>
  <r>
    <n v="164"/>
    <s v="Transition-Based Neural Word Segmentation Using Word-Level Features"/>
    <s v="10.1613/jair.1.11266"/>
    <s v="Journal of Artificial Intelligence Research"/>
    <s v="2018"/>
    <s v="Zhang, Meishan; Zhang, Yue; Fu, Guohong"/>
    <s v="&lt;jats:p&gt;&amp;#x0D;&amp;#x0D; &amp;#x0D; Character-based and word-based methods are two different solutions for Chinese word segmentation, the former exploiting sequence labeling models over characters and the latter using word-level features. Neural models have been "/>
    <m/>
    <s v="JOUR"/>
    <s v="AI Access Foundation"/>
    <m/>
    <m/>
    <m/>
    <n v="6"/>
    <m/>
    <n v="54"/>
    <m/>
    <s v="&quot;OOV&quot; and &quot;POS Tagging&quot;"/>
    <x v="2"/>
  </r>
  <r>
    <n v="165"/>
    <s v="Pause-Based Phrase Extraction and Effective OOV Handling for Low-Resource Machine Translation Systems"/>
    <s v="10.1145/3265751"/>
    <s v="ACM Transactions on Asian and Low-Resource Language Information Processing"/>
    <s v="2018"/>
    <s v="Mrinalini, K.; Nagarajan, T.; Vijayalakshmi, P."/>
    <s v="Machine translation is the core problem for several natural language processing research across the globe. However, building a translation system involving low-resource languages remains a challenge with respect to statistical machine translation (SMT). T"/>
    <m/>
    <s v="JOUR"/>
    <s v="Association for Computing Machinery (ACM)"/>
    <m/>
    <m/>
    <m/>
    <n v="5"/>
    <m/>
    <n v="28"/>
    <m/>
    <s v="&quot;OOV&quot; and &quot;POS Tagging&quot;"/>
    <x v="2"/>
  </r>
  <r>
    <n v="166"/>
    <s v="ICSE - POSIT: simultaneously tagging natural and programming languages"/>
    <s v="10.1145/3377811.3380440"/>
    <s v="Proceedings of the ACM/IEEE 42nd International Conference on Software Engineering"/>
    <s v="2020"/>
    <s v="Partachi, Profir-Petru; Dash, Santanu Kumar; Treude, Christoph; Barr, Earl T."/>
    <s v="Software developers use a mix of source code and natural language text to communicate with each other: Stack Overflow and Developer mailing lists abound with this mixed text. Tagging this mixed text is essential for making progress on two seminal software"/>
    <m/>
    <s v="NA"/>
    <s v="ACM"/>
    <m/>
    <m/>
    <m/>
    <n v="6"/>
    <m/>
    <n v="34"/>
    <m/>
    <s v="&quot;OOV&quot; and &quot;POS Tagging&quot;"/>
    <x v="2"/>
  </r>
  <r>
    <n v="167"/>
    <s v="SIGIR - Adaptive Multi-Attention Network Incorporating Answer Information for Duplicate Question Detection"/>
    <s v="10.1145/3331184.3331228"/>
    <s v="Proceedings of the 42nd International ACM SIGIR Conference on Research and Development in Information Retrieval"/>
    <s v="2019"/>
    <s v="Liang, Di; Zhang, Fubao; Zhang, Weidong; Zhang, Qi; Fu, Jinlan; Peng, Minlong; Gui, Tao; Huang, Xuanjing"/>
    <s v="Community-based question answering (CQA), which provides a platform for people with diverse backgrounds to share information and knowledge, has become increasingly popular. With the accumulation of site data, methods to detect duplicate questions in CQA s"/>
    <m/>
    <s v="NA"/>
    <s v="ACM"/>
    <m/>
    <m/>
    <m/>
    <n v="29"/>
    <m/>
    <n v="34"/>
    <m/>
    <s v="&quot;OOV&quot; and &quot;POS Tagging&quot;"/>
    <x v="2"/>
  </r>
  <r>
    <n v="168"/>
    <s v="SCA - Arabic text diacritization: overview and solution"/>
    <s v="10.1145/3368756.3369088"/>
    <s v="Proceedings of the 4th International Conference on Smart City Applications"/>
    <s v="2019"/>
    <s v="Mijlad, Ali; Younoussi, Yacine El"/>
    <s v="As recurrent neural networks and statistic models continue to give better results in different fields in science and because Arabic text diacritization is paramount important for many Arabic language processing tasks, we are going in this paper to present"/>
    <m/>
    <s v="BOOK"/>
    <s v="ACM"/>
    <m/>
    <m/>
    <m/>
    <n v="2"/>
    <m/>
    <n v="15"/>
    <m/>
    <s v="&quot;OOV&quot; and &quot;POS Tagging&quot;"/>
    <x v="2"/>
  </r>
  <r>
    <n v="169"/>
    <s v="Quantitative Information Extraction from Humanitarian Documents"/>
    <s v="10.1145/3677525.3678667"/>
    <s v="Proceedings of the 2024 International Conference on Information Technology for Social Good"/>
    <s v="2024"/>
    <s v="Liberatore, Daniele; Kalimeri, Kyriaki; Sever, Derya; Mejova, Yelena"/>
    <s v="NA"/>
    <m/>
    <s v="NA"/>
    <s v="ACM"/>
    <m/>
    <m/>
    <m/>
    <m/>
    <m/>
    <n v="16"/>
    <m/>
    <s v="&quot;OOV&quot; and &quot;POS Tagging&quot;"/>
    <x v="2"/>
  </r>
  <r>
    <n v="170"/>
    <s v="Transformer based Chinese Sentiment Classification"/>
    <s v="10.1145/3372422.3372438"/>
    <s v="Proceedings of the 2019 2nd International Conference on Computational Intelligence and Intelligent Systems"/>
    <s v="2019"/>
    <s v="Zhu, Zhengshuai; Zhou, Yanquan; Xu, Shuhao"/>
    <s v="This paper deals with the task of Chinese sentiment classification. We propose the MITE (Multi-Inputs Transformer Encoder) model, draw on the transformer encoding thought, mining the emotional information of Chinese contents. MITE introduce self-attention"/>
    <m/>
    <s v="NA"/>
    <s v="ACM"/>
    <m/>
    <m/>
    <m/>
    <n v="4"/>
    <m/>
    <n v="14"/>
    <m/>
    <s v="&quot;OOV&quot; and &quot;POS Tagging&quot;"/>
    <x v="2"/>
  </r>
  <r>
    <n v="171"/>
    <s v="Multimodular Text Normalization of Dutch User-Generated Content"/>
    <s v="10.1145/2850422"/>
    <s v="ACM Transactions on Intelligent Systems and Technology"/>
    <s v="2016"/>
    <s v="Schulz, Sarah; De Pauw, Guy; De Clercq, Orphée; Desmet, Bart; Hoste, Veronique; Daelemans, Walter; Macken, Lieve"/>
    <s v="As social media constitutes a valuable source for data analysis for a wide range of applications, the need for handling such data arises. However, the nonstandard language used on social media poses problems for natural language processing (NLP) tools, as"/>
    <m/>
    <s v="JOUR"/>
    <s v="Association for Computing Machinery (ACM)"/>
    <m/>
    <m/>
    <m/>
    <n v="29"/>
    <m/>
    <n v="56"/>
    <m/>
    <s v="&quot;OOV&quot; and &quot;POS Tagging&quot;"/>
    <x v="2"/>
  </r>
  <r>
    <n v="172"/>
    <s v="Machine Normalization: Bringing Social Media Text from Non-Standard to Standard Form"/>
    <s v="10.1145/3378414"/>
    <s v="ACM Transactions on Asian and Low-Resource Language Information Processing"/>
    <s v="2020"/>
    <s v="Zarnoufi, Randa; Jaafar, Hamid; Abik, Mounia"/>
    <s v="User-generated text in social media communication (SMC) is mainly characterized by non-standard form. It may contain code switching (CS) text, a widespread phenomenon in SMC, in addition to noisy elements used, especially in written conversations (use of "/>
    <m/>
    <s v="JOUR"/>
    <s v="Association for Computing Machinery (ACM)"/>
    <m/>
    <m/>
    <m/>
    <n v="2"/>
    <m/>
    <n v="42"/>
    <m/>
    <s v="&quot;OOV&quot; and &quot;POS Tagging&quot;"/>
    <x v="2"/>
  </r>
  <r>
    <n v="173"/>
    <s v="Toward an Effective Igbo Part-of-Speech Tagger"/>
    <s v="10.1145/3314942"/>
    <s v="ACM Transactions on Asian and Low-Resource Language Information Processing"/>
    <s v="2019"/>
    <s v="Onyenwe, Ikechukwu E.; Hepple, Mark; Chinedu, Uchechukwu; Ezeani, Ignatius"/>
    <s v="Part-of-speech (POS) tagging is a well-established technology for most Western European languages and a few other world languages, but it has not been evaluated on Igbo, an agglutinative African language. This article presents POS tagging experiments cond"/>
    <m/>
    <s v="JOUR"/>
    <s v="Association for Computing Machinery (ACM)"/>
    <m/>
    <m/>
    <m/>
    <n v="4"/>
    <m/>
    <n v="24"/>
    <m/>
    <s v="&quot;OOV&quot; and &quot;POS Tagging&quot;"/>
    <x v="2"/>
  </r>
  <r>
    <n v="174"/>
    <s v="A Short Text Classification Approach with Event Detection and Conceptual Information"/>
    <s v="10.1145/3409073.3409091"/>
    <s v="Proceedings of the 2020 5th International Conference on Machine Learning Technologies"/>
    <s v="2020"/>
    <s v="Yin, Wei; Shen, Liping"/>
    <s v="Text classification is an elementary task in Natural Language Processing (NLP). Existing methods, such as Long Short-Term Memory Networks (LSTM) and Attention Mechanism have recently achieved strong performance on multiple NLP related tasks. However, in t"/>
    <m/>
    <s v="NA"/>
    <s v="ACM"/>
    <m/>
    <m/>
    <m/>
    <n v="1"/>
    <m/>
    <n v="25"/>
    <m/>
    <s v="&quot;OOV&quot; and &quot;POS Tagging&quot;"/>
    <x v="2"/>
  </r>
  <r>
    <n v="175"/>
    <s v="CSAI/ICIMT - Experimental Study of Chinese POS Tagging"/>
    <s v="10.1145/3297156.3297158"/>
    <s v="Proceedings of the 2018 2nd International Conference on Computer Science and Artificial Intelligence"/>
    <s v="2018"/>
    <s v="Xiaofeng, Liu"/>
    <s v="Chinese POS tagging is an important task in Chinese information processing, and many other Chinese natural language processing tasks are dependent on it. Nowadays, there exist a lot of approaches to Chinese POS tagging, and they exploit different machine "/>
    <m/>
    <s v="BOOK"/>
    <s v="ACM"/>
    <m/>
    <m/>
    <m/>
    <m/>
    <m/>
    <n v="9"/>
    <m/>
    <s v="&quot;OOV&quot; and &quot;POS Tagging&quot;"/>
    <x v="2"/>
  </r>
  <r>
    <n v="176"/>
    <s v="A Unified Model for Solving the OOV Problem of Chinese Word Segmentation"/>
    <s v="10.1145/2699940"/>
    <s v="ACM Transactions on Asian and Low-Resource Language Information Processing"/>
    <s v="2015"/>
    <s v="Li, Xiaoqing; Zong, Chengqing; Su, Keh-Yih"/>
    <s v="This article proposes a unified, character-based, generative model to incorporate additional resources for solving the out-of-vocabulary (OOV) problem of Chinese word segmentation, within which different types of additional information can be utilized ind"/>
    <m/>
    <s v="JOUR"/>
    <s v="Association for Computing Machinery (ACM)"/>
    <m/>
    <m/>
    <m/>
    <n v="6"/>
    <m/>
    <n v="53"/>
    <m/>
    <s v="&quot;OOV&quot; and &quot;POS Tagging&quot;"/>
    <x v="2"/>
  </r>
  <r>
    <n v="177"/>
    <s v="Automatic Fact-Checking Using Context and Discourse Information"/>
    <s v="10.1145/3297722"/>
    <s v="Journal of Data and Information Quality"/>
    <s v="2019"/>
    <s v="Atanasova, Pepa; Nakov, Preslav; Màrquez, Lluís; Barrón-Cedeño, Alberto; Karadzhov, Georgi; Mihaylova, Tsvetomila; Mohtarami, Mitra; Glass, James"/>
    <s v="We study the problem of automatic fact-checking, paying special attention to the impact of contextual and discourse information. We address two related tasks: (i) detecting check-worthy claims and (ii) fact-checking claims. We develop supervised systems b"/>
    <m/>
    <s v="JOUR"/>
    <s v="Association for Computing Machinery (ACM)"/>
    <m/>
    <m/>
    <m/>
    <n v="42"/>
    <m/>
    <n v="73"/>
    <m/>
    <s v="&quot;OOV&quot; and &quot;POS Tagging&quot;"/>
    <x v="2"/>
  </r>
  <r>
    <n v="178"/>
    <s v="KDD - Meta-Learning for Query Conceptualization at Web Scale"/>
    <s v="10.1145/3394486.3403357"/>
    <s v="Proceedings of the 26th ACM SIGKDD International Conference on Knowledge Discovery &amp; Data Mining"/>
    <s v="2020"/>
    <s v="Han, Fred X.; Niu, Di; Chen, Haolan; Guo, Weidong; Yan, Shengli; Long, Bowei"/>
    <s v="Concepts naturally constitute an abstraction for fine-grained entities and knowledge in the open domain. They enable search engines and recommendation systems to enhance user experience by discovering high-level abstraction of a search query and the user "/>
    <m/>
    <s v="NA"/>
    <s v="ACM"/>
    <m/>
    <m/>
    <m/>
    <n v="6"/>
    <m/>
    <n v="36"/>
    <m/>
    <s v="&quot;OOV&quot; and &quot;POS Tagging&quot;"/>
    <x v="2"/>
  </r>
  <r>
    <n v="179"/>
    <s v="SBSI - Deciding among Fake, Satirical, Objective and Legitimate news: A multi-label classification system"/>
    <s v="10.1145/3330204.3330231"/>
    <s v="Proceedings of the XV Brazilian Symposium on Information Systems"/>
    <s v="2019"/>
    <s v="de Morais, Janaina Ignacio; Abonizio, Hugo Queiroz; Tavares, Gabriel Marques; da Fonseca, André Azevedo; Barbon, Sylvio"/>
    <s v="Currently, the widespread of fake news has raised on the political class and society members in general, increasing concerns about the potential of misinformation that can be propagated, appearing on the center of the debate about election results around "/>
    <m/>
    <s v="BOOK"/>
    <s v="ACM"/>
    <m/>
    <m/>
    <m/>
    <n v="7"/>
    <m/>
    <n v="40"/>
    <m/>
    <s v="&quot;OOV&quot; and &quot;POS Tagging&quot;"/>
    <x v="2"/>
  </r>
  <r>
    <n v="180"/>
    <s v="Part-of-speech Tagger for Assamese Using Ensembling Approach"/>
    <s v="10.1145/3617653"/>
    <s v="ACM Transactions on Asian and Low-Resource Language Information Processing"/>
    <s v="2023"/>
    <s v="Pathak, Dhrubajyoti; Nandi, Sukumar; Sarmah, Priyankoo"/>
    <s v="&lt;jats:p&gt;Ensemble system for part-of-speech (POS) tagging is beneficial for many resource-poor languages that do not have enough annotated training data to train Deep Learning (DL, also named Deep Neural Network)-based POS taggers. An Ensemble system is a "/>
    <m/>
    <s v="JOUR"/>
    <s v="Association for Computing Machinery (ACM)"/>
    <m/>
    <m/>
    <m/>
    <n v="1"/>
    <m/>
    <n v="19"/>
    <m/>
    <s v="&quot;OOV&quot; and &quot;POS Tagging&quot;"/>
    <x v="2"/>
  </r>
  <r>
    <n v="181"/>
    <s v="NWSearch@CIKM - Using Encyclopedic Knowledge to Understand Queries"/>
    <s v="10.1145/2810355.2810358"/>
    <s v="Proceedings of the First International Workshop on Novel Web Search Interfaces and Systems"/>
    <s v="2015"/>
    <s v="Zhao, Kejun; Meng, Xiaofeng; Li, Hehan; Wang, Zhongyuan"/>
    <s v="Query understanding is a challenging but beneficial task. In this paper, we propose a context-aware method to use the encyclopedic knowledge to aid in query understanding. Given a query, we first use a dictionary constructed from the encyclopedic knowledg"/>
    <m/>
    <s v="NA"/>
    <s v="ACM"/>
    <m/>
    <m/>
    <m/>
    <n v="2"/>
    <m/>
    <n v="14"/>
    <m/>
    <s v="&quot;OOV&quot; and &quot;POS Tagging&quot;"/>
    <x v="2"/>
  </r>
  <r>
    <n v="182"/>
    <s v="Loanword Identification in Low-Resource Languages with Minimal Supervision"/>
    <s v="10.1145/3374212"/>
    <s v="ACM Transactions on Asian and Low-Resource Language Information Processing"/>
    <s v="2020"/>
    <s v="Mi, Chenggang; Xie, Lei; Zhang, Yanning"/>
    <s v="Bilingual resources play a very important role in many natural language processing tasks, especially the tasks in cross-lingual scenarios. However, it is expensive and time consuming to build such resources. Lexical borrowing happens in almost every langu"/>
    <m/>
    <s v="JOUR"/>
    <s v="Association for Computing Machinery (ACM)"/>
    <m/>
    <m/>
    <m/>
    <n v="3"/>
    <m/>
    <n v="29"/>
    <m/>
    <s v="&quot;OOV&quot; and &quot;POS Tagging&quot;"/>
    <x v="2"/>
  </r>
  <r>
    <n v="183"/>
    <s v="Transition-Based Korean Dependency Parsing Using Hybrid Word Representations of Syllables and Morphemes with LSTMs"/>
    <s v="10.1145/3241745"/>
    <s v="ACM Transactions on Asian and Low-Resource Language Information Processing"/>
    <s v="2018"/>
    <s v="Na, Seung-Hoon; Li, Jianri; Shin, Jong-Hoon; Kim, Kangil"/>
    <s v="Recently, neural approaches for transition-based dependency parsing have become one of the state-of-the art methods for performing dependency parsing tasks in many languages. In neural transition-based parsing, a parser state representation is first compu"/>
    <m/>
    <s v="JOUR"/>
    <s v="Association for Computing Machinery (ACM)"/>
    <m/>
    <m/>
    <m/>
    <n v="1"/>
    <m/>
    <n v="44"/>
    <m/>
    <s v="&quot;OOV&quot; and &quot;POS Tagging&quot;"/>
    <x v="2"/>
  </r>
  <r>
    <n v="184"/>
    <s v="SymLM"/>
    <s v="10.1145/3548606.3560612"/>
    <s v="Proceedings of the 2022 ACM SIGSAC Conference on Computer and Communications Security"/>
    <s v="2022"/>
    <s v="Jin, Xin; Pei, Kexin; Won, Jun Yeon; Lin, Zhiqiang"/>
    <s v="Predicting function names in stripped binaries is an extremely useful but challenging task, as it requires summarizing the execution behavior and semantics of the function in human languages. Recently, there has been significant progress in this direction"/>
    <m/>
    <s v="NA"/>
    <s v="ACM"/>
    <m/>
    <m/>
    <m/>
    <n v="19"/>
    <m/>
    <n v="15"/>
    <m/>
    <s v="&quot;OOV&quot; and &quot;POS Tagging&quot;"/>
    <x v="2"/>
  </r>
  <r>
    <n v="185"/>
    <s v="Multimodal Semantographic Metalanguage (MSM): A novel methodology for digital enablement of semi-literates"/>
    <s v="10.1145/3555776.3577637"/>
    <s v="Proceedings of the 38th ACM/SIGAPP Symposium on Applied Computing"/>
    <s v="2023"/>
    <s v="Sharma, Prawaal; Goyal, Navneet; Goyal, Poonam"/>
    <s v="People in developing countries without tertiary education, face hurdles in using digital platforms for communication. The linguistic diversity of this section of population makes design of near-universal digital enablement methodology a challenging task. "/>
    <m/>
    <s v="NA"/>
    <s v="ACM"/>
    <m/>
    <m/>
    <m/>
    <m/>
    <m/>
    <n v="3"/>
    <m/>
    <s v="&quot;OOV&quot; and &quot;POS Tagging&quot;"/>
    <x v="2"/>
  </r>
  <r>
    <n v="186"/>
    <s v="Unsupervised Joint PoS Tagging and Stemming for Agglutinative Languages"/>
    <s v="10.1145/3292398"/>
    <s v="ACM Transactions on Asian and Low-Resource Language Information Processing"/>
    <s v="2019"/>
    <s v="Bolucu, Necva; Can, Burcu"/>
    <s v="The number of possible word forms is theoretically infinite in agglutinative languages. This brings up the out-of-vocabulary (OOV) issue for part-of-speech (PoS) tagging in agglutinative languages. Since inflectional morphology does not change the PoS tag"/>
    <m/>
    <s v="JOUR"/>
    <s v="Association for Computing Machinery (ACM)"/>
    <m/>
    <m/>
    <m/>
    <n v="7"/>
    <m/>
    <n v="43"/>
    <m/>
    <s v="&quot;OOV&quot; and &quot;POS Tagging&quot;"/>
    <x v="2"/>
  </r>
  <r>
    <n v="187"/>
    <s v="The Computational Method for Supporting Thai VerbNet Construction"/>
    <s v="10.1145/3638533"/>
    <s v="ACM Transactions on Asian and Low-Resource Language Information Processing"/>
    <s v="2024"/>
    <s v="Chungnoi, Krittanut; Kongkachandra, Rachada; Gulyanon, Sarun"/>
    <s v="&lt;jats:p&gt;VerbNet is a lexical resource for verbs that has many applications in natural language processing tasks, especially ones that require information about both the syntactic behavior and the semantics of verbs. This article presents an attempt to con"/>
    <m/>
    <s v="JOUR"/>
    <s v="Association for Computing Machinery (ACM)"/>
    <m/>
    <m/>
    <m/>
    <m/>
    <m/>
    <n v="25"/>
    <m/>
    <s v="&quot;OOV&quot; and &quot;POS Tagging&quot;"/>
    <x v="2"/>
  </r>
  <r>
    <n v="188"/>
    <s v="Interacci&amp;#243;n - Comparative analysis of preprocessing tasks over social media texts in Spanish"/>
    <s v="10.1145/3335595.3335632"/>
    <s v="Proceedings of the XX International Conference on Human Computer Interaction"/>
    <s v="2019"/>
    <s v="Tessore, Juan Pablo; Esnaola, Leonardo; Russo, Claudia Cecilia; Baldassarri, Sandra"/>
    <s v="One of the key aspects of the texts coming from social media is that they tend to be very noisy. This is mainly because of the usage of informal language and non-standard grammatical structures. Therefore, in order to use these contents as input for a tex"/>
    <m/>
    <s v="NA"/>
    <s v="ACM"/>
    <m/>
    <m/>
    <m/>
    <n v="4"/>
    <m/>
    <n v="20"/>
    <m/>
    <s v="&quot;OOV&quot; and &quot;POS Tagging&quot;"/>
    <x v="2"/>
  </r>
  <r>
    <n v="189"/>
    <s v="AIVR - Better Pretrained Embedding with Convolutional Neural Networks for Morphological Stemming"/>
    <s v="10.1145/3348488.3348499"/>
    <s v="Proceedings of the 2019 3rd International Conference on Artificial Intelligence and Virtual Reality"/>
    <s v="2019"/>
    <s v="Oo, Yadanar; Soe, Khin Mar"/>
    <s v="Words are considered as independent entities without any direct relationship among morphologically related word. So, some rare words are poorly estimated and unknown words are represented only a few vectors. The process of stemming is to reduce different "/>
    <m/>
    <s v="NA"/>
    <s v="ACM"/>
    <m/>
    <m/>
    <m/>
    <n v="1"/>
    <m/>
    <n v="10"/>
    <m/>
    <s v="&quot;OOV&quot; and &quot;POS Tagging&quot;"/>
    <x v="2"/>
  </r>
  <r>
    <n v="190"/>
    <s v="Cooperative Embedding - A Novel Approach to Tackle the Out-Of-Vocabulary Dilemma in Bot Classification"/>
    <s v="10.1145/3605098.3636038"/>
    <s v="Proceedings of the 39th ACM/SIGAPP Symposium on Applied Computing"/>
    <s v="2024"/>
    <s v="VH, Akhila; Chacko, Anu Mary"/>
    <s v="Out-of-vocabulary (OOV) words is a big challenge in all Natural Language Processing task. The examination of out-of-vocabulary (OOV) words holds significance within the field of social network analysis as it facilitates a deeper comprehension of the lingu"/>
    <m/>
    <s v="NA"/>
    <s v="ACM"/>
    <m/>
    <m/>
    <m/>
    <m/>
    <m/>
    <n v="25"/>
    <m/>
    <s v="&quot;OOV&quot; and &quot;POS Tagging&quot;"/>
    <x v="2"/>
  </r>
  <r>
    <n v="191"/>
    <s v="Development of a Dataset and a Deep Learning Baseline Named Entity Recognizer for Three Low Resource Languages: Bhojpuri, Maithili, and Magahi"/>
    <s v="10.1145/3533428"/>
    <s v="ACM Transactions on Asian and Low-Resource Language Information Processing"/>
    <s v="2023"/>
    <s v="Mundotiya, Rajesh; Kumar, Shantanu; Kumar, Ajeet; Chaudhary, Umesh; Chauhan, Supriya; Mishra, Swasti; Gatla, Praveen; Singh, Anil Kumar"/>
    <s v="&lt;jats:p&gt;In Natural Language Processing (NLP) pipelines, Named Entity Recognition (NER) is one of the preliminary problems, which marks proper nouns and other named entities such as Location, Person, Organization, Disease and so on. Such entities, without "/>
    <m/>
    <s v="JOUR"/>
    <s v="Association for Computing Machinery (ACM)"/>
    <m/>
    <m/>
    <m/>
    <n v="1"/>
    <m/>
    <n v="11"/>
    <m/>
    <s v="&quot;OOV&quot; and &quot;POS Tagging&quot;"/>
    <x v="2"/>
  </r>
  <r>
    <n v="192"/>
    <s v="LINSPECTOR: Multilingual Probing Tasks for Word Representations"/>
    <s v="10.1162/coli_a_00376"/>
    <s v="Computational Linguistics"/>
    <s v="2020"/>
    <s v="Şahin, Gözde Gül; Vania, Clara; Kuznetsov, Ilia; Gurevych, Iryna"/>
    <s v="Despite an ever-growing number of word representation models introduced for a large number of languages, there is a lack of a standardized technique to provide insights into what is captured by the..."/>
    <m/>
    <s v="JOUR"/>
    <s v="MIT Press - Journals"/>
    <m/>
    <m/>
    <m/>
    <n v="27"/>
    <m/>
    <n v="84"/>
    <m/>
    <s v="&quot;OOV&quot; and &quot;POS Tagging&quot;"/>
    <x v="2"/>
  </r>
  <r>
    <n v="193"/>
    <s v="Low-resource Neural Machine Translation: Methods and Trends"/>
    <s v="10.1145/3524300"/>
    <s v="ACM Transactions on Asian and Low-Resource Language Information Processing"/>
    <s v="2022"/>
    <s v="Shi, Shumin; Wu, Xing; Su, Rihai; Huang, Heyan"/>
    <s v="&lt;jats:p&gt;Neural Machine Translation (NMT) brings promising improvements in translation quality, but until recently, these models rely on large-scale parallel corpora. As such corpora only exist on a handful of language pairs, the translation performance is"/>
    <m/>
    <s v="JOUR"/>
    <s v="Association for Computing Machinery (ACM)"/>
    <m/>
    <m/>
    <m/>
    <n v="8"/>
    <m/>
    <n v="39"/>
    <m/>
    <s v="&quot;OOV&quot; and &quot;POS Tagging&quot;"/>
    <x v="2"/>
  </r>
  <r>
    <n v="194"/>
    <s v="A Meta-Framework for Modeling the Human Reading Process in Sentiment Analysis"/>
    <s v="10.1145/2950050"/>
    <s v="ACM Transactions on Information Systems"/>
    <s v="2016"/>
    <s v="Baly, Ramy; Hobeica, Roula; Hajj, Hazem; El-Hajj, Wassim; Shaban, Khaled Bashir; Al-Sallab, Ahmad"/>
    <s v="This article introduces a sentiment analysis approach that adopts the way humans read, interpret, and extract sentiment from text. Our motivation builds on the assumption that human interpretation should lead to the most accurate assessment of sentiment i"/>
    <m/>
    <s v="JOUR"/>
    <s v="Association for Computing Machinery (ACM)"/>
    <m/>
    <m/>
    <m/>
    <n v="15"/>
    <m/>
    <n v="56"/>
    <m/>
    <s v="&quot;OOV&quot; and &quot;POS Tagging&quot;"/>
    <x v="2"/>
  </r>
  <r>
    <n v="195"/>
    <s v="Automatic Diacritics Restoration for Tunisian Dialect"/>
    <s v="10.1145/3297278"/>
    <s v="ACM Transactions on Asian and Low-Resource Language Information Processing"/>
    <s v="2019"/>
    <s v="Masmoudi, Abir; Mdhaffar, Salima; Sellami, Rahma; Belguith, Lamia Hadrich"/>
    <s v="Modern Standard Arabic, as well as Arabic dialect languages, are usually written without diacritics. The absence of these marks constitute a real problem in the automatic processing of these data by NLP tools. Indeed, writing Arabic without diacritics int"/>
    <m/>
    <s v="JOUR"/>
    <s v="Association for Computing Machinery (ACM)"/>
    <m/>
    <m/>
    <m/>
    <n v="9"/>
    <m/>
    <n v="50"/>
    <m/>
    <s v="&quot;OOV&quot; and &quot;POS Tagging&quot;"/>
    <x v="2"/>
  </r>
  <r>
    <n v="196"/>
    <s v="SIGSPATIAL/GIS - MusicStand: Listening to Song Lyrics Using a Map Query Interface"/>
    <s v="10.1145/3474717.3484211"/>
    <s v="Proceedings of the 29th International Conference on Advances in Geographic Information Systems"/>
    <s v="2021"/>
    <s v="Kuo, Ai-Te; Samet, Hanan"/>
    <s v="Music is present in numerous forms in our daily lives and is deemed essential to it. Multiple applications have been proposed to let users check into a location and tag that check-in with the song to which they are listening. This is time-consuming and re"/>
    <m/>
    <s v="NA"/>
    <s v="ACM"/>
    <m/>
    <m/>
    <m/>
    <m/>
    <m/>
    <n v="21"/>
    <m/>
    <s v="&quot;OOV&quot; and &quot;POS Tagging&quot;"/>
    <x v="2"/>
  </r>
  <r>
    <n v="197"/>
    <s v="&quot;If you can't beat them, join them&quot;: A Word Transformation based Generalized Skip-gram for Embedding Compound Words"/>
    <s v="10.1145/3574318.3574346"/>
    <s v="Proceedings of the 14th Annual Meeting of the Forum for Information Retrieval Evaluation"/>
    <s v="2022"/>
    <s v="Ganguly, Debasis; Bhat, Shripad; Biswas, Chandan"/>
    <s v="While a class of data-driven approaches has been shown to be effective in embedding words of languages that are relatively simple as per inflections and compounding characteristics (e.g. English), an open area of investigation is ways of integrating langu"/>
    <m/>
    <s v="NA"/>
    <s v="ACM"/>
    <m/>
    <m/>
    <m/>
    <n v="1"/>
    <m/>
    <n v="28"/>
    <m/>
    <s v="&quot;OOV&quot; and &quot;POS Tagging&quot;"/>
    <x v="2"/>
  </r>
  <r>
    <n v="198"/>
    <s v="A Hierarchical Sequence-to-Sequence Model for Korean POS Tagging"/>
    <s v="10.1145/3421762"/>
    <s v="ACM Transactions on Asian and Low-Resource Language Information Processing"/>
    <s v="2021"/>
    <s v="Jin, Guozhe; Yu, Zhezhou"/>
    <s v="Part-of-speech (POS) tagging is a fundamental task in natural language processing. Korean POS tagging consists of two subtasks: morphological analysis and POS tagging. In recent years, scholars have tended to use the seq2seq model to solve this problem. T"/>
    <m/>
    <s v="JOUR"/>
    <s v="Association for Computing Machinery (ACM)"/>
    <m/>
    <m/>
    <m/>
    <n v="2"/>
    <m/>
    <n v="7"/>
    <m/>
    <s v="&quot;OOV&quot; and &quot;POS Tagging&quot;"/>
    <x v="2"/>
  </r>
  <r>
    <n v="199"/>
    <s v="WebMedia - A Methodology to Handle Social Media Posts in Brazilian Portuguese for Text Mining Applications"/>
    <s v="10.1145/2976796.2976845"/>
    <s v="Proceedings of the 22nd Brazilian Symposium on Multimedia and the Web"/>
    <s v="2016"/>
    <s v="Stiilpen, Milton; de Campos Merschmann, Luiz Henrique"/>
    <s v="Online Social Networks emerged at the beginning of 21st century and give us evidence that they are going to have a long life. Almost two-thirds of overall social media users affirm an everyday usage of a social media website and, therefore, the data volum"/>
    <m/>
    <s v="NA"/>
    <s v="ACM"/>
    <m/>
    <m/>
    <m/>
    <n v="5"/>
    <m/>
    <n v="24"/>
    <m/>
    <s v="&quot;OOV&quot; and &quot;POS Tagging&quot;"/>
    <x v="2"/>
  </r>
  <r>
    <n v="200"/>
    <s v="Morphological Segmentation to Improve Crosslingual Word Embeddings for Low Resource Languages"/>
    <s v="10.1145/3390298"/>
    <s v="ACM Transactions on Asian and Low-Resource Language Information Processing"/>
    <s v="2020"/>
    <s v="Chimalamarri, Santwana; Sitaram, Dinkar; Jain, Ashritha"/>
    <s v="Crosslingual word embeddings developed from multiple parallel corpora help in understanding the relationships between languages and improving the prediction quality of machine translation. However, in low resource languages with complex and agglutinative "/>
    <m/>
    <s v="JOUR"/>
    <s v="Association for Computing Machinery (ACM)"/>
    <m/>
    <m/>
    <m/>
    <n v="9"/>
    <m/>
    <n v="16"/>
    <m/>
    <s v="&quot;OOV&quot; and &quot;POS Tagging&quot;"/>
    <x v="2"/>
  </r>
  <r>
    <n v="201"/>
    <s v="Low-resource Multilingual Neural Translation Using Linguistic Feature-based Relevance Mechanisms"/>
    <s v="10.1145/3594631"/>
    <s v="ACM Transactions on Asian and Low-Resource Language Information Processing"/>
    <s v="2023"/>
    <s v="Chakrabarty, Abhisek; Dabre, Raj; Ding, Chenchen; Utiyama, Masao; Sumita, Eiichiro"/>
    <s v="&lt;jats:p&gt;This article investigates approaches to effectively harness source-side linguistic features for low-resource multilingual neural machine translation (MNMT). Previous works focus on using various features of a word such as lemma, part-of-speech tag"/>
    <m/>
    <s v="JOUR"/>
    <s v="Association for Computing Machinery (ACM)"/>
    <m/>
    <m/>
    <m/>
    <n v="1"/>
    <m/>
    <n v="29"/>
    <m/>
    <s v="&quot;OOV&quot; and &quot;POS Tagging&quot;"/>
    <x v="2"/>
  </r>
  <r>
    <n v="202"/>
    <s v="APIRO: A Framework for Automated Security Tools API Recommendation"/>
    <s v="10.1145/3512768"/>
    <s v="ACM Transactions on Software Engineering and Methodology"/>
    <s v="2023"/>
    <s v="Sworna, Zarrin Tasnim; Islam, Chadni; Babar, Muhammad Ali"/>
    <s v="&lt;jats:p&gt;Security Orchestration, Automation, and Response (SOAR) platforms integrate and orchestrate a wide variety of security tools to accelerate the operational activities of Security Operation Center (SOC). Integration of security tools in a SOAR platf"/>
    <m/>
    <s v="JOUR"/>
    <s v="Association for Computing Machinery (ACM)"/>
    <m/>
    <m/>
    <m/>
    <n v="10"/>
    <m/>
    <n v="42"/>
    <m/>
    <s v="&quot;OOV&quot; and &quot;POS Tagging&quot;"/>
    <x v="2"/>
  </r>
  <r>
    <n v="203"/>
    <s v="Boosting Neural POS Tagger for Farsi Using Morphological Information"/>
    <s v="10.1145/2934676"/>
    <s v="ACM Transactions on Asian and Low-Resource Language Information Processing"/>
    <s v="2016"/>
    <s v="Passban, Peyman; Liu, Qun; Way, Andy"/>
    <s v="Farsi (Persian) is a low-resource language that suffers from the data sparsity problem and a lack of efficient processing tools. Due to their broad application in natural language processing tasks, part-of-speech (POS) taggers are one of those important t"/>
    <m/>
    <s v="JOUR"/>
    <s v="Association for Computing Machinery (ACM)"/>
    <m/>
    <m/>
    <m/>
    <n v="6"/>
    <m/>
    <n v="32"/>
    <m/>
    <s v="&quot;OOV&quot; and &quot;POS Tagging&quot;"/>
    <x v="2"/>
  </r>
  <r>
    <n v="204"/>
    <s v="SIGIR - Fine-grained location extraction from tweets with temporal awareness"/>
    <s v="10.1145/2600428.2609582"/>
    <s v="Proceedings of the 37th international ACM SIGIR conference on Research &amp; development in information retrieval"/>
    <s v="2014"/>
    <s v="Li, Chenliang; Sun, Aixin"/>
    <s v="Twitter is a popular platform for sharing activities, plans, and opinions. Through tweets, users often reveal their location information and short term visiting plans. In this paper, we are interested in extracting fine-grained locations mentioned in twee"/>
    <m/>
    <s v="NA"/>
    <s v="ACM"/>
    <m/>
    <m/>
    <m/>
    <n v="100"/>
    <m/>
    <n v="32"/>
    <m/>
    <s v="&quot;OOV&quot; and &quot;POS Tagging&quot;"/>
    <x v="2"/>
  </r>
  <r>
    <n v="205"/>
    <s v="Separation Inference: A Unified Framework for Word Segmentation in East Asian Languages"/>
    <s v="10.1109/taslp.2022.3161142"/>
    <s v="IEEE/ACM Transactions on Audio, Speech, and Language Processing"/>
    <s v="2022"/>
    <s v="Tong, Yu; Guo, Jingzhi; Zhou, Jizhe"/>
    <s v="Existing methods consider Word Segmentation (WS) as sequence tagging. Each tag indicates the position of the current character in a segment. The exactness of the position for any non-boundaries character is unnecessary. Any incorrect inner prediction redu"/>
    <m/>
    <s v="JOUR"/>
    <s v="Institute of Electrical and Electronics Engineers (IEEE)"/>
    <m/>
    <m/>
    <m/>
    <n v="1"/>
    <m/>
    <n v="27"/>
    <m/>
    <s v="&quot;OOV&quot; and &quot;POS Tagging&quot;"/>
    <x v="2"/>
  </r>
  <r>
    <n v="206"/>
    <s v="BDCA - Build a Morphosyntaxically Annotated Amazigh Corpus"/>
    <s v="10.1145/3090354.3090362"/>
    <s v="Proceedings of the 2nd international Conference on Big Data, Cloud and Applications"/>
    <s v="2017"/>
    <s v="Amri, S.; Zenkouar, Lahbib; Outahajala, Mohamed"/>
    <s v="Language resources are important for those working on computational methods to analyze and study languages. These resources are needed to help advancing the research in fields such as natural language processing, machine learning, information retrieval an"/>
    <m/>
    <s v="NA"/>
    <s v="ACM"/>
    <m/>
    <m/>
    <m/>
    <n v="9"/>
    <m/>
    <n v="23"/>
    <m/>
    <s v="&quot;OOV&quot; and &quot;POS Tagging&quot;"/>
    <x v="2"/>
  </r>
  <r>
    <n v="207"/>
    <s v="On the Linguistic Representational Power of Neural Machine Translation Models"/>
    <s v="10.1162/coli_a_00367"/>
    <s v="Computational Linguistics"/>
    <s v="2020"/>
    <s v="Belinkov, Yonatan; Durrani, Nadir; Dalvi, Fahim; Sajjad, Hassan; Glass, James"/>
    <s v="Despite the recent success of deep neural networks in natural language processing and other spheres of artificial intelligence, their interpretability remains a challenge. We analyze the representa..."/>
    <m/>
    <s v="JOUR"/>
    <s v="MIT Press - Journals"/>
    <m/>
    <m/>
    <m/>
    <n v="42"/>
    <m/>
    <n v="129"/>
    <m/>
    <s v="&quot;OOV&quot; and &quot;POS Tagging&quot;"/>
    <x v="2"/>
  </r>
  <r>
    <n v="208"/>
    <s v="WSDM - Chinese-English mixed text normalization"/>
    <s v="10.1145/2556195.2556228"/>
    <s v="Proceedings of the 7th ACM international conference on Web search and data mining"/>
    <s v="2014"/>
    <s v="Zhang, Qi; Chen, Huan; Huang, Xuanjing"/>
    <s v="Along with the expansion of globalization, multilingualism has become a popular social phenomenon. More than one language may occur in the context of a single conversation. This phenomenon is also prevalent in China. A huge variety of informal Chinese tex"/>
    <m/>
    <s v="NA"/>
    <s v="ACM"/>
    <m/>
    <m/>
    <m/>
    <n v="10"/>
    <m/>
    <n v="37"/>
    <m/>
    <s v="&quot;OOV&quot; and &quot;POS Tagging&quot;"/>
    <x v="2"/>
  </r>
  <r>
    <n v="209"/>
    <s v="Automatic Skill-Oriented Question Generation and Recommendation for Intelligent Job Interviews"/>
    <s v="10.1145/3604552"/>
    <s v="ACM Transactions on Information Systems"/>
    <s v="2023"/>
    <s v="Qin, Chuan; Zhu, Hengshu; Shen, Dazhong; Sun, Ying; Yao, Kaichun; Wang, Peng; Xiong, Hui"/>
    <s v="&lt;jats:p&gt;Job interviews are the most widely accepted method for companies to select suitable candidates, and a critical challenge is finding the right questions to ask job candidates. Moreover, there is a lack of integrated tools for automatically generati"/>
    <m/>
    <s v="JOUR"/>
    <s v="Association for Computing Machinery (ACM)"/>
    <m/>
    <m/>
    <m/>
    <n v="4"/>
    <m/>
    <n v="80"/>
    <m/>
    <s v="&quot;OOV&quot; and &quot;POS Tagging&quot;"/>
    <x v="2"/>
  </r>
  <r>
    <n v="210"/>
    <s v="Semantic Tagging for the Urdu Language: Annotated Corpus and Multi-Target Classification Methods"/>
    <s v="10.1145/3582496"/>
    <s v="ACM Transactions on Asian and Low-Resource Language Information Processing"/>
    <s v="2023"/>
    <s v="Shafi, Jawad; Adeel Nawab, Rao Muhammad; Rayson, Paul"/>
    <s v="&lt;jats:p&gt;Extracting and analysing meaning-related information from natural language data has attracted the attention of researchers in various fields, such as natural language processing, corpus linguistics, information retrieval, and data science. An impo"/>
    <m/>
    <s v="JOUR"/>
    <s v="Association for Computing Machinery (ACM)"/>
    <m/>
    <m/>
    <m/>
    <n v="1"/>
    <m/>
    <n v="40"/>
    <m/>
    <s v="&quot;OOV&quot; and &quot;POS Tagging&quot;"/>
    <x v="2"/>
  </r>
  <r>
    <n v="211"/>
    <s v="Fine-Grained Domain Adaptation for Chinese Syntactic Processing"/>
    <s v="10.1145/3629519"/>
    <s v="ACM Transactions on Asian and Low-Resource Language Information Processing"/>
    <s v="2023"/>
    <s v="Zhang, Meishan; Guo, Peiming; Jiang, Peijie; Long, Dingkun; Sun, Yueheng; Xu, Guangwei; Xie, Pengjun; Zhang, Min"/>
    <s v="&lt;jats:p&gt;Syntactic processing is fundamental to natural language processing. It provides rich and comprehensive syntax information in sentences that could be potentially beneficial for downstream tasks. Recently, pretrained language models have shown great"/>
    <m/>
    <s v="JOUR"/>
    <s v="Association for Computing Machinery (ACM)"/>
    <m/>
    <m/>
    <m/>
    <m/>
    <m/>
    <n v="25"/>
    <m/>
    <s v="&quot;OOV&quot; and &quot;POS Tagging&quot;"/>
    <x v="2"/>
  </r>
  <r>
    <n v="212"/>
    <s v="Multi-Task Learning in Natural Language Processing: An Overview"/>
    <s v="10.1145/3663363"/>
    <s v="ACM Computing Surveys"/>
    <s v="2024"/>
    <s v="Chen, Shijie; Zhang, Yu; Yang, Qiang"/>
    <s v="&lt;jats:p&gt;Deep learning approaches have achieved great success in the field of Natural Language Processing (NLP). However, directly training deep neural models often suffer from overfitting and data scarcity problems that are pervasive in NLP tasks. In rece"/>
    <m/>
    <s v="JOUR"/>
    <s v="Association for Computing Machinery (ACM)"/>
    <m/>
    <m/>
    <m/>
    <n v="3"/>
    <m/>
    <n v="82"/>
    <m/>
    <s v="&quot;OOV&quot; and &quot;POS Tagging&quot;"/>
    <x v="2"/>
  </r>
  <r>
    <n v="213"/>
    <s v="Multi Task Learning Based Shallow Parsing for Indian Languages"/>
    <s v="10.1145/3664620"/>
    <s v="ACM Transactions on Asian and Low-Resource Language Information Processing"/>
    <s v="2024"/>
    <s v="Mishra, Pruthwik; Mujadia, Vandan; Sharma, Dipti Misra"/>
    <s v="&lt;jats:p&gt;Shallow Parsing is an important step for many Natural Language Processing tasks. Although shallow parsing has a rich history for resource rich languages, it is not the case for most Indian languages. Shallow Parsing consists of POS Tagging and Chu"/>
    <m/>
    <s v="JOUR"/>
    <s v="Association for Computing Machinery (ACM)"/>
    <m/>
    <m/>
    <m/>
    <m/>
    <m/>
    <n v="14"/>
    <m/>
    <s v="&quot;OOV&quot; and &quot;POS Tagging&quot;"/>
    <x v="2"/>
  </r>
  <r>
    <n v="214"/>
    <s v="Improving Code-mixed POS Tagging Using Code-mixed Embeddings"/>
    <s v="10.1145/3380967"/>
    <s v="ACM Transactions on Asian and Low-Resource Language Information Processing"/>
    <s v="2020"/>
    <s v="Bhattu, S. Nagesh; Nunna, Satya Krishna; Somayajulu, D. V. L. N.; Pradhan, Binay"/>
    <s v="Social media data has become invaluable component of business analytics. A multitude of nuances of social media text make the job of conventional text analytical tools difficult. Code-mixing of text is a phenomenon prevalent among social media users, wher"/>
    <m/>
    <s v="JOUR"/>
    <s v="Association for Computing Machinery (ACM)"/>
    <m/>
    <m/>
    <m/>
    <n v="13"/>
    <m/>
    <n v="39"/>
    <m/>
    <s v="&quot;OOV&quot; and &quot;POS Tagging&quot;"/>
    <x v="2"/>
  </r>
  <r>
    <n v="215"/>
    <s v="HKG: A Novel Approach for Low Resource Indic Languages to Automatic Knowledge Graph Construction"/>
    <s v="10.1145/3611306"/>
    <s v="ACM Transactions on Asian and Low-Resource Language Information Processing"/>
    <s v="2023"/>
    <s v="Vats, Preeti; Sharma, Nonita; Sharma, Deepak Kumar"/>
    <s v="&lt;jats:p&gt;Knowledge graph (KG), a visual representation of text data as a semantic network, holds enormous promise for the development of more intelligent robots. It leads to significant potential solutions for many tasks like question answering, recommenda"/>
    <m/>
    <s v="JOUR"/>
    <s v="Association for Computing Machinery (ACM)"/>
    <m/>
    <m/>
    <m/>
    <m/>
    <m/>
    <n v="19"/>
    <m/>
    <s v="&quot;OOV&quot; and &quot;POS Tagging&quot;"/>
    <x v="2"/>
  </r>
  <r>
    <n v="216"/>
    <s v="A Latent Variable CRF Model for Labeling Prediction"/>
    <s v="10.1007/978-981-15-1758-7_6"/>
    <s v="Communications in Computer and Information Science"/>
    <s v="2019"/>
    <s v="Lin, Jerry Chun-Wei; Wu, Jimmy Ming-Tai; Shao, Yinan; Pirouz, Matin; Zhang, Binbin"/>
    <m/>
    <m/>
    <s v="CHAP"/>
    <s v="Springer Singapore"/>
    <m/>
    <m/>
    <m/>
    <m/>
    <m/>
    <n v="30"/>
    <m/>
    <s v="&quot;Out-of-Vocabulary&quot; and &quot;Part-of-speech Tagging&quot;"/>
    <x v="3"/>
  </r>
  <r>
    <n v="217"/>
    <s v="The Comprehensive Analysis of the Effect of Chinese Word Segmentation on Fuzzy-Based Classification Algorithms for Agricultural Questions"/>
    <s v="10.1007/s40815-024-01724-0"/>
    <s v="International Journal of Fuzzy Systems"/>
    <s v="2024"/>
    <s v="Zhao, Xinyue; Huang, Jianing; Zhang, Jing; Song, Yunsheng"/>
    <m/>
    <m/>
    <s v="JOUR"/>
    <s v="Springer Science and Business Media LLC"/>
    <m/>
    <m/>
    <m/>
    <m/>
    <m/>
    <n v="33"/>
    <m/>
    <s v="&quot;Out-of-Vocabulary&quot; and &quot;Part-of-speech Tagging&quot;"/>
    <x v="3"/>
  </r>
  <r>
    <n v="218"/>
    <s v="SMS sentiment classification using an evolutionary optimization based fuzzy recurrent neural network."/>
    <s v="10.1007/s11042-023-15206-2"/>
    <s v="Multimedia tools and applications"/>
    <s v="2023"/>
    <s v="Srinivasarao, Ulligaddala; Sharaff, Aakanksha"/>
    <m/>
    <m/>
    <s v="JOUR"/>
    <s v="Springer Science and Business Media LLC"/>
    <m/>
    <m/>
    <m/>
    <n v="5"/>
    <m/>
    <n v="36"/>
    <m/>
    <s v="&quot;Out-of-Vocabulary&quot; and &quot;Part-of-speech Tagging&quot;"/>
    <x v="3"/>
  </r>
  <r>
    <n v="219"/>
    <s v="TSD - Semantic Splitting of German Medical Compounds"/>
    <s v="10.1007/978-3-319-24033-6_24"/>
    <s v="Lecture Notes in Computer Science"/>
    <s v="2015"/>
    <s v="Bretschneider, Claudia; Zillner, Sonja"/>
    <m/>
    <m/>
    <s v="CHAP"/>
    <s v="Springer International Publishing"/>
    <m/>
    <m/>
    <m/>
    <n v="2"/>
    <m/>
    <n v="8"/>
    <m/>
    <s v="&quot;Out-of-Vocabulary&quot; and &quot;Part-of-speech Tagging&quot;"/>
    <x v="3"/>
  </r>
  <r>
    <n v="220"/>
    <s v="TSD - Natural Language Analysis to Detect Parkinson’s Disease"/>
    <s v="10.1007/978-3-030-27947-9_7"/>
    <s v="Lecture Notes in Computer Science"/>
    <s v="2019"/>
    <s v="Pérez-Toro, Paula Andrea; Vásquez-Correa, Juan Camilo; Strauss, Martin; Orozco-Arroyave, Juan Rafael; Nöth, Elmar"/>
    <m/>
    <m/>
    <s v="CHAP"/>
    <s v="Springer International Publishing"/>
    <m/>
    <m/>
    <m/>
    <n v="10"/>
    <m/>
    <n v="14"/>
    <m/>
    <s v="&quot;Out-of-Vocabulary&quot; and &quot;Part-of-speech Tagging&quot;"/>
    <x v="3"/>
  </r>
  <r>
    <n v="221"/>
    <s v="Language as Evidence"/>
    <s v="10.1007/978-3-030-84330-4"/>
    <s v="NA"/>
    <s v="2022"/>
    <s v="Guillén-Nieto, Victoria; Stein, Dieter"/>
    <m/>
    <m/>
    <s v="BOOK"/>
    <s v="Springer International Publishing"/>
    <m/>
    <m/>
    <m/>
    <n v="7"/>
    <m/>
    <m/>
    <m/>
    <s v="&quot;Out-of-Vocabulary&quot; and &quot;Part-of-speech Tagging&quot;"/>
    <x v="3"/>
  </r>
  <r>
    <n v="222"/>
    <s v="CICLing (1) - Overview of Character-Based Models for Natural Language Processing"/>
    <s v="10.1007/978-3-319-77113-7_1"/>
    <s v="Lecture Notes in Computer Science"/>
    <s v="2018"/>
    <s v="Adel, Heike; Asgari, Ehsaneddin; Schütze, Hinrich"/>
    <m/>
    <m/>
    <s v="CHAP"/>
    <s v="Springer International Publishing"/>
    <m/>
    <m/>
    <m/>
    <n v="5"/>
    <m/>
    <n v="107"/>
    <m/>
    <s v="&quot;Out-of-Vocabulary&quot; and &quot;Part-of-speech Tagging&quot;"/>
    <x v="3"/>
  </r>
  <r>
    <n v="223"/>
    <s v="Advances in Speech and Music Technology"/>
    <s v="10.1007/978-981-33-6881-1"/>
    <s v="Advances in Intelligent Systems and Computing"/>
    <s v="2021"/>
    <s v="Biswas, Anupam; Wennekes, Emile; Hong, Tzung‐Pei; Wieczorkowska, Alicja"/>
    <m/>
    <m/>
    <s v="BOOK"/>
    <s v="Springer Singapore"/>
    <m/>
    <m/>
    <m/>
    <m/>
    <m/>
    <m/>
    <m/>
    <s v="&quot;Out-of-Vocabulary&quot; and &quot;Part-of-speech Tagging&quot;"/>
    <x v="3"/>
  </r>
  <r>
    <n v="224"/>
    <s v="Artificial Intelligence in China"/>
    <s v="10.1007/978-981-99-7545-7"/>
    <s v="Lecture Notes in Electrical Engineering"/>
    <s v="2024"/>
    <s v=","/>
    <m/>
    <m/>
    <s v="BOOK"/>
    <s v="Springer Nature Singapore"/>
    <m/>
    <m/>
    <m/>
    <m/>
    <m/>
    <m/>
    <m/>
    <s v="&quot;Out-of-Vocabulary&quot; and &quot;Part-of-speech Tagging&quot;"/>
    <x v="3"/>
  </r>
  <r>
    <n v="225"/>
    <s v="Evolution of Neural Networks to Large Language Models"/>
    <s v="10.1007/978-1-4842-9994-4_2"/>
    <s v="Applied Generative AI for Beginners"/>
    <s v="2023"/>
    <s v="Kulkarni, Akshay; Shivananda, Adarsha; Kulkarni, Anoosh; Gudivada, Dilip"/>
    <m/>
    <m/>
    <s v="CHAP"/>
    <s v="Apress"/>
    <m/>
    <m/>
    <m/>
    <m/>
    <m/>
    <m/>
    <m/>
    <s v="&quot;Out-of-Vocabulary&quot; and &quot;Part-of-speech Tagging&quot;"/>
    <x v="3"/>
  </r>
  <r>
    <n v="226"/>
    <s v="Metaphor Annotation"/>
    <s v="10.1007/978-3-031-02160-2_4"/>
    <s v="Synthesis Lectures on Human Language Technologies"/>
    <s v="2016"/>
    <s v="Veale, Tony; Shutova, Ekaterina; Klebanov, Beata Beigman"/>
    <m/>
    <m/>
    <s v="CHAP"/>
    <s v="Springer International Publishing"/>
    <m/>
    <m/>
    <m/>
    <m/>
    <m/>
    <m/>
    <m/>
    <s v="&quot;Out-of-Vocabulary&quot; and &quot;Part-of-speech Tagging&quot;"/>
    <x v="3"/>
  </r>
  <r>
    <n v="227"/>
    <s v="Document Analysis and Recognition - ICDAR 2023"/>
    <s v="10.1007/978-3-031-41685-9"/>
    <s v="Lecture Notes in Computer Science"/>
    <s v="2023"/>
    <s v=","/>
    <m/>
    <m/>
    <s v="BOOK"/>
    <s v="Springer Nature Switzerland"/>
    <m/>
    <m/>
    <m/>
    <m/>
    <m/>
    <m/>
    <m/>
    <s v="&quot;Out-of-Vocabulary&quot; and &quot;Part-of-speech Tagging&quot;"/>
    <x v="3"/>
  </r>
  <r>
    <n v="228"/>
    <s v="Semantic Analysis of Social Media Texts"/>
    <s v="10.1007/978-3-031-02175-6_3"/>
    <s v="Synthesis Lectures on Human Language Technologies"/>
    <s v="2020"/>
    <s v="Farzindar, Anna Atefeh; Inkpen, Diana"/>
    <m/>
    <m/>
    <s v="CHAP"/>
    <s v="Springer International Publishing"/>
    <m/>
    <m/>
    <m/>
    <m/>
    <m/>
    <m/>
    <m/>
    <s v="&quot;Out-of-Vocabulary&quot; and &quot;Part-of-speech Tagging&quot;"/>
    <x v="3"/>
  </r>
  <r>
    <n v="229"/>
    <s v="Advanced Data Mining and Applications"/>
    <s v="10.1007/978-3-031-46664-9"/>
    <s v="Lecture Notes in Computer Science"/>
    <s v="2023"/>
    <s v="Yang, Xiaochun; Suhartanto, Heru; Wang, Guoren; Wang, Bin; Jiang, Jing; Li, Bing; Zhu, Huaijie; Cui, Ningning"/>
    <m/>
    <m/>
    <s v="BOOK"/>
    <s v="Springer Nature Switzerland"/>
    <m/>
    <m/>
    <m/>
    <m/>
    <m/>
    <m/>
    <m/>
    <s v="&quot;Out-of-Vocabulary&quot; and &quot;Part-of-speech Tagging&quot;"/>
    <x v="3"/>
  </r>
  <r>
    <n v="230"/>
    <s v="Advanced Data Mining and Applications"/>
    <s v="10.1007/978-3-031-22137-8"/>
    <s v="Lecture Notes in Computer Science"/>
    <s v="2022"/>
    <s v="Chen, Weitong; Yao, Lina; Cai, Taotao; Pan, Shirui; Shen, Tao; Li, Xue"/>
    <m/>
    <m/>
    <s v="BOOK"/>
    <s v="Springer Nature Switzerland"/>
    <m/>
    <m/>
    <m/>
    <m/>
    <m/>
    <m/>
    <m/>
    <s v="&quot;Out-of-Vocabulary&quot; and &quot;Part-of-speech Tagging&quot;"/>
    <x v="3"/>
  </r>
  <r>
    <n v="231"/>
    <s v="Low Resource Social Media Text Mining"/>
    <s v="10.1007/978-981-16-5625-5"/>
    <s v="SpringerBriefs in Computer Science"/>
    <s v="2021"/>
    <s v="Palakodety, Shriphani; KhudaBukhsh, Ashiqur R.; Jayachandran, Guha"/>
    <m/>
    <m/>
    <s v="BOOK"/>
    <s v="Springer Singapore"/>
    <m/>
    <m/>
    <m/>
    <n v="1"/>
    <m/>
    <m/>
    <m/>
    <s v="&quot;Out-of-Vocabulary&quot; and &quot;Part-of-speech Tagging&quot;"/>
    <x v="3"/>
  </r>
  <r>
    <n v="232"/>
    <s v="A semi-supervised approach to sentiment analysis using revised sentiment strength based on SentiWordNet"/>
    <s v="10.1007/s10115-016-0993-1"/>
    <s v="Knowledge and Information Systems"/>
    <s v="2016"/>
    <s v="Khan, Farhan Hassan; Qamar, Usman; Bashir, Saba"/>
    <m/>
    <m/>
    <s v="JOUR"/>
    <s v="Springer Science and Business Media LLC"/>
    <m/>
    <m/>
    <m/>
    <n v="86"/>
    <m/>
    <n v="56"/>
    <m/>
    <s v="&quot;Out-of-Vocabulary&quot; and &quot;Part-of-speech Tagging&quot;"/>
    <x v="3"/>
  </r>
  <r>
    <n v="233"/>
    <s v="The processing of pseudoword form and meaning in production and comprehension: A computational modeling approach using linear discriminative learning"/>
    <s v="10.3758/s13428-020-01356-w"/>
    <s v="Behavior research methods"/>
    <s v="2020"/>
    <s v="Chuang, Yu Ying; Vollmer, Marie Lenka; Shafaei-Bajestan, Elnaz; Gahl, Susanne; Hendrix, Peter; Baayen, R. Harald"/>
    <m/>
    <m/>
    <s v="JOUR"/>
    <s v="Springer Science and Business Media LLC"/>
    <m/>
    <m/>
    <m/>
    <n v="33"/>
    <m/>
    <n v="122"/>
    <m/>
    <s v="&quot;Out-of-Vocabulary&quot; and &quot;Part-of-speech Tagging&quot;"/>
    <x v="3"/>
  </r>
  <r>
    <n v="234"/>
    <s v="Intelligent Information Processing - A Cyclic Cascaded CRFs Model for Opinion Targets Identification Based on Rules and Statistics"/>
    <s v="10.1007/978-3-319-48390-0_27"/>
    <s v="IFIP Advances in Information and Communication Technology"/>
    <s v="2016"/>
    <s v="Li, Hengxun; Liao, Chun; Hu, Guangjun; Wang, Ning"/>
    <m/>
    <m/>
    <s v="CHAP"/>
    <s v="Springer International Publishing"/>
    <m/>
    <m/>
    <m/>
    <m/>
    <m/>
    <n v="16"/>
    <m/>
    <s v="&quot;Out-of-Vocabulary&quot; and &quot;Part-of-speech Tagging&quot;"/>
    <x v="3"/>
  </r>
  <r>
    <n v="235"/>
    <s v="A sequence labelling approach for automatic analysis of ello: tagging pronouns, antecedents, and connective phrases"/>
    <s v="10.1007/s10579-021-09559-z"/>
    <s v="Language Resources and Evaluation"/>
    <s v="2021"/>
    <s v="Parodi, Giovanni; Evans, Richard; Ha, Le An; Mitkov, Ruslan; Julio Vergara, Cristóbal Jesus; Olivares-López, Raúl Ignacio"/>
    <m/>
    <m/>
    <s v="JOUR"/>
    <s v="Springer Science and Business Media LLC"/>
    <m/>
    <m/>
    <m/>
    <m/>
    <m/>
    <n v="28"/>
    <m/>
    <s v="&quot;Out-of-Vocabulary&quot; and &quot;Part-of-speech Tagging&quot;"/>
    <x v="3"/>
  </r>
  <r>
    <n v="236"/>
    <s v="Professional Search in the Modern World - Opinion Retrieval: Searching for Opinions in Social Media"/>
    <s v="10.1007/978-3-319-12511-4_10"/>
    <s v="Lecture Notes in Computer Science"/>
    <s v="2014"/>
    <s v="Paltoglou, Georgios; Giachanou, Anastasia"/>
    <m/>
    <m/>
    <s v="BOOK"/>
    <s v="Springer International Publishing"/>
    <m/>
    <m/>
    <m/>
    <n v="14"/>
    <m/>
    <n v="121"/>
    <m/>
    <s v="&quot;Out-of-Vocabulary&quot; and &quot;Part-of-speech Tagging&quot;"/>
    <x v="3"/>
  </r>
  <r>
    <n v="237"/>
    <s v="Human Language Technology. Challenges for Computer Science and Linguistics"/>
    <s v="10.1007/978-3-031-05328-3"/>
    <s v="Lecture Notes in Computer Science"/>
    <s v="2022"/>
    <s v="Vetulani, Zygmunt; Paroubek, Patrick; Kubis, Marek"/>
    <m/>
    <m/>
    <s v="BOOK"/>
    <s v="Springer International Publishing"/>
    <m/>
    <m/>
    <m/>
    <m/>
    <m/>
    <m/>
    <m/>
    <s v="&quot;Out-of-Vocabulary&quot; and &quot;Part-of-speech Tagging&quot;"/>
    <x v="3"/>
  </r>
  <r>
    <n v="238"/>
    <s v="A GRU-Based Neural Machine Translation Followed by Proper Noun Transliteration"/>
    <s v="10.1007/978-981-15-2475-2_31"/>
    <s v="Advances in Intelligent Systems and Computing"/>
    <s v="2020"/>
    <s v="Narang, Hitesh; Gharpure, Prachi"/>
    <m/>
    <m/>
    <s v="CHAP"/>
    <s v="Springer Singapore"/>
    <m/>
    <m/>
    <m/>
    <m/>
    <m/>
    <n v="12"/>
    <m/>
    <s v="&quot;Out-of-Vocabulary&quot; and &quot;Part-of-speech Tagging&quot;"/>
    <x v="3"/>
  </r>
  <r>
    <n v="239"/>
    <s v="Empirical evaluation of multi-task learning in deep neural networks for natural language processing"/>
    <s v="10.1007/s00521-020-05268-w"/>
    <s v="Neural Computing and Applications"/>
    <s v="2020"/>
    <s v="Li, Jianquan; Liu, Xiaokang; Yin, Wenpeng; Yang, Min; Liqun, Ma; Jin, Yaohong"/>
    <m/>
    <m/>
    <s v="JOUR"/>
    <s v="Springer Science and Business Media LLC"/>
    <m/>
    <m/>
    <m/>
    <n v="19"/>
    <m/>
    <n v="29"/>
    <m/>
    <s v="&quot;Out-of-Vocabulary&quot; and &quot;Part-of-speech Tagging&quot;"/>
    <x v="3"/>
  </r>
  <r>
    <n v="240"/>
    <s v="Advances in Information Retrieval"/>
    <s v="10.1007/978-3-031-28244-7"/>
    <s v="Lecture Notes in Computer Science"/>
    <s v="2023"/>
    <s v="Kamps, Jaap; Goeuriot, Lorraine; Crestani, Fábio; Maistro, Maria; Joho, Hideo; Davis, Brian; Gurrin, Cathal; Kruschwitz, Udo; Caputo, Annalina"/>
    <m/>
    <m/>
    <s v="BOOK"/>
    <s v="Springer Nature Switzerland"/>
    <m/>
    <m/>
    <m/>
    <n v="3"/>
    <m/>
    <m/>
    <m/>
    <s v="&quot;Out-of-Vocabulary&quot; and &quot;Part-of-speech Tagging&quot;"/>
    <x v="3"/>
  </r>
  <r>
    <n v="241"/>
    <s v="Data Management, Analytics and Innovation"/>
    <s v="10.1007/978-981-97-3245-6"/>
    <s v="Lecture Notes in Networks and Systems"/>
    <s v="2024"/>
    <s v=","/>
    <m/>
    <m/>
    <s v="BOOK"/>
    <s v="Springer Nature Singapore"/>
    <m/>
    <m/>
    <m/>
    <n v="1"/>
    <m/>
    <m/>
    <m/>
    <s v="&quot;Out-of-Vocabulary&quot; and &quot;Part-of-speech Tagging&quot;"/>
    <x v="3"/>
  </r>
  <r>
    <n v="242"/>
    <s v="Vulnerability Report Analysis and Vulnerability Reproduction for Web Applications"/>
    <s v="10.1007/978-981-99-8664-4_16"/>
    <s v="Lecture Notes in Computer Science"/>
    <s v="2023"/>
    <s v="Wang, Weiwei; Li, Zidong; You, Feng; Zhao, Ruilian"/>
    <m/>
    <m/>
    <s v="CHAP"/>
    <s v="Springer Nature Singapore"/>
    <m/>
    <m/>
    <m/>
    <m/>
    <m/>
    <n v="6"/>
    <m/>
    <s v="&quot;Out-of-Vocabulary&quot; and &quot;Part-of-speech Tagging&quot;"/>
    <x v="3"/>
  </r>
  <r>
    <n v="243"/>
    <s v="Inventive Computation and Information Technologies"/>
    <s v="10.1007/978-981-33-4305-4"/>
    <s v="Lecture Notes in Networks and Systems"/>
    <s v="2021"/>
    <s v="Smys, S.; Bălaş, Valentina Emilia; Kamel, K.; Lafata, Pavel"/>
    <m/>
    <m/>
    <s v="BOOK"/>
    <s v="Springer Nature Singapore"/>
    <m/>
    <m/>
    <m/>
    <n v="5"/>
    <m/>
    <m/>
    <m/>
    <s v="&quot;Out-of-Vocabulary&quot; and &quot;Part-of-speech Tagging&quot;"/>
    <x v="3"/>
  </r>
  <r>
    <n v="244"/>
    <s v="LCT - Towards Better Text Processing Tools for the Ainu Language"/>
    <s v="10.1007/978-3-030-66527-2_10"/>
    <s v="Lecture Notes in Computer Science"/>
    <s v="2020"/>
    <s v="Nowakowski, Karol; Ptaszynski, Michal; Masui, Fumito"/>
    <m/>
    <m/>
    <s v="CHAP"/>
    <s v="Springer International Publishing"/>
    <m/>
    <m/>
    <m/>
    <m/>
    <m/>
    <n v="5"/>
    <m/>
    <s v="&quot;Out-of-Vocabulary&quot; and &quot;Part-of-speech Tagging&quot;"/>
    <x v="3"/>
  </r>
  <r>
    <n v="245"/>
    <s v="Statistical analysis of orthographic and phonemic language corpus for word-based and phoneme-based Polish language modelling"/>
    <s v="10.1186/s13636-017-0102-8"/>
    <s v="EURASIP Journal on Audio, Speech, and Music Processing"/>
    <s v="2017"/>
    <s v="Kłosowski, Piotr"/>
    <m/>
    <m/>
    <s v="JOUR"/>
    <s v="Springer Science and Business Media LLC"/>
    <m/>
    <m/>
    <m/>
    <n v="9"/>
    <m/>
    <n v="46"/>
    <m/>
    <s v="&quot;Out-of-Vocabulary&quot; and &quot;Part-of-speech Tagging&quot;"/>
    <x v="3"/>
  </r>
  <r>
    <n v="246"/>
    <s v="Intelligent Systems in Big Data, Semantic Web and Machine Learning"/>
    <s v="10.1007/978-3-030-72588-4"/>
    <s v="Advances in Intelligent Systems and Computing"/>
    <s v="2021"/>
    <s v="Gherabi, Noreddine; Kacprzyk, Janusz"/>
    <m/>
    <m/>
    <s v="BOOK"/>
    <s v="Springer International Publishing"/>
    <m/>
    <m/>
    <m/>
    <n v="1"/>
    <m/>
    <m/>
    <m/>
    <s v="&quot;Out-of-Vocabulary&quot; and &quot;Part-of-speech Tagging&quot;"/>
    <x v="3"/>
  </r>
  <r>
    <n v="247"/>
    <s v="EKAW - On Emerging Entity Detection"/>
    <s v="10.1007/978-3-319-49004-5_15"/>
    <s v="Lecture Notes in Computer Science"/>
    <s v="2016"/>
    <s v="Färber, Michael; Rettinger, Achim; Asmar, Boulos El"/>
    <m/>
    <m/>
    <s v="CHAP"/>
    <s v="Springer International Publishing"/>
    <m/>
    <m/>
    <m/>
    <n v="13"/>
    <m/>
    <n v="24"/>
    <m/>
    <s v="&quot;Out-of-Vocabulary&quot; and &quot;Part-of-speech Tagging&quot;"/>
    <x v="3"/>
  </r>
  <r>
    <n v="248"/>
    <s v="BRACIS - Deep Learning Models for Representing Out-of-Vocabulary Words"/>
    <s v="10.1007/978-3-030-61377-8_29"/>
    <s v="Lecture Notes in Computer Science"/>
    <s v="2020"/>
    <s v="Lochter, Johannes V.; Silva, Renato Moraes; Almeida, Tiago A."/>
    <m/>
    <m/>
    <s v="CHAP"/>
    <s v="Springer International Publishing"/>
    <m/>
    <m/>
    <m/>
    <n v="6"/>
    <m/>
    <n v="31"/>
    <m/>
    <s v="&quot;Out-of-Vocabulary&quot; and &quot;Part-of-speech Tagging&quot;"/>
    <x v="3"/>
  </r>
  <r>
    <n v="249"/>
    <s v="TSD - A Comparison of Lithuanian Morphological Analyzers"/>
    <s v="10.1007/978-3-319-64206-2_6"/>
    <s v="Lecture Notes in Computer Science"/>
    <s v="2017"/>
    <s v="Kapočiūtė-Dzikienė, Jurgita; Rimkutė, Erika; Boizou, Loïc"/>
    <m/>
    <m/>
    <s v="CHAP"/>
    <s v="Springer International Publishing"/>
    <m/>
    <m/>
    <m/>
    <n v="4"/>
    <m/>
    <n v="19"/>
    <m/>
    <s v="&quot;Out-of-Vocabulary&quot; and &quot;Part-of-speech Tagging&quot;"/>
    <x v="3"/>
  </r>
  <r>
    <n v="250"/>
    <s v="Parsing IsiZulu Text Using Grammatical Framework"/>
    <s v="10.1007/978-3-031-38318-2_17"/>
    <s v="Lecture Notes in Networks and Systems"/>
    <s v="2023"/>
    <s v="Marais, Laurette; Pretorius, Laurette"/>
    <m/>
    <m/>
    <s v="CHAP"/>
    <s v="Springer Nature Switzerland"/>
    <m/>
    <m/>
    <m/>
    <m/>
    <m/>
    <n v="11"/>
    <m/>
    <s v="&quot;Out-of-Vocabulary&quot; and &quot;Part-of-speech Tagging&quot;"/>
    <x v="3"/>
  </r>
  <r>
    <n v="251"/>
    <s v="Evaluating word embeddings and a revised corpus for part-of-speech tagging in Portuguese"/>
    <s v="10.1186/s13173-014-0020-x"/>
    <s v="Journal of the Brazilian Computer Society"/>
    <s v="2015"/>
    <s v="Fonseca, Erick Rocha; Rosa, João Luís Garcia; Aluísio, Sandra Maria"/>
    <m/>
    <m/>
    <s v="JOUR"/>
    <s v="Springer Science and Business Media LLC"/>
    <m/>
    <m/>
    <m/>
    <n v="39"/>
    <m/>
    <n v="30"/>
    <m/>
    <s v="&quot;Out-of-Vocabulary&quot; and &quot;Part-of-speech Tagging&quot;"/>
    <x v="3"/>
  </r>
  <r>
    <n v="252"/>
    <s v="AIRS - Detecting Emerging Rumors by Embedding Propagation Graphs"/>
    <s v="10.1007/978-3-030-42835-8_15"/>
    <s v="Lecture Notes in Computer Science"/>
    <s v="2020"/>
    <s v="Vu, Dang-Thinh; Jung, Jason J."/>
    <m/>
    <m/>
    <s v="CHAP"/>
    <s v="Springer International Publishing"/>
    <m/>
    <m/>
    <m/>
    <m/>
    <m/>
    <n v="28"/>
    <m/>
    <s v="&quot;Out-of-Vocabulary&quot; and &quot;Part-of-speech Tagging&quot;"/>
    <x v="3"/>
  </r>
  <r>
    <n v="253"/>
    <s v="Computational Linguistics and Intelligent Text Processing"/>
    <s v="10.1007/978-3-031-23793-5"/>
    <s v="Lecture Notes in Computer Science"/>
    <s v="2023"/>
    <s v="Gelbukh, Alexander"/>
    <m/>
    <m/>
    <s v="BOOK"/>
    <s v="Springer Nature Switzerland"/>
    <m/>
    <m/>
    <m/>
    <m/>
    <m/>
    <m/>
    <m/>
    <s v="&quot;Out-of-Vocabulary&quot; and &quot;Part-of-speech Tagging&quot;"/>
    <x v="3"/>
  </r>
  <r>
    <n v="254"/>
    <s v="Probabilistic Topic Models"/>
    <s v="10.1007/978-981-99-2431-8"/>
    <s v="NA"/>
    <s v="2023"/>
    <s v="Jiang, Di; Zhang, Chen; Song, Yuanfeng"/>
    <m/>
    <m/>
    <s v="BOOK"/>
    <s v="Springer Nature Singapore"/>
    <m/>
    <m/>
    <m/>
    <n v="1"/>
    <m/>
    <m/>
    <m/>
    <s v="&quot;Out-of-Vocabulary&quot; and &quot;Part-of-speech Tagging&quot;"/>
    <x v="3"/>
  </r>
  <r>
    <n v="255"/>
    <s v="NLPCC (1) - Learning to Generate Representations for Novel Words: Mimic the OOV Situation in Training"/>
    <s v="10.1007/978-3-030-60450-9_26"/>
    <s v="Lecture Notes in Computer Science"/>
    <s v="2020"/>
    <s v="Xing, Xiaoyu; Peng, Minlong; Zhang, Qi; Liu, Qin; Huang, Xuanjing"/>
    <m/>
    <m/>
    <s v="CHAP"/>
    <s v="Springer International Publishing"/>
    <m/>
    <m/>
    <m/>
    <n v="1"/>
    <m/>
    <n v="29"/>
    <m/>
    <s v="&quot;Out-of-Vocabulary&quot; and &quot;Part-of-speech Tagging&quot;"/>
    <x v="3"/>
  </r>
  <r>
    <n v="256"/>
    <s v="The semantic web : ESWC 2021 Satellite Events : revised selected papers"/>
    <s v="10.1007/978-3-030-80418-3"/>
    <s v="Lecture Notes in Computer Science"/>
    <s v="2021"/>
    <s v="Verborgh, Ruben; Dimou, Anastasia; Hogan, Aidan; d'Amato, Claudia; Tiddi, Ilaria; Bröring, Arne; Mayer, Simon; Ongenae, Femke; Tommasini, Riccardo; Alam, Mehwish"/>
    <m/>
    <m/>
    <s v="BOOK"/>
    <s v="Springer International Publishing"/>
    <m/>
    <m/>
    <m/>
    <n v="3"/>
    <m/>
    <m/>
    <m/>
    <s v="&quot;Out-of-Vocabulary&quot; and &quot;Part-of-speech Tagging&quot;"/>
    <x v="3"/>
  </r>
  <r>
    <n v="257"/>
    <s v="Artificial Intelligence in Education"/>
    <s v="10.1007/978-3-030-78292-4"/>
    <s v="Lecture Notes in Computer Science"/>
    <s v="2021"/>
    <s v=","/>
    <m/>
    <m/>
    <s v="BOOK"/>
    <s v="Springer International Publishing"/>
    <m/>
    <m/>
    <m/>
    <n v="2"/>
    <m/>
    <m/>
    <m/>
    <s v="&quot;Out-of-Vocabulary&quot; and &quot;Part-of-speech Tagging&quot;"/>
    <x v="3"/>
  </r>
  <r>
    <n v="258"/>
    <s v="Natural Language Processing and Chinese Computing"/>
    <s v="10.1007/978-3-031-17189-5"/>
    <s v="Lecture Notes in Computer Science"/>
    <s v="2022"/>
    <s v="Lu, Wei; Huang, Shujian; Yu, Hong; Zhou, Xiabing"/>
    <m/>
    <m/>
    <s v="BOOK"/>
    <s v="Springer Nature Switzerland"/>
    <m/>
    <m/>
    <m/>
    <n v="2"/>
    <m/>
    <m/>
    <m/>
    <s v="&quot;Out-of-Vocabulary&quot; and &quot;Part-of-speech Tagging&quot;"/>
    <x v="3"/>
  </r>
  <r>
    <n v="259"/>
    <s v="Smart Trends in Computing and Communications"/>
    <s v="10.1007/978-981-16-9967-2"/>
    <s v="Lecture Notes in Networks and Systems"/>
    <s v="2023"/>
    <s v="Zhang, Yudong; Senjyu, Tomonobu; So–In, Chakchai; Joshi, Amit"/>
    <m/>
    <m/>
    <s v="BOOK"/>
    <s v="Springer Nature Singapore"/>
    <m/>
    <m/>
    <m/>
    <n v="1"/>
    <m/>
    <m/>
    <m/>
    <s v="&quot;Out-of-Vocabulary&quot; and &quot;Part-of-speech Tagging&quot;"/>
    <x v="3"/>
  </r>
  <r>
    <n v="260"/>
    <s v="Statistical semantics : Methods and applications"/>
    <s v="10.1007/978-3-030-37250-7"/>
    <s v="NA"/>
    <s v="2020"/>
    <s v="Sikström, Sverker; Garcia, Danilo"/>
    <m/>
    <m/>
    <s v="BOOK"/>
    <s v="Springer International Publishing"/>
    <m/>
    <m/>
    <m/>
    <n v="7"/>
    <m/>
    <m/>
    <m/>
    <s v="&quot;Out-of-Vocabulary&quot; and &quot;Part-of-speech Tagging&quot;"/>
    <x v="3"/>
  </r>
  <r>
    <n v="261"/>
    <s v="Computer Supported Cooperative Work and Social Computing"/>
    <s v="10.1007/978-981-99-9637-7"/>
    <s v="Communications in Computer and Information Science"/>
    <s v="2024"/>
    <s v=","/>
    <m/>
    <m/>
    <s v="BOOK"/>
    <s v="Springer Nature Singapore"/>
    <m/>
    <m/>
    <m/>
    <m/>
    <m/>
    <m/>
    <m/>
    <s v="&quot;Out-of-Vocabulary&quot; and &quot;Part-of-speech Tagging&quot;"/>
    <x v="3"/>
  </r>
  <r>
    <n v="262"/>
    <s v="Digitising Swiss German: how to process and study a polycentric spoken language"/>
    <s v="10.1007/s10579-019-09457-5"/>
    <s v="Language Resources and Evaluation"/>
    <s v="2019"/>
    <s v="Scherrer, Yves; Samardžić, Tanja; Glaser, Elvira"/>
    <m/>
    <m/>
    <s v="JOUR"/>
    <s v="Springer Science and Business Media LLC"/>
    <m/>
    <m/>
    <m/>
    <n v="14"/>
    <m/>
    <n v="67"/>
    <m/>
    <s v="&quot;Out-of-Vocabulary&quot; and &quot;Part-of-speech Tagging&quot;"/>
    <x v="3"/>
  </r>
  <r>
    <n v="263"/>
    <s v="A new corpus of geolocated ASR transcripts from Germany"/>
    <s v="10.1007/s10579-023-09686-9"/>
    <s v="Language Resources and Evaluation"/>
    <s v="2023"/>
    <s v="Coats, Steven"/>
    <m/>
    <m/>
    <s v="JOUR"/>
    <s v="Springer Science and Business Media LLC"/>
    <m/>
    <m/>
    <m/>
    <m/>
    <m/>
    <n v="16"/>
    <m/>
    <s v="&quot;Out-of-Vocabulary&quot; and &quot;Part-of-speech Tagging&quot;"/>
    <x v="3"/>
  </r>
  <r>
    <n v="264"/>
    <s v="The Semantic Web – ISWC 2023"/>
    <s v="10.1007/978-3-031-47240-4"/>
    <s v="Lecture Notes in Computer Science"/>
    <s v="2023"/>
    <s v="Payne, Terry R.; Presutti, Valentina; Qi, Guilin; Poveda‐Villalón, María; Stoilos, Giorgos; Hollink, Laura; Kaoudi, Zoi; Cheng, Gong; Li, Juanzi"/>
    <m/>
    <m/>
    <s v="BOOK"/>
    <s v="Springer Nature Switzerland"/>
    <m/>
    <m/>
    <m/>
    <m/>
    <m/>
    <m/>
    <m/>
    <s v="&quot;Out-of-Vocabulary&quot; and &quot;Part-of-speech Tagging&quot;"/>
    <x v="3"/>
  </r>
  <r>
    <n v="265"/>
    <s v="Estimating Annotation Complexities of Text Using Gaze and Textual Information"/>
    <s v="10.1007/978-981-13-1516-9_3"/>
    <s v="Cognitive Intelligence and Robotics"/>
    <s v="2018"/>
    <s v="Mishra, Abhijit; Bhattacharyya, Pushpak"/>
    <m/>
    <m/>
    <s v="CHAP"/>
    <s v="Springer Singapore"/>
    <m/>
    <m/>
    <m/>
    <n v="2"/>
    <m/>
    <n v="30"/>
    <m/>
    <s v="&quot;Out-of-Vocabulary&quot; and &quot;Part-of-speech Tagging&quot;"/>
    <x v="3"/>
  </r>
  <r>
    <n v="266"/>
    <s v="NLP of Semitic Languages - Syntax and Parsing of Semitic Languages"/>
    <s v="10.1007/978-3-642-45358-8_3"/>
    <s v="Theory and Applications of Natural Language Processing"/>
    <s v="2014"/>
    <s v="Tsarfaty, Reut"/>
    <m/>
    <m/>
    <s v="BOOK"/>
    <s v="Springer Berlin Heidelberg"/>
    <m/>
    <m/>
    <m/>
    <n v="2"/>
    <m/>
    <n v="111"/>
    <m/>
    <s v="&quot;Out-of-Vocabulary&quot; and &quot;Part-of-speech Tagging&quot;"/>
    <x v="3"/>
  </r>
  <r>
    <n v="267"/>
    <s v="NLDB - Estimating Distributed Representations of Compound Words Using Recurrent Neural Networks"/>
    <s v="10.1007/978-3-319-59569-6_28"/>
    <s v="Lecture Notes in Computer Science"/>
    <s v="2017"/>
    <s v="Kertkeidkachorn, Natthawut; Ichise, Ryutaro"/>
    <m/>
    <m/>
    <s v="CHAP"/>
    <s v="Springer International Publishing"/>
    <m/>
    <m/>
    <m/>
    <n v="4"/>
    <m/>
    <n v="19"/>
    <m/>
    <s v="&quot;Out-of-Vocabulary&quot; and &quot;Part-of-speech Tagging&quot;"/>
    <x v="3"/>
  </r>
  <r>
    <n v="268"/>
    <s v="Embeddings in Natural Language Processing"/>
    <s v="10.1007/978-3-031-02177-0"/>
    <s v="Synthesis Lectures on Human Language Technologies"/>
    <s v="2021"/>
    <s v="Pilehvar, Mohammad Taher; Camacho-Collados, Jose"/>
    <m/>
    <m/>
    <s v="BOOK"/>
    <s v="Springer International Publishing"/>
    <m/>
    <m/>
    <m/>
    <n v="16"/>
    <m/>
    <m/>
    <m/>
    <s v="&quot;Out-of-Vocabulary&quot; and &quot;Part-of-speech Tagging&quot;"/>
    <x v="3"/>
  </r>
  <r>
    <n v="269"/>
    <s v="Intelligent Computing &amp; Optimization"/>
    <s v="10.1007/978-3-031-19958-5"/>
    <s v="Lecture Notes in Networks and Systems"/>
    <s v="2023"/>
    <s v=","/>
    <m/>
    <m/>
    <s v="BOOK"/>
    <s v="Springer International Publishing"/>
    <m/>
    <m/>
    <m/>
    <n v="8"/>
    <m/>
    <m/>
    <m/>
    <s v="&quot;Out-of-Vocabulary&quot; and &quot;Part-of-speech Tagging&quot;"/>
    <x v="3"/>
  </r>
  <r>
    <n v="270"/>
    <s v="English synchronous real-time translation method based on reinforcement learning"/>
    <s v="10.1007/s11276-022-02910-4"/>
    <s v="Wireless Networks"/>
    <s v="2022"/>
    <s v="Ke, Xin"/>
    <m/>
    <m/>
    <s v="JOUR"/>
    <s v="Springer Science and Business Media LLC"/>
    <m/>
    <m/>
    <m/>
    <n v="1"/>
    <m/>
    <n v="35"/>
    <m/>
    <s v="&quot;Out-of-Vocabulary&quot; and &quot;Part-of-speech Tagging&quot;"/>
    <x v="3"/>
  </r>
  <r>
    <n v="271"/>
    <s v="Data Analytics and Management in Data Intensive Domains"/>
    <s v="10.1007/978-3-030-81200-3"/>
    <s v="Communications in Computer and Information Science"/>
    <s v="2021"/>
    <s v=","/>
    <m/>
    <m/>
    <s v="BOOK"/>
    <s v="Springer International Publishing"/>
    <m/>
    <m/>
    <m/>
    <n v="1"/>
    <m/>
    <m/>
    <m/>
    <s v="&quot;Out-of-Vocabulary&quot; and &quot;Part-of-speech Tagging&quot;"/>
    <x v="3"/>
  </r>
  <r>
    <n v="272"/>
    <s v="CICLing (1) - Label-Dependencies Aware Recurrent Neural Networks"/>
    <s v="10.1007/978-3-319-77113-7_4"/>
    <s v="Lecture Notes in Computer Science"/>
    <s v="2018"/>
    <s v="Dupont, Yoann; Dinarelli, Marco; Tellier, Isabelle"/>
    <m/>
    <m/>
    <s v="CHAP"/>
    <s v="Springer International Publishing"/>
    <m/>
    <m/>
    <m/>
    <n v="2"/>
    <m/>
    <n v="49"/>
    <m/>
    <s v="&quot;Out-of-Vocabulary&quot; and &quot;Part-of-speech Tagging&quot;"/>
    <x v="3"/>
  </r>
  <r>
    <n v="273"/>
    <s v="Quality Estimation for Machine Translation"/>
    <s v="10.1007/978-3-031-02168-8"/>
    <s v="Synthesis Lectures on Human Language Technologies"/>
    <s v="2018"/>
    <s v="Specia, Lucia; Scarton, Carolina; Paetzold, Gustavo Henrique"/>
    <m/>
    <m/>
    <s v="BOOK"/>
    <s v="Springer International Publishing"/>
    <m/>
    <m/>
    <m/>
    <n v="5"/>
    <m/>
    <m/>
    <m/>
    <s v="&quot;Out-of-Vocabulary&quot; and &quot;Part-of-speech Tagging&quot;"/>
    <x v="3"/>
  </r>
  <r>
    <n v="274"/>
    <s v="Introduction"/>
    <s v="10.1007/978-3-030-14596-5_1"/>
    <s v="Deep Learning for NLP and Speech Recognition"/>
    <s v="2019"/>
    <s v="Kamath, Uday; Liu, John; Whitaker, James"/>
    <m/>
    <m/>
    <s v="CHAP"/>
    <s v="Springer International Publishing"/>
    <m/>
    <m/>
    <m/>
    <n v="1"/>
    <m/>
    <n v="57"/>
    <m/>
    <s v="&quot;Out-of-Vocabulary&quot; and &quot;Part-of-speech Tagging&quot;"/>
    <x v="3"/>
  </r>
  <r>
    <n v="275"/>
    <s v="Anatomy of Preprocessing of Big Data for Monolingual Corpora Paraphrase Extraction: Source Language Sentence Selection"/>
    <s v="10.1007/978-981-13-1501-5_43"/>
    <s v="Advances in Intelligent Systems and Computing"/>
    <s v="2018"/>
    <s v="Kumar, Vivek; Verma, Abhishek; Mittal, Namita; Gromov, Sergey"/>
    <m/>
    <m/>
    <s v="CHAP"/>
    <s v="Springer Singapore"/>
    <m/>
    <m/>
    <m/>
    <n v="14"/>
    <m/>
    <n v="24"/>
    <m/>
    <s v="&quot;Out-of-Vocabulary&quot; and &quot;Part-of-speech Tagging&quot;"/>
    <x v="3"/>
  </r>
  <r>
    <n v="276"/>
    <s v="Data Engineering and Intelligent Computing"/>
    <s v="10.1007/978-981-16-0171-2"/>
    <s v="Advances in Intelligent Systems and Computing"/>
    <s v="2021"/>
    <s v=","/>
    <m/>
    <m/>
    <s v="BOOK"/>
    <s v="Springer Singapore"/>
    <m/>
    <m/>
    <m/>
    <n v="2"/>
    <m/>
    <m/>
    <m/>
    <s v="&quot;Out-of-Vocabulary&quot; and &quot;Part-of-speech Tagging&quot;"/>
    <x v="3"/>
  </r>
  <r>
    <n v="277"/>
    <s v="Character-level inclusive transformer architecture for information gain in low resource code-mixed language"/>
    <s v="10.1007/s00521-022-06983-2"/>
    <s v="Neural Computing and Applications"/>
    <s v="2022"/>
    <s v="Bhowmick, Rajat Subhra; Ganguli, Isha; Sil, Jaya"/>
    <m/>
    <m/>
    <s v="JOUR"/>
    <s v="Springer Science and Business Media LLC"/>
    <m/>
    <m/>
    <m/>
    <n v="2"/>
    <m/>
    <n v="44"/>
    <m/>
    <s v="&quot;Out-of-Vocabulary&quot; and &quot;Part-of-speech Tagging&quot;"/>
    <x v="3"/>
  </r>
  <r>
    <n v="278"/>
    <s v="ICPCSEE (1) - TPOS Tagging Method Based on BiLSTM_CRF Model"/>
    <s v="10.1007/978-981-15-0118-0_38"/>
    <s v="Communications in Computer and Information Science"/>
    <s v="2019"/>
    <s v="Wang, Lili; Chen, Ziyan; Yang, Hongwu"/>
    <m/>
    <m/>
    <s v="BOOK"/>
    <s v="Springer Singapore"/>
    <m/>
    <m/>
    <m/>
    <n v="1"/>
    <m/>
    <n v="6"/>
    <m/>
    <s v="&quot;Out-of-Vocabulary&quot; and &quot;Part-of-speech Tagging&quot;"/>
    <x v="3"/>
  </r>
  <r>
    <n v="279"/>
    <s v="Semantische Suche: Grundlagen und Methoden semantischer Suche von Textdokumenten"/>
    <s v="10.1007/978-3-658-30427-0"/>
    <s v="NA"/>
    <s v="2020"/>
    <s v="Hoppe, Thomas"/>
    <m/>
    <m/>
    <s v="BOOK"/>
    <s v="Springer Fachmedien Wiesbaden"/>
    <m/>
    <m/>
    <m/>
    <n v="4"/>
    <m/>
    <m/>
    <m/>
    <s v="&quot;Out-of-Vocabulary&quot; and &quot;Part-of-speech Tagging&quot;"/>
    <x v="3"/>
  </r>
  <r>
    <n v="280"/>
    <s v="Intelligent Computing"/>
    <s v="10.1007/978-3-031-37717-4"/>
    <s v="Lecture Notes in Networks and Systems"/>
    <s v="2023"/>
    <s v="Arai, Kohei"/>
    <m/>
    <m/>
    <s v="BOOK"/>
    <s v="Springer Nature Switzerland"/>
    <m/>
    <m/>
    <m/>
    <m/>
    <m/>
    <m/>
    <m/>
    <s v="&quot;Out-of-Vocabulary&quot; and &quot;Part-of-speech Tagging&quot;"/>
    <x v="3"/>
  </r>
  <r>
    <n v="281"/>
    <s v="Cyber Security and Digital Forensics"/>
    <s v="10.1007/978-981-99-9811-1"/>
    <s v="Lecture Notes in Networks and Systems"/>
    <s v="2024"/>
    <s v=","/>
    <m/>
    <m/>
    <s v="BOOK"/>
    <s v="Springer Nature Singapore"/>
    <m/>
    <m/>
    <m/>
    <m/>
    <m/>
    <m/>
    <m/>
    <s v="&quot;Out-of-Vocabulary&quot; and &quot;Part-of-speech Tagging&quot;"/>
    <x v="3"/>
  </r>
  <r>
    <n v="282"/>
    <s v="Text, Speech, and Dialogue"/>
    <s v="10.1007/978-3-031-40498-6"/>
    <s v="Lecture Notes in Computer Science"/>
    <s v="2023"/>
    <s v=","/>
    <m/>
    <m/>
    <s v="BOOK"/>
    <s v="Springer Nature Switzerland"/>
    <m/>
    <m/>
    <m/>
    <n v="1"/>
    <m/>
    <m/>
    <m/>
    <s v="&quot;Out-of-Vocabulary&quot; and &quot;Part-of-speech Tagging&quot;"/>
    <x v="3"/>
  </r>
  <r>
    <n v="283"/>
    <s v="Topical Classification of Food Safety Publications with a Knowledge Base"/>
    <s v="10.1007/978-981-19-4364-5_48"/>
    <s v="Lecture Notes in Electrical Engineering"/>
    <s v="2022"/>
    <s v="Sowinski, Piotr; Wasielewska-Michniewska, Katarzyna; Ganzha, Maria; Paprzycki, Marcin"/>
    <m/>
    <m/>
    <s v="CHAP"/>
    <s v="Springer Nature Singapore"/>
    <m/>
    <m/>
    <m/>
    <m/>
    <m/>
    <n v="18"/>
    <m/>
    <s v="&quot;Out-of-Vocabulary&quot; and &quot;Part-of-speech Tagging&quot;"/>
    <x v="3"/>
  </r>
  <r>
    <n v="284"/>
    <s v="CICLing (1) - Exploring Applications of Representation Learning in Nepali"/>
    <s v="10.1007/978-3-642-54906-9_12"/>
    <s v="Lecture Notes in Computer Science"/>
    <s v="2014"/>
    <s v="Nepal, Anjan; Yates, Alexander"/>
    <m/>
    <m/>
    <s v="CHAP"/>
    <s v="Springer Berlin Heidelberg"/>
    <m/>
    <m/>
    <m/>
    <m/>
    <m/>
    <n v="35"/>
    <m/>
    <s v="&quot;Out-of-Vocabulary&quot; and &quot;Part-of-speech Tagging&quot;"/>
    <x v="3"/>
  </r>
  <r>
    <n v="285"/>
    <s v="Intelligent Data Engineering and Analytics"/>
    <s v="10.1007/978-981-16-6624-7"/>
    <s v="Smart Innovation, Systems and Technologies"/>
    <s v="2022"/>
    <s v=","/>
    <m/>
    <m/>
    <s v="BOOK"/>
    <s v="Springer Nature Singapore"/>
    <m/>
    <m/>
    <m/>
    <m/>
    <m/>
    <m/>
    <m/>
    <s v="&quot;Out-of-Vocabulary&quot; and &quot;Part-of-speech Tagging&quot;"/>
    <x v="3"/>
  </r>
  <r>
    <n v="286"/>
    <s v="Proceedings of International Conference on Recent Innovations in Computing"/>
    <s v="10.1007/978-981-99-0601-7"/>
    <s v="Lecture Notes in Electrical Engineering"/>
    <s v="2023"/>
    <s v=","/>
    <m/>
    <m/>
    <s v="BOOK"/>
    <s v="Springer Nature Singapore"/>
    <m/>
    <m/>
    <m/>
    <m/>
    <m/>
    <m/>
    <m/>
    <s v="&quot;Out-of-Vocabulary&quot; and &quot;Part-of-speech Tagging&quot;"/>
    <x v="3"/>
  </r>
  <r>
    <n v="287"/>
    <s v="Intelligent Computing"/>
    <s v="10.1007/978-3-031-62277-9"/>
    <s v="Lecture Notes in Networks and Systems"/>
    <s v="2024"/>
    <s v=","/>
    <m/>
    <m/>
    <s v="BOOK"/>
    <s v="Springer Nature Switzerland"/>
    <m/>
    <m/>
    <m/>
    <m/>
    <m/>
    <m/>
    <m/>
    <s v="&quot;Out-of-Vocabulary&quot; and &quot;Part-of-speech Tagging&quot;"/>
    <x v="3"/>
  </r>
  <r>
    <n v="288"/>
    <s v="A Deep Learning Approach to Malayalam Parts of Speech Tagging"/>
    <s v="10.1007/978-3-030-49500-8_21"/>
    <s v="Transactions on Computational Science and Computational Intelligence"/>
    <s v="2021"/>
    <s v="Junaida, M. K.; Babu, Anto P."/>
    <m/>
    <m/>
    <s v="CHAP"/>
    <s v="Springer International Publishing"/>
    <m/>
    <m/>
    <m/>
    <n v="3"/>
    <m/>
    <n v="13"/>
    <m/>
    <s v="&quot;Out-of-Vocabulary&quot; and &quot;Part-of-speech Tagging&quot;"/>
    <x v="3"/>
  </r>
  <r>
    <n v="289"/>
    <s v="AICOL - A Multilingual Access Module to Legal Texts"/>
    <s v="10.1007/978-3-030-00178-0_18"/>
    <s v="Lecture Notes in Computer Science"/>
    <s v="2018"/>
    <s v="Simov, Kiril; Osenova, Petya; Simova, Iliana; Konstantinov, Hristo; Tyankov, Tenyo"/>
    <m/>
    <m/>
    <s v="BOOK"/>
    <s v="Springer International Publishing"/>
    <m/>
    <m/>
    <m/>
    <m/>
    <m/>
    <n v="5"/>
    <m/>
    <s v="&quot;Out-of-Vocabulary&quot; and &quot;Part-of-speech Tagging&quot;"/>
    <x v="3"/>
  </r>
  <r>
    <n v="290"/>
    <s v="The Aranea Corpora Family: Ten+ Years of Processing Web-Crawled Data"/>
    <s v="10.1007/978-3-031-70563-2_5"/>
    <s v="Lecture Notes in Computer Science"/>
    <s v="2024"/>
    <s v="Benko, Vladimír"/>
    <m/>
    <m/>
    <s v="CHAP"/>
    <s v="Springer Nature Switzerland"/>
    <m/>
    <m/>
    <m/>
    <m/>
    <m/>
    <n v="8"/>
    <m/>
    <s v="&quot;Out-of-Vocabulary&quot; and &quot;Part-of-speech Tagging&quot;"/>
    <x v="3"/>
  </r>
  <r>
    <n v="291"/>
    <s v="Information for a Better World: Shaping the Global Future"/>
    <s v="10.1007/978-3-030-96957-8"/>
    <s v="Lecture Notes in Computer Science"/>
    <s v="2022"/>
    <s v=","/>
    <m/>
    <m/>
    <s v="BOOK"/>
    <s v="Springer International Publishing"/>
    <m/>
    <m/>
    <m/>
    <m/>
    <m/>
    <m/>
    <m/>
    <s v="&quot;Out-of-Vocabulary&quot; and &quot;Part-of-speech Tagging&quot;"/>
    <x v="3"/>
  </r>
  <r>
    <n v="292"/>
    <s v="Rules and Reasoning"/>
    <s v="10.1007/978-3-031-45072-3"/>
    <s v="Lecture Notes in Computer Science"/>
    <s v="2023"/>
    <s v="Fensel, Dieter; Ozaki, Ana; Roman, Dumitru; Soylu, Ahmet"/>
    <m/>
    <m/>
    <s v="BOOK"/>
    <s v="Springer Nature Switzerland"/>
    <m/>
    <m/>
    <m/>
    <m/>
    <m/>
    <m/>
    <m/>
    <s v="&quot;Out-of-Vocabulary&quot; and &quot;Part-of-speech Tagging&quot;"/>
    <x v="3"/>
  </r>
  <r>
    <n v="293"/>
    <s v="Computer Vision – ECCV 2022"/>
    <s v="10.1007/978-3-031-20059-5"/>
    <s v="Lecture Notes in Computer Science"/>
    <s v="2022"/>
    <s v="Avidan, Shai; Brostow, Gabriel J.; Cissé, Moustapha; Farinella, Giovanni Maria; Hassner, Tal"/>
    <m/>
    <m/>
    <s v="BOOK"/>
    <s v="Springer Nature Switzerland"/>
    <m/>
    <m/>
    <m/>
    <n v="5"/>
    <m/>
    <m/>
    <m/>
    <s v="&quot;Out-of-Vocabulary&quot; and &quot;Part-of-speech Tagging&quot;"/>
    <x v="3"/>
  </r>
  <r>
    <n v="294"/>
    <s v="Proceedings of the 8th International Conference on Advanced Intelligent Systems and Informatics 2022"/>
    <s v="10.1007/978-3-031-20601-6"/>
    <s v="Lecture Notes on Data Engineering and Communications Technologies"/>
    <s v="2023"/>
    <s v="Hassanien, Aboul Ella; Snåšel, Václav; Tang, Mincong; Sung, Tien‐Wen; Chang, Kuan‐Chang"/>
    <m/>
    <m/>
    <s v="BOOK"/>
    <s v="Springer International Publishing"/>
    <m/>
    <m/>
    <m/>
    <n v="1"/>
    <m/>
    <m/>
    <m/>
    <s v="&quot;Out-of-Vocabulary&quot; and &quot;Part-of-speech Tagging&quot;"/>
    <x v="3"/>
  </r>
  <r>
    <n v="295"/>
    <s v="PACLING - Enhancing Pivot Translation Using Grammatical and Morphological Information"/>
    <s v="10.1007/978-981-10-8438-6_12"/>
    <s v="Communications in Computer and Information Science"/>
    <s v="2018"/>
    <s v="Trieu, Hai-Long; Nguyen, Le-Minh"/>
    <m/>
    <m/>
    <s v="BOOK"/>
    <s v="Springer Singapore"/>
    <m/>
    <m/>
    <m/>
    <m/>
    <m/>
    <n v="28"/>
    <m/>
    <s v="&quot;Out-of-Vocabulary&quot; and &quot;Part-of-speech Tagging&quot;"/>
    <x v="3"/>
  </r>
  <r>
    <n v="296"/>
    <s v="SLSP - Combining Continuous Word Representation and Prosodic Features for ASR Error Prediction"/>
    <s v="10.1007/978-3-319-25789-1_9"/>
    <s v="Lecture Notes in Computer Science"/>
    <s v="2015"/>
    <s v="Ghannay, Sahar; Estève, Yannick; Camelin, Nathalie; Dutrey, Camille; Santiago, Fabian; Adda-Decker, Martine"/>
    <m/>
    <m/>
    <s v="BOOK"/>
    <s v="Springer International Publishing"/>
    <m/>
    <m/>
    <m/>
    <n v="13"/>
    <m/>
    <n v="26"/>
    <m/>
    <s v="&quot;Out-of-Vocabulary&quot; and &quot;Part-of-speech Tagging&quot;"/>
    <x v="3"/>
  </r>
  <r>
    <n v="297"/>
    <s v="Early Detection of Mental Health Disorders by Social Media Monitoring"/>
    <s v="10.1007/978-3-031-04431-1"/>
    <s v="Studies in Computational Intelligence"/>
    <s v="2022"/>
    <s v=","/>
    <m/>
    <m/>
    <s v="BOOK"/>
    <s v="Springer International Publishing"/>
    <m/>
    <m/>
    <m/>
    <n v="8"/>
    <m/>
    <m/>
    <m/>
    <s v="&quot;Out-of-Vocabulary&quot; and &quot;Part-of-speech Tagging&quot;"/>
    <x v="3"/>
  </r>
  <r>
    <n v="298"/>
    <s v="SubGram: Extending Skip-gram Word Representation with Substrings."/>
    <s v="10.1007/978-3-319-45510-5_21"/>
    <s v="Lecture Notes in Computer Science"/>
    <s v="2016"/>
    <s v="Kocmi, Tom; Bojar, Ondřej"/>
    <m/>
    <m/>
    <s v="CHAP"/>
    <s v="Springer International Publishing"/>
    <m/>
    <m/>
    <m/>
    <n v="7"/>
    <m/>
    <n v="12"/>
    <m/>
    <s v="&quot;Out-of-Vocabulary&quot; and &quot;Part-of-speech Tagging&quot;"/>
    <x v="3"/>
  </r>
  <r>
    <n v="299"/>
    <s v="Reading Comprehension"/>
    <s v="10.1007/978-3-031-79512-1_9"/>
    <s v="Synthesis Lectures on Information Concepts, Retrieval, and Services"/>
    <s v="2022"/>
    <s v="Roy, Rishiraj Saha; Anand, Avishek"/>
    <m/>
    <m/>
    <s v="CHAP"/>
    <s v="Springer International Publishing"/>
    <m/>
    <m/>
    <m/>
    <m/>
    <m/>
    <m/>
    <m/>
    <s v="&quot;Out-of-Vocabulary&quot; and &quot;Part-of-speech Tagging&quot;"/>
    <x v="3"/>
  </r>
  <r>
    <n v="300"/>
    <s v="The Future of Artificial Intelligence and Robotics"/>
    <s v="10.1007/978-3-031-60935-0"/>
    <s v="Lecture Notes in Networks and Systems"/>
    <s v="2024"/>
    <s v=","/>
    <m/>
    <m/>
    <s v="BOOK"/>
    <s v="Springer Nature Switzerland"/>
    <m/>
    <m/>
    <m/>
    <m/>
    <m/>
    <m/>
    <m/>
    <s v="&quot;Out-of-Vocabulary&quot; and &quot;Part-of-speech Tagging&quot;"/>
    <x v="3"/>
  </r>
  <r>
    <n v="301"/>
    <s v="Capturing Lexical, Grammatical, and Semantic Information with Vecsigrafo"/>
    <s v="10.1007/978-3-030-44830-1_8"/>
    <s v="A Practical Guide to Hybrid Natural Language Processing"/>
    <s v="2020"/>
    <s v="Gomez-Perez, Jose Manuel; Denaux, Ronald; Garcia-Silva, Andres"/>
    <m/>
    <m/>
    <s v="CHAP"/>
    <s v="Springer International Publishing"/>
    <m/>
    <m/>
    <m/>
    <m/>
    <m/>
    <m/>
    <m/>
    <s v="&quot;Out-of-Vocabulary&quot; and &quot;Part-of-speech Tagging&quot;"/>
    <x v="3"/>
  </r>
  <r>
    <n v="302"/>
    <s v="Computational Vision and Bio-Inspired Computing"/>
    <s v="10.1007/978-981-16-9573-5"/>
    <s v="Advances in Intelligent Systems and Computing"/>
    <s v="2022"/>
    <s v="Smys, S.; Tavares, João Manuel R. S.; Bălaş, Valentina Emilia"/>
    <m/>
    <m/>
    <s v="BOOK"/>
    <s v="Springer Singapore"/>
    <m/>
    <m/>
    <m/>
    <n v="2"/>
    <m/>
    <m/>
    <m/>
    <s v="&quot;Out-of-Vocabulary&quot; and &quot;Part-of-speech Tagging&quot;"/>
    <x v="3"/>
  </r>
  <r>
    <n v="303"/>
    <s v="Communication and Intelligent Systems"/>
    <s v="10.1007/978-981-97-2079-8"/>
    <s v="Lecture Notes in Networks and Systems"/>
    <s v="2024"/>
    <s v=","/>
    <m/>
    <m/>
    <s v="BOOK"/>
    <s v="Springer Nature Singapore"/>
    <m/>
    <m/>
    <m/>
    <m/>
    <m/>
    <m/>
    <m/>
    <s v="&quot;Out-of-Vocabulary&quot; and &quot;Part-of-speech Tagging&quot;"/>
    <x v="3"/>
  </r>
  <r>
    <n v="304"/>
    <s v="Advances in Power Systems and Energy Management"/>
    <s v="10.1007/978-981-15-7504-4"/>
    <s v="Lecture Notes in Electrical Engineering"/>
    <s v="2021"/>
    <s v="Priyadarshi, Neeraj; Padmanaban, Sanjeevikumar; Ghadai, Ranjan Kumar; Panda, Amiya Ranjan; Patel, Ranjeeta"/>
    <m/>
    <m/>
    <s v="BOOK"/>
    <s v="Springer Nature Singapore"/>
    <m/>
    <m/>
    <m/>
    <n v="2"/>
    <m/>
    <m/>
    <m/>
    <s v="&quot;Out-of-Vocabulary&quot; and &quot;Part-of-speech Tagging&quot;"/>
    <x v="3"/>
  </r>
  <r>
    <n v="305"/>
    <s v="PROPOR - The Construction of a Corpus from the Brazilian Historical-Biographical Dictionary."/>
    <s v="10.1007/978-3-030-41505-1_11"/>
    <s v="Lecture Notes in Computer Science"/>
    <s v="2020"/>
    <s v="Ribeiro, Lucas; Zulini, Jaqueline Porto; Rademaker, Alexandre"/>
    <m/>
    <m/>
    <s v="CHAP"/>
    <s v="Springer International Publishing"/>
    <m/>
    <m/>
    <m/>
    <m/>
    <m/>
    <n v="13"/>
    <m/>
    <s v="&quot;Out-of-Vocabulary&quot; and &quot;Part-of-speech Tagging&quot;"/>
    <x v="3"/>
  </r>
  <r>
    <n v="306"/>
    <s v="Learning Morpheme Representation for Mongolian Named Entity Recognition"/>
    <s v="10.1007/s11063-019-10044-6"/>
    <s v="Neural Processing Letters"/>
    <s v="2019"/>
    <s v="Wang, Weihua; Bao, Feilong; Gao, Guanglai"/>
    <m/>
    <m/>
    <s v="JOUR"/>
    <s v="Springer Science and Business Media LLC"/>
    <m/>
    <m/>
    <m/>
    <n v="20"/>
    <m/>
    <n v="53"/>
    <m/>
    <s v="&quot;Out-of-Vocabulary&quot; and &quot;Part-of-speech Tagging&quot;"/>
    <x v="3"/>
  </r>
  <r>
    <n v="307"/>
    <s v="SFCM - Designing and Comparing G2P-Type Lemmatizers for a Morphology-Rich Language"/>
    <s v="10.1007/978-3-319-23980-4_2"/>
    <s v="Communications in Computer and Information Science"/>
    <s v="2015"/>
    <s v="Eger, Steffen"/>
    <m/>
    <m/>
    <s v="CHAP"/>
    <s v="Springer International Publishing"/>
    <m/>
    <m/>
    <m/>
    <n v="3"/>
    <m/>
    <n v="23"/>
    <m/>
    <s v="&quot;Out-of-Vocabulary&quot; and &quot;Part-of-speech Tagging&quot;"/>
    <x v="3"/>
  </r>
  <r>
    <n v="308"/>
    <s v="A Cross-Genre Morphological Tagging and Lemmatization of the Russian Poetry: Distinctive Test Sets and Evaluation"/>
    <s v="10.1007/978-3-030-37858-5_62"/>
    <s v="Communications in Computer and Information Science"/>
    <s v="2019"/>
    <s v="Starchenko, Aleksey; Lyashevskaya, Olga"/>
    <m/>
    <m/>
    <s v="CHAP"/>
    <s v="Springer International Publishing"/>
    <m/>
    <m/>
    <m/>
    <n v="2"/>
    <m/>
    <n v="20"/>
    <m/>
    <s v="&quot;Out-of-Vocabulary&quot; and &quot;Part-of-speech Tagging&quot;"/>
    <x v="3"/>
  </r>
  <r>
    <n v="309"/>
    <s v="ICIST - Authorship Attribution of Internet Comments with Thousand Candidate Authors"/>
    <s v="10.1007/978-3-319-24770-0_37"/>
    <s v="Communications in Computer and Information Science"/>
    <s v="2015"/>
    <s v="Kapočiūtė-Dzikienė, Jurgita; Utka, Andrius; Šarkutė, Ligita"/>
    <m/>
    <m/>
    <s v="CHAP"/>
    <s v="Springer International Publishing"/>
    <m/>
    <m/>
    <m/>
    <n v="5"/>
    <m/>
    <n v="48"/>
    <m/>
    <s v="&quot;Out-of-Vocabulary&quot; and &quot;Part-of-speech Tagging&quot;"/>
    <x v="3"/>
  </r>
  <r>
    <n v="310"/>
    <s v="Localizing and Idiomatizing Nonidiomatic Python Code with Deep Learning"/>
    <s v="10.1007/978-3-031-37963-5_47"/>
    <s v="Lecture Notes in Networks and Systems"/>
    <s v="2023"/>
    <s v="Szalontai, Balázs; Kukucska, Ákos; Vadász, András; Pintér, Balázs; Gregorics, Tibor"/>
    <m/>
    <m/>
    <s v="CHAP"/>
    <s v="Springer Nature Switzerland"/>
    <m/>
    <m/>
    <m/>
    <n v="2"/>
    <m/>
    <n v="13"/>
    <m/>
    <s v="&quot;Out-of-Vocabulary&quot; and &quot;Part-of-speech Tagging&quot;"/>
    <x v="3"/>
  </r>
  <r>
    <n v="311"/>
    <s v="Advances in Computational Collective Intelligence"/>
    <s v="10.1007/978-3-030-88113-9"/>
    <s v="Communications in Computer and Information Science"/>
    <s v="2021"/>
    <s v="Wojtkiewicz, Krystian; Treur, Jan; Pimenidis, Elias; Maleszka, Marcin"/>
    <m/>
    <m/>
    <s v="BOOK"/>
    <s v="Springer International Publishing"/>
    <m/>
    <m/>
    <m/>
    <n v="3"/>
    <m/>
    <m/>
    <m/>
    <s v="&quot;Out-of-Vocabulary&quot; and &quot;Part-of-speech Tagging&quot;"/>
    <x v="3"/>
  </r>
  <r>
    <n v="312"/>
    <s v="Chinese Computational Linguistics"/>
    <s v="10.1007/978-981-99-6207-5"/>
    <s v="Lecture Notes in Computer Science"/>
    <s v="2023"/>
    <s v=","/>
    <m/>
    <m/>
    <s v="BOOK"/>
    <s v="Springer Nature Singapore"/>
    <m/>
    <m/>
    <m/>
    <m/>
    <m/>
    <m/>
    <m/>
    <s v="&quot;Out-of-Vocabulary&quot; and &quot;Part-of-speech Tagging&quot;"/>
    <x v="3"/>
  </r>
  <r>
    <n v="313"/>
    <s v="Natural Language Processing Recipes"/>
    <s v="10.1007/978-1-4842-7351-7"/>
    <s v="NA"/>
    <s v="2021"/>
    <s v="Kulkarni, Akshay; Shivananda, Adarsha"/>
    <m/>
    <m/>
    <s v="BOOK"/>
    <s v="Apress"/>
    <m/>
    <m/>
    <m/>
    <n v="16"/>
    <m/>
    <m/>
    <m/>
    <s v="&quot;Out-of-Vocabulary&quot; and &quot;Part-of-speech Tagging&quot;"/>
    <x v="3"/>
  </r>
  <r>
    <n v="314"/>
    <s v="Applied Text Mining"/>
    <s v="10.1007/978-3-031-51917-8"/>
    <s v="NA"/>
    <s v="2024"/>
    <s v="Qamar, Usman; Raza, Muhammad Summair"/>
    <m/>
    <m/>
    <s v="BOOK"/>
    <s v="Springer Nature Switzerland"/>
    <m/>
    <m/>
    <m/>
    <m/>
    <m/>
    <m/>
    <m/>
    <s v="&quot;Out-of-Vocabulary&quot; and &quot;Part-of-speech Tagging&quot;"/>
    <x v="3"/>
  </r>
  <r>
    <n v="315"/>
    <s v="Lightly supervised word-sense translation-error detection and resolution in an interactive conversational spoken language translation system"/>
    <s v="10.1007/s10590-015-9168-1"/>
    <s v="Machine Translation"/>
    <s v="2015"/>
    <s v="Ananthakrishnan, Sankaranarayanan; Mehay, Dennis; Hewavitharana, Sanjika; Kumar, Rohit; Roy, Matthew E.; Kan, Enoch"/>
    <m/>
    <m/>
    <s v="JOUR"/>
    <s v="Springer Science and Business Media LLC"/>
    <m/>
    <m/>
    <m/>
    <n v="4"/>
    <m/>
    <n v="39"/>
    <m/>
    <s v="&quot;Out-of-Vocabulary&quot; and &quot;Part-of-speech Tagging&quot;"/>
    <x v="3"/>
  </r>
  <r>
    <n v="316"/>
    <s v="ICONIP (2) - Low Frequency Words Compression in Neural Conversation System"/>
    <s v="10.1007/978-3-319-70096-0_52"/>
    <s v="Lecture Notes in Computer Science"/>
    <s v="2017"/>
    <s v="Wu, Sixing; Li, Ying; Wu, Zhonghai"/>
    <m/>
    <m/>
    <s v="CHAP"/>
    <s v="Springer International Publishing"/>
    <m/>
    <m/>
    <m/>
    <m/>
    <m/>
    <n v="10"/>
    <m/>
    <s v="&quot;Out-of-Vocabulary&quot; and &quot;Part-of-speech Tagging&quot;"/>
    <x v="3"/>
  </r>
  <r>
    <n v="317"/>
    <s v="Natural Language Processing for Social Media"/>
    <s v="10.1007/978-3-031-02157-2"/>
    <s v="Synthesis Lectures on Human Language Technologies"/>
    <s v="2015"/>
    <s v="Farzindar, Atefeh; Inkpen, Diana"/>
    <m/>
    <m/>
    <s v="BOOK"/>
    <s v="Springer International Publishing"/>
    <m/>
    <m/>
    <m/>
    <n v="13"/>
    <m/>
    <m/>
    <m/>
    <s v="&quot;Out-of-Vocabulary&quot; and &quot;Part-of-speech Tagging&quot;"/>
    <x v="3"/>
  </r>
  <r>
    <n v="318"/>
    <s v="Recent Challenges in Intelligent Information and Database Systems"/>
    <s v="10.1007/978-981-19-8234-7"/>
    <s v="Communications in Computer and Information Science"/>
    <s v="2022"/>
    <s v="Szczerbicki, Edward; Wojtkiewicz, Krystian; Van Nguyen, Sinh; Pietranik, Marcin; Krótkiewicz, Marek"/>
    <m/>
    <m/>
    <s v="BOOK"/>
    <s v="Springer Nature Singapore"/>
    <m/>
    <m/>
    <m/>
    <n v="1"/>
    <m/>
    <m/>
    <m/>
    <s v="&quot;Out-of-Vocabulary&quot; and &quot;Part-of-speech Tagging&quot;"/>
    <x v="3"/>
  </r>
  <r>
    <n v="319"/>
    <s v="Statistical Machine Translation and Turkish"/>
    <s v="10.1007/978-3-319-90165-7_10"/>
    <s v="Theory and Applications of Natural Language Processing"/>
    <s v="2018"/>
    <s v="Oflazer, Kemal; Yeniterzi, Reyyan; Kahlout, İlknur Durgar-El"/>
    <m/>
    <m/>
    <s v="CHAP"/>
    <s v="Springer International Publishing"/>
    <m/>
    <m/>
    <m/>
    <n v="1"/>
    <m/>
    <n v="37"/>
    <m/>
    <s v="&quot;Out-of-Vocabulary&quot; and &quot;Part-of-speech Tagging&quot;"/>
    <x v="3"/>
  </r>
  <r>
    <n v="320"/>
    <s v="Lexical Annotation"/>
    <s v="10.1007/978-94-017-8645-4_3"/>
    <s v="Computational Methods for Corpus Annotation and Analysis"/>
    <s v="2014"/>
    <s v="Lu, Xiaofei"/>
    <m/>
    <m/>
    <s v="CHAP"/>
    <s v="Springer Netherlands"/>
    <m/>
    <m/>
    <m/>
    <n v="1"/>
    <m/>
    <n v="3"/>
    <m/>
    <s v="&quot;Out-of-Vocabulary&quot; and &quot;Part-of-speech Tagging&quot;"/>
    <x v="3"/>
  </r>
  <r>
    <n v="321"/>
    <s v="WISA - Improving Word Embeddings by Emphasizing Co-hyponyms"/>
    <s v="10.1007/978-3-030-02934-0_20"/>
    <s v="Lecture Notes in Computer Science"/>
    <s v="2018"/>
    <s v="Cai, Xiangrui; Luo, Yonghong; Zhang, Ying; Yuan, Xiaojie"/>
    <m/>
    <m/>
    <s v="CHAP"/>
    <s v="Springer International Publishing"/>
    <m/>
    <m/>
    <m/>
    <n v="2"/>
    <m/>
    <n v="39"/>
    <m/>
    <s v="&quot;Out-of-Vocabulary&quot; and &quot;Part-of-speech Tagging&quot;"/>
    <x v="3"/>
  </r>
  <r>
    <n v="322"/>
    <s v="KMO - An Improved Method for Chinese Company Name and Abbreviation Recognition"/>
    <s v="10.1007/978-3-319-62698-7_36"/>
    <s v="Communications in Computer and Information Science"/>
    <s v="2017"/>
    <s v="Meng, Lei; Wei, Zhi-Hao; Hu, Tian-Yi; Cheng, Qian; Zhu, Yu; Wei, Xiao-Tao"/>
    <m/>
    <m/>
    <s v="BOOK"/>
    <s v="Springer International Publishing"/>
    <m/>
    <m/>
    <m/>
    <n v="3"/>
    <m/>
    <n v="6"/>
    <m/>
    <s v="&quot;Out-of-Vocabulary&quot; and &quot;Part-of-speech Tagging&quot;"/>
    <x v="3"/>
  </r>
  <r>
    <n v="323"/>
    <s v="Creating Semantic Representations"/>
    <s v="10.1007/978-3-030-37250-7_2"/>
    <s v="Statistical Semantics"/>
    <s v="2020"/>
    <s v="Nielsen, Finn Årup; Hansen, Lars Kai"/>
    <m/>
    <m/>
    <s v="CHAP"/>
    <s v="Springer International Publishing"/>
    <m/>
    <m/>
    <m/>
    <n v="3"/>
    <m/>
    <n v="57"/>
    <m/>
    <s v="&quot;Out-of-Vocabulary&quot; and &quot;Part-of-speech Tagging&quot;"/>
    <x v="3"/>
  </r>
  <r>
    <n v="324"/>
    <s v="AMLTA - Arabic Text Generation: Deep Learning for Poetry Synthesis"/>
    <s v="10.1007/978-3-030-69717-4_11"/>
    <s v="Advances in Intelligent Systems and Computing"/>
    <s v="2021"/>
    <s v="Hejazi, Hani D.; Khamees, Ahmed A.; Alshurideh, Muhammad; Salloum, Said A."/>
    <m/>
    <m/>
    <s v="BOOK"/>
    <s v="Springer International Publishing"/>
    <m/>
    <m/>
    <m/>
    <n v="8"/>
    <m/>
    <n v="17"/>
    <m/>
    <s v="&quot;Out-of-Vocabulary&quot; and &quot;Part-of-speech Tagging&quot;"/>
    <x v="3"/>
  </r>
  <r>
    <n v="325"/>
    <s v="PROPOR - Training State-of-the-Art Portuguese POS Taggers without Handcrafted Features"/>
    <s v="10.1007/978-3-319-09761-9_8"/>
    <s v="Lecture Notes in Computer Science"/>
    <s v="2014"/>
    <s v="dos Santos, Cicero Nogueira; Zadrozny, Bianca"/>
    <m/>
    <m/>
    <s v="CHAP"/>
    <s v="Springer International Publishing"/>
    <m/>
    <m/>
    <m/>
    <n v="6"/>
    <m/>
    <n v="23"/>
    <m/>
    <s v="&quot;Out-of-Vocabulary&quot; and &quot;Part-of-speech Tagging&quot;"/>
    <x v="3"/>
  </r>
  <r>
    <n v="326"/>
    <s v="Software requirements as an application domain for natural language processing"/>
    <s v="10.1007/s10579-017-9381-z"/>
    <s v="Language Resources and Evaluation"/>
    <s v="2017"/>
    <s v="Diamantopoulos, Themistoklis; Roth, Michael; Symeonidis, Andreas L.; Klein, Ewan"/>
    <m/>
    <m/>
    <s v="JOUR"/>
    <s v="Springer Science and Business Media LLC"/>
    <m/>
    <m/>
    <m/>
    <n v="31"/>
    <m/>
    <n v="53"/>
    <m/>
    <s v="&quot;Out-of-Vocabulary&quot; and &quot;Part-of-speech Tagging&quot;"/>
    <x v="3"/>
  </r>
  <r>
    <n v="327"/>
    <s v="Linguistic Pre-processing of Social Media Texts"/>
    <s v="10.1007/978-3-031-02157-2_2"/>
    <s v="Synthesis Lectures on Human Language Technologies"/>
    <s v="2015"/>
    <s v="Farzindar, Atefeh; Inkpen, Diana"/>
    <m/>
    <m/>
    <s v="CHAP"/>
    <s v="Springer International Publishing"/>
    <m/>
    <m/>
    <m/>
    <n v="2"/>
    <m/>
    <m/>
    <m/>
    <s v="&quot;Out-of-Vocabulary&quot; and &quot;Part-of-speech Tagging&quot;"/>
    <x v="3"/>
  </r>
  <r>
    <n v="328"/>
    <s v="Inductive Logic Programming"/>
    <s v="10.1007/978-3-030-97454-1"/>
    <s v="Lecture Notes in Computer Science"/>
    <s v="2022"/>
    <s v="Katzouris, Nikos; Artikis, Alexander"/>
    <m/>
    <m/>
    <s v="BOOK"/>
    <s v="Springer International Publishing"/>
    <m/>
    <m/>
    <m/>
    <m/>
    <m/>
    <m/>
    <m/>
    <s v="&quot;Out-of-Vocabulary&quot; and &quot;Part-of-speech Tagging&quot;"/>
    <x v="3"/>
  </r>
  <r>
    <n v="329"/>
    <s v="SLSP - Class n-gram models for very large vocabulary speech recognition of Finnish and Estonian"/>
    <s v="10.1007/978-3-319-45925-7_11"/>
    <s v="Lecture Notes in Computer Science"/>
    <s v="2016"/>
    <s v="Varjokallio, Matti; Kurimo, Mikko; Virpioja, Sami"/>
    <m/>
    <m/>
    <s v="BOOK"/>
    <s v="Springer International Publishing"/>
    <m/>
    <m/>
    <m/>
    <n v="5"/>
    <m/>
    <n v="35"/>
    <m/>
    <s v="&quot;Out-of-Vocabulary&quot; and &quot;Part-of-speech Tagging&quot;"/>
    <x v="3"/>
  </r>
  <r>
    <n v="330"/>
    <s v="IWAIPR - Irony Detection Based on Character Language Model Classifiers"/>
    <s v="10.1007/978-3-030-01132-1_18"/>
    <s v="Lecture Notes in Computer Science"/>
    <s v="2018"/>
    <s v="Quintero, Yisel Clavel; García, Leticia Arco"/>
    <m/>
    <m/>
    <s v="CHAP"/>
    <s v="Springer International Publishing"/>
    <m/>
    <m/>
    <m/>
    <m/>
    <m/>
    <n v="16"/>
    <m/>
    <s v="&quot;Out-of-Vocabulary&quot; and &quot;Part-of-speech Tagging&quot;"/>
    <x v="3"/>
  </r>
  <r>
    <n v="331"/>
    <s v="Computational Linguistics and Intelligent Text Processing"/>
    <s v="10.1007/978-3-031-24337-0"/>
    <s v="Lecture Notes in Computer Science"/>
    <s v="2023"/>
    <s v="Gelbukh, Alexander"/>
    <m/>
    <m/>
    <s v="BOOK"/>
    <s v="Springer Nature Switzerland"/>
    <m/>
    <m/>
    <m/>
    <m/>
    <m/>
    <m/>
    <m/>
    <s v="&quot;Out-of-Vocabulary&quot; and &quot;Part-of-speech Tagging&quot;"/>
    <x v="3"/>
  </r>
  <r>
    <n v="332"/>
    <s v="Text, Speech, and Dialogue"/>
    <s v="10.1007/978-3-031-70563-2"/>
    <s v="Lecture Notes in Computer Science"/>
    <s v="2024"/>
    <s v=","/>
    <m/>
    <m/>
    <s v="BOOK"/>
    <s v="Springer Nature Switzerland"/>
    <m/>
    <m/>
    <m/>
    <m/>
    <m/>
    <m/>
    <m/>
    <s v="&quot;Out-of-Vocabulary&quot; and &quot;Part-of-speech Tagging&quot;"/>
    <x v="3"/>
  </r>
  <r>
    <n v="333"/>
    <s v="Sentiment Analysis"/>
    <s v="10.1007/978-1-4842-4354-1_9"/>
    <s v="Text Analytics with Python"/>
    <s v="2019"/>
    <s v="Sarkar, Dipanjan"/>
    <m/>
    <m/>
    <s v="CHAP"/>
    <s v="Apress"/>
    <m/>
    <m/>
    <m/>
    <n v="1"/>
    <m/>
    <m/>
    <m/>
    <s v="&quot;Out-of-Vocabulary&quot; and &quot;Part-of-speech Tagging&quot;"/>
    <x v="3"/>
  </r>
  <r>
    <n v="334"/>
    <s v="Building Domain-Specific Sentiment Lexicon Using Random Walk-Based Model on Common-Sense Semantic Network"/>
    <s v="10.1007/978-981-99-3010-4_17"/>
    <s v="Lecture Notes in Networks and Systems"/>
    <s v="2023"/>
    <s v="Jain, Minni; Jindal, Rajni; Jain, Amita"/>
    <m/>
    <m/>
    <s v="CHAP"/>
    <s v="Springer Nature Singapore"/>
    <m/>
    <m/>
    <m/>
    <m/>
    <m/>
    <n v="9"/>
    <m/>
    <s v="&quot;Out-of-Vocabulary&quot; and &quot;Part-of-speech Tagging&quot;"/>
    <x v="3"/>
  </r>
  <r>
    <n v="335"/>
    <s v="Web Information Systems Engineering – WISE 2023"/>
    <s v="10.1007/978-981-99-7254-8"/>
    <s v="Lecture Notes in Computer Science"/>
    <s v="2023"/>
    <s v="Zhang, Feng; Wang, Hua; Barhamgi, Mahmoud; Chen, Lu; Zhou, Rui"/>
    <m/>
    <m/>
    <s v="BOOK"/>
    <s v="Springer Nature Singapore"/>
    <m/>
    <m/>
    <m/>
    <n v="2"/>
    <m/>
    <m/>
    <m/>
    <s v="&quot;Out-of-Vocabulary&quot; and &quot;Part-of-speech Tagging&quot;"/>
    <x v="3"/>
  </r>
  <r>
    <n v="336"/>
    <s v="From POS tagging to dependency parsing for biomedical event extraction"/>
    <s v="10.1186/s12859-019-2604-0"/>
    <s v="BMC bioinformatics"/>
    <s v="2019"/>
    <s v="Nguyen, Dat Quoc; Verspoor, Karin"/>
    <m/>
    <m/>
    <s v="JOUR"/>
    <s v="Springer Science and Business Media LLC"/>
    <m/>
    <m/>
    <m/>
    <n v="30"/>
    <m/>
    <n v="50"/>
    <m/>
    <s v="&quot;Out-of-Vocabulary&quot; and &quot;Part-of-speech Tagging&quot;"/>
    <x v="3"/>
  </r>
  <r>
    <n v="337"/>
    <s v="Data Management, Analytics and Innovation"/>
    <s v="10.1007/978-981-99-1414-2"/>
    <s v="Lecture Notes in Networks and Systems"/>
    <s v="2023"/>
    <s v="Sharma, Neha; Goje, Amol; Chakrabarti, Amlan; Bruckstein⋆, Alfred M."/>
    <m/>
    <m/>
    <s v="BOOK"/>
    <s v="Springer Nature Singapore"/>
    <m/>
    <m/>
    <m/>
    <n v="1"/>
    <m/>
    <m/>
    <m/>
    <s v="&quot;Out-of-Vocabulary&quot; and &quot;Part-of-speech Tagging&quot;"/>
    <x v="3"/>
  </r>
  <r>
    <n v="338"/>
    <s v="Training and evaluation of vector models for Galician"/>
    <s v="10.1007/s10579-024-09740-0"/>
    <s v="Language Resources and Evaluation"/>
    <s v="2024"/>
    <s v="Garcia, Marcos"/>
    <m/>
    <m/>
    <s v="JOUR"/>
    <s v="Springer Science and Business Media LLC"/>
    <m/>
    <m/>
    <m/>
    <m/>
    <m/>
    <n v="80"/>
    <m/>
    <s v="&quot;Out-of-Vocabulary&quot; and &quot;Part-of-speech Tagging&quot;"/>
    <x v="3"/>
  </r>
  <r>
    <n v="339"/>
    <s v="Electronic Systems and Intelligent Computing"/>
    <s v="10.1007/978-981-16-9488-2"/>
    <s v="Lecture Notes in Electrical Engineering"/>
    <s v="2022"/>
    <s v=","/>
    <m/>
    <m/>
    <s v="BOOK"/>
    <s v="Springer Nature Singapore"/>
    <m/>
    <m/>
    <m/>
    <n v="4"/>
    <m/>
    <m/>
    <m/>
    <s v="&quot;Out-of-Vocabulary&quot; and &quot;Part-of-speech Tagging&quot;"/>
    <x v="3"/>
  </r>
  <r>
    <n v="340"/>
    <s v="Question Answering for the Curated Web"/>
    <s v="10.1007/978-3-031-79512-1"/>
    <s v="Synthesis Lectures on Information Concepts, Retrieval, and Services"/>
    <s v="2022"/>
    <s v="Roy, Rishiraj Saha; Anand, Avishek"/>
    <m/>
    <m/>
    <s v="BOOK"/>
    <s v="Springer International Publishing"/>
    <m/>
    <m/>
    <m/>
    <n v="4"/>
    <m/>
    <m/>
    <m/>
    <s v="&quot;Out-of-Vocabulary&quot; and &quot;Part-of-speech Tagging&quot;"/>
    <x v="3"/>
  </r>
  <r>
    <n v="341"/>
    <s v="Emerging Technologies for Computing, Communication and Smart Cities"/>
    <s v="10.1007/978-981-19-0284-0"/>
    <s v="Lecture Notes in Electrical Engineering"/>
    <s v="2022"/>
    <s v="Singh, Pradeep Kumar; Kolekar, Maheshkumar H.; Gupta, Rajesh; Wierzchoń, Sławomir T.; Bhatnagar, Raj"/>
    <m/>
    <m/>
    <s v="BOOK"/>
    <s v="Springer Nature Singapore"/>
    <m/>
    <m/>
    <m/>
    <n v="3"/>
    <m/>
    <m/>
    <m/>
    <s v="&quot;Out-of-Vocabulary&quot; and &quot;Part-of-speech Tagging&quot;"/>
    <x v="3"/>
  </r>
  <r>
    <n v="342"/>
    <s v="Canadian Conference on AI - Categorizing Emails Using Machine Learning with Textual Features"/>
    <s v="10.1007/978-3-030-18305-9_1"/>
    <s v="Lecture Notes in Computer Science"/>
    <s v="2019"/>
    <s v="Zhang, Haoran; Rangrej, Jagadish; Rais, Saad; Hillmer, Michael; Rudzicz, Frank; Malikov, Kamil"/>
    <m/>
    <m/>
    <s v="CHAP"/>
    <s v="Springer International Publishing"/>
    <m/>
    <m/>
    <m/>
    <n v="5"/>
    <m/>
    <n v="27"/>
    <m/>
    <s v="&quot;Out-of-Vocabulary&quot; and &quot;Part-of-speech Tagging&quot;"/>
    <x v="3"/>
  </r>
  <r>
    <n v="343"/>
    <s v="NLP Through the Ages"/>
    <s v="10.1007/979-8-8688-0017-7_2"/>
    <s v="Understanding Large Language Models"/>
    <s v="2023"/>
    <s v="Amaratunga, Thimira"/>
    <m/>
    <m/>
    <s v="CHAP"/>
    <s v="Apress"/>
    <m/>
    <m/>
    <m/>
    <m/>
    <m/>
    <m/>
    <m/>
    <s v="&quot;Out-of-Vocabulary&quot; and &quot;Part-of-speech Tagging&quot;"/>
    <x v="3"/>
  </r>
  <r>
    <n v="344"/>
    <s v="Generative Artificial Intelligence"/>
    <s v="10.1007/979-8-8688-0403-8"/>
    <s v="NA"/>
    <s v="2024"/>
    <s v="Solanki, Shivam R; Khublani, Drupad K"/>
    <m/>
    <m/>
    <s v="BOOK"/>
    <s v="Apress"/>
    <m/>
    <m/>
    <m/>
    <m/>
    <m/>
    <m/>
    <m/>
    <s v="&quot;Out-of-Vocabulary&quot; and &quot;Part-of-speech Tagging&quot;"/>
    <x v="3"/>
  </r>
  <r>
    <n v="345"/>
    <s v="Speech and Language Technologies for Low-Resource Languages"/>
    <s v="10.1007/978-3-031-33231-9"/>
    <s v="Communications in Computer and Information Science"/>
    <s v="2023"/>
    <s v="Kumar, M. Anand; Chakravarthi, Bharathi Raja; Bharathi, B; O’Riordan, Colm; Murthy, Hema A.; Thenmozhi, D.; Mandl, Thomas"/>
    <m/>
    <m/>
    <s v="BOOK"/>
    <s v="Springer International Publishing"/>
    <m/>
    <m/>
    <m/>
    <m/>
    <m/>
    <m/>
    <m/>
    <s v="&quot;Out-of-Vocabulary&quot; and &quot;Part-of-speech Tagging&quot;"/>
    <x v="3"/>
  </r>
  <r>
    <n v="346"/>
    <s v="Speech and Computer"/>
    <s v="10.1007/978-3-031-48312-7"/>
    <s v="Lecture Notes in Computer Science"/>
    <s v="2023"/>
    <s v=","/>
    <m/>
    <m/>
    <s v="BOOK"/>
    <s v="Springer Nature Switzerland"/>
    <m/>
    <m/>
    <m/>
    <n v="1"/>
    <m/>
    <m/>
    <m/>
    <s v="&quot;Out-of-Vocabulary&quot; and &quot;Part-of-speech Tagging&quot;"/>
    <x v="3"/>
  </r>
  <r>
    <n v="347"/>
    <s v="Secure IT Systems"/>
    <s v="10.1007/978-3-031-22295-5"/>
    <s v="Lecture Notes in Computer Science"/>
    <s v="2022"/>
    <s v="Reiser, Hans P.; Kyas, Marcel"/>
    <m/>
    <m/>
    <s v="BOOK"/>
    <s v="Springer International Publishing"/>
    <m/>
    <m/>
    <m/>
    <n v="1"/>
    <m/>
    <m/>
    <m/>
    <s v="&quot;Out-of-Vocabulary&quot; and &quot;Part-of-speech Tagging&quot;"/>
    <x v="3"/>
  </r>
  <r>
    <n v="348"/>
    <s v="Using Deep Neural Networks for Extracting Sentiment Targets in Arabic Tweets"/>
    <s v="10.1007/978-3-319-67056-0_1"/>
    <s v="Studies in Computational Intelligence"/>
    <s v="2017"/>
    <s v="El-Kilany, Ayman; Azzam, Amr; El-Beltagy, Samhaa R."/>
    <m/>
    <m/>
    <s v="CHAP"/>
    <s v="Springer International Publishing"/>
    <m/>
    <m/>
    <m/>
    <n v="16"/>
    <m/>
    <n v="22"/>
    <m/>
    <s v="&quot;Out-of-Vocabulary&quot; and &quot;Part-of-speech Tagging&quot;"/>
    <x v="3"/>
  </r>
  <r>
    <n v="349"/>
    <s v="Empirical study of sentiment analysis tools and techniques on societal topics"/>
    <s v="10.1007/s10844-020-00616-7"/>
    <s v="Journal of Intelligent Information Systems"/>
    <s v="2020"/>
    <s v="Singh, Loitongbam Gyanendro; Singh, Sanasam Ranbir"/>
    <m/>
    <m/>
    <s v="JOUR"/>
    <s v="Springer Science and Business Media LLC"/>
    <m/>
    <m/>
    <m/>
    <n v="22"/>
    <m/>
    <n v="52"/>
    <m/>
    <s v="&quot;Out-of-Vocabulary&quot; and &quot;Part-of-speech Tagging&quot;"/>
    <x v="3"/>
  </r>
  <r>
    <n v="350"/>
    <s v="Ibibio Spoken-CALL System"/>
    <s v="10.1007/978-3-319-69960-8_4"/>
    <s v="SpringerBriefs in Electrical and Computer Engineering"/>
    <s v="2018"/>
    <s v="Ekpenyong, Moses; Udoh, EmemObong O.; Uto, Nseobong P."/>
    <m/>
    <m/>
    <s v="CHAP"/>
    <s v="Springer International Publishing"/>
    <m/>
    <m/>
    <m/>
    <n v="1"/>
    <m/>
    <n v="51"/>
    <m/>
    <s v="&quot;Out-of-Vocabulary&quot; and &quot;Part-of-speech Tagging&quot;"/>
    <x v="3"/>
  </r>
  <r>
    <n v="351"/>
    <s v="Part of Speech Tagging Using Part of Speech Sequence Graph"/>
    <s v="10.1007/s40745-021-00359-4"/>
    <s v="Annals of Data Science"/>
    <s v="2021"/>
    <s v="Gholami-Dastgerdi, Pejman; Feizi-Derakhshi, Mohammad-Reza"/>
    <m/>
    <m/>
    <s v="JOUR"/>
    <s v="Springer Science and Business Media LLC"/>
    <m/>
    <m/>
    <m/>
    <n v="2"/>
    <m/>
    <n v="13"/>
    <m/>
    <s v="&quot;Out-of-Vocabulary&quot; and &quot;Part-of-speech Tagging&quot;"/>
    <x v="3"/>
  </r>
  <r>
    <n v="352"/>
    <s v="ECIR - Towards Deep Semantic Analysis of Hashtags"/>
    <s v="10.1007/978-3-319-16354-3_50"/>
    <s v="Lecture Notes in Computer Science"/>
    <s v="2015"/>
    <s v="Bansal, Piyush; Bansal, Romil; Varma, Vasudeva"/>
    <m/>
    <m/>
    <s v="CHAP"/>
    <s v="Springer International Publishing"/>
    <m/>
    <m/>
    <m/>
    <n v="27"/>
    <m/>
    <n v="16"/>
    <m/>
    <s v="&quot;Out-of-Vocabulary&quot; and &quot;Part-of-speech Tagging&quot;"/>
    <x v="3"/>
  </r>
  <r>
    <n v="353"/>
    <s v="Exploiting languages proximity for part-of-speech tagging of three French regional languages"/>
    <s v="10.1007/s10579-019-09463-7"/>
    <s v="Language Resources and Evaluation"/>
    <s v="2019"/>
    <s v="Magistry, Pierre; Ligozat, Anne-Laure; Rosset, Sophie"/>
    <m/>
    <m/>
    <s v="JOUR"/>
    <s v="Springer Science and Business Media LLC"/>
    <m/>
    <m/>
    <m/>
    <n v="5"/>
    <m/>
    <n v="25"/>
    <m/>
    <s v="&quot;Out-of-Vocabulary&quot; and &quot;Part-of-speech Tagging&quot;"/>
    <x v="3"/>
  </r>
  <r>
    <n v="354"/>
    <s v="CyberNet: a hybrid deep CNN with N-gram feature selection for cyberbullying detection in online social networks"/>
    <s v="10.1007/s12065-022-00774-3"/>
    <s v="Evolutionary Intelligence"/>
    <s v="2022"/>
    <s v="Paruchuri, Vijaya Lakshmi; Rajesh, P."/>
    <m/>
    <m/>
    <s v="JOUR"/>
    <s v="Springer Science and Business Media LLC"/>
    <m/>
    <m/>
    <m/>
    <n v="3"/>
    <m/>
    <n v="19"/>
    <m/>
    <s v="&quot;Out-of-Vocabulary&quot; and &quot;Part-of-speech Tagging&quot;"/>
    <x v="3"/>
  </r>
  <r>
    <n v="355"/>
    <s v="Emerging Trends and Applications in Artificial Intelligence"/>
    <s v="10.1007/978-3-031-56728-5"/>
    <s v="Lecture Notes in Networks and Systems"/>
    <s v="2024"/>
    <s v=","/>
    <m/>
    <m/>
    <s v="BOOK"/>
    <s v="Springer Nature Switzerland"/>
    <m/>
    <m/>
    <m/>
    <m/>
    <m/>
    <m/>
    <m/>
    <s v="&quot;Out-of-Vocabulary&quot; and &quot;Part-of-speech Tagging&quot;"/>
    <x v="3"/>
  </r>
  <r>
    <n v="356"/>
    <s v="Context-dependent factored language models"/>
    <s v="10.1186/s13636-017-0104-6"/>
    <s v="EURASIP Journal on Audio, Speech, and Music Processing"/>
    <s v="2017"/>
    <s v="Donaj, Gregor; KaăźIăź, Zdravko"/>
    <m/>
    <m/>
    <s v="JOUR"/>
    <s v="Springer Science and Business Media LLC"/>
    <m/>
    <m/>
    <m/>
    <n v="5"/>
    <m/>
    <n v="22"/>
    <m/>
    <s v="&quot;Out-of-Vocabulary&quot; and &quot;Part-of-speech Tagging&quot;"/>
    <x v="3"/>
  </r>
  <r>
    <n v="357"/>
    <s v="Computational Intelligence in Data Mining"/>
    <s v="10.1007/978-981-16-9447-9"/>
    <s v="Smart Innovation, Systems and Technologies"/>
    <s v="2022"/>
    <s v=","/>
    <m/>
    <m/>
    <s v="BOOK"/>
    <s v="Springer Nature Singapore"/>
    <m/>
    <m/>
    <m/>
    <n v="3"/>
    <m/>
    <m/>
    <m/>
    <s v="&quot;Out-of-Vocabulary&quot; and &quot;Part-of-speech Tagging&quot;"/>
    <x v="3"/>
  </r>
  <r>
    <n v="358"/>
    <s v="CCL - Tibetan Word Segmentation as Sub-syllable Tagging with Syllable’s Part-of-Speech Property"/>
    <s v="10.1007/978-3-319-25816-4_16"/>
    <s v="Lecture Notes in Computer Science"/>
    <s v="2015"/>
    <s v="Liu, Huidan; Long, Congjun; Nuo, Minghua; Wu, Jian"/>
    <m/>
    <m/>
    <s v="BOOK"/>
    <s v="Springer International Publishing"/>
    <m/>
    <m/>
    <m/>
    <n v="1"/>
    <m/>
    <n v="28"/>
    <m/>
    <s v="&quot;Out-of-Vocabulary&quot; and &quot;Part-of-speech Tagging&quot;"/>
    <x v="3"/>
  </r>
  <r>
    <n v="359"/>
    <s v="HAIS - An Ontology for Generalized Disease Incidence Detection on Twitter"/>
    <s v="10.1007/978-3-319-59650-1_4"/>
    <s v="Lecture Notes in Computer Science"/>
    <s v="2017"/>
    <s v="Magumba, Mark Abraham; Nabende, Peter"/>
    <m/>
    <m/>
    <s v="CHAP"/>
    <s v="Springer International Publishing"/>
    <m/>
    <m/>
    <m/>
    <n v="6"/>
    <m/>
    <n v="21"/>
    <m/>
    <s v="&quot;Out-of-Vocabulary&quot; and &quot;Part-of-speech Tagging&quot;"/>
    <x v="3"/>
  </r>
  <r>
    <n v="360"/>
    <s v="Advances in Computing and Data Sciences"/>
    <s v="10.1007/978-3-030-88244-0"/>
    <s v="Communications in Computer and Information Science"/>
    <s v="2021"/>
    <s v="Singh, Mayank; Tyagi, Vipin; Gupta, P. K.; Flusser, Jan; Ören, Tuncer; Sonawane, Vijay R."/>
    <m/>
    <m/>
    <s v="BOOK"/>
    <s v="Springer International Publishing"/>
    <m/>
    <m/>
    <m/>
    <n v="2"/>
    <m/>
    <m/>
    <m/>
    <s v="&quot;Out-of-Vocabulary&quot; and &quot;Part-of-speech Tagging&quot;"/>
    <x v="3"/>
  </r>
  <r>
    <n v="361"/>
    <s v="Deep Learning for Natural Language Processing"/>
    <s v="10.1007/978-3-030-06073-2_5"/>
    <s v="Cognitive Computation Trends"/>
    <s v="2019"/>
    <s v="Zhang, Jiajun; Zong, Chengqing"/>
    <m/>
    <m/>
    <s v="CHAP"/>
    <s v="Springer International Publishing"/>
    <m/>
    <m/>
    <m/>
    <n v="4"/>
    <m/>
    <n v="64"/>
    <m/>
    <s v="&quot;Out-of-Vocabulary&quot; and &quot;Part-of-speech Tagging&quot;"/>
    <x v="3"/>
  </r>
  <r>
    <n v="362"/>
    <s v="RTIP2R (1) - Analysis of Changing Trends in Textual Data Representation"/>
    <s v="10.1007/978-981-16-0507-9_21"/>
    <s v="Communications in Computer and Information Science"/>
    <s v="2021"/>
    <s v="Singh, Ksh. Nareshkumar; Dorendro, A.; Devi, H. Mamata; Mahanta, Anjana Kakoti"/>
    <m/>
    <m/>
    <s v="BOOK"/>
    <s v="Springer Singapore"/>
    <m/>
    <m/>
    <m/>
    <n v="2"/>
    <m/>
    <n v="34"/>
    <m/>
    <s v="&quot;Out-of-Vocabulary&quot; and &quot;Part-of-speech Tagging&quot;"/>
    <x v="3"/>
  </r>
  <r>
    <n v="363"/>
    <s v="POS Tagger Model for South Indian Language Using a Deep Learning Approach"/>
    <s v="10.1007/978-981-16-7985-8_16"/>
    <s v="Lecture Notes in Electrical Engineering"/>
    <s v="2022"/>
    <s v="Rajani Shree, M.; Shambhavi, B. R."/>
    <m/>
    <m/>
    <s v="CHAP"/>
    <s v="Springer Nature Singapore"/>
    <m/>
    <m/>
    <m/>
    <n v="2"/>
    <m/>
    <n v="15"/>
    <m/>
    <s v="&quot;Out-of-Vocabulary&quot; and &quot;Part-of-speech Tagging&quot;"/>
    <x v="3"/>
  </r>
  <r>
    <n v="364"/>
    <s v="Unifying Lexical, Syntactic, and Structural Representations of Written Language for Authorship Attribution"/>
    <s v="10.1007/s42979-021-00911-2"/>
    <s v="SN Computer Science"/>
    <s v="2021"/>
    <s v="Jafariakinabad, Fereshteh; Hua, Kien A."/>
    <m/>
    <m/>
    <s v="JOUR"/>
    <s v="Springer Science and Business Media LLC"/>
    <m/>
    <m/>
    <m/>
    <n v="2"/>
    <m/>
    <n v="53"/>
    <m/>
    <s v="&quot;Out-of-Vocabulary&quot; and &quot;Part-of-speech Tagging&quot;"/>
    <x v="3"/>
  </r>
  <r>
    <n v="365"/>
    <s v="Arabic vs. English: Comparative Statistical Study"/>
    <s v="10.1007/s13369-013-0665-3"/>
    <s v="Arabian Journal for Science and Engineering"/>
    <s v="2013"/>
    <s v="Alotaiby, Fahad; Foda, S.G.; Al-Kharashi, Ibrahim A."/>
    <m/>
    <m/>
    <s v="JOUR"/>
    <s v="Springer Science and Business Media LLC"/>
    <m/>
    <m/>
    <m/>
    <n v="5"/>
    <m/>
    <n v="12"/>
    <m/>
    <s v="&quot;Out-of-Vocabulary&quot; and &quot;Part-of-speech Tagging&quot;"/>
    <x v="3"/>
  </r>
  <r>
    <n v="366"/>
    <s v="Intelligent Tutoring Systems"/>
    <s v="10.1007/978-3-030-80421-3"/>
    <s v="Lecture Notes in Computer Science"/>
    <s v="2021"/>
    <s v=","/>
    <m/>
    <m/>
    <s v="BOOK"/>
    <s v="Springer International Publishing"/>
    <m/>
    <m/>
    <m/>
    <n v="1"/>
    <m/>
    <m/>
    <m/>
    <s v="&quot;Out-of-Vocabulary&quot; and &quot;Part-of-speech Tagging&quot;"/>
    <x v="3"/>
  </r>
  <r>
    <n v="367"/>
    <s v="Distributed Computing and Artificial Intelligence, 19th International Conference"/>
    <s v="10.1007/978-3-031-20859-1"/>
    <s v="Lecture Notes in Networks and Systems"/>
    <s v="2023"/>
    <s v="Omatu, Sigeru; Mehmood, Rashid; Sitek, Paweł; Cicerone, Serafino; Rodrı́guez, Sara"/>
    <m/>
    <m/>
    <s v="BOOK"/>
    <s v="Springer International Publishing"/>
    <m/>
    <m/>
    <m/>
    <n v="1"/>
    <m/>
    <m/>
    <m/>
    <s v="&quot;Out-of-Vocabulary&quot; and &quot;Part-of-speech Tagging&quot;"/>
    <x v="3"/>
  </r>
  <r>
    <n v="368"/>
    <s v="Lightweight Context-Based Web-Service Composition Model for Mobile Devices"/>
    <s v="10.1007/978-3-319-93940-7_9"/>
    <s v="Lecture Notes on Data Engineering and Communications Technologies"/>
    <s v="2018"/>
    <s v="Fernandes, Roshan; D’Souza, G. L. Rio"/>
    <m/>
    <m/>
    <s v="CHAP"/>
    <s v="Springer International Publishing"/>
    <m/>
    <m/>
    <m/>
    <n v="3"/>
    <m/>
    <n v="18"/>
    <m/>
    <s v="&quot;Out-of-Vocabulary&quot; and &quot;Part-of-speech Tagging&quot;"/>
    <x v="3"/>
  </r>
  <r>
    <n v="369"/>
    <s v="Evaluating the Impact of OCR Quality on Short Texts Classification Task"/>
    <s v="10.1007/978-3-031-19496-2_13"/>
    <s v="Lecture Notes in Computer Science"/>
    <s v="2022"/>
    <s v="Vitman, Oxana; Kostiuk, Yevhen; Plachinda, Paul; Zhila, Alisa; Sidorov, Grigori; Gelbukh, Alexander"/>
    <m/>
    <m/>
    <s v="CHAP"/>
    <s v="Springer Nature Switzerland"/>
    <m/>
    <m/>
    <m/>
    <n v="1"/>
    <m/>
    <n v="13"/>
    <m/>
    <s v="&quot;Out-of-Vocabulary&quot; and &quot;Part-of-speech Tagging&quot;"/>
    <x v="3"/>
  </r>
  <r>
    <n v="370"/>
    <s v="Data Management, Analytics and Innovation"/>
    <s v="10.1007/978-981-16-2937-2"/>
    <s v="Lecture Notes on Data Engineering and Communications Technologies"/>
    <s v="2022"/>
    <s v="Sharma, Neha; Bălaş, Valentina Emilia; Chakrabarti, Amlan; Choudhury, Avishek; Bruckstein⋆, Alfred M.; Sinhababu, Nilanjan; Kanti, Pijush; Pramanik, Dutta; Sardar, Arpan"/>
    <m/>
    <m/>
    <s v="BOOK"/>
    <s v="Springer Singapore"/>
    <m/>
    <m/>
    <m/>
    <m/>
    <m/>
    <m/>
    <m/>
    <s v="&quot;Out-of-Vocabulary&quot; and &quot;Part-of-speech Tagging&quot;"/>
    <x v="3"/>
  </r>
  <r>
    <n v="371"/>
    <s v="Soft Computing and Its Engineering Applications"/>
    <s v="10.1007/978-3-031-53731-8"/>
    <s v="Communications in Computer and Information Science"/>
    <s v="2024"/>
    <s v="Patel, Kanubhai K.; Santosh, K. C.; Patel, Atul; Ghosh, Ashish"/>
    <m/>
    <m/>
    <s v="BOOK"/>
    <s v="Springer Nature Switzerland"/>
    <m/>
    <m/>
    <m/>
    <m/>
    <m/>
    <m/>
    <m/>
    <s v="&quot;Out-of-Vocabulary&quot; and &quot;Part-of-speech Tagging&quot;"/>
    <x v="3"/>
  </r>
  <r>
    <n v="372"/>
    <s v="Advances in Information Retrieval"/>
    <s v="10.1007/978-3-030-72113-8"/>
    <s v="Lecture Notes in Computer Science"/>
    <s v="2021"/>
    <s v="Hiemstra, Djoerd; Moens, Marie‐Francine; Mothe, Josiane; Perego, Raffaele; Potthast, Martin; Sebastiani, Fabrizio"/>
    <m/>
    <m/>
    <s v="BOOK"/>
    <s v="Springer International Publishing"/>
    <m/>
    <m/>
    <m/>
    <n v="3"/>
    <m/>
    <m/>
    <m/>
    <s v="&quot;Out-of-Vocabulary&quot; and &quot;Part-of-speech Tagging&quot;"/>
    <x v="3"/>
  </r>
  <r>
    <n v="373"/>
    <s v="Wissensrohstoff Text"/>
    <s v="10.1007/978-3-658-35969-0"/>
    <s v="NA"/>
    <s v="2022"/>
    <s v="Biemann, Chris; Heyer, Gerhard; Quasthoff, Uwe"/>
    <m/>
    <m/>
    <s v="BOOK"/>
    <s v="Springer Fachmedien Wiesbaden"/>
    <m/>
    <m/>
    <m/>
    <n v="5"/>
    <m/>
    <m/>
    <m/>
    <s v="&quot;Out-of-Vocabulary&quot; and &quot;Part-of-speech Tagging&quot;"/>
    <x v="3"/>
  </r>
  <r>
    <n v="374"/>
    <s v="Artificial Neural Networks and Machine Learning – ICANN 2023"/>
    <s v="10.1007/978-3-031-44192-9"/>
    <s v="Lecture Notes in Computer Science"/>
    <s v="2023"/>
    <s v=","/>
    <m/>
    <m/>
    <s v="BOOK"/>
    <s v="Springer Nature Switzerland"/>
    <m/>
    <m/>
    <m/>
    <m/>
    <m/>
    <m/>
    <m/>
    <s v="&quot;Out-of-Vocabulary&quot; and &quot;Part-of-speech Tagging&quot;"/>
    <x v="3"/>
  </r>
  <r>
    <n v="375"/>
    <s v="LCT - Supervised Transfer Learning for Sequence Tagging of User-Generated-Content in Social Media"/>
    <s v="10.1007/978-3-030-66527-2_4"/>
    <s v="Lecture Notes in Computer Science"/>
    <s v="2020"/>
    <s v="Meftah, Sara; Semmar, Nasredine; Zennaki, Othmane; Sadat, Fatiha"/>
    <m/>
    <m/>
    <s v="CHAP"/>
    <s v="Springer International Publishing"/>
    <m/>
    <m/>
    <m/>
    <n v="1"/>
    <m/>
    <n v="34"/>
    <m/>
    <s v="&quot;Out-of-Vocabulary&quot; and &quot;Part-of-speech Tagging&quot;"/>
    <x v="3"/>
  </r>
  <r>
    <n v="376"/>
    <s v="Bi-directional LSTM–CNN Combined method for Sentiment Analysis in Part of Speech Tagging (PoS)"/>
    <s v="10.1007/s10772-020-09716-9"/>
    <s v="International Journal of Speech Technology"/>
    <s v="2020"/>
    <s v="kumar, N. Senthil; Malarvizhi, N."/>
    <m/>
    <m/>
    <s v="JOUR"/>
    <s v="Springer Science and Business Media LLC"/>
    <m/>
    <m/>
    <m/>
    <n v="30"/>
    <m/>
    <n v="30"/>
    <m/>
    <s v="&quot;Out-of-Vocabulary&quot; and &quot;Part-of-speech Tagging&quot;"/>
    <x v="3"/>
  </r>
  <r>
    <n v="377"/>
    <s v="AMLTA - Improving Arabic Tokenization and POS Tagging Using Morphological Analyzer"/>
    <s v="10.1007/978-3-319-13461-1_6"/>
    <s v="Communications in Computer and Information Science"/>
    <s v="2014"/>
    <s v="Nawar, Michael N."/>
    <m/>
    <m/>
    <s v="BOOK"/>
    <s v="Springer International Publishing"/>
    <m/>
    <m/>
    <m/>
    <n v="2"/>
    <m/>
    <n v="7"/>
    <m/>
    <s v="&quot;Out-of-Vocabulary&quot; and &quot;Part-of-speech Tagging&quot;"/>
    <x v="3"/>
  </r>
  <r>
    <n v="378"/>
    <s v="Automatic Text Simplification"/>
    <s v="10.1007/978-3-031-02166-4"/>
    <s v="Synthesis Lectures on Human Language Technologies"/>
    <s v="2017"/>
    <s v="Saggion, Horacio"/>
    <m/>
    <m/>
    <s v="BOOK"/>
    <s v="Springer International Publishing"/>
    <m/>
    <m/>
    <m/>
    <n v="15"/>
    <m/>
    <m/>
    <m/>
    <s v="&quot;Out-of-Vocabulary&quot; and &quot;Part-of-speech Tagging&quot;"/>
    <x v="3"/>
  </r>
  <r>
    <n v="379"/>
    <s v="A deep learning model incorporating part of speech and self-matching attention for named entity recognition of Chinese electronic medical records"/>
    <s v="10.1186/s12911-019-0762-7"/>
    <s v="BMC medical informatics and decision making"/>
    <s v="2019"/>
    <s v="Xiaoling, Cai; Dong, Shoubin; Hu, Jinlong"/>
    <m/>
    <m/>
    <s v="JOUR"/>
    <s v="Springer Science and Business Media LLC"/>
    <m/>
    <m/>
    <m/>
    <n v="33"/>
    <m/>
    <n v="16"/>
    <m/>
    <s v="&quot;Out-of-Vocabulary&quot; and &quot;Part-of-speech Tagging&quot;"/>
    <x v="3"/>
  </r>
  <r>
    <n v="380"/>
    <s v="ICCCI (CCIS Volume) - Deep Learning for Multilingual POS Tagging"/>
    <s v="10.1007/978-3-030-63119-2_2"/>
    <s v="Communications in Computer and Information Science"/>
    <s v="2020"/>
    <s v="Toleu, Alymzhan; Tolegen, Gulmira; Mussabayev, Rustam"/>
    <m/>
    <m/>
    <s v="CHAP"/>
    <s v="Springer International Publishing"/>
    <m/>
    <m/>
    <m/>
    <n v="1"/>
    <m/>
    <n v="27"/>
    <m/>
    <s v="&quot;Out-of-Vocabulary&quot; and &quot;Part-of-speech Tagging&quot;"/>
    <x v="3"/>
  </r>
  <r>
    <n v="381"/>
    <s v="Turkish Speech Recognition"/>
    <s v="10.1007/978-3-319-90165-7_5"/>
    <s v="Theory and Applications of Natural Language Processing"/>
    <s v="2018"/>
    <s v="Arisoy, Ebru; Saraclar, Murat"/>
    <m/>
    <m/>
    <s v="CHAP"/>
    <s v="Springer International Publishing"/>
    <m/>
    <m/>
    <m/>
    <n v="1"/>
    <m/>
    <n v="53"/>
    <m/>
    <s v="&quot;Out-of-Vocabulary&quot; and &quot;Part-of-speech Tagging&quot;"/>
    <x v="3"/>
  </r>
  <r>
    <n v="382"/>
    <s v="Proceedings of 3rd International Conference on Artificial Intelligence, Robotics, and Communication"/>
    <s v="10.1007/978-981-97-2200-6"/>
    <s v="Lecture Notes in Electrical Engineering"/>
    <s v="2024"/>
    <s v=","/>
    <m/>
    <m/>
    <s v="BOOK"/>
    <s v="Springer Nature Singapore"/>
    <m/>
    <m/>
    <m/>
    <m/>
    <m/>
    <m/>
    <m/>
    <s v="&quot;Out-of-Vocabulary&quot; and &quot;Part-of-speech Tagging&quot;"/>
    <x v="3"/>
  </r>
  <r>
    <n v="383"/>
    <s v="Computational Linguistics and Intelligent Text Processing"/>
    <s v="10.1007/978-3-031-24340-0"/>
    <s v="Lecture Notes in Computer Science"/>
    <s v="2023"/>
    <s v="Gelbukh, Alexander"/>
    <m/>
    <m/>
    <s v="BOOK"/>
    <s v="Springer Nature Switzerland"/>
    <m/>
    <m/>
    <m/>
    <m/>
    <m/>
    <m/>
    <m/>
    <s v="&quot;Out-of-Vocabulary&quot; and &quot;Part-of-speech Tagging&quot;"/>
    <x v="3"/>
  </r>
  <r>
    <n v="384"/>
    <s v="Science and Global Challenges of the 21st Century - Science and Technology"/>
    <s v="10.1007/978-3-030-89477-1"/>
    <s v="Lecture Notes in Networks and Systems"/>
    <s v="2022"/>
    <s v=","/>
    <m/>
    <m/>
    <s v="BOOK"/>
    <s v="Springer International Publishing"/>
    <m/>
    <m/>
    <m/>
    <n v="3"/>
    <m/>
    <m/>
    <m/>
    <s v="&quot;Out-of-Vocabulary&quot; and &quot;Part-of-speech Tagging&quot;"/>
    <x v="3"/>
  </r>
  <r>
    <n v="385"/>
    <s v="Advances in Information and Communication"/>
    <s v="10.1007/978-3-031-53960-2"/>
    <s v="Lecture Notes in Networks and Systems"/>
    <s v="2024"/>
    <s v=","/>
    <m/>
    <m/>
    <s v="BOOK"/>
    <s v="Springer Nature Switzerland"/>
    <m/>
    <m/>
    <m/>
    <m/>
    <m/>
    <m/>
    <m/>
    <s v="&quot;Out-of-Vocabulary&quot; and &quot;Part-of-speech Tagging&quot;"/>
    <x v="3"/>
  </r>
  <r>
    <n v="386"/>
    <s v="Information and Communication Technology for Intelligent Systems"/>
    <s v="10.1007/978-981-15-7062-9"/>
    <s v="Smart Innovation, Systems and Technologies"/>
    <s v="2021"/>
    <s v="Senjyu, Tomonobu; Mahalle, Parikshit N.; Perumal, Thinagaran; Joshi, Amit"/>
    <m/>
    <m/>
    <s v="BOOK"/>
    <s v="Springer Singapore"/>
    <m/>
    <m/>
    <m/>
    <n v="4"/>
    <m/>
    <m/>
    <m/>
    <s v="&quot;Out-of-Vocabulary&quot; and &quot;Part-of-speech Tagging&quot;"/>
    <x v="3"/>
  </r>
  <r>
    <n v="387"/>
    <s v="Language Modeling for Turkish Text and Speech Processing"/>
    <s v="10.1007/978-3-319-90165-7_4"/>
    <s v="Theory and Applications of Natural Language Processing"/>
    <s v="2018"/>
    <s v="Arısoy, Ebru; Saraçlar, Murat"/>
    <m/>
    <m/>
    <s v="CHAP"/>
    <s v="Springer International Publishing"/>
    <m/>
    <m/>
    <m/>
    <n v="1"/>
    <m/>
    <n v="44"/>
    <m/>
    <s v="&quot;Out-of-Vocabulary&quot; and &quot;Part-of-speech Tagging&quot;"/>
    <x v="3"/>
  </r>
  <r>
    <n v="388"/>
    <s v="Machine Learning and Knowledge Discovery in Databases"/>
    <s v="10.1007/978-3-031-26390-3"/>
    <s v="Lecture Notes in Computer Science"/>
    <s v="2023"/>
    <s v="Amini, Massih-Reza; Canu, Stéphane; Fischer, Asja; Guns, Tias; Novak, Petra Kralj; Tsoumakas, Grigorios"/>
    <m/>
    <m/>
    <s v="BOOK"/>
    <s v="Springer International Publishing"/>
    <m/>
    <m/>
    <m/>
    <m/>
    <m/>
    <m/>
    <m/>
    <s v="&quot;Out-of-Vocabulary&quot; and &quot;Part-of-speech Tagging&quot;"/>
    <x v="3"/>
  </r>
  <r>
    <n v="389"/>
    <s v="NLPCC - Overview of the NLPCC 2015 Shared Task: Chinese Word Segmentation and POS Tagging for Micro-blog Texts"/>
    <s v="10.1007/978-3-319-25207-0_50"/>
    <s v="Lecture Notes in Computer Science"/>
    <s v="2015"/>
    <s v="Qiu, Xipeng; Qian, Peng; Yin, Liusong; Wu, Shiyu; Huang, Xuanjing"/>
    <m/>
    <m/>
    <s v="BOOK"/>
    <s v="Springer International Publishing"/>
    <m/>
    <m/>
    <m/>
    <n v="15"/>
    <m/>
    <n v="10"/>
    <m/>
    <s v="&quot;Out-of-Vocabulary&quot; and &quot;Part-of-speech Tagging&quot;"/>
    <x v="3"/>
  </r>
  <r>
    <n v="390"/>
    <s v="CCL - Point the Point: Uyghur Morphological Segmentation Using PointerNetwork with GRU"/>
    <s v="10.1007/978-3-030-32381-3_30"/>
    <s v="Lecture Notes in Computer Science"/>
    <s v="2019"/>
    <s v="Yang, Yaofei; Li, Shuqin; Zhang, Yangsen; Zhang, Huaping"/>
    <m/>
    <m/>
    <s v="BOOK"/>
    <s v="Springer International Publishing"/>
    <m/>
    <m/>
    <m/>
    <n v="4"/>
    <m/>
    <n v="16"/>
    <m/>
    <s v="&quot;Out-of-Vocabulary&quot; and &quot;Part-of-speech Tagging&quot;"/>
    <x v="3"/>
  </r>
  <r>
    <n v="391"/>
    <s v="Chinese Named Entity Recognition Augmented with Lexicon Memory"/>
    <s v="10.1007/s11390-021-1153-y"/>
    <s v="Journal of Computer Science and Technology"/>
    <s v="2023"/>
    <s v="Zhou, Yi; Zheng, Xiao-Qing; Huang, Xuan-Jing"/>
    <m/>
    <m/>
    <s v="JOUR"/>
    <s v="Springer Science and Business Media LLC"/>
    <m/>
    <m/>
    <m/>
    <m/>
    <m/>
    <n v="36"/>
    <m/>
    <s v="&quot;Out-of-Vocabulary&quot; and &quot;Part-of-speech Tagging&quot;"/>
    <x v="3"/>
  </r>
  <r>
    <n v="392"/>
    <s v="Neural Network Methods for Natural Language Processing"/>
    <s v="10.1007/978-3-031-02165-7"/>
    <s v="Synthesis Lectures on Human Language Technologies"/>
    <s v="2017"/>
    <s v="Goldberg, Yoav"/>
    <m/>
    <m/>
    <s v="BOOK"/>
    <s v="Springer International Publishing"/>
    <m/>
    <m/>
    <m/>
    <n v="212"/>
    <m/>
    <m/>
    <m/>
    <s v="&quot;Out-of-Vocabulary&quot; and &quot;Part-of-speech Tagging&quot;"/>
    <x v="3"/>
  </r>
  <r>
    <n v="393"/>
    <s v="Deep Learning in Question Answering"/>
    <s v="10.1007/978-981-10-5209-5_7"/>
    <s v="Deep Learning in Natural Language Processing"/>
    <s v="2018"/>
    <s v="Liu, Kang; Feng, Yansong"/>
    <m/>
    <m/>
    <s v="CHAP"/>
    <s v="Springer Singapore"/>
    <m/>
    <m/>
    <m/>
    <n v="7"/>
    <m/>
    <n v="49"/>
    <m/>
    <s v="&quot;Out-of-Vocabulary&quot; and &quot;Part-of-speech Tagging&quot;"/>
    <x v="3"/>
  </r>
  <r>
    <n v="394"/>
    <s v="GSCL - Fine-Grained POS Tagging of German Social Media and Web Texts"/>
    <s v="10.1007/978-3-319-73706-5_7"/>
    <s v="Lecture Notes in Computer Science"/>
    <s v="2018"/>
    <s v="Thater, Stefan"/>
    <m/>
    <m/>
    <s v="BOOK"/>
    <s v="Springer International Publishing"/>
    <m/>
    <m/>
    <m/>
    <m/>
    <m/>
    <n v="19"/>
    <m/>
    <s v="&quot;Out-of-Vocabulary&quot; and &quot;Part-of-speech Tagging&quot;"/>
    <x v="3"/>
  </r>
  <r>
    <n v="395"/>
    <s v="CICLing (1) - Arabic named entity recognition: A bidirectional GRU-CRF approach"/>
    <s v="10.1007/978-3-319-77113-7_21"/>
    <s v="Lecture Notes in Computer Science"/>
    <s v="2018"/>
    <s v="Gridach, Mourad; Haddad, Hatem"/>
    <m/>
    <m/>
    <s v="CHAP"/>
    <s v="Springer International Publishing"/>
    <m/>
    <m/>
    <m/>
    <n v="15"/>
    <m/>
    <n v="35"/>
    <m/>
    <s v="&quot;Out-of-Vocabulary&quot; and &quot;Part-of-speech Tagging&quot;"/>
    <x v="3"/>
  </r>
  <r>
    <n v="396"/>
    <s v="Evaluation of different machine learning approaches and input text representations for multilingual classification of tweets for disease surveillance in the social web"/>
    <s v="10.1186/s40537-021-00528-5"/>
    <s v="Journal of Big Data"/>
    <s v="2021"/>
    <s v="Magumba, Mark Abraham; Nabende, Peter"/>
    <m/>
    <m/>
    <s v="JOUR"/>
    <s v="Springer Science and Business Media LLC"/>
    <m/>
    <m/>
    <m/>
    <n v="4"/>
    <m/>
    <n v="28"/>
    <m/>
    <s v="&quot;Out-of-Vocabulary&quot; and &quot;Part-of-speech Tagging&quot;"/>
    <x v="3"/>
  </r>
  <r>
    <n v="397"/>
    <s v="NLDB - Integrating Linguistic and World Knowledge for Domain-Adaptable Natural Language Interfaces"/>
    <s v="10.1007/978-3-319-07983-7_33"/>
    <s v="Lecture Notes in Computer Science"/>
    <s v="2014"/>
    <s v="Huang, Hen-Hsen; Yu, Chang-Sheng; Chen, Huan-Yuan; Chen, Hsin-Hsi; Lee, Po-Ching; Chen, Chun-Hsun"/>
    <m/>
    <m/>
    <s v="CHAP"/>
    <s v="Springer International Publishing"/>
    <m/>
    <m/>
    <m/>
    <m/>
    <m/>
    <n v="2"/>
    <m/>
    <s v="&quot;Out-of-Vocabulary&quot; and &quot;Part-of-speech Tagging&quot;"/>
    <x v="3"/>
  </r>
  <r>
    <n v="398"/>
    <s v="The Methods for Reducing the Number of OOVs in Chinese-Uyghur NMT System"/>
    <s v="10.1007/978-981-32-9298-7_15"/>
    <s v="Communications in Computer and Information Science"/>
    <s v="2019"/>
    <s v="Nijat, Mewlude; Hamdulla, Askar; Tuerxun, Palidan"/>
    <m/>
    <m/>
    <s v="CHAP"/>
    <s v="Springer Singapore"/>
    <m/>
    <m/>
    <m/>
    <m/>
    <m/>
    <n v="7"/>
    <m/>
    <s v="&quot;Out-of-Vocabulary&quot; and &quot;Part-of-speech Tagging&quot;"/>
    <x v="3"/>
  </r>
  <r>
    <n v="399"/>
    <s v="TensSent: a tensor based sentimental word embedding method"/>
    <s v="10.1007/s10489-020-02163-8"/>
    <s v="Applied Intelligence"/>
    <s v="2021"/>
    <s v="Rahimi, Zahra; Homayounpour, Mohammad Mehdi"/>
    <m/>
    <m/>
    <s v="JOUR"/>
    <s v="Springer Science and Business Media LLC"/>
    <m/>
    <m/>
    <m/>
    <n v="10"/>
    <m/>
    <n v="53"/>
    <m/>
    <s v="&quot;Out-of-Vocabulary&quot; and &quot;Part-of-speech Tagging&quot;"/>
    <x v="3"/>
  </r>
  <r>
    <n v="400"/>
    <s v="Considerations for Specialized Health AI &amp; ML Modelling and Applications: NLP"/>
    <s v="10.1007/978-3-031-39355-6_14"/>
    <s v="Health Informatics"/>
    <s v="2024"/>
    <s v="Schutte, Dalton; Zhang, Rui"/>
    <m/>
    <m/>
    <s v="CHAP"/>
    <s v="Springer International Publishing"/>
    <m/>
    <m/>
    <m/>
    <m/>
    <m/>
    <n v="19"/>
    <m/>
    <s v="&quot;Out-of-Vocabulary&quot; and &quot;Part-of-speech Tagging&quot;"/>
    <x v="3"/>
  </r>
  <r>
    <n v="401"/>
    <s v="SPECOM - End-to-End Large Vocabulary Speech Recognition for the Serbian Language"/>
    <s v="10.1007/978-3-319-66429-3_33"/>
    <s v="Lecture Notes in Computer Science"/>
    <s v="2017"/>
    <s v="Popović, Branislav; Pakoci, Edvin; Pekar, Darko"/>
    <m/>
    <m/>
    <s v="CHAP"/>
    <s v="Springer International Publishing"/>
    <m/>
    <m/>
    <m/>
    <n v="5"/>
    <m/>
    <n v="14"/>
    <m/>
    <s v="&quot;Out-of-Vocabulary&quot; and &quot;Part-of-speech Tagging&quot;"/>
    <x v="3"/>
  </r>
  <r>
    <n v="402"/>
    <s v="Python for Natural Language Processing"/>
    <s v="10.1007/978-3-031-57549-5"/>
    <s v="Cognitive Technologies"/>
    <s v="2024"/>
    <s v="Nugues, Pierre M."/>
    <m/>
    <m/>
    <s v="BOOK"/>
    <s v="Springer Nature Switzerland"/>
    <m/>
    <m/>
    <m/>
    <m/>
    <m/>
    <m/>
    <m/>
    <s v="&quot;Out-of-Vocabulary&quot; and &quot;Part-of-speech Tagging&quot;"/>
    <x v="3"/>
  </r>
  <r>
    <n v="403"/>
    <s v="Neural ParsCit: a deep learning-based reference string parser"/>
    <s v="10.1007/s00799-018-0242-1"/>
    <s v="International Journal on Digital Libraries"/>
    <s v="2018"/>
    <s v="Prasad, Animesh; Kaur, Manpreet; Kan, Min-Yen"/>
    <m/>
    <m/>
    <s v="JOUR"/>
    <s v="Springer Science and Business Media LLC"/>
    <m/>
    <m/>
    <m/>
    <n v="44"/>
    <m/>
    <n v="29"/>
    <m/>
    <s v="&quot;Out-of-Vocabulary&quot; and &quot;Part-of-speech Tagging&quot;"/>
    <x v="3"/>
  </r>
  <r>
    <n v="404"/>
    <s v="Natural Language Processing and Chinese Computing"/>
    <s v="10.1007/978-3-030-32236-6"/>
    <s v="Lecture Notes in Computer Science"/>
    <s v="2019"/>
    <s v="Tang, Jie; Kan, Min‐Yen; Zhao, Dongyan; Li, Sujian; Zan, Hongying"/>
    <m/>
    <m/>
    <s v="BOOK"/>
    <s v="Springer International Publishing"/>
    <m/>
    <m/>
    <m/>
    <n v="4"/>
    <m/>
    <m/>
    <m/>
    <s v="&quot;Out-of-Vocabulary&quot; and &quot;Part-of-speech Tagging&quot;"/>
    <x v="3"/>
  </r>
  <r>
    <n v="405"/>
    <s v="Enhancing Implicit Sentiment Learning via the Incorporation of Part-of-Speech for Aspect-Based Sentiment Analysis"/>
    <s v="10.1007/978-981-99-6207-5_24"/>
    <s v="Lecture Notes in Computer Science"/>
    <s v="2023"/>
    <s v="Wang, Junlang; Li, Xia; He, Junyi; Zheng, Yongqiang; Ma, Junteng"/>
    <m/>
    <m/>
    <s v="CHAP"/>
    <s v="Springer Nature Singapore"/>
    <m/>
    <m/>
    <m/>
    <m/>
    <m/>
    <n v="38"/>
    <m/>
    <s v="&quot;Out-of-Vocabulary&quot; and &quot;Part-of-speech Tagging&quot;"/>
    <x v="3"/>
  </r>
  <r>
    <n v="406"/>
    <s v="Proceedings of 4th International Conference on Artificial Intelligence and Smart Energy"/>
    <s v="10.1007/978-3-031-61475-0"/>
    <s v="Information Systems Engineering and Management"/>
    <s v="2024"/>
    <s v=","/>
    <m/>
    <m/>
    <s v="BOOK"/>
    <s v="Springer Nature Switzerland"/>
    <m/>
    <m/>
    <m/>
    <m/>
    <m/>
    <m/>
    <m/>
    <s v="&quot;Out-of-Vocabulary&quot; and &quot;Part-of-speech Tagging&quot;"/>
    <x v="3"/>
  </r>
  <r>
    <n v="407"/>
    <s v="Progress in Artificial Intelligence"/>
    <s v="10.1007/978-3-030-86230-5"/>
    <s v="Lecture Notes in Computer Science"/>
    <s v="2021"/>
    <s v="Marreiros, Goreti; Melo, Francisco S.; Lau, Nuno; Cardoso, Henrique Lopes; Reis, Luís Paulo"/>
    <m/>
    <m/>
    <s v="BOOK"/>
    <s v="Springer International Publishing"/>
    <m/>
    <m/>
    <m/>
    <n v="3"/>
    <m/>
    <m/>
    <m/>
    <s v="&quot;Out-of-Vocabulary&quot; and &quot;Part-of-speech Tagging&quot;"/>
    <x v="3"/>
  </r>
  <r>
    <n v="408"/>
    <s v="Foundation and large language models: fundamentals, challenges, opportunities, and social impacts"/>
    <s v="10.1007/s10586-023-04203-7"/>
    <s v="Cluster Computing"/>
    <s v="2023"/>
    <s v="Myers, Devon; Mohawesh, Rami; Chellaboina, Venkata Ishwarya; Sathvik, Anantha Lakshmi; Venkatesh, Praveen; Ho, Yi-Hui; Henshaw, Hanna; Alhawawreh, Muna; Berdik, David; Jararweh, Yaser"/>
    <m/>
    <m/>
    <s v="JOUR"/>
    <s v="Springer Science and Business Media LLC"/>
    <m/>
    <m/>
    <m/>
    <n v="10"/>
    <m/>
    <n v="140"/>
    <m/>
    <s v="&quot;Out-of-Vocabulary&quot; and &quot;Part-of-speech Tagging&quot;"/>
    <x v="3"/>
  </r>
  <r>
    <n v="409"/>
    <s v="Foundation Models for Natural Language Processing"/>
    <s v="10.1007/978-3-031-23190-2"/>
    <s v="Artificial Intelligence: Foundations, Theory, and Algorithms"/>
    <s v="2023"/>
    <s v="Paaß, Gerhard; Giesselbach, Sven"/>
    <m/>
    <m/>
    <s v="BOOK"/>
    <s v="Springer International Publishing"/>
    <m/>
    <m/>
    <m/>
    <n v="12"/>
    <m/>
    <m/>
    <m/>
    <s v="&quot;Out-of-Vocabulary&quot; and &quot;Part-of-speech Tagging&quot;"/>
    <x v="3"/>
  </r>
  <r>
    <n v="410"/>
    <s v="The limitations of irony detection in Dutch social media"/>
    <s v="10.1007/s10579-023-09656-1"/>
    <s v="Language Resources and Evaluation"/>
    <s v="2023"/>
    <s v="Maladry, Aaron; Lefever, Els; Van Hee, Cynthia; Hoste, Véronique"/>
    <m/>
    <m/>
    <s v="JOUR"/>
    <s v="Springer Science and Business Media LLC"/>
    <m/>
    <m/>
    <m/>
    <n v="1"/>
    <m/>
    <n v="29"/>
    <m/>
    <s v="&quot;Out-of-Vocabulary&quot; and &quot;Part-of-speech Tagging&quot;"/>
    <x v="3"/>
  </r>
  <r>
    <n v="411"/>
    <s v="BioByGANS: biomedical named entity recognition by fusing contextual and syntactic features through graph attention network in node classification framework."/>
    <s v="10.1186/s12859-022-05051-9"/>
    <s v="BMC bioinformatics"/>
    <s v="2022"/>
    <s v="Zheng, Xiangwen; Du, Haijian; Luo, Xiaowei; Tong, Fan; Song, Wei; Zhao, Dongsheng"/>
    <m/>
    <m/>
    <s v="JOUR"/>
    <s v="Springer Science and Business Media LLC"/>
    <m/>
    <m/>
    <m/>
    <n v="9"/>
    <m/>
    <n v="49"/>
    <m/>
    <s v="&quot;Out-of-Vocabulary&quot; and &quot;Part-of-speech Tagging&quot;"/>
    <x v="3"/>
  </r>
  <r>
    <n v="412"/>
    <s v="Inventive systems and control : proceedings of ICISC 2021"/>
    <s v="10.1007/978-981-16-1395-1"/>
    <s v="Lecture Notes in Networks and Systems"/>
    <s v="2021"/>
    <s v="Suma, NA; Chen, Jiz; Baig, Zubair A.; Wang, H"/>
    <m/>
    <m/>
    <s v="BOOK"/>
    <s v="Springer Singapore"/>
    <m/>
    <m/>
    <m/>
    <n v="3"/>
    <m/>
    <m/>
    <m/>
    <s v="&quot;Out-of-Vocabulary&quot; and &quot;Part-of-speech Tagging&quot;"/>
    <x v="3"/>
  </r>
  <r>
    <n v="413"/>
    <s v="Artificial Neural Networks and Machine Learning – ICANN 2022"/>
    <s v="10.1007/978-3-031-15934-3"/>
    <s v="Lecture Notes in Computer Science"/>
    <s v="2022"/>
    <s v="Pimenidis, Elias; Angelov, Plamen; Jayne, Chrisina; Papaleonidas, Antoniοs; Aydın, Mehmet Emin"/>
    <m/>
    <m/>
    <s v="BOOK"/>
    <s v="Springer Nature Switzerland"/>
    <m/>
    <m/>
    <m/>
    <n v="3"/>
    <m/>
    <m/>
    <m/>
    <s v="&quot;Out-of-Vocabulary&quot; and &quot;Part-of-speech Tagging&quot;"/>
    <x v="3"/>
  </r>
  <r>
    <n v="414"/>
    <s v="Multimodal AI in Healthcare"/>
    <s v="10.1007/978-3-031-14771-5"/>
    <s v="Studies in Computational Intelligence"/>
    <s v="2023"/>
    <s v="Shaban‐Nejad, Arash; Michalowski, Martin; Bianco, Simone"/>
    <m/>
    <m/>
    <s v="BOOK"/>
    <s v="Springer International Publishing"/>
    <m/>
    <m/>
    <m/>
    <m/>
    <m/>
    <m/>
    <m/>
    <s v="&quot;Out-of-Vocabulary&quot; and &quot;Part-of-speech Tagging&quot;"/>
    <x v="3"/>
  </r>
  <r>
    <n v="415"/>
    <s v="Advances in Natural Computation, Fuzzy Systems and Knowledge Discovery"/>
    <s v="10.1007/978-3-030-70665-4"/>
    <s v="Lecture Notes on Data Engineering and Communications Technologies"/>
    <s v="2021"/>
    <s v=","/>
    <m/>
    <m/>
    <s v="BOOK"/>
    <s v="Springer International Publishing"/>
    <m/>
    <m/>
    <m/>
    <n v="1"/>
    <m/>
    <m/>
    <m/>
    <s v="&quot;Out-of-Vocabulary&quot; and &quot;Part-of-speech Tagging&quot;"/>
    <x v="3"/>
  </r>
  <r>
    <n v="416"/>
    <s v="MIS4TEL - Identifying Essential Elements in Justifications of Student Drafts"/>
    <s v="10.1007/978-3-319-40165-2_11"/>
    <s v="Advances in Intelligent Systems and Computing"/>
    <s v="2016"/>
    <s v="Tadeo, José Rafael Hernández; López-López, Aurelio; González-López, Samuel"/>
    <m/>
    <m/>
    <s v="BOOK"/>
    <s v="Springer International Publishing"/>
    <m/>
    <m/>
    <m/>
    <m/>
    <m/>
    <n v="9"/>
    <m/>
    <s v="&quot;Out-of-Vocabulary&quot; and &quot;Part-of-speech Tagging&quot;"/>
    <x v="3"/>
  </r>
  <r>
    <n v="417"/>
    <s v="Natural Language Processing for Social Media"/>
    <s v="10.1007/978-3-031-02175-6"/>
    <s v="Synthesis Lectures on Human Language Technologies"/>
    <s v="2020"/>
    <s v="Farzindar, Anna Atefeh; Inkpen, Diana"/>
    <m/>
    <m/>
    <s v="BOOK"/>
    <s v="Springer International Publishing"/>
    <m/>
    <m/>
    <m/>
    <n v="17"/>
    <m/>
    <m/>
    <m/>
    <s v="&quot;Out-of-Vocabulary&quot; and &quot;Part-of-speech Tagging&quot;"/>
    <x v="3"/>
  </r>
  <r>
    <n v="418"/>
    <s v="Improving Phrase Chunking by using Contextualized Word Embeddings for a Morphologically Rich Language"/>
    <s v="10.1007/s13369-021-06343-7"/>
    <s v="Arabian Journal for Science and Engineering"/>
    <s v="2021"/>
    <s v="Ehsan, Toqeer; Khalid, Javairia; Ambreen, Saadia; Mustafa, Asad; Hussain, Sarmad"/>
    <m/>
    <m/>
    <s v="JOUR"/>
    <s v="Springer Science and Business Media LLC"/>
    <m/>
    <m/>
    <m/>
    <n v="3"/>
    <m/>
    <n v="21"/>
    <m/>
    <s v="&quot;Out-of-Vocabulary&quot; and &quot;Part-of-speech Tagging&quot;"/>
    <x v="3"/>
  </r>
  <r>
    <n v="419"/>
    <s v="Methodologies and Intelligent Systems for Technology Enhanced Learning, 6th International Conference - Methodologies and Intelligent Systems for Technology Enhanced Learning: 6th International Conference"/>
    <s v="10.1007/978-3-319-40165-2"/>
    <s v="Advances in Intelligent Systems and Computing"/>
    <s v="2016"/>
    <s v="Caporuscio, Mauro; De la Prieta, Fernando; Di Mascio, Tania; Gennari, Rosella; Rodrguez, Javier Gutirrez; Vittorini, Pierpaolo"/>
    <m/>
    <m/>
    <s v="BOOK"/>
    <s v="Springer International Publishing"/>
    <m/>
    <m/>
    <m/>
    <n v="1"/>
    <m/>
    <m/>
    <m/>
    <s v="&quot;Out-of-Vocabulary&quot; and &quot;Part-of-speech Tagging&quot;"/>
    <x v="3"/>
  </r>
  <r>
    <n v="420"/>
    <s v="CICLing (1) - English-Arabic Statistical Machine Translation: State of the Art"/>
    <s v="10.1007/978-3-319-18111-0_39"/>
    <s v="Lecture Notes in Computer Science"/>
    <s v="2015"/>
    <s v="Ebrahim, Sara; Hegazy, Doaa; Mostafa, Mostafa G. M.; El-Beltagy, Samhaa R."/>
    <m/>
    <m/>
    <s v="CHAP"/>
    <s v="Springer International Publishing"/>
    <m/>
    <m/>
    <m/>
    <n v="3"/>
    <m/>
    <n v="33"/>
    <m/>
    <s v="&quot;Out-of-Vocabulary&quot; and &quot;Part-of-speech Tagging&quot;"/>
    <x v="3"/>
  </r>
  <r>
    <n v="421"/>
    <s v="ICONIP (2) - Out-Of-Vocabulary Words Recognition Based on Conditional Random Field in Electronic Commerce"/>
    <s v="10.1007/978-3-319-12640-1_64"/>
    <s v="Lecture Notes in Computer Science"/>
    <s v="2014"/>
    <s v="Yanfeng, Yang; Yang, Yanqin; Guan, Hu; Xu, Wenchao"/>
    <m/>
    <m/>
    <s v="CHAP"/>
    <s v="Springer International Publishing"/>
    <m/>
    <m/>
    <m/>
    <n v="1"/>
    <m/>
    <n v="10"/>
    <m/>
    <s v="&quot;Out-of-Vocabulary&quot; and &quot;Part-of-speech Tagging&quot;"/>
    <x v="3"/>
  </r>
  <r>
    <n v="422"/>
    <s v="ICIC (2) - Research on Chinese Word Segmentation Based on Conditional Random Fields"/>
    <s v="10.1007/978-3-030-84529-2_27"/>
    <s v="Lecture Notes in Computer Science"/>
    <s v="2021"/>
    <s v="Fan, Chao; Li, Yu"/>
    <m/>
    <m/>
    <s v="CHAP"/>
    <s v="Springer International Publishing"/>
    <m/>
    <m/>
    <m/>
    <n v="1"/>
    <m/>
    <n v="11"/>
    <m/>
    <s v="&quot;Out-of-Vocabulary&quot; and &quot;Part-of-speech Tagging&quot;"/>
    <x v="3"/>
  </r>
  <r>
    <n v="423"/>
    <s v="LTC - Multilingual Tokenization and Part-of-speech Tagging. Lightweight Versus Heavyweight Algorithms"/>
    <s v="10.1007/978-3-319-93782-3_11"/>
    <s v="Lecture Notes in Computer Science"/>
    <s v="2018"/>
    <s v="Boros, Tiberiu; Dumitrescu, Stefan Daniel"/>
    <m/>
    <m/>
    <s v="CHAP"/>
    <s v="Springer International Publishing"/>
    <m/>
    <m/>
    <m/>
    <n v="1"/>
    <m/>
    <n v="9"/>
    <m/>
    <s v="&quot;Out-of-Vocabulary&quot; and &quot;Part-of-speech Tagging&quot;"/>
    <x v="3"/>
  </r>
  <r>
    <n v="424"/>
    <s v="Analysis and Application of Natural Language and Speech Processing"/>
    <s v="10.1007/978-3-031-11035-1"/>
    <s v="Signals and Communication Technology"/>
    <s v="2023"/>
    <s v="Abbas, Mourad"/>
    <m/>
    <m/>
    <s v="BOOK"/>
    <s v="Springer International Publishing"/>
    <m/>
    <m/>
    <m/>
    <n v="1"/>
    <m/>
    <m/>
    <m/>
    <s v="&quot;Out-of-Vocabulary&quot; and &quot;Part-of-speech Tagging&quot;"/>
    <x v="3"/>
  </r>
  <r>
    <n v="425"/>
    <s v="Proceedings of International Conference on Computational Intelligence"/>
    <s v="10.1007/978-981-97-3526-6"/>
    <s v="Algorithms for Intelligent Systems"/>
    <s v="2024"/>
    <s v=","/>
    <m/>
    <m/>
    <s v="BOOK"/>
    <s v="Springer Nature Singapore"/>
    <m/>
    <m/>
    <m/>
    <m/>
    <m/>
    <m/>
    <m/>
    <s v="&quot;Out-of-Vocabulary&quot; and &quot;Part-of-speech Tagging&quot;"/>
    <x v="3"/>
  </r>
  <r>
    <n v="426"/>
    <s v="Joint sentence and aspect-level sentiment analysis of product comments"/>
    <s v="10.1007/s10479-020-03534-7"/>
    <s v="Annals of Operations Research"/>
    <s v="2020"/>
    <s v="Mai, Long; Le, Bac"/>
    <m/>
    <m/>
    <s v="JOUR"/>
    <s v="Springer Science and Business Media LLC"/>
    <m/>
    <m/>
    <m/>
    <n v="43"/>
    <m/>
    <n v="40"/>
    <m/>
    <s v="&quot;Out-of-Vocabulary&quot; and &quot;Part-of-speech Tagging&quot;"/>
    <x v="3"/>
  </r>
  <r>
    <n v="427"/>
    <s v="Intelligent Computing"/>
    <s v="10.1007/978-3-030-80119-9"/>
    <s v="Lecture Notes in Networks and Systems"/>
    <s v="2022"/>
    <s v=","/>
    <m/>
    <m/>
    <s v="BOOK"/>
    <s v="Springer International Publishing"/>
    <m/>
    <m/>
    <m/>
    <n v="2"/>
    <m/>
    <m/>
    <m/>
    <s v="&quot;Out-of-Vocabulary&quot; and &quot;Part-of-speech Tagging&quot;"/>
    <x v="3"/>
  </r>
  <r>
    <n v="428"/>
    <s v="Proceedings of Ninth International Congress on Information and Communication Technology"/>
    <s v="10.1007/978-981-97-3556-3"/>
    <s v="Lecture Notes in Networks and Systems"/>
    <s v="2024"/>
    <s v=","/>
    <m/>
    <m/>
    <s v="BOOK"/>
    <s v="Springer Nature Singapore"/>
    <m/>
    <m/>
    <m/>
    <m/>
    <m/>
    <m/>
    <m/>
    <s v="&quot;Out-of-Vocabulary&quot; and &quot;Part-of-speech Tagging&quot;"/>
    <x v="3"/>
  </r>
  <r>
    <n v="429"/>
    <s v="Proceedings of International Conference on Frontiers in Computing and Systems"/>
    <s v="10.1007/978-981-19-0105-8"/>
    <s v="Lecture Notes in Networks and Systems"/>
    <s v="2023"/>
    <s v="Basu, Subhadip; Kole, Dipak Kumar; Maji, Arnab Kumar; Plewczyński, Dariusz; Bhattacharjee, Debotosh"/>
    <m/>
    <m/>
    <s v="BOOK"/>
    <s v="Springer Nature Singapore"/>
    <m/>
    <m/>
    <m/>
    <m/>
    <m/>
    <m/>
    <m/>
    <s v="&quot;Out-of-Vocabulary&quot; and &quot;Part-of-speech Tagging&quot;"/>
    <x v="3"/>
  </r>
  <r>
    <n v="430"/>
    <s v="A knowledge-graph based text summarization scheme for mobile edge computing"/>
    <s v="10.1186/s13677-023-00585-6"/>
    <s v="Journal of Cloud Computing"/>
    <s v="2024"/>
    <s v="Yu, Zheng; Wu, Songyu; Jiang, Jielin; Liu, Dongqing"/>
    <m/>
    <m/>
    <s v="JOUR"/>
    <s v="Springer Science and Business Media LLC"/>
    <m/>
    <m/>
    <m/>
    <m/>
    <m/>
    <n v="32"/>
    <m/>
    <s v="&quot;Out-of-Vocabulary&quot; and &quot;Part-of-speech Tagging&quot;"/>
    <x v="3"/>
  </r>
  <r>
    <n v="431"/>
    <s v="Experimenting with factored language model and generalized back-off for Hindi"/>
    <s v="10.1007/s41870-020-00503-y"/>
    <s v="International Journal of Information Technology"/>
    <s v="2020"/>
    <s v="Babhulgaonkar, Arun R.; Sonavane, Shefali P."/>
    <m/>
    <m/>
    <s v="JOUR"/>
    <s v="Springer Science and Business Media LLC"/>
    <m/>
    <m/>
    <m/>
    <n v="2"/>
    <m/>
    <n v="27"/>
    <m/>
    <s v="&quot;Out-of-Vocabulary&quot; and &quot;Part-of-speech Tagging&quot;"/>
    <x v="3"/>
  </r>
  <r>
    <n v="432"/>
    <s v="Understanding Information Needs"/>
    <s v="10.1007/978-3-319-93935-3_7"/>
    <s v="The Information Retrieval Series"/>
    <s v="2018"/>
    <s v="Balog, Krisztian"/>
    <m/>
    <m/>
    <s v="CHAP"/>
    <s v="Springer International Publishing"/>
    <m/>
    <m/>
    <m/>
    <m/>
    <m/>
    <n v="86"/>
    <m/>
    <s v="&quot;Out-of-Vocabulary&quot; and &quot;Part-of-speech Tagging&quot;"/>
    <x v="3"/>
  </r>
  <r>
    <n v="433"/>
    <s v="ICONIP (5) - Dynamic Forest Model for Sentiment Classification"/>
    <s v="10.1007/978-3-319-70139-4_21"/>
    <s v="Lecture Notes in Computer Science"/>
    <s v="2017"/>
    <s v="Li, Mingming; Dai, Jiao; Liu, Wei; Han, Jizhong"/>
    <m/>
    <m/>
    <s v="CHAP"/>
    <s v="Springer International Publishing"/>
    <m/>
    <m/>
    <m/>
    <m/>
    <m/>
    <n v="16"/>
    <m/>
    <s v="&quot;Out-of-Vocabulary&quot; and &quot;Part-of-speech Tagging&quot;"/>
    <x v="3"/>
  </r>
  <r>
    <n v="434"/>
    <s v="CWI: A multimodal deep learning approach for named entity recognition from social media using character, word and image features"/>
    <s v="10.1007/s00521-021-06488-4"/>
    <s v="Neural Computing and Applications"/>
    <s v="2021"/>
    <s v="Asgari-Chenaghlu, Meysam; Feizi-Derakhshi, M. Reza; Farzinvash, Leili; Balafar, Mohammad Ali; Motamed, Cina"/>
    <m/>
    <m/>
    <s v="JOUR"/>
    <s v="Springer Science and Business Media LLC"/>
    <m/>
    <m/>
    <m/>
    <n v="30"/>
    <m/>
    <n v="86"/>
    <m/>
    <s v="&quot;Out-of-Vocabulary&quot; and &quot;Part-of-speech Tagging&quot;"/>
    <x v="3"/>
  </r>
  <r>
    <n v="435"/>
    <s v="Minimal Data for Maximum Impact: An Indonesian Part-of-Speech Tagging Case Study"/>
    <s v="10.1007/978-3-031-66965-1_3"/>
    <s v="Lecture Notes in Networks and Systems"/>
    <s v="2024"/>
    <s v="Chua, Chi Log; Lim, Tong Ming; See, Kwee Teck"/>
    <m/>
    <m/>
    <s v="CHAP"/>
    <s v="Springer Nature Switzerland"/>
    <m/>
    <m/>
    <m/>
    <m/>
    <m/>
    <n v="18"/>
    <m/>
    <s v="&quot;Out-of-Vocabulary&quot; and &quot;Part-of-speech Tagging&quot;"/>
    <x v="3"/>
  </r>
  <r>
    <n v="436"/>
    <s v="Text, Speech, and Dialogue"/>
    <s v="10.1007/978-3-030-83527-9"/>
    <s v="Lecture Notes in Computer Science"/>
    <s v="2021"/>
    <s v="Ekštein, Kamil; Pártl, František; Konopík, Miloslav"/>
    <m/>
    <m/>
    <s v="BOOK"/>
    <s v="Springer International Publishing"/>
    <m/>
    <m/>
    <m/>
    <n v="2"/>
    <m/>
    <m/>
    <m/>
    <s v="&quot;Out-of-Vocabulary&quot; and &quot;Part-of-speech Tagging&quot;"/>
    <x v="3"/>
  </r>
  <r>
    <n v="437"/>
    <s v="Text Analyses"/>
    <s v="10.1007/978-981-99-0827-1_4"/>
    <s v="Artificial Intelligence: Foundations, Theory, and Algorithms"/>
    <s v="2023"/>
    <s v="Tan, Xu"/>
    <m/>
    <m/>
    <s v="CHAP"/>
    <s v="Springer Nature Singapore"/>
    <m/>
    <m/>
    <m/>
    <m/>
    <m/>
    <n v="59"/>
    <m/>
    <s v="&quot;Out-of-Vocabulary&quot; and &quot;Part-of-speech Tagging&quot;"/>
    <x v="3"/>
  </r>
  <r>
    <n v="438"/>
    <s v="PRICAI 2023: Trends in Artificial Intelligence"/>
    <s v="10.1007/978-981-99-7022-3"/>
    <s v="Lecture Notes in Computer Science"/>
    <s v="2024"/>
    <s v=","/>
    <m/>
    <m/>
    <s v="BOOK"/>
    <s v="Springer Nature Singapore"/>
    <m/>
    <m/>
    <m/>
    <m/>
    <m/>
    <m/>
    <m/>
    <s v="&quot;Out-of-Vocabulary&quot; and &quot;Part-of-speech Tagging&quot;"/>
    <x v="3"/>
  </r>
  <r>
    <n v="439"/>
    <s v="Health Information Processing"/>
    <s v="10.1007/978-981-99-9864-7"/>
    <s v="Communications in Computer and Information Science"/>
    <s v="2024"/>
    <s v="Xu, Hua; Qin, Yang; Lin, Hongfei; Wu, Fei; Liu, Lei; Tang, Buzhou; Hao, Tianyong; Huang, Zhengxing"/>
    <m/>
    <m/>
    <s v="BOOK"/>
    <s v="Springer Nature Singapore"/>
    <m/>
    <m/>
    <m/>
    <m/>
    <m/>
    <m/>
    <m/>
    <s v="&quot;Out-of-Vocabulary&quot; and &quot;Part-of-speech Tagging&quot;"/>
    <x v="3"/>
  </r>
  <r>
    <n v="440"/>
    <s v="Speech and Language Technologies for Low-Resource Languages"/>
    <s v="10.1007/978-3-031-58495-4"/>
    <s v="Communications in Computer and Information Science"/>
    <s v="2024"/>
    <s v=","/>
    <m/>
    <m/>
    <s v="BOOK"/>
    <s v="Springer Nature Switzerland"/>
    <m/>
    <m/>
    <m/>
    <m/>
    <m/>
    <m/>
    <m/>
    <s v="&quot;Out-of-Vocabulary&quot; and &quot;Part-of-speech Tagging&quot;"/>
    <x v="3"/>
  </r>
  <r>
    <n v="441"/>
    <s v="A systematic study on the role of SentiWordNet in opinion mining"/>
    <s v="10.1007/s11704-019-9094-0"/>
    <s v="Frontiers of Computer Science"/>
    <s v="2021"/>
    <s v="Husnain, Mujtaba; Missen, Malik Muhammad Saad; Akhtar, Nadeem; Coustaty, Mickaël; Mumtaz, Shahzad; Prasath, V. B. Surya"/>
    <m/>
    <m/>
    <s v="JOUR"/>
    <s v="Springer Science and Business Media LLC"/>
    <m/>
    <m/>
    <m/>
    <n v="9"/>
    <m/>
    <n v="150"/>
    <m/>
    <s v="&quot;Out-of-Vocabulary&quot; and &quot;Part-of-speech Tagging&quot;"/>
    <x v="3"/>
  </r>
  <r>
    <n v="442"/>
    <s v="Computer Networks and Inventive Communication Technologies"/>
    <s v="10.1007/978-981-16-3728-5"/>
    <s v="Lecture Notes on Data Engineering and Communications Technologies"/>
    <s v="2022"/>
    <s v="Smys, S.; Palanisamy, Ram; Schwartz, Gerald; Bešťák, Robert; Kotuliak, Ivan; Singh, Amit; Dwivedi, Arpan; Dwivedi, Prashant; Deependra, Singh; Rajput, Manisha; Khandelwal, Shekhar; Das, Rik; Kumar, Abhishek; Dahiya, Geetanjali; Saini, Sahil; Toppo, Kennet"/>
    <m/>
    <m/>
    <s v="BOOK"/>
    <s v="Springer Nature Singapore"/>
    <m/>
    <m/>
    <m/>
    <n v="3"/>
    <m/>
    <m/>
    <m/>
    <s v="&quot;Out-of-Vocabulary&quot; and &quot;Part-of-speech Tagging&quot;"/>
    <x v="3"/>
  </r>
  <r>
    <n v="443"/>
    <s v="Natural Language Processing and Information Systems"/>
    <s v="10.1007/978-3-031-08473-7"/>
    <s v="Lecture Notes in Computer Science"/>
    <s v="2022"/>
    <s v=","/>
    <m/>
    <m/>
    <s v="BOOK"/>
    <s v="Springer International Publishing"/>
    <m/>
    <m/>
    <m/>
    <n v="3"/>
    <m/>
    <m/>
    <m/>
    <s v="&quot;Out-of-Vocabulary&quot; and &quot;Part-of-speech Tagging&quot;"/>
    <x v="3"/>
  </r>
  <r>
    <n v="444"/>
    <s v="Mastering Voice Interfaces"/>
    <s v="10.1007/978-1-4842-7005-9"/>
    <s v="NA"/>
    <s v="2021"/>
    <s v="Thymé-Gobbel, Ann; Jankowski, Charles"/>
    <m/>
    <m/>
    <s v="BOOK"/>
    <s v="Apress"/>
    <m/>
    <m/>
    <m/>
    <m/>
    <m/>
    <m/>
    <m/>
    <s v="&quot;Out-of-Vocabulary&quot; and &quot;Part-of-speech Tagging&quot;"/>
    <x v="3"/>
  </r>
  <r>
    <n v="445"/>
    <s v="Big Data, Machine Learning, and Applications"/>
    <s v="10.1007/978-981-99-3481-2"/>
    <s v="Lecture Notes in Electrical Engineering"/>
    <s v="2024"/>
    <s v=","/>
    <m/>
    <m/>
    <s v="BOOK"/>
    <s v="Springer Nature Singapore"/>
    <m/>
    <m/>
    <m/>
    <m/>
    <m/>
    <m/>
    <m/>
    <s v="&quot;Out-of-Vocabulary&quot; and &quot;Part-of-speech Tagging&quot;"/>
    <x v="3"/>
  </r>
  <r>
    <n v="446"/>
    <s v="Neural Information Processing"/>
    <s v="10.1007/978-3-030-92273-3"/>
    <s v="Lecture Notes in Computer Science"/>
    <s v="2021"/>
    <s v="Mantoro, Teddy; Lee, Minho; Ayu, Media Anugerah; Wong, Kok Wai; Hidayanto, Achmad Nizar"/>
    <m/>
    <m/>
    <s v="BOOK"/>
    <s v="Springer International Publishing"/>
    <m/>
    <m/>
    <m/>
    <m/>
    <m/>
    <m/>
    <m/>
    <s v="&quot;Out-of-Vocabulary&quot; and &quot;Part-of-speech Tagging&quot;"/>
    <x v="3"/>
  </r>
  <r>
    <n v="447"/>
    <s v="Artificial Intelligence and Sustainable Computing"/>
    <s v="10.1007/978-981-19-1653-3"/>
    <s v="Algorithms for Intelligent Systems"/>
    <s v="2022"/>
    <s v="Pandit, Manjaree; Gaur, Manoj Kumar; Rana, Prashant Singh; Tiwari, Akhilesh"/>
    <m/>
    <m/>
    <s v="BOOK"/>
    <s v="Springer Nature Singapore"/>
    <m/>
    <m/>
    <m/>
    <n v="3"/>
    <m/>
    <m/>
    <m/>
    <s v="&quot;Out-of-Vocabulary&quot; and &quot;Part-of-speech Tagging&quot;"/>
    <x v="3"/>
  </r>
  <r>
    <n v="448"/>
    <s v="Advances in Knowledge Discovery and Data Mining"/>
    <s v="10.1007/978-3-030-75762-5"/>
    <s v="Lecture Notes in Computer Science"/>
    <s v="2021"/>
    <s v="Karlapalem, Kamalakar; Cheng, Hong; Ramakrishnan, Naren; Agrawal, R. K.; Reddy, P. Krishna; Srivastava, Jaideep; Chakraborty, Tanmoy"/>
    <m/>
    <m/>
    <s v="BOOK"/>
    <s v="Springer International Publishing"/>
    <m/>
    <m/>
    <m/>
    <n v="2"/>
    <m/>
    <m/>
    <m/>
    <s v="&quot;Out-of-Vocabulary&quot; and &quot;Part-of-speech Tagging&quot;"/>
    <x v="3"/>
  </r>
  <r>
    <n v="449"/>
    <s v="Requirements Engineering: Foundation for Software Quality"/>
    <s v="10.1007/978-3-031-29786-1"/>
    <s v="Lecture Notes in Computer Science"/>
    <s v="2023"/>
    <s v="Paech, Barbara; Rolland, Colette"/>
    <m/>
    <m/>
    <s v="BOOK"/>
    <s v="Springer Nature Switzerland"/>
    <m/>
    <m/>
    <m/>
    <m/>
    <m/>
    <m/>
    <m/>
    <s v="&quot;Out-of-Vocabulary&quot; and &quot;Part-of-speech Tagging&quot;"/>
    <x v="3"/>
  </r>
  <r>
    <n v="450"/>
    <s v="Applied Data Science in Tourism"/>
    <s v="10.1007/978-3-030-88389-8"/>
    <s v="Tourism on the Verge"/>
    <s v="2022"/>
    <s v="Egger, Roman"/>
    <m/>
    <m/>
    <s v="BOOK"/>
    <s v="Springer International Publishing"/>
    <m/>
    <m/>
    <m/>
    <n v="33"/>
    <m/>
    <m/>
    <m/>
    <s v="&quot;Out-of-Vocabulary&quot; and &quot;Part-of-speech Tagging&quot;"/>
    <x v="3"/>
  </r>
  <r>
    <n v="451"/>
    <s v="Canadian Conference on AI - Contextual Generation of Word Embeddings for Out of Vocabulary Words in Downstream Tasks."/>
    <s v="10.1007/978-3-030-18305-9_60"/>
    <s v="Lecture Notes in Computer Science"/>
    <s v="2019"/>
    <s v="Garneau, Nicolas; Leboeuf, Jean-Samuel; Lamontagne, Luc"/>
    <m/>
    <m/>
    <s v="CHAP"/>
    <s v="Springer International Publishing"/>
    <m/>
    <m/>
    <m/>
    <n v="5"/>
    <m/>
    <n v="14"/>
    <m/>
    <s v="&quot;Out-of-Vocabulary&quot; and &quot;Part-of-speech Tagging&quot;"/>
    <x v="3"/>
  </r>
  <r>
    <n v="452"/>
    <s v="ICONIP (2) - An Effective Resolution Method of Chinese Multi-category Words with Conditional Random Field in Electronic Commerce"/>
    <s v="10.1007/978-3-319-26535-3_64"/>
    <s v="Lecture Notes in Computer Science"/>
    <s v="2015"/>
    <s v="Fan, Fei; Yang, Yanqin; Xu, Wenchao; Yanfeng, Yang"/>
    <m/>
    <m/>
    <s v="CHAP"/>
    <s v="Springer International Publishing"/>
    <m/>
    <m/>
    <m/>
    <m/>
    <m/>
    <n v="13"/>
    <m/>
    <s v="&quot;Out-of-Vocabulary&quot; and &quot;Part-of-speech Tagging&quot;"/>
    <x v="3"/>
  </r>
  <r>
    <n v="453"/>
    <s v="Text summary evaluation based on interpretable semantic textual similarity"/>
    <s v="10.1007/s11042-022-14082-6"/>
    <s v="Multimedia Tools and Applications"/>
    <s v="2022"/>
    <s v="Majumder, Goutam; Rajput, Vikrant; Pakray, Partha; Bandyopadhyay, Sivaji; Favre, Benoit"/>
    <m/>
    <m/>
    <s v="JOUR"/>
    <s v="Springer Science and Business Media LLC"/>
    <m/>
    <m/>
    <m/>
    <m/>
    <m/>
    <n v="32"/>
    <m/>
    <s v="&quot;Out-of-Vocabulary&quot; and &quot;Part-of-speech Tagging&quot;"/>
    <x v="3"/>
  </r>
  <r>
    <n v="454"/>
    <s v="CICLing (1) - Statistical Arabic Grammar Analyzer"/>
    <s v="10.1007/978-3-319-18111-0_15"/>
    <s v="Lecture Notes in Computer Science"/>
    <s v="2015"/>
    <s v="Ibrahim, Michael"/>
    <m/>
    <m/>
    <s v="CHAP"/>
    <s v="Springer International Publishing"/>
    <m/>
    <m/>
    <m/>
    <n v="2"/>
    <m/>
    <n v="9"/>
    <m/>
    <s v="&quot;Out-of-Vocabulary&quot; and &quot;Part-of-speech Tagging&quot;"/>
    <x v="3"/>
  </r>
  <r>
    <n v="455"/>
    <s v="Model elements identification using neural networks: a comprehensive study"/>
    <s v="10.1007/s00766-020-00332-2"/>
    <s v="Requirements Engineering"/>
    <s v="2020"/>
    <s v="Madala, Kaushik; Piparia, Shraddha; Blanco, Eduardo; Do, Hyunsook; Bryce, Renee"/>
    <m/>
    <m/>
    <s v="JOUR"/>
    <s v="Springer Science and Business Media LLC"/>
    <m/>
    <m/>
    <m/>
    <n v="4"/>
    <m/>
    <n v="96"/>
    <m/>
    <s v="&quot;Out-of-Vocabulary&quot; and &quot;Part-of-speech Tagging&quot;"/>
    <x v="3"/>
  </r>
  <r>
    <n v="456"/>
    <s v="Design of Service-Dominant Business Models for a Digital World"/>
    <s v="10.1007/978-3-030-49435-3"/>
    <s v="Lecture Notes in Computer Science"/>
    <s v="2020"/>
    <s v="Grefen, Paul; Turetken, Oktay"/>
    <m/>
    <m/>
    <s v="BOOK"/>
    <s v="Springer International Publishing"/>
    <m/>
    <m/>
    <m/>
    <n v="9"/>
    <m/>
    <m/>
    <m/>
    <s v="&quot;Out-of-Vocabulary&quot; and &quot;Part-of-speech Tagging&quot;"/>
    <x v="3"/>
  </r>
  <r>
    <n v="457"/>
    <s v="Natural Language Processing"/>
    <s v="10.1007/978-981-99-1999-4"/>
    <s v="NA"/>
    <s v="2024"/>
    <s v="Lee, Raymond S. T."/>
    <m/>
    <m/>
    <s v="BOOK"/>
    <s v="Springer Nature Singapore"/>
    <m/>
    <m/>
    <m/>
    <n v="1"/>
    <m/>
    <m/>
    <m/>
    <s v="&quot;Out-of-Vocabulary&quot; and &quot;Part-of-speech Tagging&quot;"/>
    <x v="3"/>
  </r>
  <r>
    <n v="458"/>
    <s v="Application of Big Data, Blockchain, and Internet of Things for Education Informatization"/>
    <s v="10.1007/978-3-031-23944-1"/>
    <s v="Lecture Notes of the Institute for Computer Sciences, Social Informatics and Telecommunications Engineering"/>
    <s v="2023"/>
    <s v=","/>
    <m/>
    <m/>
    <s v="BOOK"/>
    <s v="Springer Nature Switzerland"/>
    <m/>
    <m/>
    <m/>
    <n v="1"/>
    <m/>
    <m/>
    <m/>
    <s v="&quot;Out-of-Vocabulary&quot; and &quot;Part-of-speech Tagging&quot;"/>
    <x v="3"/>
  </r>
  <r>
    <n v="459"/>
    <s v="Distributed Averaged Perceptron for Brazilian Portuguese Part-of-Speech Tagging"/>
    <s v="10.1007/978-3-319-53753-5_3"/>
    <s v="Telecommunications and Information Technology"/>
    <s v="2017"/>
    <s v="Miasato, Valter Akira; Gonçalves, Bruno; Costa, Bruno Ribeiro; De Carvalho Silva, José Eduardo"/>
    <m/>
    <m/>
    <s v="CHAP"/>
    <s v="Springer International Publishing"/>
    <m/>
    <m/>
    <m/>
    <n v="1"/>
    <m/>
    <n v="7"/>
    <m/>
    <s v="&quot;Out-of-Vocabulary&quot; and &quot;Part-of-speech Tagging&quot;"/>
    <x v="3"/>
  </r>
  <r>
    <n v="460"/>
    <s v="Data Engineering for Smart Systems"/>
    <s v="10.1007/978-981-16-2641-8"/>
    <s v="Lecture Notes in Networks and Systems"/>
    <s v="2022"/>
    <s v=","/>
    <m/>
    <m/>
    <s v="BOOK"/>
    <s v="Springer Singapore"/>
    <m/>
    <m/>
    <m/>
    <n v="1"/>
    <m/>
    <m/>
    <m/>
    <s v="&quot;Out-of-Vocabulary&quot; and &quot;Part-of-speech Tagging&quot;"/>
    <x v="3"/>
  </r>
  <r>
    <n v="461"/>
    <s v="PROPOR - Portuguese Language Models and Word Embeddings: Evaluating on Semantic Similarity Tasks"/>
    <s v="10.1007/978-3-030-41505-1_23"/>
    <s v="Lecture Notes in Computer Science"/>
    <s v="2020"/>
    <s v="Rodrigues, Ruan Chaves; Rodrigues, Jéssica S.; de Castro, Pedro Vitor Quinta; da Silva, Nádia Félix Felipe; da Silva Soares, Anderson"/>
    <m/>
    <m/>
    <s v="CHAP"/>
    <s v="Springer International Publishing"/>
    <m/>
    <m/>
    <m/>
    <n v="7"/>
    <m/>
    <n v="26"/>
    <m/>
    <s v="&quot;Out-of-Vocabulary&quot; and &quot;Part-of-speech Tagging&quot;"/>
    <x v="3"/>
  </r>
  <r>
    <n v="462"/>
    <s v="Metaphor"/>
    <s v="10.1007/978-3-031-02160-2"/>
    <s v="Synthesis Lectures on Human Language Technologies"/>
    <s v="2016"/>
    <s v="Veale, Tony; Shutova, Ekaterina; Klebanov, Beata Beigman"/>
    <m/>
    <m/>
    <s v="BOOK"/>
    <s v="Springer International Publishing"/>
    <m/>
    <m/>
    <m/>
    <n v="18"/>
    <m/>
    <m/>
    <m/>
    <s v="&quot;Out-of-Vocabulary&quot; and &quot;Part-of-speech Tagging&quot;"/>
    <x v="3"/>
  </r>
  <r>
    <n v="463"/>
    <s v="Diverse feature set based Keyphrase extraction and indexing techniques"/>
    <s v="10.1007/s11042-020-09423-2"/>
    <s v="Multimedia Tools and Applications"/>
    <s v="2020"/>
    <s v="Sharma, Saurabh; Gupta, Vishal; Juneja, Mamta"/>
    <m/>
    <m/>
    <s v="JOUR"/>
    <s v="Springer Science and Business Media LLC"/>
    <m/>
    <m/>
    <m/>
    <n v="6"/>
    <m/>
    <n v="63"/>
    <m/>
    <s v="&quot;Out-of-Vocabulary&quot; and &quot;Part-of-speech Tagging&quot;"/>
    <x v="3"/>
  </r>
  <r>
    <n v="464"/>
    <s v="Distributed Representations"/>
    <s v="10.1007/978-3-030-14596-5_5"/>
    <s v="Deep Learning for NLP and Speech Recognition"/>
    <s v="2019"/>
    <s v="Kamath, Uday; Liu, John; Whitaker, James"/>
    <m/>
    <m/>
    <s v="CHAP"/>
    <s v="Springer International Publishing"/>
    <m/>
    <m/>
    <m/>
    <m/>
    <m/>
    <n v="12"/>
    <m/>
    <s v="&quot;Out-of-Vocabulary&quot; and &quot;Part-of-speech Tagging&quot;"/>
    <x v="3"/>
  </r>
  <r>
    <n v="465"/>
    <s v="Intelligent Systems"/>
    <s v="10.1007/978-3-030-91699-2"/>
    <s v="Lecture Notes in Computer Science"/>
    <s v="2021"/>
    <s v="Britto, André; Delgado, Karina Valdivia"/>
    <m/>
    <m/>
    <s v="BOOK"/>
    <s v="Springer International Publishing"/>
    <m/>
    <m/>
    <m/>
    <m/>
    <m/>
    <m/>
    <m/>
    <s v="&quot;Out-of-Vocabulary&quot; and &quot;Part-of-speech Tagging&quot;"/>
    <x v="3"/>
  </r>
  <r>
    <n v="466"/>
    <s v="FastContext: Handling Out-of-Vocabulary Words Using the Word Structure and Context"/>
    <s v="10.1007/978-3-031-21689-3_38"/>
    <s v="Lecture Notes in Computer Science"/>
    <s v="2022"/>
    <s v="Silva, Renato M.; Lochter, Johannes V.; Almeida, Tiago A.; Yamakami, Akebo"/>
    <m/>
    <m/>
    <s v="CHAP"/>
    <s v="Springer International Publishing"/>
    <m/>
    <m/>
    <m/>
    <m/>
    <m/>
    <n v="19"/>
    <m/>
    <s v="&quot;Out-of-Vocabulary&quot; and &quot;Part-of-speech Tagging&quot;"/>
    <x v="3"/>
  </r>
  <r>
    <n v="467"/>
    <s v="AIxIA 2021 – Advances in Artificial Intelligence"/>
    <s v="10.1007/978-3-031-08421-8"/>
    <s v="Lecture Notes in Computer Science"/>
    <s v="2022"/>
    <s v="Bandini, Stefania; Gasparini, Francesca; Mascardi, Viviana; Palmonari, Matteo; Vizzari, Giuseppe"/>
    <m/>
    <m/>
    <s v="BOOK"/>
    <s v="Springer International Publishing"/>
    <m/>
    <m/>
    <m/>
    <m/>
    <m/>
    <m/>
    <m/>
    <s v="&quot;Out-of-Vocabulary&quot; and &quot;Part-of-speech Tagging&quot;"/>
    <x v="3"/>
  </r>
  <r>
    <n v="468"/>
    <s v="Recent Advances on Soft Computing and Data Mining"/>
    <s v="10.1007/978-3-031-66965-1"/>
    <s v="Lecture Notes in Networks and Systems"/>
    <s v="2024"/>
    <s v=","/>
    <m/>
    <m/>
    <s v="BOOK"/>
    <s v="Springer Nature Switzerland"/>
    <m/>
    <m/>
    <m/>
    <m/>
    <m/>
    <m/>
    <m/>
    <s v="&quot;Out-of-Vocabulary&quot; and &quot;Part-of-speech Tagging&quot;"/>
    <x v="3"/>
  </r>
  <r>
    <n v="469"/>
    <s v="Pre-processing of Training Data"/>
    <s v="10.1007/978-981-99-2431-8_3"/>
    <s v="Probabilistic Topic Models"/>
    <s v="2023"/>
    <s v="Jiang, Di; Zhang, Chen; Song, Yuanfeng"/>
    <m/>
    <m/>
    <s v="CHAP"/>
    <s v="Springer Nature Singapore"/>
    <m/>
    <m/>
    <m/>
    <m/>
    <m/>
    <n v="3"/>
    <m/>
    <s v="&quot;Out-of-Vocabulary&quot; and &quot;Part-of-speech Tagging&quot;"/>
    <x v="3"/>
  </r>
  <r>
    <n v="470"/>
    <s v="Understanding Large Language Models"/>
    <s v="10.1007/979-8-8688-0017-7"/>
    <s v="NA"/>
    <s v="2023"/>
    <s v="Amaratunga, Thimira"/>
    <m/>
    <m/>
    <s v="BOOK"/>
    <s v="Apress"/>
    <m/>
    <m/>
    <m/>
    <n v="4"/>
    <m/>
    <m/>
    <m/>
    <s v="&quot;Out-of-Vocabulary&quot; and &quot;Part-of-speech Tagging&quot;"/>
    <x v="3"/>
  </r>
  <r>
    <n v="471"/>
    <s v="Creating Hybrid Dependency Parsers for Syntax-Based MT"/>
    <s v="10.1007/978-3-319-21311-8_7"/>
    <s v="Theory and Applications of Natural Language Processing"/>
    <s v="2016"/>
    <s v="Green, Nathan; Žabokrtský, Zdeněk"/>
    <m/>
    <m/>
    <s v="CHAP"/>
    <s v="Springer International Publishing"/>
    <m/>
    <m/>
    <m/>
    <n v="1"/>
    <m/>
    <n v="28"/>
    <m/>
    <s v="&quot;Out-of-Vocabulary&quot; and &quot;Part-of-speech Tagging&quot;"/>
    <x v="3"/>
  </r>
  <r>
    <n v="472"/>
    <s v="Parts-of-speech tagging of Nepali texts with Bidirectional LSTM, Conditional Random Fields and HMM"/>
    <s v="10.1007/s11042-023-15679-1"/>
    <s v="Multimedia Tools and Applications"/>
    <s v="2023"/>
    <s v="Pradhan, Ashish; Yajnik, Archit"/>
    <m/>
    <m/>
    <s v="JOUR"/>
    <s v="Springer Science and Business Media LLC"/>
    <m/>
    <m/>
    <m/>
    <n v="4"/>
    <m/>
    <n v="40"/>
    <m/>
    <s v="&quot;Out-of-Vocabulary&quot; and &quot;Part-of-speech Tagging&quot;"/>
    <x v="3"/>
  </r>
  <r>
    <n v="473"/>
    <s v="English to Nepali Statistical Machine Translation System"/>
    <s v="10.1007/978-981-10-6890-4_41"/>
    <s v="Lecture Notes in Networks and Systems"/>
    <s v="2018"/>
    <s v="Paul, Abhijit; Purkayastha, Bipul Syam"/>
    <m/>
    <m/>
    <s v="CHAP"/>
    <s v="Springer Singapore"/>
    <m/>
    <m/>
    <m/>
    <n v="7"/>
    <m/>
    <n v="5"/>
    <m/>
    <s v="&quot;Out-of-Vocabulary&quot; and &quot;Part-of-speech Tagging&quot;"/>
    <x v="3"/>
  </r>
  <r>
    <n v="474"/>
    <s v="The Palgrave Handbook of Digital Russia Studies"/>
    <s v="10.1007/978-3-030-42855-6"/>
    <s v="NA"/>
    <s v="2021"/>
    <s v="Gritsenko, Daria; Wijermars, Mariëlle; Kopotev, Mikhail"/>
    <m/>
    <m/>
    <s v="BOOK"/>
    <s v="Springer International Publishing"/>
    <m/>
    <m/>
    <m/>
    <n v="9"/>
    <m/>
    <m/>
    <m/>
    <s v="&quot;Out-of-Vocabulary&quot; and &quot;Part-of-speech Tagging&quot;"/>
    <x v="3"/>
  </r>
  <r>
    <n v="475"/>
    <s v="Enriching WordNet with Subject Specific Out of Vocabulary Terms Using Existing Ontology"/>
    <s v="10.1007/978-981-16-2641-8_19"/>
    <s v="Lecture Notes in Networks and Systems"/>
    <s v="2021"/>
    <s v="Kanika, NA; Chakraverty, Shampa; Chakraborty, Pinaki; Aggarwal, Aditya; Madan, Manan; Gupta, Gaurav"/>
    <m/>
    <m/>
    <s v="CHAP"/>
    <s v="Springer Singapore"/>
    <m/>
    <m/>
    <m/>
    <n v="3"/>
    <m/>
    <n v="24"/>
    <m/>
    <s v="&quot;Out-of-Vocabulary&quot; and &quot;Part-of-speech Tagging&quot;"/>
    <x v="3"/>
  </r>
  <r>
    <n v="476"/>
    <s v="A comparative evaluation and analysis of three generations of Distributional Semantic Models"/>
    <s v="10.1007/s10579-021-09575-z"/>
    <s v="Language Resources and Evaluation"/>
    <s v="2022"/>
    <s v="Lenci, Alessandro; Sahlgren, Magnus; Jeuniaux, Patrick; Cuba Gyllensten, Amaru; Miliani, Martina"/>
    <m/>
    <m/>
    <s v="JOUR"/>
    <s v="Springer Science and Business Media LLC"/>
    <m/>
    <m/>
    <m/>
    <n v="24"/>
    <m/>
    <n v="49"/>
    <m/>
    <s v="&quot;Out-of-Vocabulary&quot; and &quot;Part-of-speech Tagging&quot;"/>
    <x v="3"/>
  </r>
  <r>
    <n v="477"/>
    <s v="PRICAI 2021: Trends in Artificial Intelligence"/>
    <s v="10.1007/978-3-030-89363-7"/>
    <s v="Lecture Notes in Computer Science"/>
    <s v="2021"/>
    <s v="Pham, Duc Nghia; Theeramunkong, Thanaruk; Governatori, Guido; Liu, Fenrong"/>
    <m/>
    <m/>
    <s v="BOOK"/>
    <s v="Springer International Publishing"/>
    <m/>
    <m/>
    <m/>
    <m/>
    <m/>
    <m/>
    <m/>
    <s v="&quot;Out-of-Vocabulary&quot; and &quot;Part-of-speech Tagging&quot;"/>
    <x v="3"/>
  </r>
  <r>
    <n v="478"/>
    <s v="4th International Conference on Artificial Intelligence and Applied Mathematics in Engineering"/>
    <s v="10.1007/978-3-031-31956-3"/>
    <s v="Engineering Cyber-Physical Systems and Critical Infrastructures"/>
    <s v="2023"/>
    <s v=","/>
    <m/>
    <m/>
    <s v="BOOK"/>
    <s v="Springer International Publishing"/>
    <m/>
    <m/>
    <m/>
    <m/>
    <m/>
    <m/>
    <m/>
    <s v="&quot;Out-of-Vocabulary&quot; and &quot;Part-of-speech Tagging&quot;"/>
    <x v="3"/>
  </r>
  <r>
    <n v="479"/>
    <s v="Federated and Transfer Learning"/>
    <s v="10.1007/978-3-031-11748-0"/>
    <s v="Adaptation, Learning, and Optimization"/>
    <s v="2023"/>
    <s v="Razavi–Far, Roozbeh; Wang, Boyu; Taylor, Matthew E.; Yang, Qiang"/>
    <m/>
    <m/>
    <s v="BOOK"/>
    <s v="Springer International Publishing"/>
    <m/>
    <m/>
    <m/>
    <n v="2"/>
    <m/>
    <m/>
    <m/>
    <s v="&quot;Out-of-Vocabulary&quot; and &quot;Part-of-speech Tagging&quot;"/>
    <x v="3"/>
  </r>
  <r>
    <n v="480"/>
    <s v="Customizing Backend Logic Using a Chatbot"/>
    <s v="10.1007/978-981-19-1653-3_43"/>
    <s v="Algorithms for Intelligent Systems"/>
    <s v="2022"/>
    <s v="Bhattacharya, Shounak; Kushwaha, Abhishek; Banu, Sharmila K.; Tripathy, B. K."/>
    <m/>
    <m/>
    <s v="CHAP"/>
    <s v="Springer Nature Singapore"/>
    <m/>
    <m/>
    <m/>
    <n v="1"/>
    <m/>
    <n v="15"/>
    <m/>
    <s v="&quot;Out-of-Vocabulary&quot; and &quot;Part-of-speech Tagging&quot;"/>
    <x v="3"/>
  </r>
  <r>
    <n v="481"/>
    <s v="Proceedings of the International Conference on Computational Intelligence and Sustainable Technologies"/>
    <s v="10.1007/978-981-16-6893-7"/>
    <s v="Algorithms for Intelligent Systems"/>
    <s v="2022"/>
    <s v="Das, Kedar Nath; Das, Debasish; Ray, Anjan Kumar; Suganthan, Ponnuthurai Nagaratnam"/>
    <m/>
    <m/>
    <s v="BOOK"/>
    <s v="Springer Nature Singapore"/>
    <m/>
    <m/>
    <m/>
    <n v="1"/>
    <m/>
    <m/>
    <m/>
    <s v="&quot;Out-of-Vocabulary&quot; and &quot;Part-of-speech Tagging&quot;"/>
    <x v="3"/>
  </r>
  <r>
    <n v="482"/>
    <s v="Proceedings of the 12th International Conference on Soft Computing for Problem Solving"/>
    <s v="10.1007/978-981-97-3180-0"/>
    <s v="Lecture Notes in Networks and Systems"/>
    <s v="2024"/>
    <s v=","/>
    <m/>
    <m/>
    <s v="BOOK"/>
    <s v="Springer Nature Singapore"/>
    <m/>
    <m/>
    <m/>
    <m/>
    <m/>
    <m/>
    <m/>
    <s v="&quot;Out-of-Vocabulary&quot; and &quot;Part-of-speech Tagging&quot;"/>
    <x v="3"/>
  </r>
  <r>
    <n v="483"/>
    <s v="Advanced Intelligent Systems for Sustainable Development (AI2SD'2020)"/>
    <s v="10.1007/978-3-030-90633-7"/>
    <s v="Advances in Intelligent Systems and Computing"/>
    <s v="2022"/>
    <s v="Kacprzyk, Janusz; Bălaş, Valentina Emilia; Ezziyyani, Mostafa"/>
    <m/>
    <m/>
    <s v="BOOK"/>
    <s v="Springer International Publishing"/>
    <m/>
    <m/>
    <m/>
    <n v="2"/>
    <m/>
    <m/>
    <m/>
    <s v="&quot;Out-of-Vocabulary&quot; and &quot;Part-of-speech Tagging&quot;"/>
    <x v="3"/>
  </r>
  <r>
    <n v="484"/>
    <s v="Natural Language Processing in Biomedicine"/>
    <s v="10.1007/978-3-031-55865-8"/>
    <s v="Cognitive Informatics in Biomedicine and Healthcare"/>
    <s v="2024"/>
    <s v=","/>
    <m/>
    <m/>
    <s v="BOOK"/>
    <s v="Springer International Publishing"/>
    <m/>
    <m/>
    <m/>
    <m/>
    <m/>
    <m/>
    <m/>
    <s v="&quot;Out-of-Vocabulary&quot; and &quot;Part-of-speech Tagging&quot;"/>
    <x v="3"/>
  </r>
  <r>
    <n v="485"/>
    <s v="Web and Big Data"/>
    <s v="10.1007/978-3-030-85896-4"/>
    <s v="Lecture Notes in Computer Science"/>
    <s v="2021"/>
    <s v="U, Leong Hou; Spaniol, Marc; Sakurai, Yasushi; Chen, Junying"/>
    <m/>
    <m/>
    <s v="BOOK"/>
    <s v="Springer International Publishing"/>
    <m/>
    <m/>
    <m/>
    <n v="1"/>
    <m/>
    <m/>
    <m/>
    <s v="&quot;Out-of-Vocabulary&quot; and &quot;Part-of-speech Tagging&quot;"/>
    <x v="3"/>
  </r>
  <r>
    <n v="486"/>
    <s v="Predicting Cryptocurrency Prices During Periods of Conflict: A Comparative Sentiment Analysis Using SVM, CNN-LSTM, and Pysentimento"/>
    <s v="10.1007/s43069-024-00352-6"/>
    <s v="Operations Research Forum"/>
    <s v="2024"/>
    <s v="Rateb, Muhammad Nabil; Alansary, Sameh; Elzouka, Marwa Khamis; Galal, Mohamad"/>
    <m/>
    <m/>
    <s v="JOUR"/>
    <s v="Springer Science and Business Media LLC"/>
    <m/>
    <m/>
    <m/>
    <m/>
    <m/>
    <n v="27"/>
    <m/>
    <s v="&quot;Out-of-Vocabulary&quot; and &quot;Part-of-speech Tagging&quot;"/>
    <x v="3"/>
  </r>
  <r>
    <n v="487"/>
    <s v="On the Learnability of Concepts: With Applications to Comparing Word Embedding Algorithms"/>
    <s v="10.1007/978-3-030-49186-4"/>
    <s v="IFIP Advances in Information and Communication Technology"/>
    <s v="2020"/>
    <s v="Sutton, Adam; Cristianini, Nello"/>
    <m/>
    <m/>
    <s v="BOOK"/>
    <s v="Springer International Publishing"/>
    <m/>
    <m/>
    <m/>
    <n v="9"/>
    <m/>
    <n v="16"/>
    <m/>
    <s v="&quot;Out-of-Vocabulary&quot; and &quot;Part-of-speech Tagging&quot;"/>
    <x v="3"/>
  </r>
  <r>
    <n v="488"/>
    <s v="SLSP - Continuous-Space Language Processing: Beyond Word Embeddings"/>
    <s v="10.1007/978-3-319-45925-7_1"/>
    <s v="Lecture Notes in Computer Science"/>
    <s v="2016"/>
    <s v="Ostendorf, Mari"/>
    <m/>
    <m/>
    <s v="BOOK"/>
    <s v="Springer International Publishing"/>
    <m/>
    <m/>
    <m/>
    <n v="2"/>
    <m/>
    <n v="76"/>
    <m/>
    <s v="&quot;Out-of-Vocabulary&quot; and &quot;Part-of-speech Tagging&quot;"/>
    <x v="3"/>
  </r>
  <r>
    <n v="489"/>
    <s v="CCL - Multi-Perspective Fusion Network for Commonsense Reading Comprehension"/>
    <s v="10.1007/978-3-030-01716-3_22"/>
    <s v="Lecture Notes in Computer Science"/>
    <s v="2018"/>
    <s v="Liu, Chunhua; Zhao, Yan; Si, Qingyi; Zhang, Haiou; Li, Bohan; Yu, Dong"/>
    <m/>
    <m/>
    <s v="BOOK"/>
    <s v="Springer International Publishing"/>
    <m/>
    <m/>
    <m/>
    <n v="1"/>
    <m/>
    <n v="27"/>
    <m/>
    <s v="&quot;Out-of-Vocabulary&quot; and &quot;Part-of-speech Tagging&quot;"/>
    <x v="3"/>
  </r>
  <r>
    <n v="490"/>
    <s v="Computational Processing of the Portuguese Language"/>
    <s v="10.1007/978-3-030-98305-5"/>
    <s v="Lecture Notes in Computer Science"/>
    <s v="2022"/>
    <s v="Pinheiro, Vládia; Gamallo, Pablo; Amaro, Raquel; Scarton, Carolina; Batista, Fernando; Silva, Diego Augusto Santos; Magro, Catarina; Pinto, Hugo"/>
    <m/>
    <m/>
    <s v="BOOK"/>
    <s v="Springer International Publishing"/>
    <m/>
    <m/>
    <m/>
    <n v="4"/>
    <m/>
    <m/>
    <m/>
    <s v="&quot;Out-of-Vocabulary&quot; and &quot;Part-of-speech Tagging&quot;"/>
    <x v="3"/>
  </r>
  <r>
    <n v="491"/>
    <s v="Neural attention with character embeddings for hay fever detection from twitter."/>
    <s v="10.1007/s13755-019-0084-2"/>
    <s v="Health information science and systems"/>
    <s v="2019"/>
    <s v="Du, Jiahua; Michalska, Sandra; Subramani, Sudha; Wang, Hua; Zhang, Yanchun"/>
    <m/>
    <m/>
    <s v="JOUR"/>
    <s v="Springer Science and Business Media LLC"/>
    <m/>
    <m/>
    <m/>
    <n v="60"/>
    <m/>
    <n v="34"/>
    <m/>
    <s v="&quot;Out-of-Vocabulary&quot; and &quot;Part-of-speech Tagging&quot;"/>
    <x v="3"/>
  </r>
  <r>
    <n v="492"/>
    <s v="Neural Information Processing"/>
    <s v="10.1007/978-981-99-1642-9"/>
    <s v="Communications in Computer and Information Science"/>
    <s v="2023"/>
    <s v="Tanveer, M.; Agarwal, Sonali; Ozawa, Seiichi; Ekbal, Asif; Jatowt, Adam"/>
    <m/>
    <m/>
    <s v="BOOK"/>
    <s v="Springer Nature Singapore"/>
    <m/>
    <m/>
    <m/>
    <m/>
    <m/>
    <m/>
    <m/>
    <s v="&quot;Out-of-Vocabulary&quot; and &quot;Part-of-speech Tagging&quot;"/>
    <x v="3"/>
  </r>
  <r>
    <n v="493"/>
    <s v="A lexicon-based approach for sentiment analysis of multimodal content in tweets"/>
    <s v="10.1007/s11042-023-14411-3"/>
    <s v="Multimedia Tools and Applications"/>
    <s v="2023"/>
    <s v="Thangavel, Prabakaran; Lourdusamy, Ravi"/>
    <m/>
    <m/>
    <s v="JOUR"/>
    <s v="Springer Science and Business Media LLC"/>
    <m/>
    <m/>
    <m/>
    <n v="6"/>
    <m/>
    <n v="22"/>
    <m/>
    <s v="&quot;Out-of-Vocabulary&quot; and &quot;Part-of-speech Tagging&quot;"/>
    <x v="3"/>
  </r>
  <r>
    <n v="494"/>
    <s v="Advances in Computational Intelligence"/>
    <s v="10.1007/978-3-031-19496-2"/>
    <s v="Lecture Notes in Computer Science"/>
    <s v="2022"/>
    <s v="Lagunas, Obdulia Pichardo; Martı́nez-Miranda, Juan; Seis, Bella Martínez"/>
    <m/>
    <m/>
    <s v="BOOK"/>
    <s v="Springer Nature Switzerland"/>
    <m/>
    <m/>
    <m/>
    <m/>
    <m/>
    <m/>
    <m/>
    <s v="&quot;Out-of-Vocabulary&quot; and &quot;Part-of-speech Tagging&quot;"/>
    <x v="3"/>
  </r>
  <r>
    <n v="495"/>
    <s v="Proceedings of the Future Technologies Conference (FTC) 2022, Volume 3"/>
    <s v="10.1007/978-3-031-18344-7"/>
    <s v="Lecture Notes in Networks and Systems"/>
    <s v="2023"/>
    <s v="Arai, Kohei"/>
    <m/>
    <m/>
    <s v="BOOK"/>
    <s v="Springer International Publishing"/>
    <m/>
    <m/>
    <m/>
    <m/>
    <m/>
    <m/>
    <m/>
    <s v="&quot;Out-of-Vocabulary&quot; and &quot;Part-of-speech Tagging&quot;"/>
    <x v="3"/>
  </r>
  <r>
    <n v="496"/>
    <s v="CICLing (1) - Joint PoS Tagging and Stemming for Agglutinative Languages"/>
    <s v="10.1007/978-3-319-77113-7_9"/>
    <s v="Lecture Notes in Computer Science"/>
    <s v="2018"/>
    <s v="Bolucu, Necva; Can, Burcu"/>
    <m/>
    <m/>
    <s v="CHAP"/>
    <s v="Springer International Publishing"/>
    <m/>
    <m/>
    <m/>
    <m/>
    <m/>
    <n v="31"/>
    <m/>
    <s v="&quot;Out-of-Vocabulary&quot; and &quot;Part-of-speech Tagging&quot;"/>
    <x v="3"/>
  </r>
  <r>
    <n v="497"/>
    <s v="Data Science in Societal Applications"/>
    <s v="10.1007/978-981-19-5154-1"/>
    <s v="Studies in Big Data"/>
    <s v="2022"/>
    <s v="Rautaray, Siddharth Swarup; Pandey, Manjusha; Nguyen, Gia Nhu"/>
    <m/>
    <m/>
    <s v="BOOK"/>
    <s v="Springer Nature Singapore"/>
    <m/>
    <m/>
    <m/>
    <m/>
    <m/>
    <m/>
    <m/>
    <s v="&quot;Out-of-Vocabulary&quot; and &quot;Part-of-speech Tagging&quot;"/>
    <x v="3"/>
  </r>
  <r>
    <n v="498"/>
    <s v="ICCCE 2021"/>
    <s v="10.1007/978-981-16-7985-8"/>
    <s v="Lecture Notes in Electrical Engineering"/>
    <s v="2022"/>
    <s v=","/>
    <m/>
    <m/>
    <s v="BOOK"/>
    <s v="Springer Nature Singapore"/>
    <m/>
    <m/>
    <m/>
    <n v="3"/>
    <m/>
    <m/>
    <m/>
    <s v="&quot;Out-of-Vocabulary&quot; and &quot;Part-of-speech Tagging&quot;"/>
    <x v="3"/>
  </r>
  <r>
    <n v="499"/>
    <s v="Deep Learning for the Russian Language"/>
    <s v="10.1007/978-3-030-42855-6_26"/>
    <s v="The Palgrave Handbook of Digital Russia Studies"/>
    <s v="2020"/>
    <s v="Artemova, Ekaterina"/>
    <m/>
    <m/>
    <s v="CHAP"/>
    <s v="Springer International Publishing"/>
    <m/>
    <m/>
    <m/>
    <n v="1"/>
    <m/>
    <n v="22"/>
    <m/>
    <s v="&quot;Out-of-Vocabulary&quot; and &quot;Part-of-speech Tagging&quot;"/>
    <x v="3"/>
  </r>
  <r>
    <n v="500"/>
    <s v="Intelligent Information Processing XI"/>
    <s v="10.1007/978-3-031-03948-5"/>
    <s v="IFIP Advances in Information and Communication Technology"/>
    <s v="2022"/>
    <s v="Shi, Zhongzhi; Zucker, Jean‐Daniel; An, Bo"/>
    <m/>
    <m/>
    <s v="BOOK"/>
    <s v="Springer International Publishing"/>
    <m/>
    <m/>
    <m/>
    <m/>
    <m/>
    <m/>
    <m/>
    <s v="&quot;Out-of-Vocabulary&quot; and &quot;Part-of-speech Tagging&quot;"/>
    <x v="3"/>
  </r>
  <r>
    <n v="501"/>
    <s v="Sustainable Technology and Advanced Computing in Electrical Engineering"/>
    <s v="10.1007/978-981-19-4364-5"/>
    <s v="Lecture Notes in Electrical Engineering"/>
    <s v="2022"/>
    <s v="Mahajan, Vasundhara; Chowdhury, Anandita; Padhy, Narayana Prasad; Lezama, Fernando"/>
    <m/>
    <m/>
    <s v="BOOK"/>
    <s v="Springer Nature Singapore"/>
    <m/>
    <m/>
    <m/>
    <m/>
    <m/>
    <m/>
    <m/>
    <s v="&quot;Out-of-Vocabulary&quot; and &quot;Part-of-speech Tagging&quot;"/>
    <x v="3"/>
  </r>
  <r>
    <n v="502"/>
    <s v="AI for Disease Surveillance and Pandemic Intelligence"/>
    <s v="10.1007/978-3-030-93080-6"/>
    <s v="Studies in Computational Intelligence"/>
    <s v="2022"/>
    <s v="Shaban‐Nejad, Arash; Michalowski, Martin; Bianco, Simone"/>
    <m/>
    <m/>
    <s v="BOOK"/>
    <s v="Springer International Publishing"/>
    <m/>
    <m/>
    <m/>
    <n v="2"/>
    <m/>
    <m/>
    <m/>
    <s v="&quot;Out-of-Vocabulary&quot; and &quot;Part-of-speech Tagging&quot;"/>
    <x v="3"/>
  </r>
  <r>
    <n v="503"/>
    <s v="Advances in Artificial Intelligence and Security"/>
    <s v="10.1007/978-3-030-78615-1"/>
    <s v="Communications in Computer and Information Science"/>
    <s v="2021"/>
    <s v=","/>
    <m/>
    <m/>
    <s v="BOOK"/>
    <s v="Springer International Publishing"/>
    <m/>
    <m/>
    <m/>
    <m/>
    <m/>
    <m/>
    <m/>
    <s v="&quot;Out-of-Vocabulary&quot; and &quot;Part-of-speech Tagging&quot;"/>
    <x v="3"/>
  </r>
  <r>
    <n v="504"/>
    <s v="The Application of Chinese Word Segmentation to Less-Resourced Language Processing"/>
    <s v="10.1007/978-981-97-0586-3_14"/>
    <s v="Lecture Notes in Computer Science"/>
    <s v="2024"/>
    <s v="Shih, Meng-hsien"/>
    <m/>
    <m/>
    <s v="CHAP"/>
    <s v="Springer Nature Singapore"/>
    <m/>
    <m/>
    <m/>
    <m/>
    <m/>
    <n v="4"/>
    <m/>
    <s v="&quot;Out-of-Vocabulary&quot; and &quot;Part-of-speech Tagging&quot;"/>
    <x v="3"/>
  </r>
  <r>
    <n v="505"/>
    <s v="Identifying Structural Holes for Sentiment Classification"/>
    <s v="10.1007/s10796-021-10185-x"/>
    <s v="Information Systems Frontiers"/>
    <s v="2021"/>
    <s v="Xie, Zheng; Liu, Guannan; Qu, Jinming; Wu, Junjie; Li, Hong"/>
    <m/>
    <m/>
    <s v="JOUR"/>
    <s v="Springer Science and Business Media LLC"/>
    <m/>
    <m/>
    <m/>
    <n v="1"/>
    <m/>
    <n v="28"/>
    <m/>
    <s v="&quot;Out-of-Vocabulary&quot; and &quot;Part-of-speech Tagging&quot;"/>
    <x v="3"/>
  </r>
  <r>
    <n v="506"/>
    <s v="Hybrid N-gram model using Naïve Bayes for classification of political sentiments on Twitter"/>
    <s v="10.1007/s00521-019-04248-z"/>
    <s v="Neural Computing and Applications"/>
    <s v="2019"/>
    <s v="Awwalu, Jamilu; Abu Bakar, Azuraliza; Yaakub, Mohd Ridzwan"/>
    <m/>
    <m/>
    <s v="JOUR"/>
    <s v="Springer Science and Business Media LLC"/>
    <m/>
    <m/>
    <m/>
    <n v="38"/>
    <m/>
    <n v="25"/>
    <m/>
    <s v="&quot;Out-of-Vocabulary&quot; and &quot;Part-of-speech Tagging&quot;"/>
    <x v="3"/>
  </r>
  <r>
    <n v="507"/>
    <s v="NLDB - Addressing Unseen Word Problem in Text Classification"/>
    <s v="10.1007/978-3-319-91947-8_36"/>
    <s v="Lecture Notes in Computer Science"/>
    <s v="2018"/>
    <s v="Yenigalla, Promod; Kar, Sibsambhu; Singh, Chirag; Nagar, Ajay; Mathur, Gaurav"/>
    <m/>
    <m/>
    <s v="CHAP"/>
    <s v="Springer International Publishing"/>
    <m/>
    <m/>
    <m/>
    <n v="11"/>
    <m/>
    <n v="19"/>
    <m/>
    <s v="&quot;Out-of-Vocabulary&quot; and &quot;Part-of-speech Tagging&quot;"/>
    <x v="3"/>
  </r>
  <r>
    <n v="508"/>
    <s v="Implementation"/>
    <s v="10.1007/978-3-319-63107-3_2"/>
    <s v="SpringerBriefs in Statistics"/>
    <s v="2017"/>
    <s v="Tambouratzis, George; Vassiliou, Marina; Sofianopoulos, Sokratis"/>
    <m/>
    <m/>
    <s v="CHAP"/>
    <s v="Springer International Publishing"/>
    <m/>
    <m/>
    <m/>
    <m/>
    <m/>
    <n v="5"/>
    <m/>
    <s v="&quot;Out-of-Vocabulary&quot; and &quot;Part-of-speech Tagging&quot;"/>
    <x v="3"/>
  </r>
  <r>
    <n v="509"/>
    <s v="TSD - Named Entity Recognition for Mongolian Language"/>
    <s v="10.1007/978-3-319-24033-6_28"/>
    <s v="Lecture Notes in Computer Science"/>
    <s v="2015"/>
    <s v="Munkhjargal, Zoljargal; Bella, Gábor; Chagnaa, Altangerel; Giunchiglia, Fausto"/>
    <m/>
    <m/>
    <s v="CHAP"/>
    <s v="Springer International Publishing"/>
    <m/>
    <m/>
    <m/>
    <n v="77"/>
    <m/>
    <n v="18"/>
    <m/>
    <s v="&quot;Out-of-Vocabulary&quot; and &quot;Part-of-speech Tagging&quot;"/>
    <x v="3"/>
  </r>
  <r>
    <n v="510"/>
    <s v="Multimodal Affective Computing"/>
    <s v="10.1007/978-3-031-32542-7"/>
    <s v="NA"/>
    <s v="2023"/>
    <s v="Cabada, Ramón Zatarain; López, Héctor Manuel Cárdenas; Escalante, Hugo Jair"/>
    <m/>
    <m/>
    <s v="BOOK"/>
    <s v="Springer International Publishing"/>
    <m/>
    <m/>
    <m/>
    <m/>
    <m/>
    <m/>
    <m/>
    <s v="&quot;Out-of-Vocabulary&quot; and &quot;Part-of-speech Tagging&quot;"/>
    <x v="3"/>
  </r>
  <r>
    <n v="511"/>
    <s v="VinciDecoder: Automatically Interpreting Provenance Graphs into Textual Forensic Reports with Application to OpenStack"/>
    <s v="10.1007/978-3-031-22295-5_19"/>
    <s v="Lecture Notes in Computer Science"/>
    <s v="2022"/>
    <s v="Tabiban, Azadeh; Zhao, Heyang; Jarraya, Yosr; Pourzandi, Makan; Wang, Lingyu"/>
    <m/>
    <m/>
    <s v="CHAP"/>
    <s v="Springer International Publishing"/>
    <m/>
    <m/>
    <m/>
    <n v="2"/>
    <m/>
    <n v="39"/>
    <m/>
    <s v="&quot;Out-of-Vocabulary&quot; and &quot;Part-of-speech Tagging&quot;"/>
    <x v="3"/>
  </r>
  <r>
    <n v="512"/>
    <s v="Computational Science – ICCS 2022"/>
    <s v="10.1007/978-3-031-08754-7"/>
    <s v="Lecture Notes in Computer Science"/>
    <s v="2022"/>
    <s v=","/>
    <m/>
    <m/>
    <s v="BOOK"/>
    <s v="Springer International Publishing"/>
    <m/>
    <m/>
    <m/>
    <n v="1"/>
    <m/>
    <m/>
    <m/>
    <s v="&quot;Out-of-Vocabulary&quot; and &quot;Part-of-speech Tagging&quot;"/>
    <x v="3"/>
  </r>
  <r>
    <n v="513"/>
    <s v="Deep Learning Applications, Volume 3"/>
    <s v="10.1007/978-981-16-3357-7"/>
    <s v="Advances in Intelligent Systems and Computing"/>
    <s v="2022"/>
    <s v=","/>
    <m/>
    <m/>
    <s v="BOOK"/>
    <s v="Springer Singapore"/>
    <m/>
    <m/>
    <m/>
    <n v="1"/>
    <m/>
    <m/>
    <m/>
    <s v="&quot;Out-of-Vocabulary&quot; and &quot;Part-of-speech Tagging&quot;"/>
    <x v="3"/>
  </r>
  <r>
    <n v="514"/>
    <s v="Neural Text-to-Speech Synthesis"/>
    <s v="10.1007/978-981-99-0827-1"/>
    <s v="Artificial Intelligence: Foundations, Theory, and Algorithms"/>
    <s v="2023"/>
    <s v="Tan, Xu"/>
    <m/>
    <m/>
    <s v="BOOK"/>
    <s v="Springer Nature Singapore"/>
    <m/>
    <m/>
    <m/>
    <n v="5"/>
    <m/>
    <m/>
    <m/>
    <s v="&quot;Out-of-Vocabulary&quot; and &quot;Part-of-speech Tagging&quot;"/>
    <x v="3"/>
  </r>
  <r>
    <n v="515"/>
    <s v="Artificial Intelligence"/>
    <s v="10.1007/978-981-99-9119-8"/>
    <s v="Lecture Notes in Computer Science"/>
    <s v="2024"/>
    <s v="Fang, Lu; Pei, Jian; Zhai, Guangtao; Wang, Ruiping"/>
    <m/>
    <m/>
    <s v="BOOK"/>
    <s v="Springer Nature Singapore"/>
    <m/>
    <m/>
    <m/>
    <m/>
    <m/>
    <m/>
    <m/>
    <s v="&quot;Out-of-Vocabulary&quot; and &quot;Part-of-speech Tagging&quot;"/>
    <x v="3"/>
  </r>
  <r>
    <n v="516"/>
    <s v="Distributed Computing and Artificial Intelligence, Special Sessions I, 20th International Conference"/>
    <s v="10.1007/978-3-031-38318-2"/>
    <s v="Lecture Notes in Networks and Systems"/>
    <s v="2023"/>
    <s v="Mehmood, Rashid; Alves, Victor; Praça, Isabel; Wikarek, Jarosław; Parra-Domínguez, Javier; Loukanova, Roussanka; de Miguel, Ignacio; Pinto, Tiago; Nunes, Ricardo Rodrigues; Ricca, Michela"/>
    <m/>
    <m/>
    <s v="BOOK"/>
    <s v="Springer Nature Switzerland"/>
    <m/>
    <m/>
    <m/>
    <m/>
    <m/>
    <m/>
    <m/>
    <s v="&quot;Out-of-Vocabulary&quot; and &quot;Part-of-speech Tagging&quot;"/>
    <x v="3"/>
  </r>
  <r>
    <n v="517"/>
    <s v="Computational Linguistics and Intelligent Text Processing"/>
    <s v="10.1007/978-3-031-23804-8"/>
    <s v="Lecture Notes in Computer Science"/>
    <s v="2023"/>
    <s v="Gelbukh, Alexander"/>
    <m/>
    <m/>
    <s v="BOOK"/>
    <s v="Springer Nature Switzerland"/>
    <m/>
    <m/>
    <m/>
    <m/>
    <m/>
    <m/>
    <m/>
    <s v="&quot;Out-of-Vocabulary&quot; and &quot;Part-of-speech Tagging&quot;"/>
    <x v="3"/>
  </r>
  <r>
    <n v="518"/>
    <s v="Advances in Machine Intelligence and Computer Science Applications"/>
    <s v="10.1007/978-3-031-29313-9"/>
    <s v="Lecture Notes in Networks and Systems"/>
    <s v="2023"/>
    <s v=","/>
    <m/>
    <m/>
    <s v="BOOK"/>
    <s v="Springer Nature Switzerland"/>
    <m/>
    <m/>
    <m/>
    <m/>
    <m/>
    <m/>
    <m/>
    <s v="&quot;Out-of-Vocabulary&quot; and &quot;Part-of-speech Tagging&quot;"/>
    <x v="3"/>
  </r>
  <r>
    <n v="519"/>
    <s v="Natural Language Processing and Chinese Computing"/>
    <s v="10.1007/978-3-030-88480-2"/>
    <s v="Lecture Notes in Computer Science"/>
    <s v="2021"/>
    <s v="Wang, Lu; Feng, Yansong; Yu, Hong; He, Ruifang"/>
    <m/>
    <m/>
    <s v="BOOK"/>
    <s v="Springer International Publishing"/>
    <m/>
    <m/>
    <m/>
    <n v="2"/>
    <m/>
    <m/>
    <m/>
    <s v="&quot;Out-of-Vocabulary&quot; and &quot;Part-of-speech Tagging&quot;"/>
    <x v="3"/>
  </r>
  <r>
    <n v="520"/>
    <s v="The Semantic Web – ISWC 2021"/>
    <s v="10.1007/978-3-030-88361-4"/>
    <s v="Lecture Notes in Computer Science"/>
    <s v="2021"/>
    <s v="Hotho, Andreas; Blomqvist, Eva; Dietze, Stefan; Fokoue, Achille; Ding, Ying; Barnaghi, Payam; Haller, Armin; Dragoni, Mauro; Alani, Harith"/>
    <m/>
    <m/>
    <s v="BOOK"/>
    <s v="Springer International Publishing"/>
    <m/>
    <m/>
    <m/>
    <n v="3"/>
    <m/>
    <m/>
    <m/>
    <s v="&quot;Out-of-Vocabulary&quot; and &quot;Part-of-speech Tagging&quot;"/>
    <x v="3"/>
  </r>
  <r>
    <n v="521"/>
    <s v="TSD - Annotated Clause Boundaries’ Influence on Parsing Results"/>
    <s v="10.1007/978-3-030-00794-2_18"/>
    <s v="Lecture Notes in Computer Science"/>
    <s v="2018"/>
    <s v="Särg, Dage; Muischnek, Kadri; Müürisep, Kaili"/>
    <m/>
    <m/>
    <s v="CHAP"/>
    <s v="Springer International Publishing"/>
    <m/>
    <m/>
    <m/>
    <n v="1"/>
    <m/>
    <n v="6"/>
    <m/>
    <s v="&quot;Out-of-Vocabulary&quot; and &quot;Part-of-speech Tagging&quot;"/>
    <x v="3"/>
  </r>
  <r>
    <n v="522"/>
    <s v="Finding the Best Match - a Case Study on the (Text-)Feature and Model Choice in Digital Mental Health Interventions."/>
    <s v="10.1007/s41666-023-00148-z"/>
    <s v="Journal of healthcare informatics research"/>
    <s v="2023"/>
    <s v="Zantvoort, Kirsten; Scharfenberger, Jonas; Boß, Leif; Lehr, Dirk; Funk, Burkhardt"/>
    <m/>
    <m/>
    <s v="JOUR"/>
    <s v="Springer Science and Business Media LLC"/>
    <m/>
    <m/>
    <m/>
    <n v="8"/>
    <m/>
    <n v="83"/>
    <m/>
    <s v="&quot;Out-of-Vocabulary&quot; and &quot;Part-of-speech Tagging&quot;"/>
    <x v="3"/>
  </r>
  <r>
    <n v="523"/>
    <s v="Machine Learning and Knowledge Extraction"/>
    <s v="10.1007/978-3-319-99740-7"/>
    <s v="Lecture Notes in Computer Science"/>
    <s v="2018"/>
    <s v="Holzinger, Andreas; Kieseberg, Peter; Tjoa, A Min; Weippl, Edgar"/>
    <m/>
    <m/>
    <s v="BOOK"/>
    <s v="Springer International Publishing"/>
    <m/>
    <m/>
    <m/>
    <n v="18"/>
    <m/>
    <m/>
    <m/>
    <s v="&quot;Out-of-Vocabulary&quot; and &quot;Part-of-speech Tagging&quot;"/>
    <x v="3"/>
  </r>
  <r>
    <n v="524"/>
    <s v="Text, Speech, and Dialogue"/>
    <s v="10.1007/978-3-031-16270-1"/>
    <s v="Lecture Notes in Computer Science"/>
    <s v="2022"/>
    <s v="Sojka, Petr; Horák, Aleš; Kopeček, Ivan; Pala, Karel"/>
    <m/>
    <m/>
    <s v="BOOK"/>
    <s v="Springer International Publishing"/>
    <m/>
    <m/>
    <m/>
    <n v="2"/>
    <m/>
    <m/>
    <m/>
    <s v="&quot;Out-of-Vocabulary&quot; and &quot;Part-of-speech Tagging&quot;"/>
    <x v="3"/>
  </r>
  <r>
    <n v="525"/>
    <s v="CICLing (1) - New Word Analogy Corpus for Exploring Embeddings of Czech Words"/>
    <s v="10.1007/978-3-319-75477-2_6"/>
    <s v="Lecture Notes in Computer Science"/>
    <s v="2018"/>
    <s v="Svoboda, Lukáš; Brychcín, Tomáš"/>
    <m/>
    <m/>
    <s v="CHAP"/>
    <s v="Springer International Publishing"/>
    <m/>
    <m/>
    <m/>
    <n v="14"/>
    <m/>
    <n v="22"/>
    <m/>
    <s v="&quot;Out-of-Vocabulary&quot; and &quot;Part-of-speech Tagging&quot;"/>
    <x v="3"/>
  </r>
  <r>
    <n v="526"/>
    <s v="Concept recognition as a machine translation problem."/>
    <s v="10.1186/s12859-021-04141-4"/>
    <s v="BMC bioinformatics"/>
    <s v="2021"/>
    <s v="Boguslav, Mayla R; Hailu, Negacy D; Bada, Michael; Baumgartner, William A; Hunter, Lawrence E"/>
    <m/>
    <m/>
    <s v="JOUR"/>
    <s v="Springer Science and Business Media LLC"/>
    <m/>
    <m/>
    <m/>
    <n v="5"/>
    <m/>
    <n v="49"/>
    <m/>
    <s v="&quot;Out-of-Vocabulary&quot; and &quot;Part-of-speech Tagging&quot;"/>
    <x v="3"/>
  </r>
  <r>
    <n v="527"/>
    <s v="Bengali POS Tagging Using Bi-LSTM with Word Embedding and Character-Level Embedding"/>
    <s v="10.1007/978-981-19-0105-8_55"/>
    <s v="Lecture Notes in Networks and Systems"/>
    <s v="2022"/>
    <s v="Bose, Kaushik; Sarkar, Kamal"/>
    <m/>
    <m/>
    <s v="CHAP"/>
    <s v="Springer Nature Singapore"/>
    <m/>
    <m/>
    <m/>
    <n v="1"/>
    <m/>
    <n v="15"/>
    <m/>
    <s v="&quot;Out-of-Vocabulary&quot; and &quot;Part-of-speech Tagging&quot;"/>
    <x v="3"/>
  </r>
  <r>
    <n v="528"/>
    <s v="Deep Learning-Based Similar Languages' POS Tagging: Experiments on Bhojpuri, Maithili, and Magahi"/>
    <s v="10.1007/978-981-19-9858-4_72"/>
    <s v="Lecture Notes in Networks and Systems"/>
    <s v="2023"/>
    <s v="Mundotiya, Rajesh Kumar; Gatla, Praveen; Kanwar, Nikita; Singh, Anil Kumar"/>
    <m/>
    <m/>
    <s v="CHAP"/>
    <s v="Springer Nature Singapore"/>
    <m/>
    <m/>
    <m/>
    <m/>
    <m/>
    <n v="18"/>
    <m/>
    <s v="&quot;Out-of-Vocabulary&quot; and &quot;Part-of-speech Tagging&quot;"/>
    <x v="3"/>
  </r>
  <r>
    <n v="529"/>
    <s v="Automated Machine Learning and Meta-Learning for Multimedia"/>
    <s v="10.1007/978-3-030-88132-0"/>
    <s v="NA"/>
    <s v="2021"/>
    <s v="Zhu, Wenwu; Wang, Xin"/>
    <m/>
    <m/>
    <s v="BOOK"/>
    <s v="Springer International Publishing"/>
    <m/>
    <m/>
    <m/>
    <n v="1"/>
    <m/>
    <m/>
    <m/>
    <s v="&quot;Out-of-Vocabulary&quot; and &quot;Part-of-speech Tagging&quot;"/>
    <x v="3"/>
  </r>
  <r>
    <n v="530"/>
    <s v="Speech and Computer"/>
    <s v="10.1007/978-3-030-87802-3"/>
    <s v="Lecture Notes in Computer Science"/>
    <s v="2021"/>
    <s v="Karpov, Alexey; Потапова, Р.К."/>
    <m/>
    <m/>
    <s v="BOOK"/>
    <s v="Springer International Publishing"/>
    <m/>
    <m/>
    <m/>
    <n v="2"/>
    <m/>
    <m/>
    <m/>
    <s v="&quot;Out-of-Vocabulary&quot; and &quot;Part-of-speech Tagging&quot;"/>
    <x v="3"/>
  </r>
  <r>
    <n v="531"/>
    <s v="NLDB - The Importance of Character-Level Information in an Event Detection Model"/>
    <s v="10.1007/978-3-030-80599-9_11"/>
    <s v="Lecture Notes in Computer Science"/>
    <s v="2021"/>
    <s v="Boros, Emanuela; Besançon, Romaric; Ferret, Olivier; Grau, Brigitte"/>
    <m/>
    <m/>
    <s v="CHAP"/>
    <s v="Springer International Publishing"/>
    <m/>
    <m/>
    <m/>
    <n v="2"/>
    <m/>
    <n v="41"/>
    <m/>
    <s v="&quot;Out-of-Vocabulary&quot; and &quot;Part-of-speech Tagging&quot;"/>
    <x v="3"/>
  </r>
  <r>
    <n v="532"/>
    <s v="IFIP Int. Conf. Digital Forensics - Optimizing Short Message Text Sentiment Analysis for Mobile Device Forensics"/>
    <s v="10.1007/978-3-319-46279-0_4"/>
    <s v="IFIP Advances in Information and Communication Technology"/>
    <s v="2016"/>
    <s v="Aboluwarin, Oluwapelumi; Andriotis, Panagiotis; Takasu, Atsuhiro; Tryfonas, Theo"/>
    <m/>
    <m/>
    <s v="CHAP"/>
    <s v="Springer International Publishing"/>
    <m/>
    <m/>
    <m/>
    <n v="5"/>
    <m/>
    <n v="32"/>
    <m/>
    <s v="&quot;Out-of-Vocabulary&quot; and &quot;Part-of-speech Tagging&quot;"/>
    <x v="3"/>
  </r>
  <r>
    <n v="533"/>
    <s v="Developing a Transfer-Based System for Arabic Dialects Translation"/>
    <s v="10.1007/978-3-319-67056-0_7"/>
    <s v="Studies in Computational Intelligence"/>
    <s v="2017"/>
    <s v="Hamada, Salwa; Marzouk, Reham M."/>
    <m/>
    <m/>
    <s v="CHAP"/>
    <s v="Springer International Publishing"/>
    <m/>
    <m/>
    <m/>
    <n v="3"/>
    <m/>
    <n v="18"/>
    <m/>
    <s v="&quot;Out-of-Vocabulary&quot; and &quot;Part-of-speech Tagging&quot;"/>
    <x v="3"/>
  </r>
  <r>
    <n v="534"/>
    <s v="Proceedings of International Joint Conference on Advances in Computational Intelligence"/>
    <s v="10.1007/978-981-97-0180-3"/>
    <s v="Algorithms for Intelligent Systems"/>
    <s v="2024"/>
    <s v="Uddin, Mohammad Shorif; Bansal, Jagdish Chand"/>
    <m/>
    <m/>
    <s v="BOOK"/>
    <s v="Springer Nature Singapore"/>
    <m/>
    <m/>
    <m/>
    <m/>
    <m/>
    <m/>
    <m/>
    <s v="&quot;Out-of-Vocabulary&quot; and &quot;Part-of-speech Tagging&quot;"/>
    <x v="3"/>
  </r>
  <r>
    <n v="535"/>
    <s v="Computational Science – ICCS 2021"/>
    <s v="10.1007/978-3-030-77964-1"/>
    <s v="Lecture Notes in Computer Science"/>
    <s v="2021"/>
    <s v="Paszyński, Maciej; Kranzlmüller, Dieter; Krzhizhanovskaya, Valeria V.; Dongarra, Jack; Sloot, P.M.A."/>
    <m/>
    <m/>
    <s v="BOOK"/>
    <s v="Springer International Publishing"/>
    <m/>
    <m/>
    <m/>
    <n v="11"/>
    <m/>
    <m/>
    <m/>
    <s v="&quot;Out-of-Vocabulary&quot; and &quot;Part-of-speech Tagging&quot;"/>
    <x v="3"/>
  </r>
  <r>
    <n v="536"/>
    <s v="EKAW - Ontology Learning in the Deep"/>
    <s v="10.1007/978-3-319-49004-5_31"/>
    <s v="Lecture Notes in Computer Science"/>
    <s v="2016"/>
    <s v="Petrucci, Giulio; Ghidini, Chiara; Rospocher, Marco"/>
    <m/>
    <m/>
    <s v="CHAP"/>
    <s v="Springer International Publishing"/>
    <m/>
    <m/>
    <m/>
    <n v="42"/>
    <m/>
    <n v="21"/>
    <m/>
    <s v="&quot;Out-of-Vocabulary&quot; and &quot;Part-of-speech Tagging&quot;"/>
    <x v="3"/>
  </r>
  <r>
    <n v="537"/>
    <s v="Collaborative Computing: Networking, Applications and Worksharing"/>
    <s v="10.1007/978-3-030-92638-0"/>
    <s v="Lecture Notes of the Institute for Computer Sciences, Social Informatics and Telecommunications Engineering"/>
    <s v="2021"/>
    <s v=","/>
    <m/>
    <m/>
    <s v="BOOK"/>
    <s v="Springer International Publishing"/>
    <m/>
    <m/>
    <m/>
    <m/>
    <m/>
    <m/>
    <m/>
    <s v="&quot;Out-of-Vocabulary&quot; and &quot;Part-of-speech Tagging&quot;"/>
    <x v="3"/>
  </r>
  <r>
    <n v="538"/>
    <s v="Proceedings of the 2nd International Conference on Recent Trends in Machine Learning, IoT, Smart Cities and Applications"/>
    <s v="10.1007/978-981-16-6407-6"/>
    <s v="Lecture Notes in Networks and Systems"/>
    <s v="2022"/>
    <s v=","/>
    <m/>
    <m/>
    <s v="BOOK"/>
    <s v="Springer Nature Singapore"/>
    <m/>
    <m/>
    <m/>
    <m/>
    <m/>
    <m/>
    <m/>
    <s v="&quot;Out-of-Vocabulary&quot; and &quot;Part-of-speech Tagging&quot;"/>
    <x v="3"/>
  </r>
  <r>
    <n v="539"/>
    <s v="Sentiment Analysis Approach Based on Combination of Word Embedding Techniques"/>
    <s v="10.1007/978-981-15-0947-6_76"/>
    <s v="Advances in Intelligent Systems and Computing"/>
    <s v="2020"/>
    <s v="Kaibi, Ibrahim; Nfaoui, El Habib; Satori, Hassan"/>
    <m/>
    <m/>
    <s v="CHAP"/>
    <s v="Springer Singapore"/>
    <m/>
    <m/>
    <m/>
    <n v="11"/>
    <m/>
    <n v="25"/>
    <m/>
    <s v="&quot;Out-of-Vocabulary&quot; and &quot;Part-of-speech Tagging&quot;"/>
    <x v="3"/>
  </r>
  <r>
    <n v="540"/>
    <s v="The semantic web : 18th International Conference : ESWC 2021 : Proceedings"/>
    <s v="10.1007/978-3-030-77385-4"/>
    <s v="Lecture Notes in Computer Science"/>
    <s v="2021"/>
    <s v="Verborgh, Ruben; Hose, Katja; Paulheim, Heiko; Champin, Pierre-Antoine; Maleshkova, Maria; Corcho, Oscar; Ristoski, Petar; Alam, Mehwish"/>
    <m/>
    <m/>
    <s v="BOOK"/>
    <s v="Springer International Publishing"/>
    <m/>
    <m/>
    <m/>
    <n v="2"/>
    <m/>
    <m/>
    <m/>
    <s v="&quot;Out-of-Vocabulary&quot; and &quot;Part-of-speech Tagging&quot;"/>
    <x v="3"/>
  </r>
  <r>
    <n v="541"/>
    <s v="Advances in Information, Communication and Cybersecurity"/>
    <s v="10.1007/978-3-030-91738-8"/>
    <s v="Lecture Notes in Networks and Systems"/>
    <s v="2022"/>
    <s v="Maleh, Yassine; Alazab, Mamoun; Gherabi, Noreddine; Tawalbeh, Lo’ai; El‐Latif, Ahmed A. Abd"/>
    <m/>
    <m/>
    <s v="BOOK"/>
    <s v="Springer International Publishing"/>
    <m/>
    <m/>
    <m/>
    <n v="4"/>
    <m/>
    <m/>
    <m/>
    <s v="&quot;Out-of-Vocabulary&quot; and &quot;Part-of-speech Tagging&quot;"/>
    <x v="3"/>
  </r>
  <r>
    <n v="542"/>
    <s v="Evaluating the effect of using different transcription schemes in building a speech recognition system for Arabic"/>
    <s v="10.1007/s10772-020-09720-z"/>
    <s v="International Journal of Speech Technology"/>
    <s v="2020"/>
    <s v="Alsharhan, Eiman; Ramsay, Allan; Ahmed, Hanady"/>
    <m/>
    <m/>
    <s v="JOUR"/>
    <s v="Springer Science and Business Media LLC"/>
    <m/>
    <m/>
    <m/>
    <n v="5"/>
    <m/>
    <n v="19"/>
    <m/>
    <s v="&quot;Out-of-Vocabulary&quot; and &quot;Part-of-speech Tagging&quot;"/>
    <x v="3"/>
  </r>
  <r>
    <n v="543"/>
    <s v="Robust semantic text similarity using LSA, machine learning, and linguistic resources"/>
    <s v="10.1007/s10579-015-9319-2"/>
    <s v="Language Resources and Evaluation"/>
    <s v="2015"/>
    <s v="Kashyap, Abhay L.; Han, Lushan; Yus, Roberto; Sleeman, Jennifer; Satyapanich, Taneeya W.; Gandhi, Sunil; Finin, Tim"/>
    <m/>
    <m/>
    <s v="JOUR"/>
    <s v="Springer Science and Business Media LLC"/>
    <m/>
    <m/>
    <m/>
    <n v="35"/>
    <m/>
    <n v="50"/>
    <m/>
    <s v="&quot;Out-of-Vocabulary&quot; and &quot;Part-of-speech Tagging&quot;"/>
    <x v="3"/>
  </r>
  <r>
    <n v="544"/>
    <s v="Intelligent Systems Design and Applications"/>
    <s v="10.1007/978-3-031-27440-4"/>
    <s v="Lecture Notes in Networks and Systems"/>
    <s v="2023"/>
    <s v=","/>
    <m/>
    <m/>
    <s v="BOOK"/>
    <s v="Springer Nature Switzerland"/>
    <m/>
    <m/>
    <m/>
    <m/>
    <m/>
    <m/>
    <m/>
    <s v="&quot;Out-of-Vocabulary&quot; and &quot;Part-of-speech Tagging&quot;"/>
    <x v="3"/>
  </r>
  <r>
    <n v="545"/>
    <s v="ICDSMLA 2020"/>
    <s v="10.1007/978-981-16-3690-5"/>
    <s v="Lecture Notes in Electrical Engineering"/>
    <s v="2022"/>
    <s v=","/>
    <m/>
    <m/>
    <s v="BOOK"/>
    <s v="Springer Singapore"/>
    <m/>
    <m/>
    <m/>
    <n v="6"/>
    <m/>
    <m/>
    <m/>
    <s v="&quot;Out-of-Vocabulary&quot; and &quot;Part-of-speech Tagging&quot;"/>
    <x v="3"/>
  </r>
  <r>
    <n v="546"/>
    <s v="Towards Open and Trustworthy Digital Societies"/>
    <s v="10.1007/978-3-030-91669-5"/>
    <s v="Lecture Notes in Computer Science"/>
    <s v="2021"/>
    <s v="Ke, Hao‐Ren; Lee, Chei Sian; Sugiyama, Kazunari"/>
    <m/>
    <m/>
    <s v="BOOK"/>
    <s v="Springer International Publishing"/>
    <m/>
    <m/>
    <m/>
    <m/>
    <m/>
    <m/>
    <m/>
    <s v="&quot;Out-of-Vocabulary&quot; and &quot;Part-of-speech Tagging&quot;"/>
    <x v="3"/>
  </r>
  <r>
    <n v="547"/>
    <s v="Intelligent Computing and Optimization"/>
    <s v="10.1007/978-3-031-50327-6"/>
    <s v="Lecture Notes in Networks and Systems"/>
    <s v="2023"/>
    <s v=","/>
    <m/>
    <m/>
    <s v="BOOK"/>
    <s v="Springer Nature Switzerland"/>
    <m/>
    <m/>
    <m/>
    <n v="1"/>
    <m/>
    <m/>
    <m/>
    <s v="&quot;Out-of-Vocabulary&quot; and &quot;Part-of-speech Tagging&quot;"/>
    <x v="3"/>
  </r>
  <r>
    <n v="548"/>
    <s v="Advances in monolingual and crosslingual automatic disability annotation in Spanish."/>
    <s v="10.1186/s12859-023-05372-3"/>
    <s v="BMC bioinformatics"/>
    <s v="2023"/>
    <s v="Goenaga, Iakes; Andres, Edgar; Gojenola, Koldo; Atutxa, Aitziber"/>
    <m/>
    <m/>
    <s v="JOUR"/>
    <s v="Springer Science and Business Media LLC"/>
    <m/>
    <m/>
    <m/>
    <n v="1"/>
    <m/>
    <n v="32"/>
    <m/>
    <s v="&quot;Out-of-Vocabulary&quot; and &quot;Part-of-speech Tagging&quot;"/>
    <x v="3"/>
  </r>
  <r>
    <n v="549"/>
    <s v="Cross-Lingual Transfer for Distantly Supervised and Low-Resources Indonesian NER"/>
    <s v="10.1007/978-3-031-24337-0_29"/>
    <s v="Lecture Notes in Computer Science"/>
    <s v="2023"/>
    <s v="Ikhwantri, Fariz"/>
    <m/>
    <m/>
    <s v="CHAP"/>
    <s v="Springer Nature Switzerland"/>
    <m/>
    <m/>
    <m/>
    <m/>
    <m/>
    <n v="25"/>
    <m/>
    <s v="&quot;Out-of-Vocabulary&quot; and &quot;Part-of-speech Tagging&quot;"/>
    <x v="3"/>
  </r>
  <r>
    <n v="550"/>
    <s v="Natural Language Processing (NLP): An Introduction"/>
    <s v="10.1007/978-3-030-88389-8_15"/>
    <s v="Tourism on the Verge"/>
    <s v="2022"/>
    <s v="Egger, Roman; Gokce, Enes"/>
    <m/>
    <m/>
    <s v="CHAP"/>
    <s v="Springer International Publishing"/>
    <m/>
    <m/>
    <m/>
    <n v="14"/>
    <m/>
    <n v="33"/>
    <m/>
    <s v="&quot;Out-of-Vocabulary&quot; and &quot;Part-of-speech Tagging&quot;"/>
    <x v="3"/>
  </r>
  <r>
    <n v="551"/>
    <s v="Building neural network language model with POS-based negative sampling and stochastic conjugate gradient descent"/>
    <s v="10.1007/s00500-018-3181-2"/>
    <s v="Soft Computing"/>
    <s v="2018"/>
    <s v="Liu, Jin; Lin, Li; Ren, Haoliang; Gu, Minghao; Wang, Jin; Youn, Geumran; Kim, Jeong-Uk"/>
    <m/>
    <m/>
    <s v="JOUR"/>
    <s v="Springer Science and Business Media LLC"/>
    <m/>
    <m/>
    <m/>
    <n v="9"/>
    <m/>
    <n v="51"/>
    <m/>
    <s v="&quot;Out-of-Vocabulary&quot; and &quot;Part-of-speech Tagging&quot;"/>
    <x v="3"/>
  </r>
  <r>
    <n v="552"/>
    <s v="Recent Challenges in Intelligent Information and Database Systems"/>
    <s v="10.1007/978-981-97-5934-7"/>
    <s v="Communications in Computer and Information Science"/>
    <s v="2024"/>
    <s v=","/>
    <m/>
    <m/>
    <s v="BOOK"/>
    <s v="Springer Nature Singapore"/>
    <m/>
    <m/>
    <m/>
    <m/>
    <m/>
    <m/>
    <m/>
    <s v="&quot;Out-of-Vocabulary&quot; and &quot;Part-of-speech Tagging&quot;"/>
    <x v="3"/>
  </r>
  <r>
    <n v="553"/>
    <s v="Natural Language Processing for Social Media"/>
    <s v="10.1007/978-3-031-02167-1"/>
    <s v="Synthesis Lectures on Human Language Technologies"/>
    <s v="2018"/>
    <s v="Farzindar, Atefeh; Inkpen, Diana"/>
    <m/>
    <m/>
    <s v="BOOK"/>
    <s v="Springer International Publishing"/>
    <m/>
    <m/>
    <m/>
    <n v="7"/>
    <m/>
    <m/>
    <m/>
    <s v="&quot;Out-of-Vocabulary&quot; and &quot;Part-of-speech Tagging&quot;"/>
    <x v="3"/>
  </r>
  <r>
    <n v="554"/>
    <s v="MedLexSp - a medical lexicon for Spanish medical natural language processing."/>
    <s v="10.1186/s13326-022-00281-5"/>
    <s v="Journal of biomedical semantics"/>
    <s v="2023"/>
    <s v="Campillos-Llanos, Leonardo"/>
    <m/>
    <m/>
    <s v="JOUR"/>
    <s v="Springer Science and Business Media LLC"/>
    <m/>
    <m/>
    <m/>
    <n v="4"/>
    <m/>
    <n v="54"/>
    <m/>
    <s v="&quot;Out-of-Vocabulary&quot; and &quot;Part-of-speech Tagging&quot;"/>
    <x v="3"/>
  </r>
  <r>
    <n v="555"/>
    <s v="Trends and Advances in Information Systems and Technologies"/>
    <s v="10.1007/978-3-319-77703-0"/>
    <s v="Advances in Intelligent Systems and Computing"/>
    <s v="2018"/>
    <s v="Rocha, Ãlvaro; Adeli, Hojjat; Reis, Luís Paulo; Costanzo, Sandra"/>
    <m/>
    <m/>
    <s v="BOOK"/>
    <s v="Springer International Publishing"/>
    <m/>
    <m/>
    <m/>
    <n v="6"/>
    <m/>
    <m/>
    <m/>
    <s v="&quot;Out-of-Vocabulary&quot; and &quot;Part-of-speech Tagging&quot;"/>
    <x v="3"/>
  </r>
  <r>
    <n v="556"/>
    <s v="Twitter Recommendation and Interest of User Using Convolutional Neural Network"/>
    <s v="10.1007/978-981-10-8657-1_4"/>
    <s v="Communications in Computer and Information Science"/>
    <s v="2018"/>
    <s v="Nagra, Baljeet Kaur; Chhabra, Bharti; Verma, Amit"/>
    <m/>
    <m/>
    <s v="CHAP"/>
    <s v="Springer Singapore"/>
    <m/>
    <m/>
    <m/>
    <m/>
    <m/>
    <n v="9"/>
    <m/>
    <s v="&quot;Out-of-Vocabulary&quot; and &quot;Part-of-speech Tagging&quot;"/>
    <x v="3"/>
  </r>
  <r>
    <n v="557"/>
    <s v="Proceedings of International Conference on Recent Innovations in Computing"/>
    <s v="10.1007/978-981-97-2839-8"/>
    <s v="Lecture Notes in Electrical Engineering"/>
    <s v="2024"/>
    <s v=","/>
    <m/>
    <m/>
    <s v="BOOK"/>
    <s v="Springer Nature Singapore"/>
    <m/>
    <m/>
    <m/>
    <m/>
    <m/>
    <m/>
    <m/>
    <s v="&quot;Out-of-Vocabulary&quot; and &quot;Part-of-speech Tagging&quot;"/>
    <x v="3"/>
  </r>
  <r>
    <n v="558"/>
    <s v="CIARP - Portuguese POS Tagging Using BLSTM Without Handcrafted Features"/>
    <s v="10.1007/978-3-030-33904-3_11"/>
    <s v="Lecture Notes in Computer Science"/>
    <s v="2019"/>
    <s v="de Sousa, Rômulo César Costa; Lopes, Hélio"/>
    <m/>
    <m/>
    <s v="CHAP"/>
    <s v="Springer International Publishing"/>
    <m/>
    <m/>
    <m/>
    <n v="1"/>
    <m/>
    <n v="25"/>
    <m/>
    <s v="&quot;Out-of-Vocabulary&quot; and &quot;Part-of-speech Tagging&quot;"/>
    <x v="3"/>
  </r>
  <r>
    <n v="559"/>
    <s v="Language Modeling"/>
    <s v="10.1007/978-3-642-45358-8_5"/>
    <s v="Theory and Applications of Natural Language Processing"/>
    <s v="2014"/>
    <s v="Heintz, Ilana"/>
    <m/>
    <m/>
    <s v="CHAP"/>
    <s v="Springer Berlin Heidelberg"/>
    <m/>
    <m/>
    <m/>
    <m/>
    <m/>
    <n v="38"/>
    <m/>
    <s v="&quot;Out-of-Vocabulary&quot; and &quot;Part-of-speech Tagging&quot;"/>
    <x v="3"/>
  </r>
  <r>
    <n v="560"/>
    <s v="A tale of four parsers: methodological reflections on diagnostic evaluation and in-depth error analysis for meaning representation parsing"/>
    <s v="10.1007/s10579-022-09591-7"/>
    <s v="Language Resources and Evaluation"/>
    <s v="2022"/>
    <s v="Buljan, Maja; Nivre, Joakim; Oepen, Stephan; Øvrelid, Lilja"/>
    <m/>
    <m/>
    <s v="JOUR"/>
    <s v="Springer Science and Business Media LLC"/>
    <m/>
    <m/>
    <m/>
    <m/>
    <m/>
    <n v="22"/>
    <m/>
    <s v="&quot;Out-of-Vocabulary&quot; and &quot;Part-of-speech Tagging&quot;"/>
    <x v="3"/>
  </r>
  <r>
    <n v="561"/>
    <s v="Cross-Lingual Word Embeddings"/>
    <s v="10.1007/978-3-031-02171-8"/>
    <s v="Synthesis Lectures on Human Language Technologies"/>
    <s v="2019"/>
    <s v="Søgaard, Anders; Vulić, Ivan; Ruder, Sebastian; Faruqui, Manaal"/>
    <m/>
    <m/>
    <s v="BOOK"/>
    <s v="Springer International Publishing"/>
    <m/>
    <m/>
    <m/>
    <n v="10"/>
    <m/>
    <m/>
    <m/>
    <s v="&quot;Out-of-Vocabulary&quot; and &quot;Part-of-speech Tagging&quot;"/>
    <x v="3"/>
  </r>
  <r>
    <n v="562"/>
    <s v="Intelligent Computing"/>
    <s v="10.1007/978-3-031-10464-0"/>
    <s v="Lecture Notes in Networks and Systems"/>
    <s v="2022"/>
    <s v=","/>
    <m/>
    <m/>
    <s v="BOOK"/>
    <s v="Springer International Publishing"/>
    <m/>
    <m/>
    <m/>
    <n v="2"/>
    <m/>
    <m/>
    <m/>
    <s v="&quot;Out-of-Vocabulary&quot; and &quot;Part-of-speech Tagging&quot;"/>
    <x v="3"/>
  </r>
  <r>
    <n v="563"/>
    <s v="Artificial Intelligence in Education. Posters and Late Breaking Results, Workshops and Tutorials, Industry and Innovation Tracks, Practitioners, Doctoral Consortium and Blue Sky"/>
    <s v="10.1007/978-3-031-36336-8"/>
    <s v="Communications in Computer and Information Science"/>
    <s v="2023"/>
    <s v=","/>
    <m/>
    <m/>
    <s v="BOOK"/>
    <s v="Springer Nature Switzerland"/>
    <m/>
    <m/>
    <m/>
    <n v="2"/>
    <m/>
    <m/>
    <m/>
    <s v="&quot;Out-of-Vocabulary&quot; and &quot;Part-of-speech Tagging&quot;"/>
    <x v="3"/>
  </r>
  <r>
    <n v="564"/>
    <s v="Data Engineering and Applications"/>
    <s v="10.1007/978-981-97-0037-0"/>
    <s v="Lecture Notes in Electrical Engineering"/>
    <s v="2024"/>
    <s v=","/>
    <m/>
    <m/>
    <s v="BOOK"/>
    <s v="Springer Nature Singapore"/>
    <m/>
    <m/>
    <m/>
    <m/>
    <m/>
    <m/>
    <m/>
    <s v="&quot;Out-of-Vocabulary&quot; and &quot;Part-of-speech Tagging&quot;"/>
    <x v="3"/>
  </r>
  <r>
    <n v="565"/>
    <s v="Bioinformatics and Biomedical Engineering"/>
    <s v="10.1007/978-3-031-34953-9"/>
    <s v="Lecture Notes in Computer Science"/>
    <s v="2023"/>
    <s v=","/>
    <m/>
    <m/>
    <s v="BOOK"/>
    <s v="Springer Nature Switzerland"/>
    <m/>
    <m/>
    <m/>
    <n v="1"/>
    <m/>
    <m/>
    <m/>
    <s v="&quot;Out-of-Vocabulary&quot; and &quot;Part-of-speech Tagging&quot;"/>
    <x v="3"/>
  </r>
  <r>
    <n v="566"/>
    <s v="ITNG 2023 20th International Conference on Information Technology-New Generations"/>
    <s v="10.1007/978-3-031-28332-1"/>
    <s v="Advances in Intelligent Systems and Computing"/>
    <s v="2023"/>
    <s v=","/>
    <m/>
    <m/>
    <s v="BOOK"/>
    <s v="Springer International Publishing"/>
    <m/>
    <m/>
    <m/>
    <m/>
    <m/>
    <m/>
    <m/>
    <s v="&quot;Out-of-Vocabulary&quot; and &quot;Part-of-speech Tagging&quot;"/>
    <x v="3"/>
  </r>
  <r>
    <n v="567"/>
    <s v="Neural Information Processing"/>
    <s v="10.1007/978-3-030-92310-5"/>
    <s v="Communications in Computer and Information Science"/>
    <s v="2021"/>
    <s v="Mantoro, Teddy; Lee, Minho; Ayu, Media Anugerah; Wong, Kok Wai; Hidayanto, Achmad Nizar"/>
    <m/>
    <m/>
    <s v="BOOK"/>
    <s v="Springer International Publishing"/>
    <m/>
    <m/>
    <m/>
    <n v="4"/>
    <m/>
    <m/>
    <m/>
    <s v="&quot;Out-of-Vocabulary&quot; and &quot;Part-of-speech Tagging&quot;"/>
    <x v="3"/>
  </r>
  <r>
    <n v="568"/>
    <s v="Text and Speech Basics"/>
    <s v="10.1007/978-3-030-14596-5_3"/>
    <s v="Deep Learning for NLP and Speech Recognition"/>
    <s v="2019"/>
    <s v="Kamath, Uday; Liu, John; Whitaker, James"/>
    <m/>
    <m/>
    <s v="CHAP"/>
    <s v="Springer International Publishing"/>
    <m/>
    <m/>
    <m/>
    <n v="2"/>
    <m/>
    <n v="54"/>
    <m/>
    <s v="&quot;Out-of-Vocabulary&quot; and &quot;Part-of-speech Tagging&quot;"/>
    <x v="3"/>
  </r>
  <r>
    <n v="569"/>
    <s v="Document Analysis and Recognition - ICDAR 2023"/>
    <s v="10.1007/978-3-031-41682-8"/>
    <s v="Lecture Notes in Computer Science"/>
    <s v="2023"/>
    <s v=","/>
    <m/>
    <m/>
    <s v="BOOK"/>
    <s v="Springer Nature Switzerland"/>
    <m/>
    <m/>
    <m/>
    <n v="1"/>
    <m/>
    <m/>
    <m/>
    <s v="&quot;Out-of-Vocabulary&quot; and &quot;Part-of-speech Tagging&quot;"/>
    <x v="3"/>
  </r>
  <r>
    <n v="570"/>
    <s v="Proceedings of the 2nd International Conference on Big Data, IoT and Machine Learning"/>
    <s v="10.1007/978-981-99-8937-9"/>
    <s v="Lecture Notes in Networks and Systems"/>
    <s v="2024"/>
    <s v=","/>
    <m/>
    <m/>
    <s v="BOOK"/>
    <s v="Springer Nature Singapore"/>
    <m/>
    <m/>
    <m/>
    <m/>
    <m/>
    <m/>
    <m/>
    <s v="&quot;Out-of-Vocabulary&quot; and &quot;Part-of-speech Tagging&quot;"/>
    <x v="3"/>
  </r>
  <r>
    <n v="571"/>
    <s v="Social Informatics"/>
    <s v="10.1007/978-3-031-19097-1"/>
    <s v="Lecture Notes in Computer Science"/>
    <s v="2022"/>
    <s v=","/>
    <m/>
    <m/>
    <s v="BOOK"/>
    <s v="Springer International Publishing"/>
    <m/>
    <m/>
    <m/>
    <m/>
    <m/>
    <m/>
    <m/>
    <s v="&quot;Out-of-Vocabulary&quot; and &quot;Part-of-speech Tagging&quot;"/>
    <x v="3"/>
  </r>
  <r>
    <n v="572"/>
    <s v="The Semantic Web"/>
    <s v="10.1007/978-3-031-33455-9"/>
    <s v="Lecture Notes in Computer Science"/>
    <s v="2023"/>
    <s v=","/>
    <m/>
    <m/>
    <s v="BOOK"/>
    <s v="Springer Nature Switzerland"/>
    <m/>
    <m/>
    <m/>
    <n v="1"/>
    <m/>
    <m/>
    <m/>
    <s v="&quot;Out-of-Vocabulary&quot; and &quot;Part-of-speech Tagging&quot;"/>
    <x v="3"/>
  </r>
  <r>
    <n v="573"/>
    <s v="Advances in Intelligent Systems and Computing - A Comprehensive Analysis of Subword Contextual Embeddings for Languages with Rich Morphology"/>
    <s v="10.1007/978-981-16-3357-7_2"/>
    <s v="Advances in Intelligent Systems and Computing"/>
    <s v="2021"/>
    <s v="Akdemir, Arda; Shibuya, Tetsuo; Güngör, Tunga"/>
    <m/>
    <m/>
    <s v="CHAP"/>
    <s v="Springer Singapore"/>
    <m/>
    <m/>
    <m/>
    <m/>
    <m/>
    <n v="64"/>
    <m/>
    <s v="&quot;Out-of-Vocabulary&quot; and &quot;Part-of-speech Tagging&quot;"/>
    <x v="3"/>
  </r>
  <r>
    <n v="574"/>
    <s v="Building and Using Comparable Corpora for Multilingual Natural Language Processing"/>
    <s v="10.1007/978-3-031-31384-4"/>
    <s v="Synthesis Lectures on Human Language Technologies"/>
    <s v="2023"/>
    <s v="Sharoff, Serge; Rapp, Reinhard; Zweigenbaum, Pierre"/>
    <m/>
    <m/>
    <s v="BOOK"/>
    <s v="Springer International Publishing"/>
    <m/>
    <m/>
    <m/>
    <m/>
    <m/>
    <m/>
    <m/>
    <s v="&quot;Out-of-Vocabulary&quot; and &quot;Part-of-speech Tagging&quot;"/>
    <x v="3"/>
  </r>
  <r>
    <n v="575"/>
    <s v="Computational Collective Intelligence"/>
    <s v="10.1007/978-3-031-16014-1"/>
    <s v="Lecture Notes in Computer Science"/>
    <s v="2022"/>
    <s v="Nguyên, Ngoc Thanh; Manolopoulos, Yannis; Chbeir, Richard; Kozierkiewicz, Adrianna; Katarzyniak, Radosław"/>
    <m/>
    <m/>
    <s v="BOOK"/>
    <s v="Springer International Publishing"/>
    <m/>
    <m/>
    <m/>
    <m/>
    <m/>
    <m/>
    <m/>
    <s v="&quot;Out-of-Vocabulary&quot; and &quot;Part-of-speech Tagging&quot;"/>
    <x v="3"/>
  </r>
  <r>
    <n v="576"/>
    <s v="Proceedings of Second International Conference on Sustainable Expert Systems"/>
    <s v="10.1007/978-981-16-7657-4"/>
    <s v="Lecture Notes in Networks and Systems"/>
    <s v="2022"/>
    <s v=","/>
    <m/>
    <m/>
    <s v="BOOK"/>
    <s v="Springer Nature Singapore"/>
    <m/>
    <m/>
    <m/>
    <m/>
    <m/>
    <m/>
    <m/>
    <s v="&quot;Out-of-Vocabulary&quot; and &quot;Part-of-speech Tagging&quot;"/>
    <x v="3"/>
  </r>
  <r>
    <n v="577"/>
    <s v="A Study of Various Natural Language Processing Works for Assamese Language"/>
    <s v="10.1007/978-3-030-42363-6_15"/>
    <s v="Learning and Analytics in Intelligent Systems"/>
    <s v="2020"/>
    <s v="Deka, R. R.; Kalita, Simanta; Bhuyan, M. P.; Sarma, Shikhar Kr."/>
    <m/>
    <m/>
    <s v="CHAP"/>
    <s v="Springer International Publishing"/>
    <m/>
    <m/>
    <m/>
    <n v="4"/>
    <m/>
    <n v="18"/>
    <m/>
    <s v="&quot;Out-of-Vocabulary&quot; and &quot;Part-of-speech Tagging&quot;"/>
    <x v="3"/>
  </r>
  <r>
    <n v="578"/>
    <s v="Machine Intelligence for Research and Innovations"/>
    <s v="10.1007/978-981-99-8129-8"/>
    <s v="Lecture Notes in Networks and Systems"/>
    <s v="2024"/>
    <s v="Verma, Om Prakash; Wang, Lipo; Kumar, Rajesh; Yadav, Anupam"/>
    <m/>
    <m/>
    <s v="BOOK"/>
    <s v="Springer Nature Singapore"/>
    <m/>
    <m/>
    <m/>
    <m/>
    <m/>
    <m/>
    <m/>
    <s v="&quot;Out-of-Vocabulary&quot; and &quot;Part-of-speech Tagging&quot;"/>
    <x v="3"/>
  </r>
  <r>
    <n v="579"/>
    <s v="Data Science and Security"/>
    <s v="10.1007/978-981-97-0975-5"/>
    <s v="Lecture Notes in Networks and Systems"/>
    <s v="2024"/>
    <s v=","/>
    <m/>
    <m/>
    <s v="BOOK"/>
    <s v="Springer Nature Singapore"/>
    <m/>
    <m/>
    <m/>
    <m/>
    <m/>
    <m/>
    <m/>
    <s v="&quot;Out-of-Vocabulary&quot; and &quot;Part-of-speech Tagging&quot;"/>
    <x v="3"/>
  </r>
  <r>
    <n v="580"/>
    <s v="Database Systems for Advanced Applications"/>
    <s v="10.1007/978-3-030-73197-7"/>
    <s v="Lecture Notes in Computer Science"/>
    <s v="2021"/>
    <s v=","/>
    <m/>
    <m/>
    <s v="BOOK"/>
    <s v="Springer International Publishing"/>
    <m/>
    <m/>
    <m/>
    <n v="1"/>
    <m/>
    <m/>
    <m/>
    <s v="&quot;Out-of-Vocabulary&quot; and &quot;Part-of-speech Tagging&quot;"/>
    <x v="3"/>
  </r>
  <r>
    <n v="581"/>
    <s v="Natural Language Processing and Chinese Computing"/>
    <s v="10.1007/978-3-031-44693-1"/>
    <s v="Lecture Notes in Computer Science"/>
    <s v="2023"/>
    <s v=","/>
    <m/>
    <m/>
    <s v="BOOK"/>
    <s v="Springer Nature Switzerland"/>
    <m/>
    <m/>
    <m/>
    <n v="1"/>
    <m/>
    <m/>
    <m/>
    <s v="&quot;Out-of-Vocabulary&quot; and &quot;Part-of-speech Tagging&quot;"/>
    <x v="3"/>
  </r>
  <r>
    <n v="582"/>
    <s v="Pretrained Transformers for Text Ranking"/>
    <s v="10.1007/978-3-031-02181-7"/>
    <s v="Synthesis Lectures on Human Language Technologies"/>
    <s v="2022"/>
    <s v="Lin, Jimmy; Nogueira, Rodrigo; Yates, Andrew"/>
    <m/>
    <m/>
    <s v="BOOK"/>
    <s v="Springer International Publishing"/>
    <m/>
    <m/>
    <m/>
    <n v="54"/>
    <m/>
    <m/>
    <m/>
    <s v="&quot;Out-of-Vocabulary&quot; and &quot;Part-of-speech Tagging&quot;"/>
    <x v="3"/>
  </r>
  <r>
    <n v="583"/>
    <s v="Impact of Morphological Segmentation on Pre-trained Language Models"/>
    <s v="10.1007/978-3-031-21689-3_29"/>
    <s v="Lecture Notes in Computer Science"/>
    <s v="2022"/>
    <s v="Westhelle, Matheus; Bencke, Luciana; Moreira, Viviane P."/>
    <m/>
    <m/>
    <s v="CHAP"/>
    <s v="Springer International Publishing"/>
    <m/>
    <m/>
    <m/>
    <m/>
    <m/>
    <n v="11"/>
    <m/>
    <s v="&quot;Out-of-Vocabulary&quot; and &quot;Part-of-speech Tagging&quot;"/>
    <x v="3"/>
  </r>
  <r>
    <n v="584"/>
    <s v="CMHE-AN: Code mixed hybrid embedding based attention network for aggression identification in hindi english code-mixed text"/>
    <s v="10.1007/s11042-022-13668-4"/>
    <s v="Multimedia Tools and Applications"/>
    <s v="2022"/>
    <s v="Mundra, Shikha; Mittal, Namita"/>
    <m/>
    <m/>
    <s v="JOUR"/>
    <s v="Springer Science and Business Media LLC"/>
    <m/>
    <m/>
    <m/>
    <n v="5"/>
    <m/>
    <n v="29"/>
    <m/>
    <s v="&quot;Out-of-Vocabulary&quot; and &quot;Part-of-speech Tagging&quot;"/>
    <x v="3"/>
  </r>
  <r>
    <n v="585"/>
    <s v="Natural Language Processing and Information Systems"/>
    <s v="10.1007/978-3-030-80599-9"/>
    <s v="Lecture Notes in Computer Science"/>
    <s v="2021"/>
    <s v=","/>
    <m/>
    <m/>
    <s v="BOOK"/>
    <s v="Springer International Publishing"/>
    <m/>
    <m/>
    <m/>
    <n v="2"/>
    <m/>
    <m/>
    <m/>
    <s v="&quot;Out-of-Vocabulary&quot; and &quot;Part-of-speech Tagging&quot;"/>
    <x v="3"/>
  </r>
  <r>
    <n v="586"/>
    <s v="Biologically Inspired Techniques in Many Criteria Decision Making"/>
    <s v="10.1007/978-981-16-8739-6"/>
    <s v="Smart Innovation, Systems and Technologies"/>
    <s v="2022"/>
    <s v=","/>
    <m/>
    <m/>
    <s v="BOOK"/>
    <s v="Springer Nature Singapore"/>
    <m/>
    <m/>
    <m/>
    <n v="2"/>
    <m/>
    <m/>
    <m/>
    <s v="&quot;Out-of-Vocabulary&quot; and &quot;Part-of-speech Tagging&quot;"/>
    <x v="3"/>
  </r>
  <r>
    <n v="587"/>
    <s v="Linguistic Pre-processing of Social Media Texts"/>
    <s v="10.1007/978-3-031-02175-6_2"/>
    <s v="Synthesis Lectures on Human Language Technologies"/>
    <s v="2020"/>
    <s v="Farzindar, Anna Atefeh; Inkpen, Diana"/>
    <m/>
    <m/>
    <s v="CHAP"/>
    <s v="Springer International Publishing"/>
    <m/>
    <m/>
    <m/>
    <m/>
    <m/>
    <m/>
    <m/>
    <s v="&quot;Out-of-Vocabulary&quot; and &quot;Part-of-speech Tagging&quot;"/>
    <x v="3"/>
  </r>
  <r>
    <n v="588"/>
    <s v="Advances in Information Retrieval"/>
    <s v="10.1007/978-3-031-28238-6"/>
    <s v="Lecture Notes in Computer Science"/>
    <s v="2023"/>
    <s v="Kamps, Jaap; Goeuriot, Lorraine; Crestani, Fábio; Maistro, Maria; Joho, Hideo; Davis, Brian; Gurrin, Cathal; Kruschwitz, Udo; Caputo, Annalina"/>
    <m/>
    <m/>
    <s v="BOOK"/>
    <s v="Springer Nature Switzerland"/>
    <m/>
    <m/>
    <m/>
    <n v="3"/>
    <m/>
    <m/>
    <m/>
    <s v="&quot;Out-of-Vocabulary&quot; and &quot;Part-of-speech Tagging&quot;"/>
    <x v="3"/>
  </r>
  <r>
    <n v="589"/>
    <s v="A hybrid statistical and deep learning based technique for Persian part of speech tagging"/>
    <s v="10.1007/s42044-020-00063-1"/>
    <s v="Iran Journal of Computer Science"/>
    <s v="2020"/>
    <s v="Besharati, Sara; Veisi, Hadi; Darzi, Ali; Saravani, Seyed Habib Hosseini"/>
    <m/>
    <m/>
    <s v="JOUR"/>
    <s v="Springer Science and Business Media LLC"/>
    <m/>
    <m/>
    <m/>
    <n v="11"/>
    <m/>
    <n v="22"/>
    <m/>
    <s v="&quot;Out-of-Vocabulary&quot; and &quot;Part-of-speech Tagging&quot;"/>
    <x v="3"/>
  </r>
  <r>
    <n v="590"/>
    <s v="Recent Innovations in Computing"/>
    <s v="10.1007/978-981-16-8248-3"/>
    <s v="Lecture Notes in Electrical Engineering"/>
    <s v="2022"/>
    <s v="Singh, Pradeep Kumar; Singh, Yashwant; Kolekar, Maheshkumar H.; Kar, Arpan Kumar; Gonçalves, Paulo"/>
    <m/>
    <m/>
    <s v="BOOK"/>
    <s v="Springer Singapore"/>
    <m/>
    <m/>
    <m/>
    <n v="2"/>
    <m/>
    <m/>
    <m/>
    <s v="&quot;Out-of-Vocabulary&quot; and &quot;Part-of-speech Tagging&quot;"/>
    <x v="3"/>
  </r>
  <r>
    <n v="591"/>
    <s v="An In-Depth Investigation into Automatic Dubbing Leveraging ASR, Machine Translation and Deep Voice 3"/>
    <s v="10.1007/978-3-031-61475-0_4"/>
    <s v="Information Systems Engineering and Management"/>
    <s v="2024"/>
    <s v="Hema Priya, K.; Akhilan, N.; Aravindh, R.; Janardhana, K."/>
    <m/>
    <m/>
    <s v="CHAP"/>
    <s v="Springer Nature Switzerland"/>
    <m/>
    <m/>
    <m/>
    <m/>
    <m/>
    <n v="10"/>
    <m/>
    <s v="&quot;Out-of-Vocabulary&quot; and &quot;Part-of-speech Tagging&quot;"/>
    <x v="3"/>
  </r>
  <r>
    <n v="592"/>
    <s v="International KEYSTONE Conference - Keyword Extraction from Parallel Abstracts of Scientific Publications"/>
    <s v="10.1007/978-3-319-74497-1_5"/>
    <s v="Lecture Notes in Computer Science"/>
    <s v="2018"/>
    <s v="Beliga, Slobodan; Kitanović, Olivera; Stanković, Ranka; Martinčić-Ipšić, Sanda"/>
    <m/>
    <m/>
    <s v="BOOK"/>
    <s v="Springer International Publishing"/>
    <m/>
    <m/>
    <m/>
    <n v="2"/>
    <m/>
    <n v="28"/>
    <m/>
    <s v="&quot;Out-of-Vocabulary&quot; and &quot;Part-of-speech Tagging&quot;"/>
    <x v="3"/>
  </r>
  <r>
    <n v="593"/>
    <s v="Natural Language Processing, Understanding, and Generation"/>
    <s v="10.1007/978-1-4842-5034-1_5"/>
    <s v="Building an Enterprise Chatbot"/>
    <s v="2019"/>
    <s v="Singh, Abhishek; Ramasubramanian, Karthik; Shivam, Shrey"/>
    <m/>
    <m/>
    <s v="CHAP"/>
    <s v="Apress"/>
    <m/>
    <m/>
    <m/>
    <n v="1"/>
    <m/>
    <m/>
    <m/>
    <s v="&quot;Out-of-Vocabulary&quot; and &quot;Part-of-speech Tagging&quot;"/>
    <x v="3"/>
  </r>
  <r>
    <n v="594"/>
    <s v="Advances in Information Retrieval"/>
    <s v="10.1007/978-3-030-45442-5"/>
    <s v="Lecture Notes in Computer Science"/>
    <s v="2020"/>
    <s v=","/>
    <m/>
    <m/>
    <s v="BOOK"/>
    <s v="Springer International Publishing"/>
    <m/>
    <m/>
    <m/>
    <n v="7"/>
    <m/>
    <m/>
    <m/>
    <s v="&quot;Out-of-Vocabulary&quot; and &quot;Part-of-speech Tagging&quot;"/>
    <x v="3"/>
  </r>
  <r>
    <n v="595"/>
    <s v="Natural Language Processing and Chinese Computing"/>
    <s v="10.1007/978-3-031-44696-2"/>
    <s v="Lecture Notes in Computer Science"/>
    <s v="2023"/>
    <s v=","/>
    <m/>
    <m/>
    <s v="BOOK"/>
    <s v="Springer Nature Switzerland"/>
    <m/>
    <m/>
    <m/>
    <m/>
    <m/>
    <m/>
    <m/>
    <s v="&quot;Out-of-Vocabulary&quot; and &quot;Part-of-speech Tagging&quot;"/>
    <x v="3"/>
  </r>
  <r>
    <n v="596"/>
    <s v="Advances and Trends in Artificial Intelligence. Theory and Practices in Artificial Intelligence"/>
    <s v="10.1007/978-3-031-08530-7"/>
    <s v="Lecture Notes in Computer Science"/>
    <s v="2022"/>
    <s v="Fujita, Hamido; Fournier‐Viger, Philippe; Ali, Moonis; Wang, Yinglin"/>
    <m/>
    <m/>
    <s v="BOOK"/>
    <s v="Springer International Publishing"/>
    <m/>
    <m/>
    <m/>
    <n v="2"/>
    <m/>
    <m/>
    <m/>
    <s v="&quot;Out-of-Vocabulary&quot; and &quot;Part-of-speech Tagging&quot;"/>
    <x v="3"/>
  </r>
  <r>
    <n v="597"/>
    <s v="Advances in Data and Information Sciences"/>
    <s v="10.1007/978-981-16-5689-7"/>
    <s v="Lecture Notes in Networks and Systems"/>
    <s v="2022"/>
    <s v="Tiwari, Shailesh; Trivedi, Munesh Chandra; Kolhe, Mohan Lal; Mishra, K. K.; Singh, Brajesh Kumar"/>
    <m/>
    <m/>
    <s v="BOOK"/>
    <s v="Springer Singapore"/>
    <m/>
    <m/>
    <m/>
    <n v="1"/>
    <m/>
    <m/>
    <m/>
    <s v="&quot;Out-of-Vocabulary&quot; and &quot;Part-of-speech Tagging&quot;"/>
    <x v="3"/>
  </r>
  <r>
    <n v="598"/>
    <s v="Computational Intelligence for Engineering and Management Applications"/>
    <s v="10.1007/978-981-19-8493-8"/>
    <s v="Lecture Notes in Electrical Engineering"/>
    <s v="2023"/>
    <s v="Chatterjee, Prasenjit; Pamučar, Dragan; Yazdani, Morteza; Panchal, Dilbagh"/>
    <m/>
    <m/>
    <s v="BOOK"/>
    <s v="Springer Nature Singapore"/>
    <m/>
    <m/>
    <m/>
    <n v="2"/>
    <m/>
    <m/>
    <m/>
    <s v="&quot;Out-of-Vocabulary&quot; and &quot;Part-of-speech Tagging&quot;"/>
    <x v="3"/>
  </r>
  <r>
    <n v="599"/>
    <s v="Semantic Relations Between Nominals, Second Edition"/>
    <s v="10.1007/978-3-031-02178-7"/>
    <s v="Synthesis Lectures on Human Language Technologies"/>
    <s v="2021"/>
    <s v="Nastase, Vivi; Szpakowicz, Stan; Nakov, Preslav; Séagdha, Diarmuid Ó"/>
    <m/>
    <m/>
    <s v="BOOK"/>
    <s v="Springer International Publishing"/>
    <m/>
    <m/>
    <m/>
    <m/>
    <m/>
    <m/>
    <m/>
    <s v="&quot;Out-of-Vocabulary&quot; and &quot;Part-of-speech Tagging&quot;"/>
    <x v="3"/>
  </r>
  <r>
    <n v="600"/>
    <s v="Chinese Lexical Semantics"/>
    <s v="10.1007/978-3-031-06547-7"/>
    <s v="Lecture Notes in Computer Science"/>
    <s v="2022"/>
    <s v=","/>
    <m/>
    <m/>
    <s v="BOOK"/>
    <s v="Springer International Publishing"/>
    <m/>
    <m/>
    <m/>
    <n v="1"/>
    <m/>
    <m/>
    <m/>
    <s v="&quot;Out-of-Vocabulary&quot; and &quot;Part-of-speech Tagging&quot;"/>
    <x v="3"/>
  </r>
  <r>
    <n v="601"/>
    <s v="Computational Intelligence in Communications and Business Analytics"/>
    <s v="10.1007/978-3-031-48879-5"/>
    <s v="Communications in Computer and Information Science"/>
    <s v="2024"/>
    <s v="Dasgupta, Kousik; Mukhopadhyay, Somnath; Mandal, Jyotsna Kumar; Dutta, Paramartha"/>
    <m/>
    <m/>
    <s v="BOOK"/>
    <s v="Springer Nature Switzerland"/>
    <m/>
    <m/>
    <m/>
    <m/>
    <m/>
    <m/>
    <m/>
    <s v="&quot;Out-of-Vocabulary&quot; and &quot;Part-of-speech Tagging&quot;"/>
    <x v="3"/>
  </r>
  <r>
    <n v="602"/>
    <s v="Towards Arabic aspect-based sentiment analysis: a transfer learning-based approach"/>
    <s v="10.1007/s13278-021-00794-4"/>
    <s v="Social Network Analysis and Mining"/>
    <s v="2021"/>
    <s v="Bensoltane, Rajae; Zaki, Taher"/>
    <m/>
    <m/>
    <s v="JOUR"/>
    <s v="Springer Science and Business Media LLC"/>
    <m/>
    <m/>
    <m/>
    <n v="33"/>
    <m/>
    <n v="28"/>
    <m/>
    <s v="&quot;Out-of-Vocabulary&quot; and &quot;Part-of-speech Tagging&quot;"/>
    <x v="3"/>
  </r>
  <r>
    <n v="603"/>
    <s v="Computational Science – ICCS 2021"/>
    <s v="10.1007/978-3-030-77967-2"/>
    <s v="Lecture Notes in Computer Science"/>
    <s v="2021"/>
    <s v="Paszyński, Maciej; Kranzlmüller, Dieter; Krzhizhanovskaya, Valeria V.; Dongarra, Jack; Sloot, P.M.A."/>
    <m/>
    <m/>
    <s v="BOOK"/>
    <s v="Springer International Publishing"/>
    <m/>
    <m/>
    <m/>
    <n v="1"/>
    <m/>
    <m/>
    <m/>
    <s v="&quot;Out-of-Vocabulary&quot; and &quot;Part-of-speech Tagging&quot;"/>
    <x v="3"/>
  </r>
  <r>
    <n v="604"/>
    <s v="Linking Theory and Practice of Digital Libraries"/>
    <s v="10.1007/978-3-030-86324-1"/>
    <s v="Lecture Notes in Computer Science"/>
    <s v="2021"/>
    <s v=","/>
    <m/>
    <m/>
    <s v="BOOK"/>
    <s v="Springer International Publishing"/>
    <m/>
    <m/>
    <m/>
    <n v="2"/>
    <m/>
    <m/>
    <m/>
    <s v="&quot;Out-of-Vocabulary&quot; and &quot;Part-of-speech Tagging&quot;"/>
    <x v="3"/>
  </r>
  <r>
    <n v="605"/>
    <s v="Software for Creating and Analyzing Semantic Representations"/>
    <s v="10.1007/978-3-030-37250-7_3"/>
    <s v="Statistical Semantics"/>
    <s v="2020"/>
    <s v="Nielsen, Finn Årup; Hansen, Lars Kai"/>
    <m/>
    <m/>
    <s v="CHAP"/>
    <s v="Springer International Publishing"/>
    <m/>
    <m/>
    <m/>
    <n v="1"/>
    <m/>
    <n v="30"/>
    <m/>
    <s v="&quot;Out-of-Vocabulary&quot; and &quot;Part-of-speech Tagging&quot;"/>
    <x v="3"/>
  </r>
  <r>
    <n v="606"/>
    <s v="Proceedings of International Conference on Computational Intelligence"/>
    <s v="10.1007/978-981-16-3802-2"/>
    <s v="Algorithms for Intelligent Systems"/>
    <s v="2022"/>
    <s v=","/>
    <m/>
    <m/>
    <s v="BOOK"/>
    <s v="Springer Singapore"/>
    <m/>
    <m/>
    <m/>
    <n v="1"/>
    <m/>
    <m/>
    <m/>
    <s v="&quot;Out-of-Vocabulary&quot; and &quot;Part-of-speech Tagging&quot;"/>
    <x v="3"/>
  </r>
  <r>
    <n v="607"/>
    <s v="The Semantic Web – ISWC 2022"/>
    <s v="10.1007/978-3-031-19433-7"/>
    <s v="Lecture Notes in Computer Science"/>
    <s v="2022"/>
    <s v="Sattler, Ulrike; Hogan, Aidan; Keet, Maria; Presutti, Valentina; Almeida, João Paulo A.; Takeda, Hideaki; Monnin, Pierre; Pirrò, Giuseppe; d’Amato, Claudia"/>
    <m/>
    <m/>
    <s v="BOOK"/>
    <s v="Springer International Publishing"/>
    <m/>
    <m/>
    <m/>
    <m/>
    <m/>
    <m/>
    <m/>
    <s v="&quot;Out-of-Vocabulary&quot; and &quot;Part-of-speech Tagging&quot;"/>
    <x v="3"/>
  </r>
  <r>
    <n v="608"/>
    <s v="Chinese Computational Linguistics"/>
    <s v="10.1007/978-3-030-84186-7"/>
    <s v="Lecture Notes in Computer Science"/>
    <s v="2021"/>
    <s v="Li, Sheng; Sun, Maosong; Liu, Yang; Wu, Hua; Liu, Kang; Che, Wanxiang; He, Shizhu; Rao, Gaoqi"/>
    <m/>
    <m/>
    <s v="BOOK"/>
    <s v="Springer International Publishing"/>
    <m/>
    <m/>
    <m/>
    <m/>
    <m/>
    <m/>
    <m/>
    <s v="&quot;Out-of-Vocabulary&quot; and &quot;Part-of-speech Tagging&quot;"/>
    <x v="3"/>
  </r>
  <r>
    <n v="609"/>
    <s v="Case Studies of NLP Features"/>
    <s v="10.1007/978-3-031-02165-7_7"/>
    <s v="Synthesis Lectures on Human Language Technologies"/>
    <s v="2017"/>
    <s v="Goldberg, Yoav"/>
    <m/>
    <m/>
    <s v="CHAP"/>
    <s v="Springer International Publishing"/>
    <m/>
    <m/>
    <m/>
    <m/>
    <m/>
    <m/>
    <m/>
    <s v="&quot;Out-of-Vocabulary&quot; and &quot;Part-of-speech Tagging&quot;"/>
    <x v="3"/>
  </r>
  <r>
    <n v="610"/>
    <s v="Experimental IR Meets Multilinguality, Multimodality, and Interaction"/>
    <s v="10.1007/978-3-031-42448-9"/>
    <s v="Lecture Notes in Computer Science"/>
    <s v="2023"/>
    <s v="Arampatzis, Avi; Kanoulas, Evangelos; Tsikrika, Theodora; Vrochidis, Stefanos; Giachanou, Anastasia; Li, Dan; Aliannejadi, Mohammad; Vlachos, Michail; Faggioli, Guglielmo; Ferro, Nicola"/>
    <m/>
    <m/>
    <s v="BOOK"/>
    <s v="Springer Nature Switzerland"/>
    <m/>
    <m/>
    <m/>
    <n v="1"/>
    <m/>
    <m/>
    <m/>
    <s v="&quot;Out-of-Vocabulary&quot; and &quot;Part-of-speech Tagging&quot;"/>
    <x v="3"/>
  </r>
  <r>
    <n v="611"/>
    <s v="Proceedings of the International Conference on Artificial Intelligence and Computer Vision (AICV2021)"/>
    <s v="10.1007/978-3-030-76346-6"/>
    <s v="Advances in Intelligent Systems and Computing"/>
    <s v="2021"/>
    <s v="Hassanien, Aboul Ella; Haqiq, Abdelkrim; Tonellato, Peter J.; Bellatreche, Ladjel; Goundar, Sam; Azar, Ahmad Taher; Sabir, Essaïd; Bouzidi, Driss"/>
    <m/>
    <m/>
    <s v="BOOK"/>
    <s v="Springer International Publishing"/>
    <m/>
    <m/>
    <m/>
    <n v="3"/>
    <m/>
    <m/>
    <m/>
    <s v="&quot;Out-of-Vocabulary&quot; and &quot;Part-of-speech Tagging&quot;"/>
    <x v="3"/>
  </r>
  <r>
    <n v="612"/>
    <s v="Emerging Technologies in Biomedical Engineering and Sustainable TeleMedicine"/>
    <s v="10.1007/978-3-030-14647-4"/>
    <s v="Advances in Science, Technology &amp; Innovation"/>
    <s v="2021"/>
    <s v=","/>
    <m/>
    <m/>
    <s v="BOOK"/>
    <s v="Springer International Publishing"/>
    <m/>
    <m/>
    <m/>
    <m/>
    <m/>
    <m/>
    <m/>
    <s v="&quot;Out-of-Vocabulary&quot; and &quot;Part-of-speech Tagging&quot;"/>
    <x v="3"/>
  </r>
  <r>
    <n v="613"/>
    <s v="Encyclopedia of Social Network Analysis and Mining"/>
    <s v="10.1007/978-1-4939-7131-2"/>
    <s v="NA"/>
    <s v="2018"/>
    <s v=","/>
    <m/>
    <m/>
    <s v="BOOK"/>
    <s v="Springer New York"/>
    <m/>
    <m/>
    <m/>
    <n v="37"/>
    <m/>
    <m/>
    <m/>
    <s v="&quot;Out-of-Vocabulary&quot; and &quot;Part-of-speech Tagging&quot;"/>
    <x v="3"/>
  </r>
  <r>
    <n v="614"/>
    <s v="ICDAR (2) - Data Centric Domain Adaptation for Historical Text with OCR Errors."/>
    <s v="10.1007/978-3-030-86331-9_48"/>
    <s v="Lecture Notes in Computer Science"/>
    <s v="2021"/>
    <s v="März, Luisa; Schweter, Stefan; Poerner, Nina; Roth, Benjamin; Schütze, Hinrich"/>
    <m/>
    <m/>
    <s v="CHAP"/>
    <s v="Springer International Publishing"/>
    <m/>
    <m/>
    <m/>
    <n v="2"/>
    <m/>
    <n v="27"/>
    <m/>
    <s v="&quot;Out-of-Vocabulary&quot; and &quot;Part-of-speech Tagging&quot;"/>
    <x v="3"/>
  </r>
  <r>
    <n v="615"/>
    <s v="Intelligent Systems"/>
    <s v="10.1007/978-3-031-21689-3"/>
    <s v="Lecture Notes in Computer Science"/>
    <s v="2022"/>
    <s v="Xavier-Júnior, João C.; Ríos, Ricardo"/>
    <m/>
    <m/>
    <s v="BOOK"/>
    <s v="Springer International Publishing"/>
    <m/>
    <m/>
    <m/>
    <n v="2"/>
    <m/>
    <m/>
    <m/>
    <s v="&quot;Out-of-Vocabulary&quot; and &quot;Part-of-speech Tagging&quot;"/>
    <x v="3"/>
  </r>
  <r>
    <n v="616"/>
    <s v="Proceedings of International Conference on Data Science and Applications"/>
    <s v="10.1007/978-981-16-5348-3"/>
    <s v="Lecture Notes in Networks and Systems"/>
    <s v="2022"/>
    <s v=","/>
    <m/>
    <m/>
    <s v="BOOK"/>
    <s v="Springer Singapore"/>
    <m/>
    <m/>
    <m/>
    <m/>
    <m/>
    <m/>
    <m/>
    <s v="&quot;Out-of-Vocabulary&quot; and &quot;Part-of-speech Tagging&quot;"/>
    <x v="3"/>
  </r>
  <r>
    <n v="617"/>
    <s v="Proceedings of Data Analytics and Management"/>
    <s v="10.1007/978-981-19-7615-5"/>
    <s v="Lecture Notes in Networks and Systems"/>
    <s v="2023"/>
    <s v="Khanna, Ashish; Pólkowski, Zdzisław; Castillo, Oscar"/>
    <m/>
    <m/>
    <s v="BOOK"/>
    <s v="Springer Nature Singapore"/>
    <m/>
    <m/>
    <m/>
    <n v="3"/>
    <m/>
    <m/>
    <m/>
    <s v="&quot;Out-of-Vocabulary&quot; and &quot;Part-of-speech Tagging&quot;"/>
    <x v="3"/>
  </r>
  <r>
    <n v="618"/>
    <s v="Linguistic Pre-processing of Social Media Texts"/>
    <s v="10.1007/978-3-031-02167-1_2"/>
    <s v="Synthesis Lectures on Human Language Technologies"/>
    <s v="2018"/>
    <s v="Farzindar, Atefeh; Inkpen, Diana"/>
    <m/>
    <m/>
    <s v="CHAP"/>
    <s v="Springer International Publishing"/>
    <m/>
    <m/>
    <m/>
    <n v="1"/>
    <m/>
    <m/>
    <m/>
    <s v="&quot;Out-of-Vocabulary&quot; and &quot;Part-of-speech Tagging&quot;"/>
    <x v="3"/>
  </r>
  <r>
    <n v="619"/>
    <s v="ICT with Intelligent Applications"/>
    <s v="10.1007/978-981-19-3571-8"/>
    <s v="Smart Innovation, Systems and Technologies"/>
    <s v="2023"/>
    <s v="Choudrie, Jyoti; Mahalle, Parikshit N.; Perumal, Thinagaran; Joshi, Amit"/>
    <m/>
    <m/>
    <s v="BOOK"/>
    <s v="Springer Nature Singapore"/>
    <m/>
    <m/>
    <m/>
    <n v="4"/>
    <m/>
    <m/>
    <m/>
    <s v="&quot;Out-of-Vocabulary&quot; and &quot;Part-of-speech Tagging&quot;"/>
    <x v="3"/>
  </r>
  <r>
    <n v="620"/>
    <s v="Deep Learning Applications, Volume 4"/>
    <s v="10.1007/978-981-19-6153-3"/>
    <s v="Advances in Intelligent Systems and Computing"/>
    <s v="2023"/>
    <s v=","/>
    <m/>
    <m/>
    <s v="BOOK"/>
    <s v="Springer Nature Singapore"/>
    <m/>
    <m/>
    <m/>
    <n v="1"/>
    <m/>
    <m/>
    <m/>
    <s v="&quot;Out-of-Vocabulary&quot; and &quot;Part-of-speech Tagging&quot;"/>
    <x v="3"/>
  </r>
  <r>
    <n v="621"/>
    <s v="RETRACTED ARTICLE: Unsupervised machine learning and image recognition model application in English part-of-speech feature learning under the open platform environment"/>
    <s v="10.1007/s00500-023-08206-9"/>
    <s v="Soft Computing"/>
    <s v="2023"/>
    <s v="Yang, Liu"/>
    <m/>
    <m/>
    <s v="JOUR"/>
    <s v="Springer Science and Business Media LLC"/>
    <m/>
    <m/>
    <m/>
    <n v="1"/>
    <m/>
    <n v="12"/>
    <m/>
    <s v="&quot;Out-of-Vocabulary&quot; and &quot;Part-of-speech Tagging&quot;"/>
    <x v="3"/>
  </r>
  <r>
    <n v="622"/>
    <s v="Artificial Intelligence and Machine Learning in Health Care and Medical Sciences"/>
    <s v="10.1007/978-3-031-39355-6"/>
    <s v="Health Informatics"/>
    <s v="2024"/>
    <s v="Simon, György; Aliferis, Constantin"/>
    <m/>
    <m/>
    <s v="BOOK"/>
    <s v="Springer International Publishing"/>
    <m/>
    <m/>
    <m/>
    <n v="2"/>
    <m/>
    <m/>
    <m/>
    <s v="&quot;Out-of-Vocabulary&quot; and &quot;Part-of-speech Tagging&quot;"/>
    <x v="3"/>
  </r>
  <r>
    <n v="623"/>
    <s v="Flexible Query Answering Systems"/>
    <s v="10.1007/978-3-030-86967-0"/>
    <s v="Lecture Notes in Computer Science"/>
    <s v="2021"/>
    <s v=","/>
    <m/>
    <m/>
    <s v="BOOK"/>
    <s v="Springer International Publishing"/>
    <m/>
    <m/>
    <m/>
    <n v="1"/>
    <m/>
    <m/>
    <m/>
    <s v="&quot;Out-of-Vocabulary&quot; and &quot;Part-of-speech Tagging&quot;"/>
    <x v="3"/>
  </r>
  <r>
    <n v="624"/>
    <s v="Business Intelligence"/>
    <s v="10.1007/978-3-031-06458-6"/>
    <s v="Lecture Notes in Business Information Processing"/>
    <s v="2022"/>
    <s v="Fakir, Mohamed; Slimane, Moulay; El, Rachid; Sultan, Mohamed I.; Mansouri, Omar El; Mourabit, Yousef El; Bazzazi, Ayoub El; Akraoui, Bouchra El; Larach, Abdelhadi; Khalil, Mohammed; Adib, Abdellah; Azi, Abderrahman; Salhi, Abderrahim"/>
    <m/>
    <m/>
    <s v="BOOK"/>
    <s v="Springer International Publishing"/>
    <m/>
    <m/>
    <m/>
    <n v="2"/>
    <m/>
    <m/>
    <m/>
    <s v="&quot;Out-of-Vocabulary&quot; and &quot;Part-of-speech Tagging&quot;"/>
    <x v="3"/>
  </r>
  <r>
    <n v="625"/>
    <s v="Advances in Computational Collective Intelligence"/>
    <s v="10.1007/978-3-031-41774-0"/>
    <s v="Communications in Computer and Information Science"/>
    <s v="2023"/>
    <s v="Nguyên, Ngoc Thanh; Botzheim, János; Gulyás, László; Núñez, Manuel; Treur, Jan; Vossen, Gottfried; Kozierkiewicz, Adrianna"/>
    <m/>
    <m/>
    <s v="BOOK"/>
    <s v="Springer Nature Switzerland"/>
    <m/>
    <m/>
    <m/>
    <m/>
    <m/>
    <m/>
    <m/>
    <s v="&quot;Out-of-Vocabulary&quot; and &quot;Part-of-speech Tagging&quot;"/>
    <x v="3"/>
  </r>
  <r>
    <n v="626"/>
    <s v="Innovative Methods in Computer Science and Computational Applications in the Era of Industry 5.0"/>
    <s v="10.1007/978-3-031-56322-5"/>
    <s v="Engineering Cyber-Physical Systems and Critical Infrastructures"/>
    <s v="2024"/>
    <s v=","/>
    <m/>
    <m/>
    <s v="BOOK"/>
    <s v="Springer Nature Switzerland"/>
    <m/>
    <m/>
    <m/>
    <m/>
    <m/>
    <m/>
    <m/>
    <s v="&quot;Out-of-Vocabulary&quot; and &quot;Part-of-speech Tagging&quot;"/>
    <x v="3"/>
  </r>
  <r>
    <n v="627"/>
    <s v="Advancing Hungarian Text Processing with HuSpaCy: Efficient and Accurate NLP Pipelines"/>
    <s v="10.1007/978-3-031-40498-6_6"/>
    <s v="Lecture Notes in Computer Science"/>
    <s v="2023"/>
    <s v="Orosz, György; Szabó, Gergő; Berkecz, Péter; Szántó, Zsolt; Farkas, Richárd"/>
    <m/>
    <m/>
    <s v="CHAP"/>
    <s v="Springer Nature Switzerland"/>
    <m/>
    <m/>
    <m/>
    <m/>
    <m/>
    <n v="12"/>
    <m/>
    <s v="&quot;Out-of-Vocabulary&quot; and &quot;Part-of-speech Tagging&quot;"/>
    <x v="3"/>
  </r>
  <r>
    <n v="628"/>
    <s v="Advances in Soft Computing"/>
    <s v="10.1007/978-3-031-47640-2"/>
    <s v="Lecture Notes in Computer Science"/>
    <s v="2024"/>
    <s v=","/>
    <m/>
    <m/>
    <s v="BOOK"/>
    <s v="Springer Nature Switzerland"/>
    <m/>
    <m/>
    <m/>
    <m/>
    <m/>
    <m/>
    <m/>
    <s v="&quot;Out-of-Vocabulary&quot; and &quot;Part-of-speech Tagging&quot;"/>
    <x v="3"/>
  </r>
  <r>
    <n v="629"/>
    <s v="PRICAI (2) - Span Labeling Approach for Vietnamese and Chinese Word Segmentation."/>
    <s v="10.1007/978-3-030-89363-7_19"/>
    <s v="Lecture Notes in Computer Science"/>
    <s v="2021"/>
    <s v="Nguyen, Duc-Vu; Vo, Linh-Bao; Van Thin, Dang; Nguyen, Ngan Luu-Thuy"/>
    <m/>
    <m/>
    <s v="CHAP"/>
    <s v="Springer International Publishing"/>
    <m/>
    <m/>
    <m/>
    <n v="1"/>
    <m/>
    <n v="32"/>
    <m/>
    <s v="&quot;Out-of-Vocabulary&quot; and &quot;Part-of-speech Tagging&quot;"/>
    <x v="3"/>
  </r>
  <r>
    <n v="630"/>
    <s v="Text Mining Approaches for Biomedical Data"/>
    <s v="10.1007/978-981-97-3962-2"/>
    <s v="Transactions on Computer Systems and Networks"/>
    <s v="2024"/>
    <s v=","/>
    <m/>
    <m/>
    <s v="BOOK"/>
    <s v="Springer Nature Singapore"/>
    <m/>
    <m/>
    <m/>
    <m/>
    <m/>
    <m/>
    <m/>
    <s v="&quot;Out-of-Vocabulary&quot; and &quot;Part-of-speech Tagging&quot;"/>
    <x v="3"/>
  </r>
  <r>
    <n v="631"/>
    <s v="Intelligent Systems Design and Applications"/>
    <s v="10.1007/978-3-030-71187-0"/>
    <s v="Advances in Intelligent Systems and Computing"/>
    <s v="2021"/>
    <s v="Abraham, Ajith; Piuri, Vincenzo; Gandhi, Niketa; Siarry, Patrick; Kaklauskas, Artūras; Madureira, Ana"/>
    <m/>
    <m/>
    <s v="BOOK"/>
    <s v="Springer International Publishing"/>
    <m/>
    <m/>
    <m/>
    <n v="4"/>
    <m/>
    <m/>
    <m/>
    <s v="&quot;Out-of-Vocabulary&quot; and &quot;Part-of-speech Tagging&quot;"/>
    <x v="3"/>
  </r>
  <r>
    <n v="632"/>
    <s v="South African Computer Science and Information Systems Research Trends"/>
    <s v="10.1007/978-3-031-64881-6"/>
    <s v="Communications in Computer and Information Science"/>
    <s v="2024"/>
    <s v=","/>
    <m/>
    <m/>
    <s v="BOOK"/>
    <s v="Springer Nature Switzerland"/>
    <m/>
    <m/>
    <m/>
    <m/>
    <m/>
    <m/>
    <m/>
    <s v="&quot;Out-of-Vocabulary&quot; and &quot;Part-of-speech Tagging&quot;"/>
    <x v="3"/>
  </r>
  <r>
    <n v="633"/>
    <s v="Advances in Computational Collective Intelligence"/>
    <s v="10.1007/978-3-031-16210-7"/>
    <s v="Communications in Computer and Information Science"/>
    <s v="2022"/>
    <s v="Bădică, Costin; Treur, Jan; Benslimane, Djamal; Hnatkowska, Bogumiła; Krótkiewicz, Marek"/>
    <m/>
    <m/>
    <s v="BOOK"/>
    <s v="Springer International Publishing"/>
    <m/>
    <m/>
    <m/>
    <n v="1"/>
    <m/>
    <m/>
    <m/>
    <s v="&quot;Out-of-Vocabulary&quot; and &quot;Part-of-speech Tagging&quot;"/>
    <x v="3"/>
  </r>
  <r>
    <n v="634"/>
    <s v="Chinese Language Resources"/>
    <s v="10.1007/978-3-031-38913-9"/>
    <s v="Text, Speech and Language Technology"/>
    <s v="2023"/>
    <s v="Huang, Chu‐Ren; Hsieh, Shu‐Kai; Jin, Peng"/>
    <m/>
    <m/>
    <s v="BOOK"/>
    <s v="Springer International Publishing"/>
    <m/>
    <m/>
    <m/>
    <m/>
    <m/>
    <m/>
    <m/>
    <s v="&quot;Out-of-Vocabulary&quot; and &quot;Part-of-speech Tagging&quot;"/>
    <x v="3"/>
  </r>
  <r>
    <n v="635"/>
    <s v="Python for Accounting and Finance"/>
    <s v="10.1007/978-3-031-54680-8"/>
    <s v="NA"/>
    <s v="2024"/>
    <s v="Kumar, Sunil"/>
    <m/>
    <m/>
    <s v="BOOK"/>
    <s v="Springer Nature Switzerland"/>
    <m/>
    <m/>
    <m/>
    <m/>
    <m/>
    <m/>
    <m/>
    <s v="&quot;Out-of-Vocabulary&quot; and &quot;Part-of-speech Tagging&quot;"/>
    <x v="3"/>
  </r>
  <r>
    <n v="636"/>
    <s v="Automated requirement contradiction detection through formal logic and LLMs"/>
    <s v="10.1007/s10515-024-00452-x"/>
    <s v="Automated Software Engineering"/>
    <s v="2024"/>
    <s v="Gärtner, Alexander Elenga; Göhlich, Dietmar"/>
    <m/>
    <m/>
    <s v="JOUR"/>
    <s v="Springer Science and Business Media LLC"/>
    <m/>
    <m/>
    <m/>
    <m/>
    <m/>
    <n v="28"/>
    <m/>
    <s v="&quot;Out-of-Vocabulary&quot; and &quot;Part-of-speech Tagging&quot;"/>
    <x v="3"/>
  </r>
  <r>
    <n v="637"/>
    <s v="BiLSTM-CRF Manipuri NER with Character-Level Word Representation"/>
    <s v="10.1007/s13369-022-06933-z"/>
    <s v="Arabian Journal for Science and Engineering"/>
    <s v="2022"/>
    <s v="Jimmy, Laishram; Nongmeikappam, Kishorjit; Naskar, Sudip Kumar"/>
    <m/>
    <m/>
    <s v="JOUR"/>
    <s v="Springer Science and Business Media LLC"/>
    <m/>
    <m/>
    <m/>
    <n v="9"/>
    <m/>
    <n v="29"/>
    <m/>
    <s v="&quot;Out-of-Vocabulary&quot; and &quot;Part-of-speech Tagging&quot;"/>
    <x v="3"/>
  </r>
  <r>
    <n v="638"/>
    <s v="PRICAI (1) - Intent Detection for Spoken Language Understanding Using a Deep Ensemble Model."/>
    <s v="10.1007/978-3-319-97304-3_48"/>
    <s v="Lecture Notes in Computer Science"/>
    <s v="2018"/>
    <s v="Firdaus, Mauajama; Bhatnagar, Shobhit; Ekbal, Asif; Bhattacharyya, Pushpak"/>
    <m/>
    <m/>
    <s v="CHAP"/>
    <s v="Springer International Publishing"/>
    <m/>
    <m/>
    <m/>
    <n v="16"/>
    <m/>
    <n v="36"/>
    <m/>
    <s v="&quot;Out-of-Vocabulary&quot; and &quot;Part-of-speech Tagging&quot;"/>
    <x v="3"/>
  </r>
  <r>
    <n v="639"/>
    <s v="Knowledge Science, Engineering and Management"/>
    <s v="10.1007/978-3-031-10989-8"/>
    <s v="Lecture Notes in Computer Science"/>
    <s v="2022"/>
    <s v="Memmi, Gérard; Yang, Baijian; Liu, Yutong; Zhang, Tianwei; Qiu, Meikang"/>
    <m/>
    <m/>
    <s v="BOOK"/>
    <s v="Springer International Publishing"/>
    <m/>
    <m/>
    <m/>
    <n v="2"/>
    <m/>
    <m/>
    <m/>
    <s v="&quot;Out-of-Vocabulary&quot; and &quot;Part-of-speech Tagging&quot;"/>
    <x v="3"/>
  </r>
  <r>
    <n v="640"/>
    <s v="Machine Learning, Optimization, and Data Science"/>
    <s v="10.1007/978-3-030-95467-3"/>
    <s v="Lecture Notes in Computer Science"/>
    <s v="2022"/>
    <s v="Nicosia, Giuseppe; Ojha, Varun; La Malfa, Emanuele; La Malfa, Gabriele; Jansen, Giorgio; Pardalos, Pãnos M.; Giuffrida, Giovanni; Umeton, Renato"/>
    <m/>
    <m/>
    <s v="BOOK"/>
    <s v="Springer International Publishing"/>
    <m/>
    <m/>
    <m/>
    <m/>
    <m/>
    <m/>
    <m/>
    <s v="&quot;Out-of-Vocabulary&quot; and &quot;Part-of-speech Tagging&quot;"/>
    <x v="3"/>
  </r>
  <r>
    <n v="641"/>
    <s v="Smart Applications with Advanced Machine Learning and Human-Centred Problem Design"/>
    <s v="10.1007/978-3-031-09753-9"/>
    <s v="Engineering Cyber-Physical Systems and Critical Infrastructures"/>
    <s v="2023"/>
    <s v="Hemanth, D. Jude; Kose, Utku; Watada, Junzo; Patrut, Bogdan"/>
    <m/>
    <m/>
    <s v="BOOK"/>
    <s v="Springer International Publishing"/>
    <m/>
    <m/>
    <m/>
    <n v="1"/>
    <m/>
    <m/>
    <m/>
    <s v="&quot;Out-of-Vocabulary&quot; and &quot;Part-of-speech Tagging&quot;"/>
    <x v="3"/>
  </r>
  <r>
    <n v="642"/>
    <s v="Advanced Techniques for IoT Applications"/>
    <s v="10.1007/978-981-16-4435-1"/>
    <s v="Lecture Notes in Networks and Systems"/>
    <s v="2022"/>
    <s v=","/>
    <m/>
    <m/>
    <s v="BOOK"/>
    <s v="Springer Singapore"/>
    <m/>
    <m/>
    <m/>
    <m/>
    <m/>
    <m/>
    <m/>
    <s v="&quot;Out-of-Vocabulary&quot; and &quot;Part-of-speech Tagging&quot;"/>
    <x v="3"/>
  </r>
  <r>
    <n v="643"/>
    <s v="Semantic Analysis of Social Media Texts"/>
    <s v="10.1007/978-3-031-02167-1_3"/>
    <s v="Synthesis Lectures on Human Language Technologies"/>
    <s v="2018"/>
    <s v="Farzindar, Atefeh; Inkpen, Diana"/>
    <m/>
    <m/>
    <s v="CHAP"/>
    <s v="Springer International Publishing"/>
    <m/>
    <m/>
    <m/>
    <n v="1"/>
    <m/>
    <m/>
    <m/>
    <s v="&quot;Out-of-Vocabulary&quot; and &quot;Part-of-speech Tagging&quot;"/>
    <x v="3"/>
  </r>
  <r>
    <n v="644"/>
    <s v="Intelligent Computing"/>
    <s v="10.1007/978-3-031-37963-5"/>
    <s v="Lecture Notes in Networks and Systems"/>
    <s v="2023"/>
    <s v=","/>
    <m/>
    <m/>
    <s v="BOOK"/>
    <s v="Springer Nature Switzerland"/>
    <m/>
    <m/>
    <m/>
    <m/>
    <m/>
    <m/>
    <m/>
    <s v="&quot;Out-of-Vocabulary&quot; and &quot;Part-of-speech Tagging&quot;"/>
    <x v="3"/>
  </r>
  <r>
    <n v="645"/>
    <s v="Computational Science – ICCS 2023"/>
    <s v="10.1007/978-3-031-36024-4"/>
    <s v="Lecture Notes in Computer Science"/>
    <s v="2023"/>
    <s v=","/>
    <m/>
    <m/>
    <s v="BOOK"/>
    <s v="Springer Nature Switzerland"/>
    <m/>
    <m/>
    <m/>
    <m/>
    <m/>
    <m/>
    <m/>
    <s v="&quot;Out-of-Vocabulary&quot; and &quot;Part-of-speech Tagging&quot;"/>
    <x v="3"/>
  </r>
  <r>
    <n v="646"/>
    <s v="Web, Artificial Intelligence and Network Applications"/>
    <s v="10.1007/978-3-030-44038-1"/>
    <s v="Advances in Intelligent Systems and Computing"/>
    <s v="2020"/>
    <s v=","/>
    <m/>
    <m/>
    <s v="BOOK"/>
    <s v="Springer International Publishing"/>
    <m/>
    <m/>
    <m/>
    <n v="10"/>
    <m/>
    <m/>
    <m/>
    <s v="&quot;Out-of-Vocabulary&quot; and &quot;Part-of-speech Tagging&quot;"/>
    <x v="3"/>
  </r>
  <r>
    <n v="647"/>
    <s v="Advances in Intelligent Networking and Collaborative Systems"/>
    <s v="10.1007/978-3-031-72322-3"/>
    <s v="Lecture Notes on Data Engineering and Communications Technologies"/>
    <s v="2024"/>
    <s v=","/>
    <m/>
    <m/>
    <s v="BOOK"/>
    <s v="Springer Nature Switzerland"/>
    <m/>
    <m/>
    <m/>
    <m/>
    <m/>
    <m/>
    <m/>
    <s v="&quot;Out-of-Vocabulary&quot; and &quot;Part-of-speech Tagging&quot;"/>
    <x v="3"/>
  </r>
  <r>
    <n v="648"/>
    <s v="Proceedings of International Conference on Computational Intelligence and Data Engineering"/>
    <s v="10.1007/978-981-16-7182-1"/>
    <s v="Lecture Notes on Data Engineering and Communications Technologies"/>
    <s v="2022"/>
    <s v=","/>
    <m/>
    <m/>
    <s v="BOOK"/>
    <s v="Springer Nature Singapore"/>
    <m/>
    <m/>
    <m/>
    <m/>
    <m/>
    <m/>
    <m/>
    <s v="&quot;Out-of-Vocabulary&quot; and &quot;Part-of-speech Tagging&quot;"/>
    <x v="3"/>
  </r>
  <r>
    <n v="649"/>
    <s v="Frontier Computing"/>
    <s v="10.1007/978-981-99-1428-9"/>
    <s v="Lecture Notes in Electrical Engineering"/>
    <s v="2023"/>
    <s v=","/>
    <m/>
    <m/>
    <s v="BOOK"/>
    <s v="Springer Nature Singapore"/>
    <m/>
    <m/>
    <m/>
    <n v="1"/>
    <m/>
    <m/>
    <m/>
    <s v="&quot;Out-of-Vocabulary&quot; and &quot;Part-of-speech Tagging&quot;"/>
    <x v="3"/>
  </r>
  <r>
    <n v="650"/>
    <s v="Normalized dataset for Sanskrit word segmentation and morphological parsing"/>
    <s v="10.1007/s10579-024-09724-0"/>
    <s v="Language Resources and Evaluation"/>
    <s v="2024"/>
    <s v="Krishnan, Sriram; Kulkarni, Amba; Huet, Gérard"/>
    <m/>
    <m/>
    <s v="JOUR"/>
    <s v="Springer Science and Business Media LLC"/>
    <m/>
    <m/>
    <m/>
    <m/>
    <m/>
    <n v="24"/>
    <m/>
    <s v="&quot;Out-of-Vocabulary&quot; and &quot;Part-of-speech Tagging&quot;"/>
    <x v="3"/>
  </r>
  <r>
    <n v="651"/>
    <s v="Word Embeddings"/>
    <s v="10.1007/978-3-031-02177-0_3"/>
    <s v="Synthesis Lectures on Human Language Technologies"/>
    <s v="2021"/>
    <s v="Pilehvar, Mohammad Taher; Camacho-Collados, Jose"/>
    <m/>
    <m/>
    <s v="CHAP"/>
    <s v="Springer International Publishing"/>
    <m/>
    <m/>
    <m/>
    <m/>
    <m/>
    <m/>
    <m/>
    <s v="&quot;Out-of-Vocabulary&quot; and &quot;Part-of-speech Tagging&quot;"/>
    <x v="3"/>
  </r>
  <r>
    <n v="652"/>
    <s v="Chinese Lexical Semantics"/>
    <s v="10.1007/978-981-97-0586-3"/>
    <s v="Lecture Notes in Computer Science"/>
    <s v="2024"/>
    <s v="Dong, Minghui; Hong, Jia-Fei; Lin, Jingxia; Jin, Peng"/>
    <m/>
    <m/>
    <s v="BOOK"/>
    <s v="Springer Nature Singapore"/>
    <m/>
    <m/>
    <m/>
    <m/>
    <m/>
    <m/>
    <m/>
    <s v="&quot;Out-of-Vocabulary&quot; and &quot;Part-of-speech Tagging&quot;"/>
    <x v="3"/>
  </r>
  <r>
    <n v="653"/>
    <s v="Artificial Intelligence and Technologies"/>
    <s v="10.1007/978-981-16-6448-9"/>
    <s v="Lecture Notes in Electrical Engineering"/>
    <s v="2022"/>
    <s v=","/>
    <m/>
    <m/>
    <s v="BOOK"/>
    <s v="Springer Singapore"/>
    <m/>
    <m/>
    <m/>
    <n v="5"/>
    <m/>
    <m/>
    <m/>
    <s v="&quot;Out-of-Vocabulary&quot; and &quot;Part-of-speech Tagging&quot;"/>
    <x v="3"/>
  </r>
  <r>
    <n v="654"/>
    <s v="Applied Generative AI for Beginners"/>
    <s v="10.1007/978-1-4842-9994-4"/>
    <s v="NA"/>
    <s v="2023"/>
    <s v="Kulkarni, Akshay; Shivananda, Adarsha; Kulkarni, Anoosh; Gudivada, Dilip"/>
    <m/>
    <m/>
    <s v="BOOK"/>
    <s v="Apress"/>
    <m/>
    <m/>
    <m/>
    <n v="4"/>
    <m/>
    <m/>
    <m/>
    <s v="&quot;Out-of-Vocabulary&quot; and &quot;Part-of-speech Tagging&quot;"/>
    <x v="3"/>
  </r>
  <r>
    <n v="655"/>
    <s v="Advances in Information Retrieval"/>
    <s v="10.1007/978-3-031-28241-6"/>
    <s v="Lecture Notes in Computer Science"/>
    <s v="2023"/>
    <s v="Kamps, Jaap; Goeuriot, Lorraine; Crestani, Fábio; Maistro, Maria; Joho, Hideo; Davis, Brian; Gurrin, Cathal; Kruschwitz, Udo; Caputo, Annalina"/>
    <m/>
    <m/>
    <s v="BOOK"/>
    <s v="Springer Nature Switzerland"/>
    <m/>
    <m/>
    <m/>
    <n v="2"/>
    <m/>
    <m/>
    <m/>
    <s v="&quot;Out-of-Vocabulary&quot; and &quot;Part-of-speech Tagging&quot;"/>
    <x v="3"/>
  </r>
  <r>
    <n v="656"/>
    <s v="Vector Semantics"/>
    <s v="10.1007/978-981-19-5607-2"/>
    <s v="Cognitive Technologies"/>
    <s v="2023"/>
    <s v="Kornai, András"/>
    <m/>
    <m/>
    <s v="BOOK"/>
    <s v="Springer Nature Singapore"/>
    <m/>
    <m/>
    <m/>
    <n v="1"/>
    <m/>
    <m/>
    <m/>
    <s v="&quot;Out-of-Vocabulary&quot; and &quot;Part-of-speech Tagging&quot;"/>
    <x v="3"/>
  </r>
  <r>
    <n v="657"/>
    <s v="Advanced Intelligent Systems for Sustainable Development (AI2SD'2020)"/>
    <s v="10.1007/978-3-030-90639-9"/>
    <s v="Advances in Intelligent Systems and Computing"/>
    <s v="2022"/>
    <s v="Kacprzyk, Janusz; Bălaş, Valentina Emilia; Ezziyyani, Mostafa"/>
    <m/>
    <m/>
    <s v="BOOK"/>
    <s v="Springer International Publishing"/>
    <m/>
    <m/>
    <m/>
    <n v="2"/>
    <m/>
    <m/>
    <m/>
    <s v="&quot;Out-of-Vocabulary&quot; and &quot;Part-of-speech Tagging&quot;"/>
    <x v="3"/>
  </r>
  <r>
    <n v="658"/>
    <s v="Towards Better Core Elements Extraction for Customer Service Dialogue Text"/>
    <s v="10.1007/978-3-031-44192-9_45"/>
    <s v="Lecture Notes in Computer Science"/>
    <s v="2023"/>
    <s v="Ji, Shengjie; Chen, Chun; Kong, Fang"/>
    <m/>
    <m/>
    <s v="CHAP"/>
    <s v="Springer Nature Switzerland"/>
    <m/>
    <m/>
    <m/>
    <m/>
    <m/>
    <n v="13"/>
    <m/>
    <s v="&quot;Out-of-Vocabulary&quot; and &quot;Part-of-speech Tagging&quot;"/>
    <x v="3"/>
  </r>
  <r>
    <n v="659"/>
    <s v="Dependable Software Engineering. Theories, Tools, and Applications"/>
    <s v="10.1007/978-981-99-8664-4"/>
    <s v="Lecture Notes in Computer Science"/>
    <s v="2024"/>
    <s v="Hermanns, Holger; Sun, Jun; Bu, Lei"/>
    <m/>
    <m/>
    <s v="BOOK"/>
    <s v="Springer Nature Singapore"/>
    <m/>
    <m/>
    <m/>
    <m/>
    <m/>
    <m/>
    <m/>
    <s v="&quot;Out-of-Vocabulary&quot; and &quot;Part-of-speech Tagging&quot;"/>
    <x v="3"/>
  </r>
  <r>
    <n v="660"/>
    <s v="Machine Learning and Knowledge Discovery in Databases. Applied Data Science Track : European Conference, ECML PKDD 2021, Bilbao, Spain, September 13–17, 2021, Proceedings, Part V"/>
    <s v="10.1007/978-3-030-86517-7"/>
    <s v="Lecture Notes in Computer Science"/>
    <s v="2021"/>
    <s v="Dong, Yuxiao"/>
    <m/>
    <m/>
    <s v="BOOK"/>
    <s v="Springer International Publishing"/>
    <m/>
    <m/>
    <m/>
    <n v="2"/>
    <m/>
    <m/>
    <m/>
    <s v="&quot;Out-of-Vocabulary&quot; and &quot;Part-of-speech Tagging&quot;"/>
    <x v="3"/>
  </r>
  <r>
    <n v="661"/>
    <s v="Document Analysis and Recognition - ICDAR 2024"/>
    <s v="10.1007/978-3-031-70536-6"/>
    <s v="Lecture Notes in Computer Science"/>
    <s v="2024"/>
    <s v=","/>
    <m/>
    <m/>
    <s v="BOOK"/>
    <s v="Springer Nature Switzerland"/>
    <m/>
    <m/>
    <m/>
    <m/>
    <m/>
    <m/>
    <m/>
    <s v="&quot;Out-of-Vocabulary&quot; and &quot;Part-of-speech Tagging&quot;"/>
    <x v="3"/>
  </r>
  <r>
    <n v="662"/>
    <s v="CICLing (1) - Methods and Algorithms for Unsupervised Learning of Morphology"/>
    <s v="10.1007/978-3-642-54906-9_15"/>
    <s v="Lecture Notes in Computer Science"/>
    <s v="2014"/>
    <s v="Can, Burcu; Manandhar, Suresh"/>
    <m/>
    <m/>
    <s v="CHAP"/>
    <s v="Springer Berlin Heidelberg"/>
    <m/>
    <m/>
    <m/>
    <n v="8"/>
    <m/>
    <n v="78"/>
    <m/>
    <s v="&quot;Out-of-Vocabulary&quot; and &quot;Part-of-speech Tagging&quot;"/>
    <x v="3"/>
  </r>
  <r>
    <n v="663"/>
    <s v="Hybrid Artificial Intelligent Systems"/>
    <s v="10.1007/978-3-030-86271-8"/>
    <s v="Lecture Notes in Computer Science"/>
    <s v="2021"/>
    <s v="Sanjurjo-González, Hugo; Pastor-López, Iker; Bringas, Pablo G.; Quintián, Héctor; Corchado, Emilio"/>
    <m/>
    <m/>
    <s v="BOOK"/>
    <s v="Springer International Publishing"/>
    <m/>
    <m/>
    <m/>
    <n v="3"/>
    <m/>
    <m/>
    <m/>
    <s v="&quot;Out-of-Vocabulary&quot; and &quot;Part-of-speech Tagging&quot;"/>
    <x v="3"/>
  </r>
  <r>
    <n v="664"/>
    <s v="Reducing Approximation and Estimation Errors with Heterogeneous Annotations"/>
    <s v="10.1007/978-3-031-38913-9_28"/>
    <s v="Text, Speech and Language Technology"/>
    <s v="2023"/>
    <s v="Sun, Weiwei"/>
    <m/>
    <m/>
    <s v="CHAP"/>
    <s v="Springer International Publishing"/>
    <m/>
    <m/>
    <m/>
    <m/>
    <m/>
    <n v="17"/>
    <m/>
    <s v="&quot;Out-of-Vocabulary&quot; and &quot;Part-of-speech Tagging&quot;"/>
    <x v="3"/>
  </r>
  <r>
    <n v="665"/>
    <s v="Visual Question Answering"/>
    <s v="10.1007/978-981-19-0964-1"/>
    <s v="Advances in Computer Vision and Pattern Recognition"/>
    <s v="2022"/>
    <s v="Wu, Qi; Wang, Peng; Wang, Xin; He, Xiaodong; Zhu, Wenwu"/>
    <m/>
    <m/>
    <s v="BOOK"/>
    <s v="Springer Nature Singapore"/>
    <m/>
    <m/>
    <m/>
    <n v="2"/>
    <m/>
    <m/>
    <m/>
    <s v="&quot;Out-of-Vocabulary&quot; and &quot;Part-of-speech Tagging&quot;"/>
    <x v="3"/>
  </r>
  <r>
    <n v="666"/>
    <s v="The Semantic Web – ISWC 2020"/>
    <s v="10.1007/978-3-030-62419-4"/>
    <s v="Lecture Notes in Computer Science"/>
    <s v="2020"/>
    <s v="Baader, Franz; Kriegel, Francesco; Nuradiansyah, Adrian; Peñaloza, Rafael"/>
    <m/>
    <m/>
    <s v="BOOK"/>
    <s v="Springer International Publishing"/>
    <m/>
    <m/>
    <m/>
    <n v="3"/>
    <m/>
    <m/>
    <m/>
    <s v="&quot;Out-of-Vocabulary&quot; and &quot;Part-of-speech Tagging&quot;"/>
    <x v="3"/>
  </r>
  <r>
    <n v="667"/>
    <s v="IJCAI - Curriculum Learning Strategies for Hindi-English Code-Mixed Sentiment Analysis"/>
    <s v="10.1007/978-3-030-56150-5_9"/>
    <s v="Lecture Notes in Computer Science"/>
    <s v="2020"/>
    <s v="Dahiya, Anirudh; Battan, Neeraj; Shrivastava, Manish; Sharma, Dipti Mishra"/>
    <m/>
    <m/>
    <s v="CHAP"/>
    <s v="Springer International Publishing"/>
    <m/>
    <m/>
    <m/>
    <n v="1"/>
    <m/>
    <n v="19"/>
    <m/>
    <s v="&quot;Out-of-Vocabulary&quot; and &quot;Part-of-speech Tagging&quot;"/>
    <x v="3"/>
  </r>
  <r>
    <n v="668"/>
    <s v="Database Systems for Advanced Applications"/>
    <s v="10.1007/978-3-031-00129-1"/>
    <s v="Lecture Notes in Computer Science"/>
    <s v="2022"/>
    <s v=","/>
    <m/>
    <m/>
    <s v="BOOK"/>
    <s v="Springer International Publishing"/>
    <m/>
    <m/>
    <m/>
    <n v="2"/>
    <m/>
    <m/>
    <m/>
    <s v="&quot;Out-of-Vocabulary&quot; and &quot;Part-of-speech Tagging&quot;"/>
    <x v="3"/>
  </r>
  <r>
    <n v="669"/>
    <s v="Artificial Neural Networks and Machine Learning – ICANN 2018"/>
    <s v="10.1007/978-3-030-01424-7"/>
    <s v="Lecture Notes in Computer Science"/>
    <s v="2018"/>
    <s v="Kůrková, Věra; Manolopoulos, Yannis; Hammer, Barbara; Iliadis, Lazaros; Maglogiannis, Ilias"/>
    <m/>
    <m/>
    <s v="BOOK"/>
    <s v="Springer International Publishing"/>
    <m/>
    <m/>
    <m/>
    <n v="35"/>
    <m/>
    <m/>
    <m/>
    <s v="&quot;Out-of-Vocabulary&quot; and &quot;Part-of-speech Tagging&quot;"/>
    <x v="3"/>
  </r>
  <r>
    <n v="670"/>
    <s v="Encyclopedia of Social Network Analysis and Mining"/>
    <s v="10.1007/978-1-4614-6170-8"/>
    <s v="NA"/>
    <s v="2014"/>
    <s v=","/>
    <m/>
    <m/>
    <s v="BOOK"/>
    <s v="Springer New York"/>
    <m/>
    <m/>
    <m/>
    <n v="75"/>
    <m/>
    <m/>
    <m/>
    <s v="&quot;Out-of-Vocabulary&quot; and &quot;Part-of-speech Tagging&quot;"/>
    <x v="3"/>
  </r>
  <r>
    <n v="671"/>
    <s v="TEA: Topic Information based Extractive-Abstractive Fusion Model for Long Text Summary"/>
    <s v="10.1007/s10796-023-10442-1"/>
    <s v="Information Systems Frontiers"/>
    <s v="2023"/>
    <s v="Peng, Dunlu; Yu, Bo"/>
    <m/>
    <m/>
    <s v="JOUR"/>
    <s v="Springer Science and Business Media LLC"/>
    <m/>
    <m/>
    <m/>
    <m/>
    <m/>
    <n v="17"/>
    <m/>
    <s v="&quot;Out-of-Vocabulary&quot; and &quot;Part-of-speech Tagging&quot;"/>
    <x v="3"/>
  </r>
  <r>
    <n v="672"/>
    <s v="Data-driven dependency parsing of Vedic Sanskrit"/>
    <s v="10.1007/s10579-023-09636-5"/>
    <s v="Language Resources and Evaluation"/>
    <s v="2023"/>
    <s v="Hellwig, Oliver; Nehrdich, Sebastian; Sellmer, Sven"/>
    <m/>
    <m/>
    <s v="JOUR"/>
    <s v="Springer Science and Business Media LLC"/>
    <m/>
    <m/>
    <m/>
    <m/>
    <m/>
    <n v="47"/>
    <m/>
    <s v="&quot;Out-of-Vocabulary&quot; and &quot;Part-of-speech Tagging&quot;"/>
    <x v="3"/>
  </r>
  <r>
    <n v="673"/>
    <s v="Document Analysis and Recognition – ICDAR 2021"/>
    <s v="10.1007/978-3-030-86337-1"/>
    <s v="Lecture Notes in Computer Science"/>
    <s v="2021"/>
    <s v=","/>
    <m/>
    <m/>
    <s v="BOOK"/>
    <s v="Springer International Publishing"/>
    <m/>
    <m/>
    <m/>
    <n v="3"/>
    <m/>
    <m/>
    <m/>
    <s v="&quot;Out-of-Vocabulary&quot; and &quot;Part-of-speech Tagging&quot;"/>
    <x v="3"/>
  </r>
  <r>
    <n v="674"/>
    <s v="Event causality extraction through external event knowledge learning and polyhedral word embedding"/>
    <s v="10.1007/s10994-023-06477-9"/>
    <s v="Machine Learning"/>
    <s v="2024"/>
    <s v="Wei, Xiao; Huang, Chenyang; Zhu, Nengjun"/>
    <m/>
    <m/>
    <s v="JOUR"/>
    <s v="Springer Science and Business Media LLC"/>
    <m/>
    <m/>
    <m/>
    <m/>
    <m/>
    <n v="37"/>
    <m/>
    <s v="&quot;Out-of-Vocabulary&quot; and &quot;Part-of-speech Tagging&quot;"/>
    <x v="3"/>
  </r>
  <r>
    <n v="675"/>
    <s v="Proceedings of Data Analytics and Management"/>
    <s v="10.1007/978-981-99-6550-2"/>
    <s v="Lecture Notes in Networks and Systems"/>
    <s v="2023"/>
    <s v=","/>
    <m/>
    <m/>
    <s v="BOOK"/>
    <s v="Springer Nature Singapore"/>
    <m/>
    <m/>
    <m/>
    <n v="1"/>
    <m/>
    <m/>
    <m/>
    <s v="&quot;Out-of-Vocabulary&quot; and &quot;Part-of-speech Tagging&quot;"/>
    <x v="3"/>
  </r>
  <r>
    <n v="676"/>
    <s v="Pan-African Conference on Artificial Intelligence"/>
    <s v="10.1007/978-3-031-57624-9"/>
    <s v="Communications in Computer and Information Science"/>
    <s v="2024"/>
    <s v="Debelee, Taye Girma; Ibenthal, Achim; Schwenker, Friedhelm; Ayano, Yehualashet Megersa"/>
    <m/>
    <m/>
    <s v="BOOK"/>
    <s v="Springer Nature Switzerland"/>
    <m/>
    <m/>
    <m/>
    <m/>
    <m/>
    <m/>
    <m/>
    <s v="&quot;Out-of-Vocabulary&quot; and &quot;Part-of-speech Tagging&quot;"/>
    <x v="3"/>
  </r>
  <r>
    <n v="677"/>
    <s v="Enhancing Lexicon Based Sentiment Analysis Using n-gram Approach"/>
    <s v="10.1007/978-3-031-09753-9_17"/>
    <s v="Engineering Cyber-Physical Systems and Critical Infrastructures"/>
    <s v="2023"/>
    <s v="Farah, Hassan Abdirahman; Kakisim, Arzu Gorgulu"/>
    <m/>
    <m/>
    <s v="CHAP"/>
    <s v="Springer International Publishing"/>
    <m/>
    <m/>
    <m/>
    <n v="2"/>
    <m/>
    <n v="17"/>
    <m/>
    <s v="&quot;Out-of-Vocabulary&quot; and &quot;Part-of-speech Tagging&quot;"/>
    <x v="3"/>
  </r>
  <r>
    <n v="678"/>
    <s v="Computational and Corpus-Based Phraseology"/>
    <s v="10.1007/978-3-031-15925-1"/>
    <s v="Lecture Notes in Computer Science"/>
    <s v="2022"/>
    <s v="Pastor, Gloria Corpas; Mitkov, Ruslan"/>
    <m/>
    <m/>
    <s v="BOOK"/>
    <s v="Springer International Publishing"/>
    <m/>
    <m/>
    <m/>
    <n v="1"/>
    <m/>
    <m/>
    <m/>
    <s v="&quot;Out-of-Vocabulary&quot; and &quot;Part-of-speech Tagging&quot;"/>
    <x v="3"/>
  </r>
  <r>
    <n v="679"/>
    <s v="A Course in Natural Language Processing"/>
    <s v="10.1007/978-3-031-27226-4"/>
    <s v="NA"/>
    <s v="2024"/>
    <s v="Haralambous, Yannis"/>
    <m/>
    <m/>
    <s v="BOOK"/>
    <s v="Springer International Publishing"/>
    <m/>
    <m/>
    <m/>
    <m/>
    <m/>
    <m/>
    <m/>
    <s v="&quot;Out-of-Vocabulary&quot; and &quot;Part-of-speech Tagging&quot;"/>
    <x v="3"/>
  </r>
  <r>
    <n v="680"/>
    <s v="Practical and Robust Chinese Word Segmentation and PoS Tagging"/>
    <s v="10.1007/978-3-031-38913-9_4"/>
    <s v="Text, Speech and Language Technology"/>
    <s v="2023"/>
    <s v="Huang, Chu-Ren"/>
    <m/>
    <m/>
    <s v="CHAP"/>
    <s v="Springer International Publishing"/>
    <m/>
    <m/>
    <m/>
    <m/>
    <m/>
    <n v="19"/>
    <m/>
    <s v="&quot;Out-of-Vocabulary&quot; and &quot;Part-of-speech Tagging&quot;"/>
    <x v="3"/>
  </r>
  <r>
    <n v="681"/>
    <s v="Semantic Analysis of Social Media Texts"/>
    <s v="10.1007/978-3-031-02157-2_3"/>
    <s v="Synthesis Lectures on Human Language Technologies"/>
    <s v="2015"/>
    <s v="Farzindar, Atefeh; Inkpen, Diana"/>
    <m/>
    <m/>
    <s v="CHAP"/>
    <s v="Springer International Publishing"/>
    <m/>
    <m/>
    <m/>
    <m/>
    <m/>
    <m/>
    <m/>
    <s v="&quot;Out-of-Vocabulary&quot; and &quot;Part-of-speech Tagging&quot;"/>
    <x v="3"/>
  </r>
  <r>
    <n v="682"/>
    <s v="Advances in Mechanical Design"/>
    <s v="10.1007/978-981-97-0922-9"/>
    <s v="Mechanisms and Machine Science"/>
    <s v="2024"/>
    <s v=","/>
    <m/>
    <m/>
    <s v="BOOK"/>
    <s v="Springer Nature Singapore"/>
    <m/>
    <m/>
    <m/>
    <m/>
    <m/>
    <m/>
    <m/>
    <s v="&quot;Out-of-Vocabulary&quot; and &quot;Part-of-speech Tagging&quot;"/>
    <x v="3"/>
  </r>
  <r>
    <n v="683"/>
    <s v="Analysis of Images, Social Networks and Texts"/>
    <s v="10.1007/978-3-031-16500-9"/>
    <s v="Lecture Notes in Computer Science"/>
    <s v="2022"/>
    <s v="Burnaev, Evgeny; Ignatov, Dmitry I.; Ivanov, Sergei; Khachay, Michael; Koltsova, Olessia; Kutuzov, Andrey; Kuznetsov, Sergei O.; Loukachevitch, Natalia; Napoli, Amedeo; Panchenko, Alexander; Pardalos, Pãnos M.; Saramäki, Jari; Savchenko, A.; Tsymbalov, Ev"/>
    <m/>
    <m/>
    <s v="BOOK"/>
    <s v="Springer International Publishing"/>
    <m/>
    <m/>
    <m/>
    <n v="1"/>
    <m/>
    <m/>
    <m/>
    <s v="&quot;Out-of-Vocabulary&quot; and &quot;Part-of-speech Tagging&quot;"/>
    <x v="3"/>
  </r>
  <r>
    <n v="684"/>
    <s v="Context-aware sentiment analysis with attention-enhanced features from bidirectional transformers"/>
    <s v="10.1007/s13278-022-00910-y"/>
    <s v="Social Network Analysis and Mining"/>
    <s v="2022"/>
    <s v="Sivakumar, Soubraylu; Rajalakshmi, Ratnavel"/>
    <m/>
    <m/>
    <s v="JOUR"/>
    <s v="Springer Science and Business Media LLC"/>
    <m/>
    <m/>
    <m/>
    <n v="12"/>
    <m/>
    <n v="48"/>
    <m/>
    <s v="&quot;Out-of-Vocabulary&quot; and &quot;Part-of-speech Tagging&quot;"/>
    <x v="3"/>
  </r>
  <r>
    <n v="685"/>
    <s v="Natural Language Processing Based Approach to Overcome Arabizi and Code Switching in Social Media Moroccan Dialect"/>
    <s v="10.1007/978-3-030-91738-8_6"/>
    <s v="Lecture Notes in Networks and Systems"/>
    <s v="2022"/>
    <s v="Hajbi, Soufiane; Chihab, Younes; Ed-Dali, Rachid; Korchiyne, Redouan"/>
    <m/>
    <m/>
    <s v="CHAP"/>
    <s v="Springer International Publishing"/>
    <m/>
    <m/>
    <m/>
    <n v="2"/>
    <m/>
    <n v="13"/>
    <m/>
    <s v="&quot;Out-of-Vocabulary&quot; and &quot;Part-of-speech Tagging&quot;"/>
    <x v="3"/>
  </r>
  <r>
    <n v="686"/>
    <s v="Thinking Like Humans: A New Approach to Machine Translation"/>
    <s v="10.1007/978-981-13-9129-3_18"/>
    <s v="Communications in Computer and Information Science"/>
    <s v="2019"/>
    <s v="Hettige, B.; Karunananda, Asoka S.; Rzevski, Gorge"/>
    <m/>
    <m/>
    <s v="CHAP"/>
    <s v="Springer Singapore"/>
    <m/>
    <m/>
    <m/>
    <n v="1"/>
    <m/>
    <n v="20"/>
    <m/>
    <s v="&quot;Out-of-Vocabulary&quot; and &quot;Part-of-speech Tagging&quot;"/>
    <x v="3"/>
  </r>
  <r>
    <n v="687"/>
    <s v="Memory network with hierarchical multi-head attention for aspect-based sentiment analysis"/>
    <s v="10.1007/s10489-020-02069-5"/>
    <s v="Applied Intelligence"/>
    <s v="2021"/>
    <s v="Chen, Yuzhong; Zhuang, Tianhao; Guo, Kun"/>
    <m/>
    <m/>
    <s v="JOUR"/>
    <s v="Springer Science and Business Media LLC"/>
    <m/>
    <m/>
    <m/>
    <n v="25"/>
    <m/>
    <n v="45"/>
    <m/>
    <s v="&quot;Out-of-Vocabulary&quot; and &quot;Part-of-speech Tagging&quot;"/>
    <x v="3"/>
  </r>
  <r>
    <n v="688"/>
    <s v="Improving neural machine translation for low-resource Indian languages using rule-based feature extraction"/>
    <s v="10.1007/s00521-020-04990-9"/>
    <s v="Neural Computing and Applications"/>
    <s v="2020"/>
    <s v="Singh, Muskaan; Kumar, Ravinder; Chana, Inderveer"/>
    <m/>
    <m/>
    <s v="JOUR"/>
    <s v="Springer Science and Business Media LLC"/>
    <m/>
    <m/>
    <m/>
    <n v="13"/>
    <m/>
    <n v="62"/>
    <m/>
    <s v="&quot;Out-of-Vocabulary&quot; and &quot;Part-of-speech Tagging&quot;"/>
    <x v="3"/>
  </r>
  <r>
    <n v="689"/>
    <s v="A Modular Approach for Social Media Text Normalization"/>
    <s v="10.1007/978-981-10-7563-6_20"/>
    <s v="Advances in Intelligent Systems and Computing"/>
    <s v="2018"/>
    <s v="Rehan, Palak; Kumar, Mukesh; Singh, Sarbjeet"/>
    <m/>
    <m/>
    <s v="CHAP"/>
    <s v="Springer Singapore"/>
    <m/>
    <m/>
    <m/>
    <m/>
    <m/>
    <n v="9"/>
    <m/>
    <s v="&quot;Out-of-Vocabulary&quot; and &quot;Part-of-speech Tagging&quot;"/>
    <x v="3"/>
  </r>
  <r>
    <n v="690"/>
    <s v="NLPCC (1) - Multi-depth Graph Convolutional Networks for Fake News Detection"/>
    <s v="10.1007/978-3-030-32233-5_54"/>
    <s v="Lecture Notes in Computer Science"/>
    <s v="2019"/>
    <s v="Hu, Guoyong; Ding, Ye; Qi, Shuhan; Wang, Xuan; Liao, Qing"/>
    <m/>
    <m/>
    <s v="CHAP"/>
    <s v="Springer International Publishing"/>
    <m/>
    <m/>
    <m/>
    <n v="15"/>
    <m/>
    <n v="29"/>
    <m/>
    <s v="&quot;Out-of-Vocabulary&quot; and &quot;Part-of-speech Tagging&quot;"/>
    <x v="3"/>
  </r>
  <r>
    <n v="691"/>
    <s v="Integrating semantic similarity with Dirichlet multinomial mixture model for enhanced web service clustering"/>
    <s v="10.1007/s10115-023-02034-x"/>
    <s v="Knowledge and Information Systems"/>
    <s v="2023"/>
    <s v="Agarwal, Neha; Sikka, Geeta; Awasthi, Lalit Kumar"/>
    <m/>
    <m/>
    <s v="JOUR"/>
    <s v="Springer Science and Business Media LLC"/>
    <m/>
    <m/>
    <m/>
    <m/>
    <m/>
    <n v="40"/>
    <m/>
    <s v="&quot;Out-of-Vocabulary&quot; and &quot;Part-of-speech Tagging&quot;"/>
    <x v="3"/>
  </r>
  <r>
    <n v="692"/>
    <s v="External features enriched model for biomedical question answering."/>
    <s v="10.1186/s12859-021-04176-7"/>
    <s v="BMC bioinformatics"/>
    <s v="2021"/>
    <s v="Xu, Gezheng; Rong, Wenge; Wang, Yanmeng; Ouyang, Yuanxin; Xiong, Zhang"/>
    <m/>
    <m/>
    <s v="JOUR"/>
    <s v="Springer Science and Business Media LLC"/>
    <m/>
    <m/>
    <m/>
    <n v="23"/>
    <m/>
    <n v="39"/>
    <m/>
    <s v="&quot;Out-of-Vocabulary&quot; and &quot;Part-of-speech Tagging&quot;"/>
    <x v="3"/>
  </r>
  <r>
    <n v="693"/>
    <s v="SUM - Using Convolutional Neural Network in Cross-Domain Argumentation Mining Framework"/>
    <s v="10.1007/978-3-030-35514-2_26"/>
    <s v="Lecture Notes in Computer Science"/>
    <s v="2019"/>
    <s v="Bouslama, Rihab; Ayachi, Raouia; Amor, Nahla Ben"/>
    <m/>
    <m/>
    <s v="CHAP"/>
    <s v="Springer International Publishing"/>
    <m/>
    <m/>
    <m/>
    <n v="1"/>
    <m/>
    <n v="27"/>
    <m/>
    <s v="&quot;Out-of-Vocabulary&quot; and &quot;Part-of-speech Tagging&quot;"/>
    <x v="3"/>
  </r>
  <r>
    <n v="694"/>
    <s v="Text Mining in Bioinformatics"/>
    <s v="10.1007/978-981-15-2445-5_5"/>
    <s v="Algorithms for Intelligent Systems"/>
    <s v="2020"/>
    <s v="Moharir, Minal; Maiya, Preetham"/>
    <m/>
    <m/>
    <s v="CHAP"/>
    <s v="Springer Singapore"/>
    <m/>
    <m/>
    <m/>
    <m/>
    <m/>
    <n v="14"/>
    <m/>
    <s v="&quot;Out-of-Vocabulary&quot; and &quot;Part-of-speech Tagging&quot;"/>
    <x v="3"/>
  </r>
  <r>
    <n v="695"/>
    <s v="CAS: corpus of clinical cases in French"/>
    <s v="10.1186/s13326-020-00225-x"/>
    <s v="Journal of biomedical semantics"/>
    <s v="2020"/>
    <s v="Grabar, Natalia; Dalloux, Clément; Claveau, Vincent"/>
    <m/>
    <m/>
    <s v="JOUR"/>
    <s v="Springer Science and Business Media LLC"/>
    <m/>
    <m/>
    <m/>
    <n v="9"/>
    <m/>
    <n v="48"/>
    <m/>
    <s v="&quot;Out-of-Vocabulary&quot; and &quot;Part-of-speech Tagging&quot;"/>
    <x v="3"/>
  </r>
  <r>
    <n v="696"/>
    <s v="Keyword Embeddings for Query Suggestion"/>
    <s v="10.1007/978-3-031-28244-7_22"/>
    <s v="Lecture Notes in Computer Science"/>
    <s v="2023"/>
    <s v="Gabín, Jorge; Ares, M. Eduardo; Parapar, Javier"/>
    <m/>
    <m/>
    <s v="CHAP"/>
    <s v="Springer Nature Switzerland"/>
    <m/>
    <m/>
    <m/>
    <m/>
    <m/>
    <n v="23"/>
    <m/>
    <s v="&quot;Out-of-Vocabulary&quot; and &quot;Part-of-speech Tagging&quot;"/>
    <x v="3"/>
  </r>
  <r>
    <n v="697"/>
    <s v="ESWC (Satellite Events) - Named Entity Recognition as Graph Classification"/>
    <s v="10.1007/978-3-030-80418-3_19"/>
    <s v="Lecture Notes in Computer Science"/>
    <s v="2021"/>
    <s v="Harrando, Ismail; Troncy, Raphaël"/>
    <m/>
    <m/>
    <s v="CHAP"/>
    <s v="Springer International Publishing"/>
    <m/>
    <m/>
    <m/>
    <n v="1"/>
    <m/>
    <n v="5"/>
    <m/>
    <s v="&quot;Out-of-Vocabulary&quot; and &quot;Part-of-speech Tagging&quot;"/>
    <x v="3"/>
  </r>
  <r>
    <n v="698"/>
    <s v="A Multi-Task BERT-BiLSTM-AM-CRF Strategy for Chinese Named Entity Recognition"/>
    <s v="10.1007/s11063-022-10933-3"/>
    <s v="Neural Processing Letters"/>
    <s v="2022"/>
    <s v="Tang, Xiaoyong; Huang, Yong; Xia, Meng; Long, Chengfeng"/>
    <m/>
    <m/>
    <s v="JOUR"/>
    <s v="Springer Science and Business Media LLC"/>
    <m/>
    <m/>
    <m/>
    <n v="10"/>
    <m/>
    <n v="30"/>
    <m/>
    <s v="&quot;Out-of-Vocabulary&quot; and &quot;Part-of-speech Tagging&quot;"/>
    <x v="3"/>
  </r>
  <r>
    <n v="699"/>
    <s v="AISC - A Chinese New Word Detection Approach Based on Independence Testing."/>
    <s v="10.1007/978-3-319-99957-9_17"/>
    <s v="Lecture Notes in Computer Science"/>
    <s v="2018"/>
    <s v="Jiang, Dongchen; Chen, Xiaoyu; Yang, Xin"/>
    <m/>
    <m/>
    <s v="CHAP"/>
    <s v="Springer International Publishing"/>
    <m/>
    <m/>
    <m/>
    <n v="1"/>
    <m/>
    <n v="10"/>
    <m/>
    <s v="&quot;Out-of-Vocabulary&quot; and &quot;Part-of-speech Tagging&quot;"/>
    <x v="3"/>
  </r>
  <r>
    <n v="700"/>
    <s v="NLDB - Tree-Structured Named Entities Extraction from Competing Speech Transcriptions"/>
    <s v="10.1007/978-3-319-19581-0_22"/>
    <s v="Lecture Notes in Computer Science"/>
    <s v="2015"/>
    <s v="Weissenbacher, Davy; Raymond, Christian"/>
    <m/>
    <m/>
    <s v="CHAP"/>
    <s v="Springer International Publishing"/>
    <m/>
    <m/>
    <m/>
    <m/>
    <m/>
    <n v="19"/>
    <m/>
    <s v="&quot;Out-of-Vocabulary&quot; and &quot;Part-of-speech Tagging&quot;"/>
    <x v="3"/>
  </r>
  <r>
    <n v="701"/>
    <s v="Comparative analysis of machine learning algorithms for computer-assisted reporting based on fully automated cross-lingual RadLex mappings."/>
    <s v="10.1038/s41598-021-85016-9"/>
    <s v="Scientific reports"/>
    <s v="2021"/>
    <s v="Maros, Máté E.; Cho, Chang Gyu; Junge, Andreas G.; Kämpgen, Benedikt; Saase, Victor; Siegel, Fabian; Trinkmann, Frederik; Ganslandt, Thomas; Groden, Christoph; Wenz, Holger"/>
    <m/>
    <m/>
    <s v="JOUR"/>
    <s v="Springer Science and Business Media LLC"/>
    <m/>
    <m/>
    <m/>
    <n v="5"/>
    <m/>
    <n v="81"/>
    <m/>
    <s v="&quot;Out-of-Vocabulary&quot; and &quot;Part-of-speech Tagging&quot;"/>
    <x v="3"/>
  </r>
  <r>
    <n v="702"/>
    <s v="MedTSS: transforming abstractive summarization of scientific articles with linguistic analysis and concept reinforcement"/>
    <s v="10.1007/s10115-023-02055-6"/>
    <s v="Knowledge and Information Systems"/>
    <s v="2024"/>
    <s v="Saeed, Nadia; Naveed, Hammad"/>
    <m/>
    <m/>
    <s v="JOUR"/>
    <s v="Springer Science and Business Media LLC"/>
    <m/>
    <m/>
    <m/>
    <m/>
    <m/>
    <n v="35"/>
    <m/>
    <s v="&quot;Out-of-Vocabulary&quot; and &quot;Part-of-speech Tagging&quot;"/>
    <x v="3"/>
  </r>
  <r>
    <n v="703"/>
    <s v="ICWE - A Hybrid Approach for Aspect-Based Sentiment Analysis Using Deep Contextual Word Embeddings and Hierarchical Attention."/>
    <s v="10.1007/978-3-030-50578-3_25"/>
    <s v="Lecture Notes in Computer Science"/>
    <s v="2020"/>
    <s v="Truşcǎ, Maria Mihaela; Wassenberg, Daan; Frasincar, Flavius; Dekker, Rommert"/>
    <m/>
    <m/>
    <s v="CHAP"/>
    <s v="Springer International Publishing"/>
    <m/>
    <m/>
    <m/>
    <n v="23"/>
    <m/>
    <n v="30"/>
    <m/>
    <s v="&quot;Out-of-Vocabulary&quot; and &quot;Part-of-speech Tagging&quot;"/>
    <x v="3"/>
  </r>
  <r>
    <n v="704"/>
    <s v="NLPCC (2) - A Sequence to Sequence Learning for Chinese Grammatical Error Correction"/>
    <s v="10.1007/978-3-319-99501-4_36"/>
    <s v="Lecture Notes in Computer Science"/>
    <s v="2018"/>
    <s v="Ren, Hongkai; Yang, Liner; Xun, Endong"/>
    <m/>
    <m/>
    <s v="CHAP"/>
    <s v="Springer International Publishing"/>
    <m/>
    <m/>
    <m/>
    <n v="27"/>
    <m/>
    <n v="21"/>
    <m/>
    <s v="&quot;Out-of-Vocabulary&quot; and &quot;Part-of-speech Tagging&quot;"/>
    <x v="3"/>
  </r>
  <r>
    <n v="705"/>
    <s v="IWSDS - Investigating Critical Speech Recognition Errors in Spoken Short Messages"/>
    <s v="10.1007/978-3-319-21834-2_7"/>
    <s v="Signals and Communication Technology"/>
    <s v="2016"/>
    <s v="Pappu, Aasish; Misu, Teruhisa; Gupta, Rakesh"/>
    <m/>
    <m/>
    <s v="BOOK"/>
    <s v="Springer International Publishing"/>
    <m/>
    <m/>
    <m/>
    <n v="4"/>
    <m/>
    <n v="18"/>
    <m/>
    <s v="&quot;Out-of-Vocabulary&quot; and &quot;Part-of-speech Tagging&quot;"/>
    <x v="3"/>
  </r>
  <r>
    <n v="706"/>
    <s v="Multi-task Character-Level Attentional Networks for Medical Concept Normalization"/>
    <s v="10.1007/s11063-018-9873-x"/>
    <s v="Neural Processing Letters"/>
    <s v="2018"/>
    <s v="Niu, Jinghao; Yang, Yehui; Zhang, Siheng; Sun, Zhengya; Zhang, Wensheng"/>
    <m/>
    <m/>
    <s v="JOUR"/>
    <s v="Springer Science and Business Media LLC"/>
    <m/>
    <m/>
    <m/>
    <n v="43"/>
    <m/>
    <n v="36"/>
    <m/>
    <s v="&quot;Out-of-Vocabulary&quot; and &quot;Part-of-speech Tagging&quot;"/>
    <x v="3"/>
  </r>
  <r>
    <n v="707"/>
    <s v="Automatic quality estimation for speech translation using joint ASR and MT features"/>
    <s v="10.1007/s10590-018-9218-6"/>
    <s v="Machine Translation"/>
    <s v="2018"/>
    <s v="Le, Ngoc-Tien; Lecouteux, Benjamin; Besacier, Laurent"/>
    <m/>
    <m/>
    <s v="JOUR"/>
    <s v="Springer Science and Business Media LLC"/>
    <m/>
    <m/>
    <m/>
    <n v="2"/>
    <m/>
    <n v="38"/>
    <m/>
    <s v="&quot;Out-of-Vocabulary&quot; and &quot;Part-of-speech Tagging&quot;"/>
    <x v="3"/>
  </r>
  <r>
    <n v="708"/>
    <s v="AISI - Expanding N-grams for Code-Switch Language Models"/>
    <s v="10.1007/978-3-319-99010-1_20"/>
    <s v="Advances in Intelligent Systems and Computing"/>
    <s v="2018"/>
    <s v="Hamed, Injy; Elmahdy, Mohamed; Abdennadher, Slim"/>
    <m/>
    <m/>
    <s v="BOOK"/>
    <s v="Springer International Publishing"/>
    <m/>
    <m/>
    <m/>
    <m/>
    <m/>
    <n v="27"/>
    <m/>
    <s v="&quot;Out-of-Vocabulary&quot; and &quot;Part-of-speech Tagging&quot;"/>
    <x v="3"/>
  </r>
  <r>
    <n v="709"/>
    <s v="Benchmarking performance of machine and deep learning-based methodologies for Urdu text document classification"/>
    <s v="10.1007/s00521-020-05321-8"/>
    <s v="Neural Computing and Applications"/>
    <s v="2020"/>
    <s v="Asim, Muhammad Nabeel; Ghani, Muhammad Usman; Ibrahim, Muhammad Ali; Mahmood, Waqar; Dengel, Andreas; Ahmed, Sheraz"/>
    <m/>
    <m/>
    <s v="JOUR"/>
    <s v="Springer Science and Business Media LLC"/>
    <m/>
    <m/>
    <m/>
    <n v="24"/>
    <m/>
    <n v="138"/>
    <m/>
    <s v="&quot;Out-of-Vocabulary&quot; and &quot;Part-of-speech Tagging&quot;"/>
    <x v="3"/>
  </r>
  <r>
    <n v="710"/>
    <s v="A framework for improving error detection and correction in spoken dialog systems"/>
    <s v="10.1007/s00500-016-2290-z"/>
    <s v="Soft Computing"/>
    <s v="2016"/>
    <s v="Griol, David; Molina, José M."/>
    <m/>
    <m/>
    <s v="JOUR"/>
    <s v="Springer Science and Business Media LLC"/>
    <m/>
    <m/>
    <m/>
    <n v="7"/>
    <m/>
    <n v="47"/>
    <m/>
    <s v="&quot;Out-of-Vocabulary&quot; and &quot;Part-of-speech Tagging&quot;"/>
    <x v="3"/>
  </r>
  <r>
    <n v="711"/>
    <s v="SemWebEval@ESWC - Aspect-Based Sentiment Analysis Using a Two-Step Neural Network Architecture"/>
    <s v="10.1007/978-3-319-46565-4_12"/>
    <s v="Communications in Computer and Information Science"/>
    <s v="2016"/>
    <s v="Jebbara, Soufian; Cimiano, Philipp"/>
    <m/>
    <m/>
    <s v="CHAP"/>
    <s v="Springer International Publishing"/>
    <m/>
    <m/>
    <m/>
    <n v="35"/>
    <m/>
    <n v="35"/>
    <m/>
    <s v="&quot;Out-of-Vocabulary&quot; and &quot;Part-of-speech Tagging&quot;"/>
    <x v="3"/>
  </r>
  <r>
    <n v="712"/>
    <s v="Telugu named entity recognition using bert"/>
    <s v="10.1007/s41060-021-00305-w"/>
    <s v="International Journal of Data Science and Analytics"/>
    <s v="2022"/>
    <s v="Gorla, SaiKiranmai; Tangeda, Sai Sharan; Neti, Lalita Bhanu Murthy; Malapati, Aruna"/>
    <m/>
    <m/>
    <s v="JOUR"/>
    <s v="Springer Science and Business Media LLC"/>
    <m/>
    <m/>
    <m/>
    <n v="3"/>
    <m/>
    <n v="17"/>
    <m/>
    <s v="&quot;Out-of-Vocabulary&quot; and &quot;Part-of-speech Tagging&quot;"/>
    <x v="3"/>
  </r>
  <r>
    <n v="713"/>
    <s v="IRCDL - Keep, Change or Delete? Setting up a Low Resource OCR Post-correction Framework for a Digitized Old Finnish Newspaper Collection"/>
    <s v="10.1007/978-3-319-41938-1_11"/>
    <s v="Communications in Computer and Information Science"/>
    <s v="2016"/>
    <s v="Kettunen, Kimmo"/>
    <m/>
    <m/>
    <s v="CHAP"/>
    <s v="Springer International Publishing"/>
    <m/>
    <m/>
    <m/>
    <n v="8"/>
    <m/>
    <n v="13"/>
    <m/>
    <s v="&quot;Out-of-Vocabulary&quot; and &quot;Part-of-speech Tagging&quot;"/>
    <x v="3"/>
  </r>
  <r>
    <n v="714"/>
    <s v="Deep Learning Based Biomedical Named Entity Recognition Systems"/>
    <s v="10.1007/978-3-030-33966-1_2"/>
    <s v="Studies in Big Data"/>
    <s v="2019"/>
    <s v="Mishra, Pragatika; Biswas, Sitanath; Dash, Sujata"/>
    <m/>
    <m/>
    <s v="CHAP"/>
    <s v="Springer International Publishing"/>
    <m/>
    <m/>
    <m/>
    <n v="4"/>
    <m/>
    <n v="38"/>
    <m/>
    <s v="&quot;Out-of-Vocabulary&quot; and &quot;Part-of-speech Tagging&quot;"/>
    <x v="3"/>
  </r>
  <r>
    <n v="715"/>
    <s v="Interactive Attention Network for Adverse Drug Reaction Classification"/>
    <s v="10.1007/978-3-030-01204-5_18"/>
    <s v="Communications in Computer and Information Science"/>
    <s v="2018"/>
    <s v="Alimova, Ilseyar; Solovyev, Valery D."/>
    <m/>
    <m/>
    <s v="CHAP"/>
    <s v="Springer International Publishing"/>
    <m/>
    <m/>
    <m/>
    <n v="8"/>
    <m/>
    <n v="56"/>
    <m/>
    <s v="&quot;Out-of-Vocabulary&quot; and &quot;Part-of-speech Tagging&quot;"/>
    <x v="3"/>
  </r>
  <r>
    <n v="716"/>
    <s v="Linking entities through an ontology using word embeddings and syntactic re-ranking"/>
    <s v="10.1186/s12859-019-2678-8"/>
    <s v="BMC bioinformatics"/>
    <s v="2019"/>
    <s v="Karadeniz, İlknur; Özgür, Arzucan"/>
    <m/>
    <m/>
    <s v="JOUR"/>
    <s v="Springer Science and Business Media LLC"/>
    <m/>
    <m/>
    <m/>
    <n v="27"/>
    <m/>
    <n v="54"/>
    <m/>
    <s v="&quot;Out-of-Vocabulary&quot; and &quot;Part-of-speech Tagging&quot;"/>
    <x v="3"/>
  </r>
  <r>
    <n v="717"/>
    <s v="Modified lesk algorithm for word sense disambiguation in Bengali"/>
    <s v="10.1007/s12046-024-02495-y"/>
    <s v="Sādhanā"/>
    <s v="2024"/>
    <s v="Das, Ratul; Pal, Alok Ranjan; Saha, Diganta"/>
    <m/>
    <m/>
    <s v="JOUR"/>
    <s v="Springer Science and Business Media LLC"/>
    <m/>
    <m/>
    <m/>
    <m/>
    <m/>
    <n v="16"/>
    <m/>
    <s v="&quot;Out-of-Vocabulary&quot; and &quot;Part-of-speech Tagging&quot;"/>
    <x v="3"/>
  </r>
  <r>
    <n v="718"/>
    <s v="Proceedings of International Conference on Data Science and Applications - Machine Learning Approach to Classify Toxic Comments on Social Media Platforms"/>
    <s v="10.1007/978-981-16-5348-3_34"/>
    <s v="Lecture Notes in Networks and Systems"/>
    <s v="2021"/>
    <s v="Gupta, Sakshi; Goel, Mugdha; Rathee, Nisha"/>
    <m/>
    <m/>
    <s v="CHAP"/>
    <s v="Springer Singapore"/>
    <m/>
    <m/>
    <m/>
    <n v="1"/>
    <m/>
    <n v="11"/>
    <m/>
    <s v="&quot;Out-of-Vocabulary&quot; and &quot;Part-of-speech Tagging&quot;"/>
    <x v="3"/>
  </r>
  <r>
    <n v="719"/>
    <s v="Phrase-Level Simplification for Non-native Speakers"/>
    <s v="10.1007/978-3-031-24337-0_30"/>
    <s v="Lecture Notes in Computer Science"/>
    <s v="2023"/>
    <s v="Paetzold, Gustavo H.; Specia, Lucia"/>
    <m/>
    <m/>
    <s v="CHAP"/>
    <s v="Springer Nature Switzerland"/>
    <m/>
    <m/>
    <m/>
    <m/>
    <m/>
    <n v="25"/>
    <m/>
    <s v="&quot;Out-of-Vocabulary&quot; and &quot;Part-of-speech Tagging&quot;"/>
    <x v="3"/>
  </r>
  <r>
    <n v="720"/>
    <s v="Ontology boosted deep learning for disease name extraction from Twitter messages"/>
    <s v="10.1186/s40537-018-0139-2"/>
    <s v="Journal of Big Data"/>
    <s v="2018"/>
    <s v="Magumba, Mark Abraham; Nabende, Peter; Mwebaze, Ernest"/>
    <m/>
    <m/>
    <s v="JOUR"/>
    <s v="Springer Science and Business Media LLC"/>
    <m/>
    <m/>
    <m/>
    <n v="14"/>
    <m/>
    <n v="20"/>
    <m/>
    <s v="&quot;Out-of-Vocabulary&quot; and &quot;Part-of-speech Tagging&quot;"/>
    <x v="3"/>
  </r>
  <r>
    <n v="721"/>
    <s v="Intelligent Character Recognition with Shared Features from Resnet"/>
    <s v="10.1007/978-3-030-68291-0_21"/>
    <s v="Studies in Computational Intelligence"/>
    <s v="2021"/>
    <s v="Vishnuvardhan, Gopireddy; Ravi, Vadlamani; Santhosh, Maddula"/>
    <m/>
    <m/>
    <s v="CHAP"/>
    <s v="Springer International Publishing"/>
    <m/>
    <m/>
    <m/>
    <m/>
    <m/>
    <n v="17"/>
    <m/>
    <s v="&quot;Out-of-Vocabulary&quot; and &quot;Part-of-speech Tagging&quot;"/>
    <x v="3"/>
  </r>
  <r>
    <n v="722"/>
    <s v="Research on cross-lingual multi-label patent classification based on pre-trained model"/>
    <s v="10.1007/s11192-024-05024-0"/>
    <s v="Scientometrics"/>
    <s v="2024"/>
    <s v="Lu, Yonghe; Chen, Lehua; Tong, Xinyu; Peng, Yongxin; Zhu, Hou"/>
    <m/>
    <m/>
    <s v="JOUR"/>
    <s v="Springer Science and Business Media LLC"/>
    <m/>
    <m/>
    <m/>
    <m/>
    <m/>
    <n v="25"/>
    <m/>
    <s v="&quot;Out-of-Vocabulary&quot; and &quot;Part-of-speech Tagging&quot;"/>
    <x v="3"/>
  </r>
  <r>
    <n v="723"/>
    <s v="Sentiment Analysis and Ontology Engineering - The Comprehension of Figurative Language: What Is the Influence of Irony and Sarcasm on NLP Techniques?"/>
    <s v="10.1007/978-3-319-30319-2_3"/>
    <s v="Studies in Computational Intelligence"/>
    <s v="2016"/>
    <s v="Weitzel, Leila; Prati, Ronaldo C.; Aguiar, Raul F."/>
    <m/>
    <m/>
    <s v="BOOK"/>
    <s v="Springer International Publishing"/>
    <m/>
    <m/>
    <m/>
    <n v="19"/>
    <m/>
    <n v="77"/>
    <m/>
    <s v="&quot;Out-of-Vocabulary&quot; and &quot;Part-of-speech Tagging&quot;"/>
    <x v="3"/>
  </r>
  <r>
    <n v="724"/>
    <s v="Forensic Analysis Recognition"/>
    <s v="10.1007/978-3-030-29326-0_1"/>
    <s v="Lecture Notes on Data Engineering and Communications Technologies"/>
    <s v="2019"/>
    <s v="López-Monroy, A. Pastor; Escalante, Hugo Jair; Montes-y-Gómez, Manuel; Baró, Xavier"/>
    <m/>
    <m/>
    <s v="CHAP"/>
    <s v="Springer International Publishing"/>
    <m/>
    <m/>
    <m/>
    <m/>
    <m/>
    <n v="22"/>
    <m/>
    <s v="&quot;Out-of-Vocabulary&quot; and &quot;Part-of-speech Tagging&quot;"/>
    <x v="3"/>
  </r>
  <r>
    <n v="725"/>
    <s v="APWeb/WAIM (1) - Integrating RoBERTa Fine-Tuning and User Writing Styles for Authorship Attribution of Short Texts"/>
    <s v="10.1007/978-3-030-85896-4_32"/>
    <s v="Lecture Notes in Computer Science"/>
    <s v="2021"/>
    <s v="Wang, Xiangyu; Iwaihara, Mizuho"/>
    <m/>
    <m/>
    <s v="CHAP"/>
    <s v="Springer International Publishing"/>
    <m/>
    <m/>
    <m/>
    <n v="4"/>
    <m/>
    <n v="14"/>
    <m/>
    <s v="&quot;Out-of-Vocabulary&quot; and &quot;Part-of-speech Tagging&quot;"/>
    <x v="3"/>
  </r>
  <r>
    <n v="726"/>
    <s v="Violence detection explanation via semantic roles embeddings"/>
    <s v="10.1186/s12911-020-01237-4"/>
    <s v="BMC medical informatics and decision making"/>
    <s v="2020"/>
    <s v="Mensa, Enrico; Colla, Davide; Dalmasso, Marco; Giustini, Marco; Mamo, Carlo; Pitidis, Alessio; Radicioni, Daniele Paolo"/>
    <m/>
    <m/>
    <s v="JOUR"/>
    <s v="Springer Science and Business Media LLC"/>
    <m/>
    <m/>
    <m/>
    <n v="8"/>
    <m/>
    <n v="55"/>
    <m/>
    <s v="&quot;Out-of-Vocabulary&quot; and &quot;Part-of-speech Tagging&quot;"/>
    <x v="3"/>
  </r>
  <r>
    <n v="727"/>
    <s v="Readability and Text Simplification"/>
    <s v="10.1007/978-3-031-02166-4_2"/>
    <s v="Synthesis Lectures on Human Language Technologies"/>
    <s v="2017"/>
    <s v="Saggion, Horacio"/>
    <m/>
    <m/>
    <s v="CHAP"/>
    <s v="Springer International Publishing"/>
    <m/>
    <m/>
    <m/>
    <m/>
    <m/>
    <m/>
    <m/>
    <s v="&quot;Out-of-Vocabulary&quot; and &quot;Part-of-speech Tagging&quot;"/>
    <x v="3"/>
  </r>
  <r>
    <n v="728"/>
    <s v="A Bayesian non-linear method for feature selection in machine translation quality estimation"/>
    <s v="10.1007/s10590-014-9164-x"/>
    <s v="Machine Translation"/>
    <s v="2015"/>
    <s v="Shah, Kashif; Cohn, Trevor; Specia, Lucia"/>
    <m/>
    <m/>
    <s v="JOUR"/>
    <s v="Springer Science and Business Media LLC"/>
    <m/>
    <m/>
    <m/>
    <n v="22"/>
    <m/>
    <n v="38"/>
    <m/>
    <s v="&quot;Out-of-Vocabulary&quot; and &quot;Part-of-speech Tagging&quot;"/>
    <x v="3"/>
  </r>
  <r>
    <n v="729"/>
    <s v="CICLing (2) - Using Stylometric Features for Sentiment Classification"/>
    <s v="10.1007/978-3-319-18117-2_15"/>
    <s v="Lecture Notes in Computer Science"/>
    <s v="2015"/>
    <s v="Anchiêta, Rafael T.; Neto, Francisco Assis Ricarte; de Sousa, Rogério Figueiredo; Moura, Raimundo Santos"/>
    <m/>
    <m/>
    <s v="CHAP"/>
    <s v="Springer International Publishing"/>
    <m/>
    <m/>
    <m/>
    <n v="10"/>
    <m/>
    <n v="33"/>
    <m/>
    <s v="&quot;Out-of-Vocabulary&quot; and &quot;Part-of-speech Tagging&quot;"/>
    <x v="3"/>
  </r>
  <r>
    <n v="730"/>
    <s v="Deep Learning for Acoustic Addressee Detection in Spoken Dialogue Systems"/>
    <s v="10.1007/978-3-319-71746-3_4"/>
    <s v="Communications in Computer and Information Science"/>
    <s v="2017"/>
    <s v="Pugachev, Aleksei; Akhtiamov, Oleg; Karpov, Alexey; Minker, Wolfgang"/>
    <m/>
    <m/>
    <s v="CHAP"/>
    <s v="Springer International Publishing"/>
    <m/>
    <m/>
    <m/>
    <n v="4"/>
    <m/>
    <n v="14"/>
    <m/>
    <s v="&quot;Out-of-Vocabulary&quot; and &quot;Part-of-speech Tagging&quot;"/>
    <x v="3"/>
  </r>
  <r>
    <n v="731"/>
    <s v="Impact of COVID-19 research: a study on predicting influential scholarly documents using machine learning and a domain-independent knowledge graph."/>
    <s v="10.1186/s13326-023-00298-4"/>
    <s v="Journal of biomedical semantics"/>
    <s v="2023"/>
    <s v="Rabby, Gollam; D'Souza, Jennifer; Oelen, Allard; Dvorackova, Lucie; Svátek, Vojtěch; Auer, Sören"/>
    <m/>
    <m/>
    <s v="JOUR"/>
    <s v="Springer Science and Business Media LLC"/>
    <m/>
    <m/>
    <m/>
    <m/>
    <m/>
    <n v="44"/>
    <m/>
    <s v="&quot;Out-of-Vocabulary&quot; and &quot;Part-of-speech Tagging&quot;"/>
    <x v="3"/>
  </r>
  <r>
    <n v="732"/>
    <s v="NLPCC/ICCPOL - Transition-Based Discourse Parsing with Multilayer Stack Long Short Term Memory"/>
    <s v="10.1007/978-3-319-50496-4_30"/>
    <s v="Lecture Notes in Computer Science"/>
    <s v="2016"/>
    <s v="Jia, Yanyan; Feng, Yansong; Luo, Bingfeng; Ye, Yuan; Liu, Tianyang; Zhao, Dongyan"/>
    <m/>
    <m/>
    <s v="CHAP"/>
    <s v="Springer International Publishing"/>
    <m/>
    <m/>
    <m/>
    <n v="3"/>
    <m/>
    <n v="35"/>
    <m/>
    <s v="&quot;Out-of-Vocabulary&quot; and &quot;Part-of-speech Tagging&quot;"/>
    <x v="3"/>
  </r>
  <r>
    <n v="733"/>
    <s v="A recurrent stick breaking topic model for argument stance detection"/>
    <s v="10.1007/s11042-023-16829-1"/>
    <s v="Multimedia Tools and Applications"/>
    <s v="2023"/>
    <s v="Wang, Hei -Chia; Putra, Cendra Devayana; Wu, Chia-Ying"/>
    <m/>
    <m/>
    <s v="JOUR"/>
    <s v="Springer Science and Business Media LLC"/>
    <m/>
    <m/>
    <m/>
    <m/>
    <m/>
    <n v="30"/>
    <m/>
    <s v="&quot;Out-of-Vocabulary&quot; and &quot;Part-of-speech Tagging&quot;"/>
    <x v="3"/>
  </r>
  <r>
    <n v="734"/>
    <s v="A neural network multi-task learning approach to biomedical named entity recognition"/>
    <s v="10.1186/s12859-017-1776-8"/>
    <s v="BMC bioinformatics"/>
    <s v="2017"/>
    <s v="Crichton, Gamal K. O.; Pyysalo, Sampo; Chiu, Billy; Korhonen, Anna"/>
    <m/>
    <m/>
    <s v="JOUR"/>
    <s v="Springer Science and Business Media LLC"/>
    <m/>
    <m/>
    <m/>
    <n v="202"/>
    <m/>
    <n v="62"/>
    <m/>
    <s v="&quot;Out-of-Vocabulary&quot; and &quot;Part-of-speech Tagging&quot;"/>
    <x v="3"/>
  </r>
  <r>
    <n v="735"/>
    <s v="Towards automatic question generation using pre-trained model in academic field for Bahasa Indonesia"/>
    <s v="10.1007/s10639-024-12717-9"/>
    <s v="Education and Information Technologies"/>
    <s v="2024"/>
    <s v="Suhartono, Derwin; Majiid, Muhammad Rizki Nur; Fredyan, Renaldy"/>
    <m/>
    <m/>
    <s v="JOUR"/>
    <s v="Springer Science and Business Media LLC"/>
    <m/>
    <m/>
    <m/>
    <m/>
    <m/>
    <n v="45"/>
    <m/>
    <s v="&quot;Out-of-Vocabulary&quot; and &quot;Part-of-speech Tagging&quot;"/>
    <x v="3"/>
  </r>
  <r>
    <n v="736"/>
    <s v="NLPCC - Improved Automatic Keyword Extraction Based on TextRank Using Domain Knowledge"/>
    <s v="10.1007/978-3-662-45924-9_36"/>
    <s v="Communications in Computer and Information Science"/>
    <s v="2014"/>
    <s v="Li, Guangyi; Wang, Houfeng"/>
    <m/>
    <m/>
    <s v="CHAP"/>
    <s v="Springer Berlin Heidelberg"/>
    <m/>
    <m/>
    <m/>
    <n v="16"/>
    <m/>
    <n v="27"/>
    <m/>
    <s v="&quot;Out-of-Vocabulary&quot; and &quot;Part-of-speech Tagging&quot;"/>
    <x v="3"/>
  </r>
  <r>
    <n v="737"/>
    <s v="Computational Intelligence in Data Science"/>
    <s v="10.1007/978-3-031-69986-3"/>
    <s v="IFIP Advances in Information and Communication Technology"/>
    <s v="2024"/>
    <s v=","/>
    <m/>
    <m/>
    <s v="BOOK"/>
    <s v="Springer Nature Switzerland"/>
    <m/>
    <m/>
    <m/>
    <m/>
    <m/>
    <m/>
    <m/>
    <s v="&quot;Out-of-Vocabulary&quot; and &quot;Part-of-speech Tagging&quot;"/>
    <x v="3"/>
  </r>
  <r>
    <n v="738"/>
    <s v="CICLing (2) - The CLSA Model: A Novel Framework for Concept-Level Sentiment Analysis"/>
    <s v="10.1007/978-3-319-18117-2_1"/>
    <s v="Lecture Notes in Computer Science"/>
    <s v="2015"/>
    <s v="Cambria, Erik; Poria, Soujanya; Bisio, Federica; Bajpai, Rajiv; Chaturvedi, Iti"/>
    <m/>
    <m/>
    <s v="CHAP"/>
    <s v="Springer International Publishing"/>
    <m/>
    <m/>
    <m/>
    <n v="78"/>
    <m/>
    <n v="126"/>
    <m/>
    <s v="&quot;Out-of-Vocabulary&quot; and &quot;Part-of-speech Tagging&quot;"/>
    <x v="3"/>
  </r>
  <r>
    <n v="739"/>
    <s v="Putting hands to rest: efficient deep CNN-RNN architecture for chemical named entity recognition with no hand-crafted rules."/>
    <s v="10.1186/s13321-018-0280-0"/>
    <s v="Journal of cheminformatics"/>
    <s v="2018"/>
    <s v="Korvigo, Ilia; Holmatov, Maxim; Zaikovskii, Anatolii; Skoblov, Mikhail"/>
    <m/>
    <m/>
    <s v="JOUR"/>
    <s v="Springer Science and Business Media LLC"/>
    <m/>
    <m/>
    <m/>
    <n v="45"/>
    <m/>
    <n v="34"/>
    <m/>
    <s v="&quot;Out-of-Vocabulary&quot; and &quot;Part-of-speech Tagging&quot;"/>
    <x v="3"/>
  </r>
  <r>
    <n v="740"/>
    <s v="Data Analytics and Management in Data Intensive Domains"/>
    <s v="10.1007/978-3-031-12285-9"/>
    <s v="Communications in Computer and Information Science"/>
    <s v="2022"/>
    <s v="Pozanenko, A.; Stupnikov, Sergey A.; Thalheim, Bernhard; Méndez, Eva; Kiselyova, N. N."/>
    <m/>
    <m/>
    <s v="BOOK"/>
    <s v="Springer International Publishing"/>
    <m/>
    <m/>
    <m/>
    <n v="1"/>
    <m/>
    <m/>
    <m/>
    <s v="&quot;Out-of-Vocabulary&quot; and &quot;Part-of-speech Tagging&quot;"/>
    <x v="3"/>
  </r>
  <r>
    <n v="741"/>
    <s v="Recent advances in Swedish and Spanish medical entity recognition in clinical texts using deep neural approaches."/>
    <s v="10.1186/s12911-019-0981-y"/>
    <s v="BMC medical informatics and decision making"/>
    <s v="2019"/>
    <s v="Weegar, Rebecka; Pérez, Alicia; Casillas, Arantza; Oronoz, Maite"/>
    <m/>
    <m/>
    <s v="JOUR"/>
    <s v="Springer Science and Business Media LLC"/>
    <m/>
    <m/>
    <m/>
    <n v="15"/>
    <m/>
    <n v="48"/>
    <m/>
    <s v="&quot;Out-of-Vocabulary&quot; and &quot;Part-of-speech Tagging&quot;"/>
    <x v="3"/>
  </r>
  <r>
    <n v="742"/>
    <s v="PRICAI (2) - Improving Long Content Question Generation with Multi-level Passage Encoding"/>
    <s v="10.1007/978-3-030-89363-7_11"/>
    <s v="Lecture Notes in Computer Science"/>
    <s v="2021"/>
    <s v="Zhu, Peide"/>
    <m/>
    <m/>
    <s v="CHAP"/>
    <s v="Springer International Publishing"/>
    <m/>
    <m/>
    <m/>
    <m/>
    <m/>
    <n v="28"/>
    <m/>
    <s v="&quot;Out-of-Vocabulary&quot; and &quot;Part-of-speech Tagging&quot;"/>
    <x v="3"/>
  </r>
  <r>
    <n v="743"/>
    <s v="CLEF - End-to-End Fine-Grained Neural Entity Recognition of Patients, Interventions, Outcomes."/>
    <s v="10.1007/978-3-030-85251-1_6"/>
    <s v="Lecture Notes in Computer Science"/>
    <s v="2021"/>
    <s v="Dhrangadhariya, Anjani; Aguilar, Gustavo; Solorio, Thamar; Hilfiker, Roger; Müller, Henning"/>
    <m/>
    <m/>
    <s v="CHAP"/>
    <s v="Springer International Publishing"/>
    <m/>
    <m/>
    <m/>
    <n v="2"/>
    <m/>
    <n v="26"/>
    <m/>
    <s v="&quot;Out-of-Vocabulary&quot; and &quot;Part-of-speech Tagging&quot;"/>
    <x v="3"/>
  </r>
  <r>
    <n v="744"/>
    <s v="Sentence and Document Representation Learning"/>
    <s v="10.1007/978-981-99-1600-9_4"/>
    <s v="Representation Learning for Natural Language Processing"/>
    <s v="2023"/>
    <s v="Ding, Ning; Lin, Yankai; Liu, Zhiyuan; Sun, Maosong"/>
    <m/>
    <m/>
    <s v="CHAP"/>
    <s v="Springer Nature Singapore"/>
    <m/>
    <m/>
    <m/>
    <m/>
    <m/>
    <n v="48"/>
    <m/>
    <s v="&quot;Out-of-Vocabulary&quot; and &quot;Part-of-speech Tagging&quot;"/>
    <x v="3"/>
  </r>
  <r>
    <n v="745"/>
    <s v="Topic-sensitive neural headline generation"/>
    <s v="10.1007/s11432-019-2657-8"/>
    <s v="Science China Information Sciences"/>
    <s v="2020"/>
    <s v="Ayana, NA; Wang, Ziyun; Xu, Lei; Liu, Zhiyuan; Sun, Maosong"/>
    <m/>
    <m/>
    <s v="JOUR"/>
    <s v="Springer Science and Business Media LLC"/>
    <m/>
    <m/>
    <m/>
    <n v="11"/>
    <m/>
    <n v="45"/>
    <m/>
    <s v="&quot;Out-of-Vocabulary&quot; and &quot;Part-of-speech Tagging&quot;"/>
    <x v="3"/>
  </r>
  <r>
    <n v="746"/>
    <s v="New Frontiers in Artificial Intelligence"/>
    <s v="10.1007/978-3-031-29168-5"/>
    <s v="Lecture Notes in Computer Science"/>
    <s v="2023"/>
    <s v="Takama, Yasufumi; Yada, Katsutoshi; Satoh, Ken; Arai, Sachiyo"/>
    <m/>
    <m/>
    <s v="BOOK"/>
    <s v="Springer Nature Switzerland"/>
    <m/>
    <m/>
    <m/>
    <m/>
    <m/>
    <m/>
    <m/>
    <s v="&quot;Out-of-Vocabulary&quot; and &quot;Part-of-speech Tagging&quot;"/>
    <x v="3"/>
  </r>
  <r>
    <n v="747"/>
    <s v="Explore Business, Technology Opportunities and Challenges ‎After the Covid-19 Pandemic"/>
    <s v="10.1007/978-3-031-08954-1"/>
    <s v="Lecture Notes in Networks and Systems"/>
    <s v="2023"/>
    <s v="Alareeni, Bahaaeddin; Hamdan, Allam"/>
    <m/>
    <m/>
    <s v="BOOK"/>
    <s v="Springer International Publishing"/>
    <m/>
    <m/>
    <m/>
    <n v="4"/>
    <m/>
    <m/>
    <m/>
    <s v="&quot;Out-of-Vocabulary&quot; and &quot;Part-of-speech Tagging&quot;"/>
    <x v="3"/>
  </r>
  <r>
    <n v="748"/>
    <s v="Coupled-Tensor Generated Word Embeddings and Their Composition"/>
    <s v="10.1007/978-3-031-37717-4_49"/>
    <s v="Lecture Notes in Networks and Systems"/>
    <s v="2023"/>
    <s v="Cibula, Matej; Marik, Radek"/>
    <m/>
    <m/>
    <s v="CHAP"/>
    <s v="Springer Nature Switzerland"/>
    <m/>
    <m/>
    <m/>
    <m/>
    <m/>
    <n v="18"/>
    <m/>
    <s v="&quot;Out-of-Vocabulary&quot; and &quot;Part-of-speech Tagging&quot;"/>
    <x v="3"/>
  </r>
  <r>
    <n v="749"/>
    <s v="XCoref: Cross-document Coreference Resolution in the Wild"/>
    <s v="10.1007/978-3-030-96957-8_25"/>
    <s v="Lecture Notes in Computer Science"/>
    <s v="2022"/>
    <s v="Zhukova, Anastasia; Hamborg, Felix; Donnay, Karsten; Gipp, Bela"/>
    <m/>
    <m/>
    <s v="CHAP"/>
    <s v="Springer International Publishing"/>
    <m/>
    <m/>
    <m/>
    <n v="3"/>
    <m/>
    <n v="24"/>
    <m/>
    <s v="&quot;Out-of-Vocabulary&quot; and &quot;Part-of-speech Tagging&quot;"/>
    <x v="3"/>
  </r>
  <r>
    <n v="750"/>
    <s v="Role of Geolocation Prediction in Disaster Management"/>
    <s v="10.1007/978-981-19-8388-7_176"/>
    <s v="International Handbook of Disaster Research"/>
    <s v="2023"/>
    <s v="Suwaileh, Reem; Elsayed, Tamer; Imran, Muhammad"/>
    <m/>
    <m/>
    <s v="CHAP"/>
    <s v="Springer Nature Singapore"/>
    <m/>
    <m/>
    <m/>
    <m/>
    <m/>
    <n v="47"/>
    <m/>
    <s v="&quot;Out-of-Vocabulary&quot; and &quot;Part-of-speech Tagging&quot;"/>
    <x v="3"/>
  </r>
  <r>
    <n v="751"/>
    <s v="Quick and (Maybe Not So) Easy Detection of Anorexia in Social Media: To Explainability and Beyond"/>
    <s v="10.1007/978-3-031-04431-1_6"/>
    <s v="Studies in Computational Intelligence"/>
    <s v="2022"/>
    <s v="Amini, Hessam; Mohammadi, Elham; Kosseim, Leila"/>
    <m/>
    <m/>
    <s v="CHAP"/>
    <s v="Springer International Publishing"/>
    <m/>
    <m/>
    <m/>
    <n v="1"/>
    <m/>
    <n v="23"/>
    <m/>
    <s v="&quot;Out-of-Vocabulary&quot; and &quot;Part-of-speech Tagging&quot;"/>
    <x v="3"/>
  </r>
  <r>
    <n v="752"/>
    <s v="Information Extraction"/>
    <s v="10.1007/978-3-030-12375-8_2"/>
    <s v="SpringerBriefs in Computer Science"/>
    <s v="2019"/>
    <s v="Kejriwal, Mayank"/>
    <m/>
    <m/>
    <s v="CHAP"/>
    <s v="Springer International Publishing"/>
    <m/>
    <m/>
    <m/>
    <n v="4"/>
    <m/>
    <n v="59"/>
    <m/>
    <s v="&quot;Out-of-Vocabulary&quot; and &quot;Part-of-speech Tagging&quot;"/>
    <x v="3"/>
  </r>
  <r>
    <n v="753"/>
    <s v="Machine Learning and Knowledge Discovery in Databases. Applied Data Science Track"/>
    <s v="10.1007/978-3-031-70381-2"/>
    <s v="Lecture Notes in Computer Science"/>
    <s v="2024"/>
    <s v=","/>
    <m/>
    <m/>
    <s v="BOOK"/>
    <s v="Springer Nature Switzerland"/>
    <m/>
    <m/>
    <m/>
    <m/>
    <m/>
    <m/>
    <m/>
    <s v="&quot;Out-of-Vocabulary&quot; and &quot;Part-of-speech Tagging&quot;"/>
    <x v="3"/>
  </r>
  <r>
    <n v="754"/>
    <s v="MuCon: Multi-channel convolution for targeted sentiment classification"/>
    <s v="10.1007/s11042-023-16586-1"/>
    <s v="Multimedia Tools and Applications"/>
    <s v="2023"/>
    <s v="Verma, Sharad; Kumar, Ashish; Sharan, Aditi"/>
    <m/>
    <m/>
    <s v="JOUR"/>
    <s v="Springer Science and Business Media LLC"/>
    <m/>
    <m/>
    <m/>
    <n v="1"/>
    <m/>
    <n v="43"/>
    <m/>
    <s v="&quot;Out-of-Vocabulary&quot; and &quot;Part-of-speech Tagging&quot;"/>
    <x v="3"/>
  </r>
  <r>
    <n v="755"/>
    <s v="PAKDD (Workshops) - ROC Bot: Towards Designing Virtual Command Centre for Energy Management"/>
    <s v="10.1007/978-3-030-75015-2_16"/>
    <s v="Lecture Notes in Computer Science"/>
    <s v="2021"/>
    <s v="Tiwari, Rishi; Afaque, Mohammed; Sangroya, Amit; Rawat, Mrinal"/>
    <m/>
    <m/>
    <s v="CHAP"/>
    <s v="Springer International Publishing"/>
    <m/>
    <m/>
    <m/>
    <m/>
    <m/>
    <n v="21"/>
    <m/>
    <s v="&quot;Out-of-Vocabulary&quot; and &quot;Part-of-speech Tagging&quot;"/>
    <x v="3"/>
  </r>
  <r>
    <n v="756"/>
    <s v="Computer Vision – ECCV 2022"/>
    <s v="10.1007/978-3-031-19833-5"/>
    <s v="Lecture Notes in Computer Science"/>
    <s v="2022"/>
    <s v=","/>
    <m/>
    <m/>
    <s v="BOOK"/>
    <s v="Springer Nature Switzerland"/>
    <m/>
    <m/>
    <m/>
    <n v="3"/>
    <m/>
    <m/>
    <m/>
    <s v="&quot;Out-of-Vocabulary&quot; and &quot;Part-of-speech Tagging&quot;"/>
    <x v="3"/>
  </r>
  <r>
    <n v="757"/>
    <s v="Noise Estimation and Removal in Natural Language Processing"/>
    <s v="10.1007/978-981-99-4638-9_38-1"/>
    <s v="Handbook of Vibroacoustics, Noise and Harshness"/>
    <s v="2023"/>
    <s v="Kaur, Jaipreet; Sohal, Rajdeep Singh"/>
    <m/>
    <m/>
    <s v="CHAP"/>
    <s v="Springer Nature Singapore"/>
    <m/>
    <m/>
    <m/>
    <m/>
    <m/>
    <n v="28"/>
    <m/>
    <s v="&quot;Out-of-Vocabulary&quot; and &quot;Part-of-speech Tagging&quot;"/>
    <x v="3"/>
  </r>
  <r>
    <n v="758"/>
    <s v="The Impact of Using Social Media on Citizens' Choice of Architecture and Interior Design Service Providers in the Gaza Strip - Palestine"/>
    <s v="10.1007/978-3-031-08954-1_87"/>
    <s v="Lecture Notes in Networks and Systems"/>
    <s v="2022"/>
    <s v="Salem, Mohammed; Ismail, Alaa"/>
    <m/>
    <m/>
    <s v="CHAP"/>
    <s v="Springer International Publishing"/>
    <m/>
    <m/>
    <m/>
    <m/>
    <m/>
    <n v="27"/>
    <m/>
    <s v="&quot;Out-of-Vocabulary&quot; and &quot;Part-of-speech Tagging&quot;"/>
    <x v="3"/>
  </r>
  <r>
    <n v="759"/>
    <s v="Application of Deep Learning Approaches for Sentiment Analysis"/>
    <s v="10.1007/978-981-15-1216-2_1"/>
    <s v="Algorithms for Intelligent Systems"/>
    <s v="2020"/>
    <s v="Pathak, Ajeet Ram; Agarwal, Basant; Pandey, Manjusha; Rautaray, Siddharth Swarup"/>
    <m/>
    <m/>
    <s v="CHAP"/>
    <s v="Springer Singapore"/>
    <m/>
    <m/>
    <m/>
    <n v="17"/>
    <m/>
    <n v="90"/>
    <m/>
    <s v="&quot;Out-of-Vocabulary&quot; and &quot;Part-of-speech Tagging&quot;"/>
    <x v="3"/>
  </r>
  <r>
    <n v="760"/>
    <s v="Preparation of Rich Lists of Research Gaps in the Specific Sentiment Analysis Tasks of Code-mixed Indian Languages"/>
    <s v="10.1007/s42979-023-02408-6"/>
    <s v="SN Computer Science"/>
    <s v="2023"/>
    <s v="Saini, Jatinderkumar R.; Roy, Saikat"/>
    <m/>
    <m/>
    <s v="JOUR"/>
    <s v="Springer Science and Business Media LLC"/>
    <m/>
    <m/>
    <m/>
    <m/>
    <m/>
    <n v="41"/>
    <m/>
    <s v="&quot;Out-of-Vocabulary&quot; and &quot;Part-of-speech Tagging&quot;"/>
    <x v="3"/>
  </r>
  <r>
    <n v="761"/>
    <s v="Abstractive document summarization via multi-template decoding"/>
    <s v="10.1007/s10489-021-02607-9"/>
    <s v="Applied Intelligence"/>
    <s v="2022"/>
    <s v="Huang, Yuxin; Yu, Zhengtao; Guo, Junjun; Xiang, Yan; Yu, Zhiqiang; Xian, Yantuan"/>
    <m/>
    <m/>
    <s v="JOUR"/>
    <s v="Springer Science and Business Media LLC"/>
    <m/>
    <m/>
    <m/>
    <n v="2"/>
    <m/>
    <n v="30"/>
    <m/>
    <s v="&quot;Out-of-Vocabulary&quot; and &quot;Part-of-speech Tagging&quot;"/>
    <x v="3"/>
  </r>
  <r>
    <n v="762"/>
    <s v="Multilingual audio information management system based on semantic knowledge in complex environments"/>
    <s v="10.1007/s00521-019-04618-7"/>
    <s v="Neural Computing and Applications"/>
    <s v="2020"/>
    <s v="Lopez-de-Ipina, Karmele; Barroso, Nora; Calvo, Pilar M.; Hernández, Carmen; Ezeiza, Aitzol; Susperregi, Unai; Fernández, Elsa"/>
    <m/>
    <m/>
    <s v="JOUR"/>
    <s v="Springer Science and Business Media LLC"/>
    <m/>
    <m/>
    <m/>
    <n v="5"/>
    <m/>
    <n v="42"/>
    <m/>
    <s v="&quot;Out-of-Vocabulary&quot; and &quot;Part-of-speech Tagging&quot;"/>
    <x v="3"/>
  </r>
  <r>
    <n v="763"/>
    <s v="Popular LLMs"/>
    <s v="10.1007/979-8-8688-0017-7_5"/>
    <s v="Understanding Large Language Models"/>
    <s v="2023"/>
    <s v="Amaratunga, Thimira"/>
    <m/>
    <m/>
    <s v="CHAP"/>
    <s v="Apress"/>
    <m/>
    <m/>
    <m/>
    <m/>
    <m/>
    <m/>
    <m/>
    <s v="&quot;Out-of-Vocabulary&quot; and &quot;Part-of-speech Tagging&quot;"/>
    <x v="3"/>
  </r>
  <r>
    <n v="764"/>
    <s v="NLPCC (2) - Feature-Less End-to-End Nested Term Extraction."/>
    <s v="10.1007/978-3-030-32236-6_55"/>
    <s v="Lecture Notes in Computer Science"/>
    <s v="2019"/>
    <s v="Gao, Yuze; Yuan, Yu"/>
    <m/>
    <m/>
    <s v="CHAP"/>
    <s v="Springer International Publishing"/>
    <m/>
    <m/>
    <m/>
    <n v="8"/>
    <m/>
    <n v="18"/>
    <m/>
    <s v="&quot;Out-of-Vocabulary&quot; and &quot;Part-of-speech Tagging&quot;"/>
    <x v="3"/>
  </r>
  <r>
    <n v="765"/>
    <s v="SLSP - Arabic Name Entity Recognition Using Deep Learning"/>
    <s v="10.1007/978-3-030-00810-9_10"/>
    <s v="Lecture Notes in Computer Science"/>
    <s v="2018"/>
    <s v="Awad, David; Sabty, Caroline; Elmahdy, Mohamed; Abdennadher, Slim"/>
    <m/>
    <m/>
    <s v="BOOK"/>
    <s v="Springer International Publishing"/>
    <m/>
    <m/>
    <m/>
    <n v="11"/>
    <m/>
    <n v="16"/>
    <m/>
    <s v="&quot;Out-of-Vocabulary&quot; and &quot;Part-of-speech Tagging&quot;"/>
    <x v="3"/>
  </r>
  <r>
    <n v="766"/>
    <s v="Improving paraphrase generation using supervised neural-based statistical machine translation framework"/>
    <s v="10.1007/s00521-023-08830-4"/>
    <s v="Neural Computing and Applications"/>
    <s v="2023"/>
    <s v="Razaq, Abdur; Shah, Babar; Khan, Gohar; Alfandi, Omar; Ullah, Abrar; Halim, Zahid; Ur Rahman, Atta"/>
    <m/>
    <m/>
    <s v="JOUR"/>
    <s v="Springer Science and Business Media LLC"/>
    <m/>
    <m/>
    <m/>
    <m/>
    <m/>
    <n v="33"/>
    <m/>
    <s v="&quot;Out-of-Vocabulary&quot; and &quot;Part-of-speech Tagging&quot;"/>
    <x v="3"/>
  </r>
  <r>
    <n v="767"/>
    <s v="Automated Methods for Symptom Normalization in Traditional Chinese Medicine Records"/>
    <s v="10.1007/978-3-030-78615-1_42"/>
    <s v="Communications in Computer and Information Science"/>
    <s v="2021"/>
    <s v="Zhan, Yuxiao; Zhang, Dezheng; Jia, Qi; Xu, Haifeng; Xie, Yonghong"/>
    <m/>
    <m/>
    <s v="CHAP"/>
    <s v="Springer International Publishing"/>
    <m/>
    <m/>
    <m/>
    <n v="1"/>
    <m/>
    <n v="21"/>
    <m/>
    <s v="&quot;Out-of-Vocabulary&quot; and &quot;Part-of-speech Tagging&quot;"/>
    <x v="3"/>
  </r>
  <r>
    <n v="768"/>
    <s v="Contextualized Embeddings"/>
    <s v="10.1007/978-3-031-02177-0_6"/>
    <s v="Synthesis Lectures on Human Language Technologies"/>
    <s v="2021"/>
    <s v="Pilehvar, Mohammad Taher; Camacho-Collados, Jose"/>
    <m/>
    <m/>
    <s v="CHAP"/>
    <s v="Springer International Publishing"/>
    <m/>
    <m/>
    <m/>
    <m/>
    <m/>
    <m/>
    <m/>
    <s v="&quot;Out-of-Vocabulary&quot; and &quot;Part-of-speech Tagging&quot;"/>
    <x v="3"/>
  </r>
  <r>
    <n v="769"/>
    <s v="Comparison of algorithms to divide noisy phone sequences into syllables for automatic unconstrained English speaking proficiency scoring"/>
    <s v="10.1007/s10462-017-9594-y"/>
    <s v="Artificial Intelligence Review"/>
    <s v="2017"/>
    <s v="Johnson, David O.; Kang, Okim"/>
    <m/>
    <m/>
    <s v="JOUR"/>
    <s v="Springer Science and Business Media LLC"/>
    <m/>
    <m/>
    <m/>
    <n v="5"/>
    <m/>
    <n v="46"/>
    <m/>
    <s v="&quot;Out-of-Vocabulary&quot; and &quot;Part-of-speech Tagging&quot;"/>
    <x v="3"/>
  </r>
  <r>
    <n v="770"/>
    <s v="Knowledge-lean Paraphrase Identification Using Character-Based Features"/>
    <s v="10.1007/978-3-319-71746-3_21"/>
    <s v="Communications in Computer and Information Science"/>
    <s v="2017"/>
    <s v="Eyecioglu, Asli; Keller, Bill"/>
    <m/>
    <m/>
    <s v="CHAP"/>
    <s v="Springer International Publishing"/>
    <m/>
    <m/>
    <m/>
    <n v="5"/>
    <m/>
    <n v="54"/>
    <m/>
    <s v="&quot;Out-of-Vocabulary&quot; and &quot;Part-of-speech Tagging&quot;"/>
    <x v="3"/>
  </r>
  <r>
    <n v="771"/>
    <s v="An Effective Biomedical Named Entity Recognition by Handling Imbalanced Data Sets Using Deep Learning and Rule-Based Methods"/>
    <s v="10.1007/s42979-023-02068-6"/>
    <s v="SN Computer Science"/>
    <s v="2023"/>
    <s v="Archana, S. M.; Prakash, Jay; Singh, Pramod Kumar; Ahmed, Waquar"/>
    <m/>
    <m/>
    <s v="JOUR"/>
    <s v="Springer Science and Business Media LLC"/>
    <m/>
    <m/>
    <m/>
    <n v="1"/>
    <m/>
    <n v="30"/>
    <m/>
    <s v="&quot;Out-of-Vocabulary&quot; and &quot;Part-of-speech Tagging&quot;"/>
    <x v="3"/>
  </r>
  <r>
    <n v="772"/>
    <s v="Clinical Text Classification in Cancer Real-World Data in Spanish"/>
    <s v="10.1007/978-3-031-34953-9_38"/>
    <s v="Lecture Notes in Computer Science"/>
    <s v="2023"/>
    <s v="Moreno-Barea, Francisco J.; Mesa, Héctor; Ribelles, Nuria; Alba, Emilio; Jerez, José M."/>
    <m/>
    <m/>
    <s v="CHAP"/>
    <s v="Springer Nature Switzerland"/>
    <m/>
    <m/>
    <m/>
    <m/>
    <m/>
    <n v="21"/>
    <m/>
    <s v="&quot;Out-of-Vocabulary&quot; and &quot;Part-of-speech Tagging&quot;"/>
    <x v="3"/>
  </r>
  <r>
    <n v="773"/>
    <s v="Content-Based Document Image Retrieval Based on Document Modeling"/>
    <s v="10.1007/s10844-020-00600-1"/>
    <s v="Journal of Intelligent Information Systems"/>
    <s v="2020"/>
    <s v="Shiah, Chwan-Yi"/>
    <m/>
    <m/>
    <s v="JOUR"/>
    <s v="Springer Science and Business Media LLC"/>
    <m/>
    <m/>
    <m/>
    <n v="4"/>
    <m/>
    <n v="19"/>
    <m/>
    <s v="&quot;Out-of-Vocabulary&quot; and &quot;Part-of-speech Tagging&quot;"/>
    <x v="3"/>
  </r>
  <r>
    <n v="774"/>
    <s v="Toponym Identification in Epidemiology Articles – A Deep Learning Approach"/>
    <s v="10.1007/978-3-031-24340-0_3"/>
    <s v="Lecture Notes in Computer Science"/>
    <s v="2023"/>
    <s v="Davari, MohammadReza; Kosseim, Leila; Bui, Tien D."/>
    <m/>
    <m/>
    <s v="CHAP"/>
    <s v="Springer Nature Switzerland"/>
    <m/>
    <m/>
    <m/>
    <m/>
    <m/>
    <n v="22"/>
    <m/>
    <s v="&quot;Out-of-Vocabulary&quot; and &quot;Part-of-speech Tagging&quot;"/>
    <x v="3"/>
  </r>
  <r>
    <n v="775"/>
    <s v="Visualizing the Cosmos: A Novel Method for Text Recombination with Space News"/>
    <s v="10.1007/978-3-031-47640-2_1"/>
    <s v="Lecture Notes in Computer Science"/>
    <s v="2023"/>
    <s v="Zhiyenbekov, Zhalgas; Omirbekova, Zhanar; Mutanov, Galymkair; Tasbolatov, Madiyar"/>
    <m/>
    <m/>
    <s v="CHAP"/>
    <s v="Springer Nature Switzerland"/>
    <m/>
    <m/>
    <m/>
    <m/>
    <m/>
    <n v="17"/>
    <m/>
    <s v="&quot;Out-of-Vocabulary&quot; and &quot;Part-of-speech Tagging&quot;"/>
    <x v="3"/>
  </r>
  <r>
    <n v="776"/>
    <s v="Large scale annotated dataset for code-mix abusive short noisy text"/>
    <s v="10.1007/s10579-023-09707-7"/>
    <s v="Language Resources and Evaluation"/>
    <s v="2024"/>
    <s v="Tiwari, Paras; Rai, Sawan; Chowdary, C. Ravindranath"/>
    <m/>
    <m/>
    <s v="JOUR"/>
    <s v="Springer Science and Business Media LLC"/>
    <m/>
    <m/>
    <m/>
    <m/>
    <m/>
    <n v="30"/>
    <m/>
    <s v="&quot;Out-of-Vocabulary&quot; and &quot;Part-of-speech Tagging&quot;"/>
    <x v="3"/>
  </r>
  <r>
    <n v="777"/>
    <s v="Neural machine translation: past, present, and future"/>
    <s v="10.1007/s00521-021-06268-0"/>
    <s v="Neural Computing and Applications"/>
    <s v="2021"/>
    <s v="Mohamed, Shereen A.; Elsayed, Ashraf; Hassan, Yasser F.; Abdou, Mohamed A."/>
    <m/>
    <m/>
    <s v="JOUR"/>
    <s v="Springer Science and Business Media LLC"/>
    <m/>
    <m/>
    <m/>
    <n v="20"/>
    <m/>
    <n v="37"/>
    <m/>
    <s v="&quot;Out-of-Vocabulary&quot; and &quot;Part-of-speech Tagging&quot;"/>
    <x v="3"/>
  </r>
  <r>
    <n v="778"/>
    <s v="CCL - Exploiting Explicit Matching Knowledge with Long Short-Term Memory"/>
    <s v="10.1007/978-3-319-69005-6_26"/>
    <s v="Lecture Notes in Computer Science"/>
    <s v="2017"/>
    <s v="Bao, Xinqi; Wu, Yunfang"/>
    <m/>
    <m/>
    <s v="BOOK"/>
    <s v="Springer International Publishing"/>
    <m/>
    <m/>
    <m/>
    <m/>
    <m/>
    <n v="22"/>
    <m/>
    <s v="&quot;Out-of-Vocabulary&quot; and &quot;Part-of-speech Tagging&quot;"/>
    <x v="3"/>
  </r>
  <r>
    <n v="779"/>
    <s v="Trainability and real-world knowledge"/>
    <s v="10.1007/978-981-19-5607-2_8"/>
    <s v="Cognitive Technologies"/>
    <s v="2022"/>
    <s v="Kornai, András"/>
    <m/>
    <m/>
    <s v="CHAP"/>
    <s v="Springer Nature Singapore"/>
    <m/>
    <m/>
    <m/>
    <m/>
    <m/>
    <m/>
    <m/>
    <s v="&quot;Out-of-Vocabulary&quot; and &quot;Part-of-speech Tagging&quot;"/>
    <x v="3"/>
  </r>
  <r>
    <n v="780"/>
    <s v="Enhanced Word Embeddings with Sentiment Contextualized Vectors for Sentiment Analysis"/>
    <s v="10.1007/978-3-030-91738-8_8"/>
    <s v="Lecture Notes in Networks and Systems"/>
    <s v="2022"/>
    <s v="Kasri, Mohammed; Birjali, Marouane; El Ansari, Anas; Beni-Hssane, Abderrahim"/>
    <m/>
    <m/>
    <s v="CHAP"/>
    <s v="Springer International Publishing"/>
    <m/>
    <m/>
    <m/>
    <n v="2"/>
    <m/>
    <n v="26"/>
    <m/>
    <s v="&quot;Out-of-Vocabulary&quot; and &quot;Part-of-speech Tagging&quot;"/>
    <x v="3"/>
  </r>
  <r>
    <n v="781"/>
    <s v="BioBBC: a multi-feature model that enhances the detection of biomedical entities."/>
    <s v="10.1038/s41598-024-58334-x"/>
    <s v="Scientific reports"/>
    <s v="2024"/>
    <s v="Alamro, Hind; Gojobori, Takashi; Essack, Magbubah; Gao, Xin"/>
    <m/>
    <m/>
    <s v="JOUR"/>
    <s v="Springer Science and Business Media LLC"/>
    <m/>
    <m/>
    <m/>
    <m/>
    <m/>
    <n v="54"/>
    <m/>
    <s v="&quot;Out-of-Vocabulary&quot; and &quot;Part-of-speech Tagging&quot;"/>
    <x v="3"/>
  </r>
  <r>
    <n v="782"/>
    <s v="CIIA - Restoration of Arabic Diacritics Using a Multilevel Statistical Model"/>
    <s v="10.1007/978-3-319-19578-0_15"/>
    <s v="IFIP Advances in Information and Communication Technology"/>
    <s v="2015"/>
    <s v="Ameur, Mohamed Seghir Hadj; Moulahoum, Youcef; Guessoum, Ahmed"/>
    <m/>
    <m/>
    <s v="CHAP"/>
    <s v="Springer International Publishing"/>
    <m/>
    <m/>
    <m/>
    <n v="19"/>
    <m/>
    <n v="16"/>
    <m/>
    <s v="&quot;Out-of-Vocabulary&quot; and &quot;Part-of-speech Tagging&quot;"/>
    <x v="3"/>
  </r>
  <r>
    <n v="783"/>
    <s v="Semantic Relations and Deep Learning"/>
    <s v="10.1007/978-3-031-02178-7_5"/>
    <s v="Synthesis Lectures on Human Language Technologies"/>
    <s v="2021"/>
    <s v="Nastase, Vivi; Szpakowicz, Stan; Nakov, Preslav; Séagdha, Diarmuid Ó"/>
    <m/>
    <m/>
    <s v="CHAP"/>
    <s v="Springer International Publishing"/>
    <m/>
    <m/>
    <m/>
    <m/>
    <m/>
    <m/>
    <m/>
    <s v="&quot;Out-of-Vocabulary&quot; and &quot;Part-of-speech Tagging&quot;"/>
    <x v="3"/>
  </r>
  <r>
    <n v="784"/>
    <s v="CLEF - Deep Learning for ICD Coding: Looking for Medical Concepts in Clinical Documents in English and in French"/>
    <s v="10.1007/978-3-319-98932-7_19"/>
    <s v="Lecture Notes in Computer Science"/>
    <s v="2018"/>
    <s v="Miftahutdinov, Zulfat; Tutubalina, Elena"/>
    <m/>
    <m/>
    <s v="CHAP"/>
    <s v="Springer International Publishing"/>
    <m/>
    <m/>
    <m/>
    <n v="6"/>
    <m/>
    <n v="38"/>
    <m/>
    <s v="&quot;Out-of-Vocabulary&quot; and &quot;Part-of-speech Tagging&quot;"/>
    <x v="3"/>
  </r>
  <r>
    <n v="785"/>
    <s v="Transformer based multilingual joint learning framework for code-mixed and english sentiment analysis"/>
    <s v="10.1007/s10844-023-00808-x"/>
    <s v="Journal of Intelligent Information Systems"/>
    <s v="2023"/>
    <s v="Mamta, NA; Ekbal, Asif"/>
    <m/>
    <m/>
    <s v="JOUR"/>
    <s v="Springer Science and Business Media LLC"/>
    <m/>
    <m/>
    <m/>
    <n v="4"/>
    <m/>
    <n v="62"/>
    <m/>
    <s v="&quot;Out-of-Vocabulary&quot; and &quot;Part-of-speech Tagging&quot;"/>
    <x v="3"/>
  </r>
  <r>
    <n v="786"/>
    <s v="Mining Adverse Drug Reactions from Unstructured Mediums at Scale"/>
    <s v="10.1007/978-3-031-14771-5_26"/>
    <s v="Studies in Computational Intelligence"/>
    <s v="2022"/>
    <s v="Haq, Hasham Ul; Kocaman, Veysel; Talby, David"/>
    <m/>
    <m/>
    <s v="CHAP"/>
    <s v="Springer International Publishing"/>
    <m/>
    <m/>
    <m/>
    <n v="5"/>
    <m/>
    <n v="21"/>
    <m/>
    <s v="&quot;Out-of-Vocabulary&quot; and &quot;Part-of-speech Tagging&quot;"/>
    <x v="3"/>
  </r>
  <r>
    <n v="787"/>
    <s v="A Subword-Centric Character Level Representation for Named Entity Recognition"/>
    <s v="10.1007/978-3-031-37963-5_79"/>
    <s v="Lecture Notes in Networks and Systems"/>
    <s v="2023"/>
    <s v="Gao, Feng; Liu, Changsheng; Pan, Yue; Wang, Xin; Yin, Youbing"/>
    <m/>
    <m/>
    <s v="CHAP"/>
    <s v="Springer Nature Switzerland"/>
    <m/>
    <m/>
    <m/>
    <m/>
    <m/>
    <n v="16"/>
    <m/>
    <s v="&quot;Out-of-Vocabulary&quot; and &quot;Part-of-speech Tagging&quot;"/>
    <x v="3"/>
  </r>
  <r>
    <n v="788"/>
    <s v="Hybrid POS Tagger for Gujarati Text"/>
    <s v="10.1007/978-981-16-0708-0_12"/>
    <s v="Communications in Computer and Information Science"/>
    <s v="2021"/>
    <s v="Tailor, Chetana; Patel, Bankim"/>
    <m/>
    <m/>
    <s v="CHAP"/>
    <s v="Springer Singapore"/>
    <m/>
    <m/>
    <m/>
    <m/>
    <m/>
    <n v="16"/>
    <m/>
    <s v="&quot;Out-of-Vocabulary&quot; and &quot;Part-of-speech Tagging&quot;"/>
    <x v="3"/>
  </r>
  <r>
    <n v="789"/>
    <s v="Introduction"/>
    <s v="10.1007/978-3-031-23190-2_1"/>
    <s v="Artificial Intelligence: Foundations, Theory, and Algorithms"/>
    <s v="2023"/>
    <s v="Paaß, Gerhard; Giesselbach, Sven"/>
    <m/>
    <m/>
    <s v="CHAP"/>
    <s v="Springer International Publishing"/>
    <m/>
    <m/>
    <m/>
    <m/>
    <m/>
    <n v="34"/>
    <m/>
    <s v="&quot;Out-of-Vocabulary&quot; and &quot;Part-of-speech Tagging&quot;"/>
    <x v="3"/>
  </r>
  <r>
    <n v="790"/>
    <s v="Research on Chinese Word Segmentation Algorithm in the Tobacco Field Based on the BERT-BiLSTM-CRF Model"/>
    <s v="10.1007/978-981-97-2200-6_32"/>
    <s v="Lecture Notes in Electrical Engineering"/>
    <s v="2024"/>
    <s v="Wang, Yongsheng; Feng, Weihua; Zhang, Xiaona; Zhou, Hao; Wang, Hongxia; Zhang, Yinghao; Liu, Yali"/>
    <m/>
    <m/>
    <s v="CHAP"/>
    <s v="Springer Nature Singapore"/>
    <m/>
    <m/>
    <m/>
    <m/>
    <m/>
    <n v="18"/>
    <m/>
    <s v="&quot;Out-of-Vocabulary&quot; and &quot;Part-of-speech Tagging&quot;"/>
    <x v="3"/>
  </r>
  <r>
    <n v="791"/>
    <s v="GSCL - The Devil is in the Details: Parsing Unknown German Words"/>
    <s v="10.1007/978-3-319-73706-5_3"/>
    <s v="Lecture Notes in Computer Science"/>
    <s v="2018"/>
    <s v="Dakota, Daniel"/>
    <m/>
    <m/>
    <s v="BOOK"/>
    <s v="Springer International Publishing"/>
    <m/>
    <m/>
    <m/>
    <m/>
    <m/>
    <n v="29"/>
    <m/>
    <s v="&quot;Out-of-Vocabulary&quot; and &quot;Part-of-speech Tagging&quot;"/>
    <x v="3"/>
  </r>
  <r>
    <n v="792"/>
    <s v="Hybrid Method for Named Entity Recognition in Kumauni Language Using Machine Learning"/>
    <s v="10.1007/978-981-97-3180-0_7"/>
    <s v="Lecture Notes in Networks and Systems"/>
    <s v="2024"/>
    <s v="Pant, Vinay Kumar; Sharma, Rupak; Kundu, Shakti"/>
    <m/>
    <m/>
    <s v="CHAP"/>
    <s v="Springer Nature Singapore"/>
    <m/>
    <m/>
    <m/>
    <m/>
    <m/>
    <n v="21"/>
    <m/>
    <s v="&quot;Out-of-Vocabulary&quot; and &quot;Part-of-speech Tagging&quot;"/>
    <x v="3"/>
  </r>
  <r>
    <n v="793"/>
    <s v="CAiSE - Aspect Term Extraction Using Deep Learning Model with Minimal Feature Engineering"/>
    <s v="10.1007/978-3-030-49435-3_12"/>
    <s v="Lecture Notes in Computer Science"/>
    <s v="2020"/>
    <s v="Saraiva, Felipe Zschornack Rodrigues; da Silva, Ticiana L. Coelho; de Macêdo, José Antônio Fernandes"/>
    <m/>
    <m/>
    <s v="CHAP"/>
    <s v="Springer International Publishing"/>
    <m/>
    <m/>
    <m/>
    <n v="7"/>
    <m/>
    <n v="31"/>
    <m/>
    <s v="&quot;Out-of-Vocabulary&quot; and &quot;Part-of-speech Tagging&quot;"/>
    <x v="3"/>
  </r>
  <r>
    <n v="794"/>
    <s v="Experience of neural machine translation between Indian languages"/>
    <s v="10.1007/s10590-021-09263-3"/>
    <s v="Machine Translation"/>
    <s v="2021"/>
    <s v="Dewangan, Shubham; Alva, Shreya; Joshi, Nitish; Bhattacharyya, Pushpak"/>
    <m/>
    <m/>
    <s v="JOUR"/>
    <s v="Springer Science and Business Media LLC"/>
    <m/>
    <m/>
    <m/>
    <n v="15"/>
    <m/>
    <n v="24"/>
    <m/>
    <s v="&quot;Out-of-Vocabulary&quot; and &quot;Part-of-speech Tagging&quot;"/>
    <x v="3"/>
  </r>
  <r>
    <n v="795"/>
    <s v="An Empirical Study of Deep Learning Models for Abstractive Text Summarization"/>
    <s v="10.1007/978-981-16-1395-1_32"/>
    <s v="Lecture Notes in Networks and Systems"/>
    <s v="2021"/>
    <s v="Rane, Neha; Govilkar, Sharvari"/>
    <m/>
    <m/>
    <s v="CHAP"/>
    <s v="Springer Singapore"/>
    <m/>
    <m/>
    <m/>
    <m/>
    <m/>
    <n v="17"/>
    <m/>
    <s v="&quot;Out-of-Vocabulary&quot; and &quot;Part-of-speech Tagging&quot;"/>
    <x v="3"/>
  </r>
  <r>
    <n v="796"/>
    <s v="Detection of Change in the Senses of AI in Popular Discourse"/>
    <s v="10.1007/978-3-031-23804-8_4"/>
    <s v="Lecture Notes in Computer Science"/>
    <s v="2023"/>
    <s v="Suerdem, Ahmet; Dalyan, Tugba; Yıldırım, Savaş"/>
    <m/>
    <m/>
    <s v="CHAP"/>
    <s v="Springer Nature Switzerland"/>
    <m/>
    <m/>
    <m/>
    <m/>
    <m/>
    <n v="13"/>
    <m/>
    <s v="&quot;Out-of-Vocabulary&quot; and &quot;Part-of-speech Tagging&quot;"/>
    <x v="3"/>
  </r>
  <r>
    <n v="797"/>
    <s v="Stance Detection on Vietnamese Social Media"/>
    <s v="10.1007/978-3-030-96302-6_7"/>
    <s v="Lecture Notes in Networks and Systems"/>
    <s v="2022"/>
    <s v="Tran, Oanh Thi; Dao, Trang Thanh; Dang, Yen Ngoc"/>
    <m/>
    <m/>
    <s v="CHAP"/>
    <s v="Springer International Publishing"/>
    <m/>
    <m/>
    <m/>
    <m/>
    <m/>
    <n v="9"/>
    <m/>
    <s v="&quot;Out-of-Vocabulary&quot; and &quot;Part-of-speech Tagging&quot;"/>
    <x v="3"/>
  </r>
  <r>
    <n v="798"/>
    <s v="A Collaborative Optimization-Guided Entity Extraction Scheme"/>
    <s v="10.1007/978-3-030-92638-0_12"/>
    <s v="Lecture Notes of the Institute for Computer Sciences, Social Informatics and Telecommunications Engineering"/>
    <s v="2021"/>
    <s v="Peng, Qiaojuan; Luo, Xiong; Shen, Hailun; Huang, Ziyang; Chen, Maojian"/>
    <m/>
    <m/>
    <s v="CHAP"/>
    <s v="Springer International Publishing"/>
    <m/>
    <m/>
    <m/>
    <n v="1"/>
    <m/>
    <n v="27"/>
    <m/>
    <s v="&quot;Out-of-Vocabulary&quot; and &quot;Part-of-speech Tagging&quot;"/>
    <x v="3"/>
  </r>
  <r>
    <n v="799"/>
    <s v="Web Information Systems and Applications"/>
    <s v="10.1007/978-3-030-87571-8"/>
    <s v="Lecture Notes in Computer Science"/>
    <s v="2021"/>
    <s v="Xing, Chunxiao; Fu, Xiaoming; Yon, Zhang; Zhang, Guigang; Borjigin, Chaolemen"/>
    <m/>
    <m/>
    <s v="BOOK"/>
    <s v="Springer International Publishing"/>
    <m/>
    <m/>
    <m/>
    <n v="2"/>
    <m/>
    <m/>
    <m/>
    <s v="&quot;Out-of-Vocabulary&quot; and &quot;Part-of-speech Tagging&quot;"/>
    <x v="3"/>
  </r>
  <r>
    <n v="800"/>
    <s v="DistALANER: Distantly Supervised Active Learning Augmented Named Entity Recognition in the Open Source Software Ecosystem"/>
    <s v="10.1007/978-3-031-70381-2_20"/>
    <s v="Lecture Notes in Computer Science"/>
    <s v="2024"/>
    <s v="Banerjee, Somnath; Dutta, Avik; Agrawal, Aaditya; Hazra, Rima; Mukherjee, Animesh"/>
    <m/>
    <m/>
    <s v="CHAP"/>
    <s v="Springer Nature Switzerland"/>
    <m/>
    <m/>
    <m/>
    <m/>
    <m/>
    <n v="25"/>
    <m/>
    <s v="&quot;Out-of-Vocabulary&quot; and &quot;Part-of-speech Tagging&quot;"/>
    <x v="3"/>
  </r>
  <r>
    <n v="801"/>
    <s v="Health Information Processing"/>
    <s v="10.1007/978-981-19-9865-2"/>
    <s v="Communications in Computer and Information Science"/>
    <s v="2023"/>
    <s v="Tang, Buzhou; Chen, Qingcai; Lin, Hongfei; Wu, Fei; Liu, Lei; Hao, Tianyong; Wang, Yanshan; Wang, Maggie Haitian"/>
    <m/>
    <m/>
    <s v="BOOK"/>
    <s v="Springer Nature Singapore"/>
    <m/>
    <m/>
    <m/>
    <m/>
    <m/>
    <m/>
    <m/>
    <s v="&quot;Out-of-Vocabulary&quot; and &quot;Part-of-speech Tagging&quot;"/>
    <x v="3"/>
  </r>
  <r>
    <n v="802"/>
    <s v="Reordering space design in statistical machine translation"/>
    <s v="10.1007/s10579-016-9353-8"/>
    <s v="Language Resources and Evaluation"/>
    <s v="2016"/>
    <s v="Pécheux, Nicolas; Allauzen, Alexandre; Niehues, Jan; Yvon, François"/>
    <m/>
    <m/>
    <s v="JOUR"/>
    <s v="Springer Science and Business Media LLC"/>
    <m/>
    <m/>
    <m/>
    <m/>
    <m/>
    <n v="93"/>
    <m/>
    <s v="&quot;Out-of-Vocabulary&quot; and &quot;Part-of-speech Tagging&quot;"/>
    <x v="3"/>
  </r>
  <r>
    <n v="803"/>
    <s v="Multimodal Classification Algorithm for Turkish Document Archiving: Improving Digital Document Storage by Unifying Image and Text-Based Classifiers"/>
    <s v="10.1007/978-3-031-56322-5_1"/>
    <s v="Engineering Cyber-Physical Systems and Critical Infrastructures"/>
    <s v="2024"/>
    <s v="Durukan, Gürcan; Nar, Meryem Tuğba; Özcan, Abdullah; Çakıl, Lütfü; Kara, Hüseyin"/>
    <m/>
    <m/>
    <s v="CHAP"/>
    <s v="Springer Nature Switzerland"/>
    <m/>
    <m/>
    <m/>
    <m/>
    <m/>
    <n v="32"/>
    <m/>
    <s v="&quot;Out-of-Vocabulary&quot; and &quot;Part-of-speech Tagging&quot;"/>
    <x v="3"/>
  </r>
  <r>
    <n v="804"/>
    <s v="CCL - Scientific keyphrase extraction: Extracting candidates with semi-supervised data augmentation"/>
    <s v="10.1007/978-3-030-01716-3_16"/>
    <s v="Lecture Notes in Computer Science"/>
    <s v="2018"/>
    <s v="Liu, Qianying; Kawahara, Daisuke; Li, Sujian"/>
    <m/>
    <m/>
    <s v="BOOK"/>
    <s v="Springer International Publishing"/>
    <m/>
    <m/>
    <m/>
    <n v="1"/>
    <m/>
    <n v="27"/>
    <m/>
    <s v="&quot;Out-of-Vocabulary&quot; and &quot;Part-of-speech Tagging&quot;"/>
    <x v="3"/>
  </r>
  <r>
    <n v="805"/>
    <s v="Role of Geolocation Prediction in Disaster Management"/>
    <s v="10.1007/978-981-16-8800-3_176-2"/>
    <s v="International Handbook of Disaster Research"/>
    <s v="2023"/>
    <s v="Suwaileh, Reem; Elsayed, Tamer; Imran, Muhammad"/>
    <m/>
    <m/>
    <s v="CHAP"/>
    <s v="Springer Nature Singapore"/>
    <m/>
    <m/>
    <m/>
    <m/>
    <m/>
    <n v="46"/>
    <m/>
    <s v="&quot;Out-of-Vocabulary&quot; and &quot;Part-of-speech Tagging&quot;"/>
    <x v="3"/>
  </r>
  <r>
    <n v="806"/>
    <s v="Multi-document hybrid text summarization with bi-LSTM RNN for Telugu language"/>
    <s v="10.1007/s12046-024-02499-8"/>
    <s v="Sādhanā"/>
    <s v="2024"/>
    <s v="Babu, G L Anand; Badugu, Srinivasu"/>
    <m/>
    <m/>
    <s v="JOUR"/>
    <s v="Springer Science and Business Media LLC"/>
    <m/>
    <m/>
    <m/>
    <n v="2"/>
    <m/>
    <n v="18"/>
    <m/>
    <s v="&quot;Out-of-Vocabulary&quot; and &quot;Part-of-speech Tagging&quot;"/>
    <x v="3"/>
  </r>
  <r>
    <n v="807"/>
    <s v="Deep Learning Trends and Inspired Systems in Natural Language Processing"/>
    <s v="10.1007/978-981-19-5154-1_5"/>
    <s v="Studies in Big Data"/>
    <s v="2022"/>
    <s v="Ansari, Aseer Ahmad; Rautaray, Siddharth S.; Pandey, Manjusha"/>
    <m/>
    <m/>
    <s v="CHAP"/>
    <s v="Springer Nature Singapore"/>
    <m/>
    <m/>
    <m/>
    <n v="1"/>
    <m/>
    <n v="16"/>
    <m/>
    <s v="&quot;Out-of-Vocabulary&quot; and &quot;Part-of-speech Tagging&quot;"/>
    <x v="3"/>
  </r>
  <r>
    <n v="808"/>
    <s v="CICLing (1) - Word Representations in Vector Space and their Applications for Arabic"/>
    <s v="10.1007/978-3-319-18111-0_32"/>
    <s v="Lecture Notes in Computer Science"/>
    <s v="2015"/>
    <s v="Zahran, Mohamed; Magooda, Ahmed; Mahgoub, Ashraf; Raafat, Hazem M.; Rashwan, Mohsen A.; Atyia, Amir"/>
    <m/>
    <m/>
    <s v="CHAP"/>
    <s v="Springer International Publishing"/>
    <m/>
    <m/>
    <m/>
    <n v="78"/>
    <m/>
    <n v="16"/>
    <m/>
    <s v="&quot;Out-of-Vocabulary&quot; and &quot;Part-of-speech Tagging&quot;"/>
    <x v="3"/>
  </r>
  <r>
    <n v="809"/>
    <s v="Word-Level Alignment Models"/>
    <s v="10.1007/978-3-031-02171-8_5"/>
    <s v="Synthesis Lectures on Human Language Technologies"/>
    <s v="2019"/>
    <s v="Søgaard, Anders; Vulić, Ivan; Ruder, Sebastian; Faruqui, Manaal"/>
    <m/>
    <m/>
    <s v="CHAP"/>
    <s v="Springer International Publishing"/>
    <m/>
    <m/>
    <m/>
    <m/>
    <m/>
    <m/>
    <m/>
    <s v="&quot;Out-of-Vocabulary&quot; and &quot;Part-of-speech Tagging&quot;"/>
    <x v="3"/>
  </r>
  <r>
    <n v="810"/>
    <s v="Syntax-Based Pre-reordering for Chinese-to-Japanese Statistical Machine Translation"/>
    <s v="10.1007/978-3-319-21311-8_4"/>
    <s v="Theory and Applications of Natural Language Processing"/>
    <s v="2016"/>
    <s v="Han, Dan; Martínez-Gómez, Pascual; Miyao, Yusuke"/>
    <m/>
    <m/>
    <s v="CHAP"/>
    <s v="Springer International Publishing"/>
    <m/>
    <m/>
    <m/>
    <n v="1"/>
    <m/>
    <n v="47"/>
    <m/>
    <s v="&quot;Out-of-Vocabulary&quot; and &quot;Part-of-speech Tagging&quot;"/>
    <x v="3"/>
  </r>
  <r>
    <n v="811"/>
    <s v="Leveraging Generative Intelligence in Digital Libraries: Towards Human-Machine Collaboration"/>
    <s v="10.1007/978-981-99-8085-7"/>
    <s v="Lecture Notes in Computer Science"/>
    <s v="2023"/>
    <s v=","/>
    <m/>
    <m/>
    <s v="BOOK"/>
    <s v="Springer Nature Singapore"/>
    <m/>
    <m/>
    <m/>
    <m/>
    <m/>
    <m/>
    <m/>
    <s v="&quot;Out-of-Vocabulary&quot; and &quot;Part-of-speech Tagging&quot;"/>
    <x v="3"/>
  </r>
  <r>
    <n v="812"/>
    <s v="Automatic de-identification of French electronic health records: a cost-effective approach exploiting distant supervision and deep learning models."/>
    <s v="10.1186/s12911-024-02422-5"/>
    <s v="BMC medical informatics and decision making"/>
    <s v="2024"/>
    <s v="Azzouzi, Mohamed El; Coatrieux, Gouenou; Bellafqira, Reda; Delamarre, Denis; Riou, Christine; Oubenali, Naima; Cabon, Sandie; Cuggia, Marc; Bouzillé, Guillaume"/>
    <m/>
    <m/>
    <s v="JOUR"/>
    <s v="Springer Science and Business Media LLC"/>
    <m/>
    <m/>
    <m/>
    <n v="1"/>
    <m/>
    <n v="33"/>
    <m/>
    <s v="&quot;Out-of-Vocabulary&quot; and &quot;Part-of-speech Tagging&quot;"/>
    <x v="3"/>
  </r>
  <r>
    <n v="813"/>
    <s v="Revisiting named entity recognition in food computing: enhancing performance and robustness"/>
    <s v="10.1007/s10462-024-10834-y"/>
    <s v="Artificial Intelligence Review"/>
    <s v="2024"/>
    <s v="Akujuobi, Uchenna; Liu, Shuhong; Besold, Tarek R."/>
    <m/>
    <m/>
    <s v="JOUR"/>
    <s v="Springer Science and Business Media LLC"/>
    <m/>
    <m/>
    <m/>
    <m/>
    <m/>
    <n v="43"/>
    <m/>
    <s v="&quot;Out-of-Vocabulary&quot; and &quot;Part-of-speech Tagging&quot;"/>
    <x v="3"/>
  </r>
  <r>
    <n v="814"/>
    <s v="Classifying informative tweets using feature enhanced pre-trained language model"/>
    <s v="10.1007/s13278-024-01204-1"/>
    <s v="Social Network Analysis and Mining"/>
    <s v="2024"/>
    <s v="Yandrapati, Prakash Babu; Eswari, R."/>
    <m/>
    <m/>
    <s v="JOUR"/>
    <s v="Springer Science and Business Media LLC"/>
    <m/>
    <m/>
    <m/>
    <n v="1"/>
    <m/>
    <n v="17"/>
    <m/>
    <s v="&quot;Out-of-Vocabulary&quot; and &quot;Part-of-speech Tagging&quot;"/>
    <x v="3"/>
  </r>
  <r>
    <n v="815"/>
    <s v="Biomedical named entity recognition with the combined feature attention and fully-shared multi-task learning."/>
    <s v="10.1186/s12859-022-04994-3"/>
    <s v="BMC bioinformatics"/>
    <s v="2022"/>
    <s v="Zhang, Zhiyu; Chen, Arbee L P"/>
    <m/>
    <m/>
    <s v="JOUR"/>
    <s v="Springer Science and Business Media LLC"/>
    <m/>
    <m/>
    <m/>
    <n v="1"/>
    <m/>
    <n v="29"/>
    <m/>
    <s v="&quot;Out-of-Vocabulary&quot; and &quot;Part-of-speech Tagging&quot;"/>
    <x v="3"/>
  </r>
  <r>
    <n v="816"/>
    <s v="Parts of Speech Tagged Phrase-Based Statistical Machine Translation System for English → Mizo Language"/>
    <s v="10.1007/s42979-023-02309-8"/>
    <s v="SN Computer Science"/>
    <s v="2023"/>
    <s v="Devi, Chanambam Sveta; Roy, Amit Kumar; Purkayastha, Bipul Syam"/>
    <s v="NA"/>
    <m/>
    <s v="JOUR"/>
    <s v="Springer Science and Business Media LLC"/>
    <m/>
    <m/>
    <m/>
    <m/>
    <m/>
    <n v="12"/>
    <m/>
    <s v="&quot;OOV&quot; and &quot;POS Tagging&quot;"/>
    <x v="3"/>
  </r>
  <r>
    <n v="817"/>
    <s v="A Grammar-Aware Pointer Network for Abstractive Summarization"/>
    <s v="10.1007/978-981-33-6141-6_21"/>
    <s v="Smart Innovation, Systems and Technologies"/>
    <s v="2021"/>
    <s v="Zhou, Yinghua; Cao, Fang; Cao, Yangyang; Yang, Ning; Li, Zhen"/>
    <s v="Pointer network (PN) has achieved breakthrough in recent years of text summarization research. But it only focuses on semantic relevance of the source sequence; in fact, the text should also comply with explicit grammar rules. The semantics and syntax are"/>
    <m/>
    <s v="CHAP"/>
    <s v="Springer Singapore"/>
    <m/>
    <m/>
    <m/>
    <n v="1"/>
    <m/>
    <n v="30"/>
    <m/>
    <s v="&quot;OOV&quot; and &quot;POS Tagging&quot;"/>
    <x v="3"/>
  </r>
  <r>
    <n v="818"/>
    <s v="NLPCC (2) - A Sequence-to-Action Architecture for Character-Based Chinese Dependency Parsing with Status History"/>
    <s v="10.1007/978-3-030-32236-6_28"/>
    <s v="Lecture Notes in Computer Science"/>
    <s v="2019"/>
    <s v="Liu, Hang; Zhang, Yujie; Chen, Meng; Xu, Jinan; Chen, Yufeng"/>
    <s v="Character-based Chinese dependency parsing jointly learns Chinese word segmentation, POS tagging and dependency parsing to avoid the error propagation problem of pipeline models. Recent works on this task only rely on a local status for prediction at each"/>
    <m/>
    <s v="CHAP"/>
    <s v="Springer International Publishing"/>
    <m/>
    <m/>
    <m/>
    <m/>
    <m/>
    <n v="20"/>
    <m/>
    <s v="&quot;OOV&quot; and &quot;POS Tagging&quot;"/>
    <x v="3"/>
  </r>
  <r>
    <n v="819"/>
    <s v="Italian Natural Language Processing within the PARLI Project - Comparing Named Entity Recognition on Transcriptions and Written Texts"/>
    <s v="10.1007/978-3-319-14206-7_4"/>
    <s v="Studies in Computational Intelligence"/>
    <s v="2015"/>
    <s v="Alam, Firoj; Magnini, Bernardo; Zanoli, Roberto"/>
    <s v="The ability to recognize named entities (e.g., person, location and organization names) in texts has been proved as an important task for several natural language processing areas, including Information Retrieval and Information Extraction. However, despi"/>
    <m/>
    <s v="BOOK"/>
    <s v="Springer International Publishing"/>
    <m/>
    <m/>
    <m/>
    <n v="5"/>
    <m/>
    <n v="23"/>
    <m/>
    <s v="&quot;OOV&quot; and &quot;POS Tagging&quot;"/>
    <x v="3"/>
  </r>
  <r>
    <n v="820"/>
    <s v="MorphBen: A Neural Morphological Analyzer for Bengali Language"/>
    <s v="10.1007/978-3-031-24337-0_42"/>
    <s v="Lecture Notes in Computer Science"/>
    <s v="2023"/>
    <s v="Das, Ayan; Sarkar, Sudeshna"/>
    <s v="Rule-based systems based on two-level morphology for tagging the morphological features of a word work quite well for Bengali language and are able to predict all possible morphological derivations for standard forms of words whose roots occur in the dict"/>
    <m/>
    <s v="CHAP"/>
    <s v="Springer Nature Switzerland"/>
    <m/>
    <m/>
    <m/>
    <m/>
    <m/>
    <n v="8"/>
    <m/>
    <s v="&quot;OOV&quot; and &quot;POS Tagging&quot;"/>
    <x v="3"/>
  </r>
  <r>
    <n v="821"/>
    <s v="A Neural Network Classifier Based on Dependency Tree for English-Vietnamese Statistical Machine Translation"/>
    <s v="10.1007/978-3-031-23793-5_22"/>
    <s v="Lecture Notes in Computer Science"/>
    <s v="2023"/>
    <s v="Tran, Viet Hong; Nguyen, Quan Hoang; Van Nguyen, Vinh"/>
    <s v="Reordering in MT is a major challenge when translating between languages with different of sentence structures. In Phrase-based statistical machine translation (PBSMT) systems, syntactic pre-ordering is a commonly used pre-processing technique. This techn"/>
    <m/>
    <s v="CHAP"/>
    <s v="Springer Nature Switzerland"/>
    <m/>
    <m/>
    <m/>
    <m/>
    <m/>
    <n v="20"/>
    <m/>
    <s v="&quot;OOV&quot; and &quot;POS Tagging&quot;"/>
    <x v="3"/>
  </r>
  <r>
    <n v="822"/>
    <s v="Emotion prediction for textual data using GloVe based HeBi-CuDNNLSTM model"/>
    <s v="10.1007/s11042-023-16062-w"/>
    <s v="Multimedia Tools and Applications"/>
    <s v="2023"/>
    <s v="Mahto, Dashrath; Yadav, Subhash Chandra"/>
    <s v="NA"/>
    <m/>
    <s v="JOUR"/>
    <s v="Springer Science and Business Media LLC"/>
    <m/>
    <m/>
    <m/>
    <n v="6"/>
    <m/>
    <n v="40"/>
    <m/>
    <s v="&quot;OOV&quot; and &quot;POS Tagging&quot;"/>
    <x v="3"/>
  </r>
  <r>
    <n v="823"/>
    <s v="Social Computing and Social Media: Experience Design and Social Network Analysis"/>
    <s v="10.1007/978-3-030-77626-8"/>
    <s v="Lecture Notes in Computer Science"/>
    <s v="2021"/>
    <s v="Meiselwitz, Gabriele"/>
    <s v="NA"/>
    <m/>
    <s v="BOOK"/>
    <s v="Springer International Publishing"/>
    <m/>
    <m/>
    <m/>
    <n v="3"/>
    <m/>
    <m/>
    <m/>
    <s v="&quot;OOV&quot; and &quot;POS Tagging&quot;"/>
    <x v="3"/>
  </r>
  <r>
    <n v="824"/>
    <s v="Intelligent Information and Database Systems"/>
    <s v="10.1007/978-981-97-4985-0"/>
    <s v="Lecture Notes in Computer Science"/>
    <s v="2024"/>
    <s v=","/>
    <s v="NA"/>
    <m/>
    <s v="BOOK"/>
    <s v="Springer Nature Singapore"/>
    <m/>
    <m/>
    <m/>
    <m/>
    <m/>
    <m/>
    <m/>
    <s v="&quot;OOV&quot; and &quot;POS Tagging&quot;"/>
    <x v="3"/>
  </r>
  <r>
    <n v="825"/>
    <s v="Automatic Authorship Investigation"/>
    <s v="10.1007/978-3-030-84330-4_8"/>
    <s v="Language as Evidence"/>
    <s v="2022"/>
    <s v="van Halteren, Hans"/>
    <s v="NA"/>
    <m/>
    <s v="CHAP"/>
    <s v="Springer International Publishing"/>
    <m/>
    <m/>
    <m/>
    <m/>
    <m/>
    <n v="14"/>
    <m/>
    <s v="&quot;OOV&quot; and &quot;POS Tagging&quot;"/>
    <x v="3"/>
  </r>
  <r>
    <n v="826"/>
    <s v="SPECOM - Methods for Using Class Based N-gram Language Models in the Kaldi Toolkit."/>
    <s v="10.1007/978-3-030-87802-3_45"/>
    <s v="Lecture Notes in Computer Science"/>
    <s v="2021"/>
    <s v="Pakoci, Edvin; Popović, Branislav"/>
    <s v="This paper explains in detail several methods for utilization of class based n-gram language models for automatic speech recognition, within the Kaldi speech recognition framework. It reexamines an existing implementation for word-level grammars, and then"/>
    <m/>
    <s v="CHAP"/>
    <s v="Springer International Publishing"/>
    <m/>
    <m/>
    <m/>
    <n v="1"/>
    <m/>
    <n v="15"/>
    <m/>
    <s v="&quot;OOV&quot; and &quot;POS Tagging&quot;"/>
    <x v="3"/>
  </r>
  <r>
    <n v="827"/>
    <s v="A roadmap to neural automatic post-editing: an empirical approach"/>
    <s v="10.1007/s10590-020-09249-7"/>
    <s v="Machine translation : MT"/>
    <s v="2020"/>
    <s v="Shterionov, Dimitar; do Carmo, Félix; Moorkens, Joss; Hossari, Murhaf; Wagner, Joachim; Paquin, Eric; Schmidtke, Dag; Groves, Declan; Way, Andy"/>
    <s v="In a translation workflow, machine translation (MT) is almost always followed by a human post-editing step, where the raw MT output is corrected to meet required quality standards. To reduce the number of errors human translators need to correct, automati"/>
    <m/>
    <s v="JOUR"/>
    <s v="Springer Netherlands"/>
    <m/>
    <m/>
    <m/>
    <n v="9"/>
    <m/>
    <n v="25"/>
    <m/>
    <s v="&quot;OOV&quot; and &quot;POS Tagging&quot;"/>
    <x v="3"/>
  </r>
  <r>
    <n v="828"/>
    <s v="A Study on the Semantic Interpretation of Chinese Noun Compounds"/>
    <s v="10.1007/978-3-031-38913-9_27"/>
    <s v="Text, Speech and Language Technology"/>
    <s v="2023"/>
    <s v="Wang, Meng; Wang, Lulu"/>
    <s v="Noun compound interpretation is determined by implicit semantic relations encoded by constituent nouns. In this chapter, we will present preliminary research on the interpretation of Chinese noun compounds (NCs) using two different strategies. For the abs"/>
    <m/>
    <s v="CHAP"/>
    <s v="Springer International Publishing"/>
    <m/>
    <m/>
    <m/>
    <m/>
    <m/>
    <n v="11"/>
    <m/>
    <s v="&quot;OOV&quot; and &quot;POS Tagging&quot;"/>
    <x v="3"/>
  </r>
  <r>
    <n v="829"/>
    <s v="Bi-Labeled LDA: Inferring Interest Tags for Non-famous Users in Social Network"/>
    <s v="10.1007/s41019-019-00113-0"/>
    <s v="Data Science and Engineering"/>
    <s v="2019"/>
    <s v="He, Jun; Liu, Hongyan; Zheng, Yiqing; Tang, Shu; He, Wei; Du, Xiaoyong"/>
    <s v="User tags in social network are valuable information for many applications such as Web search, recommender systems and online advertising. Thus, extracting high quality tags to capture user interest has attracted many researchers’ study in recent years. M"/>
    <m/>
    <s v="JOUR"/>
    <s v="Springer Science and Business Media LLC"/>
    <m/>
    <m/>
    <m/>
    <n v="22"/>
    <m/>
    <n v="25"/>
    <m/>
    <s v="&quot;OOV&quot; and &quot;POS Tagging&quot;"/>
    <x v="3"/>
  </r>
  <r>
    <n v="830"/>
    <s v="LTC - Diacritics Restoration in the Slovak Texts Using Hidden Markov Model"/>
    <s v="10.1007/978-3-319-43808-5_3"/>
    <s v="Lecture Notes in Computer Science"/>
    <s v="2016"/>
    <s v="Hládek, Daniel; Stas, Jan; Juhar, Jozef"/>
    <s v="This paper presents fast and accurate method for recovering diacritical markings and guessing original meaning of the word from the context based on a hidden Markov model and the Viterbi algorithm. The proposed algorithm might find usage in any area where"/>
    <m/>
    <s v="CHAP"/>
    <s v="Springer International Publishing"/>
    <m/>
    <m/>
    <m/>
    <n v="4"/>
    <m/>
    <n v="21"/>
    <m/>
    <s v="&quot;OOV&quot; and &quot;POS Tagging&quot;"/>
    <x v="3"/>
  </r>
  <r>
    <n v="831"/>
    <s v="International Conference on Innovative Computing and Communications"/>
    <s v="10.1007/978-981-16-2597-8"/>
    <s v="Advances in Intelligent Systems and Computing"/>
    <s v="2022"/>
    <s v=","/>
    <s v="The series &quot;Advances in Intelligent Systems and Computing&quot; contains publications on theory, applications, and design methods of Intelligent Systems and Intelligent Computing.Virtually all disciplines such as engineering, natural sciences, computer and inf"/>
    <m/>
    <s v="BOOK"/>
    <s v="Springer Singapore"/>
    <m/>
    <m/>
    <m/>
    <n v="1"/>
    <m/>
    <m/>
    <m/>
    <s v="&quot;OOV&quot; and &quot;POS Tagging&quot;"/>
    <x v="3"/>
  </r>
  <r>
    <n v="832"/>
    <s v="MarkBERT: Marking Word Boundaries Improves Chinese BERT"/>
    <s v="10.1007/978-3-031-44693-1_26"/>
    <s v="Lecture Notes in Computer Science"/>
    <s v="2023"/>
    <s v="Li, Linyang; Dai, Yong; Tang, Duyu; Qiu, Xipeng; Xu, Zelin; Shi, Shuming"/>
    <s v="We present a Chinese BERT model dubbed MarkBERT that uses word information in this work. Existing word-based BERT models regard words as basic units, however, due to the vocabulary limit of BERT, they only cover high-frequency words and fall back to chara"/>
    <m/>
    <s v="CHAP"/>
    <s v="Springer Nature Switzerland"/>
    <m/>
    <m/>
    <m/>
    <n v="7"/>
    <m/>
    <n v="11"/>
    <m/>
    <s v="&quot;OOV&quot; and &quot;POS Tagging&quot;"/>
    <x v="3"/>
  </r>
  <r>
    <n v="833"/>
    <s v="APWeb/WAIM Workshops - Leveraging Context Information for Joint Entity and Relation Linking"/>
    <s v="10.1007/978-3-030-33982-1_3"/>
    <s v="Lecture Notes in Computer Science"/>
    <s v="2019"/>
    <s v="Zhao, Yao; Xu, Zhuoming; Hu, Wei"/>
    <s v="As an important module in most knowledge base question answering (KBQA) systems, entity and relation linking maps proper nouns and relational phrases to corresponding semantic constructs (entities and relations, respectively) in a given KB. Because differ"/>
    <m/>
    <s v="CHAP"/>
    <s v="Springer International Publishing"/>
    <m/>
    <m/>
    <m/>
    <m/>
    <m/>
    <n v="28"/>
    <m/>
    <s v="&quot;OOV&quot; and &quot;POS Tagging&quot;"/>
    <x v="3"/>
  </r>
  <r>
    <n v="834"/>
    <s v="ICALP - Extractive Text-Based Summarization of Arabic Videos: Issues, Approaches and Evaluations"/>
    <s v="10.1007/978-3-030-32959-4_5"/>
    <s v="Communications in Computer and Information Science"/>
    <s v="2019"/>
    <s v="Menacer, Mohamed Amine; González-Gallardo, Carlos-Emiliano; Abidi, Karima; Fohr, Dominique; Jouvet, Denis; Langlois, David; Mella, Odile; Sadat, Fatiha; Torres-Moreno, Juan-Manuel; Smaïli, Kamel"/>
    <s v="In this paper, we present and evaluate a method for extractive text-based summarization of Arabic videos. The algorithm is proposed in the scope of the AMIS project that aims at helping a user to understand videos given in a foreign language (Arabic). For"/>
    <m/>
    <s v="CHAP"/>
    <s v="Springer International Publishing"/>
    <m/>
    <m/>
    <m/>
    <m/>
    <m/>
    <n v="28"/>
    <m/>
    <s v="&quot;OOV&quot; and &quot;POS Tagging&quot;"/>
    <x v="3"/>
  </r>
  <r>
    <n v="835"/>
    <s v="Encyclopedia of Database Systems"/>
    <s v="10.1007/978-1-4614-8265-9"/>
    <s v="NA"/>
    <s v="2018"/>
    <s v=","/>
    <s v="NA"/>
    <m/>
    <s v="BOOK"/>
    <s v="Springer New York"/>
    <m/>
    <m/>
    <m/>
    <n v="50"/>
    <m/>
    <m/>
    <m/>
    <s v="&quot;OOV&quot; and &quot;POS Tagging&quot;"/>
    <x v="3"/>
  </r>
  <r>
    <n v="836"/>
    <s v="Australasian Conference on Artificial Intelligence - A Tweet Classification Model Based on Dynamic and Static Component Topic Vectors"/>
    <s v="10.1007/978-3-319-26350-2_37"/>
    <s v="Lecture Notes in Computer Science"/>
    <s v="2015"/>
    <s v="Nand, Parma; Perera, Rivindu; Klette, Gisela"/>
    <s v="This paper presents an unsupervised architecture for retrieving and ranking conceptually related tweets which can be used in real time. We present a model for ranking tweets with respect to topic relevance in order to improve the accuracy of information e"/>
    <m/>
    <s v="CHAP"/>
    <s v="Springer International Publishing"/>
    <m/>
    <m/>
    <m/>
    <m/>
    <m/>
    <n v="16"/>
    <m/>
    <s v="&quot;OOV&quot; and &quot;POS Tagging&quot;"/>
    <x v="3"/>
  </r>
  <r>
    <n v="837"/>
    <s v="Proceedings of Second International Conference on Advances in Computer Engineering and Communication Systems"/>
    <s v="10.1007/978-981-16-7389-4"/>
    <s v="Algorithms for Intelligent Systems"/>
    <s v="2022"/>
    <s v=","/>
    <s v="NA"/>
    <m/>
    <s v="BOOK"/>
    <s v="Springer Nature Singapore"/>
    <m/>
    <m/>
    <m/>
    <n v="3"/>
    <m/>
    <m/>
    <m/>
    <s v="&quot;OOV&quot; and &quot;POS Tagging&quot;"/>
    <x v="3"/>
  </r>
  <r>
    <n v="838"/>
    <s v="A clinical trials corpus annotated with UMLS entities to enhance the access to evidence-based medicine"/>
    <s v="10.1186/s12911-021-01395-z"/>
    <s v="BMC medical informatics and decision making"/>
    <s v="2021"/>
    <s v="Campillos-Llanos, Leonardo; Valverde-Mateos, Ana; Capllonch-Carrión, Adrián; Moreno-Sandoval, Antonio"/>
    <s v="The large volume of medical literature makes it difficult for healthcare professionals to keep abreast of the latest studies that support Evidence-Based Medicine. Natural language processing enhances the access to relevant information, and gold standard c"/>
    <m/>
    <s v="JOUR"/>
    <s v="Springer Science and Business Media LLC"/>
    <m/>
    <m/>
    <m/>
    <n v="27"/>
    <m/>
    <n v="74"/>
    <m/>
    <s v="&quot;OOV&quot; and &quot;POS Tagging&quot;"/>
    <x v="3"/>
  </r>
  <r>
    <n v="839"/>
    <s v="ICONIP (3) - Hybridized Character-Word Embedding for Korean Traditional Document Translation"/>
    <s v="10.1007/978-3-030-04182-3_8"/>
    <s v="Lecture Notes in Computer Science"/>
    <s v="2018"/>
    <s v="Yu, Hosang; Jang, Gil-Jin; Lee, Minho"/>
    <s v="Translating traditional documents is quite laborious and time consuming for human translators owing to the voluminous nature and a complexity of grammatical patterns. In recent times, a neural network-based machine translation architecture such as sequenc"/>
    <m/>
    <s v="CHAP"/>
    <s v="Springer International Publishing"/>
    <m/>
    <m/>
    <m/>
    <m/>
    <m/>
    <n v="33"/>
    <m/>
    <s v="&quot;OOV&quot; and &quot;POS Tagging&quot;"/>
    <x v="3"/>
  </r>
  <r>
    <n v="840"/>
    <s v="ACIIDS (1) - Learning to Simplify Children Stories with Limited Data"/>
    <s v="10.1007/978-3-319-05476-6_4"/>
    <s v="Lecture Notes in Computer Science"/>
    <s v="2014"/>
    <s v="Vu, Tu Thanh; Tran, Giang Binh; Pham, Son Bao"/>
    <s v="In this paper, we examine children stories and propose a text simplification system to automatically generate simpler versions of the stories and, therefore, make them easier to understand for children, especially ones with difficulty in reading comprehen"/>
    <m/>
    <s v="CHAP"/>
    <s v="Springer International Publishing"/>
    <m/>
    <m/>
    <m/>
    <n v="13"/>
    <m/>
    <n v="17"/>
    <m/>
    <s v="&quot;OOV&quot; and &quot;POS Tagging&quot;"/>
    <x v="3"/>
  </r>
  <r>
    <n v="841"/>
    <s v="CCL - Improved Graph-Based Dependency Parsing via Hierarchical LSTM Networks"/>
    <s v="10.1007/978-3-319-47674-2_3"/>
    <s v="Lecture Notes in Computer Science"/>
    <s v="2016"/>
    <s v="Wang, Wenhui; Chang, Baobao"/>
    <s v="In this paper, we propose a neural graph-based dependency parsing model which utilizes hierarchical LSTM networks on character level and word level to learn word representations, allowing our model to avoid the problem of limited-vocabulary and capture bo"/>
    <m/>
    <s v="BOOK"/>
    <s v="Springer International Publishing"/>
    <m/>
    <m/>
    <m/>
    <n v="1"/>
    <m/>
    <n v="23"/>
    <m/>
    <s v="&quot;OOV&quot; and &quot;POS Tagging&quot;"/>
    <x v="3"/>
  </r>
  <r>
    <n v="842"/>
    <s v="ICCSIP (2) - Utilizing Chinese Dictionary Information in Named Entity Recognition"/>
    <s v="10.1007/978-981-13-7986-4_2"/>
    <s v="Communications in Computer and Information Science"/>
    <s v="2019"/>
    <s v="Hu, Yun; Liao, Mingxue; Lv, Pin; Zheng, Changwen"/>
    <s v="Supervised methods are widely used in Chinese named entity recognition (NER). To achieve state-of-the-art performance, NER systems often use additional resources like gazetteer which is a large dictionary containing well known named entities. However, pre"/>
    <m/>
    <s v="BOOK"/>
    <s v="Springer Singapore"/>
    <m/>
    <m/>
    <m/>
    <m/>
    <m/>
    <n v="18"/>
    <m/>
    <s v="&quot;OOV&quot; and &quot;POS Tagging&quot;"/>
    <x v="3"/>
  </r>
  <r>
    <n v="843"/>
    <s v="SLSP - Low Latency MaxEnt- and RNN-Based Word Sequence Models for Punctuation Restoration of Closed Caption Data"/>
    <s v="10.1007/978-3-319-68456-7_13"/>
    <s v="Lecture Notes in Computer Science"/>
    <s v="2017"/>
    <s v="Tündik, Máté Ákos; Tarján, Balázs; Szaszák, György"/>
    <s v="Automatic Speech Recognition (ASR) rarely addresses the punctuation of the obtained transcriptions. Recently, Recurrent Neural Network (RNN) based models were proposed in automatic punctuation exploiting wide word contexts. In real-time ASR tasks such as "/>
    <m/>
    <s v="BOOK"/>
    <s v="Springer International Publishing"/>
    <m/>
    <m/>
    <m/>
    <n v="2"/>
    <m/>
    <n v="29"/>
    <m/>
    <s v="&quot;OOV&quot; and &quot;POS Tagging&quot;"/>
    <x v="3"/>
  </r>
  <r>
    <n v="844"/>
    <s v="ICANN (2) - Combining Character-Level Representation for Relation Classification"/>
    <s v="10.1007/978-3-319-68612-7_45"/>
    <s v="Lecture Notes in Computer Science"/>
    <s v="2017"/>
    <s v="Liang, Dongyun; Xu, Weiran; Zhao, Yinge"/>
    <s v="Word representation models have achieved great success in natural language processing tasks, such as relation classification. However, it does not always work on informal text, and the morphemes of some misspelling words may carry important short-distance"/>
    <m/>
    <s v="CHAP"/>
    <s v="Springer International Publishing"/>
    <m/>
    <m/>
    <m/>
    <m/>
    <m/>
    <n v="19"/>
    <m/>
    <s v="&quot;OOV&quot; and &quot;POS Tagging&quot;"/>
    <x v="3"/>
  </r>
  <r>
    <n v="845"/>
    <s v="Automatic translation of Arabic text-to-Arabic sign language"/>
    <s v="10.1007/s10209-018-0622-8"/>
    <s v="Universal Access in the Information Society"/>
    <s v="2018"/>
    <s v="Luqman, Hamzah; Mahmoud, Sabri A."/>
    <s v="NA"/>
    <m/>
    <s v="JOUR"/>
    <s v="Springer Science and Business Media LLC"/>
    <m/>
    <m/>
    <m/>
    <n v="57"/>
    <m/>
    <n v="59"/>
    <m/>
    <s v="&quot;OOV&quot; and &quot;POS Tagging&quot;"/>
    <x v="3"/>
  </r>
  <r>
    <n v="846"/>
    <s v="Hybrid embedding and joint training of stacked encoder for opinion question machine reading comprehension"/>
    <s v="10.1631/fitee.1900571"/>
    <s v="Frontiers of Information Technology &amp; Electronic Engineering"/>
    <s v="2020"/>
    <s v="Huang, Xiangzhou; Tang, Siliang; Zhang, Yin; Wei, Baogang"/>
    <s v="NA"/>
    <m/>
    <s v="JOUR"/>
    <s v="Zhejiang University Press"/>
    <m/>
    <m/>
    <m/>
    <n v="4"/>
    <m/>
    <n v="27"/>
    <m/>
    <s v="&quot;OOV&quot; and &quot;POS Tagging&quot;"/>
    <x v="3"/>
  </r>
  <r>
    <n v="847"/>
    <s v="Data Science and Applications"/>
    <s v="10.1007/978-981-99-7817-5"/>
    <s v="Lecture Notes in Networks and Systems"/>
    <s v="2024"/>
    <s v=","/>
    <s v="This book gathers outstanding papers presented at the International Conference on Data Science and Applications"/>
    <m/>
    <s v="BOOK"/>
    <s v="Springer Nature Singapore"/>
    <m/>
    <m/>
    <m/>
    <n v="1"/>
    <m/>
    <m/>
    <m/>
    <s v="&quot;OOV&quot; and &quot;POS Tagging&quot;"/>
    <x v="3"/>
  </r>
  <r>
    <n v="848"/>
    <s v="Pretraining without wordpieces: learning over a vocabulary of millions of words"/>
    <s v="10.1007/s13042-024-02132-4"/>
    <s v="International Journal of Machine Learning and Cybernetics"/>
    <s v="2024"/>
    <s v="Feng, Zhangyin; Tang, Duyu; Feng, Xiaocheng; Zhou, Cong; Liao, Junwei; Wu, Shuangzhi; Qin, Bing; Cao, Yunbo; Shi, Shuming"/>
    <s v="NA"/>
    <m/>
    <s v="JOUR"/>
    <s v="Springer Science and Business Media LLC"/>
    <m/>
    <m/>
    <m/>
    <m/>
    <m/>
    <n v="14"/>
    <m/>
    <s v="&quot;OOV&quot; and &quot;POS Tagging&quot;"/>
    <x v="3"/>
  </r>
  <r>
    <n v="849"/>
    <s v="TMD-NER: Turkish multi-domain named entity recognition for informal texts"/>
    <s v="10.1007/s11760-023-02898-0"/>
    <s v="Signal, Image and Video Processing"/>
    <s v="2023"/>
    <s v="Yilmaz, Selim F.; Mutlu, Furkan B.; Balaban, Ismail; Kozat, Suleyman S."/>
    <s v="NA"/>
    <m/>
    <s v="JOUR"/>
    <s v="Springer Science and Business Media LLC"/>
    <m/>
    <m/>
    <m/>
    <n v="1"/>
    <m/>
    <n v="27"/>
    <m/>
    <s v="&quot;OOV&quot; and &quot;POS Tagging&quot;"/>
    <x v="3"/>
  </r>
  <r>
    <n v="850"/>
    <s v="Speech and Computer"/>
    <s v="10.1007/978-3-031-48309-7"/>
    <s v="Lecture Notes in Computer Science"/>
    <s v="2023"/>
    <s v=","/>
    <s v="The SPECOM 2023 proceedings on automatic speech recognition, computational paralinguistics, digital signal processing and speech prosody."/>
    <m/>
    <s v="BOOK"/>
    <s v="Springer Nature Switzerland"/>
    <m/>
    <m/>
    <m/>
    <m/>
    <m/>
    <m/>
    <m/>
    <s v="&quot;OOV&quot; and &quot;POS Tagging&quot;"/>
    <x v="3"/>
  </r>
  <r>
    <n v="851"/>
    <s v="AINA Workshops - Implementation and Evaluation on Automated E-Learning Contents Creation Based on Natural Language Processing Techniques"/>
    <s v="10.1007/978-3-030-44038-1_61"/>
    <s v="Advances in Intelligent Systems and Computing"/>
    <s v="2020"/>
    <s v="Wang, Yiyi; Okamura, Koji"/>
    <s v="E-Learning automation is a set of computer instructions used to solve the difficulties of effective E-Learning systems management. And based on the merits of natural language processing techniques, E-Learning automation has already achieved great progress"/>
    <m/>
    <s v="CHAP"/>
    <s v="Springer International Publishing"/>
    <m/>
    <m/>
    <m/>
    <m/>
    <m/>
    <n v="8"/>
    <m/>
    <s v="&quot;OOV&quot; and &quot;POS Tagging&quot;"/>
    <x v="3"/>
  </r>
  <r>
    <n v="852"/>
    <s v="Recurrent Neural Networks"/>
    <s v="10.1007/978-3-030-14596-5_7"/>
    <s v="Deep Learning for NLP and Speech Recognition"/>
    <s v="2019"/>
    <s v="Kamath, Uday; Liu, John; Whitaker, James"/>
    <s v="In the previous chapter, CNNs provided a way for neural networks to learn a hierarchy of weights, resembling that of n-gram classification on the text. This approach proved to be very effective for sentiment analysis, or more broadly text classification. "/>
    <m/>
    <s v="CHAP"/>
    <s v="Springer International Publishing"/>
    <m/>
    <m/>
    <m/>
    <n v="2"/>
    <m/>
    <n v="35"/>
    <m/>
    <s v="&quot;OOV&quot; and &quot;POS Tagging&quot;"/>
    <x v="3"/>
  </r>
  <r>
    <n v="853"/>
    <s v="SLERD - Romanian Syllabification Using Deep Neural Networks"/>
    <s v="10.1007/978-981-16-3930-2_8"/>
    <s v="Smart Innovation, Systems and Technologies"/>
    <s v="2021"/>
    <s v="Corlatescu, Dragos-Georgian; Ruseti, Stefan; Dascalu, Mihai"/>
    <s v="Syllabification may be considered trivial for humans, but it can prove to be a challenging task in terms of automated text analysis. In this study, we explore three approaches to syllabify words in Romanian using state-of-the-art deep learning architectur"/>
    <m/>
    <s v="BOOK"/>
    <s v="Springer Singapore"/>
    <m/>
    <m/>
    <m/>
    <n v="2"/>
    <m/>
    <n v="16"/>
    <m/>
    <s v="&quot;OOV&quot; and &quot;POS Tagging&quot;"/>
    <x v="3"/>
  </r>
  <r>
    <n v="854"/>
    <s v="The Semantic Web – ISWC 2019"/>
    <s v="10.1007/978-3-030-30793-6"/>
    <s v="Lecture Notes in Computer Science"/>
    <s v="2019"/>
    <s v="Ghidini, Chiara; Hartig, Olaf; Maleshkova, Maria; Svátek, Vojtech; Cruz, Isabel F.; Aidan, Hogan; Song, Jie; Lefrançois, Maxime; Gandon, Fabien"/>
    <s v="Now in its 18th edition, the ISWC conference is the most important international venue to discuss and present latest advances and applications of the Semantic Web, Linked Data, Knowledge Graphs, Knowledge Representation, and Intelligent Processing on the "/>
    <m/>
    <s v="BOOK"/>
    <s v="Springer International Publishing"/>
    <m/>
    <m/>
    <m/>
    <n v="5"/>
    <m/>
    <m/>
    <m/>
    <s v="&quot;OOV&quot; and &quot;POS Tagging&quot;"/>
    <x v="3"/>
  </r>
  <r>
    <n v="855"/>
    <s v="SHEG: summarization and headline generation of news articles using deep learning"/>
    <s v="10.1007/s00521-020-05188-9"/>
    <s v="Neural Computing and Applications"/>
    <s v="2020"/>
    <s v="Singh, Rajeev Kumar; Khetarpaul, Sonia; Gorantla, Rohan; Allada, Sai Giridhar"/>
    <s v="NA"/>
    <m/>
    <s v="JOUR"/>
    <s v="Springer Science and Business Media LLC"/>
    <m/>
    <m/>
    <m/>
    <n v="19"/>
    <m/>
    <n v="50"/>
    <m/>
    <s v="&quot;OOV&quot; and &quot;POS Tagging&quot;"/>
    <x v="3"/>
  </r>
  <r>
    <n v="856"/>
    <s v="Readability Classification with Wikipedia Data and All-MiniLM Embeddings"/>
    <s v="10.1007/978-3-031-34171-7_30"/>
    <s v="IFIP Advances in Information and Communication Technology"/>
    <s v="2023"/>
    <s v="Vergou, Elena; Pagouni, Ioanna; Nanos, Marios; Kermanidis, Katia Lida"/>
    <s v="Evaluating the readability of text has been a critical step in several applications, ranging from text simplification, learning new languages, providing school children with appropriate reading material to conveying important medical information in an eas"/>
    <m/>
    <s v="CHAP"/>
    <s v="Springer Nature Switzerland"/>
    <m/>
    <m/>
    <m/>
    <n v="1"/>
    <m/>
    <n v="5"/>
    <m/>
    <s v="&quot;OOV&quot; and &quot;POS Tagging&quot;"/>
    <x v="3"/>
  </r>
  <r>
    <n v="857"/>
    <s v="ESWC - Detecting Hate Speech on Twitter Using a Convolution-GRU Based Deep Neural Network"/>
    <s v="10.1007/978-3-319-93417-4_48"/>
    <s v="Lecture Notes in Computer Science"/>
    <s v="2018"/>
    <s v="Zhang, Ziqi; Robinson, David; Tepper, Jonathan"/>
    <s v="In recent years, the increasing propagation of hate speech on social media and the urgent need for effective counter-measures have drawn significant investment from governments, companies, and empirical research. Despite a large number of emerging scienti"/>
    <m/>
    <s v="CHAP"/>
    <s v="Springer International Publishing"/>
    <m/>
    <m/>
    <m/>
    <n v="450"/>
    <m/>
    <n v="24"/>
    <m/>
    <s v="&quot;OOV&quot; and &quot;POS Tagging&quot;"/>
    <x v="3"/>
  </r>
  <r>
    <n v="858"/>
    <s v="Ludic, Co-design and Tools Supporting Smart Learning Ecosystems and Smart Education"/>
    <s v="10.1007/978-981-16-3930-2"/>
    <s v="Smart Innovation, Systems and Technologies"/>
    <s v="2022"/>
    <s v="Mealha, Óscar; Di Mascio, Tania; Dascălu, Mihai"/>
    <s v="NA"/>
    <m/>
    <s v="BOOK"/>
    <s v="Springer Singapore"/>
    <m/>
    <m/>
    <m/>
    <n v="4"/>
    <m/>
    <m/>
    <m/>
    <s v="&quot;OOV&quot; and &quot;POS Tagging&quot;"/>
    <x v="3"/>
  </r>
  <r>
    <n v="859"/>
    <s v="Advanced Information Networking and Applications"/>
    <s v="10.1007/978-3-030-75078-7"/>
    <s v="Lecture Notes in Networks and Systems"/>
    <s v="2021"/>
    <s v="Barolli, Leonard; Woungang, Isaac; Enokido, Tomoya"/>
    <s v="NA"/>
    <m/>
    <s v="BOOK"/>
    <s v="Springer International Publishing"/>
    <m/>
    <m/>
    <m/>
    <n v="3"/>
    <m/>
    <m/>
    <m/>
    <s v="&quot;OOV&quot; and &quot;POS Tagging&quot;"/>
    <x v="3"/>
  </r>
  <r>
    <n v="860"/>
    <s v="Representing Words in Vector Space and Beyond"/>
    <s v="10.1007/978-3-030-25913-6_5"/>
    <s v="STEAM-H: Science, Technology, Engineering, Agriculture, Mathematics &amp; Health"/>
    <s v="2019"/>
    <s v="Wang, Benyou; Di Buccio, Emanuele; Melucci, Massimo"/>
    <s v="Representing words, the basic units in language, is one of the most fundamental concerns in Information Retrieval, Natural Language Processing (NLP), and related fields. In this paper, we reviewed most of the approaches of word representation in vector sp"/>
    <m/>
    <s v="CHAP"/>
    <s v="Springer International Publishing"/>
    <m/>
    <m/>
    <m/>
    <n v="3"/>
    <m/>
    <n v="133"/>
    <m/>
    <s v="&quot;OOV&quot; and &quot;POS Tagging&quot;"/>
    <x v="3"/>
  </r>
  <r>
    <n v="861"/>
    <s v="APWeb/WAIM (1) - Multi-task Learning for Low-Resource Second Language Acquisition Modeling"/>
    <s v="10.1007/978-3-030-60259-8_44"/>
    <s v="Lecture Notes in Computer Science"/>
    <s v="2020"/>
    <s v="Hu, Yong; Huang, Heyan; Lan, Tian; Wei, Xiaochi; Nie, Yuxiang; Qi, Jiarui; Yang, Liner; Mao, Xian-Ling"/>
    <s v="Second language acquisition (SLA) modeling is to predict whether second language learners could correctly answer the questions according to what they have learned, which is a fundamental building block of the personalized learning system. However, as far "/>
    <m/>
    <s v="CHAP"/>
    <s v="Springer International Publishing"/>
    <m/>
    <m/>
    <m/>
    <n v="1"/>
    <m/>
    <n v="11"/>
    <m/>
    <s v="&quot;OOV&quot; and &quot;POS Tagging&quot;"/>
    <x v="3"/>
  </r>
  <r>
    <n v="862"/>
    <s v="PRICAI (1) - Phonologically Aware BiLSTM Model for Mongolian Phrase Break Prediction with Attention Mechanism"/>
    <s v="10.1007/978-3-319-97304-3_17"/>
    <s v="Lecture Notes in Computer Science"/>
    <s v="2018"/>
    <s v="Liu, Rui; Bao, Feilong; Gao, Guanglai; Zhang, Hui; Wang, Yonghe"/>
    <s v="Phrase break prediction is the first and most important component in increasing naturalness and intelligibility of text-to-speech (TTS) systems. Most works rely on language specific resources, large annotated corpus and feature engineering to perform well"/>
    <m/>
    <s v="CHAP"/>
    <s v="Springer International Publishing"/>
    <m/>
    <m/>
    <m/>
    <n v="4"/>
    <m/>
    <n v="37"/>
    <m/>
    <s v="&quot;OOV&quot; and &quot;POS Tagging&quot;"/>
    <x v="3"/>
  </r>
  <r>
    <n v="863"/>
    <s v="International Conference on Innovative Computing and Communications"/>
    <s v="10.1007/978-981-19-3679-1"/>
    <s v="Lecture Notes in Networks and Systems"/>
    <s v="2023"/>
    <s v="Gupta, Deepak; Khanna, Ashish; Hassanien, Aboul Ella; Anand, Sameer; Jaiswal, Ajay"/>
    <s v="This book promotes the transformation of fundamental research into institutional and industrialized research and the conversion of applied exploration"/>
    <m/>
    <s v="BOOK"/>
    <s v="Springer Nature Singapore"/>
    <m/>
    <m/>
    <m/>
    <m/>
    <m/>
    <m/>
    <m/>
    <s v="&quot;OOV&quot; and &quot;POS Tagging&quot;"/>
    <x v="3"/>
  </r>
  <r>
    <n v="864"/>
    <s v="PReMI - Named Entity Identification Based Translation Disambiguation Model"/>
    <s v="10.1007/978-3-319-69900-4_46"/>
    <s v="Lecture Notes in Computer Science"/>
    <s v="2017"/>
    <s v="Sharma, Vijay Kumar; Mittal, Namita"/>
    <s v="Machine Translation (MT) systems are in growing state for Indian languages, where either a translation or transliteration mechanism is used for a word or phrase. Identifying whether a word needs translation or transliteration mechanism, is still a challen"/>
    <m/>
    <s v="CHAP"/>
    <s v="Springer International Publishing"/>
    <m/>
    <m/>
    <m/>
    <n v="4"/>
    <m/>
    <n v="15"/>
    <m/>
    <s v="&quot;OOV&quot; and &quot;POS Tagging&quot;"/>
    <x v="3"/>
  </r>
  <r>
    <n v="865"/>
    <s v="CICLing (1) - Part-of-Speech Tagging for Code Mixed English-Telugu Social Media Data"/>
    <s v="10.1007/978-3-319-75477-2_23"/>
    <s v="Lecture Notes in Computer Science"/>
    <s v="2018"/>
    <s v="Nelakuditi, Kovida; Jitta, Divya Sai; Mamidi, Radhika"/>
    <s v="Part-of-Speech Tagging is a primary and an important step for many Natural Language Processing Applications. POS taggers have reported high accuracies on grammatically correct monolingual data. This paper reports work on annotating code mixed English-Telu"/>
    <m/>
    <s v="CHAP"/>
    <s v="Springer International Publishing"/>
    <m/>
    <m/>
    <m/>
    <n v="11"/>
    <m/>
    <n v="10"/>
    <m/>
    <s v="&quot;OOV&quot; and &quot;POS Tagging&quot;"/>
    <x v="3"/>
  </r>
  <r>
    <n v="866"/>
    <s v="The Semantic Web"/>
    <s v="10.1007/978-3-319-93417-4"/>
    <s v="Lecture Notes in Computer Science"/>
    <s v="2018"/>
    <s v=","/>
    <s v="The ESWC 2018 proceedings focus on logical modelling and reasoning, natural language processing, databases and data storage and access, machine learning, distributed systems, information retrieval and data mining, social networks, and Web science and Web "/>
    <m/>
    <s v="BOOK"/>
    <s v="Springer International Publishing"/>
    <m/>
    <m/>
    <m/>
    <n v="19"/>
    <m/>
    <m/>
    <m/>
    <s v="&quot;OOV&quot; and &quot;POS Tagging&quot;"/>
    <x v="3"/>
  </r>
  <r>
    <n v="867"/>
    <s v="Detecting Speech Disorders Using A Machine-Learning Guided Method in Spontaneous Tunisian Dialect Speech"/>
    <s v="10.1007/s42979-024-02775-8"/>
    <s v="SN Computer Science"/>
    <s v="2024"/>
    <s v="Boughariou, Emna; Bahou, Younès; Belguith, Lamia Hadrich"/>
    <s v="NA"/>
    <m/>
    <s v="JOUR"/>
    <s v="Springer Science and Business Media LLC"/>
    <m/>
    <m/>
    <m/>
    <m/>
    <m/>
    <n v="25"/>
    <m/>
    <s v="&quot;OOV&quot; and &quot;POS Tagging&quot;"/>
    <x v="3"/>
  </r>
  <r>
    <n v="868"/>
    <s v="Phrase-Based Statistical Machine Translation of Hindi Poetries into English"/>
    <s v="10.1007/978-981-15-7062-9_6"/>
    <s v="Smart Innovation, Systems and Technologies"/>
    <s v="2020"/>
    <s v="Chakrawarti, Rajesh Kumar; Bansal, Pratosh; Bansal, Jayshri"/>
    <s v="Statistical machine translation (SMT) is a variant of machine translation where the translations are handled with statistically defined rules. Numerous researchers have attempted to build the framework which can comprehend the different dialects to transl"/>
    <m/>
    <s v="CHAP"/>
    <s v="Springer Singapore"/>
    <m/>
    <m/>
    <m/>
    <n v="2"/>
    <m/>
    <n v="25"/>
    <m/>
    <s v="&quot;OOV&quot; and &quot;POS Tagging&quot;"/>
    <x v="3"/>
  </r>
  <r>
    <n v="869"/>
    <s v="LTC - Neural Networks Revisited for Proper Name Retrieval from Diachronic Documents"/>
    <s v="10.1007/978-3-319-93782-3_2"/>
    <s v="Lecture Notes in Computer Science"/>
    <s v="2018"/>
    <s v="Illina, Irina; Fohr, Dominique"/>
    <s v="Developing high-quality transcription systems for very large vocabulary corpora is a challenging task. Proper names are usually key to understanding the information contained in a document. To increase the vocabulary coverage, a huge amount of text data s"/>
    <m/>
    <s v="CHAP"/>
    <s v="Springer International Publishing"/>
    <m/>
    <m/>
    <m/>
    <m/>
    <m/>
    <n v="25"/>
    <m/>
    <s v="&quot;OOV&quot; and &quot;POS Tagging&quot;"/>
    <x v="3"/>
  </r>
  <r>
    <n v="870"/>
    <s v="Unsupervised KeyPhrase Extraction Based on Multi-granular Semantics Feature Fusion"/>
    <s v="10.1007/978-3-031-50959-9_21"/>
    <s v="Lecture Notes in Computer Science"/>
    <s v="2023"/>
    <s v="Chen, Jie; Hu, Hainan; Zhao, Shu; Zhang, Yanping"/>
    <s v="In Unsupervised Keyphrase Extraction (UKE) tasks, candidate phrases are ranked based on their similarity to the document embedding. However, This method assumes that every document focuses on only one topic. As a result, it can be difficult to distinguish"/>
    <m/>
    <s v="CHAP"/>
    <s v="Springer Nature Switzerland"/>
    <m/>
    <m/>
    <m/>
    <m/>
    <m/>
    <n v="16"/>
    <m/>
    <s v="&quot;OOV&quot; and &quot;POS Tagging&quot;"/>
    <x v="3"/>
  </r>
  <r>
    <n v="871"/>
    <s v="Character level embedding with deep convolutional neural network for text normalization of unstructured data for Twitter sentiment analysis"/>
    <s v="10.1007/s13278-019-0557-y"/>
    <s v="Social Network Analysis and Mining"/>
    <s v="2019"/>
    <s v="Arora, Monika; Kansal, Vineet"/>
    <s v="NA"/>
    <m/>
    <s v="JOUR"/>
    <s v="Springer Science and Business Media LLC"/>
    <m/>
    <m/>
    <m/>
    <n v="79"/>
    <m/>
    <n v="44"/>
    <m/>
    <s v="&quot;OOV&quot; and &quot;POS Tagging&quot;"/>
    <x v="3"/>
  </r>
  <r>
    <n v="872"/>
    <s v="Deep learning CNN–LSTM framework for Arabic sentiment analysis using textual information shared in social networks"/>
    <s v="10.1007/s13278-020-00668-1"/>
    <s v="Social Network Analysis and Mining"/>
    <s v="2020"/>
    <s v="Ombabi, Abubakr H.; Ouarda, Wael; Alimi, Adel M."/>
    <s v="NA"/>
    <m/>
    <s v="JOUR"/>
    <s v="Springer Science and Business Media LLC"/>
    <m/>
    <m/>
    <m/>
    <n v="103"/>
    <m/>
    <n v="63"/>
    <m/>
    <s v="&quot;OOV&quot; and &quot;POS Tagging&quot;"/>
    <x v="3"/>
  </r>
  <r>
    <n v="873"/>
    <s v="IDA - Identification of Bilingual Segments for Translation Generation"/>
    <s v="10.1007/978-3-319-12571-8_15"/>
    <s v="Lecture Notes in Computer Science"/>
    <s v="2014"/>
    <s v="Mahesh, Kavitha Karimbi; Gomes, Luís; Lopes, José Gabriel Pereira"/>
    <s v="We present an approach that uses known translation forms in a validated bilingual lexicon and identifies bilingual stem and suffix segments. By applying the longest sequence common to pair of orthographically similar translations we initially induce the b"/>
    <m/>
    <s v="CHAP"/>
    <s v="Springer International Publishing"/>
    <m/>
    <m/>
    <m/>
    <n v="5"/>
    <m/>
    <n v="21"/>
    <m/>
    <s v="&quot;OOV&quot; and &quot;POS Tagging&quot;"/>
    <x v="3"/>
  </r>
  <r>
    <n v="874"/>
    <s v="BPMDS/EMMSAD@CAiSE - A NLP-Oriented Methodology to Enhance Event Log Quality"/>
    <s v="10.1007/978-3-030-79186-5_2"/>
    <s v="Lecture Notes in Business Information Processing"/>
    <s v="2021"/>
    <s v="Ramos-Gutiérrez, Belén; Varela-Vaca, Ángel Jesús; Ortega, F. Javier; Gómez-López, María Teresa; Wynn, Moe Thandar"/>
    <s v="The quality of event logs is a crucial cornerstone for the feasibility of the application of later process mining techniques. The wide variety of data that can be included in an event log refer to information about the activity, such as what, who or where"/>
    <m/>
    <s v="BOOK"/>
    <s v="Springer International Publishing"/>
    <m/>
    <m/>
    <m/>
    <n v="3"/>
    <m/>
    <n v="32"/>
    <m/>
    <s v="&quot;OOV&quot; and &quot;POS Tagging&quot;"/>
    <x v="3"/>
  </r>
  <r>
    <n v="875"/>
    <s v="Aspect-based sentiment analysis: an overview in the use of Arabic language"/>
    <s v="10.1007/s10462-022-10215-3"/>
    <s v="Artificial Intelligence Review"/>
    <s v="2022"/>
    <s v="Bensoltane, Rajae; Zaki, Taher"/>
    <s v="NA"/>
    <m/>
    <s v="JOUR"/>
    <s v="Springer Science and Business Media LLC"/>
    <m/>
    <m/>
    <m/>
    <n v="16"/>
    <m/>
    <n v="118"/>
    <m/>
    <s v="&quot;OOV&quot; and &quot;POS Tagging&quot;"/>
    <x v="3"/>
  </r>
  <r>
    <n v="876"/>
    <s v="Learning with Noisy Labels by Adaptive Gradient-Based Outlier Removal"/>
    <s v="10.1007/978-3-031-43412-9_14"/>
    <s v="Lecture Notes in Computer Science"/>
    <s v="2023"/>
    <s v="Sedova, Anastasiia; Zellinger, Lena; Roth, Benjamin"/>
    <s v="An accurate and substantial dataset is essential for training a reliable and well-performing model. However, even manually annotated datasets contain label errors, not to mention automatically labeled ones. Previous methods for label denoising have primar"/>
    <m/>
    <s v="CHAP"/>
    <s v="Springer Nature Switzerland"/>
    <m/>
    <m/>
    <m/>
    <n v="1"/>
    <m/>
    <n v="28"/>
    <m/>
    <s v="&quot;OOV&quot; and &quot;POS Tagging&quot;"/>
    <x v="3"/>
  </r>
  <r>
    <n v="877"/>
    <s v="Exploring lexical, syntactic, and semantic features for Chinese textual entailment in NTCIR RITE evaluation tasks"/>
    <s v="10.1007/s00500-015-1629-1"/>
    <s v="Soft Computing"/>
    <s v="2015"/>
    <s v="Huang, Wei-Jie; Liu, Chao-Lin"/>
    <s v="We computed linguistic information at the lexical, syntactic, and semantic levels for Recognizing Inference in Text (RITE) tasks for both traditional and simplified Chinese in NTCIR-9 and NTCIR-10. Techniques for syntactic parsing, named-entity recognitio"/>
    <m/>
    <s v="JOUR"/>
    <s v="Springer Science and Business Media LLC"/>
    <m/>
    <m/>
    <m/>
    <n v="1"/>
    <m/>
    <n v="47"/>
    <m/>
    <s v="&quot;OOV&quot; and &quot;POS Tagging&quot;"/>
    <x v="3"/>
  </r>
  <r>
    <n v="878"/>
    <s v="Australasian Conference on Artificial Intelligence - Hybrid words representation for airlines sentiment analysis"/>
    <s v="10.1007/978-3-030-35288-2_31"/>
    <s v="Lecture Notes in Computer Science"/>
    <s v="2019"/>
    <s v="Naseem, Usman; Khan, Shah Khalid; Razzak, Imran; Hameed, Ibrahim A."/>
    <s v="Social media sentimental analysis is interesting field with the aim to analyze social conservation and determine deeper context as they apply to a topic or theme. However, it is challenging as tweets are unstructured, informal and noisy in nature. Also, i"/>
    <m/>
    <s v="CHAP"/>
    <s v="Springer International Publishing"/>
    <m/>
    <m/>
    <m/>
    <n v="33"/>
    <m/>
    <n v="33"/>
    <m/>
    <s v="&quot;OOV&quot; and &quot;POS Tagging&quot;"/>
    <x v="3"/>
  </r>
  <r>
    <n v="879"/>
    <s v="CICLing (1) - New Recurrent Neural Network Variants for Sequence Labeling"/>
    <s v="10.1007/978-3-319-75477-2_10"/>
    <s v="Lecture Notes in Computer Science"/>
    <s v="2018"/>
    <s v="Dinarelli, Marco; Tellier, Isabelle"/>
    <s v="In this paper we study different architectures of Recurrent Neural Networks (RNN) for sequence labeling tasks. We propose two new variants of RNN and we compare them to the more traditional RNN architectures of Elman and Jordan. We explain in details the "/>
    <m/>
    <s v="CHAP"/>
    <s v="Springer International Publishing"/>
    <m/>
    <m/>
    <m/>
    <n v="7"/>
    <m/>
    <n v="29"/>
    <m/>
    <s v="&quot;OOV&quot; and &quot;POS Tagging&quot;"/>
    <x v="3"/>
  </r>
  <r>
    <n v="880"/>
    <s v="CLEF - Protest Event Detection: When Task-Specific Models Outperform an Event-Driven Method"/>
    <s v="10.1007/978-3-030-58219-7_9"/>
    <s v="Lecture Notes in Computer Science"/>
    <s v="2020"/>
    <s v="Basile, Angelo; Caselli, Tommaso"/>
    <s v="2019 has been characterized by worldwide waves of protests. Each country’s protests is different but there appear to be common factors. In this paper we present two approaches for identifying protest events in news in English. Our goal is to provide polit"/>
    <m/>
    <s v="CHAP"/>
    <s v="Springer International Publishing"/>
    <m/>
    <m/>
    <m/>
    <n v="3"/>
    <m/>
    <n v="24"/>
    <m/>
    <s v="&quot;OOV&quot; and &quot;POS Tagging&quot;"/>
    <x v="3"/>
  </r>
  <r>
    <n v="881"/>
    <s v="Bidirectional Encoder–Decoder Model for Arabic Named Entity Recognition"/>
    <s v="10.1007/s13369-019-04068-2"/>
    <s v="Arabian Journal for Science and Engineering"/>
    <s v="2019"/>
    <s v="Ali, Mohammed N. A.; Tan, Guanzheng"/>
    <s v="NA"/>
    <m/>
    <s v="JOUR"/>
    <s v="Springer Science and Business Media LLC"/>
    <m/>
    <m/>
    <m/>
    <n v="11"/>
    <m/>
    <n v="34"/>
    <m/>
    <s v="&quot;OOV&quot; and &quot;POS Tagging&quot;"/>
    <x v="3"/>
  </r>
  <r>
    <n v="882"/>
    <s v="The IMP historical Slovene language resources"/>
    <s v="10.1007/s10579-015-9294-7"/>
    <s v="Language Resources and Evaluation"/>
    <s v="2015"/>
    <s v="Erjavec, Tomaž"/>
    <s v="NA"/>
    <m/>
    <s v="JOUR"/>
    <s v="Springer Science and Business Media LLC"/>
    <m/>
    <m/>
    <m/>
    <n v="15"/>
    <m/>
    <n v="24"/>
    <m/>
    <s v="&quot;OOV&quot; and &quot;POS Tagging&quot;"/>
    <x v="3"/>
  </r>
  <r>
    <n v="883"/>
    <s v="Let's explain crisis: deep multi-scale hierarchical attention framework for crisis-task identification"/>
    <s v="10.1007/s11227-024-06150-5"/>
    <s v="The Journal of Supercomputing"/>
    <s v="2024"/>
    <s v="Priya, Shalini; Joshi, Vaishali; Chandra, Joydeep"/>
    <s v="Emergency services rely heavily on Twitter for early detection of crisis tasks to enhance crisis management systems. However, employing state-of-the-art models often face data sparsity as well as their inadequacy to handle long-range dependencies between "/>
    <m/>
    <s v="JOUR"/>
    <s v="Springer Science and Business Media LLC"/>
    <m/>
    <m/>
    <m/>
    <m/>
    <m/>
    <n v="42"/>
    <m/>
    <s v="&quot;OOV&quot; and &quot;POS Tagging&quot;"/>
    <x v="3"/>
  </r>
  <r>
    <n v="884"/>
    <s v="A Deep Learning Based Approach for Biomedical Named Entity Recognition Using Multitasking Transfer Learning with BiLSTM, BERT and CRF"/>
    <s v="10.1007/s42979-024-02835-z"/>
    <s v="SN Computer Science"/>
    <s v="2024"/>
    <s v="Pooja, H.; Jagadeesh, M. P. Prabhudev"/>
    <s v="NA"/>
    <m/>
    <s v="JOUR"/>
    <s v="Springer Science and Business Media LLC"/>
    <m/>
    <m/>
    <m/>
    <m/>
    <m/>
    <n v="18"/>
    <m/>
    <s v="&quot;OOV&quot; and &quot;POS Tagging&quot;"/>
    <x v="3"/>
  </r>
  <r>
    <n v="885"/>
    <s v="Morphology generation for English-Indian language statistical machine translation"/>
    <s v="10.1007/s00500-020-05393-7"/>
    <s v="Soft Computing"/>
    <s v="2020"/>
    <s v="S, Sreelekha"/>
    <s v="NA"/>
    <m/>
    <s v="JOUR"/>
    <s v="Springer Science and Business Media LLC"/>
    <m/>
    <m/>
    <m/>
    <n v="2"/>
    <m/>
    <n v="12"/>
    <m/>
    <s v="&quot;OOV&quot; and &quot;POS Tagging&quot;"/>
    <x v="3"/>
  </r>
  <r>
    <n v="886"/>
    <s v="PROPOR - Automatically Grading Brazilian Student Essays"/>
    <s v="10.1007/978-3-319-99722-3_18"/>
    <s v="Lecture Notes in Computer Science"/>
    <s v="2018"/>
    <s v="Fonseca, Erick Rocha; Medeiros, Ivo; Kamikawachi, Dayse; Bokan, Alessandro"/>
    <s v="Automated Essay Scoring (AES) is the NLP task of evaluating prose text, still scarcely explored in Portuguese. In this work, we present two AES strategies: the first with a deep neural network with two recurrent layers, and the second with a large number "/>
    <m/>
    <s v="CHAP"/>
    <s v="Springer International Publishing"/>
    <m/>
    <m/>
    <m/>
    <n v="5"/>
    <m/>
    <n v="14"/>
    <m/>
    <s v="&quot;OOV&quot; and &quot;POS Tagging&quot;"/>
    <x v="3"/>
  </r>
  <r>
    <n v="887"/>
    <s v="Computational Intelligence in Communications and Business Analytics"/>
    <s v="10.1007/978-3-031-10766-5"/>
    <s v="Communications in Computer and Information Science"/>
    <s v="2022"/>
    <s v="Mukhopadhyay, Somnath; Sarkar, Sunita; Dutta, Paramartha; Mandal, Jyotsna Kumar; Roy, Sudipta"/>
    <s v="The CICBA 2022 proceedings present research on computational intelligence in communications and business analytics."/>
    <m/>
    <s v="BOOK"/>
    <s v="Springer International Publishing"/>
    <m/>
    <m/>
    <m/>
    <m/>
    <m/>
    <m/>
    <m/>
    <s v="&quot;OOV&quot; and &quot;POS Tagging&quot;"/>
    <x v="3"/>
  </r>
  <r>
    <n v="888"/>
    <s v="Proceedings of Third International Conference on Advances in Computer Engineering and Communication Systems"/>
    <s v="10.1007/978-981-19-9228-5"/>
    <s v="Lecture Notes in Networks and Systems"/>
    <s v="2023"/>
    <s v="Reddy, A. Brahmananda; Nagini, S.; Bălaş, Valentina Emilia; Raju, K. Srujan"/>
    <s v="The book focuses on Smart Innovations in Mezzanine Technologies, Data Analytics, Networks and Communication Systems enlargements"/>
    <m/>
    <s v="BOOK"/>
    <s v="Springer Nature Singapore"/>
    <m/>
    <m/>
    <m/>
    <m/>
    <m/>
    <m/>
    <m/>
    <s v="&quot;OOV&quot; and &quot;POS Tagging&quot;"/>
    <x v="3"/>
  </r>
  <r>
    <n v="889"/>
    <s v="EKAW - Concept Extraction Using Pointer–Generator Networks and Distant Supervision for Data Augmentation"/>
    <s v="10.1007/978-3-030-61244-3_8"/>
    <s v="Lecture Notes in Computer Science"/>
    <s v="2020"/>
    <s v="Shvets, Alexander V.; Wanner, Leo"/>
    <s v="Concept extraction is crucial for a number of downstream applications. However, surprisingly enough, straightforward single token/nominal chunk–concept alignment or dictionary lookup techniques such as DBpedia Spotlight still prevail. We propose a generic"/>
    <m/>
    <s v="CHAP"/>
    <s v="Springer International Publishing"/>
    <m/>
    <m/>
    <m/>
    <n v="7"/>
    <m/>
    <n v="35"/>
    <m/>
    <s v="&quot;OOV&quot; and &quot;POS Tagging&quot;"/>
    <x v="3"/>
  </r>
  <r>
    <n v="890"/>
    <s v="Transfer Learning for Cross-Domain Sequence Tagging Tasks"/>
    <s v="10.1007/978-3-030-12385-7_14"/>
    <s v="Lecture Notes in Networks and Systems"/>
    <s v="2019"/>
    <s v="Cao, Meng; Zhang, Chaohe; Li, Dancheng; Zheng, Qingping; Luo, Ling"/>
    <s v="Neural network has been proved to be effective in sequence annotation task. Since it does not require task-specific knowledge, the same network structure can be easily applied to a wide range of applications. However, domain sequence tagging tasks still s"/>
    <m/>
    <s v="CHAP"/>
    <s v="Springer International Publishing"/>
    <m/>
    <m/>
    <m/>
    <m/>
    <m/>
    <n v="18"/>
    <m/>
    <s v="&quot;OOV&quot; and &quot;POS Tagging&quot;"/>
    <x v="3"/>
  </r>
  <r>
    <n v="891"/>
    <s v="ICCSAMA - Bidirectional Deep Learning of Context Representation for Joint Word Segmentation and POS Tagging"/>
    <s v="10.1007/978-3-319-61911-8_17"/>
    <s v="Advances in Intelligent Systems and Computing"/>
    <s v="2017"/>
    <s v="Boonkwan, Prachya; Supnithi, Thepchai"/>
    <s v="Word segmentation and POS tagging are crucial steps for natural language processing. Though deep learning facilitates learning a joint model without feature engineering, it still suffers from unreliable word embedding when words are rare or unknown. We in"/>
    <m/>
    <s v="CHAP"/>
    <s v="Springer International Publishing"/>
    <m/>
    <m/>
    <m/>
    <n v="9"/>
    <m/>
    <n v="25"/>
    <m/>
    <s v="&quot;OOV&quot; and &quot;POS Tagging&quot;"/>
    <x v="3"/>
  </r>
  <r>
    <n v="892"/>
    <s v="SOFSEM - Vietnamese Punctuation Prediction Using Deep Neural Networks"/>
    <s v="10.1007/978-3-030-38919-2_32"/>
    <s v="Lecture Notes in Computer Science"/>
    <s v="2020"/>
    <s v="Pham, Thuy Thanh; Nguyen, Nhu; Pham, Quang; Cao, Han; Nguyen, Binh T."/>
    <s v="Adding appropriate punctuation marks into text is an essential step in speech-to-text where such information is usually not available. While this has been extensively studied for English, there is no large-scale dataset and comprehensive study in the punc"/>
    <m/>
    <s v="CHAP"/>
    <s v="Springer International Publishing"/>
    <m/>
    <m/>
    <m/>
    <n v="3"/>
    <m/>
    <n v="19"/>
    <m/>
    <s v="&quot;OOV&quot; and &quot;POS Tagging&quot;"/>
    <x v="3"/>
  </r>
  <r>
    <n v="893"/>
    <s v="ParsBERT: Transformer-based Model for Persian Language Understanding"/>
    <s v="10.1007/s11063-021-10528-4"/>
    <s v="Neural Processing Letters"/>
    <s v="2021"/>
    <s v="Farahani, Mehrdad; Gharachorloo, Mohammad; Farahani, Marzieh; Manthouri, Mohammad"/>
    <s v="The surge of pre-trained language models has begun a new era in the field of Natural Language Processing (NLP) by allowing us to build powerful language models. Among these models, Transformer-based models such as BERT have become increasingly popular due"/>
    <m/>
    <s v="JOUR"/>
    <s v="Springer Science and Business Media LLC"/>
    <m/>
    <m/>
    <m/>
    <n v="96"/>
    <m/>
    <n v="59"/>
    <m/>
    <s v="&quot;OOV&quot; and &quot;POS Tagging&quot;"/>
    <x v="3"/>
  </r>
  <r>
    <n v="894"/>
    <s v="Ontology-Based Term Matching Approaches in Social Media"/>
    <s v="10.1007/978-3-319-56288-9_71"/>
    <s v="Springer Proceedings in Business and Economics"/>
    <s v="2017"/>
    <s v="Gawich, Mariam; Alfonse, Marco; Aref, Mostafa; Salem, Abdel-Badeeh M."/>
    <s v="Social media domain has its own terms, phrases, grammar, and emoticons. Text mining and analysis needs specific natural languages techniques as well as specific ontology that include slang terms and expressions. Moreover, the discovery of new information "/>
    <m/>
    <s v="CHAP"/>
    <s v="Springer International Publishing"/>
    <m/>
    <m/>
    <m/>
    <m/>
    <m/>
    <n v="22"/>
    <m/>
    <s v="&quot;OOV&quot; and &quot;POS Tagging&quot;"/>
    <x v="3"/>
  </r>
  <r>
    <n v="895"/>
    <s v="Neural Approaches to Conversational Information Retrieval"/>
    <s v="10.1007/978-3-031-23080-6"/>
    <s v="The Information Retrieval Series"/>
    <s v="2023"/>
    <s v="Gao, Jianfeng; Xiong, Chenyan; Bennett, Paul; Craswell, Nick"/>
    <s v="This book surveys recent advances in Conversational Information Retrieval, focusing on neural approaches that have been recently developed."/>
    <m/>
    <s v="BOOK"/>
    <s v="Springer International Publishing"/>
    <m/>
    <m/>
    <m/>
    <n v="9"/>
    <m/>
    <m/>
    <m/>
    <s v="&quot;OOV&quot; and &quot;POS Tagging&quot;"/>
    <x v="3"/>
  </r>
  <r>
    <n v="896"/>
    <s v="A method for constructing Korean spontaneous spoken language corpus based on an imitation of abbreviated and transformed particles"/>
    <s v="10.1007/s10772-021-09937-6"/>
    <s v="International Journal of Speech Technology"/>
    <s v="2021"/>
    <s v="Ri, Hyok-Chol; Kim, Chol; Jo, Mok-Ran"/>
    <s v="NA"/>
    <m/>
    <s v="JOUR"/>
    <s v="Springer Science and Business Media LLC"/>
    <m/>
    <m/>
    <m/>
    <m/>
    <m/>
    <n v="24"/>
    <m/>
    <s v="&quot;OOV&quot; and &quot;POS Tagging&quot;"/>
    <x v="3"/>
  </r>
  <r>
    <n v="897"/>
    <s v="BRACIS - Impact of Text Specificity and Size on Word Embeddings Performance: An Empirical Evaluation in Brazilian Legal Domain"/>
    <s v="10.1007/978-3-030-61377-8_36"/>
    <s v="Lecture Notes in Computer Science"/>
    <s v="2020"/>
    <s v="Dal Pont, Thiago Raulino; Sabo, Isabela Cristina; Hübner, Jomi Fred; Rover, Aires José"/>
    <s v="Word embeddings is a text representation technique capable of capturing syntactic and semantic linguistic patterns and of representing each word as an n-dimensional dense vector. In the domain of legal texts, there are trained word embeddings in languages"/>
    <m/>
    <s v="CHAP"/>
    <s v="Springer International Publishing"/>
    <m/>
    <m/>
    <m/>
    <n v="4"/>
    <m/>
    <n v="24"/>
    <m/>
    <s v="&quot;OOV&quot; and &quot;POS Tagging&quot;"/>
    <x v="3"/>
  </r>
  <r>
    <n v="898"/>
    <s v="Third Congress on Intelligent Systems"/>
    <s v="10.1007/978-981-19-9225-4"/>
    <s v="Lecture Notes in Networks and Systems"/>
    <s v="2023"/>
    <s v=","/>
    <s v="This book presents a collection of selected papers presented at CIS 2022, organized by Soft Computing Research Society and CHRIST (Deemed to be University)"/>
    <m/>
    <s v="BOOK"/>
    <s v="Springer Nature Singapore"/>
    <m/>
    <m/>
    <m/>
    <n v="1"/>
    <m/>
    <m/>
    <m/>
    <s v="&quot;OOV&quot; and &quot;POS Tagging&quot;"/>
    <x v="3"/>
  </r>
  <r>
    <n v="899"/>
    <s v="Relation extraction between bacteria and biotopes from biomedical texts with attention mechanisms and domain-specific contextual representations"/>
    <s v="10.1186/s12859-019-3217-3"/>
    <s v="BMC bioinformatics"/>
    <s v="2019"/>
    <s v="Jettakul, Amarin; Wichadakul, Duangdao; Vateekul, Peerapon"/>
    <s v="The Bacteria Biotope (BB) task is a biomedical relation extraction (RE) that aims to study the interaction between bacteria and their locations. This task is considered to pertain to fundamental knowledge in applied microbiology. Some previous investigati"/>
    <m/>
    <s v="JOUR"/>
    <s v="Springer Science and Business Media LLC"/>
    <m/>
    <m/>
    <m/>
    <n v="7"/>
    <m/>
    <n v="84"/>
    <m/>
    <s v="&quot;OOV&quot; and &quot;POS Tagging&quot;"/>
    <x v="3"/>
  </r>
  <r>
    <n v="900"/>
    <s v="Open-Source Web Service with Morphological Dictionary–Supplemented Deep Learning for Morphosyntactic Analysis of Czech"/>
    <s v="10.1007/978-3-031-70563-2_22"/>
    <s v="Lecture Notes in Computer Science"/>
    <s v="2024"/>
    <s v="Straka, Milan; Straková, Jana"/>
    <s v="NA"/>
    <m/>
    <s v="CHAP"/>
    <s v="Springer Nature Switzerland"/>
    <m/>
    <m/>
    <m/>
    <m/>
    <m/>
    <n v="8"/>
    <m/>
    <s v="&quot;OOV&quot; and &quot;POS Tagging&quot;"/>
    <x v="3"/>
  </r>
  <r>
    <n v="901"/>
    <s v="Can pre-trained code embeddings improve model performance? Revisiting the use of code embeddings in software engineering tasks"/>
    <s v="10.1007/s10664-022-10118-5"/>
    <s v="Empirical Software Engineering"/>
    <s v="2022"/>
    <s v="Ding, Zishuo; Li, Heng; Shang, Weiyi; Chen, Tse-Hsun Peter"/>
    <s v="NA"/>
    <m/>
    <s v="JOUR"/>
    <s v="Springer Science and Business Media LLC"/>
    <m/>
    <m/>
    <m/>
    <n v="17"/>
    <m/>
    <n v="42"/>
    <m/>
    <s v="&quot;OOV&quot; and &quot;POS Tagging&quot;"/>
    <x v="3"/>
  </r>
  <r>
    <n v="902"/>
    <s v="LTC - A Quality Estimation System for Hungarian"/>
    <s v="10.1007/978-3-319-93782-3_15"/>
    <s v="Lecture Notes in Computer Science"/>
    <s v="2018"/>
    <s v="Yang, Zijian Győző; Dömötör, Andrea; Laki, László János"/>
    <s v="Quality estimation is an important field of machine translation evaluation. There are automatic evaluation methods for machine translation that use reference translations created by human translators. The creation of these reference translations is very e"/>
    <m/>
    <s v="CHAP"/>
    <s v="Springer International Publishing"/>
    <m/>
    <m/>
    <m/>
    <m/>
    <m/>
    <n v="13"/>
    <m/>
    <s v="&quot;OOV&quot; and &quot;POS Tagging&quot;"/>
    <x v="3"/>
  </r>
  <r>
    <n v="903"/>
    <s v="Innovative Data Communication Technologies and Application Proceedings of ICIDCA 2020"/>
    <s v="10.1007/978-981-15-9651-3"/>
    <s v="Lecture Notes on Data Engineering and Communications Technologies"/>
    <s v="2021"/>
    <s v="Raj, JS; Iliyasu, AM; Bestak, R; Baig, Zubair A."/>
    <s v="NA"/>
    <m/>
    <s v="BOOK"/>
    <s v="Springer Singapore"/>
    <m/>
    <m/>
    <m/>
    <n v="4"/>
    <m/>
    <m/>
    <m/>
    <s v="&quot;OOV&quot; and &quot;POS Tagging&quot;"/>
    <x v="3"/>
  </r>
  <r>
    <n v="904"/>
    <s v="ICPCSEE (1) - Word Segmentation for Chinese Judicial Documents"/>
    <s v="10.1007/978-981-15-0118-0_36"/>
    <s v="Communications in Computer and Information Science"/>
    <s v="2019"/>
    <s v="Linxia, Yao; Ge, Jidong; Li, Chuanyi; Yao, Yuan; Li, Zhenhao; Zeng, Jin; Luo, Bin; Chang, Victor"/>
    <s v="Word segmentation is an integral step in many knowledge discovery applications. However, existing word segmentation methods have problems when applying to Chinese judicial documents: (1) existing methods rely on large-scale labeled data which is typically"/>
    <m/>
    <s v="BOOK"/>
    <s v="Springer Singapore"/>
    <m/>
    <m/>
    <m/>
    <n v="3"/>
    <m/>
    <n v="32"/>
    <m/>
    <s v="&quot;OOV&quot; and &quot;POS Tagging&quot;"/>
    <x v="3"/>
  </r>
  <r>
    <n v="905"/>
    <s v="ACALCI - Identifying Verb-Preposition Multi-Category Words in Chinese-English Patent Machine Translation"/>
    <s v="10.1007/978-3-319-14803-8_32"/>
    <s v="Lecture Notes in Computer Science"/>
    <s v="2015"/>
    <s v="Li, Hongzheng; Zhu, Yun; Jin, Yaohong"/>
    <s v="Multi-category words are widely distributed in Chinese patent documents, and identification of them has been one of the difficulties in machine translation (MT). This paper proposes a rule-based method for identifying verb and preposition multi-category w"/>
    <m/>
    <s v="BOOK"/>
    <s v="Springer International Publishing"/>
    <m/>
    <m/>
    <m/>
    <n v="1"/>
    <m/>
    <n v="12"/>
    <m/>
    <s v="&quot;OOV&quot; and &quot;POS Tagging&quot;"/>
    <x v="3"/>
  </r>
  <r>
    <n v="906"/>
    <s v="Sentiment analysis in Portuguese tweets: an evaluation of diverse word representation models"/>
    <s v="10.1007/s10579-023-09661-4"/>
    <s v="Language Resources and Evaluation"/>
    <s v="2023"/>
    <s v="Vianna, Daniela; Carneiro, Fernando; Carvalho, Jonnathan; Plastino, Alexandre; Paes, Aline"/>
    <s v="NA"/>
    <m/>
    <s v="JOUR"/>
    <s v="Springer Science and Business Media LLC"/>
    <m/>
    <m/>
    <m/>
    <m/>
    <m/>
    <n v="72"/>
    <m/>
    <s v="&quot;OOV&quot; and &quot;POS Tagging&quot;"/>
    <x v="3"/>
  </r>
  <r>
    <n v="907"/>
    <s v="Short text keyphrase extraction with hypergraphs"/>
    <s v="10.1007/s13748-014-0058-1"/>
    <s v="Progress in Artificial Intelligence"/>
    <s v="2014"/>
    <s v="Bellaachia, Abdelghani; Al-Dhelaan, Mohammed"/>
    <s v="NA"/>
    <m/>
    <s v="JOUR"/>
    <s v="Springer Science and Business Media LLC"/>
    <m/>
    <m/>
    <m/>
    <n v="5"/>
    <m/>
    <n v="65"/>
    <m/>
    <s v="&quot;OOV&quot; and &quot;POS Tagging&quot;"/>
    <x v="3"/>
  </r>
  <r>
    <n v="908"/>
    <s v="Improving translation between English, Assamese bilingual pair with monolingual data, length penalty and model averaging"/>
    <s v="10.1007/s41870-023-01714-9"/>
    <s v="International Journal of Information Technology"/>
    <s v="2024"/>
    <s v="Kashyap, Kishore; Sarma, Shikhar Kumar; Ahmed, Mazida Akhtara"/>
    <s v="NA"/>
    <m/>
    <s v="JOUR"/>
    <s v="Springer Science and Business Media LLC"/>
    <m/>
    <m/>
    <m/>
    <n v="2"/>
    <m/>
    <n v="20"/>
    <m/>
    <s v="&quot;OOV&quot; and &quot;POS Tagging&quot;"/>
    <x v="3"/>
  </r>
  <r>
    <n v="909"/>
    <s v="AECIA - Using Kazakh Morphology Information to Improve Word Alignment for SMT"/>
    <s v="10.1007/978-3-319-29504-6_34"/>
    <s v="Advances in Intelligent Systems and Computing"/>
    <s v="2016"/>
    <s v="Kartbayev, Amandyk"/>
    <s v="We propose an word alignment model with two core features: the ability to handle uncertainty in the morpheme matching process and in the selecting correct phrase alignments after its creation. These processes are based on the use of a morphological analys"/>
    <m/>
    <s v="BOOK"/>
    <s v="Springer International Publishing"/>
    <m/>
    <m/>
    <m/>
    <m/>
    <m/>
    <n v="26"/>
    <m/>
    <s v="&quot;OOV&quot; and &quot;POS Tagging&quot;"/>
    <x v="3"/>
  </r>
  <r>
    <n v="910"/>
    <s v="Handwritten word recognition using Web resources and recurrent neural networks"/>
    <s v="10.1007/s10032-015-0251-1"/>
    <s v="International Journal on Document Analysis and Recognition (IJDAR)"/>
    <s v="2015"/>
    <s v="Oprean, Cristina; Likforman-Sulem, Laurence; Popescu, Adrian; Mokbel, Chafic"/>
    <s v="NA"/>
    <m/>
    <s v="JOUR"/>
    <s v="Springer Science and Business Media LLC"/>
    <m/>
    <m/>
    <m/>
    <n v="6"/>
    <m/>
    <n v="48"/>
    <m/>
    <s v="&quot;OOV&quot; and &quot;POS Tagging&quot;"/>
    <x v="3"/>
  </r>
  <r>
    <n v="911"/>
    <s v="Third Congress on Intelligent Systems"/>
    <s v="10.1007/978-981-19-9379-4"/>
    <s v="Lecture Notes in Networks and Systems"/>
    <s v="2023"/>
    <s v=","/>
    <s v="This book is a collection of selected papers presented at the Second Congress on Intelligent Systems (CIS 2022)"/>
    <m/>
    <s v="BOOK"/>
    <s v="Springer Nature Singapore"/>
    <m/>
    <m/>
    <m/>
    <m/>
    <m/>
    <m/>
    <m/>
    <s v="&quot;OOV&quot; and &quot;POS Tagging&quot;"/>
    <x v="3"/>
  </r>
  <r>
    <n v="912"/>
    <s v="SPECOM - A Bilingual Kazakh-Russian System for Automatic Speech Recognition and Synthesis"/>
    <s v="10.1007/978-3-319-23132-7_3"/>
    <s v="Lecture Notes in Computer Science"/>
    <s v="2015"/>
    <s v="Khomitsevich, Olga; Mendelev, Valentin; Tomashenko, Natalia A.; Rybin, Sergey V.; Medennikov, Ivan; Kudubayeva, Saule"/>
    <s v="The paper presents a system for speech recognition and synthesis for the Kazakh and Russian languages. It is designed for use by speakers of Kazakh; due to the prevalence of bilingualism among Kazakh speakers, it was considered essential to design a bilin"/>
    <m/>
    <s v="CHAP"/>
    <s v="Springer International Publishing"/>
    <m/>
    <m/>
    <m/>
    <n v="16"/>
    <m/>
    <n v="12"/>
    <m/>
    <s v="&quot;OOV&quot; and &quot;POS Tagging&quot;"/>
    <x v="3"/>
  </r>
  <r>
    <n v="913"/>
    <s v="Proceedings of the 13th International Conference on Soft Computing and Pattern Recognition (SoCPaR 2021)"/>
    <s v="10.1007/978-3-030-96302-6"/>
    <s v="Lecture Notes in Networks and Systems"/>
    <s v="2022"/>
    <s v=","/>
    <s v="Economic Systems and other.Of particular value to both the contributors and the readership are the short publication timeframe and the world-wide distribution and exposure which enable both a wide and rapid dissemination of research output.The series cove"/>
    <m/>
    <s v="BOOK"/>
    <s v="Springer International Publishing"/>
    <m/>
    <m/>
    <m/>
    <m/>
    <m/>
    <m/>
    <m/>
    <s v="&quot;OOV&quot; and &quot;POS Tagging&quot;"/>
    <x v="3"/>
  </r>
  <r>
    <n v="914"/>
    <s v="SFCM - Using HFST—Helsinki Finite-State Technology for Recognizing Semantic Frames"/>
    <s v="10.1007/978-3-319-23980-4_8"/>
    <s v="Communications in Computer and Information Science"/>
    <s v="2015"/>
    <s v="Lindén, Krister; Hardwick, Sam; Silfverberg, Miikka; Axelson, Erik"/>
    <s v="To recognize semantic frames in languages with a rich morphology, we need computational morphology. In this paper, we look at one particular framework, HFST–Helsinki Finite-State Technology, and how to use it for recognizing semantic frames in context. HF"/>
    <m/>
    <s v="CHAP"/>
    <s v="Springer International Publishing"/>
    <m/>
    <m/>
    <m/>
    <m/>
    <m/>
    <n v="18"/>
    <m/>
    <s v="&quot;OOV&quot; and &quot;POS Tagging&quot;"/>
    <x v="3"/>
  </r>
  <r>
    <n v="915"/>
    <s v="Machine Translation"/>
    <s v="10.1007/978-981-16-7512-6"/>
    <s v="Communications in Computer and Information Science"/>
    <s v="2021"/>
    <s v=","/>
    <s v="NA"/>
    <m/>
    <s v="BOOK"/>
    <s v="Springer Singapore"/>
    <m/>
    <m/>
    <m/>
    <m/>
    <m/>
    <m/>
    <m/>
    <s v="&quot;OOV&quot; and &quot;POS Tagging&quot;"/>
    <x v="3"/>
  </r>
  <r>
    <n v="916"/>
    <s v="Improving neural machine translation for low resource languages through non-parallel corpora: a case study of Egyptian dialect to modern standard Arabic translation."/>
    <s v="10.1038/s41598-023-51090-4"/>
    <s v="Scientific reports"/>
    <s v="2024"/>
    <s v="Faheem, Mohamed Atta; Wassif, Khaled Tawfik; Bayomi, Hanaa; Abdou, Sherif Mahdy"/>
    <s v="Machine translation for low-resource languages poses significant challenges, primarily due to the limited availability of data. In recent years, unsupervised learning has emerged as a promising approach to overcome this issue by aiming to learn translatio"/>
    <m/>
    <s v="JOUR"/>
    <s v="Springer Science and Business Media LLC"/>
    <m/>
    <m/>
    <m/>
    <m/>
    <m/>
    <n v="13"/>
    <m/>
    <s v="&quot;OOV&quot; and &quot;POS Tagging&quot;"/>
    <x v="3"/>
  </r>
  <r>
    <n v="917"/>
    <s v="Graph augmented sequence-to-sequence model for neural question generation"/>
    <s v="10.1007/s10489-022-04260-2"/>
    <s v="Applied Intelligence"/>
    <s v="2022"/>
    <s v="Ma, Hui; Wang, Jian; Lin, Hongfei; Xu, Bo"/>
    <s v="NA"/>
    <m/>
    <s v="JOUR"/>
    <s v="Springer Science and Business Media LLC"/>
    <m/>
    <m/>
    <m/>
    <n v="4"/>
    <m/>
    <n v="34"/>
    <m/>
    <s v="&quot;OOV&quot; and &quot;POS Tagging&quot;"/>
    <x v="3"/>
  </r>
  <r>
    <n v="918"/>
    <s v="Incident-Driven Machine Translation and Name Tagging for Low-resource Languages"/>
    <s v="10.1007/s10590-017-9207-1"/>
    <s v="Machine Translation"/>
    <s v="2017"/>
    <s v="Hermjakob, Ulf; Li, Qiang; Marcu, Daniel; May, Jonathan; Mielke, Sebastian J.; Pourdamghani, Nima; Pust, Michael; Shi, Xing; Knight, Kevin; Levinboim, Tomer; Murray, Kenton; Chiang, David; Zhang, Boliang; Pan, Xiaoman; Lu, Di; Lin, Ying; Ji, Heng"/>
    <s v="NA"/>
    <m/>
    <s v="JOUR"/>
    <s v="Springer Science and Business Media LLC"/>
    <m/>
    <m/>
    <m/>
    <n v="9"/>
    <m/>
    <n v="32"/>
    <m/>
    <s v="&quot;OOV&quot; and &quot;POS Tagging&quot;"/>
    <x v="3"/>
  </r>
  <r>
    <n v="919"/>
    <s v="Soft Computing: Theories and Applications"/>
    <s v="10.1007/978-981-19-9858-4"/>
    <s v="Lecture Notes in Networks and Systems"/>
    <s v="2023"/>
    <s v="Dhanaraj, Rajesh Kumar; Verma, Ajit Kumar; Sharma, Tarun Kumar; Verma, Om Prakash; Sharma, Sanjay"/>
    <s v="This book focuses on soft computing and how it can be applied to solve real-world problems arising in various domains"/>
    <m/>
    <s v="BOOK"/>
    <s v="Springer Nature Singapore"/>
    <m/>
    <m/>
    <m/>
    <n v="1"/>
    <m/>
    <m/>
    <m/>
    <s v="&quot;OOV&quot; and &quot;POS Tagging&quot;"/>
    <x v="3"/>
  </r>
  <r>
    <n v="920"/>
    <s v="CCL - Using Semantic Structure to Improve Chinese-English Term Translation"/>
    <s v="10.1007/978-3-319-12277-9_17"/>
    <s v="Lecture Notes in Computer Science"/>
    <s v="2014"/>
    <s v="Zhang, Guiping; Liu, Ruiqian; Ye, Na; Huang, Haihong"/>
    <s v="This paper introduces a method which aims at translating Chinese terms into English. Our motivation is providing deep semantic-level information for term translation through analyzing the semantic structure of terms. Using the contextual information in th"/>
    <m/>
    <s v="BOOK"/>
    <s v="Springer International Publishing"/>
    <m/>
    <m/>
    <m/>
    <m/>
    <m/>
    <n v="12"/>
    <m/>
    <s v="&quot;OOV&quot; and &quot;POS Tagging&quot;"/>
    <x v="3"/>
  </r>
  <r>
    <n v="921"/>
    <s v="CICLing (2) - Turkish Normalization Lexicon for Social Media"/>
    <s v="10.1007/978-3-319-75487-1_33"/>
    <s v="Lecture Notes in Computer Science"/>
    <s v="2018"/>
    <s v="Demir, Seniz; Tan, Murat; Topcu, Berkay"/>
    <s v="Social media has its own evergrowing language and distinct characteristics. Although social media is shown to be of great utility to research studies, varying quality of written texts degrades the performance of existing NLP tools. Normalization of texts,"/>
    <m/>
    <s v="CHAP"/>
    <s v="Springer International Publishing"/>
    <m/>
    <m/>
    <m/>
    <n v="3"/>
    <m/>
    <n v="17"/>
    <m/>
    <s v="&quot;OOV&quot; and &quot;POS Tagging&quot;"/>
    <x v="3"/>
  </r>
  <r>
    <n v="922"/>
    <s v="Experiments on Cross-Language Information Retrieval Using Comparable Corpora of Chinese, Japanese, and Korean Languages"/>
    <s v="10.1007/978-981-15-5554-1_2"/>
    <s v="The Information Retrieval Series"/>
    <s v="2020"/>
    <s v="Kishida, Kazuaki; Chen, Kuang-hua"/>
    <s v="This paper describes research activities for exploring techniques of cross-language information retrieval (CLIR) during the NACSIS Test Collection for Information Retrieval/NII Testbeds and Community for Information access Research (NTCIR)-1 to NTCIR-6 ev"/>
    <m/>
    <s v="CHAP"/>
    <s v="Springer Singapore"/>
    <m/>
    <m/>
    <m/>
    <n v="1"/>
    <m/>
    <n v="18"/>
    <m/>
    <s v="&quot;OOV&quot; and &quot;POS Tagging&quot;"/>
    <x v="3"/>
  </r>
  <r>
    <n v="923"/>
    <s v="Proceedings of the International Conference on Cognitive and Intelligent Computing"/>
    <s v="10.1007/978-981-19-2350-0"/>
    <s v="Cognitive Science and Technology"/>
    <s v="2022"/>
    <s v="Kumar, Amit; Ghinea, Gheorghiţă; Merugu, Suresh; Hashimoto, Takako"/>
    <s v="This book presents original, peer-reviewed articles in the topics such as machine learning in control applications, soft computing"/>
    <m/>
    <s v="BOOK"/>
    <s v="Springer Nature Singapore"/>
    <m/>
    <m/>
    <m/>
    <m/>
    <m/>
    <m/>
    <m/>
    <s v="&quot;OOV&quot; and &quot;POS Tagging&quot;"/>
    <x v="3"/>
  </r>
  <r>
    <n v="924"/>
    <s v="PAKDD (2) - A Targeted Retraining Scheme of Unsupervised Word Embeddings for Specific Supervised Tasks"/>
    <s v="10.1007/978-3-319-57529-2_1"/>
    <s v="Lecture Notes in Computer Science"/>
    <s v="2017"/>
    <s v="Qin, Pengda; Xu, Weiran; Guo, Jun"/>
    <s v="This paper proposes a simple retraining scheme to purposefully adjust unsupervised word embeddings for specific supervised tasks, such as sentence classification. Different from the current methods, which fine-tune word embeddings in training set through "/>
    <m/>
    <s v="CHAP"/>
    <s v="Springer International Publishing"/>
    <m/>
    <m/>
    <m/>
    <n v="1"/>
    <m/>
    <n v="27"/>
    <m/>
    <s v="&quot;OOV&quot; and &quot;POS Tagging&quot;"/>
    <x v="3"/>
  </r>
  <r>
    <n v="925"/>
    <s v="Modeling essay grading with pre-trained BERT features"/>
    <s v="10.1007/s10489-024-05410-4"/>
    <s v="Applied Intelligence"/>
    <s v="2024"/>
    <s v="Sharma, Annapurna; Jayagopi, Dinesh Babu"/>
    <s v="NA"/>
    <m/>
    <s v="JOUR"/>
    <s v="Springer Science and Business Media LLC"/>
    <m/>
    <m/>
    <m/>
    <n v="1"/>
    <m/>
    <n v="25"/>
    <m/>
    <s v="&quot;OOV&quot; and &quot;POS Tagging&quot;"/>
    <x v="3"/>
  </r>
  <r>
    <n v="926"/>
    <s v="Advances in Natural Computation, Fuzzy Systems and Knowledge Discovery"/>
    <s v="10.1007/978-3-031-20738-9"/>
    <s v="Lecture Notes on Data Engineering and Communications Technologies"/>
    <s v="2023"/>
    <s v=","/>
    <s v="This book consists of papers on the recent progresses in the state of the art in natural computation, fuzzy systems, and knowledge discovery"/>
    <m/>
    <s v="BOOK"/>
    <s v="Springer International Publishing"/>
    <m/>
    <m/>
    <m/>
    <m/>
    <m/>
    <m/>
    <m/>
    <s v="&quot;OOV&quot; and &quot;POS Tagging&quot;"/>
    <x v="3"/>
  </r>
  <r>
    <n v="927"/>
    <s v="Evaluating Various Tokenizers for Arabic Text Classification"/>
    <s v="10.1007/s11063-022-10990-8"/>
    <s v="Neural Processing Letters"/>
    <s v="2022"/>
    <s v="Alyafeai, Zaid; Al-shaibani, Maged S.; Ghaleb, Mustafa; Ahmad, Irfan"/>
    <s v="NA"/>
    <m/>
    <s v="JOUR"/>
    <s v="Springer Science and Business Media LLC"/>
    <m/>
    <m/>
    <m/>
    <n v="11"/>
    <m/>
    <n v="34"/>
    <m/>
    <s v="&quot;OOV&quot; and &quot;POS Tagging&quot;"/>
    <x v="3"/>
  </r>
  <r>
    <n v="928"/>
    <s v="Abstractive Multi-document Summarization Using Deep Learning Approaches"/>
    <s v="10.1007/978-981-16-7389-4_6"/>
    <s v="Algorithms for Intelligent Systems"/>
    <s v="2022"/>
    <s v="Poornima, Murkute; Pulipati, Venkateswara Rao; Sunil Kumar, T."/>
    <s v="Information in the digital documents has huge accumulation of data which is unstructured. Interpretation of any type of digital document having enormous unstructured data would be a tedious as well as time-consuming task and can also have content which is"/>
    <m/>
    <s v="CHAP"/>
    <s v="Springer Nature Singapore"/>
    <m/>
    <m/>
    <m/>
    <n v="2"/>
    <m/>
    <n v="12"/>
    <m/>
    <s v="&quot;OOV&quot; and &quot;POS Tagging&quot;"/>
    <x v="3"/>
  </r>
  <r>
    <n v="929"/>
    <s v="HCI (13) - Fake News Detection via English-to-Spanish Translation: Is It Really Useful?"/>
    <s v="10.1007/978-3-030-77626-8_9"/>
    <s v="Lecture Notes in Computer Science"/>
    <s v="2021"/>
    <s v="Ruíz, Sebastián; Providel, Eliana; Mendoza, Marcelo"/>
    <s v="Social networks are used every day to report daily events, although the information published in them many times correspond to fake news. Detecting these fake news has become a research topic that can be approached using deep learning. However, most of th"/>
    <m/>
    <s v="CHAP"/>
    <s v="Springer International Publishing"/>
    <m/>
    <m/>
    <m/>
    <n v="1"/>
    <m/>
    <n v="21"/>
    <m/>
    <s v="&quot;OOV&quot; and &quot;POS Tagging&quot;"/>
    <x v="3"/>
  </r>
  <r>
    <n v="930"/>
    <s v="Machine Learning and Principles and Practice of Knowledge Discovery in Databases"/>
    <s v="10.1007/978-3-030-93733-1"/>
    <s v="Communications in Computer and Information Science"/>
    <s v="2021"/>
    <s v=","/>
    <s v="NA"/>
    <m/>
    <s v="BOOK"/>
    <s v="Springer International Publishing"/>
    <m/>
    <m/>
    <m/>
    <n v="1"/>
    <m/>
    <m/>
    <m/>
    <s v="&quot;OOV&quot; and &quot;POS Tagging&quot;"/>
    <x v="3"/>
  </r>
  <r>
    <n v="931"/>
    <s v="Addressing Limited Vocabulary and Long Sentences Constraints in English–Arabic Neural Machine Translation"/>
    <s v="10.1007/s13369-020-05328-2"/>
    <s v="Arabian Journal for Science and Engineering"/>
    <s v="2021"/>
    <s v="Berrichi, Safae; Mazroui, Azzeddine"/>
    <s v="NA"/>
    <m/>
    <s v="JOUR"/>
    <s v="Springer Science and Business Media LLC"/>
    <m/>
    <m/>
    <m/>
    <n v="10"/>
    <m/>
    <n v="27"/>
    <m/>
    <s v="&quot;OOV&quot; and &quot;POS Tagging&quot;"/>
    <x v="3"/>
  </r>
  <r>
    <n v="932"/>
    <s v="Deep learning in law: early adaptation and legal word embeddings trained on large corpora"/>
    <s v="10.1007/s10506-018-9238-9"/>
    <s v="Artificial Intelligence and Law"/>
    <s v="2018"/>
    <s v="Chalkidis, Ilias; Kampas, Dimitrios"/>
    <s v="NA"/>
    <m/>
    <s v="JOUR"/>
    <s v="Springer Science and Business Media LLC"/>
    <m/>
    <m/>
    <m/>
    <n v="126"/>
    <m/>
    <n v="19"/>
    <m/>
    <s v="&quot;OOV&quot; and &quot;POS Tagging&quot;"/>
    <x v="3"/>
  </r>
  <r>
    <n v="933"/>
    <s v="Proceedings of the 4th International Conference on Advances in Computational Science and Engineering"/>
    <s v="10.1007/978-981-97-2977-7"/>
    <s v="Lecture Notes in Electrical Engineering"/>
    <s v="2024"/>
    <s v=","/>
    <s v="NA"/>
    <m/>
    <s v="BOOK"/>
    <s v="Springer Nature Singapore"/>
    <m/>
    <m/>
    <m/>
    <m/>
    <m/>
    <m/>
    <m/>
    <s v="&quot;OOV&quot; and &quot;POS Tagging&quot;"/>
    <x v="3"/>
  </r>
  <r>
    <n v="934"/>
    <s v="CICLing (2) - Improving Egyptian-to-English SMT by Mapping Egyptian into MSA"/>
    <s v="10.1007/978-3-642-54903-8_23"/>
    <s v="Lecture Notes in Computer Science"/>
    <s v="2014"/>
    <s v="Durrani, Nadir; Al-Onaizan, Yaser; Ittycheriah, Abraham"/>
    <s v="One of the aims of DARPA BOLT project is to translate the Egyptian blog data into English. While the parallel data for MSA-English is abundantly available, sparsely exists for Egyptian-English and Egyptian-MSA. A notable drop in the translation quality is"/>
    <m/>
    <s v="CHAP"/>
    <s v="Springer Berlin Heidelberg"/>
    <m/>
    <m/>
    <m/>
    <n v="6"/>
    <m/>
    <n v="24"/>
    <m/>
    <s v="&quot;OOV&quot; and &quot;POS Tagging&quot;"/>
    <x v="3"/>
  </r>
  <r>
    <n v="935"/>
    <s v="Proceedings of International Conference on Recent Trends in Computing"/>
    <s v="10.1007/978-981-97-1724-8"/>
    <s v="Lecture Notes in Networks and Systems"/>
    <s v="2024"/>
    <s v=","/>
    <s v="NA"/>
    <m/>
    <s v="BOOK"/>
    <s v="Springer Nature Singapore"/>
    <m/>
    <m/>
    <m/>
    <m/>
    <m/>
    <m/>
    <m/>
    <s v="&quot;OOV&quot; and &quot;POS Tagging&quot;"/>
    <x v="3"/>
  </r>
  <r>
    <n v="936"/>
    <s v="Enterprise, Business-Process and Information Systems Modeling"/>
    <s v="10.1007/978-3-030-79186-5"/>
    <s v="Lecture Notes in Business Information Processing"/>
    <s v="2021"/>
    <s v=","/>
    <s v="NA"/>
    <m/>
    <s v="BOOK"/>
    <s v="Springer International Publishing"/>
    <m/>
    <m/>
    <m/>
    <m/>
    <m/>
    <m/>
    <m/>
    <s v="&quot;OOV&quot; and &quot;POS Tagging&quot;"/>
    <x v="3"/>
  </r>
  <r>
    <n v="937"/>
    <s v="The 7th International Conference on Information Science, Communication and Computing"/>
    <s v="10.1007/978-981-99-7161-9"/>
    <s v="Smart Innovation, Systems and Technologies"/>
    <s v="2024"/>
    <s v="Qiu, Xuesong; Yang, Xiao; Wu, Zhiqiang; Zhang, Yudong; Tian, Yuan; Liu, Bo"/>
    <s v="This book collects papers of the 7th International Conference on Information Science, Communication and Computing, held in Chongqing, 2-5 June 2023."/>
    <m/>
    <s v="BOOK"/>
    <s v="Springer Nature Singapore"/>
    <m/>
    <m/>
    <m/>
    <m/>
    <m/>
    <m/>
    <m/>
    <s v="&quot;OOV&quot; and &quot;POS Tagging&quot;"/>
    <x v="3"/>
  </r>
  <r>
    <n v="938"/>
    <s v="An Unsupervised Character-Aware Neural Approach to Word and Context Representation Learning"/>
    <s v="10.1007/978-3-030-01424-7_13"/>
    <s v="Lecture Notes in Computer Science"/>
    <s v="2018"/>
    <s v="Marra, Giuseppe; Zugarini, Andrea; Melacci, Stefano; Maggini, Marco"/>
    <s v="In the last few years, neural networks have been intensively used to develop meaningful distributed representations of words and contexts around them. When these representations, also known as &quot;embeddings&quot;, are learned from unsupervised large corpora, the"/>
    <m/>
    <s v="CHAP"/>
    <s v="Springer International Publishing"/>
    <m/>
    <m/>
    <m/>
    <n v="14"/>
    <m/>
    <n v="24"/>
    <m/>
    <s v="&quot;OOV&quot; and &quot;POS Tagging&quot;"/>
    <x v="3"/>
  </r>
  <r>
    <n v="939"/>
    <s v="Token-based spelling variant detection in Middle Low German texts"/>
    <s v="10.1007/s10579-018-09441-5"/>
    <s v="Language Resources and Evaluation"/>
    <s v="2019"/>
    <s v="Barteld, Fabian; Biemann, Chris; Zinsmeister, Heike"/>
    <s v="NA"/>
    <m/>
    <s v="JOUR"/>
    <s v="Springer Science and Business Media LLC"/>
    <m/>
    <m/>
    <m/>
    <n v="2"/>
    <m/>
    <n v="53"/>
    <m/>
    <s v="&quot;OOV&quot; and &quot;POS Tagging&quot;"/>
    <x v="3"/>
  </r>
  <r>
    <n v="940"/>
    <s v="NLPCC (2) - Cross-Domain Transfer Learning for Dependency Parsing"/>
    <s v="10.1007/978-3-030-32236-6_77"/>
    <s v="Lecture Notes in Computer Science"/>
    <s v="2019"/>
    <s v="Li, Zuchao; Zhou, Junru; Zhao, Hai; Wang, Rui"/>
    <s v="In recent years, the research of dependency parsing focuses on improving the accuracy of in-domain data and has made remarkable progress. However, the real world is different from a single scenario dataset, filled with countless scenarios that are not cov"/>
    <m/>
    <s v="CHAP"/>
    <s v="Springer International Publishing"/>
    <m/>
    <m/>
    <m/>
    <n v="7"/>
    <m/>
    <n v="20"/>
    <m/>
    <s v="&quot;OOV&quot; and &quot;POS Tagging&quot;"/>
    <x v="3"/>
  </r>
  <r>
    <n v="941"/>
    <s v="Neural Information Processing"/>
    <s v="10.1007/978-981-99-8148-9"/>
    <s v="Communications in Computer and Information Science"/>
    <s v="2024"/>
    <s v=","/>
    <s v="The ICONIP 2023 proceedings focus on providing a leading international forum for the fields of neuroscience, neural networks and deep learning."/>
    <m/>
    <s v="BOOK"/>
    <s v="Springer Nature Singapore"/>
    <m/>
    <m/>
    <m/>
    <m/>
    <m/>
    <m/>
    <m/>
    <s v="&quot;OOV&quot; and &quot;POS Tagging&quot;"/>
    <x v="3"/>
  </r>
  <r>
    <n v="942"/>
    <s v="Analyzing the Linguistic Structure of Questions to Make Unanswered Questions Answered"/>
    <s v="10.1007/978-981-15-6315-7_8"/>
    <s v="Communications in Computer and Information Science"/>
    <s v="2020"/>
    <s v="Bhatt, Shashank; Mishra, Tapas Kumar"/>
    <s v="There are many questions present on Question and Answer websites like quora.com, stackoverflow.com, mindthebook.com, yahoo.com, etc. which are open. There are many factors for which a question remains open; namely, subjectivity, vagueness, openendedness, "/>
    <m/>
    <s v="CHAP"/>
    <s v="Springer Singapore"/>
    <m/>
    <m/>
    <m/>
    <m/>
    <m/>
    <n v="12"/>
    <m/>
    <s v="&quot;OOV&quot; and &quot;POS Tagging&quot;"/>
    <x v="3"/>
  </r>
  <r>
    <n v="943"/>
    <s v="Financial sentiment analysis model utilizing knowledge-base and domain-specific representation"/>
    <s v="10.1007/s11042-022-12181-y"/>
    <s v="Multimedia Tools and Applications"/>
    <s v="2022"/>
    <s v="Agarwal, Basant"/>
    <s v="NA"/>
    <m/>
    <s v="JOUR"/>
    <s v="Springer Science and Business Media LLC"/>
    <m/>
    <m/>
    <m/>
    <n v="12"/>
    <m/>
    <n v="40"/>
    <m/>
    <s v="&quot;OOV&quot; and &quot;POS Tagging&quot;"/>
    <x v="3"/>
  </r>
  <r>
    <n v="944"/>
    <s v="Artificial Neural Networks and Machine Learning – ICANN 2021"/>
    <s v="10.1007/978-3-030-86383-8"/>
    <s v="Lecture Notes in Computer Science"/>
    <s v="2021"/>
    <s v="Farkaš, Igor; Masulli, Paolo; Otte, Sebastian; Wermter, Stefan"/>
    <s v="NA"/>
    <m/>
    <s v="BOOK"/>
    <s v="Springer International Publishing"/>
    <m/>
    <m/>
    <m/>
    <m/>
    <m/>
    <m/>
    <m/>
    <s v="&quot;OOV&quot; and &quot;POS Tagging&quot;"/>
    <x v="3"/>
  </r>
  <r>
    <n v="945"/>
    <s v="PAKDD (2) - Topic Attentional Neural Network for Abstractive Document Summarization."/>
    <s v="10.1007/978-3-030-16145-3_6"/>
    <s v="Lecture Notes in Computer Science"/>
    <s v="2019"/>
    <s v="Liu, Hao; Zheng, Hai-Tao; Wang, Wei"/>
    <s v="Abstractive summarization is a renewed and challenging task of document summarization. Recently, neural networks, especially attentional encoder-docoder architecture, have achieved impressive progress in abstractive document summarization. However, the sa"/>
    <m/>
    <s v="CHAP"/>
    <s v="Springer International Publishing"/>
    <m/>
    <m/>
    <m/>
    <n v="2"/>
    <m/>
    <n v="18"/>
    <m/>
    <s v="&quot;OOV&quot; and &quot;POS Tagging&quot;"/>
    <x v="3"/>
  </r>
  <r>
    <n v="946"/>
    <s v="Exploiting lexical patterns for knowledge graph construction from unstructured text in Spanish"/>
    <s v="10.1007/s40747-022-00805-7"/>
    <s v="Complex &amp; Intelligent Systems"/>
    <s v="2022"/>
    <s v="Rios-Alvarado, Ana B.; Martinez-Rodriguez, Jose L.; Garcia-Perez, Andrea G.; Guerrero-Melendez, Tania Y.; Lopez-Arevalo, Ivan; Gonzalez-Compean, Jose Luis"/>
    <s v="&lt;jats:title&gt;Abstract&lt;/jats:title&gt;&lt;jats:p&gt;Knowledge graphs (KGs) are useful data structures for the integration, retrieval, dissemination, and inference of information in various information domains. One of the main challenges in building KGs is the extrac"/>
    <m/>
    <s v="JOUR"/>
    <s v="Springer Science and Business Media LLC"/>
    <m/>
    <m/>
    <m/>
    <n v="1"/>
    <m/>
    <n v="42"/>
    <m/>
    <s v="&quot;OOV&quot; and &quot;POS Tagging&quot;"/>
    <x v="3"/>
  </r>
  <r>
    <n v="947"/>
    <s v="Advanced Machine Intelligence and Signal Processing"/>
    <s v="10.1007/978-981-19-0840-8"/>
    <s v="Lecture Notes in Electrical Engineering"/>
    <s v="2022"/>
    <s v=","/>
    <s v="MISP-2021), National Institute of Technology Arunachal Pradesh"/>
    <m/>
    <s v="BOOK"/>
    <s v="Springer Nature Singapore"/>
    <m/>
    <m/>
    <m/>
    <m/>
    <m/>
    <m/>
    <m/>
    <s v="&quot;OOV&quot; and &quot;POS Tagging&quot;"/>
    <x v="3"/>
  </r>
  <r>
    <n v="948"/>
    <s v="Evaluation of Word Embeddings for Toxic Span Prediction"/>
    <s v="10.1007/978-981-19-2350-0_17"/>
    <s v="Cognitive Science and Technology"/>
    <s v="2022"/>
    <s v="Kiran Babu, N.; Hima Bindu, K."/>
    <s v="Toxic span prediction task is to predict the span of toxic content in social media posts, to identify objectionable parts of them. This task is dependent on word embeddings that represent the tokens as vectors and the model used for span prediction. This "/>
    <m/>
    <s v="CHAP"/>
    <s v="Springer Nature Singapore"/>
    <m/>
    <m/>
    <m/>
    <m/>
    <m/>
    <n v="23"/>
    <m/>
    <s v="&quot;OOV&quot; and &quot;POS Tagging&quot;"/>
    <x v="3"/>
  </r>
  <r>
    <n v="949"/>
    <s v="A usage of the syllable unit based on morphological statistics in Korean large vocabulary continuous speech recognition system"/>
    <s v="10.1007/s10772-019-09637-2"/>
    <s v="International Journal of Speech Technology"/>
    <s v="2019"/>
    <s v="Ri, Hyok-Chol"/>
    <s v="NA"/>
    <m/>
    <s v="JOUR"/>
    <s v="Springer Science and Business Media LLC"/>
    <m/>
    <m/>
    <m/>
    <n v="8"/>
    <m/>
    <n v="30"/>
    <m/>
    <s v="&quot;OOV&quot; and &quot;POS Tagging&quot;"/>
    <x v="3"/>
  </r>
  <r>
    <n v="950"/>
    <s v="IScIDE - Deep Attentive Structured Language Model Based on LSTM"/>
    <s v="10.1007/978-3-319-67777-4_15"/>
    <s v="Lecture Notes in Computer Science"/>
    <s v="2017"/>
    <s v="Cao, Di; Yu, Kai"/>
    <s v="Language model (LM) plays an essential role in natural language processing tasks. Given the context, the language model can predict the next word. However, when the history becomes longer, the single hidden vector may be not big enough to store the entire"/>
    <m/>
    <s v="CHAP"/>
    <s v="Springer International Publishing"/>
    <m/>
    <m/>
    <m/>
    <n v="4"/>
    <m/>
    <n v="18"/>
    <m/>
    <s v="&quot;OOV&quot; and &quot;POS Tagging&quot;"/>
    <x v="3"/>
  </r>
  <r>
    <n v="951"/>
    <s v="Linking Theory and Practice of Digital Libraries"/>
    <s v="10.1007/978-3-031-43849-3"/>
    <s v="Lecture Notes in Computer Science"/>
    <s v="2023"/>
    <s v=","/>
    <s v="The TPDL 2023 proceedings focus on research and information science in digital libraries and associated technical, practical, and social issues."/>
    <m/>
    <s v="BOOK"/>
    <s v="Springer Nature Switzerland"/>
    <m/>
    <m/>
    <m/>
    <n v="1"/>
    <m/>
    <m/>
    <m/>
    <s v="&quot;OOV&quot; and &quot;POS Tagging&quot;"/>
    <x v="3"/>
  </r>
  <r>
    <n v="952"/>
    <s v="CCL - A Hierarchical LSTM Model for Joint Tasks"/>
    <s v="10.1007/978-3-319-47674-2_27"/>
    <s v="Lecture Notes in Computer Science"/>
    <s v="2016"/>
    <s v="Zhou, Qianrong; Wen, Liyun; Wang, Xiaojie; Ma, Long; Wang, Yue"/>
    <s v="Previous work has shown that joint modeling of two Natural Language Processing (NLP) tasks are effective for achieving better performances for both tasks. Lots of task-specific joint models are proposed. This paper proposes a Hierarchical Long Short-Term "/>
    <m/>
    <s v="BOOK"/>
    <s v="Springer International Publishing"/>
    <m/>
    <m/>
    <m/>
    <n v="15"/>
    <m/>
    <n v="26"/>
    <m/>
    <s v="&quot;OOV&quot; and &quot;POS Tagging&quot;"/>
    <x v="3"/>
  </r>
  <r>
    <n v="953"/>
    <s v="ICANN (5) - Hierarchical Lexicon Embedding Architecture for Chinese Named Entity Recognition"/>
    <s v="10.1007/978-3-030-86383-8_28"/>
    <s v="Lecture Notes in Computer Science"/>
    <s v="2021"/>
    <s v="Hu, Jiahao; Ouyang, Yuanxin; Li, Chen; Wang, Chuanrui; Rong, Wenge; Xiong, Zhang"/>
    <s v="Named entity recognition (NER) is one of the most fundamental tasks in a variety of natural language applications. Due to the lack of delimiters in the Chinese language, Chinese NER task has been suffering from the shortage of word boundary information. R"/>
    <m/>
    <s v="CHAP"/>
    <s v="Springer International Publishing"/>
    <m/>
    <m/>
    <m/>
    <n v="2"/>
    <m/>
    <n v="26"/>
    <m/>
    <s v="&quot;OOV&quot; and &quot;POS Tagging&quot;"/>
    <x v="3"/>
  </r>
  <r>
    <n v="954"/>
    <s v="Mining Intelligence and Knowledge Exploration"/>
    <s v="10.1007/978-3-031-21517-9"/>
    <s v="Lecture Notes in Computer Science"/>
    <s v="2022"/>
    <s v="Chbeir, Richard; Manolopoulos, Yannis; Prasath, Rajendra"/>
    <s v="The MIKE 2021 proceedings deal with evolutionary computation, artificial intelligence, machine learning, data mining and information retrieval, etc."/>
    <m/>
    <s v="BOOK"/>
    <s v="Springer International Publishing"/>
    <m/>
    <m/>
    <m/>
    <m/>
    <m/>
    <m/>
    <m/>
    <s v="&quot;OOV&quot; and &quot;POS Tagging&quot;"/>
    <x v="3"/>
  </r>
  <r>
    <n v="955"/>
    <s v="ICT Analysis and Applications"/>
    <s v="10.1007/978-981-19-5224-1"/>
    <s v="Lecture Notes in Networks and Systems"/>
    <s v="2023"/>
    <s v="Fong, Simon; Dey, Nilanjan; Joshi, Amit"/>
    <s v="This book presents high-quality papers presented at the 7th International Conference on ICT for Sustainable Development (ICT4SD 2022)."/>
    <m/>
    <s v="BOOK"/>
    <s v="Springer Nature Singapore"/>
    <m/>
    <m/>
    <m/>
    <m/>
    <m/>
    <m/>
    <m/>
    <s v="&quot;OOV&quot; and &quot;POS Tagging&quot;"/>
    <x v="3"/>
  </r>
  <r>
    <n v="956"/>
    <s v="A machine translation system from Arabic sign language to Arabic"/>
    <s v="10.1007/s10209-019-00695-6"/>
    <s v="Universal Access in the Information Society"/>
    <s v="2019"/>
    <s v="Luqman, Hamzah; Mahmoud, Sabri A."/>
    <s v="NA"/>
    <m/>
    <s v="JOUR"/>
    <s v="Springer Science and Business Media LLC"/>
    <m/>
    <m/>
    <m/>
    <n v="12"/>
    <m/>
    <n v="43"/>
    <m/>
    <s v="&quot;OOV&quot; and &quot;POS Tagging&quot;"/>
    <x v="3"/>
  </r>
  <r>
    <n v="957"/>
    <s v="IntelliSys (2) - Classification Based Method for Disfluencies Detection in Spontaneous Spoken Tunisian Dialect"/>
    <s v="10.1007/978-3-030-55187-2_16"/>
    <s v="Advances in Intelligent Systems and Computing"/>
    <s v="2020"/>
    <s v="Boughariou, Emna; Bahou, Younès; Belguith, Lamia Hadrich"/>
    <s v="Disfluencies processing is the task of detecting the infelicities in spoken language. This paper proposes a transcription-based method for automatically detecting disfluencies in spontaneous spoken Tunisian dialect. Our method uses a classification model "/>
    <m/>
    <s v="CHAP"/>
    <s v="Springer International Publishing"/>
    <m/>
    <m/>
    <m/>
    <n v="1"/>
    <m/>
    <n v="30"/>
    <m/>
    <s v="&quot;OOV&quot; and &quot;POS Tagging&quot;"/>
    <x v="3"/>
  </r>
  <r>
    <n v="958"/>
    <s v="Classification-based spoken text selection for LVCSR language modeling"/>
    <s v="10.1186/s13636-017-0121-5"/>
    <s v="EURASIP Journal on Audio, Speech, and Music Processing"/>
    <s v="2017"/>
    <s v="Chunwijitra, Vataya; Wutiwiwatchai, Chai"/>
    <s v="Large vocabulary continuous speech recognition (LVCSR) has naturally been demanded for transcribing daily conversations, while developing spoken text data to train LVCSR is costly and time-consuming. In this paper, we propose a classification-based method"/>
    <m/>
    <s v="JOUR"/>
    <s v="Springer Science and Business Media LLC"/>
    <m/>
    <m/>
    <m/>
    <n v="2"/>
    <m/>
    <n v="29"/>
    <m/>
    <s v="&quot;OOV&quot; and &quot;POS Tagging&quot;"/>
    <x v="3"/>
  </r>
  <r>
    <n v="959"/>
    <s v="Sentiment Analysis and Ontology Engineering - Big data sentiment analysis for brand monitoring in social media streams by cloud computing"/>
    <s v="10.1007/978-3-319-30319-2_14"/>
    <s v="Studies in Computational Intelligence"/>
    <s v="2016"/>
    <s v="Benedetto, Francesco; Tedeschi, Antonio"/>
    <s v="The rapid growth of the World Wide Web and social media allows users playing an active role in the contents’ creation process. Users can evaluate the brands’ reputation and quality exploiting the information provided by new marketing channels, such as soc"/>
    <m/>
    <s v="BOOK"/>
    <s v="Springer International Publishing"/>
    <m/>
    <m/>
    <m/>
    <n v="25"/>
    <m/>
    <n v="109"/>
    <m/>
    <s v="&quot;OOV&quot; and &quot;POS Tagging&quot;"/>
    <x v="3"/>
  </r>
  <r>
    <n v="960"/>
    <s v="Artificial Neural Networks and Machine Learning – ICANN 2022"/>
    <s v="10.1007/978-3-031-15931-2"/>
    <s v="Lecture Notes in Computer Science"/>
    <s v="2022"/>
    <s v="Pimenidis, Elias; Angelov, Plamen; Jayne, Chrisina; Papaleonidas, Antoniοs; Aydın, Mehmet Emin"/>
    <s v="The ICANN 2022 proceedings deal in brain inspired computing, machine learning and artificial neural networks, with strong cross-disciplinary interactions."/>
    <m/>
    <s v="BOOK"/>
    <s v="Springer Nature Switzerland"/>
    <m/>
    <m/>
    <m/>
    <n v="1"/>
    <m/>
    <m/>
    <m/>
    <s v="&quot;OOV&quot; and &quot;POS Tagging&quot;"/>
    <x v="3"/>
  </r>
  <r>
    <n v="961"/>
    <s v="Natural Language Processing and Chinese Computing"/>
    <s v="10.1007/978-3-030-88483-3"/>
    <s v="Lecture Notes in Computer Science"/>
    <s v="2021"/>
    <s v="Wang, Lu; Feng, Yansong; Yu, Hong; He, Ruifang"/>
    <s v="Welcome to"/>
    <m/>
    <s v="BOOK"/>
    <s v="Springer International Publishing"/>
    <m/>
    <m/>
    <m/>
    <n v="2"/>
    <m/>
    <m/>
    <m/>
    <s v="&quot;OOV&quot; and &quot;POS Tagging&quot;"/>
    <x v="3"/>
  </r>
  <r>
    <n v="962"/>
    <s v="NLPCC/ICCPOL - Overview of the NLPCC-ICCPOL 2016 Shared Task: Chinese Word Similarity Measurement"/>
    <s v="10.1007/978-3-319-50496-4_75"/>
    <s v="Lecture Notes in Computer Science"/>
    <s v="2016"/>
    <s v="Wu, Yunfang; Li, Wei"/>
    <s v="Word similarity computation is a fundamental task for natural language processing. We organize a semantic campaign of Chinese word similarity measurement at NLPCC-ICCPOL 2016. This task provides a benchmark dataset of Chinese word similarity (PKU-500 data"/>
    <m/>
    <s v="BOOK"/>
    <s v="Springer International Publishing"/>
    <m/>
    <m/>
    <m/>
    <n v="14"/>
    <m/>
    <n v="17"/>
    <m/>
    <s v="&quot;OOV&quot; and &quot;POS Tagging&quot;"/>
    <x v="3"/>
  </r>
  <r>
    <n v="963"/>
    <s v="Machine Vision and Augmented Intelligence"/>
    <s v="10.1007/978-981-99-0189-0"/>
    <s v="Lecture Notes in Electrical Engineering"/>
    <s v="2023"/>
    <s v="Singh, Binod Kumar; Bajpai, Manish Kumar; Sheikh-Akbari, Akbar"/>
    <s v="This volume includes peer reviewed papers of MAI 2022 on modeling of disease transformation, epidemic forecast, image processing, and computer vision."/>
    <m/>
    <s v="BOOK"/>
    <s v="Springer Nature Singapore"/>
    <m/>
    <m/>
    <m/>
    <m/>
    <m/>
    <m/>
    <m/>
    <s v="&quot;OOV&quot; and &quot;POS Tagging&quot;"/>
    <x v="3"/>
  </r>
  <r>
    <n v="964"/>
    <s v="Proceedings of World Conference on Information Systems for Business Management"/>
    <s v="10.1007/978-981-99-8349-0"/>
    <s v="Lecture Notes in Networks and Systems"/>
    <s v="2024"/>
    <s v="Iglesias, Andrés; Kabir, Humaun; Patel, Bharat G.; Joshi, Amit"/>
    <s v="This book includes selected papers presented at World Conference on Information Systems for Business Management (ISBM 2023)."/>
    <m/>
    <s v="BOOK"/>
    <s v="Springer Nature Singapore"/>
    <m/>
    <m/>
    <m/>
    <m/>
    <m/>
    <m/>
    <m/>
    <s v="&quot;OOV&quot; and &quot;POS Tagging&quot;"/>
    <x v="3"/>
  </r>
  <r>
    <n v="965"/>
    <s v="Context-Based Persuasion Analysis of Sentiment Polarity Disambiguation in Social Media Text Streams"/>
    <s v="10.1007/s00354-023-00238-x"/>
    <s v="New Generation Computing"/>
    <s v="2023"/>
    <s v="singh, Tajinder; Kumari, Madhu; Gupta, Daya Sagar"/>
    <s v="NA"/>
    <m/>
    <s v="JOUR"/>
    <s v="Springer Science and Business Media LLC"/>
    <m/>
    <m/>
    <m/>
    <n v="1"/>
    <m/>
    <n v="43"/>
    <m/>
    <s v="&quot;OOV&quot; and &quot;POS Tagging&quot;"/>
    <x v="3"/>
  </r>
  <r>
    <n v="966"/>
    <s v="Thinking Data Science"/>
    <s v="10.1007/978-3-031-02363-7"/>
    <s v="The Springer Series in Applied Machine Learning"/>
    <s v="2023"/>
    <s v="Sarang, Poornachandra"/>
    <s v="NA"/>
    <m/>
    <s v="BOOK"/>
    <s v="Springer International Publishing"/>
    <m/>
    <m/>
    <m/>
    <n v="2"/>
    <m/>
    <m/>
    <m/>
    <s v="&quot;OOV&quot; and &quot;POS Tagging&quot;"/>
    <x v="3"/>
  </r>
  <r>
    <n v="967"/>
    <s v="Neural Information Processing"/>
    <s v="10.1007/978-981-99-1645-0"/>
    <s v="Communications in Computer and Information Science"/>
    <s v="2023"/>
    <s v="Tanveer, M.; Agarwal, Sonali; Ozawa, Seiichi; Ekbal, Asif; Jatowt, Adam"/>
    <s v="The ICONIP 2022 proceedings deal with topics in pattern recognition, neuroscience, intelligent control, information security and brain-machine interface."/>
    <m/>
    <s v="BOOK"/>
    <s v="Springer Nature Singapore"/>
    <m/>
    <m/>
    <m/>
    <m/>
    <m/>
    <m/>
    <m/>
    <s v="&quot;OOV&quot; and &quot;POS Tagging&quot;"/>
    <x v="3"/>
  </r>
  <r>
    <n v="968"/>
    <s v="Web Information Systems Engineering – WISE 2021"/>
    <s v="10.1007/978-3-030-91560-5"/>
    <s v="Lecture Notes in Computer Science"/>
    <s v="2021"/>
    <s v="Zhang, Wenjie; Zou, Lei; Maamar, Zakaria; Chen, Lü"/>
    <s v="series of WISE conferences aims to provide an international forum for researchers, professionals, and industrial"/>
    <m/>
    <s v="BOOK"/>
    <s v="Springer International Publishing"/>
    <m/>
    <m/>
    <m/>
    <n v="1"/>
    <m/>
    <m/>
    <m/>
    <s v="&quot;OOV&quot; and &quot;POS Tagging&quot;"/>
    <x v="3"/>
  </r>
  <r>
    <n v="969"/>
    <s v="NLPCC (2) - Neural Chinese Word Segmentation with Dictionary Knowledge"/>
    <s v="10.1007/978-3-319-99501-4_7"/>
    <s v="Lecture Notes in Computer Science"/>
    <s v="2018"/>
    <s v="Liu, Junxin; Wu, Fangzhao; Wu, Chuhan; Huang, Yongfeng; Xie, Xing"/>
    <s v="Chinese word segmentation (CWS) is an important task for Chinese NLP. Recently, many neural network based methods have been proposed for CWS. However, these methods require a large number of labeled sentences for model training, and usually cannot utilize"/>
    <m/>
    <s v="CHAP"/>
    <s v="Springer International Publishing"/>
    <m/>
    <m/>
    <m/>
    <n v="7"/>
    <m/>
    <n v="21"/>
    <m/>
    <s v="&quot;OOV&quot; and &quot;POS Tagging&quot;"/>
    <x v="3"/>
  </r>
  <r>
    <n v="970"/>
    <s v="An algorithmic approach to rank the disambiguous entities in Twitter streams for effective semantic search operations"/>
    <s v="10.1007/s12046-019-1247-1"/>
    <s v="Sādhanā"/>
    <s v="2020"/>
    <s v="Kumar, N. Senthil; Dinakaran, M"/>
    <s v="NA"/>
    <m/>
    <s v="JOUR"/>
    <s v="Springer Science and Business Media LLC"/>
    <m/>
    <m/>
    <m/>
    <n v="3"/>
    <m/>
    <n v="36"/>
    <m/>
    <s v="&quot;OOV&quot; and &quot;POS Tagging&quot;"/>
    <x v="3"/>
  </r>
  <r>
    <n v="971"/>
    <s v="Text normalization for named entity recognition in Vietnamese tweets"/>
    <s v="10.1186/s40649-016-0032-0"/>
    <s v="Computational social networks"/>
    <s v="2016"/>
    <s v="Nguyen, Vu H.; Nguyen, Hien T.; Snasel, Vaclav"/>
    <s v="Named entity recognition (NER) is a task of detecting named entities in documents and categorizing them to predefined classes, such as person, location, and organization. This paper focuses on tweets posted on Twitter. Since tweets are noisy, irregular, b"/>
    <m/>
    <s v="JOUR"/>
    <s v="Springer Science and Business Media LLC"/>
    <m/>
    <m/>
    <m/>
    <n v="5"/>
    <m/>
    <n v="49"/>
    <m/>
    <s v="&quot;OOV&quot; and &quot;POS Tagging&quot;"/>
    <x v="3"/>
  </r>
  <r>
    <n v="972"/>
    <s v="International Handbook of Disaster Research"/>
    <s v="10.1007/978-981-19-8388-7"/>
    <s v="NA"/>
    <s v="2023"/>
    <s v=","/>
    <s v="The handbook presents trans-disciplinary approach to disaster studies exploring policies, governance, law, resources, leadership and management &amp; science."/>
    <m/>
    <s v="BOOK"/>
    <s v="Springer Nature Singapore"/>
    <m/>
    <m/>
    <m/>
    <n v="2"/>
    <m/>
    <m/>
    <m/>
    <s v="&quot;OOV&quot; and &quot;POS Tagging&quot;"/>
    <x v="3"/>
  </r>
  <r>
    <n v="973"/>
    <s v="MDATA: A New Knowledge Representation Model - Chinese Named Entity Recognition: Applications and Challenges"/>
    <s v="10.1007/978-3-030-71590-8_4"/>
    <s v="Lecture Notes in Computer Science"/>
    <s v="2021"/>
    <s v="Xi, Qisen; Ren, Yizhi; Yao, Siyu; Wu, Guohua; Miao, Gongxun; Zhang, Zhen"/>
    <s v="Chinese Named Entity Recognition (NER) is an important task in Chinese natural language processing, which has been widely used in automatic question answering, reading comprehension, knowledge graph, machine translation and other fields. With the developm"/>
    <m/>
    <s v="BOOK"/>
    <s v="Springer International Publishing"/>
    <m/>
    <m/>
    <m/>
    <n v="3"/>
    <m/>
    <n v="40"/>
    <m/>
    <s v="&quot;OOV&quot; and &quot;POS Tagging&quot;"/>
    <x v="3"/>
  </r>
  <r>
    <n v="974"/>
    <s v="PROPOR - Improving POS Tagging Across Portuguese Variants with Word Embeddings"/>
    <s v="10.1007/978-3-319-41552-9_22"/>
    <s v="Lecture Notes in Computer Science"/>
    <s v="2016"/>
    <s v="Fonseca, Erick Rocha; Aluísio, Sandra Maria"/>
    <s v="Brazilian Portuguese (BP) and European Portuguese (EP) have specific NLP resources and tools for many tasks. It is generally agreed upon that applying them to the variant other than their intended one results in a performance drop; however, very little re"/>
    <m/>
    <s v="CHAP"/>
    <s v="Springer International Publishing"/>
    <m/>
    <m/>
    <m/>
    <n v="5"/>
    <m/>
    <n v="12"/>
    <m/>
    <s v="&quot;OOV&quot; and &quot;POS Tagging&quot;"/>
    <x v="3"/>
  </r>
  <r>
    <n v="975"/>
    <s v="ICGEC - Back-Propagation Neural Network Approach to Myanmar Part-of-Speech Tagging"/>
    <s v="10.1007/978-3-319-48490-7_25"/>
    <s v="Advances in Intelligent Systems and Computing"/>
    <s v="2016"/>
    <s v="Hnin, Hay Mar; Pa, Win Pa; Thu, Ye Kyaw"/>
    <s v="Part-of-Speech (POS) tagging is the process of assigning a POS label to each of a sequence of words. It is also a lowest level of syntactic analysis and useful for many natural language processing (NLP) tasks such as subsequent syntactic parsing and word "/>
    <m/>
    <s v="CHAP"/>
    <s v="Springer International Publishing"/>
    <m/>
    <m/>
    <m/>
    <n v="2"/>
    <m/>
    <n v="8"/>
    <m/>
    <s v="&quot;OOV&quot; and &quot;POS Tagging&quot;"/>
    <x v="3"/>
  </r>
  <r>
    <n v="976"/>
    <s v="IIMSS - A Comparison of Character and Word Embeddings in Bidirectional LSTMs for POS Tagging in Italian"/>
    <s v="10.1007/978-3-319-92231-7_2"/>
    <s v="Smart Innovation, Systems and Technologies"/>
    <s v="2018"/>
    <s v="Marulli, Fiammetta; Pota, Marco; Esposito, Massimo"/>
    <s v="Word representations are mathematical items capturing a word’s meaning and its grammatical properties in a machine-readable way. They map each word into equivalence classes including words sharing similar properties. Word representations can be obtained a"/>
    <m/>
    <s v="BOOK"/>
    <s v="Springer International Publishing"/>
    <m/>
    <m/>
    <m/>
    <n v="9"/>
    <m/>
    <n v="23"/>
    <m/>
    <s v="&quot;OOV&quot; and &quot;POS Tagging&quot;"/>
    <x v="3"/>
  </r>
  <r>
    <n v="977"/>
    <s v="Processing Large Text Corpus Using N-Gram Language Modeling and Smoothing"/>
    <s v="10.1007/978-981-15-9689-6_3"/>
    <s v="Lecture Notes in Networks and Systems"/>
    <s v="2021"/>
    <s v="Avasthi, Sandhya; Chauhan, Ritu; Acharjya, D. P."/>
    <s v="The prediction of next word, letter or phrase for the user, while she is typing, is a really valuable tool for improving user experience. The users are communicating, writing reviews and expressing their opinion on such platforms frequently and many times"/>
    <m/>
    <s v="CHAP"/>
    <s v="Springer Singapore"/>
    <m/>
    <m/>
    <m/>
    <n v="16"/>
    <m/>
    <n v="20"/>
    <m/>
    <s v="&quot;OOV&quot; and &quot;POS Tagging&quot;"/>
    <x v="3"/>
  </r>
  <r>
    <n v="978"/>
    <s v="Theory and Engineering of Dependable Computer Systems and Networks"/>
    <s v="10.1007/978-3-030-76773-0"/>
    <s v="Advances in Intelligent Systems and Computing"/>
    <s v="2021"/>
    <s v="Zamojski, Wojciech; Mazurkiewicz, Jacek; Sugier, Jarosław; Walkowiak, Tomasz; Kacprzyk, Janusz"/>
    <s v="NA"/>
    <m/>
    <s v="BOOK"/>
    <s v="Springer International Publishing"/>
    <m/>
    <m/>
    <m/>
    <n v="5"/>
    <m/>
    <m/>
    <m/>
    <s v="&quot;OOV&quot; and &quot;POS Tagging&quot;"/>
    <x v="3"/>
  </r>
  <r>
    <n v="979"/>
    <s v="Classification of crisis-related data on Twitter using a deep learning-based framework"/>
    <s v="10.1007/s11042-022-12183-w"/>
    <s v="Multimedia Tools and Applications"/>
    <s v="2022"/>
    <s v="Paul, Nayan Ranjan; Sahoo, Deepak; Balabantaray, Rakesh Chandra"/>
    <s v="NA"/>
    <m/>
    <s v="JOUR"/>
    <s v="Springer Science and Business Media LLC"/>
    <m/>
    <m/>
    <m/>
    <n v="12"/>
    <m/>
    <n v="41"/>
    <m/>
    <s v="&quot;OOV&quot; and &quot;POS Tagging&quot;"/>
    <x v="3"/>
  </r>
  <r>
    <n v="980"/>
    <s v="Cybersecurity Challenges in the Age of AI, Space Communications and Cyborgs"/>
    <s v="10.1007/978-3-031-47594-8"/>
    <s v="Advanced Sciences and Technologies for Security Applications"/>
    <s v="2024"/>
    <s v="Jahankhani, Hamid"/>
    <s v="This book presents new materials and contributes to knowledge through the technological advances that are being made across artificial intelligence"/>
    <m/>
    <s v="BOOK"/>
    <s v="Springer Nature Switzerland"/>
    <m/>
    <m/>
    <m/>
    <n v="1"/>
    <m/>
    <m/>
    <m/>
    <s v="&quot;OOV&quot; and &quot;POS Tagging&quot;"/>
    <x v="3"/>
  </r>
  <r>
    <n v="981"/>
    <s v="Chinese Word Segmentation via BiLSTM+Semi-CRF with Relay Node"/>
    <s v="10.1007/s11390-020-9576-4"/>
    <s v="Journal of Computer Science and Technology"/>
    <s v="2020"/>
    <s v="Qun, Nuo; Yan, Hang; Qiu, Xipeng; Huang, Xuanjing"/>
    <s v="NA"/>
    <m/>
    <s v="JOUR"/>
    <s v="Springer Science and Business Media LLC"/>
    <m/>
    <m/>
    <m/>
    <n v="12"/>
    <m/>
    <n v="30"/>
    <m/>
    <s v="&quot;OOV&quot; and &quot;POS Tagging&quot;"/>
    <x v="3"/>
  </r>
  <r>
    <n v="982"/>
    <s v="Advanced Intelligent Computing Technology and Applications"/>
    <s v="10.1007/978-981-99-4752-2"/>
    <s v="Lecture Notes in Computer Science"/>
    <s v="2023"/>
    <s v="Huang, De-Shuang; Premaratne, Prashan; Jin, Beihong; Qu, Boyang; Jo, Kang-Hyun; Hussain, Abir"/>
    <s v="The conference proceedings ICIC 2023 focuses on subjects such as theories and methodologies of intelligent computing and much more."/>
    <m/>
    <s v="BOOK"/>
    <s v="Springer Nature Singapore"/>
    <m/>
    <m/>
    <m/>
    <m/>
    <m/>
    <m/>
    <m/>
    <s v="&quot;OOV&quot; and &quot;POS Tagging&quot;"/>
    <x v="3"/>
  </r>
  <r>
    <n v="983"/>
    <s v="NLPCC/ICCPOL - Recurrent Neural Word Segmentation with Tag Inference"/>
    <s v="10.1007/978-3-319-50496-4_66"/>
    <s v="Lecture Notes in Computer Science"/>
    <s v="2016"/>
    <s v="Zhou, Qianrong; Ma, Long; Zheng, Zhenyu; Wang, Yue; Wang, Xiaojie"/>
    <s v="In this paper, we present a Long Short-Term Memory (LSTM) based model for the task of Chinese Weibo word segmentation. The model adopts a LSTM layer to capture long-range dependencies in sentence and learn the underlying patterns. In order to infer the op"/>
    <m/>
    <s v="BOOK"/>
    <s v="Springer International Publishing"/>
    <m/>
    <m/>
    <m/>
    <n v="3"/>
    <m/>
    <n v="19"/>
    <m/>
    <s v="&quot;OOV&quot; and &quot;POS Tagging&quot;"/>
    <x v="3"/>
  </r>
  <r>
    <n v="984"/>
    <s v="Linguistically enhanced word segmentation for better neural machine translation of low resource agglutinative languages"/>
    <s v="10.1007/s10772-021-09865-5"/>
    <s v="International Journal of Speech Technology"/>
    <s v="2021"/>
    <s v="Chimalamarri, Santwana; Sitaram, Dinkar"/>
    <s v="NA"/>
    <m/>
    <s v="JOUR"/>
    <s v="Springer Science and Business Media LLC"/>
    <m/>
    <m/>
    <m/>
    <n v="3"/>
    <m/>
    <n v="34"/>
    <m/>
    <s v="&quot;OOV&quot; and &quot;POS Tagging&quot;"/>
    <x v="3"/>
  </r>
  <r>
    <n v="985"/>
    <s v="Reassessing the proper place of man and machine in translation: a pre-translation scenario"/>
    <s v="10.1007/s10590-018-9223-9"/>
    <s v="Machine Translation"/>
    <s v="2018"/>
    <s v="Ive, Julia; Max, Aurélien; Yvon, François"/>
    <s v="Traditionally, human–machine interaction to reach an improved machine translation (MT) output takes place ex-post and consists of correcting this output. In this work, we investigate other modes of intervention in the MT process. We propose a Pre-Edition "/>
    <m/>
    <s v="JOUR"/>
    <s v="Springer Science and Business Media LLC"/>
    <m/>
    <m/>
    <m/>
    <n v="5"/>
    <m/>
    <n v="46"/>
    <m/>
    <s v="&quot;OOV&quot; and &quot;POS Tagging&quot;"/>
    <x v="3"/>
  </r>
  <r>
    <n v="986"/>
    <s v="Improved neural machine translation using Natural Language Processing (NLP)"/>
    <s v="10.1007/s11042-023-17207-7"/>
    <s v="Multimedia Tools and Applications"/>
    <s v="2023"/>
    <s v="Ahammad, Sk Hasane; Kalangi, Ruth Ramya; Nagendram, S.; Inthiyaz, Syed; Priya, P. Poorna; Faragallah, Osama S.; Mohammad, Alsharef; Eid, Mahmoud M. A.; Rashed, Ahmed Nabih Zaki"/>
    <s v="NA"/>
    <m/>
    <s v="JOUR"/>
    <s v="Springer Science and Business Media LLC"/>
    <m/>
    <m/>
    <m/>
    <n v="3"/>
    <m/>
    <n v="13"/>
    <m/>
    <s v="&quot;OOV&quot; and &quot;POS Tagging&quot;"/>
    <x v="3"/>
  </r>
  <r>
    <n v="987"/>
    <s v="Abstractive text summarization and new large-scale datasets for agglutinative languages Turkish and Hungarian"/>
    <s v="10.1007/s10579-021-09568-y"/>
    <s v="Language Resources and Evaluation"/>
    <s v="2022"/>
    <s v="Baykara, Batuhan; Güngör, Tunga"/>
    <s v="NA"/>
    <m/>
    <s v="JOUR"/>
    <s v="Springer Science and Business Media LLC"/>
    <m/>
    <m/>
    <m/>
    <n v="6"/>
    <m/>
    <n v="41"/>
    <m/>
    <s v="&quot;OOV&quot; and &quot;POS Tagging&quot;"/>
    <x v="3"/>
  </r>
  <r>
    <n v="988"/>
    <s v="Automatic Question Generation: A Comparative Analysis of Rule-Based and Neural Network-Based Models"/>
    <s v="10.1007/978-981-97-1724-8_21"/>
    <s v="Proceedings of International Conference on Recent Trends in Computing"/>
    <s v="2024"/>
    <s v="Velmurugan, Haemanth; Pandiarajan, Naveena; Ravi, Lisa; Voleti, Sravani; Sheik, Reshma; Nirmala, S. Jaya"/>
    <s v="NA"/>
    <m/>
    <s v="CHAP"/>
    <s v="Springer Nature Singapore"/>
    <m/>
    <m/>
    <m/>
    <m/>
    <m/>
    <n v="37"/>
    <m/>
    <s v="&quot;OOV&quot; and &quot;POS Tagging&quot;"/>
    <x v="3"/>
  </r>
  <r>
    <n v="989"/>
    <s v="CLSW - Revisiting Tibetan Word Segmentation with Neural Networks"/>
    <s v="10.1007/978-3-030-81197-6_44"/>
    <s v="Lecture Notes in Computer Science"/>
    <s v="2021"/>
    <s v="Duanzhu, Sangjie; Jiacuo, Cizhen; Jia, Cairang"/>
    <s v="Tibetan Word Segmentation is a basic and essential task in Tibetan Natural Language Processing workflow. Performance of TWS can directly affect many other downstream Tibetan NLP tasks since errors propagate in a multi-stage NLP pipeline. Traditionally the"/>
    <m/>
    <s v="CHAP"/>
    <s v="Springer International Publishing"/>
    <m/>
    <m/>
    <m/>
    <n v="1"/>
    <m/>
    <n v="16"/>
    <m/>
    <s v="&quot;OOV&quot; and &quot;POS Tagging&quot;"/>
    <x v="3"/>
  </r>
  <r>
    <n v="990"/>
    <s v="PERCORE: A Deep Learning-Based Framework for Persian Spelling Correction with Phonetic Analysis"/>
    <s v="10.1007/s44196-024-00459-y"/>
    <s v="International Journal of Computational Intelligence Systems"/>
    <s v="2024"/>
    <s v="Dashti, Seyed Mohammad Sadegh; Khatibi Bardsiri, Amid; Jafari Shahbazzadeh, Mehdi"/>
    <s v="&lt;jats:title&gt;Abstract&lt;/jats:title&gt;&lt;jats:p&gt;This research introduces a state-of-the-art Persian spelling correction system that seamlessly integrates deep learning techniques with phonetic analysis, significantly enhancing the accuracy and efficiency of natu"/>
    <m/>
    <s v="JOUR"/>
    <s v="Springer Science and Business Media LLC"/>
    <m/>
    <m/>
    <m/>
    <m/>
    <m/>
    <n v="37"/>
    <m/>
    <s v="&quot;OOV&quot; and &quot;POS Tagging&quot;"/>
    <x v="3"/>
  </r>
  <r>
    <n v="991"/>
    <s v="CCL - Improving Multi-pass Transition-Based Dependency Parsing Using Enhanced Shift Actions"/>
    <s v="10.1007/978-3-319-12277-9_2"/>
    <s v="Lecture Notes in Computer Science"/>
    <s v="2014"/>
    <s v="Zhu, Chenxi; Qiu, Xipeng; Huang, Xuanjing"/>
    <s v="In multi-pass transition-based dependency parsing algorithm, the shift actions are usually inconsistent for the same node pair in different passes. Some node pairs have a indeed dependency relation, but the modifier node has not been a complete subtree ye"/>
    <m/>
    <s v="BOOK"/>
    <s v="Springer International Publishing"/>
    <m/>
    <m/>
    <m/>
    <m/>
    <m/>
    <n v="17"/>
    <m/>
    <s v="&quot;OOV&quot; and &quot;POS Tagging&quot;"/>
    <x v="3"/>
  </r>
  <r>
    <n v="992"/>
    <s v="Amelioration of linguistic semantic classifier with sentiment classifier manacle for the focused web crawler"/>
    <s v="10.1007/s41870-022-01139-w"/>
    <s v="International Journal of Information Technology"/>
    <s v="2022"/>
    <s v="Prabha, K. S. Sakunthala; Mahesh, C.; Goundar, Sam; Raja, S. P."/>
    <s v="NA"/>
    <m/>
    <s v="JOUR"/>
    <s v="Springer Science and Business Media LLC"/>
    <m/>
    <m/>
    <m/>
    <n v="3"/>
    <m/>
    <n v="26"/>
    <m/>
    <s v="&quot;OOV&quot; and &quot;POS Tagging&quot;"/>
    <x v="3"/>
  </r>
  <r>
    <n v="993"/>
    <s v="RNN-LSTM-GRU based language transformation"/>
    <s v="10.1007/s00500-019-04281-z"/>
    <s v="Soft Computing"/>
    <s v="2019"/>
    <s v="Khan, Ahmed; Sarfaraz, Aaliya"/>
    <s v="NA"/>
    <m/>
    <s v="JOUR"/>
    <s v="Springer Science and Business Media LLC"/>
    <m/>
    <m/>
    <m/>
    <n v="25"/>
    <m/>
    <n v="47"/>
    <m/>
    <s v="&quot;OOV&quot; and &quot;POS Tagging&quot;"/>
    <x v="3"/>
  </r>
  <r>
    <n v="994"/>
    <s v="Multilingual sentiment analysis: from formal to informal and scarce resource languages"/>
    <s v="10.1007/s10462-016-9508-4"/>
    <s v="Artificial Intelligence Review"/>
    <s v="2016"/>
    <s v="Lo, Siaw Ling; Cambria, Erik; Chiong, Raymond; Cornforth, David"/>
    <s v="The ability to analyse online user-generated content related to sentiments (e.g., thoughts and opinions) on products or policies has become a de-facto skillset for many companies and organisations. Besides the challenge of understanding formal textual con"/>
    <m/>
    <s v="JOUR"/>
    <s v="Springer Science and Business Media LLC"/>
    <m/>
    <m/>
    <m/>
    <n v="157"/>
    <m/>
    <n v="97"/>
    <m/>
    <s v="&quot;OOV&quot; and &quot;POS Tagging&quot;"/>
    <x v="3"/>
  </r>
  <r>
    <n v="995"/>
    <s v="Chinese Lexical Semantics: 21st Workshop, CLSW 2020, Hong Kong, China, May 28–30, 2020, Revised Selected Papers"/>
    <s v="10.1007/978-3-030-81197-6"/>
    <s v="Lecture Notes in Computer Science"/>
    <s v="2021"/>
    <s v="Liu, Meichun; Kit, Chunyu; Su, Qi"/>
    <s v="NA"/>
    <m/>
    <s v="BOOK"/>
    <s v="Springer International Publishing"/>
    <m/>
    <m/>
    <m/>
    <m/>
    <m/>
    <m/>
    <m/>
    <s v="&quot;OOV&quot; and &quot;POS Tagging&quot;"/>
    <x v="3"/>
  </r>
  <r>
    <n v="996"/>
    <s v="Identification of Fake News: A Semantic Driven Technique for Transfer Domain"/>
    <s v="10.1007/978-981-99-1645-0_47"/>
    <s v="Communications in Computer and Information Science"/>
    <s v="2023"/>
    <s v="Ferdush, Jannatul; Kamruzzaman, Joarder; Karmakar, Gour; Gondal, Iqbal; Das, Raj"/>
    <s v="Fake news spreads quickly on online social media and adversely impacts political, social, religious, and economic stability. This necessitates an efficient fake news detector which is now feasible due to advances in natural language processing and artific"/>
    <m/>
    <s v="CHAP"/>
    <s v="Springer Nature Singapore"/>
    <m/>
    <m/>
    <m/>
    <m/>
    <m/>
    <n v="10"/>
    <m/>
    <s v="&quot;OOV&quot; and &quot;POS Tagging&quot;"/>
    <x v="3"/>
  </r>
  <r>
    <n v="997"/>
    <s v="Improving Text Summarization using Ensembled Approach based on Fuzzy with LSTM"/>
    <s v="10.1007/s13369-020-04827-6"/>
    <s v="Arabian Journal for Science and Engineering"/>
    <s v="2020"/>
    <s v="Tomer, Minakshi; Kumar, Manoj"/>
    <s v="NA"/>
    <m/>
    <s v="JOUR"/>
    <s v="Springer Science and Business Media LLC"/>
    <m/>
    <m/>
    <m/>
    <n v="30"/>
    <m/>
    <n v="37"/>
    <m/>
    <s v="&quot;OOV&quot; and &quot;POS Tagging&quot;"/>
    <x v="3"/>
  </r>
  <r>
    <n v="998"/>
    <s v="The Future of Heritage Science and Technologies: ICT and Digital Heritage"/>
    <s v="10.1007/978-3-031-20302-2"/>
    <s v="Communications in Computer and Information Science"/>
    <s v="2022"/>
    <s v="Furferi, Rocco; Governi, Lapo; Volpe, Yary; Seymour, Kate; Pelagotti, Anna; Gherardini, Francesco"/>
    <s v="Florence Heri-Tech 2022, proceedings on ​reconstruction of cultural heritage, enhancing heritage fruition and storytelling, virtual museums, and more."/>
    <m/>
    <s v="BOOK"/>
    <s v="Springer International Publishing"/>
    <m/>
    <m/>
    <m/>
    <n v="3"/>
    <m/>
    <m/>
    <m/>
    <s v="&quot;OOV&quot; and &quot;POS Tagging&quot;"/>
    <x v="3"/>
  </r>
  <r>
    <n v="999"/>
    <s v="Advances in Cybersecurity, Cybercrimes, and Smart Emerging Technologies"/>
    <s v="10.1007/978-3-031-21101-0"/>
    <s v="Engineering Cyber-Physical Systems and Critical Infrastructures"/>
    <s v="2023"/>
    <s v=","/>
    <s v="NA"/>
    <m/>
    <s v="BOOK"/>
    <s v="Springer International Publishing"/>
    <m/>
    <m/>
    <m/>
    <m/>
    <m/>
    <m/>
    <m/>
    <s v="&quot;OOV&quot; and &quot;POS Tagging&quot;"/>
    <x v="3"/>
  </r>
  <r>
    <n v="1000"/>
    <s v="NLPCC (1) - Effective Character-Augmented Word Embedding for Machine Reading Comprehension"/>
    <s v="10.1007/978-3-319-99495-6_3"/>
    <s v="Lecture Notes in Computer Science"/>
    <s v="2018"/>
    <s v="Zhang, Zhuosheng; Huang, Yafang; Zhu, Pengfei; Zhao, Hai"/>
    <s v="Machine reading comprehension is a task to model relationship between passage and query. In terms of deep learning framework, most of state-of-the-art models simply concatenate word and character level representations, which has been shown suboptimal for "/>
    <m/>
    <s v="CHAP"/>
    <s v="Springer International Publishing"/>
    <m/>
    <m/>
    <m/>
    <n v="16"/>
    <m/>
    <n v="35"/>
    <m/>
    <s v="&quot;OOV&quot; and &quot;POS Tagging&quot;"/>
    <x v="3"/>
  </r>
  <r>
    <n v="1001"/>
    <s v="Artificial Neural Networks and Machine Learning – ICANN 2021 : 30th International Conference on Artificial Neural Networks, Bratislava, Slovakia, September 14–17, 2021, Proceedings, Part IV"/>
    <s v="10.1007/978-3-030-86380-7"/>
    <s v="Lecture Notes in Computer Science"/>
    <s v="2021"/>
    <s v="Farkaš, Igor"/>
    <s v="NA"/>
    <m/>
    <s v="BOOK"/>
    <s v="Springer International Publishing"/>
    <m/>
    <m/>
    <m/>
    <m/>
    <m/>
    <m/>
    <m/>
    <s v="&quot;OOV&quot; and &quot;POS Tagging&quot;"/>
    <x v="3"/>
  </r>
  <r>
    <n v="1002"/>
    <s v="CCL - Construction of an English-Uyghur WordNet Dataset"/>
    <s v="10.1007/978-3-030-32381-3_31"/>
    <s v="Lecture Notes in Computer Science"/>
    <s v="2019"/>
    <s v="Abiderexiti, Kahaerjiang; Sun, Maosong"/>
    <s v="Automatically building semantic resources is essential to low resource-languages like Uyghur. However, Uyghur suffers from a lack of publicly available evaluation dataset for automatically building semantic resources like WordNet. To cope with this proble"/>
    <m/>
    <s v="BOOK"/>
    <s v="Springer International Publishing"/>
    <m/>
    <m/>
    <m/>
    <n v="3"/>
    <m/>
    <n v="25"/>
    <m/>
    <s v="&quot;OOV&quot; and &quot;POS Tagging&quot;"/>
    <x v="3"/>
  </r>
  <r>
    <n v="1003"/>
    <s v="Going Neural"/>
    <s v="10.1007/978-3-031-27226-4_15"/>
    <s v="A Course in Natural Language Processing"/>
    <s v="2024"/>
    <s v="Haralambous, Yannis"/>
    <s v="NA"/>
    <m/>
    <s v="CHAP"/>
    <s v="Springer International Publishing"/>
    <m/>
    <m/>
    <m/>
    <m/>
    <m/>
    <m/>
    <m/>
    <s v="&quot;OOV&quot; and &quot;POS Tagging&quot;"/>
    <x v="3"/>
  </r>
  <r>
    <n v="1004"/>
    <s v="IBERAMIA - Identification of Bilingual Suffix Classes for Classification and Translation Generation"/>
    <s v="10.1007/978-3-319-12027-0_13"/>
    <s v="Lecture Notes in Computer Science"/>
    <s v="2014"/>
    <s v="Mahesh, Kavitha Karimbi; Gomes, Luís; Lopes, José Gabriel Pereira"/>
    <s v="We examine the possibility of learning bilingual morphology using the translation forms taken from an existing, manually validated, bilingual translation lexicon. The objective is to evaluate the use of bilingual stem and suffix based features on the perf"/>
    <m/>
    <s v="CHAP"/>
    <s v="Springer International Publishing"/>
    <m/>
    <m/>
    <m/>
    <n v="2"/>
    <m/>
    <n v="24"/>
    <m/>
    <s v="&quot;OOV&quot; and &quot;POS Tagging&quot;"/>
    <x v="3"/>
  </r>
  <r>
    <n v="1005"/>
    <s v="CISIS - Transferring Informal Text in Arabic as Low Resource Languages: State-of-the-Art and Future Research Directions"/>
    <s v="10.1007/978-3-030-22354-0_17"/>
    <s v="Advances in Intelligent Systems and Computing"/>
    <s v="2019"/>
    <s v="Almansor, Ebtesam Hussain; Al-Ani, Ahmed; Hussain, Farookh Khadeer"/>
    <s v="Rapid growth in internet technology lead to increase the usage of social media platforms which make communication between users easier. Through the communication users used their daily languages which considered as non-standard language. The non-slandered"/>
    <m/>
    <s v="CHAP"/>
    <s v="Springer International Publishing"/>
    <m/>
    <m/>
    <m/>
    <n v="1"/>
    <m/>
    <n v="72"/>
    <m/>
    <s v="&quot;OOV&quot; and &quot;POS Tagging&quot;"/>
    <x v="3"/>
  </r>
  <r>
    <n v="1006"/>
    <s v="PAKDD (2) - TSSE-DMM: Topic Modeling for Short Texts Based on Topic Subdivision and Semantic Enhancement."/>
    <s v="10.1007/978-3-030-75765-6_51"/>
    <s v="Lecture Notes in Computer Science"/>
    <s v="2021"/>
    <s v="Mai, Chengcheng; Qiu, Xueming; Luo, Kaiwen; Chen, Min; Zhao, Bo; Huang, Yihua"/>
    <s v="Short texts have been prevalent in Web sites and the emerging social media for several years, which makes it a critical task to identify intelligible topics from online data sources. However, the existing topic models over short texts cannot analyze the i"/>
    <m/>
    <s v="CHAP"/>
    <s v="Springer International Publishing"/>
    <m/>
    <m/>
    <m/>
    <n v="4"/>
    <m/>
    <n v="22"/>
    <m/>
    <s v="&quot;OOV&quot; and &quot;POS Tagging&quot;"/>
    <x v="3"/>
  </r>
  <r>
    <n v="1007"/>
    <s v="Construction and Evaluation of Chinese Word Segmentation Datasets in Malay Archipelago"/>
    <s v="10.1007/978-3-031-06547-7_14"/>
    <s v="Lecture Notes in Computer Science"/>
    <s v="2022"/>
    <s v="Jiang, Shengyi; Fu, Yingwen; Lin, Nankai"/>
    <s v="In recent years, there has been numerous mature research on Chinese word segmentation (CWS). However, the existing research mainly focuses on mainland Mandarin word segmentation, and the research on CWS of other countries/regions is still far from satisfa"/>
    <m/>
    <s v="CHAP"/>
    <s v="Springer International Publishing"/>
    <m/>
    <m/>
    <m/>
    <n v="1"/>
    <m/>
    <n v="9"/>
    <m/>
    <s v="&quot;OOV&quot; and &quot;POS Tagging&quot;"/>
    <x v="3"/>
  </r>
  <r>
    <n v="1008"/>
    <s v="ALP: An Arabic Linguistic Pipeline"/>
    <s v="10.1007/978-3-031-11035-1_4"/>
    <s v="Signals and Communication Technology"/>
    <s v="2022"/>
    <s v="Freihat, Abed Alhakim; Bella, Gábor; Abbas, Mourad; Mubarak, Hamdy; Giunchiglia, Fausto"/>
    <s v="This paper presents ALP, an entirely new linguistic pipeline for natural language processing of text in Modern Standard Arabic. In contrary to the conventional pipeline architecture, we solve common NLP operations of word segmentation, POS tagging, and na"/>
    <m/>
    <s v="CHAP"/>
    <s v="Springer International Publishing"/>
    <m/>
    <m/>
    <m/>
    <m/>
    <m/>
    <n v="15"/>
    <m/>
    <s v="&quot;OOV&quot; and &quot;POS Tagging&quot;"/>
    <x v="3"/>
  </r>
  <r>
    <n v="1009"/>
    <s v="An end-to-end TTS model with pronunciation predictor"/>
    <s v="10.1007/s10772-022-10008-7"/>
    <s v="International Journal of Speech Technology"/>
    <s v="2022"/>
    <s v="Han, Chol-Jin; Ri, Un-Chol; Mun, Song-Il; Jang, Kang-Song; Han, Song-Yun"/>
    <s v="NA"/>
    <m/>
    <s v="JOUR"/>
    <s v="Springer Science and Business Media LLC"/>
    <m/>
    <m/>
    <m/>
    <n v="1"/>
    <m/>
    <n v="17"/>
    <m/>
    <s v="&quot;OOV&quot; and &quot;POS Tagging&quot;"/>
    <x v="3"/>
  </r>
  <r>
    <n v="1010"/>
    <s v="Congress on Intelligent Systems"/>
    <s v="10.1007/978-981-33-6981-8"/>
    <s v="Advances in Intelligent Systems and Computing"/>
    <s v="2021"/>
    <s v="Sharma, Harish; Saraswat, Mukesh; Yadav, Anupam; Kim, Joong Hoon; Bansal, Jagdish Chand"/>
    <s v="The series &quot;Advances in Intelligent Systems and Computing&quot; contains publications on theory, applications, and design methods of Intelligent Systems and Intelligent Computing.Virtually all disciplines such as engineering, natural sciences, computer and inf"/>
    <m/>
    <s v="BOOK"/>
    <s v="Springer Singapore"/>
    <m/>
    <m/>
    <m/>
    <n v="2"/>
    <m/>
    <m/>
    <m/>
    <s v="&quot;OOV&quot; and &quot;POS Tagging&quot;"/>
    <x v="3"/>
  </r>
  <r>
    <n v="1011"/>
    <s v="Integrating natural language processing with image document analysis: what we learned from two real-world applications"/>
    <s v="10.1007/s10032-015-0247-x"/>
    <s v="International Journal on Document Analysis and Recognition (IJDAR)"/>
    <s v="2015"/>
    <s v="Chen, Jinying; Cao, Huaigu; Natarajan, Premkumar"/>
    <s v="NA"/>
    <m/>
    <s v="JOUR"/>
    <s v="Springer Science and Business Media LLC"/>
    <m/>
    <m/>
    <m/>
    <n v="12"/>
    <m/>
    <n v="50"/>
    <m/>
    <s v="&quot;OOV&quot; and &quot;POS Tagging&quot;"/>
    <x v="3"/>
  </r>
  <r>
    <n v="1012"/>
    <s v="Evaluation of word embedding models to extract and predict surgical data in breast cancer."/>
    <s v="10.1186/s12859-022-05038-6"/>
    <s v="BMC bioinformatics"/>
    <s v="2022"/>
    <s v="Sgroi, Giuseppe; Russo, Giulia; Maglia, Anna; Catanuto, Giuseppe; Barry, Peter; Karakatsanis, Andreas; Rocco, Nicola; NA, NA; Pappalardo, Francesco"/>
    <s v="&lt;AbstractText Label=&quot;BACKGROUND&quot; NlmCategory=&quot;BACKGROUND&quot;&gt;Decisions in healthcare usually rely on the goodness and completeness of data that could be coupled with heuristics to improve the decision process itself. However, this is often an incomplete proc"/>
    <m/>
    <s v="JOUR"/>
    <s v="Springer Science and Business Media LLC"/>
    <m/>
    <m/>
    <m/>
    <n v="1"/>
    <m/>
    <n v="29"/>
    <m/>
    <s v="&quot;OOV&quot; and &quot;POS Tagging&quot;"/>
    <x v="3"/>
  </r>
  <r>
    <n v="1013"/>
    <s v="Hierarchical LSTM with char-subword-word tree-structure representation for Chinese named entity recognition"/>
    <s v="10.1007/s11432-020-2982-y"/>
    <s v="Science China Information Sciences"/>
    <s v="2020"/>
    <s v="Gong, Chen; Li, Zhenghua; Xia, Qingrong; Chen, Wenliang; Zhang, Min"/>
    <s v="NA"/>
    <m/>
    <s v="JOUR"/>
    <s v="Springer Science and Business Media LLC"/>
    <m/>
    <m/>
    <m/>
    <n v="8"/>
    <m/>
    <n v="34"/>
    <m/>
    <s v="&quot;OOV&quot; and &quot;POS Tagging&quot;"/>
    <x v="3"/>
  </r>
  <r>
    <n v="1014"/>
    <s v="Improving MT post-editing productivity with adaptive confidence estimation for document-specific translation model"/>
    <s v="10.1007/s10590-014-9161-0"/>
    <s v="Machine Translation"/>
    <s v="2014"/>
    <s v="Huang, Fei; Xu, Jian-Ming; Ittycheriah, Abraham; Roukos, Salim"/>
    <s v="NA"/>
    <m/>
    <s v="JOUR"/>
    <s v="Springer Science and Business Media LLC"/>
    <m/>
    <m/>
    <m/>
    <m/>
    <m/>
    <n v="27"/>
    <m/>
    <s v="&quot;OOV&quot; and &quot;POS Tagging&quot;"/>
    <x v="3"/>
  </r>
  <r>
    <n v="1015"/>
    <s v="LTC - A Hybrid Approach to Statistical Machine Translation Between Standard and Dialectal Varieties"/>
    <s v="10.1007/978-3-319-43808-5_26"/>
    <s v="Lecture Notes in Computer Science"/>
    <s v="2016"/>
    <s v="Neubarth, Friedrich; Haddow, Barry; Huerta, Adolfo Hernández; Trost, Harald"/>
    <s v="Using statistical machine translation (SMT) for dialectal varieties usually suffers from data sparsity, but combining word-level and character-level models can yield good results even with small training data by exploiting the relative proximity between t"/>
    <m/>
    <s v="CHAP"/>
    <s v="Springer International Publishing"/>
    <m/>
    <m/>
    <m/>
    <n v="1"/>
    <m/>
    <n v="19"/>
    <m/>
    <s v="&quot;OOV&quot; and &quot;POS Tagging&quot;"/>
    <x v="3"/>
  </r>
  <r>
    <n v="1016"/>
    <s v="Fine-Tuning Transformer Models for Adverse Drug Event Identification and Extraction in Biomedical Corpora: A Comparative Study"/>
    <s v="10.1007/978-3-031-29857-8_95"/>
    <s v="Lecture Notes in Networks and Systems"/>
    <s v="2023"/>
    <s v="Hiba, Chanaa; Nfaoui, El Habib; Loqman, Chakir"/>
    <s v="Adverse Drug Events (ADEs) are potentially fatal problems that patients can deal with only if they have a solid awareness of them. With the available amount of unstructured textual data from biomedical literature, electronic records, and social media (e.g"/>
    <m/>
    <s v="CHAP"/>
    <s v="Springer Nature Switzerland"/>
    <m/>
    <m/>
    <m/>
    <n v="2"/>
    <m/>
    <n v="18"/>
    <m/>
    <s v="&quot;OOV&quot; and &quot;POS Tagging&quot;"/>
    <x v="3"/>
  </r>
  <r>
    <n v="1017"/>
    <s v="Ameliorated language modelling for lecture speech recognition of Indian English"/>
    <s v="10.1007/s12046-018-0976-x"/>
    <s v="Sādhanā"/>
    <s v="2018"/>
    <s v="Phull, Disha Kaur; Kumar, G. Bharadwaja"/>
    <s v="A great amount of research is growing towards the automatic transcription of lectures that consist of numerous information and knowledge that could be helpful to the educational systems and institutes. In large vocabulary speech recognition, language mode"/>
    <m/>
    <s v="JOUR"/>
    <s v="Springer Science and Business Media LLC"/>
    <m/>
    <m/>
    <m/>
    <m/>
    <m/>
    <n v="34"/>
    <m/>
    <s v="&quot;OOV&quot; and &quot;POS Tagging&quot;"/>
    <x v="3"/>
  </r>
  <r>
    <n v="1018"/>
    <s v="AIAI (2) - Backward-Forward Sequence Generative Network for Multiple Lexical Constraints"/>
    <s v="10.1007/978-3-030-49186-4_4"/>
    <s v="IFIP Advances in Information and Communication Technology"/>
    <s v="2020"/>
    <s v="Latif, Seemab; Bashir, Sarmad; Agha, Mir Muntasar Ali; Latif, Rabia"/>
    <s v="Advancements in Long Short Term Memory (LSTM) Networks have shown remarkable success in various Natural Language Generation (NLG) tasks. However, generating sequence from pre-specified lexical constraints is a new, challenging and less researched area in "/>
    <m/>
    <s v="CHAP"/>
    <s v="Springer International Publishing"/>
    <m/>
    <m/>
    <m/>
    <n v="1"/>
    <m/>
    <n v="19"/>
    <m/>
    <s v="&quot;OOV&quot; and &quot;POS Tagging&quot;"/>
    <x v="3"/>
  </r>
  <r>
    <n v="1019"/>
    <s v="CICLing (1) - Statistical Machine Translation from and into Morphologically Rich and Low Resourced Languages"/>
    <s v="10.1007/978-3-319-18111-0_41"/>
    <s v="Lecture Notes in Computer Science"/>
    <s v="2015"/>
    <s v="Pushpananda, Randil; Weerasinghe, Ruvan; Niranjan, Mahesan"/>
    <s v="In this paper, we consider the challenging problem of automatic machine translation between a language pair which is both morphologically rich and low resourced: Sinhala and Tamil. We build a phrase based Statistical Machine Translation (SMT) system and a"/>
    <m/>
    <s v="CHAP"/>
    <s v="Springer International Publishing"/>
    <m/>
    <m/>
    <m/>
    <n v="10"/>
    <m/>
    <n v="31"/>
    <m/>
    <s v="&quot;OOV&quot; and &quot;POS Tagging&quot;"/>
    <x v="3"/>
  </r>
  <r>
    <n v="1020"/>
    <s v="Advancing aspect-based sentiment analysis with a novel architecture combining deep learning models CNN and bi-RNN with the machine learning model SVM"/>
    <s v="10.1007/s13278-023-01126-4"/>
    <s v="Social Network Analysis and Mining"/>
    <s v="2023"/>
    <s v="Hammi, Sarsabene; Hammami, Souha Mezghani; Belguith, Lamia Hadrich"/>
    <s v="NA"/>
    <m/>
    <s v="JOUR"/>
    <s v="Springer Science and Business Media LLC"/>
    <m/>
    <m/>
    <m/>
    <n v="4"/>
    <m/>
    <n v="46"/>
    <m/>
    <s v="&quot;OOV&quot; and &quot;POS Tagging&quot;"/>
    <x v="3"/>
  </r>
  <r>
    <n v="1021"/>
    <s v="Speech and Computer"/>
    <s v="10.1007/978-3-031-20980-2"/>
    <s v="Lecture Notes in Computer Science"/>
    <s v="2022"/>
    <s v="Prasanna, S. R. Mahadeva; Karpov, Alexey; Samudravijaya, K.; Agrawal, S. S."/>
    <s v="The SPECOM 2022 proceedings on computer speech processing focus on the areas of speech science, speech technology, natural language processing."/>
    <m/>
    <s v="BOOK"/>
    <s v="Springer International Publishing"/>
    <m/>
    <m/>
    <m/>
    <n v="3"/>
    <m/>
    <m/>
    <m/>
    <s v="&quot;OOV&quot; and &quot;POS Tagging&quot;"/>
    <x v="3"/>
  </r>
  <r>
    <n v="1022"/>
    <s v="Softcomputing Approach to Sarcasm Analysis"/>
    <s v="10.1007/978-3-030-76773-0_27"/>
    <s v="Advances in Intelligent Systems and Computing"/>
    <s v="2021"/>
    <s v="Mazurkiewicz, Jacek; Woszczyna, Jakub"/>
    <s v="The goal of the paper is to create a system for sarcasm recognition in texts. The system effectiveness is significantly better than a random guess and it is functional in chosen types of sarcasm. The system is tested and created using datasets based on in"/>
    <m/>
    <s v="CHAP"/>
    <s v="Springer International Publishing"/>
    <m/>
    <m/>
    <m/>
    <m/>
    <m/>
    <n v="8"/>
    <m/>
    <s v="&quot;OOV&quot; and &quot;POS Tagging&quot;"/>
    <x v="3"/>
  </r>
  <r>
    <n v="1023"/>
    <s v="ICONIP (5) - Mongolian Word Segmentation Based on Three Character Level Seq2Seq Models"/>
    <s v="10.1007/978-3-030-04221-9_50"/>
    <s v="Lecture Notes in Computer Science"/>
    <s v="2018"/>
    <s v="Liu, Na; Su, Xiangdong; Gao, Guanglai; Bao, Feilong"/>
    <s v="Mongolian word segmentation is splitting the Mongolian words into roots and suffixes. It plays an important role in Mongolian related natural language processing tasks. To improve performance and avoid the tedious work of rule-making and statistics over l"/>
    <m/>
    <s v="CHAP"/>
    <s v="Springer International Publishing"/>
    <m/>
    <m/>
    <m/>
    <n v="4"/>
    <m/>
    <n v="19"/>
    <m/>
    <s v="&quot;OOV&quot; and &quot;POS Tagging&quot;"/>
    <x v="3"/>
  </r>
  <r>
    <n v="1024"/>
    <s v="NLPCC - BosonNLP: An Ensemble Approach for Word Segmentation and POS Tagging"/>
    <s v="10.1007/978-3-319-25207-0_48"/>
    <s v="Lecture Notes in Computer Science"/>
    <s v="2015"/>
    <s v="Min, Kerui; Ma, Chenggang; Zhao, Tianmei; Li, Haiyan"/>
    <s v="Chinese word segmentation and POS tagging are arguably the most fundamental tasks in Chinese natural language processing. In this paper, we show an ensemble approach for segmentation and POS tagging, combining both discriminative and generative methods to"/>
    <m/>
    <s v="BOOK"/>
    <s v="Springer International Publishing"/>
    <m/>
    <m/>
    <m/>
    <n v="24"/>
    <m/>
    <n v="7"/>
    <m/>
    <s v="&quot;OOV&quot; and &quot;POS Tagging&quot;"/>
    <x v="3"/>
  </r>
  <r>
    <n v="1025"/>
    <s v="Hydra: Funding State Prediction for Kickstarter Technology Projects Using a Multimodal Deep Learning"/>
    <s v="10.1007/978-3-031-04447-2_7"/>
    <s v="Communications in Computer and Information Science"/>
    <s v="2022"/>
    <s v="Puente, Alonso; Calderón, Marks"/>
    <s v="Since crowdfunding started, thousands of entrepreneurs have presented their projects to the public to fund them. During the 2009–2019 period, 37% of all Kickstarter projects, one of the most popular crowdfunding platforms, were successfully funded. Differ"/>
    <m/>
    <s v="CHAP"/>
    <s v="Springer International Publishing"/>
    <m/>
    <m/>
    <m/>
    <m/>
    <m/>
    <n v="13"/>
    <m/>
    <s v="&quot;OOV&quot; and &quot;POS Tagging&quot;"/>
    <x v="3"/>
  </r>
  <r>
    <n v="1026"/>
    <s v="CWMT - Research on Domain Adaptation for SMT Based on Specific Domain Knowledge"/>
    <s v="10.1007/978-981-10-3635-4_5"/>
    <s v="Communications in Computer and Information Science"/>
    <s v="2016"/>
    <s v="He, Yanqing; Ding, Liang; Li, Ying"/>
    <s v="In statistical machine translation, training data usually have the characteristics of diverse sources, multiple themes, different genre, and are often not in accordance with the domain of target text to be translated, resulting in domain adaptive problem."/>
    <m/>
    <s v="BOOK"/>
    <s v="Springer Singapore"/>
    <m/>
    <m/>
    <m/>
    <n v="1"/>
    <m/>
    <n v="28"/>
    <m/>
    <s v="&quot;OOV&quot; and &quot;POS Tagging&quot;"/>
    <x v="3"/>
  </r>
  <r>
    <n v="1027"/>
    <s v="From Textual Features to Inputs"/>
    <s v="10.1007/978-3-031-02165-7_8"/>
    <s v="Synthesis Lectures on Human Language Technologies"/>
    <s v="2017"/>
    <s v="Goldberg, Yoav"/>
    <s v="In Chapters 2 and 4 we discussed classifiers that accept feature vectors as input, without getting into much details about the contents of these vectors. In Chapters 6 and 7 we discussed the sources of information which can serve as the core features for "/>
    <m/>
    <s v="CHAP"/>
    <s v="Springer International Publishing"/>
    <m/>
    <m/>
    <m/>
    <m/>
    <m/>
    <m/>
    <m/>
    <s v="&quot;OOV&quot; and &quot;POS Tagging&quot;"/>
    <x v="3"/>
  </r>
  <r>
    <n v="1028"/>
    <s v="Representation Learning for Natural Language Processing"/>
    <s v="10.1007/978-981-99-1600-9"/>
    <s v="NA"/>
    <s v="2023"/>
    <s v=","/>
    <s v="NA"/>
    <m/>
    <s v="BOOK"/>
    <s v="Springer Nature Singapore"/>
    <m/>
    <m/>
    <m/>
    <n v="3"/>
    <m/>
    <m/>
    <m/>
    <s v="&quot;OOV&quot; and &quot;POS Tagging&quot;"/>
    <x v="3"/>
  </r>
  <r>
    <n v="1029"/>
    <s v="Linguistische Repräsentationen"/>
    <s v="10.1007/978-3-658-35969-0_2"/>
    <s v="Wissensrohstoff Text"/>
    <s v="2022"/>
    <s v="Biemann, Chris; Heyer, Gerhard; Quasthoff, Uwe"/>
    <s v="NA"/>
    <m/>
    <s v="CHAP"/>
    <s v="Springer Fachmedien Wiesbaden"/>
    <m/>
    <m/>
    <m/>
    <m/>
    <m/>
    <n v="14"/>
    <m/>
    <s v="&quot;OOV&quot; and &quot;POS Tagging&quot;"/>
    <x v="3"/>
  </r>
  <r>
    <n v="1030"/>
    <s v="Detection and moderation of detrimental content on social media platforms: current status and future directions."/>
    <s v="10.1007/s13278-022-00951-3"/>
    <s v="Social network analysis and mining"/>
    <s v="2022"/>
    <s v="Gongane, Vaishali U; Munot, Mousami V; Anuse, Alwin D"/>
    <s v="Social Media has become a vital component of every individual's life in society opening a preferred spectrum of virtual communication which provides an individual with a freedom to express their views and thoughts. While virtual communication through soci"/>
    <m/>
    <s v="JOUR"/>
    <s v="Springer Science and Business Media LLC"/>
    <m/>
    <m/>
    <m/>
    <n v="24"/>
    <m/>
    <n v="96"/>
    <m/>
    <s v="&quot;OOV&quot; and &quot;POS Tagging&quot;"/>
    <x v="3"/>
  </r>
  <r>
    <n v="1031"/>
    <s v="NLPCC (1) - Is POS Tagging Necessary or Even Helpful for Neural Dependency Parsing"/>
    <s v="10.1007/978-3-030-60450-9_15"/>
    <s v="Lecture Notes in Computer Science"/>
    <s v="2020"/>
    <s v="Zhou, Houquan; Zhang, Yu; Li, Zhenghua; Zhang, Min"/>
    <s v="In the pre deep learning era, part-of-speech tags have been considered as indispensable ingredients for feature engineering in dependency parsing. But quite a few works focus on joint tagging and parsing models to avoid error propagation. In contrast, rec"/>
    <m/>
    <s v="CHAP"/>
    <s v="Springer International Publishing"/>
    <m/>
    <m/>
    <m/>
    <n v="9"/>
    <m/>
    <n v="26"/>
    <m/>
    <s v="&quot;OOV&quot; and &quot;POS Tagging&quot;"/>
    <x v="3"/>
  </r>
  <r>
    <n v="1032"/>
    <s v="Machine Learning Tools to Improve the Quality of Imperfect Keywords"/>
    <s v="10.1007/978-3-031-20302-2_8"/>
    <s v="Communications in Computer and Information Science"/>
    <s v="2022"/>
    <s v="Artese, Maria Teresa; Gagliardi, Isabella"/>
    <s v="The availability of keywords that describe the content of a text or document certainly is essential for effective and efficient content-based retrieval. But their quality, the presence of spelling variants, synonyms, near-synonyms, and spelling errors mak"/>
    <m/>
    <s v="CHAP"/>
    <s v="Springer International Publishing"/>
    <m/>
    <m/>
    <m/>
    <m/>
    <m/>
    <n v="10"/>
    <m/>
    <s v="&quot;OOV&quot; and &quot;POS Tagging&quot;"/>
    <x v="3"/>
  </r>
  <r>
    <n v="1033"/>
    <s v="Intelligent Information and Database Systems"/>
    <s v="10.1007/978-3-031-21743-2"/>
    <s v="Lecture Notes in Computer Science"/>
    <s v="2022"/>
    <s v="Nguyên, Ngoc Thanh; Tran, Khoa T.; Tukayev, Ualsher; Hong, Tzung‐Pei; Trawiński, Bogdan; Szczerbicki, Edward"/>
    <s v="The conference proceedings ACIIDS 2022 focuses on topics such as technology of intelligent information and database systems and its various applications."/>
    <m/>
    <s v="BOOK"/>
    <s v="Springer International Publishing"/>
    <m/>
    <m/>
    <m/>
    <m/>
    <m/>
    <m/>
    <m/>
    <s v="&quot;OOV&quot; and &quot;POS Tagging&quot;"/>
    <x v="3"/>
  </r>
  <r>
    <n v="1034"/>
    <s v="CCL - Learning Distributed Representations of Uyghur Words and Morphemes"/>
    <s v="10.1007/978-3-319-25816-4_17"/>
    <s v="Lecture Notes in Computer Science"/>
    <s v="2015"/>
    <s v="Abudukelimu, Halidanmu; Liu, Yang; Chen, Xinxiong; Sun, Maosong; Abulizi, Abudoukelimu"/>
    <s v="While distributed representations have proven to be very successful in a variety of NLP tasks, learning distributed representations for agglutinative languages such as Uyghur still faces a major challenge: most words are composed of many morphemes and occ"/>
    <m/>
    <s v="BOOK"/>
    <s v="Springer International Publishing"/>
    <m/>
    <m/>
    <m/>
    <n v="2"/>
    <m/>
    <n v="13"/>
    <m/>
    <s v="&quot;OOV&quot; and &quot;POS Tagging&quot;"/>
    <x v="3"/>
  </r>
  <r>
    <n v="1035"/>
    <s v="A review on sentiment analysis and emotion detection from text"/>
    <s v="10.1007/s13278-021-00776-6"/>
    <s v="Social network analysis and mining"/>
    <s v="2021"/>
    <s v="Nandwani, Pansy; Verma, Rupali"/>
    <s v="Social networking platforms have become an essential means for communicating feelings to the entire world due to rapid expansion in the Internet era. Several people use textual content, pictures, audio, and video to express their feelings or viewpoints. T"/>
    <m/>
    <s v="JOUR"/>
    <s v="Springer Science and Business Media LLC"/>
    <m/>
    <m/>
    <m/>
    <n v="303"/>
    <m/>
    <n v="117"/>
    <m/>
    <s v="&quot;OOV&quot; and &quot;POS Tagging&quot;"/>
    <x v="3"/>
  </r>
  <r>
    <n v="1036"/>
    <s v="Using word embeddings in Twitter election classification"/>
    <s v="10.1007/s10791-017-9319-5"/>
    <s v="Information Retrieval Journal"/>
    <s v="2017"/>
    <s v="Yang, Xiao; Macdonald, Craig; Ounis, Iadh"/>
    <s v="Word embeddings and convolutional neural networks (CNN) have attracted extensive attention in various classification tasks for Twitter, e.g. sentiment classification. However, the effect of the configuration used to generate the word embeddings on the cla"/>
    <m/>
    <s v="JOUR"/>
    <s v="Springer Science and Business Media LLC"/>
    <m/>
    <m/>
    <m/>
    <n v="114"/>
    <m/>
    <n v="38"/>
    <m/>
    <s v="&quot;OOV&quot; and &quot;POS Tagging&quot;"/>
    <x v="3"/>
  </r>
  <r>
    <n v="1037"/>
    <s v="Advances in Information Retrieval"/>
    <s v="10.1007/978-3-030-99736-6"/>
    <s v="Lecture Notes in Computer Science"/>
    <s v="2022"/>
    <s v="Hagen, Matthias; Verberne, Suzan; Macdonald, Craig; Seifert, Christin; Balog, Krisztian; Nørvåg, Kjetil; Setty, Vinay"/>
    <s v="The conference proceedings ECIR 2022 presents papers of Information retrieval, Interactive information retrieval and much more."/>
    <m/>
    <s v="BOOK"/>
    <s v="Springer International Publishing"/>
    <m/>
    <m/>
    <m/>
    <n v="1"/>
    <m/>
    <m/>
    <m/>
    <s v="&quot;OOV&quot; and &quot;POS Tagging&quot;"/>
    <x v="3"/>
  </r>
  <r>
    <n v="1038"/>
    <s v="Alserag: An Automatic Diacritization System for Arabic"/>
    <s v="10.1007/978-3-319-67056-0_25"/>
    <s v="Studies in Computational Intelligence"/>
    <s v="2017"/>
    <s v="Alansary, Sameh"/>
    <s v="Diacritization of written text has a significant impact on Arabic NLP applications. We present an approach to Arabic automatic diacritization that integrates morphological analysis with shallow syntactic analysis. The developed system (Alserag) is a rule "/>
    <m/>
    <s v="CHAP"/>
    <s v="Springer International Publishing"/>
    <m/>
    <m/>
    <m/>
    <n v="7"/>
    <m/>
    <n v="14"/>
    <m/>
    <s v="&quot;OOV&quot; and &quot;POS Tagging&quot;"/>
    <x v="3"/>
  </r>
  <r>
    <n v="1039"/>
    <s v="Information Management and Big Data"/>
    <s v="10.1007/978-3-031-04447-2"/>
    <s v="Communications in Computer and Information Science"/>
    <s v="2022"/>
    <s v="Lossio-Ventura, Juan Antonio; Valverde-Rebaza, Jorge; Díaz, Eduardo; Muñante, Denisse; Gavidia-Calderon, Carlos; Valejo, Alan; Alatrista-Salas, Hugo"/>
    <s v="SIMBig 2021 proceedings on data mining, deep learning, data-driven software engineering, image processing, machine learning, and semantic web."/>
    <m/>
    <s v="BOOK"/>
    <s v="Springer International Publishing"/>
    <m/>
    <m/>
    <m/>
    <m/>
    <m/>
    <m/>
    <m/>
    <s v="&quot;OOV&quot; and &quot;POS Tagging&quot;"/>
    <x v="3"/>
  </r>
  <r>
    <n v="1040"/>
    <s v="A semi-supervised model for Persian rumor verification based on content information"/>
    <s v="10.1007/s11042-020-10077-3"/>
    <s v="Multimedia Tools and Applications"/>
    <s v="2020"/>
    <s v="Jahanbakhsh-Nagadeh, Zoleikha; Feizi-Derakhshi, Mohammad-Reza; Sharifi, Arash"/>
    <s v="NA"/>
    <m/>
    <s v="JOUR"/>
    <s v="Springer Science and Business Media LLC"/>
    <m/>
    <m/>
    <m/>
    <n v="14"/>
    <m/>
    <n v="43"/>
    <m/>
    <s v="&quot;OOV&quot; and &quot;POS Tagging&quot;"/>
    <x v="3"/>
  </r>
  <r>
    <n v="1041"/>
    <s v="Intelligent Systems and Applications"/>
    <s v="10.1007/978-3-031-47718-8"/>
    <s v="Lecture Notes in Networks and Systems"/>
    <s v="2024"/>
    <s v="Arai, Kohei"/>
    <s v="This book is a unique collection of studies involving intelligent systems and applications of artificial intelligence in the real world."/>
    <m/>
    <s v="BOOK"/>
    <s v="Springer Nature Switzerland"/>
    <m/>
    <m/>
    <m/>
    <m/>
    <m/>
    <m/>
    <m/>
    <s v="&quot;OOV&quot; and &quot;POS Tagging&quot;"/>
    <x v="3"/>
  </r>
  <r>
    <n v="1042"/>
    <s v="NLPCC (1) - A Neural Question Generation System Based on Knowledge Base."/>
    <s v="10.1007/978-3-319-99495-6_12"/>
    <s v="Lecture Notes in Computer Science"/>
    <s v="2018"/>
    <s v="Wang, Hao; Zhang, Xiaodong; Wang, Houfeng"/>
    <s v="Most of question-answer pairs in question answering task are generated manually, which is inefficient and expensive. However, the existing work on automatic question generation is not good enough to replace manual annotation. This paper presents a system "/>
    <m/>
    <s v="CHAP"/>
    <s v="Springer International Publishing"/>
    <m/>
    <m/>
    <m/>
    <n v="6"/>
    <m/>
    <n v="19"/>
    <m/>
    <s v="&quot;OOV&quot; and &quot;POS Tagging&quot;"/>
    <x v="3"/>
  </r>
  <r>
    <n v="1043"/>
    <s v="Computer Vision – ECCV 2022 Workshops"/>
    <s v="10.1007/978-3-031-25069-9"/>
    <s v="Lecture Notes in Computer Science"/>
    <s v="2023"/>
    <s v="Karlinsky, Leonid; Michaeli, Tomer; Nishino, Ko"/>
    <s v="The ECCV 2022 workshop proceedings deal with diverse actual topics in computer vision, such as advances in image manipulation."/>
    <m/>
    <s v="BOOK"/>
    <s v="Springer Nature Switzerland"/>
    <m/>
    <m/>
    <m/>
    <n v="4"/>
    <m/>
    <m/>
    <m/>
    <s v="&quot;OOV&quot; and &quot;POS Tagging&quot;"/>
    <x v="3"/>
  </r>
  <r>
    <n v="1044"/>
    <s v="TSD - Corpus Annotation Pipeline for Non-standard Texts"/>
    <s v="10.1007/978-3-030-00794-2_32"/>
    <s v="Lecture Notes in Computer Science"/>
    <s v="2018"/>
    <s v="Peliknov, Zuzana; Nevilov, Zuzana"/>
    <s v="According to some estimations (e.g. [9]), web corpora contain over 6% of foreign material (borrowings, language mixing, named entities). Since annotation pipelines are usually built upon standard and correct data, the resulting annotation of web corpora o"/>
    <m/>
    <s v="CHAP"/>
    <s v="Springer International Publishing"/>
    <m/>
    <m/>
    <m/>
    <m/>
    <m/>
    <n v="13"/>
    <m/>
    <s v="&quot;OOV&quot; and &quot;POS Tagging&quot;"/>
    <x v="3"/>
  </r>
  <r>
    <n v="1045"/>
    <s v="International Conference on Artificial Intelligence for Smart Community"/>
    <s v="10.1007/978-981-16-2183-3"/>
    <s v="Lecture Notes in Electrical Engineering"/>
    <s v="2022"/>
    <s v="Ibrahim, Rosdiazli; Porkumaran, K.; Ramani, K.; Nor, Nursyarizal Mohd; Prabakar, S."/>
    <s v="This book gathers as selection of peer-reviewed papers with the theme Re-imagining Artificial Intelligence (AI) for Smart Community."/>
    <m/>
    <s v="BOOK"/>
    <s v="Springer Nature Singapore"/>
    <m/>
    <m/>
    <m/>
    <n v="1"/>
    <m/>
    <m/>
    <m/>
    <s v="&quot;OOV&quot; and &quot;POS Tagging&quot;"/>
    <x v="3"/>
  </r>
  <r>
    <n v="1046"/>
    <s v="Deep Learning Approaches to Text Production"/>
    <s v="10.1007/978-3-031-02173-2"/>
    <s v="Synthesis Lectures on Human Language Technologies"/>
    <s v="2020"/>
    <s v="Narayan, Shashi; Gardent, Claire"/>
    <s v="Text production has many applications. It is used, for instance, to generate dialogue turns from dialogue moves, verbalise the content of knowledge bases, or generate English sentences from rich lingu"/>
    <m/>
    <s v="BOOK"/>
    <s v="Springer International Publishing"/>
    <m/>
    <m/>
    <m/>
    <n v="2"/>
    <m/>
    <m/>
    <m/>
    <s v="&quot;OOV&quot; and &quot;POS Tagging&quot;"/>
    <x v="3"/>
  </r>
  <r>
    <n v="1047"/>
    <s v="Sentic Computing for Aspect-Based Opinion Summarization Using Multi-Head Attention with Feature Pooled Pointer Generator Network"/>
    <s v="10.1007/s12559-021-09835-8"/>
    <s v="Cognitive Computation"/>
    <s v="2021"/>
    <s v="Kumar, Akshi; Seth, Simran; Gupta, Shivam; Maini, Shivam"/>
    <s v="NA"/>
    <m/>
    <s v="JOUR"/>
    <s v="Springer Science and Business Media LLC"/>
    <m/>
    <m/>
    <m/>
    <n v="9"/>
    <m/>
    <n v="50"/>
    <m/>
    <s v="&quot;OOV&quot; and &quot;POS Tagging&quot;"/>
    <x v="3"/>
  </r>
  <r>
    <n v="1048"/>
    <s v="Experimental IR Meets Multilinguality, Multimodality, and Interaction"/>
    <s v="10.1007/978-3-030-85251-1"/>
    <s v="Lecture Notes in Computer Science"/>
    <s v="2021"/>
    <s v="Candan, K. Selçuk; Ionescu, Bogdan; Goeuriot, Lorraine; Larsen, Birger; Müller, Henning; Bonnet, Pierre; Maistro, Maria; Piroi, Florina; Faggioli, Guglielmo; Ferro, Nicola"/>
    <s v="NA"/>
    <m/>
    <s v="BOOK"/>
    <s v="Springer International Publishing"/>
    <m/>
    <m/>
    <m/>
    <n v="2"/>
    <m/>
    <m/>
    <m/>
    <s v="&quot;OOV&quot; and &quot;POS Tagging&quot;"/>
    <x v="3"/>
  </r>
  <r>
    <n v="1049"/>
    <s v="Document Analysis Systems"/>
    <s v="10.1007/978-3-031-70442-0"/>
    <s v="Lecture Notes in Computer Science"/>
    <s v="2024"/>
    <s v=","/>
    <s v="NA"/>
    <m/>
    <s v="BOOK"/>
    <s v="Springer Nature Switzerland"/>
    <m/>
    <m/>
    <m/>
    <m/>
    <m/>
    <m/>
    <m/>
    <s v="&quot;OOV&quot; and &quot;POS Tagging&quot;"/>
    <x v="3"/>
  </r>
  <r>
    <n v="1050"/>
    <s v="Artificial Intelligence Applications and Innovations. AIAI 2023 IFIP WG 12.5 International Workshops"/>
    <s v="10.1007/978-3-031-34171-7"/>
    <s v="IFIP Advances in Information and Communication Technology"/>
    <s v="2023"/>
    <s v="Maglogiannis, Ilias; Iliadis, Lazaros; Papaleonidas, Antoniοs; Chochliouros, Ioannis P."/>
    <s v="These proceedings present papers of the following workshops: MHDW 2023, 5G-PINE 2023, ΑΙBMG 2023, and VAA-CP-EB 2023."/>
    <m/>
    <s v="BOOK"/>
    <s v="Springer Nature Switzerland"/>
    <m/>
    <m/>
    <m/>
    <n v="4"/>
    <m/>
    <m/>
    <m/>
    <s v="&quot;OOV&quot; and &quot;POS Tagging&quot;"/>
    <x v="3"/>
  </r>
  <r>
    <n v="1051"/>
    <s v="Artificial Intelligence in Data and Big Data Processing"/>
    <s v="10.1007/978-3-030-97610-1"/>
    <s v="Lecture Notes on Data Engineering and Communications Technologies"/>
    <s v="2022"/>
    <s v="Hoang, Ngoc; Dang, Thanh; Tavares, João Manuel R. S.; Tavares, R.; Zhang, Yudong; Chen, Bo‐Hao; Nguyen, Ngan T. K.; Phạm, Phuong N. H.; Tran, Loi; Pham, Canh V.; Snåšel, Václav; Hoang, Dung; Nguyen, Van‐Dinh; Hoang, Phuong; Bhandari, Aakash; Kumar, Vivek;"/>
    <s v="About ICABDE"/>
    <m/>
    <s v="BOOK"/>
    <s v="Springer International Publishing"/>
    <m/>
    <m/>
    <m/>
    <n v="2"/>
    <m/>
    <m/>
    <m/>
    <s v="&quot;OOV&quot; and &quot;POS Tagging&quot;"/>
    <x v="3"/>
  </r>
  <r>
    <n v="1052"/>
    <s v="Information Systems and Management Science"/>
    <s v="10.1007/978-3-031-13150-9"/>
    <s v="Lecture Notes in Networks and Systems"/>
    <s v="2023"/>
    <s v="Garg, Lalit; Sisodia, Dilip Singh; Kesswani, Nishtha; Vella, Joseph G.; Brigui, Imène; Xuereb, Peter G.; Misra, Sanjay; Singh, Deepak"/>
    <s v="This multidisciplinary book delves into information systems’ concepts, principles and procedures and their innovative applications in management science"/>
    <m/>
    <s v="BOOK"/>
    <s v="Springer International Publishing"/>
    <m/>
    <m/>
    <m/>
    <m/>
    <m/>
    <m/>
    <m/>
    <s v="&quot;OOV&quot; and &quot;POS Tagging&quot;"/>
    <x v="3"/>
  </r>
  <r>
    <n v="1053"/>
    <s v="WCP-RNN: a novel RNN-based approach for Bio-NER in Chinese EMRs"/>
    <s v="10.1007/s11227-017-2229-x"/>
    <s v="The Journal of Supercomputing"/>
    <s v="2018"/>
    <s v="Li, Jianqiang; Zhao, Shenhe; Yang, Jijiang; Huang, Zhisheng; Liu, Bo; Chen, Shi; Pan, Hui; Wang, Qing"/>
    <s v="NA"/>
    <m/>
    <s v="JOUR"/>
    <s v="Springer Science and Business Media LLC"/>
    <m/>
    <m/>
    <m/>
    <n v="38"/>
    <m/>
    <n v="18"/>
    <m/>
    <s v="&quot;OOV&quot; and &quot;POS Tagging&quot;"/>
    <x v="3"/>
  </r>
  <r>
    <n v="1054"/>
    <s v="Neural Information Processing"/>
    <s v="10.1007/978-3-030-92307-5"/>
    <s v="Communications in Computer and Information Science"/>
    <s v="2021"/>
    <s v="Mantoro, Teddy; Lee, Minho; Ayu, Media Anugerah; Wong, Kok Wai; Hidayanto, Achmad Nizar"/>
    <s v="Welcome to the proceedings of the 28th International Conference on Neural Information Processing (ICONIP 2021) of the Asia-Pacific Neural Network Society (APNNS)"/>
    <m/>
    <s v="BOOK"/>
    <s v="Springer International Publishing"/>
    <m/>
    <m/>
    <m/>
    <n v="5"/>
    <m/>
    <m/>
    <m/>
    <s v="&quot;OOV&quot; and &quot;POS Tagging&quot;"/>
    <x v="3"/>
  </r>
  <r>
    <n v="1055"/>
    <s v="An approach of data augmentation to improve the performance of BERTology models for Vietnamese hate speech detection"/>
    <s v="10.1007/s11042-023-16968-5"/>
    <s v="Multimedia Tools and Applications"/>
    <s v="2023"/>
    <s v="Luu, Son T.; Van Nguyen, Kiet; Nguyen, Ngan Luu-Thuy"/>
    <s v="Hate speech detection on social media networks is the classification task that automatically detects harmful comments from users and prevents the appearance of those toxic comments on social sites. The profit of the hate speech detection task is preventin"/>
    <m/>
    <s v="JOUR"/>
    <s v="Springer Science and Business Media LLC"/>
    <m/>
    <m/>
    <m/>
    <m/>
    <m/>
    <n v="41"/>
    <m/>
    <s v="&quot;OOV&quot; and &quot;POS Tagging&quot;"/>
    <x v="3"/>
  </r>
  <r>
    <n v="1056"/>
    <s v="Artificial Intelligence and Knowledge Processing"/>
    <s v="10.1007/978-3-031-68617-7"/>
    <s v="Communications in Computer and Information Science"/>
    <s v="2024"/>
    <s v=","/>
    <s v="NA"/>
    <m/>
    <s v="BOOK"/>
    <s v="Springer Nature Switzerland"/>
    <m/>
    <m/>
    <m/>
    <m/>
    <m/>
    <m/>
    <m/>
    <s v="&quot;OOV&quot; and &quot;POS Tagging&quot;"/>
    <x v="3"/>
  </r>
  <r>
    <n v="1057"/>
    <s v="Neural Information Processing"/>
    <s v="10.1007/978-3-031-30111-7"/>
    <s v="Lecture Notes in Computer Science"/>
    <s v="2023"/>
    <s v="Tanveer, M.; Agarwal, Sonali; Ozawa, Seiichi; Ekbal, Asif; Jatowt, Adam"/>
    <s v="The ICONIP 2022 proceedings deal with topics in pattern recognition, neuroscience, intelligent control, information security and brain-machine interface."/>
    <m/>
    <s v="BOOK"/>
    <s v="Springer International Publishing"/>
    <m/>
    <m/>
    <m/>
    <m/>
    <m/>
    <m/>
    <m/>
    <s v="&quot;OOV&quot; and &quot;POS Tagging&quot;"/>
    <x v="3"/>
  </r>
  <r>
    <n v="1058"/>
    <s v="Dynamic out-of-vocabulary word registration to language model for speech recognition"/>
    <s v="10.1186/s13636-020-00193-1"/>
    <s v="EURASIP Journal on Audio, Speech, and Music Processing"/>
    <s v="2021"/>
    <s v="Kitaoka, Norihide; Chen, Bohan; Obashi, Yuya"/>
    <s v="We propose a method of dynamically registering out-of-vocabulary (OOV) words by assigning the pronunciations of these words to pre-inserted OOV tokens, editing the pronunciations of the tokens. To do this, we add OOV tokens to an additional, partial copy "/>
    <m/>
    <s v="JOUR"/>
    <s v="Springer Science and Business Media LLC"/>
    <m/>
    <m/>
    <m/>
    <n v="3"/>
    <m/>
    <n v="24"/>
    <m/>
    <s v="&quot;OOV&quot; and &quot;POS Tagging&quot;"/>
    <x v="3"/>
  </r>
  <r>
    <n v="1059"/>
    <s v="Recent Advances in Artificial Intelligence and Data Engineering"/>
    <s v="10.1007/978-981-16-3342-3"/>
    <s v="Advances in Intelligent Systems and Computing"/>
    <s v="2022"/>
    <s v="Kacprzyk, Janusz; Pal, Nikhil R.; Bello, Rafael; Corchado, Emilio; Hagras, Hani; Kóczy, László T.; Крейнович, Владик; Lin, Chin‐Teng; Lü, Jie; Melín, Patricia; Nedjah, Nadia; Nguyên, Ngoc Thanh; Wang, Jun; Shetty, Pushparaja; Shetty, Surendra; Shetty, Pus"/>
    <s v="The series &quot;Advances in Intelligent Systems and Computing&quot; contains publications on theory, applications, and design methods of Intelligent Systems and Intelligent Computing.Virtually all disciplines such as engineering, natural sciences, computer and inf"/>
    <m/>
    <s v="BOOK"/>
    <s v="Springer Singapore"/>
    <m/>
    <m/>
    <m/>
    <n v="1"/>
    <m/>
    <m/>
    <m/>
    <s v="&quot;OOV&quot; and &quot;POS Tagging&quot;"/>
    <x v="3"/>
  </r>
  <r>
    <n v="1060"/>
    <s v="Data augmentation and transfer learning for cross-lingual Named Entity Recognition in the biomedical domain"/>
    <s v="10.1007/s10579-024-09738-8"/>
    <s v="Language Resources and Evaluation"/>
    <s v="2024"/>
    <s v="Lancheros, Brayan Stiven; Corpas Pastor, Gloria; Mitkov, Ruslan"/>
    <s v="&lt;jats:title&gt;Abstract&lt;/jats:title&gt;&lt;jats:p&gt;Given the increase in production of data for the biomedical field and the unstoppable growth of the internet, the need for Information Extraction (IE) techniques has skyrocketed. Named Entity Recognition (NER) is o"/>
    <m/>
    <s v="JOUR"/>
    <s v="Springer Science and Business Media LLC"/>
    <m/>
    <m/>
    <m/>
    <m/>
    <m/>
    <n v="33"/>
    <m/>
    <s v="&quot;OOV&quot; and &quot;POS Tagging&quot;"/>
    <x v="3"/>
  </r>
  <r>
    <n v="1061"/>
    <s v="ICANN (4) - Dependent Multilevel Interaction Network for Natural Language Inference"/>
    <s v="10.1007/978-3-030-30490-4_2"/>
    <s v="Lecture Notes in Computer Science"/>
    <s v="2019"/>
    <s v="Yun, Li; Yang, Yan; Deng, Yong; Hu, Qinmin Vivian; Chengcai, Chen; He, Liang; Yu, Zhou"/>
    <s v="Neural networks have attracted great attention for natural language inference in recent years. Interactions between the premise and the hypothesis have been proved to be effective in improving the representations. Existing methods mainly focused on a sing"/>
    <m/>
    <s v="CHAP"/>
    <s v="Springer International Publishing"/>
    <m/>
    <m/>
    <m/>
    <m/>
    <m/>
    <n v="23"/>
    <m/>
    <s v="&quot;OOV&quot; and &quot;POS Tagging&quot;"/>
    <x v="3"/>
  </r>
  <r>
    <n v="1062"/>
    <s v="The Semantic Web"/>
    <s v="10.1007/978-3-031-60626-7"/>
    <s v="Lecture Notes in Computer Science"/>
    <s v="2024"/>
    <s v=","/>
    <s v="NA"/>
    <m/>
    <s v="BOOK"/>
    <s v="Springer Nature Switzerland"/>
    <m/>
    <m/>
    <m/>
    <m/>
    <m/>
    <m/>
    <m/>
    <s v="&quot;OOV&quot; and &quot;POS Tagging&quot;"/>
    <x v="3"/>
  </r>
  <r>
    <n v="1063"/>
    <s v="Digital Technologies and Applications"/>
    <s v="10.1007/978-3-031-29857-8"/>
    <s v="Lecture Notes in Networks and Systems"/>
    <s v="2023"/>
    <s v="Motahhir, Saad; Bossoufi, Badre"/>
    <s v="This book presents volume 1 of selected research papers presented at the third International Conference on Digital Technologies and Applications"/>
    <m/>
    <s v="BOOK"/>
    <s v="Springer Nature Switzerland"/>
    <m/>
    <m/>
    <m/>
    <n v="2"/>
    <m/>
    <m/>
    <m/>
    <s v="&quot;OOV&quot; and &quot;POS Tagging&quot;"/>
    <x v="3"/>
  </r>
  <r>
    <n v="1064"/>
    <s v="A Method for Generating Course Test Questions Based on Natural Language Processing and Deep Learning"/>
    <s v="10.1007/s10639-023-12159-9"/>
    <s v="Education and Information Technologies"/>
    <s v="2023"/>
    <s v="Wang, Hei-Chia; Chiang, Yu-Hung; Chen, I-Fan"/>
    <s v="NA"/>
    <m/>
    <s v="JOUR"/>
    <s v="Springer Science and Business Media LLC"/>
    <m/>
    <m/>
    <m/>
    <n v="1"/>
    <m/>
    <n v="32"/>
    <m/>
    <s v="&quot;OOV&quot; and &quot;POS Tagging&quot;"/>
    <x v="3"/>
  </r>
  <r>
    <n v="1065"/>
    <s v="ICDAR (2) - Are End-to-End Systems Really Necessary for NER on Handwritten Document Images?"/>
    <s v="10.1007/978-3-030-86331-9_52"/>
    <s v="Lecture Notes in Computer Science"/>
    <s v="2021"/>
    <s v="Tuselmann, Oliver; Wolf, Fabian; Fink, Gernot A."/>
    <s v="Named entities (NEs) are fundamental in the extraction of information from text. The recognition and classification of these entities into predefined categories is called Named Entity Recognition (NER) and plays a major role in Natural Language Processing"/>
    <m/>
    <s v="CHAP"/>
    <s v="Springer International Publishing"/>
    <m/>
    <m/>
    <m/>
    <n v="12"/>
    <m/>
    <n v="33"/>
    <m/>
    <s v="&quot;OOV&quot; and &quot;POS Tagging&quot;"/>
    <x v="3"/>
  </r>
  <r>
    <n v="1066"/>
    <s v="Document Analysis and Recognition – ICDAR 2021"/>
    <s v="10.1007/978-3-030-86331-9"/>
    <s v="Lecture Notes in Computer Science"/>
    <s v="2021"/>
    <s v=","/>
    <s v="Our warmest welcome to the proceedings of ICDAR 2021, the 16th IAPR International Conference on Document Analysis and Recognition, which was held in Switzerland for the first time.Organizing an international conference of significant size during the COVID"/>
    <m/>
    <s v="BOOK"/>
    <s v="Springer International Publishing"/>
    <m/>
    <m/>
    <m/>
    <n v="1"/>
    <m/>
    <m/>
    <m/>
    <s v="&quot;OOV&quot; and &quot;POS Tagging&quot;"/>
    <x v="3"/>
  </r>
  <r>
    <n v="1067"/>
    <s v="CICLing (2) - Standardizing Tweets with Character-Level Machine Translation"/>
    <s v="10.1007/978-3-642-54903-8_14"/>
    <s v="Lecture Notes in Computer Science"/>
    <s v="2014"/>
    <s v="Ljubešić, Nikola; Erjavec, Tomaž; Fišer, Darja"/>
    <s v="This paper presents the results of the standardization procedure of Slovene tweets that are full of colloquial, dialectal and foreign-language elements. With the aim of minimizing the human input required we produced a manually normalized lexicon of the m"/>
    <m/>
    <s v="CHAP"/>
    <s v="Springer Berlin Heidelberg"/>
    <m/>
    <m/>
    <m/>
    <n v="21"/>
    <m/>
    <n v="10"/>
    <m/>
    <s v="&quot;OOV&quot; and &quot;POS Tagging&quot;"/>
    <x v="3"/>
  </r>
  <r>
    <n v="1068"/>
    <s v="Cyberbullying Detection in Twitter Using Deep Learning Model Techniques"/>
    <s v="10.1007/978-3-031-47594-8_7"/>
    <s v="Advanced Sciences and Technologies for Security Applications"/>
    <s v="2024"/>
    <s v="Seetharaman, Anu Ranjana; Jahankhani, Hamid"/>
    <s v="The aim of the research is to develop a combined deep machine learning model (DEA_RNN) that will detect cyber bullying on Twitter. The suggested approach merges Elman-type Recurrent Neural Networks (RNNs) with a refined Dolphin Echolocation Algorithm (DEA"/>
    <m/>
    <s v="CHAP"/>
    <s v="Springer Nature Switzerland"/>
    <m/>
    <m/>
    <m/>
    <m/>
    <m/>
    <n v="13"/>
    <m/>
    <s v="&quot;OOV&quot; and &quot;POS Tagging&quot;"/>
    <x v="3"/>
  </r>
  <r>
    <n v="1069"/>
    <s v="Borrowing wisdom from world: modeling rich external knowledge for Chinese named entity recognition"/>
    <s v="10.1007/s00521-021-06680-6"/>
    <s v="Neural Computing and Applications"/>
    <s v="2022"/>
    <s v="Nie, Yu; Zhang, Yilai; Peng, Yongkang; Yang, Lisha"/>
    <s v="NA"/>
    <m/>
    <s v="JOUR"/>
    <s v="Springer Science and Business Media LLC"/>
    <m/>
    <m/>
    <m/>
    <n v="6"/>
    <m/>
    <n v="46"/>
    <m/>
    <s v="&quot;OOV&quot; and &quot;POS Tagging&quot;"/>
    <x v="3"/>
  </r>
  <r>
    <n v="1070"/>
    <s v="Rough Sets"/>
    <s v="10.1007/978-3-031-50959-9"/>
    <s v="Lecture Notes in Computer Science"/>
    <s v="2023"/>
    <s v=","/>
    <s v="This IJCRS 2023 conference proceedings deals with core rough set models and methods; related methods and hybridization; and areas of application."/>
    <m/>
    <s v="BOOK"/>
    <s v="Springer Nature Switzerland"/>
    <m/>
    <m/>
    <m/>
    <m/>
    <m/>
    <m/>
    <m/>
    <s v="&quot;OOV&quot; and &quot;POS Tagging&quot;"/>
    <x v="3"/>
  </r>
  <r>
    <n v="1071"/>
    <s v="Biomedical Text Mining"/>
    <s v="10.1007/978-1-0716-2305-3"/>
    <s v="Methods in Molecular Biology"/>
    <s v="2022"/>
    <s v=","/>
    <s v="by similar or dissimilar methodology now known or hereafter developed"/>
    <m/>
    <s v="BOOK"/>
    <s v="Springer US"/>
    <m/>
    <m/>
    <m/>
    <m/>
    <m/>
    <m/>
    <m/>
    <s v="&quot;OOV&quot; and &quot;POS Tagging&quot;"/>
    <x v="3"/>
  </r>
  <r>
    <n v="1072"/>
    <s v="A deep neural framework for named entity recognition with boosted word embeddings"/>
    <s v="10.1007/s11042-023-16176-1"/>
    <s v="Multimedia Tools and Applications"/>
    <s v="2023"/>
    <s v="Goyal, Archana; Gupta, Vishal; Kumar, Manish"/>
    <s v="NA"/>
    <m/>
    <s v="JOUR"/>
    <s v="Springer Science and Business Media LLC"/>
    <m/>
    <m/>
    <m/>
    <m/>
    <m/>
    <n v="17"/>
    <m/>
    <s v="&quot;OOV&quot; and &quot;POS Tagging&quot;"/>
    <x v="3"/>
  </r>
  <r>
    <n v="1073"/>
    <s v="A machine learning approach to recognize bias and discrimination in job advertisements"/>
    <s v="10.1007/s00146-022-01574-0"/>
    <s v="AI &amp; SOCIETY"/>
    <s v="2022"/>
    <s v="Frissen, Richard; Adebayo, Kolawole John; Nanda, Rohan"/>
    <s v="&lt;jats:title&gt;Abstract&lt;/jats:title&gt;&lt;jats:p&gt;In recent years, the work of organizations in the area of digitization has intensified significantly. This trend is also evident in the field of recruitment where job application tracking systems (ATS) have been de"/>
    <m/>
    <s v="JOUR"/>
    <s v="Springer Science and Business Media LLC"/>
    <m/>
    <m/>
    <m/>
    <n v="7"/>
    <m/>
    <n v="19"/>
    <m/>
    <s v="&quot;OOV&quot; and &quot;POS Tagging&quot;"/>
    <x v="3"/>
  </r>
  <r>
    <n v="1074"/>
    <s v="Query-Focused Multi-document Summarization"/>
    <s v="10.1007/978-3-031-23080-6_4"/>
    <s v="The Information Retrieval Series"/>
    <s v="2023"/>
    <s v="Gao, Jianfeng; Xiong, Chenyan; Bennett, Paul; Craswell, Nick"/>
    <s v="This chapter discusses algorithms and methods for query-focused multi-document summarization, which aims at producing a concise summary of a set of documents returned by the document search module in response to a user query."/>
    <m/>
    <s v="CHAP"/>
    <s v="Springer International Publishing"/>
    <m/>
    <m/>
    <m/>
    <m/>
    <m/>
    <n v="31"/>
    <m/>
    <s v="&quot;OOV&quot; and &quot;POS Tagging&quot;"/>
    <x v="3"/>
  </r>
  <r>
    <n v="1075"/>
    <s v="Natural Language Processing and Chinese Computing"/>
    <s v="10.1007/978-3-031-17120-8"/>
    <s v="Lecture Notes in Computer Science"/>
    <s v="2022"/>
    <s v="Lu, Wei; Huang, Shujian; Yu, Hong; Zhou, Xiabing"/>
    <s v="The two-volume set of NLPCC 2022 proceedings focus on natural language processing and Chinese computing, machine learning, and more."/>
    <m/>
    <s v="BOOK"/>
    <s v="Springer International Publishing"/>
    <m/>
    <m/>
    <m/>
    <m/>
    <m/>
    <m/>
    <m/>
    <s v="&quot;OOV&quot; and &quot;POS Tagging&quot;"/>
    <x v="3"/>
  </r>
  <r>
    <n v="1076"/>
    <s v="Document Analysis and Recognition - ICDAR 2023"/>
    <s v="10.1007/978-3-031-41679-8"/>
    <s v="Lecture Notes in Computer Science"/>
    <s v="2023"/>
    <s v=","/>
    <s v="The conference proceedings ICDAR 2023 focuses on subjects such as Document Analysis and Recognition, Graphics Recognition and much more."/>
    <m/>
    <s v="BOOK"/>
    <s v="Springer Nature Switzerland"/>
    <m/>
    <m/>
    <m/>
    <m/>
    <m/>
    <m/>
    <m/>
    <s v="&quot;OOV&quot; and &quot;POS Tagging&quot;"/>
    <x v="3"/>
  </r>
  <r>
    <n v="1077"/>
    <s v="MLM-based typographical error correction of unstructured medical texts for named entity recognition."/>
    <s v="10.1186/s12859-022-05035-9"/>
    <s v="BMC bioinformatics"/>
    <s v="2022"/>
    <s v="Lee, Eun Byul; Heo, Go Eun; Choi, Chang Min; Song, Min"/>
    <s v="&lt;AbstractText Label=&quot;BACKGROUND&quot; NlmCategory=&quot;BACKGROUND&quot;&gt;Unstructured text in medical records, such as Electronic Health Records, contain an enormous amount of valuable information for research; however, it is difficult to extract and structure important"/>
    <m/>
    <s v="JOUR"/>
    <s v="Springer Science and Business Media LLC"/>
    <m/>
    <m/>
    <m/>
    <n v="2"/>
    <m/>
    <n v="29"/>
    <m/>
    <s v="&quot;OOV&quot; and &quot;POS Tagging&quot;"/>
    <x v="3"/>
  </r>
  <r>
    <n v="1078"/>
    <s v="KES - Comparison of Deep-Neural-Network-Based Models for Estimating Distributed Representations of Compound Words."/>
    <s v="10.1016/j.procs.2021.08.133"/>
    <s v="Procedia Computer Science"/>
    <s v="2021"/>
    <s v="Dao, An; Kertkeidkachorn, Natthawut; Ichise, Ryutaro"/>
    <s v="NA"/>
    <m/>
    <s v="JOUR"/>
    <s v="Elsevier BV"/>
    <m/>
    <m/>
    <m/>
    <n v="2"/>
    <m/>
    <n v="37"/>
    <m/>
    <s v="&quot;Out-of-Vocabulary&quot; and &quot;Part-of-speech Tagging&quot;"/>
    <x v="4"/>
  </r>
  <r>
    <n v="1079"/>
    <s v="Multi-label clinical document classification: Impact of label-density"/>
    <s v="10.1016/j.eswa.2019.112835"/>
    <s v="Expert Systems with Applications"/>
    <s v="2019"/>
    <s v="Blanco, Alberto; Casillas, Arantza; Pérez, Alicia; de Ilarraza, Arantza Díaz"/>
    <s v="NA"/>
    <m/>
    <s v="JOUR"/>
    <s v="Elsevier BV"/>
    <m/>
    <m/>
    <m/>
    <n v="18"/>
    <m/>
    <n v="46"/>
    <m/>
    <s v="&quot;Out-of-Vocabulary&quot; and &quot;Part-of-speech Tagging&quot;"/>
    <x v="4"/>
  </r>
  <r>
    <n v="1080"/>
    <s v="Sentiment analysis in financial texts"/>
    <s v="10.1016/j.dss.2016.10.006"/>
    <s v="Decision Support Systems"/>
    <s v="2017"/>
    <s v="Chan, Samuel W. K.; Chong, Mickey W. C."/>
    <s v="NA"/>
    <m/>
    <s v="JOUR"/>
    <s v="Elsevier BV"/>
    <m/>
    <m/>
    <m/>
    <n v="95"/>
    <m/>
    <n v="59"/>
    <m/>
    <s v="&quot;Out-of-Vocabulary&quot; and &quot;Part-of-speech Tagging&quot;"/>
    <x v="4"/>
  </r>
  <r>
    <n v="1081"/>
    <s v="Multi-level embeddings for processing Arabic social media contents"/>
    <s v="10.1016/j.csl.2021.101240"/>
    <s v="Computer Speech &amp; Language"/>
    <s v="2021"/>
    <s v="Moudjari, Leila; Benamara, Farah; Akli-Astouati, Karima"/>
    <s v="NA"/>
    <m/>
    <s v="JOUR"/>
    <s v="Elsevier BV"/>
    <m/>
    <m/>
    <m/>
    <n v="8"/>
    <m/>
    <n v="157"/>
    <m/>
    <s v="&quot;Out-of-Vocabulary&quot; and &quot;Part-of-speech Tagging&quot;"/>
    <x v="4"/>
  </r>
  <r>
    <n v="1082"/>
    <s v="Adaptation of machine translation for multilingual information retrieval in the medical domain"/>
    <s v="10.1016/j.artmed.2014.01.004"/>
    <s v="Artificial intelligence in medicine"/>
    <s v="2014"/>
    <s v="Pecina, Pavel; Dušek, Ondřej; Goeuriot, Lorraine; Hajič, Jan; Hlaváčová, Jaroslava; Jones, Gareth J. F.; Kelly, Liadh; Leveling, Johannes; Mareček, David; Novák, Michal; Popel, Martin; Rosa, Rudolf; Tamchyna, Aleš; Urešová, Zdeňka"/>
    <s v="NA"/>
    <m/>
    <s v="JOUR"/>
    <s v="Elsevier BV"/>
    <m/>
    <m/>
    <m/>
    <n v="30"/>
    <m/>
    <n v="132"/>
    <m/>
    <s v="&quot;Out-of-Vocabulary&quot; and &quot;Part-of-speech Tagging&quot;"/>
    <x v="4"/>
  </r>
  <r>
    <n v="1083"/>
    <s v="Character-level neural network for biomedical named entity recognition."/>
    <s v="10.1016/j.jbi.2017.05.002"/>
    <s v="Journal of biomedical informatics"/>
    <s v="2017"/>
    <s v="Gridach, Mourad"/>
    <s v="Biomedical named entity recognition (BNER), which extracts important named entities such as genes and proteins, is a challenging task in automated systems that mine knowledge in biomedical texts. The previous state-of-the-art systems required large amount"/>
    <m/>
    <s v="JOUR"/>
    <s v="Elsevier BV"/>
    <m/>
    <m/>
    <m/>
    <n v="184"/>
    <m/>
    <n v="60"/>
    <m/>
    <s v="&quot;Out-of-Vocabulary&quot; and &quot;Part-of-speech Tagging&quot;"/>
    <x v="4"/>
  </r>
  <r>
    <n v="1084"/>
    <s v="Language and domain aware lightweight ontology matching"/>
    <s v="10.1016/j.websem.2017.03.003"/>
    <s v="Journal of Web Semantics"/>
    <s v="2017"/>
    <s v="Bella, Gábor; Giunchiglia, Fausto; McNeill, Fiona"/>
    <s v="Abstract Concepts and relations in ontologies and in other knowledge organisation systems are usually annotated with natural language labels. Most ontology matchers rely on such labels in element-level matching techniques. State-of-the-art approaches, how"/>
    <m/>
    <s v="JOUR"/>
    <s v="Elsevier BV"/>
    <m/>
    <m/>
    <m/>
    <n v="34"/>
    <m/>
    <n v="32"/>
    <m/>
    <s v="&quot;Out-of-Vocabulary&quot; and &quot;Part-of-speech Tagging&quot;"/>
    <x v="4"/>
  </r>
  <r>
    <n v="1085"/>
    <s v="Designing a Symmetric Classifier for Image Annotation using Multi-Layer Sparse Coding ☆"/>
    <s v="10.1016/j.imavis.2017.11.002"/>
    <s v="Image and Vision Computing"/>
    <s v="2018"/>
    <s v="Tariq, Amara; Foroosh, Hassan"/>
    <s v="NA"/>
    <m/>
    <s v="JOUR"/>
    <s v="Elsevier BV"/>
    <m/>
    <m/>
    <m/>
    <n v="6"/>
    <m/>
    <n v="58"/>
    <m/>
    <s v="&quot;Out-of-Vocabulary&quot; and &quot;Part-of-speech Tagging&quot;"/>
    <x v="4"/>
  </r>
  <r>
    <n v="1086"/>
    <s v="A comparison of word embeddings for the biomedical natural language processing"/>
    <s v="10.1016/j.jbi.2018.09.008"/>
    <s v="Journal of biomedical informatics"/>
    <s v="2018"/>
    <s v="Wang, Yanshan; Liu, Sijia; Afzal, Naveed; Rastegar-Mojarad, Majid; Wang, Liwei; Shen, Feichen; Kingsbury, Paul R.; Liu, Hongfang"/>
    <s v="Abstract Background Word embeddings have been prevalently used in biomedical Natural Language Processing (NLP) applications due to the ability of the vector representations being able to capture useful semantic properties and linguistic relationships betw"/>
    <m/>
    <s v="JOUR"/>
    <s v="Elsevier BV"/>
    <m/>
    <m/>
    <m/>
    <n v="305"/>
    <m/>
    <n v="43"/>
    <m/>
    <s v="&quot;Out-of-Vocabulary&quot; and &quot;Part-of-speech Tagging&quot;"/>
    <x v="4"/>
  </r>
  <r>
    <n v="1087"/>
    <s v="Transfer learning approach for identifying negative sentiment in tweets directed to football players"/>
    <s v="10.1016/j.engappai.2024.108377"/>
    <s v="Engineering Applications of Artificial Intelligence"/>
    <s v="2024"/>
    <s v="Mullah, Nanlir Sallau; Zainon, Wan Mohd Nazmee Wan; Ab Wahab, Mohd Nadhir"/>
    <s v="NA"/>
    <m/>
    <s v="JOUR"/>
    <s v="Elsevier BV"/>
    <m/>
    <m/>
    <m/>
    <m/>
    <m/>
    <n v="32"/>
    <m/>
    <s v="&quot;Out-of-Vocabulary&quot; and &quot;Part-of-speech Tagging&quot;"/>
    <x v="4"/>
  </r>
  <r>
    <n v="1088"/>
    <s v="A comprehensive analysis of static word embeddings for Turkish"/>
    <s v="10.1016/j.eswa.2024.124123"/>
    <s v="Expert Systems with Applications"/>
    <s v="2024"/>
    <s v="Sarıtaş, Karahan; Öz, Cahid Arda; Güngör, Tunga"/>
    <s v="Word embeddings are fixed-length, dense and distributed word representations that are used in natural language processing (NLP) applications.There are basically two types of word embedding models which are non-contextual (static) models and contextual mod"/>
    <m/>
    <s v="JOUR"/>
    <s v="Elsevier BV"/>
    <m/>
    <m/>
    <m/>
    <m/>
    <m/>
    <n v="11"/>
    <m/>
    <s v="&quot;Out-of-Vocabulary&quot; and &quot;Part-of-speech Tagging&quot;"/>
    <x v="4"/>
  </r>
  <r>
    <n v="1089"/>
    <s v="Multilingual phrase sampling for text entry evaluations"/>
    <s v="10.1016/j.ijhcs.2018.01.006"/>
    <s v="International Journal of Human-Computer Studies"/>
    <s v="2018"/>
    <s v="Franco-Salvador, Marc; Leiva, Luis A."/>
    <s v="NA"/>
    <m/>
    <s v="JOUR"/>
    <s v="Elsevier BV"/>
    <m/>
    <m/>
    <m/>
    <n v="10"/>
    <m/>
    <n v="70"/>
    <m/>
    <s v="&quot;Out-of-Vocabulary&quot; and &quot;Part-of-speech Tagging&quot;"/>
    <x v="4"/>
  </r>
  <r>
    <n v="1090"/>
    <s v="Aspect term extraction for opinion mining using a Hierarchical Self-Attention Network"/>
    <s v="10.1016/j.neucom.2021.08.133"/>
    <s v="Neurocomputing"/>
    <s v="2021"/>
    <s v="Kumar, Avinash; Veerubhotla, Aditya Srikanth; Narapareddy, Vishnu Teja; Aruru, Vamshi; Neti, Lalita Bhanu Murthy; Malapati, Aruna"/>
    <s v="NA"/>
    <m/>
    <s v="JOUR"/>
    <s v="Elsevier BV"/>
    <m/>
    <m/>
    <m/>
    <n v="15"/>
    <m/>
    <n v="37"/>
    <m/>
    <s v="&quot;Out-of-Vocabulary&quot; and &quot;Part-of-speech Tagging&quot;"/>
    <x v="4"/>
  </r>
  <r>
    <n v="1091"/>
    <s v="Improved Classification of Crisis-Related Data on Twitter using Contextual Representations"/>
    <s v="10.1016/j.procs.2020.03.395"/>
    <s v="Procedia Computer Science"/>
    <s v="2020"/>
    <s v="Madichetty, Sreenivasulu; Sridevi, M."/>
    <s v="Abstract In the past few years, neural network based representations (word embeddings) have been dramatically used for Natural Language Processing (NLP) tasks. Word embeddings play a significant role in deep learning NLP tasks. Therefore, finding the best"/>
    <m/>
    <s v="JOUR"/>
    <s v="Elsevier BV"/>
    <m/>
    <m/>
    <m/>
    <n v="19"/>
    <m/>
    <n v="24"/>
    <m/>
    <s v="&quot;Out-of-Vocabulary&quot; and &quot;Part-of-speech Tagging&quot;"/>
    <x v="4"/>
  </r>
  <r>
    <n v="1092"/>
    <s v="A framework for pre-processing of social media feeds based on integrated local knowledge base"/>
    <s v="10.1016/j.ipm.2020.102348"/>
    <s v="Information Processing &amp; Management"/>
    <s v="2020"/>
    <s v="Kolajo, Taiwo; Daramola, Olawande; Adebiyi, Ayodele Ariyo; Seth, Aaditeshwar"/>
    <s v="Abstract Most of the previous studies on the semantic analysis of social media feeds have not considered the issue of ambiguity that is associated with slangs, abbreviations, and acronyms that are embedded in social media posts. These noisy terms have imp"/>
    <m/>
    <s v="JOUR"/>
    <s v="Elsevier BV"/>
    <m/>
    <m/>
    <m/>
    <n v="17"/>
    <m/>
    <n v="77"/>
    <m/>
    <s v="&quot;Out-of-Vocabulary&quot; and &quot;Part-of-speech Tagging&quot;"/>
    <x v="4"/>
  </r>
  <r>
    <n v="1093"/>
    <s v="Knowledge-enhanced document embeddings for text classification"/>
    <s v="10.1016/j.knosys.2018.10.026"/>
    <s v="Knowledge-Based Systems"/>
    <s v="2019"/>
    <s v="Sinoara, Roberta Akemi; Camacho-Collados, Jose; Rossi, Rafael Geraldeli; Navigli, Roberto; Rezende, Solange Oliveira"/>
    <s v="Abstract Accurate semantic representation models are essential in text mining applications. For a successful application of the text mining process, the text representation adopted must keep the interesting patterns to be discovered. Although competitive "/>
    <m/>
    <s v="JOUR"/>
    <s v="Elsevier BV"/>
    <m/>
    <m/>
    <m/>
    <n v="89"/>
    <m/>
    <n v="63"/>
    <m/>
    <s v="&quot;Out-of-Vocabulary&quot; and &quot;Part-of-speech Tagging&quot;"/>
    <x v="4"/>
  </r>
  <r>
    <n v="1094"/>
    <s v="Recent Named Entity Recognition and Classification techniques: A systematic review"/>
    <s v="10.1016/j.cosrev.2018.06.001"/>
    <s v="Computer Science Review"/>
    <s v="2018"/>
    <s v="Goyal, Archana; Gupta, Vishal; Kumar, Manish"/>
    <s v="NA"/>
    <m/>
    <s v="JOUR"/>
    <s v="Elsevier BV"/>
    <m/>
    <m/>
    <m/>
    <n v="216"/>
    <m/>
    <n v="153"/>
    <m/>
    <s v="&quot;Out-of-Vocabulary&quot; and &quot;Part-of-speech Tagging&quot;"/>
    <x v="4"/>
  </r>
  <r>
    <n v="1095"/>
    <s v="TOM: Twitter opinion mining framework using hybrid classification scheme"/>
    <s v="10.1016/j.dss.2013.09.004"/>
    <s v="Decision Support Systems"/>
    <s v="2014"/>
    <s v="Khan, Farhan Hassan; Bashir, Saba; Qamar, Usman"/>
    <s v="NA"/>
    <m/>
    <s v="JOUR"/>
    <s v="Elsevier BV"/>
    <m/>
    <m/>
    <m/>
    <n v="263"/>
    <m/>
    <n v="18"/>
    <m/>
    <s v="&quot;Out-of-Vocabulary&quot; and &quot;Part-of-speech Tagging&quot;"/>
    <x v="4"/>
  </r>
  <r>
    <n v="1096"/>
    <s v="Comprehensive Analysis of Aspect Term Extraction Methods using Various Text Embeddings"/>
    <s v="10.1016/j.csl.2021.101217"/>
    <s v="Computer Speech &amp; Language"/>
    <s v="2021"/>
    <s v="Augustyniak, Lukasz; Kajdanowicz, Tomasz; Kazienko, Przemysław"/>
    <s v="Abstract Recently, a variety of model designs and methods have blossomed in the context of the sentiment analysis domain. However, there is still a lack of comprehensive studies of Aspect-based Sentiment Analysis. We want to fill this gap and propose a co"/>
    <m/>
    <s v="JOUR"/>
    <s v="Elsevier BV"/>
    <m/>
    <m/>
    <m/>
    <n v="24"/>
    <m/>
    <n v="55"/>
    <m/>
    <s v="&quot;Out-of-Vocabulary&quot; and &quot;Part-of-speech Tagging&quot;"/>
    <x v="4"/>
  </r>
  <r>
    <n v="1097"/>
    <s v="2014 Special Issue: A classification of user-generated content into consumer decision journey stages"/>
    <s v="10.1016/j.neunet.2014.05.026"/>
    <s v="Neural networks : the official journal of the International Neural Network Society"/>
    <s v="2014"/>
    <s v="Vazquez, Silvia Rodriguez; Muñoz-García, íscar; Campanella, Inés; Poch, Marc; Fisas, Beatriz; Bel, Núria; Andreu, Gloria"/>
    <s v="NA"/>
    <m/>
    <s v="JOUR"/>
    <s v="Elsevier Limited"/>
    <m/>
    <m/>
    <m/>
    <n v="47"/>
    <m/>
    <n v="31"/>
    <m/>
    <s v="&quot;Out-of-Vocabulary&quot; and &quot;Part-of-speech Tagging&quot;"/>
    <x v="4"/>
  </r>
  <r>
    <n v="1098"/>
    <s v="Adding New Words into a Language Model using Parameters of Known Words with Similar Behavior"/>
    <s v="10.1016/j.procs.2018.03.003"/>
    <s v="Procedia Computer Science"/>
    <s v="2018"/>
    <s v="Orosanu, Luiza; Jouvet, Denis"/>
    <s v="Abstract This article presents a study on how to automatically add new words into a language model without re-training it or adapting it (which requires a lot of new data). The proposed approach consists in finding a list of similar words for each new wor"/>
    <m/>
    <s v="JOUR"/>
    <s v="Elsevier BV"/>
    <m/>
    <m/>
    <m/>
    <n v="6"/>
    <m/>
    <n v="20"/>
    <m/>
    <s v="&quot;Out-of-Vocabulary&quot; and &quot;Part-of-speech Tagging&quot;"/>
    <x v="4"/>
  </r>
  <r>
    <n v="1099"/>
    <s v="The language of proteins: NLP, machine learning &amp; protein sequences."/>
    <s v="10.1016/j.csbj.2021.03.022"/>
    <s v="Computational and structural biotechnology journal"/>
    <s v="2021"/>
    <s v="Ofer, Dan; Brandes, Nadav; Linial, Michal"/>
    <s v="Natural language processing (NLP) is a field of computer science concerned with automated text and language analysis. In recent years, following a series of breakthroughs in deep and machine learning, NLP methods have shown overwhelming progress. Here, we"/>
    <m/>
    <s v="JOUR"/>
    <s v="Elsevier BV"/>
    <m/>
    <m/>
    <m/>
    <n v="218"/>
    <m/>
    <n v="104"/>
    <m/>
    <s v="&quot;Out-of-Vocabulary&quot; and &quot;Part-of-speech Tagging&quot;"/>
    <x v="4"/>
  </r>
  <r>
    <n v="1100"/>
    <s v="Multi-level out-of-vocabulary words handling approach"/>
    <s v="10.1016/j.knosys.2022.108911"/>
    <s v="Knowledge-Based Systems"/>
    <s v="2022"/>
    <s v="Lochter, Johannes V.; Silva, Renato M.; Almeida, Tiago A."/>
    <s v="NA"/>
    <m/>
    <s v="JOUR"/>
    <s v="Elsevier BV"/>
    <m/>
    <m/>
    <m/>
    <n v="4"/>
    <m/>
    <n v="15"/>
    <m/>
    <s v="&quot;Out-of-Vocabulary&quot; and &quot;Part-of-speech Tagging&quot;"/>
    <x v="4"/>
  </r>
  <r>
    <n v="1101"/>
    <s v="Detecting breaking news rumors of emerging topics in social media"/>
    <s v="10.1016/j.ipm.2019.02.016"/>
    <s v="Information Processing &amp; Management"/>
    <s v="2020"/>
    <s v="Alkhodair, Sarah A.; Ding, Steven H. H.; Fung, Benjamin C. M.; Liu, Junqiang"/>
    <s v="NA"/>
    <m/>
    <s v="JOUR"/>
    <s v="Elsevier BV"/>
    <m/>
    <m/>
    <m/>
    <n v="163"/>
    <m/>
    <n v="29"/>
    <m/>
    <s v="&quot;Out-of-Vocabulary&quot; and &quot;Part-of-speech Tagging&quot;"/>
    <x v="4"/>
  </r>
  <r>
    <n v="1102"/>
    <s v="Entity-aware capsule network for multi-class classification of big data: A deep learning approach"/>
    <s v="10.1016/j.future.2020.11.012"/>
    <s v="Future Generation Computer Systems"/>
    <s v="2021"/>
    <s v="Jaiswal, Amit Kumar; Tiwari, Prayag; Garg, Sahil; Hossain, M. Shamim"/>
    <s v="NA"/>
    <m/>
    <s v="JOUR"/>
    <s v="Elsevier BV"/>
    <m/>
    <m/>
    <m/>
    <n v="14"/>
    <m/>
    <n v="54"/>
    <m/>
    <s v="&quot;Out-of-Vocabulary&quot; and &quot;Part-of-speech Tagging&quot;"/>
    <x v="4"/>
  </r>
  <r>
    <n v="1103"/>
    <s v="Semi-supervised medical entity recognition: A study on Spanish and Swedish clinical corpora."/>
    <s v="10.1016/j.jbi.2017.05.009"/>
    <s v="Journal of biomedical informatics"/>
    <s v="2017"/>
    <s v="Pérez, Alicia; Weegar, Rebecka; Casillas, Arantza; Gojenola, Koldo; Oronoz, Maite; Dalianis, Hercules"/>
    <s v="Abstract Objective The goal of this study is to investigate entity recognition within Electronic Health Records (EHRs) focusing on Spanish and Swedish. Of particular importance is a robust representation of the entities. In our case, we utilized unsupervi"/>
    <m/>
    <s v="JOUR"/>
    <s v="Elsevier BV"/>
    <m/>
    <m/>
    <m/>
    <n v="29"/>
    <m/>
    <n v="59"/>
    <m/>
    <s v="&quot;Out-of-Vocabulary&quot; and &quot;Part-of-speech Tagging&quot;"/>
    <x v="4"/>
  </r>
  <r>
    <n v="1104"/>
    <s v="Sentiment analysis during Hurricane Sandy in emergency response"/>
    <s v="10.1016/j.ijdrr.2016.12.011"/>
    <s v="International Journal of Disaster Risk Reduction"/>
    <s v="2017"/>
    <s v="Neppalli, Venkata Kishore; Caragea, Cornelia; Squicciarini, Anna; Tapia, Andrea H.; Stehle, Samuel"/>
    <s v="Abstract Sentiment analysis has been widely researched in the domain of online review sites with the aim of generating summarized opinions of users about different aspects of products. However, there has been little work focusing on identifying the polari"/>
    <m/>
    <s v="JOUR"/>
    <s v="Elsevier BV"/>
    <m/>
    <m/>
    <m/>
    <n v="149"/>
    <m/>
    <n v="38"/>
    <m/>
    <s v="&quot;Out-of-Vocabulary&quot; and &quot;Part-of-speech Tagging&quot;"/>
    <x v="4"/>
  </r>
  <r>
    <n v="1105"/>
    <s v="A deep network model for paraphrase detection in short text messages"/>
    <s v="10.1016/j.ipm.2018.06.005"/>
    <s v="Information Processing &amp; Management"/>
    <s v="2018"/>
    <s v="Agarwal, Basant; Ramampiaro, Heri; Langseth, Helge; Ruocco, Massimiliano"/>
    <s v="Abstract This paper is concerned with paraphrase detection, i.e., identifying sentences that are semantically identical. The ability to detect similar sentences written in natural language is crucial for several applications, such as text mining, text sum"/>
    <m/>
    <s v="JOUR"/>
    <s v="Elsevier BV"/>
    <m/>
    <m/>
    <m/>
    <n v="97"/>
    <m/>
    <n v="48"/>
    <m/>
    <s v="&quot;Out-of-Vocabulary&quot; and &quot;Part-of-speech Tagging&quot;"/>
    <x v="4"/>
  </r>
  <r>
    <n v="1106"/>
    <s v="ASRNN: A recurrent neural network with an attention model for sequence labeling"/>
    <s v="10.1016/j.knosys.2020.106548"/>
    <s v="Knowledge-Based Systems"/>
    <s v="2021"/>
    <s v="Lin, Jerry Chun-Wei; Shao, Yinan; Djenouri, Youcef; Yun, Unil"/>
    <s v="NA"/>
    <m/>
    <s v="JOUR"/>
    <s v="Elsevier BV"/>
    <m/>
    <m/>
    <m/>
    <n v="186"/>
    <m/>
    <n v="34"/>
    <m/>
    <s v="&quot;Out-of-Vocabulary&quot; and &quot;Part-of-speech Tagging&quot;"/>
    <x v="4"/>
  </r>
  <r>
    <n v="1107"/>
    <s v="Well-calibrated confidence measures for multi-label text classification with a large number of labels"/>
    <s v="10.1016/j.patcog.2021.108271"/>
    <s v="Pattern Recognition"/>
    <s v="2022"/>
    <s v="Maltoudoglou, Lysimachos; Paisios, Andreas; Lenc, Ladislav; Martínek, Jiří; Král, Pavel; Papadopoulos, Harris"/>
    <s v="NA"/>
    <m/>
    <s v="JOUR"/>
    <s v="Elsevier BV"/>
    <m/>
    <m/>
    <m/>
    <n v="33"/>
    <m/>
    <n v="44"/>
    <m/>
    <s v="&quot;Out-of-Vocabulary&quot; and &quot;Part-of-speech Tagging&quot;"/>
    <x v="4"/>
  </r>
  <r>
    <n v="1108"/>
    <s v="Negation scope detection for sentiment analysis: A reinforcement learning framework for replicating human interpretations"/>
    <s v="10.1016/j.ins.2020.05.022"/>
    <s v="Information Sciences"/>
    <s v="2020"/>
    <s v="Pröllochs, Nicolas; Feuerriegel, Stefan; Lutz, Bernhard; Neumann, Dirk"/>
    <s v="NA"/>
    <m/>
    <s v="JOUR"/>
    <s v="Elsevier BV"/>
    <m/>
    <m/>
    <m/>
    <n v="15"/>
    <m/>
    <n v="47"/>
    <m/>
    <s v="&quot;Out-of-Vocabulary&quot; and &quot;Part-of-speech Tagging&quot;"/>
    <x v="4"/>
  </r>
  <r>
    <n v="1109"/>
    <s v="De-identification of clinical free text using natural language processing: A systematic review of current approaches."/>
    <s v="10.1016/j.artmed.2024.102845"/>
    <s v="Artificial intelligence in medicine"/>
    <s v="2024"/>
    <s v="Kovačević, Aleksandar; Bašaragin, Bojana; Milošević, Nikola; Nenadić, Goran"/>
    <s v="NA"/>
    <m/>
    <s v="JOUR"/>
    <s v="Elsevier BV"/>
    <m/>
    <m/>
    <m/>
    <n v="5"/>
    <m/>
    <n v="65"/>
    <m/>
    <s v="&quot;Out-of-Vocabulary&quot; and &quot;Part-of-speech Tagging&quot;"/>
    <x v="4"/>
  </r>
  <r>
    <n v="1110"/>
    <s v="A knowledge graph based speech interface for question answering systems"/>
    <s v="10.1016/j.specom.2017.05.001"/>
    <s v="Speech Communication"/>
    <s v="2017"/>
    <s v="Kumar, Ashwini Jaya; Schmidt, Christoph; Köhler, Joachim"/>
    <s v="NA"/>
    <m/>
    <s v="JOUR"/>
    <s v="Elsevier BV"/>
    <m/>
    <m/>
    <m/>
    <n v="21"/>
    <m/>
    <n v="56"/>
    <m/>
    <s v="&quot;Out-of-Vocabulary&quot; and &quot;Part-of-speech Tagging&quot;"/>
    <x v="4"/>
  </r>
  <r>
    <n v="1111"/>
    <s v="Bringing semantics into word image representation"/>
    <s v="10.1016/j.patcog.2020.107542"/>
    <s v="Pattern Recognition"/>
    <s v="2020"/>
    <s v="Krishnan, Praveen; Jawahar, C. V."/>
    <s v="NA"/>
    <m/>
    <s v="JOUR"/>
    <s v="Elsevier BV"/>
    <m/>
    <m/>
    <m/>
    <n v="10"/>
    <m/>
    <n v="50"/>
    <m/>
    <s v="&quot;Out-of-Vocabulary&quot; and &quot;Part-of-speech Tagging&quot;"/>
    <x v="4"/>
  </r>
  <r>
    <n v="1112"/>
    <s v="Understanding emotions in text using deep learning and big data"/>
    <s v="10.1016/j.chb.2018.12.029"/>
    <s v="Computers in Human Behavior"/>
    <s v="2019"/>
    <s v="Chatterjee, Ankush; Gupta, Umang; Chinnakotla, Manoj Kumar; Srikanth, Radhakrishnan; Galley, Michel; Agrawal, Puneet"/>
    <s v="NA"/>
    <m/>
    <s v="JOUR"/>
    <s v="Elsevier BV"/>
    <m/>
    <m/>
    <m/>
    <n v="285"/>
    <m/>
    <n v="49"/>
    <m/>
    <s v="&quot;Out-of-Vocabulary&quot; and &quot;Part-of-speech Tagging&quot;"/>
    <x v="4"/>
  </r>
  <r>
    <n v="1113"/>
    <s v="Named entity recognition for extracting concept in ontology building on Indonesian language using end-to-end bidirectional long short term memory"/>
    <s v="10.1016/j.eswa.2021.114856"/>
    <s v="Expert Systems with Applications"/>
    <s v="2021"/>
    <s v="Santoso, Joan; Setiawan, Esther Irawati; Purwanto, Christian Nathaniel; Yuniarno, Eko Mulyanto; Hariadi, Mochamad; Purnomo, Mauridhi Hery"/>
    <s v="NA"/>
    <m/>
    <s v="JOUR"/>
    <s v="Elsevier BV"/>
    <m/>
    <m/>
    <m/>
    <n v="23"/>
    <m/>
    <n v="88"/>
    <m/>
    <s v="&quot;Out-of-Vocabulary&quot; and &quot;Part-of-speech Tagging&quot;"/>
    <x v="4"/>
  </r>
  <r>
    <n v="1114"/>
    <s v="ACLING - Arabic Social Media Analysis and Translation"/>
    <s v="10.1016/j.procs.2017.10.121"/>
    <s v="Procedia Computer Science"/>
    <s v="2017"/>
    <s v="Mallek, Fatma; Belainine, Billal; Sadat, Fatiha"/>
    <s v="Abstract Twitter, is considered as one of the famous social networking platform. It has become a very valuable information source for many Natural Language Processing (NLP) applications. Some strategies and linguistic pipelines were developed for analyzin"/>
    <m/>
    <s v="JOUR"/>
    <s v="Elsevier BV"/>
    <m/>
    <m/>
    <m/>
    <n v="10"/>
    <m/>
    <n v="18"/>
    <m/>
    <s v="&quot;Out-of-Vocabulary&quot; and &quot;Part-of-speech Tagging&quot;"/>
    <x v="4"/>
  </r>
  <r>
    <n v="1115"/>
    <s v="Morphologically motivated word classes for very large vocabulary speech recognition of Finnish and Estonian"/>
    <s v="10.1016/j.csl.2020.101141"/>
    <s v="Computer Speech &amp; Language"/>
    <s v="2021"/>
    <s v="Varjokallio, Matti; Virpioja, Sami; Kurimo, Mikko"/>
    <s v="NA"/>
    <m/>
    <s v="JOUR"/>
    <s v="Elsevier BV"/>
    <m/>
    <m/>
    <m/>
    <n v="5"/>
    <m/>
    <n v="61"/>
    <m/>
    <s v="&quot;Out-of-Vocabulary&quot; and &quot;Part-of-speech Tagging&quot;"/>
    <x v="4"/>
  </r>
  <r>
    <n v="1116"/>
    <s v="Enhanced sequence labeling based on latent variable conditional random fields"/>
    <s v="10.1016/j.neucom.2020.04.102"/>
    <s v="Neurocomputing"/>
    <s v="2020"/>
    <s v="Lin, Jerry Chun-Wei; Shao, Yinan; Zhang, Ji; Yun, Unil"/>
    <s v="Abstract Natural language processing is a useful processing technique of language data, such as text and speech. Sequence labeling represents the upstream task of many natural language processing tasks, such as machine translation, text classification, an"/>
    <m/>
    <s v="JOUR"/>
    <s v="Elsevier BV"/>
    <m/>
    <m/>
    <m/>
    <n v="42"/>
    <m/>
    <n v="19"/>
    <m/>
    <s v="&quot;Out-of-Vocabulary&quot; and &quot;Part-of-speech Tagging&quot;"/>
    <x v="4"/>
  </r>
  <r>
    <n v="1117"/>
    <s v="Statistical machine translation of subtitles for highly inflected language pair"/>
    <s v="10.1016/j.patrec.2014.05.012"/>
    <s v="Pattern Recognition Letters"/>
    <s v="2014"/>
    <s v="Maučec, Mirjam Sepesy; Kacic, Zdravko; Verdonik, Darinka"/>
    <s v="NA"/>
    <m/>
    <s v="JOUR"/>
    <s v="Elsevier BV"/>
    <m/>
    <m/>
    <m/>
    <n v="7"/>
    <m/>
    <n v="33"/>
    <m/>
    <s v="&quot;Out-of-Vocabulary&quot; and &quot;Part-of-speech Tagging&quot;"/>
    <x v="4"/>
  </r>
  <r>
    <n v="1118"/>
    <s v="Hierarchical gated recurrent neural network with adversarial and virtual adversarial training on text classification"/>
    <s v="10.1016/j.neunet.2019.08.017"/>
    <s v="Neural networks : the official journal of the International Neural Network Society"/>
    <s v="2019"/>
    <s v="Poon, Hoon-Keng; Yap, Wun-She; Tee, Yee-Kai; Lee, Wai-Kong; Goi, Bok-Min"/>
    <s v="NA"/>
    <m/>
    <s v="JOUR"/>
    <s v="Elsevier Limited"/>
    <m/>
    <m/>
    <m/>
    <n v="15"/>
    <m/>
    <n v="58"/>
    <m/>
    <s v="&quot;Out-of-Vocabulary&quot; and &quot;Part-of-speech Tagging&quot;"/>
    <x v="4"/>
  </r>
  <r>
    <n v="1119"/>
    <s v="Enhanced word embeddings using multi-semantic representation through lexical chains"/>
    <s v="10.1016/j.ins.2020.04.048"/>
    <s v="Information Sciences"/>
    <s v="2020"/>
    <s v="Ruas, Terry; Ferreira, Charles Henrique Porto; Grosky, William I.; de França, Fabrício Olivetti; de Medeiros, Debora Maria Rossi"/>
    <s v="Abstract The relationship between words in a sentence often tells us more about the underlying semantic content of a document than its actual words, individually. In this work, we propose two novel algorithms, called Flexible Lexical Chain II and Fixed Le"/>
    <m/>
    <s v="JOUR"/>
    <s v="Elsevier BV"/>
    <m/>
    <m/>
    <m/>
    <n v="18"/>
    <m/>
    <n v="54"/>
    <m/>
    <s v="&quot;Out-of-Vocabulary&quot; and &quot;Part-of-speech Tagging&quot;"/>
    <x v="4"/>
  </r>
  <r>
    <n v="1120"/>
    <s v="Recognizing semantic correlation in image-text weibo via feature space mapping"/>
    <s v="10.1016/j.cviu.2017.04.012"/>
    <s v="Computer Vision and Image Understanding"/>
    <s v="2017"/>
    <s v="Liu, Maofu; Zhang, Luming; Liu, Ya; Hu, Huijun; Fang, Wei"/>
    <s v="NA"/>
    <m/>
    <s v="JOUR"/>
    <s v="Elsevier BV"/>
    <m/>
    <m/>
    <m/>
    <n v="10"/>
    <m/>
    <n v="56"/>
    <m/>
    <s v="&quot;Out-of-Vocabulary&quot; and &quot;Part-of-speech Tagging&quot;"/>
    <x v="4"/>
  </r>
  <r>
    <n v="1121"/>
    <s v="Index"/>
    <s v="10.1016/b978-0-323-90118-5.00016-3"/>
    <s v="Machine Reading Comprehension"/>
    <s v="2021"/>
    <s v=","/>
    <s v="NA"/>
    <m/>
    <s v="CHAP"/>
    <s v="Elsevier"/>
    <m/>
    <m/>
    <m/>
    <m/>
    <m/>
    <m/>
    <m/>
    <s v="&quot;Out-of-Vocabulary&quot; and &quot;Part-of-speech Tagging&quot;"/>
    <x v="4"/>
  </r>
  <r>
    <n v="1122"/>
    <s v="Balancing act: Tackling organized retail fraud on e-commerce platforms with imbalanced learning text models"/>
    <s v="10.1016/j.jjimei.2024.100256"/>
    <s v="International Journal of Information Management Data Insights"/>
    <s v="2024"/>
    <s v="Mutemi, Abed; Bacao, Fernando"/>
    <s v="NA"/>
    <m/>
    <s v="JOUR"/>
    <s v="Elsevier BV"/>
    <m/>
    <m/>
    <m/>
    <m/>
    <m/>
    <n v="37"/>
    <m/>
    <s v="&quot;Out-of-Vocabulary&quot; and &quot;Part-of-speech Tagging&quot;"/>
    <x v="4"/>
  </r>
  <r>
    <n v="1123"/>
    <s v="TASR: Adversarial learning of topic-agnostic stylometric representations for informed crisis response through social media"/>
    <s v="10.1016/j.ipm.2021.102857"/>
    <s v="Information Processing &amp; Management"/>
    <s v="2022"/>
    <s v="Li, Litao; Sampson, Rylen; Ding, Steven H.H.; Song, Leo"/>
    <s v="The impact of crisis events can be devastating in a multitude of ways, many of which are unpredictable due to the suddenness in which they occur. The evolution of social media (for example Twitter) has given directly affected individuals or those with val"/>
    <m/>
    <s v="JOUR"/>
    <s v="Elsevier BV"/>
    <m/>
    <m/>
    <m/>
    <n v="4"/>
    <m/>
    <n v="15"/>
    <m/>
    <s v="&quot;Out-of-Vocabulary&quot; and &quot;Part-of-speech Tagging&quot;"/>
    <x v="4"/>
  </r>
  <r>
    <n v="1124"/>
    <s v="Simple methods to overcome the limitations of general word representations in natural language processing tasks"/>
    <s v="10.1016/j.csl.2019.04.009"/>
    <s v="Computer Speech &amp; Language"/>
    <s v="2020"/>
    <s v="Yu, Hongyeon; An, Jaehyun; Yoon, Jeongmin; Kim, Hye Min; Ko, Youngjoong"/>
    <s v="NA"/>
    <m/>
    <s v="JOUR"/>
    <s v="Elsevier BV"/>
    <m/>
    <m/>
    <m/>
    <n v="7"/>
    <m/>
    <n v="28"/>
    <m/>
    <s v="&quot;Out-of-Vocabulary&quot; and &quot;Part-of-speech Tagging&quot;"/>
    <x v="4"/>
  </r>
  <r>
    <n v="1125"/>
    <s v="Detecting predatory conversations in social media by deep Convolutional Neural Networks"/>
    <s v="10.1016/j.diin.2016.07.001"/>
    <s v="Digital Investigation"/>
    <s v="2016"/>
    <s v="Ebrahimi, Mohammadreza; Suen, Ching Y.; Ormandjieva, Olga"/>
    <s v="NA"/>
    <m/>
    <s v="JOUR"/>
    <s v="Elsevier BV"/>
    <m/>
    <m/>
    <m/>
    <n v="52"/>
    <m/>
    <n v="37"/>
    <m/>
    <s v="&quot;Out-of-Vocabulary&quot; and &quot;Part-of-speech Tagging&quot;"/>
    <x v="4"/>
  </r>
  <r>
    <n v="1126"/>
    <s v="Supervised sentiment analysis in multilingual environments"/>
    <s v="10.1016/j.ipm.2017.01.004"/>
    <s v="Information Processing &amp; Management"/>
    <s v="2017"/>
    <s v="Vilares, David; Alonso, Miguel A.; Gmez-Rodrguez, Carlos"/>
    <s v="NA"/>
    <m/>
    <s v="JOUR"/>
    <s v="Elsevier BV"/>
    <m/>
    <m/>
    <m/>
    <n v="71"/>
    <m/>
    <n v="87"/>
    <m/>
    <s v="&quot;Out-of-Vocabulary&quot; and &quot;Part-of-speech Tagging&quot;"/>
    <x v="4"/>
  </r>
  <r>
    <n v="1127"/>
    <s v="System-independent ASR error detection and classification using Recurrent Neural Network"/>
    <s v="10.1016/j.csl.2018.12.007"/>
    <s v="Computer Speech &amp; Language"/>
    <s v="2019"/>
    <s v="Errattahi, Rahhal; Hannani, Asmaa El; Hain, Thomas; Ouahmane, Hassan"/>
    <s v="Abstract This paper addresses errors in continuous Automatic Speech Recognition (ASR) in two stages: error detection and error type classification. Unlike the majority of research in this field, we propose to handle the recognition errors independently fr"/>
    <m/>
    <s v="JOUR"/>
    <s v="Elsevier BV"/>
    <m/>
    <m/>
    <m/>
    <n v="7"/>
    <m/>
    <n v="35"/>
    <m/>
    <s v="&quot;Out-of-Vocabulary&quot; and &quot;Part-of-speech Tagging&quot;"/>
    <x v="4"/>
  </r>
  <r>
    <n v="1128"/>
    <s v="Modeling Arabic subjectivity and sentiment in lexical space"/>
    <s v="10.1016/j.ipm.2017.07.004"/>
    <s v="Information Processing &amp; Management"/>
    <s v="2019"/>
    <s v="Abdul-Mageed, Muhammad"/>
    <s v="NA"/>
    <m/>
    <s v="JOUR"/>
    <s v="Elsevier BV"/>
    <m/>
    <m/>
    <m/>
    <n v="29"/>
    <m/>
    <n v="89"/>
    <m/>
    <s v="&quot;Out-of-Vocabulary&quot; and &quot;Part-of-speech Tagging&quot;"/>
    <x v="4"/>
  </r>
  <r>
    <n v="1129"/>
    <s v="A proposal for the development of adaptive spoken interfaces to access the Web"/>
    <s v="10.1016/j.neucom.2014.09.087"/>
    <s v="Neurocomputing"/>
    <s v="2015"/>
    <s v="Griol, David; Molina, José M.; Callejas, Zoraida"/>
    <s v="Spoken dialog systems have been proposed as a solution to facilitate a more natural human-machine interaction. In this paper, we propose a framework to model the user?s intention during the dialog and adapt the dialog model dynamically to the user needs a"/>
    <m/>
    <s v="JOUR"/>
    <s v="Elsevier BV"/>
    <m/>
    <m/>
    <m/>
    <n v="7"/>
    <m/>
    <n v="105"/>
    <m/>
    <s v="&quot;Out-of-Vocabulary&quot; and &quot;Part-of-speech Tagging&quot;"/>
    <x v="4"/>
  </r>
  <r>
    <n v="1130"/>
    <s v="An end-to-end deep learning system for requirements classification using recurrent neural networks"/>
    <s v="10.1016/j.infsof.2022.106877"/>
    <s v="Information and Software Technology"/>
    <s v="2022"/>
    <s v="AlDhafer, Osamah; Ahmad, Irfan; Mahmood, Sajjad"/>
    <s v="NA"/>
    <m/>
    <s v="JOUR"/>
    <s v="Elsevier BV"/>
    <m/>
    <m/>
    <m/>
    <n v="11"/>
    <m/>
    <n v="11"/>
    <m/>
    <s v="&quot;Out-of-Vocabulary&quot; and &quot;Part-of-speech Tagging&quot;"/>
    <x v="4"/>
  </r>
  <r>
    <n v="1131"/>
    <s v="Cluster analysis of urdu tweets"/>
    <s v="10.1016/j.jksuci.2020.08.008"/>
    <s v="Journal of King Saud University - Computer and Information Sciences"/>
    <s v="2022"/>
    <s v="Nasim, Zarmeen; Haider, Sajjad"/>
    <s v="Abstract Document clustering allows a user to group semantically similar documents. It has been an interesting research area for the past many years and various methods and techniques have been developed. However, the research has primarily been limited t"/>
    <m/>
    <s v="JOUR"/>
    <s v="Elsevier BV"/>
    <m/>
    <m/>
    <m/>
    <n v="8"/>
    <m/>
    <n v="25"/>
    <m/>
    <s v="&quot;Out-of-Vocabulary&quot; and &quot;Part-of-speech Tagging&quot;"/>
    <x v="4"/>
  </r>
  <r>
    <n v="1132"/>
    <s v="Portuguese word embeddings for the oil and gas industry: Development and evaluation"/>
    <s v="10.1016/j.compind.2020.103347"/>
    <s v="Computers in Industry"/>
    <s v="2021"/>
    <s v="da Silva Magalhães Gomes, Diogo; Cordeiro, Fábio Corrêa; Consoli, Bernardo Scapini; Santos, Nikolas Lacerda; Moreira, Viviane Pereira; Vieira, Renata; Moraes, Silvia Maria Wanderley; Evsukoff, Alexandre G."/>
    <s v="NA"/>
    <m/>
    <s v="JOUR"/>
    <s v="Elsevier BV"/>
    <m/>
    <m/>
    <m/>
    <n v="10"/>
    <m/>
    <n v="86"/>
    <m/>
    <s v="&quot;Out-of-Vocabulary&quot; and &quot;Part-of-speech Tagging&quot;"/>
    <x v="4"/>
  </r>
  <r>
    <n v="1133"/>
    <s v="Intelligent Part of Speech tagger for Hindi"/>
    <s v="10.1016/j.procs.2023.01.042"/>
    <s v="Procedia Computer Science"/>
    <s v="2023"/>
    <s v="Dutta, Devashish; Halder, Subhanu; Gayen, Tirthankar"/>
    <s v="English Part of Speech like noun, verb, adverb, adjective, pronoun, preposition, interjection, conjunction is somewhat similar in Hindi but not exactly the same. Hindi grammar has different Part of Speech (POS) based on its morphological features and the "/>
    <m/>
    <s v="JOUR"/>
    <s v="Elsevier BV"/>
    <m/>
    <m/>
    <m/>
    <m/>
    <m/>
    <n v="3"/>
    <m/>
    <s v="&quot;Out-of-Vocabulary&quot; and &quot;Part-of-speech Tagging&quot;"/>
    <x v="4"/>
  </r>
  <r>
    <n v="1134"/>
    <s v="Automated data function extraction from textual requirements by leveraging semi-supervised CRF and language model"/>
    <s v="10.1016/j.infsof.2021.106770"/>
    <s v="Information and Software Technology"/>
    <s v="2022"/>
    <s v="Li, Mingyang; Shi, Lin; Wang, Yawen; Wang, Junjie; Wang, Qing; Hu, Jun; Peng, Xinhua; Liao, Weimin; Pi, Guizhen"/>
    <s v="NA"/>
    <m/>
    <s v="JOUR"/>
    <s v="Elsevier BV"/>
    <m/>
    <m/>
    <m/>
    <n v="3"/>
    <m/>
    <n v="49"/>
    <m/>
    <s v="&quot;Out-of-Vocabulary&quot; and &quot;Part-of-speech Tagging&quot;"/>
    <x v="4"/>
  </r>
  <r>
    <n v="1135"/>
    <s v="Hierarchical self attention based sequential labelling model for Bhojpuri, Maithili and Magahi languages"/>
    <s v="10.1016/j.jksuci.2021.09.022"/>
    <s v="Journal of King Saud University - Computer and Information Sciences"/>
    <s v="2022"/>
    <s v="Mundotiya, Rajesh Kumar; Mishra, Swasti; Singh, Anil Kumar"/>
    <s v="Abstract Sequential labelling plays a vital role in solving numerous Natural Language Processing (NLP) applications such as Machine Translation and Information Extraction etc. One of these is Part-of-Speech (POS) tagging, which assigns a sequence of gramm"/>
    <m/>
    <s v="JOUR"/>
    <s v="Elsevier BV"/>
    <m/>
    <m/>
    <m/>
    <n v="2"/>
    <m/>
    <n v="23"/>
    <m/>
    <s v="&quot;Out-of-Vocabulary&quot; and &quot;Part-of-speech Tagging&quot;"/>
    <x v="4"/>
  </r>
  <r>
    <n v="1136"/>
    <s v="Extracting interrelated information from road-related social media data"/>
    <s v="10.1016/j.aei.2022.101780"/>
    <s v="Advanced Engineering Informatics"/>
    <s v="2022"/>
    <s v="Zhou, Shenghua; Thomas Ng, S.; Huang, Guanying; Dao, Jicao; Li, Dezhi"/>
    <s v="NA"/>
    <m/>
    <s v="JOUR"/>
    <s v="Elsevier BV"/>
    <m/>
    <m/>
    <m/>
    <n v="4"/>
    <m/>
    <n v="55"/>
    <m/>
    <s v="&quot;Out-of-Vocabulary&quot; and &quot;Part-of-speech Tagging&quot;"/>
    <x v="4"/>
  </r>
  <r>
    <n v="1137"/>
    <s v="Comprehensive analysis of embeddings and pre-training in NLP"/>
    <s v="10.1016/j.cosrev.2021.100433"/>
    <s v="Computer Science Review"/>
    <s v="2021"/>
    <s v="Tripathy, Jatin Karthik; Sethuraman, Sibi Chakkaravarthy; Cruz, Meenalosini Vimal; Namburu, Anupama; Mangalraj, P; Kumar, R Nandha; S, Sudhakar Ilango; Vijayakumar, Vaidehi"/>
    <s v="NA"/>
    <m/>
    <s v="JOUR"/>
    <s v="Elsevier BV"/>
    <m/>
    <m/>
    <m/>
    <n v="18"/>
    <m/>
    <n v="78"/>
    <m/>
    <s v="&quot;Out-of-Vocabulary&quot; and &quot;Part-of-speech Tagging&quot;"/>
    <x v="4"/>
  </r>
  <r>
    <n v="1138"/>
    <s v="A deep learning-based bilingual Hindi and Punjabi named entity recognition system using enhanced word embeddings"/>
    <s v="10.1016/j.knosys.2021.107601"/>
    <s v="Knowledge-Based Systems"/>
    <s v="2021"/>
    <s v="Goyal, Archana; Gupta, Vishal; Kumar, Manish"/>
    <s v="NA"/>
    <m/>
    <s v="JOUR"/>
    <s v="Elsevier BV"/>
    <m/>
    <m/>
    <m/>
    <n v="15"/>
    <m/>
    <n v="46"/>
    <m/>
    <s v="&quot;Out-of-Vocabulary&quot; and &quot;Part-of-speech Tagging&quot;"/>
    <x v="4"/>
  </r>
  <r>
    <n v="1139"/>
    <s v="Healthcare data integration using machine learning: A case study evaluation with health information-seeking behavior databases."/>
    <s v="10.1016/j.sapharm.2022.08.001"/>
    <s v="Research in social &amp; administrative pharmacy : RSAP"/>
    <s v="2022"/>
    <s v="Mirzaei, Ardalan; Aslani, Parisa; Schneider, Carl R"/>
    <s v="NA"/>
    <m/>
    <s v="JOUR"/>
    <s v="Elsevier Inc."/>
    <m/>
    <m/>
    <m/>
    <n v="3"/>
    <m/>
    <n v="24"/>
    <m/>
    <s v="&quot;Out-of-Vocabulary&quot; and &quot;Part-of-speech Tagging&quot;"/>
    <x v="4"/>
  </r>
  <r>
    <n v="1140"/>
    <s v="Natural Language Processing"/>
    <s v="10.1016/b978-0-12-821936-2.00004-2"/>
    <s v="Rapid Sensory Profiling Techniques"/>
    <s v="2023"/>
    <s v="Hamilton, Leah Marie; Lahne, Jacob"/>
    <s v="NA"/>
    <m/>
    <s v="CHAP"/>
    <s v="Elsevier"/>
    <m/>
    <m/>
    <m/>
    <n v="2"/>
    <m/>
    <n v="67"/>
    <m/>
    <s v="&quot;Out-of-Vocabulary&quot; and &quot;Part-of-speech Tagging&quot;"/>
    <x v="4"/>
  </r>
  <r>
    <n v="1141"/>
    <s v="Machine understanding surgical actions from intervention procedure textbooks."/>
    <s v="10.1016/j.compbiomed.2022.106415"/>
    <s v="Computers in biology and medicine"/>
    <s v="2022"/>
    <s v="Bombieri, Marco; Rospocher, Marco; Ponzetto, Simone Paolo; Fiorini, Paolo"/>
    <s v="The automatic extraction of procedural surgical knowledge from surgery manuals, academic papers or other high-quality textual resources, is of the utmost importance to develop knowledge-based clinical decision support systems, to automatically execute som"/>
    <m/>
    <s v="JOUR"/>
    <s v="Elsevier BV"/>
    <m/>
    <m/>
    <m/>
    <n v="7"/>
    <m/>
    <n v="27"/>
    <m/>
    <s v="&quot;Out-of-Vocabulary&quot; and &quot;Part-of-speech Tagging&quot;"/>
    <x v="4"/>
  </r>
  <r>
    <n v="1142"/>
    <s v="Improving neural machine translation with POS-tag features for low-resource language pairs."/>
    <s v="10.1016/j.heliyon.2022.e10375"/>
    <s v="Heliyon"/>
    <s v="2022"/>
    <s v="Hlaing, Zar Zar; Thu, Ye Kyaw; Supnithi, Thepchai; Netisopakul, Ponrudee"/>
    <s v="Integrating linguistic features has been widely utilized in statistical machine translation (SMT) systems, resulting in improved translation quality. However, for low-resource languages such as Thai and Myanmar, the integration of linguistic features in n"/>
    <m/>
    <s v="JOUR"/>
    <s v="Elsevier BV"/>
    <m/>
    <m/>
    <m/>
    <n v="14"/>
    <m/>
    <n v="7"/>
    <m/>
    <s v="&quot;Out-of-Vocabulary&quot; and &quot;Part-of-speech Tagging&quot;"/>
    <x v="4"/>
  </r>
  <r>
    <n v="1143"/>
    <s v="A unified framework for translation and understanding allowing discriminative joint decoding for multilingual speech semantic interpretation"/>
    <s v="10.1016/j.csl.2014.06.003"/>
    <s v="Computer Speech &amp; Language"/>
    <s v="2016"/>
    <s v="Jabaian, Bassam; Lefèvre, Fabrice; Besacier, Laurent"/>
    <s v="NA"/>
    <m/>
    <s v="JOUR"/>
    <s v="Elsevier BV"/>
    <m/>
    <m/>
    <m/>
    <n v="3"/>
    <m/>
    <n v="50"/>
    <m/>
    <s v="&quot;Out-of-Vocabulary&quot; and &quot;Part-of-speech Tagging&quot;"/>
    <x v="4"/>
  </r>
  <r>
    <n v="1144"/>
    <s v="Constructing a paraphrase database for agglutinative languages"/>
    <s v="10.1016/j.datak.2017.07.007"/>
    <s v="Data &amp; Knowledge Engineering"/>
    <s v="2019"/>
    <s v="Park, Hancheol; Oh, Kyo-Joong; Choi, Ho-Jin; Gweon, Gahgene"/>
    <s v="NA"/>
    <m/>
    <s v="JOUR"/>
    <s v="Elsevier BV"/>
    <m/>
    <m/>
    <m/>
    <n v="1"/>
    <m/>
    <n v="42"/>
    <m/>
    <s v="&quot;Out-of-Vocabulary&quot; and &quot;Part-of-speech Tagging&quot;"/>
    <x v="4"/>
  </r>
  <r>
    <n v="1145"/>
    <s v="Improving On-line Scientific Resource Profiling by Exploiting Resource Citation Information in the Literature"/>
    <s v="10.1016/j.ipm.2021.102638"/>
    <s v="Information Processing &amp; Management"/>
    <s v="2021"/>
    <s v="Zheng, Anqing; Zhao, He; Luo, Zhunchen; Feng, Chong; Liu, Xiaopeng; Ye, Yuming"/>
    <s v="NA"/>
    <m/>
    <s v="JOUR"/>
    <s v="Elsevier BV"/>
    <m/>
    <m/>
    <m/>
    <n v="5"/>
    <m/>
    <n v="54"/>
    <m/>
    <s v="&quot;Out-of-Vocabulary&quot; and &quot;Part-of-speech Tagging&quot;"/>
    <x v="4"/>
  </r>
  <r>
    <n v="1146"/>
    <s v="Sentiment analysis using novel and interpretable architectures of Hidden Markov Models"/>
    <s v="10.1016/j.knosys.2021.107332"/>
    <s v="Knowledge-Based Systems"/>
    <s v="2021"/>
    <s v="Perikos, Isidoros; Kardakis, Spyridon; Hatzilygeroudis, Ioannis"/>
    <s v="NA"/>
    <m/>
    <s v="JOUR"/>
    <s v="Elsevier BV"/>
    <m/>
    <m/>
    <m/>
    <n v="25"/>
    <m/>
    <n v="81"/>
    <m/>
    <s v="&quot;Out-of-Vocabulary&quot; and &quot;Part-of-speech Tagging&quot;"/>
    <x v="4"/>
  </r>
  <r>
    <n v="1147"/>
    <s v="Feature assembly method for extracting relations in Chinese"/>
    <s v="10.1016/j.artint.2015.07.003"/>
    <s v="Artificial Intelligence"/>
    <s v="2015"/>
    <s v="Chen, Yanping; Zheng, Qinghua; Chen, Ping"/>
    <s v="The goal of relation extraction is to detect relations between two entities in free text. In a sentence, a relation instance usually comprises a small number of words, which yields a sparse feature representation. To make better use of limited information"/>
    <m/>
    <s v="JOUR"/>
    <s v="Elsevier BV"/>
    <m/>
    <m/>
    <m/>
    <n v="22"/>
    <m/>
    <n v="76"/>
    <m/>
    <s v="&quot;Out-of-Vocabulary&quot; and &quot;Part-of-speech Tagging&quot;"/>
    <x v="4"/>
  </r>
  <r>
    <n v="1148"/>
    <s v="Price-Sensitive Ripples and Chain Reactions: Tracking the Impact of Corporate Announcements With Real-Time Multidimensional Opinion Streaming"/>
    <s v="10.1016/b978-0-12-804412-4.00015-2"/>
    <s v="Sentiment Analysis in Social Networks"/>
    <s v="2017"/>
    <s v="Moilanen, Karo; Pulman, Stephen"/>
    <s v="NA"/>
    <m/>
    <s v="CHAP"/>
    <s v="Elsevier"/>
    <m/>
    <m/>
    <m/>
    <m/>
    <m/>
    <n v="34"/>
    <m/>
    <s v="&quot;Out-of-Vocabulary&quot; and &quot;Part-of-speech Tagging&quot;"/>
    <x v="4"/>
  </r>
  <r>
    <n v="1149"/>
    <s v="Investigation of learning abilities on linguistic features in sequence-to-sequence text-to-speech synthesis"/>
    <s v="10.1016/j.csl.2020.101183"/>
    <s v="Computer Speech &amp; Language"/>
    <s v="2021"/>
    <s v="Yasuda, Yusuke; Wang, Xin; Yamagishi, Junichi"/>
    <s v="Abstract Neural sequence-to-sequence text-to-speech synthesis (TTS) can produce high-quality speech directly from text or simple linguistic features such as phonemes. Unlike traditional pipeline TTS, the neural sequence-to-sequence TTS does not require ma"/>
    <m/>
    <s v="JOUR"/>
    <s v="Elsevier BV"/>
    <m/>
    <m/>
    <m/>
    <n v="14"/>
    <m/>
    <n v="93"/>
    <m/>
    <s v="&quot;Out-of-Vocabulary&quot; and &quot;Part-of-speech Tagging&quot;"/>
    <x v="4"/>
  </r>
  <r>
    <n v="1150"/>
    <s v="Third International Conference on Statistical Language and Speech Processing, SLSP 2015 Preface"/>
    <s v="10.1016/j.csl.2019.03.008"/>
    <s v="Computer Speech &amp; Language"/>
    <s v="2019"/>
    <s v="Dediu, Adrian-Horia; Martín-Vide, Carlos"/>
    <s v="NA"/>
    <m/>
    <s v="JOUR"/>
    <s v="Elsevier BV"/>
    <m/>
    <m/>
    <m/>
    <m/>
    <m/>
    <m/>
    <m/>
    <s v="&quot;Out-of-Vocabulary&quot; and &quot;Part-of-speech Tagging&quot;"/>
    <x v="4"/>
  </r>
  <r>
    <n v="1151"/>
    <s v="Content-Based Fake News Detection With Machine and Deep Learning: a Systematic Review"/>
    <s v="10.1016/j.neucom.2023.02.005"/>
    <s v="Neurocomputing"/>
    <s v="2023"/>
    <s v="Capuano, Nicola; Fenza, Giuseppe; Loia, Vincenzo; Nota, Francesco David"/>
    <s v="NA"/>
    <m/>
    <s v="JOUR"/>
    <s v="Elsevier BV"/>
    <m/>
    <m/>
    <m/>
    <n v="41"/>
    <m/>
    <n v="32"/>
    <m/>
    <s v="&quot;Out-of-Vocabulary&quot; and &quot;Part-of-speech Tagging&quot;"/>
    <x v="4"/>
  </r>
  <r>
    <n v="1152"/>
    <s v="Machine Reading Comprehension - The basics of natural language processing"/>
    <s v="10.1016/b978-0-323-90118-5.00002-3"/>
    <s v="Machine Reading Comprehension"/>
    <s v="2021"/>
    <s v="Zhu, Chenguang"/>
    <s v="NA"/>
    <m/>
    <s v="CHAP"/>
    <s v="Elsevier"/>
    <m/>
    <m/>
    <m/>
    <n v="5"/>
    <m/>
    <n v="1"/>
    <m/>
    <s v="&quot;Out-of-Vocabulary&quot; and &quot;Part-of-speech Tagging&quot;"/>
    <x v="4"/>
  </r>
  <r>
    <n v="1153"/>
    <s v="Using Chinese radical parts for sentiment analysis and domain-dependent seed set extraction"/>
    <s v="10.1016/j.csl.2017.07.007"/>
    <s v="Computer Speech &amp; Language"/>
    <s v="2018"/>
    <s v="Chao, August F.Y.; Yang, Heng-Li"/>
    <s v="NA"/>
    <m/>
    <s v="JOUR"/>
    <s v="Elsevier BV"/>
    <m/>
    <m/>
    <m/>
    <n v="10"/>
    <m/>
    <n v="40"/>
    <m/>
    <s v="&quot;Out-of-Vocabulary&quot; and &quot;Part-of-speech Tagging&quot;"/>
    <x v="4"/>
  </r>
  <r>
    <n v="1154"/>
    <s v="Automatically Learning Construction Injury Precursors from Text"/>
    <s v="10.1016/j.autcon.2020.103145"/>
    <s v="Automation in Construction"/>
    <s v="2020"/>
    <s v="Baker, Henrietta; Hallowell, Matthew R.; Tixier, Antoine J.-P."/>
    <s v="Abstract In light of the increasing availability of digitally recorded safety reports in the construction industry, it is important to develop methods to exploit these data to improve our understanding of safety incidents and ability to learn from them. I"/>
    <m/>
    <s v="JOUR"/>
    <s v="Elsevier BV"/>
    <m/>
    <m/>
    <m/>
    <n v="89"/>
    <m/>
    <n v="43"/>
    <m/>
    <s v="&quot;Out-of-Vocabulary&quot; and &quot;Part-of-speech Tagging&quot;"/>
    <x v="4"/>
  </r>
  <r>
    <n v="1155"/>
    <s v="Language processing and learning models for community question answering in Arabic"/>
    <s v="10.1016/j.ipm.2017.07.003"/>
    <s v="Information Processing &amp; Management"/>
    <s v="2019"/>
    <s v="Romeo, Salvatore; Da San Martino, Giovanni; Belinkov, Yonatan; Barrón-Cedeño, Alberto; Eldesouki, Mohamed; Darwish, Kareem; Mubarak, Hamdy; Glass, James; Moschitti, Alessandro"/>
    <s v="Abstract In this paper we focus on the problem of question ranking in community question answering (cQA) forums in Arabic. We address the task with machine learning algorithms using advanced Arabic text representations. The latter are obtained by applying"/>
    <m/>
    <s v="JOUR"/>
    <s v="Elsevier BV"/>
    <m/>
    <m/>
    <m/>
    <n v="33"/>
    <m/>
    <n v="73"/>
    <m/>
    <s v="&quot;Out-of-Vocabulary&quot; and &quot;Part-of-speech Tagging&quot;"/>
    <x v="4"/>
  </r>
  <r>
    <n v="1156"/>
    <s v="Discovering prerequisite relations from educational documents through word embeddings"/>
    <s v="10.1016/j.future.2021.08.021"/>
    <s v="Future Generation Computer Systems"/>
    <s v="2022"/>
    <s v="Gasparetti, Fabio"/>
    <s v="NA"/>
    <m/>
    <s v="JOUR"/>
    <s v="Elsevier BV"/>
    <m/>
    <m/>
    <m/>
    <n v="7"/>
    <m/>
    <n v="67"/>
    <m/>
    <s v="&quot;Out-of-Vocabulary&quot; and &quot;Part-of-speech Tagging&quot;"/>
    <x v="4"/>
  </r>
  <r>
    <n v="1157"/>
    <s v="Indonesian Abstractive Text Summarization Using Bidirectional Gated Recurrent Unit"/>
    <s v="10.1016/j.procs.2019.09.017"/>
    <s v="Procedia Computer Science"/>
    <s v="2019"/>
    <s v="Adelia, Rike; Suyanto, Suyanto; Wisesty, Untari Novia"/>
    <s v="Abstract Abstractive text summarization is more challenging than the extractive one since it is performed by paraphrasing the entire contents of the text, which has a higher difficulty. But, it produces a more natural summary and higher inter-sentence coh"/>
    <m/>
    <s v="JOUR"/>
    <s v="Elsevier BV"/>
    <m/>
    <m/>
    <m/>
    <n v="42"/>
    <m/>
    <n v="9"/>
    <m/>
    <s v="&quot;Out-of-Vocabulary&quot; and &quot;Part-of-speech Tagging&quot;"/>
    <x v="4"/>
  </r>
  <r>
    <n v="1158"/>
    <s v="Automated systems for the de-identification of longitudinal clinical narratives"/>
    <s v="10.1016/j.jbi.2015.06.007"/>
    <s v="Journal of biomedical informatics"/>
    <s v="2015"/>
    <s v="Stubbs, Amber; Kotfila, Christopher; Uzuner, Özlem"/>
    <s v="Display Omitted First de-identification shared task on clinical narratives.10 teams participated, submitting 22 system output.Top-performing system achieved micro-averaged F1 measure of .936 using strictest evaluation metric. The 2014 i2b2/UTHealth Natura"/>
    <m/>
    <s v="JOUR"/>
    <s v="Elsevier BV"/>
    <m/>
    <m/>
    <m/>
    <n v="200"/>
    <m/>
    <n v="34"/>
    <m/>
    <s v="&quot;Out-of-Vocabulary&quot; and &quot;Part-of-speech Tagging&quot;"/>
    <x v="4"/>
  </r>
  <r>
    <n v="1159"/>
    <s v="Natural language processing"/>
    <s v="10.1016/b978-0-12-820273-9.00006-3"/>
    <s v="Machine Learning in Cardiovascular Medicine"/>
    <s v="2021"/>
    <s v="Vasilakes, Jake; Zhou, Sicheng; Zhang, Rui"/>
    <s v="NA"/>
    <m/>
    <s v="CHAP"/>
    <s v="Elsevier"/>
    <m/>
    <m/>
    <m/>
    <n v="7"/>
    <m/>
    <n v="35"/>
    <m/>
    <s v="&quot;Out-of-Vocabulary&quot; and &quot;Part-of-speech Tagging&quot;"/>
    <x v="4"/>
  </r>
  <r>
    <n v="1160"/>
    <s v="Improving the Reliability of Deep Neural Networks in NLP: A Review"/>
    <s v="10.1016/j.knosys.2019.105210"/>
    <s v="Knowledge-Based Systems"/>
    <s v="2020"/>
    <s v="Alshemali, Basemah; Kalita, Jugal"/>
    <s v="NA"/>
    <m/>
    <s v="JOUR"/>
    <s v="Elsevier BV"/>
    <m/>
    <m/>
    <m/>
    <n v="122"/>
    <m/>
    <n v="121"/>
    <m/>
    <s v="&quot;Out-of-Vocabulary&quot; and &quot;Part-of-speech Tagging&quot;"/>
    <x v="4"/>
  </r>
  <r>
    <n v="1161"/>
    <s v="Multilingual POS tagging by a composite deep architecture based on character-level features and on-the-fly enriched Word Embeddings"/>
    <s v="10.1016/j.knosys.2018.11.003"/>
    <s v="Knowledge-Based Systems"/>
    <s v="2019"/>
    <s v="Pota, Marco; Marulli, Fiammetta; Esposito, Massimo; De Pietro, Giuseppe; Fujita, Hamido"/>
    <s v="NA"/>
    <m/>
    <s v="JOUR"/>
    <s v="Elsevier BV"/>
    <m/>
    <m/>
    <m/>
    <n v="47"/>
    <m/>
    <n v="38"/>
    <m/>
    <s v="&quot;Out-of-Vocabulary&quot; and &quot;Part-of-speech Tagging&quot;"/>
    <x v="4"/>
  </r>
  <r>
    <n v="1162"/>
    <s v="Summarization based on bi-directional citation analysis"/>
    <s v="10.1016/j.ipm.2014.08.001"/>
    <s v="Information Processing &amp; Management"/>
    <s v="2015"/>
    <s v="Galgani, Filippo; Compton, Paul; Hoffmann, Achim"/>
    <s v="NA"/>
    <m/>
    <s v="JOUR"/>
    <s v="Elsevier BV"/>
    <m/>
    <m/>
    <m/>
    <n v="21"/>
    <m/>
    <n v="55"/>
    <m/>
    <s v="&quot;Out-of-Vocabulary&quot; and &quot;Part-of-speech Tagging&quot;"/>
    <x v="4"/>
  </r>
  <r>
    <n v="1163"/>
    <s v="Attention-based bidirectional long short-term memory networks for extracting temporal relationships from clinical discharge summaries."/>
    <s v="10.1016/j.jbi.2021.103915"/>
    <s v="Journal of biomedical informatics"/>
    <s v="2021"/>
    <s v="Alfattni, Ghada; Peek, Niels; Nenadic, Goran"/>
    <s v="NA"/>
    <m/>
    <s v="JOUR"/>
    <s v="Elsevier BV"/>
    <m/>
    <m/>
    <m/>
    <n v="10"/>
    <m/>
    <n v="55"/>
    <m/>
    <s v="&quot;Out-of-Vocabulary&quot; and &quot;Part-of-speech Tagging&quot;"/>
    <x v="4"/>
  </r>
  <r>
    <n v="1164"/>
    <s v="Learning English–Chinese bilingual word representations from sentence-aligned parallel corpus"/>
    <s v="10.1016/j.csl.2019.01.002"/>
    <s v="Computer Speech &amp; Language"/>
    <s v="2019"/>
    <s v="Yen, An-Zi; Huang, Hen-Hsen; Chen, Hsin-Hsi"/>
    <s v="NA"/>
    <m/>
    <s v="JOUR"/>
    <s v="Elsevier BV"/>
    <m/>
    <m/>
    <m/>
    <n v="5"/>
    <m/>
    <n v="43"/>
    <m/>
    <s v="&quot;Out-of-Vocabulary&quot; and &quot;Part-of-speech Tagging&quot;"/>
    <x v="4"/>
  </r>
  <r>
    <n v="1165"/>
    <s v="Categorization of free-text drug orders using character-level recurrent neural networks."/>
    <s v="10.1016/j.ijmedinf.2019.05.020"/>
    <s v="International journal of medical informatics"/>
    <s v="2019"/>
    <s v="Raiskin, Yarden; Eickhoff, Carsten; Beeler, Patrick E."/>
    <s v="Abstract Background and purpose Manual annotation and categorization of non-standardized text (“free-text”) of drug orders entered into electronic health records is a labor-intensive task. However, standardization is required for drug order analyses and h"/>
    <m/>
    <s v="JOUR"/>
    <s v="Elsevier BV"/>
    <m/>
    <m/>
    <m/>
    <n v="4"/>
    <m/>
    <n v="38"/>
    <m/>
    <s v="&quot;Out-of-Vocabulary&quot; and &quot;Part-of-speech Tagging&quot;"/>
    <x v="4"/>
  </r>
  <r>
    <n v="1166"/>
    <s v="A comparative study of cross-lingual sentiment analysis"/>
    <s v="10.1016/j.eswa.2024.123247"/>
    <s v="Expert Systems with Applications"/>
    <s v="2024"/>
    <s v="Přibáň, Pavel; Šmíd, Jakub; Steinberger, Josef; Mištera, Adam"/>
    <s v="NA"/>
    <m/>
    <s v="JOUR"/>
    <s v="Elsevier BV"/>
    <m/>
    <m/>
    <m/>
    <n v="3"/>
    <m/>
    <n v="17"/>
    <m/>
    <s v="&quot;Out-of-Vocabulary&quot; and &quot;Part-of-speech Tagging&quot;"/>
    <x v="4"/>
  </r>
  <r>
    <n v="1167"/>
    <s v="Multilingual processing of speech via web services"/>
    <s v="10.1016/j.csl.2017.01.005"/>
    <s v="Computer Speech &amp; Language"/>
    <s v="2017"/>
    <s v="Kisler, Thomas; Reichel, Uwe D.; Schiel, Florian"/>
    <s v="NA"/>
    <m/>
    <s v="JOUR"/>
    <s v="Elsevier BV"/>
    <m/>
    <m/>
    <m/>
    <n v="260"/>
    <m/>
    <n v="42"/>
    <m/>
    <s v="&quot;Out-of-Vocabulary&quot; and &quot;Part-of-speech Tagging&quot;"/>
    <x v="4"/>
  </r>
  <r>
    <n v="1168"/>
    <s v="A novel prompt-tuning method: Incorporating scenario-specific concepts into a verbalizer"/>
    <s v="10.1016/j.eswa.2024.123204"/>
    <s v="Expert Systems with Applications"/>
    <s v="2024"/>
    <s v="Ma, Yong; Luo, Senlin; Shang, Yu-Ming; Li, Zhengjun; Liu, Yong"/>
    <s v="NA"/>
    <m/>
    <s v="JOUR"/>
    <s v="Elsevier BV"/>
    <m/>
    <m/>
    <m/>
    <m/>
    <m/>
    <n v="3"/>
    <m/>
    <s v="&quot;Out-of-Vocabulary&quot; and &quot;Part-of-speech Tagging&quot;"/>
    <x v="4"/>
  </r>
  <r>
    <n v="1169"/>
    <s v="DeepCADRME: A deep neural model for complex adverse drug reaction mentions extraction"/>
    <s v="10.1016/j.patrec.2020.12.013"/>
    <s v="Pattern Recognition Letters"/>
    <s v="2021"/>
    <s v="El-allaly, Ed-drissiya; Sarrouti, Mourad; En-Nahnahi, Noureddine; Alaoui, Said Ouatik El"/>
    <s v="NA"/>
    <m/>
    <s v="JOUR"/>
    <s v="Elsevier BV"/>
    <m/>
    <m/>
    <m/>
    <n v="7"/>
    <m/>
    <n v="31"/>
    <m/>
    <s v="&quot;Out-of-Vocabulary&quot; and &quot;Part-of-speech Tagging&quot;"/>
    <x v="4"/>
  </r>
  <r>
    <n v="1170"/>
    <s v="Automating smart recommendation from natural language API descriptions via representation learning"/>
    <s v="10.1016/j.future.2018.05.006"/>
    <s v="Future Generation Computer Systems"/>
    <s v="2018"/>
    <s v="Xiong, Wei; Lu, Zhihui; Li, Bing; Hang, Bo; Wu, Zhao"/>
    <s v="NA"/>
    <m/>
    <s v="JOUR"/>
    <s v="Elsevier BV"/>
    <m/>
    <m/>
    <m/>
    <n v="8"/>
    <m/>
    <n v="34"/>
    <m/>
    <s v="&quot;Out-of-Vocabulary&quot; and &quot;Part-of-speech Tagging&quot;"/>
    <x v="4"/>
  </r>
  <r>
    <n v="1171"/>
    <s v="Embedding arabic questions by feature-level fusion of word representations for questions classification: It is worth doing?"/>
    <s v="10.1016/j.jksuci.2022.03.015"/>
    <s v="Journal of King Saud University - Computer and Information Sciences"/>
    <s v="2022"/>
    <s v="Hamza, Alami; En-Nahnahi, Noureddine; El Mahdaouy, Abdelkader; El Alaoui Ouatik, Said"/>
    <s v="Questions classification remains one of the most critical phases of Question Answering Systems. It aims to reduce the answers search space by assigning a predefined class label to each question. Recently, contextualized word representations methods based "/>
    <m/>
    <s v="JOUR"/>
    <s v="Elsevier BV"/>
    <m/>
    <m/>
    <m/>
    <n v="3"/>
    <m/>
    <n v="25"/>
    <m/>
    <s v="&quot;Out-of-Vocabulary&quot; and &quot;Part-of-speech Tagging&quot;"/>
    <x v="4"/>
  </r>
  <r>
    <n v="1172"/>
    <s v="How to utilize syllable distribution patterns as the input of LSTM for Korean morphological analysis"/>
    <s v="10.1016/j.patrec.2018.12.019"/>
    <s v="Pattern Recognition Letters"/>
    <s v="2019"/>
    <s v="Kim, Hye Min; Yang, Seon; Ko, Youngjoong"/>
    <s v="NA"/>
    <m/>
    <s v="JOUR"/>
    <s v="Elsevier BV"/>
    <m/>
    <m/>
    <m/>
    <n v="4"/>
    <m/>
    <n v="16"/>
    <m/>
    <s v="&quot;Out-of-Vocabulary&quot; and &quot;Part-of-speech Tagging&quot;"/>
    <x v="4"/>
  </r>
  <r>
    <n v="1173"/>
    <s v="PrAACT: Predictive Augmentative and Alternative Communication with Transformers"/>
    <s v="10.1016/j.eswa.2023.122417"/>
    <s v="Expert Systems with Applications"/>
    <s v="2024"/>
    <s v="Pereira, Jayr Alencar; Pereira, Jaylton Alencar; Zanchettin, Cleber; do Nascimento Fidalgo, Robson"/>
    <s v="NA"/>
    <m/>
    <s v="JOUR"/>
    <s v="Elsevier BV"/>
    <m/>
    <m/>
    <m/>
    <n v="1"/>
    <m/>
    <n v="17"/>
    <m/>
    <s v="&quot;Out-of-Vocabulary&quot; and &quot;Part-of-speech Tagging&quot;"/>
    <x v="4"/>
  </r>
  <r>
    <n v="1174"/>
    <s v="Automatic quality compliance checking in concrete dam construction: Integrating rule syntax parsing and semantic distance"/>
    <s v="10.1016/j.aei.2024.102409"/>
    <s v="Advanced Engineering Informatics"/>
    <s v="2024"/>
    <s v="Ren, Qiubing; Zhang, Dongliang; Li, Mingchao; Chen, Shu; Tian, Dan; Li, Heng; Liu, Leping"/>
    <s v="NA"/>
    <m/>
    <s v="JOUR"/>
    <s v="Elsevier BV"/>
    <m/>
    <m/>
    <m/>
    <n v="2"/>
    <m/>
    <n v="58"/>
    <m/>
    <s v="&quot;Out-of-Vocabulary&quot; and &quot;Part-of-speech Tagging&quot;"/>
    <x v="4"/>
  </r>
  <r>
    <n v="1175"/>
    <s v="Leveraging label hierarchy using transfer and multi-task learning: A case study on patent classification"/>
    <s v="10.1016/j.neucom.2021.07.057"/>
    <s v="Neurocomputing"/>
    <s v="2021"/>
    <s v="Aroyehun, Segun Taofeek; Angel, Jason; Majumder, Navonil; Gelbukh, Alexander; Hussain, Amir"/>
    <s v="NA"/>
    <m/>
    <s v="JOUR"/>
    <s v="Elsevier BV"/>
    <m/>
    <m/>
    <m/>
    <n v="6"/>
    <m/>
    <n v="55"/>
    <m/>
    <s v="&quot;Out-of-Vocabulary&quot; and &quot;Part-of-speech Tagging&quot;"/>
    <x v="4"/>
  </r>
  <r>
    <n v="1176"/>
    <s v="Exploring Multi-Level User Perceived Quality through Dependency Syntax Analysis and Hierarchical Clustering"/>
    <s v="10.1016/j.procs.2024.08.108"/>
    <s v="Procedia Computer Science"/>
    <s v="2024"/>
    <s v="Gui, Shumeng; Xu, Zhaoguang; Dang, Yanzhong"/>
    <s v="NA"/>
    <m/>
    <s v="JOUR"/>
    <s v="Elsevier BV"/>
    <m/>
    <m/>
    <m/>
    <m/>
    <m/>
    <n v="7"/>
    <m/>
    <s v="&quot;Out-of-Vocabulary&quot; and &quot;Part-of-speech Tagging&quot;"/>
    <x v="4"/>
  </r>
  <r>
    <n v="1177"/>
    <s v="ExploitGen: Template-augmented exploit code generation based on CodeBERT"/>
    <s v="10.1016/j.jss.2022.111577"/>
    <s v="Journal of Systems and Software"/>
    <s v="2023"/>
    <s v="Yang, Guang; Zhou, Yu; Chen, Xiang; Zhang, Xiangyu; Han, Tingting; Chen, Taolue"/>
    <s v="NA"/>
    <m/>
    <s v="JOUR"/>
    <s v="Elsevier BV"/>
    <m/>
    <m/>
    <m/>
    <n v="26"/>
    <m/>
    <n v="36"/>
    <m/>
    <s v="&quot;Out-of-Vocabulary&quot; and &quot;Part-of-speech Tagging&quot;"/>
    <x v="4"/>
  </r>
  <r>
    <n v="1178"/>
    <s v="Context-aware sequence labeling for condition information extraction from historical bridge inspection reports"/>
    <s v="10.1016/j.aei.2021.101333"/>
    <s v="Advanced Engineering Informatics"/>
    <s v="2021"/>
    <s v="Li, Tianshu; Alipour, Mohamad; Harris, Devin K."/>
    <s v="NA"/>
    <m/>
    <s v="JOUR"/>
    <s v="Elsevier BV"/>
    <m/>
    <m/>
    <m/>
    <n v="9"/>
    <m/>
    <n v="83"/>
    <m/>
    <s v="&quot;Out-of-Vocabulary&quot; and &quot;Part-of-speech Tagging&quot;"/>
    <x v="4"/>
  </r>
  <r>
    <n v="1179"/>
    <s v="Statistical parametric speech synthesis for Ibibio"/>
    <s v="10.1016/j.specom.2013.02.003"/>
    <s v="Speech Communication"/>
    <s v="2014"/>
    <s v="Ekpenyong, Moses; Urua, Eno-Abasi; Watts, Oliver; King, Simon; Yamagishi, Junichi"/>
    <s v="Ibibio is a Nigerian tone language, spoken in the south-east coastal region of Nigeria. Like most African languages, it is resource-limited. This presents a major challenge to conventional approaches to speech synthesis, which typically require the traini"/>
    <m/>
    <s v="JOUR"/>
    <s v="Elsevier BV"/>
    <m/>
    <m/>
    <m/>
    <n v="26"/>
    <m/>
    <n v="21"/>
    <m/>
    <s v="&quot;Out-of-Vocabulary&quot; and &quot;Part-of-speech Tagging&quot;"/>
    <x v="4"/>
  </r>
  <r>
    <n v="1180"/>
    <s v="Identifying wildlife observations on twitter"/>
    <s v="10.1016/j.ecoinf.2021.101500"/>
    <s v="Ecological Informatics"/>
    <s v="2022"/>
    <s v="Edwards, Thomas; Jones, Christopher B.; Corcoran, Padraig"/>
    <s v="NA"/>
    <m/>
    <s v="JOUR"/>
    <s v="Elsevier BV"/>
    <m/>
    <m/>
    <m/>
    <n v="20"/>
    <m/>
    <n v="34"/>
    <m/>
    <s v="&quot;Out-of-Vocabulary&quot; and &quot;Part-of-speech Tagging&quot;"/>
    <x v="4"/>
  </r>
  <r>
    <n v="1181"/>
    <s v="Transliteration of Secured SMS to Indian Regional Language"/>
    <s v="10.1016/j.procs.2016.02.048"/>
    <s v="Procedia Computer Science"/>
    <s v="2016"/>
    <s v="Sapkal, Krutika Jayant; Shrawankar, Urmila"/>
    <s v="SMS means conversing with others in minimal words which lead to a new SMS lingo. This reduces efforts for typing complete message. Today's devices lack the regional language keypad. If they exist people are uncomfortable with the keypads. Thus regional la"/>
    <m/>
    <s v="JOUR"/>
    <s v="Elsevier BV"/>
    <m/>
    <m/>
    <m/>
    <n v="13"/>
    <m/>
    <n v="20"/>
    <m/>
    <s v="&quot;Out-of-Vocabulary&quot; and &quot;Part-of-speech Tagging&quot;"/>
    <x v="4"/>
  </r>
  <r>
    <n v="1182"/>
    <s v="Sequence labeling with MLTA: Multi-level topic-aware mechanism"/>
    <s v="10.1016/j.ins.2023.118934"/>
    <s v="Information Sciences"/>
    <s v="2023"/>
    <s v="Ma, Qianli; Yu, Liuhong; Chen, Haibin; Yan, Jiangyue; Lin, Zhenxi"/>
    <s v="NA"/>
    <m/>
    <s v="JOUR"/>
    <s v="Elsevier BV"/>
    <m/>
    <m/>
    <m/>
    <n v="3"/>
    <m/>
    <n v="7"/>
    <m/>
    <s v="&quot;Out-of-Vocabulary&quot; and &quot;Part-of-speech Tagging&quot;"/>
    <x v="4"/>
  </r>
  <r>
    <n v="1183"/>
    <s v="Analyzing public discourse on photovoltaic (PV) adoption in Indonesia: A topic-based sentiment analysis of news articles and social media"/>
    <s v="10.1016/j.jclepro.2023.140233"/>
    <s v="Journal of Cleaner Production"/>
    <s v="2024"/>
    <s v="Mulyani, Yun Prihantina; Saifurrahman, Anas; Arini, Hilya Mudrika; Rizqiawan, Arwindra; Hartono, Budi; Utomo, Dhanan Sarwo; Spanellis, Agnessa; Beltran, Macarena; Banjar Nahor, Kevin Marojahan; Paramita, Dhyana; Harefa, Wira Dranata"/>
    <s v="The importance of integrating renewable energy, such as solar PV, in the global energy mix for mitigating carbon emissions is increasing. Despite the global drive towards renewable energy, the limited uptake of solar PV particularly in developing nations,"/>
    <m/>
    <s v="JOUR"/>
    <s v="Elsevier BV"/>
    <m/>
    <m/>
    <m/>
    <n v="1"/>
    <m/>
    <n v="52"/>
    <m/>
    <s v="&quot;Out-of-Vocabulary&quot; and &quot;Part-of-speech Tagging&quot;"/>
    <x v="4"/>
  </r>
  <r>
    <n v="1184"/>
    <s v="A dependency-based hybrid deep learning framework for target-dependent sentiment classification"/>
    <s v="10.1016/j.patrec.2023.10.026"/>
    <s v="Pattern Recognition Letters"/>
    <s v="2023"/>
    <s v="Liu, Jingyi; Li, Sheng"/>
    <s v="NA"/>
    <m/>
    <s v="JOUR"/>
    <s v="Elsevier BV"/>
    <m/>
    <m/>
    <m/>
    <n v="2"/>
    <m/>
    <n v="19"/>
    <m/>
    <s v="&quot;Out-of-Vocabulary&quot; and &quot;Part-of-speech Tagging&quot;"/>
    <x v="4"/>
  </r>
  <r>
    <n v="1185"/>
    <s v="ACLING - Detecting and Integrating Multiword Expression into English-Arabic Statistical Machine Translation"/>
    <s v="10.1016/j.procs.2017.10.099"/>
    <s v="Procedia Computer Science"/>
    <s v="2017"/>
    <s v="Ebrahim, Sara; Hegazy, Doaa; Mostafa, Mostafa G. M.; El-Beltagy, Samhaa R."/>
    <s v="Abstract In this paper we introduce a new method for detecting a type of English Multiword Expressions (MWEs), which is phrasal verbs, into an English-Arabic phrase-based statistical machine translation (PBSMT) system. The detection starts with parsing th"/>
    <m/>
    <s v="JOUR"/>
    <s v="Elsevier BV"/>
    <m/>
    <m/>
    <m/>
    <n v="4"/>
    <m/>
    <n v="12"/>
    <m/>
    <s v="&quot;Out-of-Vocabulary&quot; and &quot;Part-of-speech Tagging&quot;"/>
    <x v="4"/>
  </r>
  <r>
    <n v="1186"/>
    <s v="Role-explicit query extraction and utilization for quantifying user intents"/>
    <s v="10.1016/j.ins.2015.09.052"/>
    <s v="Information Sciences"/>
    <s v="2016"/>
    <s v="Ren, Fuji; Yu, Haitao"/>
    <s v="NA"/>
    <m/>
    <s v="JOUR"/>
    <s v="Elsevier BV"/>
    <m/>
    <m/>
    <m/>
    <n v="5"/>
    <m/>
    <n v="45"/>
    <m/>
    <s v="&quot;Out-of-Vocabulary&quot; and &quot;Part-of-speech Tagging&quot;"/>
    <x v="4"/>
  </r>
  <r>
    <n v="1187"/>
    <s v="Analysis of named entity recognition and linking for tweets"/>
    <s v="10.1016/j.ipm.2014.10.006"/>
    <s v="Information Processing &amp; Management"/>
    <s v="2015"/>
    <s v="Derczynski, Leon; Maynard, Diana; Rizzo, Giuseppe; van Erp, Marieke; Gorrell, Genevieve; Troncy, Raphaël; Petrak, Johann; Bontcheva, Kalina"/>
    <s v="Applying natural language processing for mining and intelligent information access to tweets (a form of microblog) is a challenging, emerging research area. Unlike carefully authored news text and other longer content, tweets pose a number of new challeng"/>
    <m/>
    <s v="JOUR"/>
    <s v="Elsevier BV"/>
    <m/>
    <m/>
    <m/>
    <n v="294"/>
    <m/>
    <n v="57"/>
    <m/>
    <s v="&quot;Out-of-Vocabulary&quot; and &quot;Part-of-speech Tagging&quot;"/>
    <x v="4"/>
  </r>
  <r>
    <n v="1188"/>
    <s v="A comparative review of Urdu stemmers: Approaches and challenges"/>
    <s v="10.1016/j.cosrev.2019.100195"/>
    <s v="Computer Science Review"/>
    <s v="2019"/>
    <s v="Jabbar, Abdul; Islam, Saiful; Hussain, Shafiq; Akhunzada, Adnan; Ilahi, Manzoor"/>
    <s v="NA"/>
    <m/>
    <s v="JOUR"/>
    <s v="Elsevier BV"/>
    <m/>
    <m/>
    <m/>
    <n v="1"/>
    <m/>
    <n v="60"/>
    <m/>
    <s v="&quot;Out-of-Vocabulary&quot; and &quot;Part-of-speech Tagging&quot;"/>
    <x v="4"/>
  </r>
  <r>
    <n v="1189"/>
    <s v="Introduction to the special issue on Arabic NLP: Current state and future challenges"/>
    <s v="10.1016/j.jksuci.2014.10.001"/>
    <s v="Journal of King Saud University - Computer and Information Sciences"/>
    <s v="2014"/>
    <s v="Al-Khalifa, Hend S."/>
    <s v="NA"/>
    <m/>
    <s v="JOUR"/>
    <s v="Elsevier BV"/>
    <m/>
    <m/>
    <m/>
    <m/>
    <m/>
    <m/>
    <m/>
    <s v="&quot;Out-of-Vocabulary&quot; and &quot;Part-of-speech Tagging&quot;"/>
    <x v="4"/>
  </r>
  <r>
    <n v="1190"/>
    <s v="Crosslingual named entity recognition for clinical de-identification applied to a COVID-19 Italian data set."/>
    <s v="10.1016/j.asoc.2020.106779"/>
    <s v="Applied soft computing"/>
    <s v="2020"/>
    <s v="Catelli, Rosario; Gargiulo, Francesco; Casola, Valentina; De Pietro, Giuseppe; Fujita, Hamido; Esposito, Massimo"/>
    <s v="The COrona VIrus Disease 19 (COVID-19) pandemic required the work of all global experts to tackle it. Despite the abundance of new studies, privacy laws prevent their dissemination for medical investigations: through clinical de-identification, the Protec"/>
    <m/>
    <s v="JOUR"/>
    <s v="Elsevier BV"/>
    <m/>
    <m/>
    <m/>
    <n v="53"/>
    <m/>
    <n v="88"/>
    <m/>
    <s v="&quot;Out-of-Vocabulary&quot; and &quot;Part-of-speech Tagging&quot;"/>
    <x v="4"/>
  </r>
  <r>
    <n v="1191"/>
    <s v="BILU-NEMH: A BILU neural-encoded mention hypergraph for mention extraction"/>
    <s v="10.1016/j.ins.2019.04.059"/>
    <s v="Information Sciences"/>
    <s v="2019"/>
    <s v="Lin, Jerry Chun-Wei; Shao, Yinan; Fournier-Viger, Philippe; Hamido, Fujita"/>
    <s v="Abstract The natural language processing (NLP) denotes a technique used to process data such as text and speech. Some of the fundamental research in NLP includes the named entity recognition, which recognizes the named entities (i.e., persons and companie"/>
    <m/>
    <s v="JOUR"/>
    <s v="Elsevier BV"/>
    <m/>
    <m/>
    <m/>
    <n v="12"/>
    <m/>
    <n v="37"/>
    <m/>
    <s v="&quot;Out-of-Vocabulary&quot; and &quot;Part-of-speech Tagging&quot;"/>
    <x v="4"/>
  </r>
  <r>
    <n v="1192"/>
    <s v="Topic modeling of Chinese language beyond a bag-of-words"/>
    <s v="10.1016/j.csl.2016.03.004"/>
    <s v="Computer Speech &amp; Language"/>
    <s v="2016"/>
    <s v="Qin, Zengchang; Cong, Yonghui; Wan, Tao"/>
    <s v="HighlightsTopic modeling on Chinese words and characters are investigated experimentally.A model CWTM is proposed by embedding character-word relation into topic modeling.Asymmetric Dirichlet prior over topic-word distribution leads to better results.CWTM"/>
    <m/>
    <s v="JOUR"/>
    <s v="Elsevier BV"/>
    <m/>
    <m/>
    <m/>
    <n v="9"/>
    <m/>
    <n v="27"/>
    <m/>
    <s v="&quot;Out-of-Vocabulary&quot; and &quot;Part-of-speech Tagging&quot;"/>
    <x v="4"/>
  </r>
  <r>
    <n v="1193"/>
    <s v="Improving unsupervised keyphrase extraction by modeling hierarchical multi-granularity features"/>
    <s v="10.1016/j.ipm.2023.103356"/>
    <s v="Information Processing &amp; Management"/>
    <s v="2023"/>
    <s v="Zhang, Zhihao; Liang, Xinnian; Zuo, Yuan; Lin, Chenghua"/>
    <s v="Existing unsupervised keyphrase extraction methods typically emphasize the importance of the candidate keyphrase itself, ignoring other important factors such as the influence of uninformative sentences. We hypothesize that the salient sentences of a docu"/>
    <m/>
    <s v="JOUR"/>
    <s v="Elsevier BV"/>
    <m/>
    <m/>
    <m/>
    <n v="3"/>
    <m/>
    <n v="5"/>
    <m/>
    <s v="&quot;Out-of-Vocabulary&quot; and &quot;Part-of-speech Tagging&quot;"/>
    <x v="4"/>
  </r>
  <r>
    <n v="1194"/>
    <s v="Character-Level Neural Network Model Based on Nadam Optimization and Its Application in Clinical Concept Extraction"/>
    <s v="10.1016/j.neucom.2020.07.027"/>
    <s v="Neurocomputing"/>
    <s v="2020"/>
    <s v="Li, Lantian; Xu, Weizhi; Yu, Hui"/>
    <s v="NA"/>
    <m/>
    <s v="JOUR"/>
    <s v="Elsevier BV"/>
    <m/>
    <m/>
    <m/>
    <n v="31"/>
    <m/>
    <n v="19"/>
    <m/>
    <s v="&quot;Out-of-Vocabulary&quot; and &quot;Part-of-speech Tagging&quot;"/>
    <x v="4"/>
  </r>
  <r>
    <n v="1195"/>
    <s v="Hierarchical graph-based text classification framework with contextual node embedding and BERT-based dynamic fusion"/>
    <s v="10.1016/j.jksuci.2023.101610"/>
    <s v="Journal of King Saud University - Computer and Information Sciences"/>
    <s v="2023"/>
    <s v="Onan, Aytuğ"/>
    <s v="We propose a novel hierarchical graph-based text classification framework that leverages the power of contextual node embedding and BERT-based dynamic fusion to capture the complex relationships between the nodes in the hierarchical graph and generate a m"/>
    <m/>
    <s v="JOUR"/>
    <s v="Elsevier BV"/>
    <m/>
    <m/>
    <m/>
    <n v="29"/>
    <m/>
    <n v="24"/>
    <m/>
    <s v="&quot;Out-of-Vocabulary&quot; and &quot;Part-of-speech Tagging&quot;"/>
    <x v="4"/>
  </r>
  <r>
    <n v="1196"/>
    <s v="Character convolutions for Arabic Named Entity Recognition with Long Short-Term Memory Networks"/>
    <s v="10.1016/j.csl.2019.05.003"/>
    <s v="Computer Speech &amp; Language"/>
    <s v="2019"/>
    <s v="Khalifa, Muhammad; Shaalan, Khaled"/>
    <s v="NA"/>
    <m/>
    <s v="JOUR"/>
    <s v="Elsevier BV"/>
    <m/>
    <m/>
    <m/>
    <n v="45"/>
    <m/>
    <n v="43"/>
    <m/>
    <s v="&quot;Out-of-Vocabulary&quot; and &quot;Part-of-speech Tagging&quot;"/>
    <x v="4"/>
  </r>
  <r>
    <n v="1197"/>
    <s v="On the impact of knowledge-based linguistic annotations in the quality of scientific embeddings"/>
    <s v="10.1016/j.future.2021.02.019"/>
    <s v="Future Generation Computer Systems"/>
    <s v="2021"/>
    <s v="Garcia-Silva, Andres; Denaux, Ronald; Gomez-Perez, Jose Manuel"/>
    <s v="Abstract In essence, embedding algorithms work by optimizing the distance between a word and its usual context in order to generate an embedding space that encodes the distributional representation of words. In addition to single words or word pieces, oth"/>
    <m/>
    <s v="JOUR"/>
    <s v="Elsevier BV"/>
    <m/>
    <m/>
    <m/>
    <n v="2"/>
    <m/>
    <n v="57"/>
    <m/>
    <s v="&quot;Out-of-Vocabulary&quot; and &quot;Part-of-speech Tagging&quot;"/>
    <x v="4"/>
  </r>
  <r>
    <n v="1198"/>
    <s v="Review of Natural Language Processing in Radiology"/>
    <s v="10.1016/j.nic.2020.08.001"/>
    <s v="Neuroimaging clinics of North America"/>
    <s v="2020"/>
    <s v="Luo, Jack W.; Chong, Jaron"/>
    <s v="NA"/>
    <m/>
    <s v="JOUR"/>
    <s v="Elsevier BV"/>
    <m/>
    <m/>
    <m/>
    <n v="31"/>
    <m/>
    <n v="48"/>
    <m/>
    <s v="&quot;Out-of-Vocabulary&quot; and &quot;Part-of-speech Tagging&quot;"/>
    <x v="4"/>
  </r>
  <r>
    <n v="1199"/>
    <s v="Paraphrastic language models"/>
    <s v="10.1016/j.csl.2014.04.004"/>
    <s v="Computer Speech &amp; Language"/>
    <s v="2014"/>
    <s v="Liu, Xunying; Gales, Mark J. F.; Woodland, Philip C."/>
    <s v="Natural languages are known for their expressive richness. Many sentences can be used to represent the same underlying meaning. Only modelling the observed surface word sequence can result in poor context coverage and generalization, for example, when usi"/>
    <m/>
    <s v="JOUR"/>
    <s v="Elsevier BV"/>
    <m/>
    <m/>
    <m/>
    <n v="9"/>
    <m/>
    <n v="45"/>
    <m/>
    <s v="&quot;Out-of-Vocabulary&quot; and &quot;Part-of-speech Tagging&quot;"/>
    <x v="4"/>
  </r>
  <r>
    <n v="1200"/>
    <s v="Negation-based transfer learning for improving biomedical Named Entity Recognition and Relation Extraction."/>
    <s v="10.1016/j.jbi.2022.104279"/>
    <s v="Journal of biomedical informatics"/>
    <s v="2023"/>
    <s v="Fabregat, Hermenegildo; Duque, Andres; Martinez-Romo, Juan; Araujo, Lourdes"/>
    <s v="&lt;AbstractText Label=&quot;BACKGROUND AND OBJECTIVES&quot;&gt;Named Entity Recognition (NER) and Relation Extraction (RE) are two of the most studied tasks in biomedical Natural Language Processing (NLP). The detection of specific terms and entities and the relationshi"/>
    <m/>
    <s v="JOUR"/>
    <s v="Elsevier BV"/>
    <m/>
    <m/>
    <m/>
    <n v="9"/>
    <m/>
    <n v="22"/>
    <m/>
    <s v="&quot;Out-of-Vocabulary&quot; and &quot;Part-of-speech Tagging&quot;"/>
    <x v="4"/>
  </r>
  <r>
    <n v="1201"/>
    <s v="Towards the first maithili part of speech tagger: Resource creation and system development"/>
    <s v="10.1016/j.csl.2019.101054"/>
    <s v="Computer Speech &amp; Language"/>
    <s v="2020"/>
    <s v="Priyadarshi, Ankur; Saha, Sujan Kumar"/>
    <s v="NA"/>
    <m/>
    <s v="JOUR"/>
    <s v="Elsevier BV"/>
    <m/>
    <m/>
    <m/>
    <n v="22"/>
    <m/>
    <n v="19"/>
    <m/>
    <s v="&quot;Out-of-Vocabulary&quot; and &quot;Part-of-speech Tagging&quot;"/>
    <x v="4"/>
  </r>
  <r>
    <n v="1202"/>
    <s v="Predicting insertion positions in word-level machine translation quality estimation"/>
    <s v="10.1016/j.asoc.2018.11.036"/>
    <s v="Applied Soft Computing"/>
    <s v="2019"/>
    <s v="Esplà-Gomis, Miquel; Sánchez-Martínez, Felipe; Forcada, Mikel L."/>
    <s v="Abstract Word-level machine translation (MT) quality estimation (QE) is usually formulated as the task of automatically identifying which words need to be edited (either deleted or replaced) in a translation T produced by an MT system. The advantage of es"/>
    <m/>
    <s v="JOUR"/>
    <s v="Elsevier BV"/>
    <m/>
    <m/>
    <m/>
    <n v="4"/>
    <m/>
    <n v="51"/>
    <m/>
    <s v="&quot;Out-of-Vocabulary&quot; and &quot;Part-of-speech Tagging&quot;"/>
    <x v="4"/>
  </r>
  <r>
    <n v="1203"/>
    <s v="Back to common sense: Oxford dictionary descriptive knowledge augmentation for aspect-based sentiment analysis"/>
    <s v="10.1016/j.ipm.2022.103260"/>
    <s v="Information Processing &amp; Management"/>
    <s v="2023"/>
    <s v="Jin, Weiqiang; Zhao, Biao; Zhang, Liwen; Liu, Chenxing; Yu, Hang"/>
    <s v="NA"/>
    <m/>
    <s v="JOUR"/>
    <s v="Elsevier BV"/>
    <m/>
    <m/>
    <m/>
    <n v="41"/>
    <m/>
    <n v="17"/>
    <m/>
    <s v="&quot;Out-of-Vocabulary&quot; and &quot;Part-of-speech Tagging&quot;"/>
    <x v="4"/>
  </r>
  <r>
    <n v="1204"/>
    <s v="Building a best-in-class automated de-identification tool for electronic health records through ensemble learning."/>
    <s v="10.1016/j.patter.2021.100255"/>
    <s v="Patterns (New York, N.Y.)"/>
    <s v="2021"/>
    <s v="Murugadoss, Karthik; Rajasekharan, Ajit; Malin, Bradley A.; Agarwal, Vineet; Bade, Sairam; Anderson, Jeff R.; Ross, Jason L.; Faubion, William A.; Halamka, John; Soundararajan, Venky; Ardhanari, Sankar"/>
    <s v="The presence of personally identifiable information (PII) in natural language portions of electronic health records (EHRs) constrains their broad reuse. Despite continuous improvements in automated detection of PII, residual identifiers require manual val"/>
    <m/>
    <s v="JOUR"/>
    <s v="NA"/>
    <m/>
    <m/>
    <m/>
    <n v="27"/>
    <m/>
    <n v="42"/>
    <m/>
    <s v="&quot;Out-of-Vocabulary&quot; and &quot;Part-of-speech Tagging&quot;"/>
    <x v="4"/>
  </r>
  <r>
    <n v="1205"/>
    <s v="Why is a document relevant? Understanding the relevance scores in cross-lingual document retrieval"/>
    <s v="10.1016/j.knosys.2022.108545"/>
    <s v="Knowledge-Based Systems"/>
    <s v="2022"/>
    <s v="Novak, Erik; Bizjak, Luka; Mladenić, Dunja; Grobelnik, Marko"/>
    <s v="Modern cross-lingual document retrieval models are capable of finding documents relevant to the query. However, they do not have the capabilities for explaining why the document is relevant. This paper proposes a novel learning-to-rank model named LM-EMD "/>
    <m/>
    <s v="JOUR"/>
    <s v="Elsevier BV"/>
    <m/>
    <m/>
    <m/>
    <n v="8"/>
    <m/>
    <n v="13"/>
    <m/>
    <s v="&quot;Out-of-Vocabulary&quot; and &quot;Part-of-speech Tagging&quot;"/>
    <x v="4"/>
  </r>
  <r>
    <n v="1206"/>
    <s v="Mining user requirements to facilitate mobile app quality upgrades with big data"/>
    <s v="10.1016/j.elerap.2019.100889"/>
    <s v="Electronic Commerce Research and Applications"/>
    <s v="2019"/>
    <s v="Chen, Runyu; Wang, Qili; Xu, Wei"/>
    <s v="NA"/>
    <m/>
    <s v="JOUR"/>
    <s v="Elsevier BV"/>
    <m/>
    <m/>
    <m/>
    <n v="34"/>
    <m/>
    <n v="49"/>
    <m/>
    <s v="&quot;Out-of-Vocabulary&quot; and &quot;Part-of-speech Tagging&quot;"/>
    <x v="4"/>
  </r>
  <r>
    <n v="1207"/>
    <s v="Multi-source social media data sentiment analysis using bidirectional recurrent convolutional neural networks"/>
    <s v="10.1016/j.comcom.2020.04.002"/>
    <s v="Computer Communications"/>
    <s v="2020"/>
    <s v="Abid, Fazeel; Li, Chen; Alam, Muhammad"/>
    <s v="NA"/>
    <m/>
    <s v="JOUR"/>
    <s v="Elsevier BV"/>
    <m/>
    <m/>
    <m/>
    <n v="38"/>
    <m/>
    <n v="105"/>
    <m/>
    <s v="&quot;Out-of-Vocabulary&quot; and &quot;Part-of-speech Tagging&quot;"/>
    <x v="4"/>
  </r>
  <r>
    <n v="1208"/>
    <s v="Hybrid Arabic-French machine translation using syntactic re-ordering and morphological pre-processing"/>
    <s v="10.1016/j.csl.2014.10.007"/>
    <s v="Computer Speech &amp; Language"/>
    <s v="2015"/>
    <s v="Mohamed, Emad; Sadat, Fatiha"/>
    <s v="Hybrid Arabic-to-French SMT using rule-based pre-processing and language analysis.Morphologically reduced rules that reduce the morphology of Arabic.Swapping rules for a structural matching on pronouns and verbs.A gain in terms of BLEU score after applyin"/>
    <m/>
    <s v="JOUR"/>
    <s v="Elsevier BV"/>
    <m/>
    <m/>
    <m/>
    <n v="7"/>
    <m/>
    <n v="29"/>
    <m/>
    <s v="&quot;Out-of-Vocabulary&quot; and &quot;Part-of-speech Tagging&quot;"/>
    <x v="4"/>
  </r>
  <r>
    <n v="1209"/>
    <s v="Getting more from automatic transcripts for semi-supervised language modeling"/>
    <s v="10.1016/j.csl.2015.08.007"/>
    <s v="Computer Speech &amp; Language"/>
    <s v="2016"/>
    <s v="Novotney, Scott; Schwartz, Richard; Khudanpur, Sanjeev"/>
    <s v="NA"/>
    <m/>
    <s v="JOUR"/>
    <s v="Elsevier BV"/>
    <m/>
    <m/>
    <m/>
    <n v="4"/>
    <m/>
    <n v="28"/>
    <m/>
    <s v="&quot;Out-of-Vocabulary&quot; and &quot;Part-of-speech Tagging&quot;"/>
    <x v="4"/>
  </r>
  <r>
    <n v="1210"/>
    <s v="Why pay more? A simple and efficient named entity recognition system for tweets"/>
    <s v="10.1016/j.eswa.2020.114101"/>
    <s v="Expert Systems with Applications"/>
    <s v="2021"/>
    <s v="Suman, Chanchal; Reddy, Saichethan Miriyala; Saha, Sriparna; Bhattacharyya, Pushpak"/>
    <s v="NA"/>
    <m/>
    <s v="JOUR"/>
    <s v="Elsevier BV"/>
    <m/>
    <m/>
    <m/>
    <n v="21"/>
    <m/>
    <n v="50"/>
    <m/>
    <s v="&quot;Out-of-Vocabulary&quot; and &quot;Part-of-speech Tagging&quot;"/>
    <x v="4"/>
  </r>
  <r>
    <n v="1211"/>
    <s v="Extracting Information from Social Media with GATE"/>
    <s v="10.1016/b978-1-84334-749-1.00006-8"/>
    <s v="Working with Text"/>
    <s v="2016"/>
    <s v="Bontcheva, Kalina; Derczynski, Leon"/>
    <s v="NA"/>
    <m/>
    <s v="CHAP"/>
    <s v="Elsevier"/>
    <m/>
    <m/>
    <m/>
    <n v="6"/>
    <m/>
    <n v="40"/>
    <m/>
    <s v="&quot;Out-of-Vocabulary&quot; and &quot;Part-of-speech Tagging&quot;"/>
    <x v="4"/>
  </r>
  <r>
    <n v="1212"/>
    <s v="A comparative study on vectorization methods for non-functional requirements classification"/>
    <s v="10.1016/j.infsof.2022.106991"/>
    <s v="Information and Software Technology"/>
    <s v="2022"/>
    <s v="Leelaprute, Pattara; Amasaki, Sousuke"/>
    <s v="NA"/>
    <m/>
    <s v="JOUR"/>
    <s v="Elsevier BV"/>
    <m/>
    <m/>
    <m/>
    <n v="5"/>
    <m/>
    <n v="24"/>
    <m/>
    <s v="&quot;Out-of-Vocabulary&quot; and &quot;Part-of-speech Tagging&quot;"/>
    <x v="4"/>
  </r>
  <r>
    <n v="1213"/>
    <s v="Leveraging multiple features for document sentiment classification"/>
    <s v="10.1016/j.ins.2020.01.012"/>
    <s v="Information Sciences"/>
    <s v="2020"/>
    <s v="Kong, Li; Li, Chuanyi; Ge, Jidong; Zhang, Feifei; Feng, Yi; Li, Zhongjin; Luo, Bin"/>
    <s v="NA"/>
    <m/>
    <s v="JOUR"/>
    <s v="Elsevier BV"/>
    <m/>
    <m/>
    <m/>
    <n v="29"/>
    <m/>
    <n v="51"/>
    <m/>
    <s v="&quot;Out-of-Vocabulary&quot; and &quot;Part-of-speech Tagging&quot;"/>
    <x v="4"/>
  </r>
  <r>
    <n v="1214"/>
    <s v="MICE: Mining Idioms with Contextual Embeddings"/>
    <s v="10.1016/j.knosys.2021.107606"/>
    <s v="Knowledge-Based Systems"/>
    <s v="2022"/>
    <s v="Škvorc, Tadej; Gantar, Polona; Robnik-Šikonja, Marko"/>
    <s v="Abstract Idiomatic expressions can be problematic for natural language processing applications as their meaning cannot be inferred from their constituting words. A lack of successful methodological approaches and sufficiently large datasets prevents the d"/>
    <m/>
    <s v="JOUR"/>
    <s v="Elsevier BV"/>
    <m/>
    <m/>
    <m/>
    <n v="6"/>
    <m/>
    <n v="34"/>
    <m/>
    <s v="&quot;Out-of-Vocabulary&quot; and &quot;Part-of-speech Tagging&quot;"/>
    <x v="4"/>
  </r>
  <r>
    <n v="1215"/>
    <s v="Natural Language Processing, Sentiment Analysis, and Clinical Analytics"/>
    <s v="10.1016/b978-0-12-819043-2.00003-4"/>
    <s v="Innovation in Health Informatics"/>
    <s v="2020"/>
    <s v="Rajput, Adil E."/>
    <s v="Abstract Recent advances in Big Data have prompted healthcare practitioners to utilize the data available on social media to discern sentiment and emotions’ expression. Health Informatics and Clinical Analytics depend heavily on information gathered from "/>
    <m/>
    <s v="JOUR"/>
    <s v="Elsevier"/>
    <m/>
    <m/>
    <m/>
    <n v="70"/>
    <m/>
    <n v="46"/>
    <m/>
    <s v="&quot;Out-of-Vocabulary&quot; and &quot;Part-of-speech Tagging&quot;"/>
    <x v="4"/>
  </r>
  <r>
    <n v="1216"/>
    <s v="A study of continuous space word and sentence representations applied to ASR error detection"/>
    <s v="10.1016/j.specom.2020.03.002"/>
    <s v="Speech Communication"/>
    <s v="2020"/>
    <s v="Ghannay, Sahar; Estève, Yannick; Camelin, Nathalie"/>
    <s v="Abstract This paper presents a study of continuous word representations applied to automatic detection of speech recognition errors. A neural network architecture is proposed, which is well suited to handle continuous word representations, like word embed"/>
    <m/>
    <s v="JOUR"/>
    <s v="Elsevier BV"/>
    <m/>
    <m/>
    <m/>
    <n v="2"/>
    <m/>
    <n v="45"/>
    <m/>
    <s v="&quot;Out-of-Vocabulary&quot; and &quot;Part-of-speech Tagging&quot;"/>
    <x v="4"/>
  </r>
  <r>
    <n v="1217"/>
    <s v="Exploiting meta features for dependency parsing and part-of-speech tagging"/>
    <s v="10.1016/j.artint.2015.09.002"/>
    <s v="Artificial Intelligence"/>
    <s v="2016"/>
    <s v="Chen, Wenliang; Zhang, Min; Zhang, Yue; Duan, Xiangyu"/>
    <s v="NA"/>
    <m/>
    <s v="JOUR"/>
    <s v="Elsevier BV"/>
    <m/>
    <m/>
    <m/>
    <n v="15"/>
    <m/>
    <n v="69"/>
    <m/>
    <s v="&quot;Out-of-Vocabulary&quot; and &quot;Part-of-speech Tagging&quot;"/>
    <x v="4"/>
  </r>
  <r>
    <n v="1218"/>
    <s v="TreeLSTM with Tag-Aware Hypernetwork for Sentence Representation"/>
    <s v="10.1016/j.neucom.2020.12.074"/>
    <s v="Neurocomputing"/>
    <s v="2021"/>
    <s v="Xu, Chunlin; Wang, Hui; Wu, Shengli; Lin, Zhiwei"/>
    <s v="Abstract Tree-structured neural networks, such as TreeLSTM and its variants, have proven effective for learning semantic representations of sentences, which are useful for a variety of tasks in natural language processing such as text categorisation, text"/>
    <m/>
    <s v="JOUR"/>
    <s v="Elsevier BV"/>
    <m/>
    <m/>
    <m/>
    <n v="5"/>
    <m/>
    <n v="43"/>
    <m/>
    <s v="&quot;Out-of-Vocabulary&quot; and &quot;Part-of-speech Tagging&quot;"/>
    <x v="4"/>
  </r>
  <r>
    <n v="1219"/>
    <s v="Transformation, vectorization, and optimization"/>
    <s v="10.1016/b978-0-32-391913-5.00014-2"/>
    <s v="Artificial Intelligence Methods for Optimization of the Software Testing Process"/>
    <s v="2022"/>
    <s v="Tahvili, Sahar; Hatvani, Leo"/>
    <s v="NA"/>
    <m/>
    <s v="CHAP"/>
    <s v="Elsevier"/>
    <m/>
    <m/>
    <m/>
    <n v="2"/>
    <m/>
    <n v="43"/>
    <m/>
    <s v="&quot;Out-of-Vocabulary&quot; and &quot;Part-of-speech Tagging&quot;"/>
    <x v="4"/>
  </r>
  <r>
    <n v="1220"/>
    <s v="Machine learning techniques for hate speech classification of twitter data: State-of-the-art, future challenges and research directions"/>
    <s v="10.1016/j.cosrev.2020.100311"/>
    <s v="Computer Science Review"/>
    <s v="2020"/>
    <s v="Ayo, Femi Emmanuel; Folorunso, Olusegun; Ibharalu, Friday Thomas; Osinuga, Idowu Ademola"/>
    <s v="NA"/>
    <m/>
    <s v="JOUR"/>
    <s v="Elsevier BV"/>
    <m/>
    <m/>
    <m/>
    <n v="67"/>
    <m/>
    <n v="146"/>
    <m/>
    <s v="&quot;Out-of-Vocabulary&quot; and &quot;Part-of-speech Tagging&quot;"/>
    <x v="4"/>
  </r>
  <r>
    <n v="1221"/>
    <s v="Semantic Enrichment of Taxonomy for BI Applications using Multifaceted data sources through NLP techniques"/>
    <s v="10.1016/j.procs.2022.09.533"/>
    <s v="Procedia Computer Science"/>
    <s v="2022"/>
    <s v="Arslan, Muhammad; Cruz, Christophe"/>
    <s v="Taxonomies are crucial for executing Business Intelligence (BI) applications by preventing users from being overwhelmed with information. The business applications require knowledge of the key concepts and their organization to perform the classification "/>
    <m/>
    <s v="JOUR"/>
    <s v="Elsevier BV"/>
    <m/>
    <m/>
    <m/>
    <n v="2"/>
    <m/>
    <n v="5"/>
    <m/>
    <s v="&quot;Out-of-Vocabulary&quot; and &quot;Part-of-speech Tagging&quot;"/>
    <x v="4"/>
  </r>
  <r>
    <n v="1222"/>
    <s v="AdaSL: An Unsupervised Domain Adaptation framework for Arabic multi-dialectal Sequence Labeling"/>
    <s v="10.1016/j.ipm.2022.102964"/>
    <s v="Information Processing &amp; Management"/>
    <s v="2022"/>
    <s v="El Mekki, Abdellah; El Mahdaouy, Abdelkader; Berrada, Ismail; Khoumsi, Ahmed"/>
    <s v="NA"/>
    <m/>
    <s v="JOUR"/>
    <s v="Elsevier BV"/>
    <m/>
    <m/>
    <m/>
    <n v="9"/>
    <m/>
    <n v="13"/>
    <m/>
    <s v="&quot;Out-of-Vocabulary&quot; and &quot;Part-of-speech Tagging&quot;"/>
    <x v="4"/>
  </r>
  <r>
    <n v="1223"/>
    <s v="PictoBERT: Transformers for next pictogram prediction"/>
    <s v="10.1016/j.eswa.2022.117231"/>
    <s v="Expert Systems with Applications"/>
    <s v="2022"/>
    <s v="Pereira, Jayr Alencar; Macêdo, David; Zanchettin, Cleber; de Oliveira, Adriano Lorena Inácio; Fidalgo, Robson do Nascimento"/>
    <s v="NA"/>
    <m/>
    <s v="JOUR"/>
    <s v="Elsevier BV"/>
    <m/>
    <m/>
    <m/>
    <n v="4"/>
    <m/>
    <n v="20"/>
    <m/>
    <s v="&quot;Out-of-Vocabulary&quot; and &quot;Part-of-speech Tagging&quot;"/>
    <x v="4"/>
  </r>
  <r>
    <n v="1224"/>
    <s v="Weakly labeled data augmentation for social media named entity recognition"/>
    <s v="10.1016/j.eswa.2022.118217"/>
    <s v="Expert Systems with Applications"/>
    <s v="2022"/>
    <s v="Kim, Juae; Kim, Yejin; Kang, Sangwoo"/>
    <s v="NA"/>
    <m/>
    <s v="JOUR"/>
    <s v="Elsevier BV"/>
    <m/>
    <m/>
    <m/>
    <n v="8"/>
    <m/>
    <n v="13"/>
    <m/>
    <s v="&quot;Out-of-Vocabulary&quot; and &quot;Part-of-speech Tagging&quot;"/>
    <x v="4"/>
  </r>
  <r>
    <n v="1225"/>
    <s v="Cross-lingual transfer learning: A PARAFAC2 approach"/>
    <s v="10.1016/j.patrec.2022.05.008"/>
    <s v="Pattern Recognition Letters"/>
    <s v="2022"/>
    <s v="Pantraki, Evangelia; Tsingalis, Ioannis; Kotropoulos, Constantine"/>
    <s v="NA"/>
    <m/>
    <s v="JOUR"/>
    <s v="Elsevier BV"/>
    <m/>
    <m/>
    <m/>
    <n v="1"/>
    <m/>
    <n v="8"/>
    <m/>
    <s v="&quot;Out-of-Vocabulary&quot; and &quot;Part-of-speech Tagging&quot;"/>
    <x v="4"/>
  </r>
  <r>
    <n v="1226"/>
    <s v="Modeling semantic compositionality of relational patterns"/>
    <s v="10.1016/j.engappai.2016.01.027"/>
    <s v="Engineering Applications of Artificial Intelligence"/>
    <s v="2016"/>
    <s v="Takase, Sho; Okazaki, Naoaki; Inui, Kentaro"/>
    <s v="Vector representation is a common approach for expressing the meaning of a relational pattern. Most previous work obtained a vector of a relational pattern based on the distribution of its context words (e.g., arguments of the relational pattern), regardi"/>
    <m/>
    <s v="JOUR"/>
    <s v="Elsevier BV"/>
    <m/>
    <m/>
    <m/>
    <n v="10"/>
    <m/>
    <n v="38"/>
    <m/>
    <s v="&quot;Out-of-Vocabulary&quot; and &quot;Part-of-speech Tagging&quot;"/>
    <x v="4"/>
  </r>
  <r>
    <n v="1227"/>
    <s v="Novel textual features for language modeling of intra-sentential code-switching data"/>
    <s v="10.1016/j.csl.2020.101099"/>
    <s v="Computer Speech &amp; Language"/>
    <s v="2020"/>
    <s v="Ganji, Sreeram; Dhawan, Kunal; Sinha, Rohit"/>
    <s v="NA"/>
    <m/>
    <s v="JOUR"/>
    <s v="Elsevier BV"/>
    <m/>
    <m/>
    <m/>
    <n v="4"/>
    <m/>
    <n v="47"/>
    <m/>
    <s v="&quot;Out-of-Vocabulary&quot; and &quot;Part-of-speech Tagging&quot;"/>
    <x v="4"/>
  </r>
  <r>
    <n v="1228"/>
    <s v="MECOS: A bilingual Manipuri–English spontaneous code-switching speech corpus for automatic speech recognition"/>
    <s v="10.1016/j.csl.2024.101627"/>
    <s v="Computer Speech &amp; Language"/>
    <s v="2024"/>
    <s v="Singh, Naorem Karline; Chanu, Yambem Jina; Pangsatabam, Hoomexsun"/>
    <s v="NA"/>
    <m/>
    <s v="JOUR"/>
    <s v="Elsevier BV"/>
    <m/>
    <m/>
    <m/>
    <n v="2"/>
    <m/>
    <n v="13"/>
    <m/>
    <s v="&quot;Out-of-Vocabulary&quot; and &quot;Part-of-speech Tagging&quot;"/>
    <x v="4"/>
  </r>
  <r>
    <n v="1229"/>
    <s v="TxLASM: A novel language agnostic summarization model for text documents"/>
    <s v="10.1016/j.eswa.2023.121433"/>
    <s v="Expert Systems with Applications"/>
    <s v="2024"/>
    <s v="Abdelfattah Saleh, Ahmed; Weigang, Li"/>
    <s v="NA"/>
    <m/>
    <s v="JOUR"/>
    <s v="Elsevier BV"/>
    <m/>
    <m/>
    <m/>
    <n v="3"/>
    <m/>
    <n v="58"/>
    <m/>
    <s v="&quot;Out-of-Vocabulary&quot; and &quot;Part-of-speech Tagging&quot;"/>
    <x v="4"/>
  </r>
  <r>
    <n v="1230"/>
    <s v="Utilizing cognitive signals generated during human reading to enhance keyphrase extraction from microblogs"/>
    <s v="10.1016/j.ipm.2023.103614"/>
    <s v="Information Processing &amp; Management"/>
    <s v="2024"/>
    <s v="Yan, Xinyi; Zhang, Yingyi; Zhang, Chengzhi"/>
    <s v="NA"/>
    <m/>
    <s v="JOUR"/>
    <s v="Elsevier BV"/>
    <m/>
    <m/>
    <m/>
    <n v="4"/>
    <m/>
    <n v="54"/>
    <m/>
    <s v="&quot;Out-of-Vocabulary&quot; and &quot;Part-of-speech Tagging&quot;"/>
    <x v="4"/>
  </r>
  <r>
    <n v="1231"/>
    <s v="On integrating a language model into neural machine translation"/>
    <s v="10.1016/j.csl.2017.01.014"/>
    <s v="Computer Speech &amp; Language"/>
    <s v="2017"/>
    <s v="Gulcehre, Caglar; Firat, Orhan; Xu, Kelvin; Cho, Kyunghyun; Bengio, Yoshua"/>
    <s v="NA"/>
    <m/>
    <s v="JOUR"/>
    <s v="Elsevier BV"/>
    <m/>
    <m/>
    <m/>
    <n v="94"/>
    <m/>
    <n v="31"/>
    <m/>
    <s v="&quot;Out-of-Vocabulary&quot; and &quot;Part-of-speech Tagging&quot;"/>
    <x v="4"/>
  </r>
  <r>
    <n v="1232"/>
    <s v="Improving mental health surveillance over Twitter text classification using word embedding techniques"/>
    <s v="10.1016/b978-0-323-91196-2.00014-4"/>
    <s v="Artificial Intelligence, Machine Learning, and Mental Health in Pandemics"/>
    <s v="2022"/>
    <s v="Syaputra, Reno Ardian; Ali, Rashid"/>
    <s v="NA"/>
    <m/>
    <s v="CHAP"/>
    <s v="Elsevier"/>
    <m/>
    <m/>
    <m/>
    <n v="4"/>
    <m/>
    <n v="6"/>
    <m/>
    <s v="&quot;Out-of-Vocabulary&quot; and &quot;Part-of-speech Tagging&quot;"/>
    <x v="4"/>
  </r>
  <r>
    <n v="1233"/>
    <s v="Introspection unit in memory network: Learning to generalize inference in OOV scenarios"/>
    <s v="10.1016/j.neucom.2019.07.111"/>
    <s v="Neurocomputing"/>
    <s v="2020"/>
    <s v="Yang, Qichuan; He, Zhiqiang; Zhan, Zhiqiang; Zhang, Yang; Li, Rang; Hu, Changjian"/>
    <s v="NA"/>
    <m/>
    <s v="JOUR"/>
    <s v="Elsevier BV"/>
    <m/>
    <m/>
    <m/>
    <n v="3"/>
    <m/>
    <n v="26"/>
    <m/>
    <s v="&quot;Out-of-Vocabulary&quot; and &quot;Part-of-speech Tagging&quot;"/>
    <x v="4"/>
  </r>
  <r>
    <n v="1234"/>
    <s v="On the feasibility of character n-grams pseudo-translation for Cross-Language Information Retrieval tasks"/>
    <s v="10.1016/j.csl.2015.09.004"/>
    <s v="Computer Speech &amp; Language"/>
    <s v="2016"/>
    <s v="Vilares, Jesús; Vilares, Manuel; Alonso, Miguel A.; Oakes, Michael"/>
    <s v="HighlightsWe analyze the use of character n-grams both as indexing and translation units for CLIR tasks.We study their effective application and consistency across languages.We use an algorithm of our own for parallel text alignment at the subword level.T"/>
    <m/>
    <s v="JOUR"/>
    <s v="Elsevier BV"/>
    <m/>
    <m/>
    <m/>
    <n v="10"/>
    <m/>
    <n v="68"/>
    <m/>
    <s v="&quot;Out-of-Vocabulary&quot; and &quot;Part-of-speech Tagging&quot;"/>
    <x v="4"/>
  </r>
  <r>
    <n v="1235"/>
    <s v="Universal, unsupervised (rule-based), uncovered sentiment analysis"/>
    <s v="10.1016/j.knosys.2016.11.014"/>
    <s v="Knowledge-Based Systems"/>
    <s v="2017"/>
    <s v="Vilares, David; Gómez-Rodríguez, Carlos; Alonso, Miguel A."/>
    <s v="Abstract We present a novel unsupervised approach for multilingual sentiment analysis driven by compositional syntax-based rules. On the one hand, we exploit some of the main advantages of unsupervised algorithms: (1) the interpretability of their output,"/>
    <m/>
    <s v="JOUR"/>
    <s v="Elsevier BV"/>
    <m/>
    <m/>
    <m/>
    <n v="48"/>
    <m/>
    <n v="87"/>
    <m/>
    <s v="&quot;Out-of-Vocabulary&quot; and &quot;Part-of-speech Tagging&quot;"/>
    <x v="4"/>
  </r>
  <r>
    <n v="1236"/>
    <s v="GeoSegmenter: A statistically learned Chinese word segmenter for the geoscience domain"/>
    <s v="10.1016/j.cageo.2014.11.005"/>
    <s v="Computers &amp; Geosciences"/>
    <s v="2015"/>
    <s v="Huang, Lan; Du, Youfu; Chen, Gongyang"/>
    <s v="NA"/>
    <m/>
    <s v="JOUR"/>
    <s v="Elsevier BV"/>
    <m/>
    <m/>
    <m/>
    <n v="26"/>
    <m/>
    <n v="21"/>
    <m/>
    <s v="&quot;Out-of-Vocabulary&quot; and &quot;Part-of-speech Tagging&quot;"/>
    <x v="4"/>
  </r>
  <r>
    <n v="1237"/>
    <s v="Exploring Electric Vehicle Adoption in Indonesia Using Zero-Shot Aspect-Based Sentiment Analysis"/>
    <s v="10.1016/j.susoc.2024.08.002"/>
    <s v="Sustainable Operations and Computers"/>
    <s v="2024"/>
    <s v="Nugroho, Sinung Adi; Widianto, Sunu"/>
    <s v="NA"/>
    <m/>
    <s v="JOUR"/>
    <s v="Elsevier BV"/>
    <m/>
    <m/>
    <m/>
    <m/>
    <m/>
    <n v="59"/>
    <m/>
    <s v="&quot;Out-of-Vocabulary&quot; and &quot;Part-of-speech Tagging&quot;"/>
    <x v="4"/>
  </r>
  <r>
    <n v="1238"/>
    <s v="SEASum: Syntax-Enriched Abstractive Summarization"/>
    <s v="10.1016/j.eswa.2022.116819"/>
    <s v="Expert Systems with Applications"/>
    <s v="2022"/>
    <s v="Liu, Sen; Yang, Libin; Cai, Xiaoyan"/>
    <s v="NA"/>
    <m/>
    <s v="JOUR"/>
    <s v="Elsevier BV"/>
    <m/>
    <m/>
    <m/>
    <n v="11"/>
    <m/>
    <n v="18"/>
    <m/>
    <s v="&quot;Out-of-Vocabulary&quot; and &quot;Part-of-speech Tagging&quot;"/>
    <x v="4"/>
  </r>
  <r>
    <n v="1239"/>
    <s v="Exploring the frontiers of deep learning and natural language processing: A comprehensive overview of key challenges and emerging trends"/>
    <s v="10.1016/j.nlp.2023.100026"/>
    <s v="Natural Language Processing Journal"/>
    <s v="2023"/>
    <s v="Khan, Wahab; Daud, Ali; Khan, Khairullah; Muhammad, Shakoor; Haq, Rafiul"/>
    <s v="In the recent past, more than 5 years or so, DL especially the large language models (LLMs) has generated extensive studies out of a distinctly average downturn field of knowledge made up of a traditional society of researchers. As a result, DL (DL) is no"/>
    <m/>
    <s v="JOUR"/>
    <s v="Elsevier BV"/>
    <m/>
    <m/>
    <m/>
    <n v="23"/>
    <m/>
    <n v="83"/>
    <m/>
    <s v="&quot;Out-of-Vocabulary&quot; and &quot;Part-of-speech Tagging&quot;"/>
    <x v="4"/>
  </r>
  <r>
    <n v="1240"/>
    <s v="Differences in syntactic and semantic analysis based on machine learning algorithms in prodromal psychosis and normal adolescents."/>
    <s v="10.1016/j.ajp.2023.103633"/>
    <s v="Asian journal of psychiatry"/>
    <s v="2023"/>
    <s v="Malik, Khamelia; Widyarini, I Gusti Agung Ayu; Kaligis, Fransiska; Kusumawardhani, Aaaa; Yusuf, Prasandhya Astagiri; Krisnadhi, Adila Alfa; Riandi, Oskar; Pujitresnani, Arierta"/>
    <s v="Schizophrenia has the main symptom of psychosis which is characterized by speech incoherence due to thought process disturbance. Before schizophrenia, there is a prodromal phase of psychosis in adolescence. Early recognition of this phase is important to "/>
    <m/>
    <s v="JOUR"/>
    <s v="Elsevier BV"/>
    <m/>
    <m/>
    <m/>
    <n v="3"/>
    <m/>
    <n v="14"/>
    <m/>
    <s v="&quot;Out-of-Vocabulary&quot; and &quot;Part-of-speech Tagging&quot;"/>
    <x v="4"/>
  </r>
  <r>
    <n v="1241"/>
    <s v="A simple Galois Power-of-Two real time embedding scheme for performing Arabic morphology deep learning tasks"/>
    <s v="10.1016/j.eij.2020.03.002"/>
    <s v="Egyptian Informatics Journal"/>
    <s v="2021"/>
    <s v="El-Affendi, Mohammed Ahmed; Abuhaimed, Ibrahim; Alrajhi, Khawla"/>
    <s v="Abstract This paper describes how a simple novel Galois Power-of-Two (GPOW2) real-time embedding scheme is used to improve the performance and accuracy of downstream NLP tasks. GPOW2 computes embeddings live on the fly (real time) in the context of target"/>
    <m/>
    <s v="JOUR"/>
    <s v="Elsevier BV"/>
    <m/>
    <m/>
    <m/>
    <n v="4"/>
    <m/>
    <n v="26"/>
    <m/>
    <s v="&quot;Out-of-Vocabulary&quot; and &quot;Part-of-speech Tagging&quot;"/>
    <x v="4"/>
  </r>
  <r>
    <n v="1242"/>
    <s v="Comparing natural language processing (NLP) applications in construction and computer science using preferred reporting items for systematic reviews (PRISMA)"/>
    <s v="10.1016/j.autcon.2023.105020"/>
    <s v="Automation in Construction"/>
    <s v="2023"/>
    <s v="Chung, Sehwan; Moon, Seonghyeon; Kim, Junghoon; Kim, Jungyeon; Lim, Seungmo; Chi, Seokho"/>
    <s v="NA"/>
    <m/>
    <s v="JOUR"/>
    <s v="Elsevier BV"/>
    <m/>
    <m/>
    <m/>
    <n v="15"/>
    <m/>
    <n v="81"/>
    <m/>
    <s v="&quot;Out-of-Vocabulary&quot; and &quot;Part-of-speech Tagging&quot;"/>
    <x v="4"/>
  </r>
  <r>
    <n v="1243"/>
    <s v="Linguistically-augmented perplexity-based data selection for language models"/>
    <s v="10.1016/j.csl.2014.10.002"/>
    <s v="Computer Speech &amp; Language"/>
    <s v="2015"/>
    <s v="Toral, Antonio; Pecina, Pavel; Wang, Longyue; van Genabith, Josef"/>
    <s v="HighlightsWord-level linguistic information for perplexity-based data selection.Evaluation and analysis for four languages: English, Spanish, Czech and Chinese.Combination of models lead to lower perplexity than the state-of-the-art baseline. This paper e"/>
    <m/>
    <s v="JOUR"/>
    <s v="Elsevier BV"/>
    <m/>
    <m/>
    <m/>
    <n v="15"/>
    <m/>
    <n v="38"/>
    <m/>
    <s v="&quot;Out-of-Vocabulary&quot; and &quot;Part-of-speech Tagging&quot;"/>
    <x v="4"/>
  </r>
  <r>
    <n v="1244"/>
    <s v="VITB-HEBiC: A bilingual corpus for evaluating ASR in diverse Indian code-switching scenarios"/>
    <s v="10.1016/j.apacoust.2024.110119"/>
    <s v="Applied Acoustics"/>
    <s v="2024"/>
    <s v="Jain, Palash; Bhowmick, Anirban"/>
    <s v="NA"/>
    <m/>
    <s v="JOUR"/>
    <s v="Elsevier BV"/>
    <m/>
    <m/>
    <m/>
    <m/>
    <m/>
    <n v="8"/>
    <m/>
    <s v="&quot;Out-of-Vocabulary&quot; and &quot;Part-of-speech Tagging&quot;"/>
    <x v="4"/>
  </r>
  <r>
    <n v="1245"/>
    <s v="TurkishBERTweet: Fast and reliable large language model for social media analysis"/>
    <s v="10.1016/j.eswa.2024.124737"/>
    <s v="Expert Systems with Applications"/>
    <s v="2024"/>
    <s v="Najafi, Ali; Varol, Onur"/>
    <s v="NA"/>
    <m/>
    <s v="JOUR"/>
    <s v="Elsevier BV"/>
    <m/>
    <m/>
    <m/>
    <m/>
    <m/>
    <n v="11"/>
    <m/>
    <s v="&quot;Out-of-Vocabulary&quot; and &quot;Part-of-speech Tagging&quot;"/>
    <x v="4"/>
  </r>
  <r>
    <n v="1246"/>
    <s v="A rule-based translation from written Spanish to Spanish Sign Language glosses"/>
    <s v="10.1016/j.csl.2013.10.003"/>
    <s v="Computer Speech &amp; Language"/>
    <s v="2014"/>
    <s v="Porta, Jordi; López-Colino, Fernando; Tejedor, Javier; Colás, José"/>
    <s v="HighlightsRule-based approach for a Spanish-to-LSE machine translation system for wide-domain application.The proposed approach is based on the transfer at the level of syntatic functions from dependency analysis and employs three different stages: analys"/>
    <m/>
    <s v="JOUR"/>
    <s v="Elsevier BV"/>
    <m/>
    <m/>
    <m/>
    <n v="20"/>
    <m/>
    <n v="64"/>
    <m/>
    <s v="&quot;Out-of-Vocabulary&quot; and &quot;Part-of-speech Tagging&quot;"/>
    <x v="4"/>
  </r>
  <r>
    <n v="1247"/>
    <s v="Hate speech and abusive language detection in Indonesian social media: Progress and challenges."/>
    <s v="10.1016/j.heliyon.2023.e18647"/>
    <s v="Heliyon"/>
    <s v="2023"/>
    <s v="Ibrohim, Muhammad Okky; Budi, Indra"/>
    <s v="Nowadays Hate Speech and Abusive Language (HSAL) have spread extensively over social media. The easy use of social media allows people to abuse the media to spread HSAL. Hate speech and abusive language in social media must be detected because they can tr"/>
    <m/>
    <s v="JOUR"/>
    <s v="Elsevier BV"/>
    <m/>
    <m/>
    <m/>
    <n v="5"/>
    <m/>
    <n v="8"/>
    <m/>
    <s v="&quot;Out-of-Vocabulary&quot; and &quot;Part-of-speech Tagging&quot;"/>
    <x v="4"/>
  </r>
  <r>
    <n v="1248"/>
    <s v="SEWAR: A corpus-based N-gram approach for extracting semantically-related words from Arabic medical corpus"/>
    <s v="10.1016/j.eswa.2023.121767"/>
    <s v="Expert Systems with Applications"/>
    <s v="2024"/>
    <s v="AlMahmoud, Rana Husni; Hammo, Bassam H."/>
    <s v="NA"/>
    <m/>
    <s v="JOUR"/>
    <s v="Elsevier BV"/>
    <m/>
    <m/>
    <m/>
    <n v="1"/>
    <m/>
    <n v="37"/>
    <m/>
    <s v="&quot;Out-of-Vocabulary&quot; and &quot;Part-of-speech Tagging&quot;"/>
    <x v="4"/>
  </r>
  <r>
    <n v="1249"/>
    <s v="Self-feeding training method for semi-supervised grammatical error correction"/>
    <s v="10.1016/j.csl.2022.101435"/>
    <s v="Computer Speech &amp; Language"/>
    <s v="2023"/>
    <s v="Kwon, Soonchoul; Lee, Gary Geunbae"/>
    <s v="Grammatical error correction (GEC) has been successful with deep and complex neural machine translation models, but the annotated data to train the model are scarce. We propose a novel self-feeding training method that generates incorrect sentences from f"/>
    <m/>
    <s v="JOUR"/>
    <s v="Elsevier BV"/>
    <m/>
    <m/>
    <m/>
    <n v="2"/>
    <m/>
    <n v="13"/>
    <m/>
    <s v="&quot;Out-of-Vocabulary&quot; and &quot;Part-of-speech Tagging&quot;"/>
    <x v="4"/>
  </r>
  <r>
    <n v="1250"/>
    <s v="Deep transfer learning for automatic speech recognition: Towards better generalization"/>
    <s v="10.1016/j.knosys.2023.110851"/>
    <s v="Knowledge-Based Systems"/>
    <s v="2023"/>
    <s v="Kheddar, Hamza; Himeur, Yassine; Al-Maadeed, Somaya; Amira, Abbes; Bensaali, Faycal"/>
    <s v="Automatic speech recognition (ASR) has recently become an important challenge when using deep learning (DL). It requires large-scale training datasets and high computational and storage resources. Moreover, DL techniques and machine learning (ML) approach"/>
    <m/>
    <s v="JOUR"/>
    <s v="Elsevier BV"/>
    <m/>
    <m/>
    <m/>
    <n v="32"/>
    <m/>
    <n v="123"/>
    <m/>
    <s v="&quot;Out-of-Vocabulary&quot; and &quot;Part-of-speech Tagging&quot;"/>
    <x v="4"/>
  </r>
  <r>
    <n v="1251"/>
    <s v="On-chain analytics for sentiment-driven statistical causality in cryptocurrencies"/>
    <s v="10.1016/j.bcra.2022.100063"/>
    <s v="Blockchain: Research and Applications"/>
    <s v="2022"/>
    <s v="Chalkiadakis, Ioannis; Zaremba, Anna; Peters, Gareth W.; Chantler, Michael J."/>
    <s v="This paper establishes a new framework for assessing multimodal statistical causality between cryptocurrency market (cryptomarket) sentiment and cryptocurrency price processes. In order to achieve this, we present an efficient algorithm for multimodal sta"/>
    <m/>
    <s v="JOUR"/>
    <s v="Elsevier BV"/>
    <m/>
    <m/>
    <m/>
    <n v="3"/>
    <m/>
    <n v="17"/>
    <m/>
    <s v="&quot;Out-of-Vocabulary&quot; and &quot;Part-of-speech Tagging&quot;"/>
    <x v="4"/>
  </r>
  <r>
    <n v="1252"/>
    <s v="De-identification of medical records using conditional random fields and long short-term memory networks."/>
    <s v="10.1016/j.jbi.2017.10.003"/>
    <s v="Journal of biomedical informatics"/>
    <s v="2017"/>
    <s v="Jiang, Zhipeng; Zhao, Chao; He, Bin; Guan, Yi; Jiang, Jingchi"/>
    <s v="The CEGS N-GRID 2016 Shared Task 1 in Clinical Natural Language Processing focuses on the de-identification of psychiatric evaluation records. This paper describes two participating systems of our team, based on conditional random fields (CRFs) and long s"/>
    <m/>
    <s v="JOUR"/>
    <s v="Elsevier BV"/>
    <m/>
    <m/>
    <m/>
    <n v="30"/>
    <m/>
    <n v="35"/>
    <m/>
    <s v="&quot;OOV&quot; and &quot;POS Tagging&quot;"/>
    <x v="4"/>
  </r>
  <r>
    <n v="1253"/>
    <s v="On the use of distributed semantics of tweet metadata for user age prediction"/>
    <s v="10.1016/j.future.2019.08.018"/>
    <s v="Future Generation Computer Systems"/>
    <s v="2020"/>
    <s v="Pandya, Abhinay; Oussalah, Mourad; Monachesi, Paola; Kostakos, Panos"/>
    <s v="Abstract Social media data represent an important resource for behavioral analysis of the aging population. This paper addresses the problem of age prediction from Twitter dataset, where the prediction issue is viewed as a classification task. For this pu"/>
    <m/>
    <s v="JOUR"/>
    <s v="Elsevier BV"/>
    <m/>
    <m/>
    <m/>
    <n v="26"/>
    <m/>
    <n v="54"/>
    <m/>
    <s v="&quot;OOV&quot; and &quot;POS Tagging&quot;"/>
    <x v="4"/>
  </r>
  <r>
    <n v="1254"/>
    <s v="Encoding multi-granularity structural information for joint Chinese word segmentation and POS tagging"/>
    <s v="10.1016/j.patrec.2020.07.017"/>
    <s v="Pattern Recognition Letters"/>
    <s v="2020"/>
    <s v="Zhao, Ling; Zhang, Ailian; Liu, Ying; Fei, Hao"/>
    <s v="NA"/>
    <m/>
    <s v="JOUR"/>
    <s v="Elsevier BV"/>
    <m/>
    <m/>
    <m/>
    <n v="11"/>
    <m/>
    <n v="36"/>
    <m/>
    <s v="&quot;OOV&quot; and &quot;POS Tagging&quot;"/>
    <x v="4"/>
  </r>
  <r>
    <n v="1255"/>
    <s v="Unified neural architecture for drug, disease, and clinical entity recognition"/>
    <s v="10.1016/b978-0-12-819061-6.00001-x"/>
    <s v="Deep Learning Techniques for Biomedical and Health Informatics"/>
    <s v="2020"/>
    <s v="Sahu, Sunil Kumar; Anand, Ashish"/>
    <s v="Abstract Most existing methods for biomedical entity recognition tasks rely on explicit feature engineering where many features are either specific to a particular task or depend on the output of other natural language processing tools. Neural architectur"/>
    <m/>
    <s v="JOUR"/>
    <s v="Elsevier"/>
    <m/>
    <m/>
    <m/>
    <n v="6"/>
    <m/>
    <n v="31"/>
    <m/>
    <s v="&quot;OOV&quot; and &quot;POS Tagging&quot;"/>
    <x v="4"/>
  </r>
  <r>
    <n v="1256"/>
    <s v="Effective vector representation for the Korean named-entity recognition"/>
    <s v="10.1016/j.patrec.2018.11.019"/>
    <s v="Pattern Recognition Letters"/>
    <s v="2019"/>
    <s v="Kwon, Sunjae; Ko, Youngjoong; Seo, Jungyun"/>
    <s v="NA"/>
    <m/>
    <s v="JOUR"/>
    <s v="Elsevier BV"/>
    <m/>
    <m/>
    <m/>
    <n v="10"/>
    <m/>
    <n v="24"/>
    <m/>
    <s v="&quot;OOV&quot; and &quot;POS Tagging&quot;"/>
    <x v="4"/>
  </r>
  <r>
    <n v="1257"/>
    <s v="Automatic software vulnerability assessment by extracting vulnerability elements"/>
    <s v="10.1016/j.jss.2023.111790"/>
    <s v="Journal of Systems and Software"/>
    <s v="2023"/>
    <s v="Sun, Xiaobing; Ye, Zhenlei; Bo, Lili; Wu, Xiaoxue; Wei, Ying; Zhang, Tao; Li, Bin"/>
    <s v="NA"/>
    <m/>
    <s v="JOUR"/>
    <s v="Elsevier BV"/>
    <m/>
    <m/>
    <m/>
    <n v="4"/>
    <m/>
    <n v="13"/>
    <m/>
    <s v="&quot;OOV&quot; and &quot;POS Tagging&quot;"/>
    <x v="4"/>
  </r>
  <r>
    <n v="1258"/>
    <s v="Transformer based Deep Intelligent Contextual Embedding for Twitter sentiment analysis"/>
    <s v="10.1016/j.future.2020.06.050"/>
    <s v="Future Generation Computer Systems"/>
    <s v="2020"/>
    <s v="Naseem, Usman; Razzak, Imran; Musial, Katarzyna; Imran, Muhammad"/>
    <s v="NA"/>
    <m/>
    <s v="JOUR"/>
    <s v="Elsevier BV"/>
    <m/>
    <m/>
    <m/>
    <n v="190"/>
    <m/>
    <n v="61"/>
    <m/>
    <s v="&quot;OOV&quot; and &quot;POS Tagging&quot;"/>
    <x v="4"/>
  </r>
  <r>
    <n v="1259"/>
    <s v="Adversarial neural network with sentiment-aware attention for detecting adverse drug reactions"/>
    <s v="10.1016/j.jbi.2021.103896"/>
    <s v="Journal of biomedical informatics"/>
    <s v="2021"/>
    <s v="Zhang, Tongxuan; Lin, Hongfei; Xu, Bo; Yang, Liang; Wang, Jian; Duan, Xiaodong"/>
    <s v="NA"/>
    <m/>
    <s v="JOUR"/>
    <s v="Elsevier BV"/>
    <m/>
    <m/>
    <m/>
    <n v="8"/>
    <m/>
    <n v="51"/>
    <m/>
    <s v="&quot;OOV&quot; and &quot;POS Tagging&quot;"/>
    <x v="4"/>
  </r>
  <r>
    <n v="1260"/>
    <s v="A clinical named entity recognition model using pretrained word embedding and deep neural networks"/>
    <s v="10.1016/j.dajour.2024.100426"/>
    <s v="Decision Analytics Journal"/>
    <s v="2024"/>
    <s v="Dash, Adyasha; Darshana, Subhashree; Yadav, Devendra Kumar; Gupta, Vinti"/>
    <s v="Clinical Named Entity Recognition (NER) within Electronic Medical Records (EMRs) has seen substantial research attention. Since much clinical information resides in unstructured text, NER technology is pivotal in extracting vital patient data from such so"/>
    <m/>
    <s v="JOUR"/>
    <s v="Elsevier BV"/>
    <m/>
    <m/>
    <m/>
    <n v="2"/>
    <m/>
    <n v="32"/>
    <m/>
    <s v="&quot;OOV&quot; and &quot;POS Tagging&quot;"/>
    <x v="4"/>
  </r>
  <r>
    <n v="1261"/>
    <s v="Using discussion logic in analyzing online group discussions: A text mining approach"/>
    <s v="10.1016/j.im.2018.09.013"/>
    <s v="Information &amp; Management"/>
    <s v="2019"/>
    <s v="Deng, Shasha; Zhou, Yilu; Zhang, Pengzhu; Abbasi, Ahmed"/>
    <s v="NA"/>
    <m/>
    <s v="JOUR"/>
    <s v="Elsevier BV"/>
    <m/>
    <m/>
    <m/>
    <n v="9"/>
    <m/>
    <n v="62"/>
    <m/>
    <s v="&quot;OOV&quot; and &quot;POS Tagging&quot;"/>
    <x v="4"/>
  </r>
  <r>
    <n v="1262"/>
    <s v="IITG-HingCoS corpus: A Hinglish code-switching database for automatic speech recognition"/>
    <s v="10.1016/j.specom.2019.04.007"/>
    <s v="Speech Communication"/>
    <s v="2019"/>
    <s v="Ganji, Sreeram; Dhawan, Kunal; Sinha, Rohit"/>
    <s v="NA"/>
    <m/>
    <s v="JOUR"/>
    <s v="Elsevier BV"/>
    <m/>
    <m/>
    <m/>
    <n v="15"/>
    <m/>
    <n v="52"/>
    <m/>
    <s v="&quot;OOV&quot; and &quot;POS Tagging&quot;"/>
    <x v="4"/>
  </r>
  <r>
    <n v="1263"/>
    <s v="Fast and automated sensory analysis: Using natural language processing for descriptive lexicon development"/>
    <s v="10.1016/j.foodqual.2020.103926"/>
    <s v="Food Quality and Preference"/>
    <s v="2020"/>
    <s v="Hamilton, Leah M.; Lahne, Jacob"/>
    <s v="NA"/>
    <m/>
    <s v="JOUR"/>
    <s v="Elsevier BV"/>
    <m/>
    <m/>
    <m/>
    <n v="35"/>
    <m/>
    <n v="40"/>
    <m/>
    <s v="&quot;OOV&quot; and &quot;POS Tagging&quot;"/>
    <x v="4"/>
  </r>
  <r>
    <n v="1264"/>
    <s v="Improving named entity recognition in noisy user-generated text with local distance neighbor feature"/>
    <s v="10.1016/j.neucom.2019.11.072"/>
    <s v="Neurocomputing"/>
    <s v="2020"/>
    <s v="Al-Nabki, Mhd Wesam; Fidalgo, Eduardo; Alegre, Enrique; Fernández-Robles, Laura"/>
    <s v="NA"/>
    <m/>
    <s v="JOUR"/>
    <s v="Elsevier BV"/>
    <m/>
    <m/>
    <m/>
    <n v="19"/>
    <m/>
    <n v="64"/>
    <m/>
    <s v="&quot;OOV&quot; and &quot;POS Tagging&quot;"/>
    <x v="4"/>
  </r>
  <r>
    <n v="1265"/>
    <s v="Ceasing hate with MoH: Hate Speech Detection in Hindi–English code-switched language"/>
    <s v="10.1016/j.ipm.2021.102760"/>
    <s v="Information Processing &amp; Management"/>
    <s v="2022"/>
    <s v="Sharma, Arushi; Kabra, Anubha; Jain, Minni"/>
    <s v="Abstract Warning: This manuscript may contain upsetting language. Social media has become a bedrock for people to voice their opinions worldwide. Due to the greater sense of freedom with the anonymity feature, it is possible to disregard social etiquette "/>
    <m/>
    <s v="JOUR"/>
    <s v="Elsevier BV"/>
    <m/>
    <m/>
    <m/>
    <n v="41"/>
    <m/>
    <n v="66"/>
    <m/>
    <s v="&quot;OOV&quot; and &quot;POS Tagging&quot;"/>
    <x v="4"/>
  </r>
  <r>
    <n v="1266"/>
    <s v="BERT-Based Arabic Diacritization: A state-of-the-art approach for improving text accuracy and pronunciation"/>
    <s v="10.1016/j.eswa.2024.123416"/>
    <s v="Expert Systems with Applications"/>
    <s v="2024"/>
    <s v="Kharsa, Ruba; Elnagar, Ashraf; Yagi, Sane"/>
    <s v="NA"/>
    <m/>
    <s v="JOUR"/>
    <s v="Elsevier BV"/>
    <m/>
    <m/>
    <m/>
    <n v="2"/>
    <m/>
    <n v="23"/>
    <m/>
    <s v="&quot;OOV&quot; and &quot;POS Tagging&quot;"/>
    <x v="4"/>
  </r>
  <r>
    <n v="1267"/>
    <s v="Improving part-of-speech tagging in Amharic language using deep neural network."/>
    <s v="10.1016/j.heliyon.2023.e17175"/>
    <s v="Heliyon"/>
    <s v="2023"/>
    <s v="Hirpassa, Sintayehu; Lehal, G S"/>
    <s v="To date, several POS taggers have been introduced to facilitate the success of semantic analysis for different languages. However, the task of POS tagging becomes a bit intricate in morphologically complex languages, like Amharic. In this paper, we evalua"/>
    <m/>
    <s v="JOUR"/>
    <s v="Elsevier BV"/>
    <m/>
    <m/>
    <m/>
    <n v="3"/>
    <m/>
    <n v="5"/>
    <m/>
    <s v="&quot;OOV&quot; and &quot;POS Tagging&quot;"/>
    <x v="4"/>
  </r>
  <r>
    <n v="1268"/>
    <s v="Automatic paper writing based on a RNN and the TextRank algorithm"/>
    <s v="10.1016/j.asoc.2020.106767"/>
    <s v="Applied Soft Computing"/>
    <s v="2020"/>
    <s v="Wang, Hei Chia; Hsiao, Wei Ching; Chang, Sheng Han"/>
    <s v="NA"/>
    <m/>
    <s v="JOUR"/>
    <s v="Elsevier BV"/>
    <m/>
    <m/>
    <m/>
    <n v="20"/>
    <m/>
    <n v="54"/>
    <m/>
    <s v="&quot;OOV&quot; and &quot;POS Tagging&quot;"/>
    <x v="4"/>
  </r>
  <r>
    <n v="1269"/>
    <s v="ACLING - Automated Sentence Boundary Detection in Modern Standard Arabic Transcripts using Deep Neural Networks"/>
    <s v="10.1016/j.procs.2018.10.485"/>
    <s v="Procedia Computer Science"/>
    <s v="2018"/>
    <s v="González-Gallardo, Carlos-Emiliano; Pontes, Elvys Linhares; Sadat, Fatiha; Torres-Moreno, Juan-Manuel"/>
    <s v="Abstract The increased volumes of Arabic sources of data available on the Web has boosted the development of Natural Language Processing (NLP) tools over different tasks and applications. However, to take advantage from a vast amount of these applications"/>
    <m/>
    <s v="JOUR"/>
    <s v="Elsevier BV"/>
    <m/>
    <m/>
    <m/>
    <n v="3"/>
    <m/>
    <n v="17"/>
    <m/>
    <s v="&quot;OOV&quot; and &quot;POS Tagging&quot;"/>
    <x v="4"/>
  </r>
  <r>
    <n v="1270"/>
    <s v="Named entity recognition of building construction defect information from text with linguistic noise"/>
    <s v="10.1016/j.autcon.2022.104543"/>
    <s v="Automation in Construction"/>
    <s v="2022"/>
    <s v="Jeon, Kahyun; Lee, Ghang; Yang, Seongmin; Jeong, H. David"/>
    <s v="NA"/>
    <m/>
    <s v="JOUR"/>
    <s v="Elsevier BV"/>
    <m/>
    <m/>
    <m/>
    <n v="17"/>
    <m/>
    <n v="34"/>
    <m/>
    <s v="&quot;OOV&quot; and &quot;POS Tagging&quot;"/>
    <x v="4"/>
  </r>
  <r>
    <n v="1271"/>
    <s v="Neural negated entity recognition in Spanish electronic health records."/>
    <s v="10.1016/j.jbi.2020.103419"/>
    <s v="Journal of biomedical informatics"/>
    <s v="2020"/>
    <s v="Santiso, Sara; Pérez, Alicia; Casillas, Arantza; Oronoz, Maite"/>
    <s v="Abstract This work deals with negation detection in the context of clinical texts. Negation detection is a key for decision support systems since negated events (detection of absence of some events) help ascertain current medical conditions. For artificia"/>
    <m/>
    <s v="JOUR"/>
    <s v="Elsevier BV"/>
    <m/>
    <m/>
    <m/>
    <n v="12"/>
    <m/>
    <n v="23"/>
    <m/>
    <s v="&quot;OOV&quot; and &quot;POS Tagging&quot;"/>
    <x v="4"/>
  </r>
  <r>
    <n v="1272"/>
    <s v="Transformer-based deep learning models for the sentiment analysis of social media data"/>
    <s v="10.1016/j.array.2022.100157"/>
    <s v="Array"/>
    <s v="2022"/>
    <s v="Tabinda Kokab, Sayyida; Asghar, Sohail; Naz, Shehneela"/>
    <s v="Sentiment analysis (SA) is a widely used contextual mining technique for extracting useful and subjective information from text-based data. It applies on Natural Language Processing (NLP), text analysis, biometrics, and computational linguistics to identi"/>
    <m/>
    <s v="JOUR"/>
    <s v="Elsevier BV"/>
    <m/>
    <m/>
    <m/>
    <n v="49"/>
    <m/>
    <n v="46"/>
    <m/>
    <s v="&quot;OOV&quot; and &quot;POS Tagging&quot;"/>
    <x v="4"/>
  </r>
  <r>
    <n v="1273"/>
    <s v="Syntax grounded graph convolutional network for joint entity and event extraction"/>
    <s v="10.1016/j.neucom.2020.09.044"/>
    <s v="Neurocomputing"/>
    <s v="2021"/>
    <s v="Zhang, Junchi; He, Qi; Zhang, Yue"/>
    <s v="NA"/>
    <m/>
    <s v="JOUR"/>
    <s v="Elsevier BV"/>
    <m/>
    <m/>
    <m/>
    <n v="17"/>
    <m/>
    <n v="17"/>
    <m/>
    <s v="&quot;OOV&quot; and &quot;POS Tagging&quot;"/>
    <x v="4"/>
  </r>
  <r>
    <n v="1274"/>
    <s v="Large vocabulary Russian speech recognition using syntactico-statistical language modeling"/>
    <s v="10.1016/j.specom.2013.07.004"/>
    <s v="Speech Communication"/>
    <s v="2014"/>
    <s v="Karpov, Alexey; Markov, Konstantin; Kipyatkova, Irina S.; Vazhenina, Daria; Ronzhin, Andrey"/>
    <s v="NA"/>
    <m/>
    <s v="JOUR"/>
    <s v="Elsevier BV"/>
    <m/>
    <m/>
    <m/>
    <n v="50"/>
    <m/>
    <n v="52"/>
    <m/>
    <s v="&quot;OOV&quot; and &quot;POS Tagging&quot;"/>
    <x v="4"/>
  </r>
  <r>
    <n v="1275"/>
    <s v="A dynamic term discovery strategy for automatic speech recognizers with evolving dictionaries"/>
    <s v="10.1016/j.eswa.2021.114860"/>
    <s v="Expert Systems with Applications"/>
    <s v="2021"/>
    <s v="Coucheiro-Limeres, Alejandro; Ferreiros-López, Javier; Fernández-Martínez, Fernando; de Córdoba, Ricardo"/>
    <s v="NA"/>
    <m/>
    <s v="JOUR"/>
    <s v="Elsevier BV"/>
    <m/>
    <m/>
    <m/>
    <n v="2"/>
    <m/>
    <n v="20"/>
    <m/>
    <s v="&quot;OOV&quot; and &quot;POS Tagging&quot;"/>
    <x v="4"/>
  </r>
  <r>
    <n v="1276"/>
    <s v="Semantic coherence markers: The contribution of perplexity metrics."/>
    <s v="10.1016/j.artmed.2022.102393"/>
    <s v="Artificial intelligence in medicine"/>
    <s v="2022"/>
    <s v="Colla, Davide; Delsanto, Matteo; Agosto, Marco; Vitiello, Benedetto; Radicioni, Daniele P"/>
    <s v="NA"/>
    <m/>
    <s v="JOUR"/>
    <s v="Elsevier BV"/>
    <m/>
    <m/>
    <m/>
    <n v="15"/>
    <m/>
    <n v="33"/>
    <m/>
    <s v="&quot;OOV&quot; and &quot;POS Tagging&quot;"/>
    <x v="4"/>
  </r>
  <r>
    <n v="1277"/>
    <s v="A Korean named entity recognition method using Bi-LSTM-CRF and masked self-attention"/>
    <s v="10.1016/j.csl.2020.101134"/>
    <s v="Computer Speech &amp; Language"/>
    <s v="2021"/>
    <s v="Jin, Guozhe; Yu, Zhezhou"/>
    <s v="NA"/>
    <m/>
    <s v="JOUR"/>
    <s v="Elsevier BV"/>
    <m/>
    <m/>
    <m/>
    <n v="19"/>
    <m/>
    <n v="22"/>
    <m/>
    <s v="&quot;OOV&quot; and &quot;POS Tagging&quot;"/>
    <x v="4"/>
  </r>
  <r>
    <n v="1278"/>
    <s v="On the impact of emotions on author profiling"/>
    <s v="10.1016/j.ipm.2015.06.003"/>
    <s v="Information Processing &amp; Management"/>
    <s v="2016"/>
    <s v="Rangel, Francisco; Rosso, Paolo"/>
    <s v="Abstract In this paper, we investigate the impact of emotions on author profiling, concretely identifying age and gender. Firstly, we propose the EmoGraph method for modelling the way people use the language to express themselves on the basis of an emotio"/>
    <m/>
    <s v="JOUR"/>
    <s v="Elsevier BV"/>
    <m/>
    <m/>
    <m/>
    <n v="84"/>
    <m/>
    <n v="41"/>
    <m/>
    <s v="&quot;OOV&quot; and &quot;POS Tagging&quot;"/>
    <x v="4"/>
  </r>
  <r>
    <n v="1279"/>
    <s v="KES - BE-BLC: BERT-ELMO-Based Deep Neural Network Architecture for English Named Entity Recognition Task"/>
    <s v="10.1016/j.procs.2021.08.018"/>
    <s v="Procedia Computer Science"/>
    <s v="2021"/>
    <s v="Affi, Manel; Latiri, Chiraz"/>
    <s v="Abstract One of the most important factors which considerably affects the quality of the neural sequence labeling model is the selection and encoding of input features to generate rich semantic and grammatical word representation vectors. Recently, pre-tr"/>
    <m/>
    <s v="JOUR"/>
    <s v="Elsevier BV"/>
    <m/>
    <m/>
    <m/>
    <n v="16"/>
    <m/>
    <n v="47"/>
    <m/>
    <s v="&quot;OOV&quot; and &quot;POS Tagging&quot;"/>
    <x v="4"/>
  </r>
  <r>
    <n v="1280"/>
    <s v="Improving software bug-specific named entity recognition with deep neural network"/>
    <s v="10.1016/j.jss.2020.110572"/>
    <s v="Journal of Systems and Software"/>
    <s v="2020"/>
    <s v="Zhou, Cheng; Li, Bin; Sun, Xiaobing"/>
    <s v="NA"/>
    <m/>
    <s v="JOUR"/>
    <s v="Elsevier BV"/>
    <m/>
    <m/>
    <m/>
    <n v="32"/>
    <m/>
    <n v="62"/>
    <m/>
    <s v="&quot;OOV&quot; and &quot;POS Tagging&quot;"/>
    <x v="4"/>
  </r>
  <r>
    <n v="1281"/>
    <s v="Integrating a spoken dialogue system, nursing records, and activity data collection based on smartphones."/>
    <s v="10.1016/j.cmpb.2021.106364"/>
    <s v="Computer methods and programs in biomedicine"/>
    <s v="2021"/>
    <s v="Mairittha, Tittaya; Mairittha, Nattaya; Inoue, Sozo"/>
    <s v="NA"/>
    <m/>
    <s v="JOUR"/>
    <s v="Elsevier BV"/>
    <m/>
    <m/>
    <m/>
    <n v="5"/>
    <m/>
    <n v="37"/>
    <m/>
    <s v="&quot;OOV&quot; and &quot;POS Tagging&quot;"/>
    <x v="4"/>
  </r>
  <r>
    <n v="1282"/>
    <s v="Lexicon expansion for latent variable grammars"/>
    <s v="10.1016/j.patrec.2014.01.010"/>
    <s v="Pattern Recognition Letters"/>
    <s v="2014"/>
    <s v="Zeng, Xiaodong; Wong, Derek F.; Chao, Lidia S.; Trancoso, Isabel; He, Liangye; Huang, Qiuping"/>
    <s v="NA"/>
    <m/>
    <s v="JOUR"/>
    <s v="Elsevier BV"/>
    <m/>
    <m/>
    <m/>
    <n v="8"/>
    <m/>
    <n v="43"/>
    <m/>
    <s v="&quot;OOV&quot; and &quot;POS Tagging&quot;"/>
    <x v="4"/>
  </r>
  <r>
    <n v="1283"/>
    <s v="Neural referential form selection: Generalisability and interpretability"/>
    <s v="10.1016/j.csl.2022.101466"/>
    <s v="Computer Speech &amp; Language"/>
    <s v="2023"/>
    <s v="Chen, Guanyi; Same, Fahime; van Deemter, Kees"/>
    <s v="In recent years, a range of Neural Referring Expression Generation (REG) systems have been built and they have often achieved encouraging results. However, these models are often thought to lack transparency and generality. Firstly, it is hard to understa"/>
    <m/>
    <s v="JOUR"/>
    <s v="Elsevier BV"/>
    <m/>
    <m/>
    <m/>
    <n v="2"/>
    <m/>
    <n v="20"/>
    <m/>
    <s v="&quot;OOV&quot; and &quot;POS Tagging&quot;"/>
    <x v="4"/>
  </r>
  <r>
    <n v="1284"/>
    <s v="SLTU - Semi-Supervised Training of Language Model on Spanish Conversational Telephone Speech Data"/>
    <s v="10.1016/j.procs.2016.04.038"/>
    <s v="Procedia Computer Science"/>
    <s v="2016"/>
    <s v="Egorova, Ekaterina; Serrano, Jordi Luque"/>
    <s v="Abstract This work addresses one of the common issues arising when building a speech recognition system within a low-resourced scenario-adapting the language model on unlabeled audio data. The proposed methodology makes use of such data by means of semi-s"/>
    <m/>
    <s v="JOUR"/>
    <s v="Elsevier BV"/>
    <m/>
    <m/>
    <m/>
    <n v="3"/>
    <m/>
    <n v="15"/>
    <m/>
    <s v="&quot;OOV&quot; and &quot;POS Tagging&quot;"/>
    <x v="4"/>
  </r>
  <r>
    <n v="1285"/>
    <s v="HCA: Hierarchical Compare Aggregate model for question retrieval in community question answering"/>
    <s v="10.1016/j.ipm.2020.102318"/>
    <s v="Information Processing &amp; Management"/>
    <s v="2020"/>
    <s v="Zahedi, Mohammad Sadegh; Rahgozar, Maseud; Zoroofi, Reza Aghaeizadeh"/>
    <s v="NA"/>
    <m/>
    <s v="JOUR"/>
    <s v="Elsevier BV"/>
    <m/>
    <m/>
    <m/>
    <n v="23"/>
    <m/>
    <n v="81"/>
    <m/>
    <s v="&quot;OOV&quot; and &quot;POS Tagging&quot;"/>
    <x v="4"/>
  </r>
  <r>
    <n v="1286"/>
    <s v="Artificial Immune Systems-Based Classification Model for Code-Mixed Social Media Data"/>
    <s v="10.1016/j.irbm.2020.07.004"/>
    <s v="IRBM"/>
    <s v="2022"/>
    <s v="Shekhar, Shashi; Sharma, Dilip Kumar; Agarwal, Dheeraj K.; Pathak, Yadunath"/>
    <s v="NA"/>
    <m/>
    <s v="JOUR"/>
    <s v="Elsevier BV"/>
    <m/>
    <m/>
    <m/>
    <n v="8"/>
    <m/>
    <n v="59"/>
    <m/>
    <s v="&quot;OOV&quot; and &quot;POS Tagging&quot;"/>
    <x v="4"/>
  </r>
  <r>
    <n v="1287"/>
    <s v="SMT-based ASR domain adaptation methods for under-resourced languages: Application to Romanian"/>
    <s v="10.1016/j.specom.2013.05.003"/>
    <s v="Speech Communication"/>
    <s v="2014"/>
    <s v="Cucu, Horia; Buzo, Andi; Besacier, Laurent; Burileanu, Corneliu"/>
    <s v="This study investigates the possibility of using statistical machine translation to create domain-specific language resources. We propose a methodology that aims to create a domain-specific automatic speech recognition (ASR) system for a low-resourced lan"/>
    <m/>
    <s v="JOUR"/>
    <s v="Elsevier BV"/>
    <m/>
    <m/>
    <m/>
    <n v="17"/>
    <m/>
    <n v="51"/>
    <m/>
    <s v="&quot;OOV&quot; and &quot;POS Tagging&quot;"/>
    <x v="4"/>
  </r>
  <r>
    <n v="1288"/>
    <s v="Neural versus Phrase-Based MT Quality: an In-Depth Analysis on English-German and English-French"/>
    <s v="10.1016/j.csl.2017.11.004"/>
    <s v="Computer Speech &amp; Language"/>
    <s v="2018"/>
    <s v="Bentivogli, Luisa; Bisazza, Arianna; Cettolo, Mauro; Federico, Marcello"/>
    <s v="Abstract Within the field of statistical machine translation, the neural approach (NMT) is currently pushing ahead the state of the art performance traditionally achieved by phrase-based approaches (PBMT), and is rapidly becoming the dominant technology i"/>
    <m/>
    <s v="JOUR"/>
    <s v="Elsevier BV"/>
    <m/>
    <m/>
    <m/>
    <n v="43"/>
    <m/>
    <n v="54"/>
    <m/>
    <s v="&quot;OOV&quot; and &quot;POS Tagging&quot;"/>
    <x v="4"/>
  </r>
  <r>
    <n v="1289"/>
    <s v="Resource2Vec: Linked Data distributed representations for term discovery in automatic speech recognition"/>
    <s v="10.1016/j.eswa.2018.06.039"/>
    <s v="Expert Systems with Applications"/>
    <s v="2018"/>
    <s v="Coucheiro-Limeres, Alejandro; Ferreiros-López, Javier; San-Segundo, Rubén; de Córdoba, Ricardo"/>
    <s v="NA"/>
    <m/>
    <s v="JOUR"/>
    <s v="Elsevier BV"/>
    <m/>
    <m/>
    <m/>
    <n v="6"/>
    <m/>
    <n v="48"/>
    <m/>
    <s v="&quot;OOV&quot; and &quot;POS Tagging&quot;"/>
    <x v="4"/>
  </r>
  <r>
    <n v="1290"/>
    <s v="A comprehensive review on resolving ambiguities in natural language processing"/>
    <s v="10.1016/j.aiopen.2021.05.001"/>
    <s v="AI Open"/>
    <s v="2021"/>
    <s v="Yadav, Apurwa; Patel, Aarshil; Shah, Manan"/>
    <s v="Abstract Natural language processing is a known technology behind the development of some widely known AI assistants such as: SIRI, Natasha, and Watson. However, NLP is a diverse technology used for numerous purposes. NLP based tools are widely used for d"/>
    <m/>
    <s v="JOUR"/>
    <s v="Elsevier BV"/>
    <m/>
    <m/>
    <m/>
    <n v="23"/>
    <m/>
    <n v="54"/>
    <m/>
    <s v="&quot;OOV&quot; and &quot;POS Tagging&quot;"/>
    <x v="4"/>
  </r>
  <r>
    <n v="1291"/>
    <s v="GF-Net: Improving machine reading comprehension with feature gates"/>
    <s v="10.1016/j.patrec.2019.10.030"/>
    <s v="Pattern Recognition Letters"/>
    <s v="2020"/>
    <s v="Lee, Hyeon-gu; Kim, Harksoo"/>
    <s v="NA"/>
    <m/>
    <s v="JOUR"/>
    <s v="Elsevier BV"/>
    <m/>
    <m/>
    <m/>
    <n v="9"/>
    <m/>
    <n v="12"/>
    <m/>
    <s v="&quot;OOV&quot; and &quot;POS Tagging&quot;"/>
    <x v="4"/>
  </r>
  <r>
    <n v="1292"/>
    <s v="Index"/>
    <s v="10.1016/b978-0-12-819061-6.09993-6"/>
    <s v="Deep Learning Techniques for Biomedical and Health Informatics"/>
    <s v="2020"/>
    <s v=","/>
    <s v="NA"/>
    <m/>
    <s v="CHAP"/>
    <s v="Elsevier"/>
    <m/>
    <m/>
    <m/>
    <m/>
    <m/>
    <m/>
    <m/>
    <s v="&quot;OOV&quot; and &quot;POS Tagging&quot;"/>
    <x v="4"/>
  </r>
  <r>
    <n v="1293"/>
    <s v="Aspect-Based Pair-Wise Opinion Generation in Chinese automotive reviews: Design of the task, dataset and model"/>
    <s v="10.1016/j.ipm.2021.102729"/>
    <s v="Information Processing &amp; Management"/>
    <s v="2021"/>
    <s v="Liu, Yijiang; Li, Fei; Ji, Donghong"/>
    <s v="NA"/>
    <m/>
    <s v="JOUR"/>
    <s v="Elsevier BV"/>
    <m/>
    <m/>
    <m/>
    <n v="5"/>
    <m/>
    <n v="67"/>
    <m/>
    <s v="&quot;OOV&quot; and &quot;POS Tagging&quot;"/>
    <x v="4"/>
  </r>
  <r>
    <n v="1294"/>
    <s v="Detecting the target of sarcasm is hard: Really??"/>
    <s v="10.1016/j.ipm.2021.102599"/>
    <s v="Information Processing &amp; Management"/>
    <s v="2021"/>
    <s v="Parameswaran, Pradeesh; Trotman, Andrew; Liesaputra, Veronica; Eyers, David"/>
    <s v="NA"/>
    <m/>
    <s v="JOUR"/>
    <s v="Elsevier BV"/>
    <m/>
    <m/>
    <m/>
    <n v="12"/>
    <m/>
    <n v="92"/>
    <m/>
    <s v="&quot;OOV&quot; and &quot;POS Tagging&quot;"/>
    <x v="4"/>
  </r>
  <r>
    <n v="1295"/>
    <s v="HPS: High precision stemmer"/>
    <s v="10.1016/j.ipm.2014.08.006"/>
    <s v="Information Processing &amp; Management"/>
    <s v="2015"/>
    <s v="Brychcín, Tomáš; Konopík, Miloslav"/>
    <s v="NA"/>
    <m/>
    <s v="JOUR"/>
    <s v="Elsevier BV"/>
    <m/>
    <m/>
    <m/>
    <n v="33"/>
    <m/>
    <n v="38"/>
    <m/>
    <s v="&quot;OOV&quot; and &quot;POS Tagging&quot;"/>
    <x v="4"/>
  </r>
  <r>
    <n v="1296"/>
    <s v="Hits-based attentional neural model for abstractive summarization"/>
    <s v="10.1016/j.knosys.2021.106996"/>
    <s v="Knowledge-Based Systems"/>
    <s v="2021"/>
    <s v="Xiaoyan, Cai; Shi, Kaile; Jiang, Yuehan; Libin, Yang; Sen, Liu"/>
    <s v="NA"/>
    <m/>
    <s v="JOUR"/>
    <s v="Elsevier BV"/>
    <m/>
    <m/>
    <m/>
    <n v="8"/>
    <m/>
    <n v="54"/>
    <m/>
    <s v="&quot;OOV&quot; and &quot;POS Tagging&quot;"/>
    <x v="4"/>
  </r>
  <r>
    <n v="1297"/>
    <s v="Gated dynamic convolutions with deep layer fusion for abstractive document summarization"/>
    <s v="10.1016/j.csl.2020.101159"/>
    <s v="Computer Speech &amp; Language"/>
    <s v="2021"/>
    <s v="Kwon, Hong-Seok; Go, Byung-Hyun; Park, Juhong; Lee, WonKee; Jeong, Yewon; Lee, Jong-Hyeok"/>
    <s v="NA"/>
    <m/>
    <s v="JOUR"/>
    <s v="Elsevier BV"/>
    <m/>
    <m/>
    <m/>
    <n v="4"/>
    <m/>
    <n v="30"/>
    <m/>
    <s v="&quot;OOV&quot; and &quot;POS Tagging&quot;"/>
    <x v="4"/>
  </r>
  <r>
    <n v="1298"/>
    <s v="Surgical procedure long terms recognition from Chinese literature incorporating structural feature."/>
    <s v="10.1016/j.heliyon.2022.e11291"/>
    <s v="Heliyon"/>
    <s v="2022"/>
    <s v="Jiale, Nan; Gao, Dongping; Sun, Yuanyuan; Li, Xiaoying; Shen, Xifeng; Li, Meiting; Zhang, Weining; Ren, Huiling; Qin, Yi"/>
    <s v="With rapid development of technologies in medical diagnosis and treatment, the novel and complicated concepts and usages of clinical terms especially of surgical procedures have become common in daily routine. Expected to be performed in an operating room"/>
    <m/>
    <s v="JOUR"/>
    <s v="Elsevier BV"/>
    <m/>
    <m/>
    <m/>
    <n v="1"/>
    <m/>
    <n v="23"/>
    <m/>
    <s v="&quot;OOV&quot; and &quot;POS Tagging&quot;"/>
    <x v="4"/>
  </r>
  <r>
    <n v="1299"/>
    <s v="An unsupervised lexical normalization for Roman Hindi and Urdu sentiment analysis"/>
    <s v="10.1016/j.ipm.2020.102368"/>
    <s v="Information Processing &amp; Management"/>
    <s v="2020"/>
    <s v="Mehmood, Khawar; Essam, Daryl; Shafi, Kamran; Malik, Muhammad Kamran"/>
    <s v="NA"/>
    <m/>
    <s v="JOUR"/>
    <s v="Elsevier BV"/>
    <m/>
    <m/>
    <m/>
    <n v="28"/>
    <m/>
    <n v="55"/>
    <m/>
    <s v="&quot;OOV&quot; and &quot;POS Tagging&quot;"/>
    <x v="4"/>
  </r>
  <r>
    <n v="1300"/>
    <s v="Neural Chinese word segmentation with dictionary"/>
    <s v="10.1016/j.neucom.2019.01.085"/>
    <s v="Neurocomputing"/>
    <s v="2019"/>
    <s v="Liu, Junxin; Wu, Fangzhao; Wu, Chuhan; Huang, Yongfeng; Xie, Xing"/>
    <s v="NA"/>
    <m/>
    <s v="JOUR"/>
    <s v="Elsevier BV"/>
    <m/>
    <m/>
    <m/>
    <n v="50"/>
    <m/>
    <n v="27"/>
    <m/>
    <s v="&quot;OOV&quot; and &quot;POS Tagging&quot;"/>
    <x v="4"/>
  </r>
  <r>
    <n v="1301"/>
    <s v="ACLING - SUAR: Towards Building a Corpus for the Saudi Dialect"/>
    <s v="10.1016/j.procs.2018.10.462"/>
    <s v="Procedia Computer Science"/>
    <s v="2018"/>
    <s v="Al-Twairesh, Nora; Al-Matham, Rawan N.; Madi, Nora; Almugren, Nada; Al-Aljmi, Al-Hanouf; Alshalan, Shahad; Alshalan, Raghad; Alrumayyan, Nafla; Al-Manea, Shams; Bawazeer, Sumayah; Al-Mutlaq, Nourah; Almanea, Nada; Bin Huwaymil, Waad; Alqusair, Dalal; Alot"/>
    <s v="Abstract This paper presents the preliminary results of the construction of a morphologically annotated corpus for the Saudi dialect. We call the corpus SUAR (SaUdi corpus for NLP Applications and Resources). The corpus consists of around 104,079 words co"/>
    <m/>
    <s v="JOUR"/>
    <s v="Elsevier BV"/>
    <m/>
    <m/>
    <m/>
    <n v="26"/>
    <m/>
    <n v="12"/>
    <m/>
    <s v="&quot;OOV&quot; and &quot;POS Tagging&quot;"/>
    <x v="4"/>
  </r>
  <r>
    <n v="1302"/>
    <s v="Adapted TextRank for Term Extraction: a generic method of improving automatic term extraction algorithms"/>
    <s v="10.1016/j.procs.2018.09.010"/>
    <s v="Procedia Computer Science"/>
    <s v="2018"/>
    <s v="Zhang, Ziqi; Petrak, Johann; Maynard, Diana"/>
    <s v="Automatic Term Extraction is a fundamental Natural Language Processing task often used in many knowledge acquisition processes. It is a challenging NLP task due to its high domain dependence: no existing methods can consistently outperform others in_x000a_all d"/>
    <m/>
    <s v="JOUR"/>
    <s v="Elsevier BV"/>
    <m/>
    <m/>
    <m/>
    <n v="24"/>
    <m/>
    <n v="10"/>
    <m/>
    <s v="&quot;OOV&quot; and &quot;POS Tagging&quot;"/>
    <x v="4"/>
  </r>
  <r>
    <n v="1303"/>
    <s v="Language augmentation approach for code-mixed text classification"/>
    <s v="10.1016/j.nlp.2023.100042"/>
    <s v="Natural Language Processing Journal"/>
    <s v="2023"/>
    <s v="Takawane, Gauri; Phaltankar, Abhishek; Patwardhan, Varad; Patil, Aryan; Joshi, Raviraj; Takalikar, Mukta S."/>
    <s v="The usage of more than one language in the same text is referred to as Code Mixed. It is evident that there is a growing degree of adaption of the use of code-mixed data, especially English with a regional language, on social media platforms. Existing dee"/>
    <m/>
    <s v="JOUR"/>
    <s v="Elsevier BV"/>
    <m/>
    <m/>
    <m/>
    <n v="6"/>
    <m/>
    <n v="3"/>
    <m/>
    <s v="&quot;OOV&quot; and &quot;POS Tagging&quot;"/>
    <x v="4"/>
  </r>
  <r>
    <n v="1304"/>
    <s v="Neural POS tagging of shahmukhi by using contextualized word representations"/>
    <s v="10.1016/j.jksuci.2022.12.004"/>
    <s v="Journal of King Saud University - Computer and Information Sciences"/>
    <s v="2023"/>
    <s v="Tehseen, Amina; Ehsan, Toqeer; Liaqat, Hannan Bin; Ali, Amjad; Al-Fuqaha, Ala"/>
    <s v="Part of Speech (POS) tagging has a preliminary role in building natural language processing applications. This paper presents the development and evaluation of the first POS tagged corpus along with a Bi-directional long-short memory (BiLSTM) network base"/>
    <m/>
    <s v="JOUR"/>
    <s v="Elsevier BV"/>
    <m/>
    <m/>
    <m/>
    <n v="4"/>
    <m/>
    <n v="27"/>
    <m/>
    <s v="&quot;OOV&quot; and &quot;POS Tagging&quot;"/>
    <x v="4"/>
  </r>
  <r>
    <n v="1305"/>
    <s v="Speculation detection for Chinese clinical notes"/>
    <s v="10.1016/j.jbi.2016.02.011"/>
    <s v="Journal of biomedical informatics"/>
    <s v="2016"/>
    <s v="Zhang, Shaodian; Kang, Tian; Zhang, Xingting; Wen, Dong; Elhadad, Noémie; Lei, Jianbo"/>
    <s v="Display Omitted Chinese speculation detection is approached by a supervised sequence-labeling.Embedding features can enhance system accuracy, especially word embedding.Domain specific word segmentation is critical to Chinese speculation detection. Specula"/>
    <m/>
    <s v="JOUR"/>
    <s v="Elsevier BV"/>
    <m/>
    <m/>
    <m/>
    <n v="34"/>
    <m/>
    <n v="49"/>
    <m/>
    <s v="&quot;OOV&quot; and &quot;POS Tagging&quot;"/>
    <x v="4"/>
  </r>
  <r>
    <n v="1306"/>
    <s v="Ina-BWR: Indonesian bigram word rule for multi-label student complaints"/>
    <s v="10.1016/j.eij.2019.03.001"/>
    <s v="Egyptian Informatics Journal"/>
    <s v="2019"/>
    <s v="Fahrudin, Tora; Buliali, Joko Lianto; Fatichah, Chastine"/>
    <s v="Abstract Handling multi-label student complaints is one of interesting research topics. One of techniques used for handling multi-label student complaints is Bag of Word (BoW) method. In this research bigram word rule and preprocess are proposed to increa"/>
    <m/>
    <s v="JOUR"/>
    <s v="Elsevier BV"/>
    <m/>
    <m/>
    <m/>
    <n v="5"/>
    <m/>
    <n v="39"/>
    <m/>
    <s v="&quot;OOV&quot; and &quot;POS Tagging&quot;"/>
    <x v="4"/>
  </r>
  <r>
    <n v="1307"/>
    <s v="Simplification of Arabic text: A hybrid approach integrating machine translation and transformer-based lexical model"/>
    <s v="10.1016/j.jksuci.2023.101662"/>
    <s v="Journal of King Saud University - Computer and Information Sciences"/>
    <s v="2023"/>
    <s v="Al-Thanyyan, Suha S.; Azmi, Aqil M."/>
    <s v="The process of text simplification (TS) is crucial for enhancing the comprehension of written material, especially for people with low literacy levels and those who struggle to understand written content. In this study, we introduce the first automated ap"/>
    <m/>
    <s v="JOUR"/>
    <s v="Elsevier BV"/>
    <m/>
    <m/>
    <m/>
    <m/>
    <m/>
    <n v="44"/>
    <m/>
    <s v="&quot;OOV&quot; and &quot;POS Tagging&quot;"/>
    <x v="4"/>
  </r>
  <r>
    <n v="1308"/>
    <s v="Towards building a high-quality microblog-specific Chinese sentiment lexicon"/>
    <s v="10.1016/j.dss.2016.04.007"/>
    <s v="Decision Support Systems"/>
    <s v="2016"/>
    <s v="Wu, Fangzhao; Huang, Yongfeng; Song, Yangqiu; Liu, Shixia"/>
    <s v="NA"/>
    <m/>
    <s v="JOUR"/>
    <s v="Elsevier BV"/>
    <m/>
    <m/>
    <m/>
    <n v="61"/>
    <m/>
    <n v="41"/>
    <m/>
    <s v="&quot;OOV&quot; and &quot;POS Tagging&quot;"/>
    <x v="4"/>
  </r>
  <r>
    <n v="1309"/>
    <s v="Automatic dottization of Arabic text (Rasms) using deep recurrent neural networks"/>
    <s v="10.1016/j.patrec.2022.09.001"/>
    <s v="Pattern Recognition Letters"/>
    <s v="2022"/>
    <s v="Alhathloul, Zainab; Ahmad, Irfan"/>
    <s v="NA"/>
    <m/>
    <s v="JOUR"/>
    <s v="Elsevier BV"/>
    <m/>
    <m/>
    <m/>
    <m/>
    <m/>
    <n v="9"/>
    <m/>
    <s v="&quot;OOV&quot; and &quot;POS Tagging&quot;"/>
    <x v="4"/>
  </r>
  <r>
    <n v="1310"/>
    <s v="Sentiment analysis of Bangla language using a new comprehensive dataset BangDSA and the novel feature metric skipBangla-BERT"/>
    <s v="10.1016/j.nlp.2024.100069"/>
    <s v="Natural Language Processing Journal"/>
    <s v="2024"/>
    <s v="Islam, Md. Shymon; Alam, Kazi Masudul"/>
    <s v="In this modern technologically advanced world, Sentiment Analysis (SA) is a very important topic in every language due to its various trendy applications. But SA in Bangla language is still in a dearth level. This work focuses on examining different hybri"/>
    <m/>
    <s v="JOUR"/>
    <s v="Elsevier BV"/>
    <m/>
    <m/>
    <m/>
    <m/>
    <m/>
    <n v="13"/>
    <m/>
    <s v="&quot;OOV&quot; and &quot;POS Tagging&quot;"/>
    <x v="4"/>
  </r>
  <r>
    <n v="1311"/>
    <s v="ACLING - Towards an Optimal Solution to Lemmatization in Arabic"/>
    <s v="10.1016/j.procs.2018.10.468"/>
    <s v="Procedia Computer Science"/>
    <s v="2018"/>
    <s v="Freihat, Abed Alhakim; Abbas, Mourad; Bella, Gábor; Giunchiglia, Fausto"/>
    <s v="Abstract Lemmatization—computing the canonical forms of words in running text—is an important component in any NLP system and a key preprocessing step for most applications that rely on natural language understanding. In the case of Arabic, lemmatization "/>
    <m/>
    <s v="JOUR"/>
    <s v="Elsevier BV"/>
    <m/>
    <m/>
    <m/>
    <n v="14"/>
    <m/>
    <n v="12"/>
    <m/>
    <s v="&quot;OOV&quot; and &quot;POS Tagging&quot;"/>
    <x v="4"/>
  </r>
  <r>
    <n v="1312"/>
    <s v="A multi-level neural network for implicit causality detection in web texts"/>
    <s v="10.1016/j.neucom.2022.01.076"/>
    <s v="Neurocomputing"/>
    <s v="2022"/>
    <s v="Liang, Shining; Zuo, Wanli; Shi, Zhenkun; Wang, Sen; Wang, Junhu; Zuo, Xianglin"/>
    <s v="NA"/>
    <m/>
    <s v="JOUR"/>
    <s v="Elsevier BV"/>
    <m/>
    <m/>
    <m/>
    <n v="7"/>
    <m/>
    <n v="10"/>
    <m/>
    <s v="&quot;OOV&quot; and &quot;POS Tagging&quot;"/>
    <x v="4"/>
  </r>
  <r>
    <n v="1313"/>
    <s v="KES - Extracting Product Features for Opinion Mining Using Public Conversations in Twitter"/>
    <s v="10.1016/j.procs.2017.08.122"/>
    <s v="Procedia Computer Science"/>
    <s v="2017"/>
    <s v="Othman, Rania; Belkaroui, Rami; Faiz, Rim"/>
    <s v="The conversational element of Twitter has recently become of particular interest to the marketing community. However, most studies on mining product features through Twitter, have so far employed simple individual tweets rather than considering the whole "/>
    <m/>
    <s v="JOUR"/>
    <s v="Elsevier BV"/>
    <m/>
    <m/>
    <m/>
    <n v="17"/>
    <m/>
    <n v="23"/>
    <m/>
    <s v="&quot;OOV&quot; and &quot;POS Tagging&quot;"/>
    <x v="4"/>
  </r>
  <r>
    <n v="1314"/>
    <s v="SA-NLI: A Supervised Attention based framework for Natural Language Inference"/>
    <s v="10.1016/j.neucom.2020.03.092"/>
    <s v="Neurocomputing"/>
    <s v="2020"/>
    <s v="Peiguang, Li; Yu, Hongfeng; Zhang, Weiya; Xu, Guangluan; Sun, Xian"/>
    <s v="NA"/>
    <m/>
    <s v="JOUR"/>
    <s v="Elsevier BV"/>
    <m/>
    <m/>
    <m/>
    <n v="17"/>
    <m/>
    <n v="35"/>
    <m/>
    <s v="&quot;OOV&quot; and &quot;POS Tagging&quot;"/>
    <x v="4"/>
  </r>
  <r>
    <n v="1315"/>
    <s v="Effect of tokenization granularity for Turkish large language models"/>
    <s v="10.1016/j.iswa.2024.200335"/>
    <s v="Intelligent Systems with Applications"/>
    <s v="2024"/>
    <s v="Kaya, Yiğit Bekir; Tantuğ, A. Cüneyd"/>
    <s v="Transformer-based language models such as BERT (and its optimized versions) have outperformed previous models, achieving state-of-the-art results on many English benchmark tasks. These multi-layered self-attention-based architectures are capable of produc"/>
    <m/>
    <s v="JOUR"/>
    <s v="Elsevier BV"/>
    <m/>
    <m/>
    <m/>
    <m/>
    <m/>
    <n v="6"/>
    <m/>
    <s v="&quot;OOV&quot; and &quot;POS Tagging&quot;"/>
    <x v="4"/>
  </r>
  <r>
    <n v="1316"/>
    <s v="Contextual sentiment embeddings via bi-directional GRU language model"/>
    <s v="10.1016/j.knosys.2021.107663"/>
    <s v="Knowledge-Based Systems"/>
    <s v="2022"/>
    <s v="Wang, Jin; Zhang, You; Yu, Liang-Chih; Zhang, Xuejie"/>
    <s v="Abstract Compared with conventional word embeddings, sentiment embeddings can distinguish words with similar contexts but opposite sentiment. They can be used to incorporate sentiment information from labeled corpora or lexicons by either end-to-end train"/>
    <m/>
    <s v="JOUR"/>
    <s v="Elsevier BV"/>
    <m/>
    <m/>
    <m/>
    <n v="26"/>
    <m/>
    <n v="57"/>
    <m/>
    <s v="&quot;OOV&quot; and &quot;POS Tagging&quot;"/>
    <x v="4"/>
  </r>
  <r>
    <n v="1317"/>
    <s v="Reinforcement learning-driven deep question generation with rich semantics"/>
    <s v="10.1016/j.ipm.2022.103232"/>
    <s v="Information Processing &amp; Management"/>
    <s v="2023"/>
    <s v="Guan, Menghong; Mondal, Subrota Kumar; Dai, Hong-Ning; Bao, Haiyong"/>
    <s v="NA"/>
    <m/>
    <s v="JOUR"/>
    <s v="Elsevier BV"/>
    <m/>
    <m/>
    <m/>
    <n v="8"/>
    <m/>
    <n v="14"/>
    <m/>
    <s v="&quot;OOV&quot; and &quot;POS Tagging&quot;"/>
    <x v="4"/>
  </r>
  <r>
    <n v="1318"/>
    <s v="A reinforced active learning approach for optimal sampling in aspect term extraction for sentiment analysis"/>
    <s v="10.1016/j.eswa.2022.118228"/>
    <s v="Expert Systems with Applications"/>
    <s v="2022"/>
    <s v="Venugopalan, Manju; Gupta, Deepa"/>
    <s v="NA"/>
    <m/>
    <s v="JOUR"/>
    <s v="Elsevier BV"/>
    <m/>
    <m/>
    <m/>
    <n v="15"/>
    <m/>
    <n v="61"/>
    <m/>
    <s v="&quot;OOV&quot; and &quot;POS Tagging&quot;"/>
    <x v="4"/>
  </r>
  <r>
    <n v="1319"/>
    <s v="A Bi-LSTM mention hypergraph model with encoding schema for mention extraction"/>
    <s v="10.1016/j.engappai.2019.06.005"/>
    <s v="Engineering Applications of Artificial Intelligence"/>
    <s v="2019"/>
    <s v="Lin, Jerry Chun-Wei; Shao, Yinan; Zhou, Yujie; Pirouz, Matin; Chen, Hsing-Chung"/>
    <s v="NA"/>
    <m/>
    <s v="JOUR"/>
    <s v="Elsevier BV"/>
    <m/>
    <m/>
    <m/>
    <n v="42"/>
    <m/>
    <n v="28"/>
    <m/>
    <s v="&quot;OOV&quot; and &quot;POS Tagging&quot;"/>
    <x v="4"/>
  </r>
  <r>
    <n v="1320"/>
    <s v="A low latency sequential model and its user-focused evaluation for automatic punctuation of ASR closed captions"/>
    <s v="10.1016/j.csl.2020.101076"/>
    <s v="Computer Speech &amp; Language"/>
    <s v="2020"/>
    <s v="Tündik, Máté Ákos; Tarján, Balázs; Szaszák, György"/>
    <s v="NA"/>
    <m/>
    <s v="JOUR"/>
    <s v="Elsevier BV"/>
    <m/>
    <m/>
    <m/>
    <n v="1"/>
    <m/>
    <n v="48"/>
    <m/>
    <s v="&quot;OOV&quot; and &quot;POS Tagging&quot;"/>
    <x v="4"/>
  </r>
  <r>
    <n v="1321"/>
    <s v="Deceptive reviews and sentiment polarity: Effective link by exploiting BERT"/>
    <s v="10.1016/j.eswa.2022.118290"/>
    <s v="Expert Systems with Applications"/>
    <s v="2022"/>
    <s v="Catelli, Rosario; Fujita, Hamido; De Pietro, Giuseppe; Esposito, Massimo"/>
    <s v="Today, reviews are the advertising medium par excellence through which companies are able to influence customers’ spending decisions. Although the initial purpose of reviews was to provide companies with a feedback tool to improve products and services ba"/>
    <m/>
    <s v="JOUR"/>
    <s v="Elsevier BV"/>
    <m/>
    <m/>
    <m/>
    <n v="12"/>
    <m/>
    <n v="19"/>
    <m/>
    <s v="&quot;OOV&quot; and &quot;POS Tagging&quot;"/>
    <x v="4"/>
  </r>
  <r>
    <n v="1322"/>
    <s v="Automatic quantitative analysis of spontaneous aphasic speech"/>
    <s v="10.1016/j.specom.2018.04.001"/>
    <s v="Speech Communication"/>
    <s v="2018"/>
    <s v="Le, Duc; Licata, Keli; Provost, Emily Mower"/>
    <s v="NA"/>
    <m/>
    <s v="JOUR"/>
    <s v="Elsevier BV"/>
    <m/>
    <m/>
    <m/>
    <n v="49"/>
    <m/>
    <n v="52"/>
    <m/>
    <s v="&quot;OOV&quot; and &quot;POS Tagging&quot;"/>
    <x v="4"/>
  </r>
  <r>
    <n v="1323"/>
    <s v="Multi task learning with general vector space for cross-lingual semantic relation detection"/>
    <s v="10.1016/j.jksuci.2020.08.002"/>
    <s v="Journal of King Saud University - Computer and Information Sciences"/>
    <s v="2022"/>
    <s v="Sholikah, Rizka Wakhidatus; Arifin, Agus Zainal; Fatichah, Chastine; Purwarianti, Ayu"/>
    <s v="Abstract Semantic relation detection has an important role in natural language processing. In a supervised approach, the training process requires a sufficient amount of labeled data. However, in low-resource languages, labeled data are limited, whereas i"/>
    <m/>
    <s v="JOUR"/>
    <s v="Elsevier BV"/>
    <m/>
    <m/>
    <m/>
    <m/>
    <m/>
    <n v="30"/>
    <m/>
    <s v="&quot;OOV&quot; and &quot;POS Tagging&quot;"/>
    <x v="4"/>
  </r>
  <r>
    <n v="1324"/>
    <s v="ADAM: Analyzer for Dialectal Arabic Morphology"/>
    <s v="10.1016/j.jksuci.2014.06.010"/>
    <s v="Journal of King Saud University - Computer and Information Sciences"/>
    <s v="2014"/>
    <s v="Salloum, Wael; Habash, Nizar"/>
    <s v="Abstract While Modern Standard Arabic (MSA) has many resources, Arabic Dialects, the primarily spoken local varieties of Arabic, are quite impoverished in this regard. In this article, we present ADAM (Analyzer for Dialectal Arabic Morphology). ADAM is a "/>
    <m/>
    <s v="JOUR"/>
    <s v="Elsevier BV"/>
    <m/>
    <m/>
    <m/>
    <n v="31"/>
    <m/>
    <n v="27"/>
    <m/>
    <s v="&quot;OOV&quot; and &quot;POS Tagging&quot;"/>
    <x v="4"/>
  </r>
  <r>
    <n v="1325"/>
    <s v="The unbearable hurtfulness of sarcasm"/>
    <s v="10.1016/j.eswa.2021.116398"/>
    <s v="Expert Systems with Applications"/>
    <s v="2022"/>
    <s v="Frenda, Simona; Cignarella, Alessandra Teresa; Basile, Valerio; Bosco, Cristina; Patti, Viviana; Rosso, Paolo"/>
    <s v="NA"/>
    <m/>
    <s v="JOUR"/>
    <s v="Elsevier BV"/>
    <m/>
    <m/>
    <m/>
    <n v="25"/>
    <m/>
    <n v="23"/>
    <m/>
    <s v="&quot;OOV&quot; and &quot;POS Tagging&quot;"/>
    <x v="4"/>
  </r>
  <r>
    <n v="1326"/>
    <s v="Automatic Morpheme-based Distractors Generation for Fill-in-the-Blank Questions using Listwise Learning-To-Rank Method for Agglutinative Language"/>
    <s v="10.1016/j.jestch.2021.04.012"/>
    <s v="Engineering Science and Technology, an International Journal"/>
    <s v="2022"/>
    <s v="Murugan, Shanthi; Ramakrishnan, Balasundaram Sadhu"/>
    <s v="Abstract Automatic question generation facilitates the smart assessment for the evaluator to assess the student skills. Several methods were proposed to generate distractors for non-factoid cloze question using different similarity measures. This study pr"/>
    <m/>
    <s v="JOUR"/>
    <s v="Elsevier BV"/>
    <m/>
    <m/>
    <m/>
    <n v="1"/>
    <m/>
    <n v="21"/>
    <m/>
    <s v="&quot;OOV&quot; and &quot;POS Tagging&quot;"/>
    <x v="4"/>
  </r>
  <r>
    <n v="1327"/>
    <s v="Transliteration normalization for Information Extraction and Machine Translation"/>
    <s v="10.1016/j.jksuci.2014.06.011"/>
    <s v="Journal of King Saud University - Computer and Information Sciences"/>
    <s v="2014"/>
    <s v="Marton, Yuval; Zitouni, Imed"/>
    <s v="Foreign name transliterations typically include multiple spelling variants. These variants cause data sparseness and inconsistency problems, increase the Out-of-Vocabulary (OOV) rate, and present challenges for Machine Translation, Information Extraction "/>
    <m/>
    <s v="JOUR"/>
    <s v="Elsevier BV"/>
    <m/>
    <m/>
    <m/>
    <n v="6"/>
    <m/>
    <n v="53"/>
    <m/>
    <s v="&quot;OOV&quot; and &quot;POS Tagging&quot;"/>
    <x v="4"/>
  </r>
  <r>
    <n v="1328"/>
    <s v="Adopting machine translation in the healthcare sector: A methodological multi-criteria review"/>
    <s v="10.1016/j.csl.2023.101582"/>
    <s v="Computer Speech &amp; Language"/>
    <s v="2024"/>
    <s v="Zappatore, Marco; Ruggieri, Gilda"/>
    <s v="The recent advances in machine translation (MT) offer an appealing and low-cost solution to overcome language barriers in multiple contexts (e.g., travelling, cultural interaction, digital content localisation). However, highly-technical domains typically"/>
    <m/>
    <s v="JOUR"/>
    <s v="Elsevier BV"/>
    <m/>
    <m/>
    <m/>
    <n v="1"/>
    <m/>
    <n v="87"/>
    <m/>
    <s v="&quot;OOV&quot; and &quot;POS Tagging&quot;"/>
    <x v="4"/>
  </r>
  <r>
    <n v="1329"/>
    <s v="Low resource machine translation of english–manipuri: A semi-supervised approach"/>
    <s v="10.1016/j.eswa.2022.118187"/>
    <s v="Expert Systems with Applications"/>
    <s v="2022"/>
    <s v="Singh, Salam Michael; Singh, Thoudam Doren"/>
    <s v="NA"/>
    <m/>
    <s v="JOUR"/>
    <s v="Elsevier BV"/>
    <m/>
    <m/>
    <m/>
    <n v="7"/>
    <m/>
    <n v="17"/>
    <m/>
    <s v="&quot;OOV&quot; and &quot;POS Tagging&quot;"/>
    <x v="4"/>
  </r>
  <r>
    <n v="1330"/>
    <s v="Improving LSTM CRFs using character-based compositions for Korean named entity recognition"/>
    <s v="10.1016/j.csl.2018.09.005"/>
    <s v="Computer Speech &amp; Language"/>
    <s v="2019"/>
    <s v="Na, Seung-Hoon; Kim, Hyun; Min, Jinwoo; Kim, Kangil"/>
    <s v="NA"/>
    <m/>
    <s v="JOUR"/>
    <s v="Elsevier BV"/>
    <m/>
    <m/>
    <m/>
    <n v="23"/>
    <m/>
    <n v="27"/>
    <m/>
    <s v="&quot;OOV&quot; and &quot;POS Tagging&quot;"/>
    <x v="4"/>
  </r>
  <r>
    <n v="1331"/>
    <s v="Enhancing relevant concepts extraction for ontology learning using domain time relevance"/>
    <s v="10.1016/j.ipm.2022.103140"/>
    <s v="Information Processing &amp; Management"/>
    <s v="2023"/>
    <s v="AL-Aswadi, Fatima N.; Chan, Huah Yong; Gan, Keng Hoon; Alma'aitah, Wafa' Za'al"/>
    <s v="NA"/>
    <m/>
    <s v="JOUR"/>
    <s v="Elsevier BV"/>
    <m/>
    <m/>
    <m/>
    <n v="5"/>
    <m/>
    <n v="29"/>
    <m/>
    <s v="&quot;OOV&quot; and &quot;POS Tagging&quot;"/>
    <x v="4"/>
  </r>
  <r>
    <n v="1332"/>
    <s v="Word-level emotion distribution with two schemas for short text emotion classification"/>
    <s v="10.1016/j.knosys.2021.107163"/>
    <s v="Knowledge-Based Systems"/>
    <s v="2021"/>
    <s v="Li, Zongxi; Xie, Haoran; Cheng, Gary; Li, Qing"/>
    <s v="NA"/>
    <m/>
    <s v="JOUR"/>
    <s v="Elsevier BV"/>
    <m/>
    <m/>
    <m/>
    <n v="25"/>
    <m/>
    <n v="61"/>
    <m/>
    <s v="&quot;OOV&quot; and &quot;POS Tagging&quot;"/>
    <x v="4"/>
  </r>
  <r>
    <n v="1333"/>
    <s v="GeoTPE: A neural network model for geographical topic phrases extraction from literature based on BERT enhanced with relative position embedding"/>
    <s v="10.1016/j.eswa.2023.121077"/>
    <s v="Expert Systems with Applications"/>
    <s v="2024"/>
    <s v="Li, Weirong; Sun, Kai; Zhu, Yunqiang; Ding, Fangyu; Hu, Lei; Dai, Xiaoliang; Song, Jia; Yang, Jie; Qian, Lang; Wang, Shu"/>
    <s v="NA"/>
    <m/>
    <s v="JOUR"/>
    <s v="Elsevier BV"/>
    <m/>
    <m/>
    <m/>
    <n v="1"/>
    <m/>
    <n v="39"/>
    <m/>
    <s v="&quot;OOV&quot; and &quot;POS Tagging&quot;"/>
    <x v="4"/>
  </r>
  <r>
    <n v="1334"/>
    <s v="SLTU - Indonesian Named-entity Recognition for 15 Classes Using Ensemble Supervised Learning☆"/>
    <s v="10.1016/j.procs.2016.04.053"/>
    <s v="Procedia Computer Science"/>
    <s v="2016"/>
    <s v="Wibawa, Aditya Satrya; Purwarianti, Ayu"/>
    <s v="Abstract Here, we describe our effort in building Indonesian Named Entity Recognition (NER) for newspaper article with 15 classes which is larger number of class type compared to existing Indonesian NER. We employed supervised machine learning in the NER "/>
    <m/>
    <s v="JOUR"/>
    <s v="Elsevier BV"/>
    <m/>
    <m/>
    <m/>
    <n v="24"/>
    <m/>
    <n v="22"/>
    <m/>
    <s v="&quot;OOV&quot; and &quot;POS Tagging&quot;"/>
    <x v="4"/>
  </r>
  <r>
    <n v="1335"/>
    <s v="Review of stance detection for rumor verification in social media"/>
    <s v="10.1016/j.engappai.2022.105801"/>
    <s v="Engineering Applications of Artificial Intelligence"/>
    <s v="2023"/>
    <s v="Alsaif, Hissa F.; Aldossari, Hmood D."/>
    <s v="NA"/>
    <m/>
    <s v="JOUR"/>
    <s v="Elsevier BV"/>
    <m/>
    <m/>
    <m/>
    <n v="15"/>
    <m/>
    <n v="48"/>
    <m/>
    <s v="&quot;OOV&quot; and &quot;POS Tagging&quot;"/>
    <x v="4"/>
  </r>
  <r>
    <n v="1336"/>
    <s v="Normalization of Abbreviation and Acronym on Microtext in Bahasa Indonesia by Using Dictionary-Based and Longest Common Subsequence (LCS)"/>
    <s v="10.1016/j.procs.2019.11.155"/>
    <s v="Procedia Computer Science"/>
    <s v="2019"/>
    <s v="Gunawan, Dani; Saniyah, Zurwatus; Hizriadi, Ainul"/>
    <s v="Abstract The communication nowadays has reached a need to express the idea in short text. This kind of communication is delivered in various media such as short messages service (SMS), Facebook status, Twitter post, chat messages, comments, and any form o"/>
    <m/>
    <s v="JOUR"/>
    <s v="Elsevier BV"/>
    <m/>
    <m/>
    <m/>
    <n v="8"/>
    <m/>
    <n v="7"/>
    <m/>
    <s v="&quot;OOV&quot; and &quot;POS Tagging&quot;"/>
    <x v="4"/>
  </r>
  <r>
    <n v="1337"/>
    <s v="Shahmukhi named entity recognition by using contextualized word embeddings"/>
    <s v="10.1016/j.eswa.2023.120489"/>
    <s v="Expert Systems with Applications"/>
    <s v="2023"/>
    <s v="Tehseen, Amina; Ehsan, Toqeer; Liaqat, Hannan Bin; Kong, Xiangjie; Ali, Amjad; Al-Fuqaha, Ala"/>
    <s v="NA"/>
    <m/>
    <s v="JOUR"/>
    <s v="Elsevier BV"/>
    <m/>
    <m/>
    <m/>
    <n v="3"/>
    <m/>
    <n v="23"/>
    <m/>
    <s v="&quot;OOV&quot; and &quot;POS Tagging&quot;"/>
    <x v="4"/>
  </r>
  <r>
    <n v="1338"/>
    <s v="Aspect extraction with enriching word representation and post-processing rules"/>
    <s v="10.1016/j.eswa.2024.124174"/>
    <s v="Expert Systems with Applications"/>
    <s v="2024"/>
    <s v="Babaali, Marzieh; Fatemi, Afsaneh; Ali Nematbakhsh, Mohammad"/>
    <s v="NA"/>
    <m/>
    <s v="JOUR"/>
    <s v="Elsevier BV"/>
    <m/>
    <m/>
    <m/>
    <m/>
    <m/>
    <n v="33"/>
    <m/>
    <s v="&quot;OOV&quot; and &quot;POS Tagging&quot;"/>
    <x v="4"/>
  </r>
  <r>
    <n v="1339"/>
    <s v="Building for tomorrow: Assessing the temporal persistence of text classifiers"/>
    <s v="10.1016/j.ipm.2022.103200"/>
    <s v="Information Processing &amp; Management"/>
    <s v="2023"/>
    <s v="Alkhalifa, Rabab; Kochkina, Elena; Zubiaga, Arkaitz"/>
    <s v="Performance of text classification models tends to drop over time due to changes in data, which limits the lifetime of a pretrained model. Therefore an ability to predict a model's ability to persist over time can help design models that can be effectivel"/>
    <m/>
    <s v="JOUR"/>
    <s v="Elsevier BV"/>
    <m/>
    <m/>
    <m/>
    <n v="9"/>
    <m/>
    <n v="24"/>
    <m/>
    <s v="&quot;OOV&quot; and &quot;POS Tagging&quot;"/>
    <x v="4"/>
  </r>
  <r>
    <n v="1340"/>
    <s v="Vector representation based on a supervised codebook for Nepali documents classification."/>
    <s v="10.7717/peerj-cs.412"/>
    <s v="PeerJ. Computer science"/>
    <s v="2021"/>
    <s v="Sitaula, Chiranjibi; Basnet, Anish; Aryal, Sunil"/>
    <s v="Document representation with outlier tokens exacerbates the classification performance due to the uncertain orientation of such tokens. Most existing document representation methods in different languages including Nepali mostly ignore the strategies to f"/>
    <m/>
    <s v="JOUR"/>
    <s v="PeerJ"/>
    <m/>
    <m/>
    <m/>
    <n v="16"/>
    <m/>
    <n v="37"/>
    <m/>
    <s v="&quot;Out-of-Vocabulary&quot; and &quot;Part-of-speech Tagging&quot;"/>
    <x v="5"/>
  </r>
  <r>
    <n v="1341"/>
    <s v="Hybrid Feature Extraction for Multi-Label Emotion Classification in English Text Messages"/>
    <s v="10.3390/su151612539"/>
    <s v="Sustainability"/>
    <s v="2023"/>
    <s v="Ahanin, Zahra; Ismail, Maizatul Akmar; Singh, Narinderjit Singh Sawaran; AL-Ashmori, Ammar"/>
    <s v="&lt;jats:p&gt;Emotions are vital for identifying an individual’s attitude and mental condition. Detecting and classifying emotions in Natural Language Processing applications can improve Human–Computer Interaction systems, leading to effective decision making i"/>
    <m/>
    <s v="JOUR"/>
    <s v="MDPI AG"/>
    <m/>
    <m/>
    <m/>
    <n v="6"/>
    <m/>
    <n v="47"/>
    <m/>
    <s v="&quot;OOV&quot; and &quot;POS Tagging&quot;"/>
    <x v="5"/>
  </r>
  <r>
    <n v="1342"/>
    <s v="A clinical trials corpus annotated with UMLS entities to enhance the access to evidence-based medicine"/>
    <s v="10.1186/s12911-021-01395-z"/>
    <s v="BMC medical informatics and decision making"/>
    <s v="2021"/>
    <s v="Campillos-Llanos, Leonardo; Valverde-Mateos, Ana; Capllonch-Carrión, Adrián; Moreno-Sandoval, Antonio"/>
    <s v="The large volume of medical literature makes it difficult for healthcare professionals to keep abreast of the latest studies that support Evidence-Based Medicine. Natural language processing enhances the access to relevant information, and gold standard c"/>
    <m/>
    <s v="JOUR"/>
    <s v="Springer Science and Business Media LLC"/>
    <m/>
    <m/>
    <m/>
    <n v="27"/>
    <m/>
    <n v="74"/>
    <m/>
    <s v="&quot;OOV&quot; and &quot;POS Tagging&quot;"/>
    <x v="5"/>
  </r>
  <r>
    <n v="1343"/>
    <s v="Effective Preprocessing and Normalization Techniques for COVID-19 Twitter Streams with POS Tagging via Lightweight Hidden Markov Model"/>
    <s v="10.1155/2022/1222692"/>
    <s v="Journal of Sensors"/>
    <s v="2022"/>
    <s v="Narayanasamy, Senthil Kumar; Hu, Yuh-Chung; Qaisar, Saeed Mian; Srinivasan, Kathiravan"/>
    <s v="&lt;jats:p&gt;The major focus of this research work is to refine the basic preprocessing steps for the unstructured text content and retrieve the potential conceptual features for further enhancement processes such as semantic enrichment and named entity recogn"/>
    <m/>
    <s v="JOUR"/>
    <s v="Hindawi Limited"/>
    <m/>
    <m/>
    <m/>
    <n v="2"/>
    <m/>
    <n v="35"/>
    <m/>
    <s v="&quot;Out-of-Vocabulary&quot; and &quot;Part-of-speech Tagging&quot;"/>
    <x v="5"/>
  </r>
  <r>
    <n v="1344"/>
    <s v="A Comprehensive Analysis of Various Tokenizers for Arabic Large Language Models"/>
    <s v="10.3390/app14135696"/>
    <s v="Applied Sciences"/>
    <s v="2024"/>
    <s v="Qarah, Faisal; Alsanoosy, Tawfeeq"/>
    <s v="&lt;jats:p&gt;Pretrained language models have achieved great success in various natural language understanding (NLU) tasks due to their capacity to capture deep contextualized information in text using pretraining on large-scale corpora. Tokenization plays a si"/>
    <m/>
    <s v="JOUR"/>
    <s v="MDPI AG"/>
    <m/>
    <m/>
    <m/>
    <m/>
    <m/>
    <n v="39"/>
    <m/>
    <s v="&quot;Out-of-Vocabulary&quot; and &quot;Part-of-speech Tagging&quot;"/>
    <x v="5"/>
  </r>
  <r>
    <n v="1345"/>
    <s v="BERT based natural language processing for triage of adverse drug reaction reports shows close to human-level performance."/>
    <s v="10.1371/journal.pdig.0000409"/>
    <s v="PLOS digital health"/>
    <s v="2023"/>
    <s v="Bergman, Erik; Dürlich, Luise; Arthurson, Veronica; Sundström, Anders; Larsson, Maria; Bhuiyan, Shamima; Jakobsson, Andreas; Westman, Gabriel"/>
    <s v="Post-marketing reports of suspected adverse drug reactions are important for establishing the safety profile of a medicinal product. However, a high influx of reports poses a challenge for regulatory authorities as a delay in identification of previously "/>
    <m/>
    <s v="JOUR"/>
    <s v="Public Library of Science (PLoS)"/>
    <m/>
    <m/>
    <m/>
    <n v="1"/>
    <m/>
    <n v="12"/>
    <m/>
    <s v="&quot;Out-of-Vocabulary&quot; and &quot;Part-of-speech Tagging&quot;"/>
    <x v="5"/>
  </r>
  <r>
    <n v="1346"/>
    <s v="Evaluating Arabic Emotion Recognition Task Using ChatGPT Models: A Comparative Analysis between Emotional Stimuli Prompt, Fine-Tuning, and In-Context Learning"/>
    <s v="10.3390/jtaer19020058"/>
    <s v="Journal of Theoretical and Applied Electronic Commerce Research"/>
    <s v="2024"/>
    <s v="Nfaoui, El Habib; Elfaik, Hanane"/>
    <s v="&lt;jats:p&gt;Textual emotion recognition (TER) has significant commercial potential since it can be used as an excellent tool to monitor a brand/business reputation, understand customer satisfaction, and personalize recommendations. It is considered a natural "/>
    <m/>
    <s v="JOUR"/>
    <s v="MDPI AG"/>
    <m/>
    <m/>
    <m/>
    <m/>
    <m/>
    <n v="49"/>
    <m/>
    <s v="&quot;Out-of-Vocabulary&quot; and &quot;Part-of-speech Tagging&quot;"/>
    <x v="5"/>
  </r>
  <r>
    <n v="1347"/>
    <s v="Breaking news: Unveiling a new dataset for Portuguese news classification and comparative analysis of approaches."/>
    <s v="10.1371/journal.pone.0296929"/>
    <s v="PloS one"/>
    <s v="2024"/>
    <s v="Garcia, Klaifer; Shiguihara, Pedro; Berton, Lilian"/>
    <s v="Every day thousands of news are published on the web and filtering tools can be used to extract knowledge on specific topics. The categorization of news into a predefined set of topics is a subject widely studied in the literature, however, most works are"/>
    <m/>
    <s v="JOUR"/>
    <s v="Public Library of Science (PLoS)"/>
    <m/>
    <m/>
    <m/>
    <m/>
    <m/>
    <n v="24"/>
    <m/>
    <s v="&quot;Out-of-Vocabulary&quot; and &quot;Part-of-speech Tagging&quot;"/>
    <x v="5"/>
  </r>
  <r>
    <n v="1348"/>
    <s v="An Emotion-Based Rating System for Books Using Sentiment Analysis and Machine Learning in the Cloud"/>
    <s v="10.3390/app13020773"/>
    <s v="Applied Sciences"/>
    <s v="2023"/>
    <s v="Gogula, Sandhya Devi; Rahouti, Mohamed; Gogula, Suvarna Kumar; Jalamuri, Anitha; Jagatheesaperumal, Senthil Kumar"/>
    <s v="&lt;jats:p&gt;Sentiment analysis (SA), and emotion detection and recognition from text (EDRT) are recent areas of study that are closely related to each other. Sentiment analysis strives to identify and detect neutral, positive, or negative feelings from text. "/>
    <m/>
    <s v="JOUR"/>
    <s v="MDPI AG"/>
    <m/>
    <m/>
    <m/>
    <n v="8"/>
    <m/>
    <n v="32"/>
    <m/>
    <s v="&quot;Out-of-Vocabulary&quot; and &quot;Part-of-speech Tagging&quot;"/>
    <x v="5"/>
  </r>
  <r>
    <n v="1349"/>
    <s v="Concept recognition as a machine translation problem."/>
    <s v="10.1186/s12859-021-04141-4"/>
    <s v="BMC bioinformatics"/>
    <s v="2021"/>
    <s v="Boguslav, Mayla R; Hailu, Negacy D; Bada, Michael; Baumgartner, William A; Hunter, Lawrence E"/>
    <s v="&lt;AbstractText Label=&quot;BACKGROUND&quot; NlmCategory=&quot;BACKGROUND&quot;&gt;Automated assignment of specific ontology concepts to mentions in text is a critical task in biomedical natural language processing, and the subject of many open shared tasks. Although the current "/>
    <m/>
    <s v="JOUR"/>
    <s v="Springer Science and Business Media LLC"/>
    <m/>
    <m/>
    <m/>
    <n v="5"/>
    <m/>
    <n v="49"/>
    <m/>
    <s v="&quot;Out-of-Vocabulary&quot; and &quot;Part-of-speech Tagging&quot;"/>
    <x v="5"/>
  </r>
  <r>
    <n v="1350"/>
    <s v="Detecting Offensive Language on Malay Social Media: A Zero-Shot, Cross-Language Transfer Approach Using Dual-Branch mBERT"/>
    <s v="10.3390/app14135777"/>
    <s v="Applied Sciences"/>
    <s v="2024"/>
    <s v="Guo, Xingyi; Adnan, Hamedi Mohd; Abidin, Muhammad Zaiamri Zainal"/>
    <s v="&lt;jats:p&gt;Social media serves as a platform for netizens to stay informed and express their opinions through the Internet. Currently, the social media discourse environment faces a significant security threat—offensive comments. A group of users posts comme"/>
    <m/>
    <s v="JOUR"/>
    <s v="MDPI AG"/>
    <m/>
    <m/>
    <m/>
    <m/>
    <m/>
    <n v="49"/>
    <m/>
    <s v="&quot;Out-of-Vocabulary&quot; and &quot;Part-of-speech Tagging&quot;"/>
    <x v="5"/>
  </r>
  <r>
    <n v="1351"/>
    <s v="Concept Recognition as a Machine Translation Problem"/>
    <s v="10.1101/2020.12.03.410829"/>
    <s v="NA"/>
    <s v="2020"/>
    <s v="Boguslav, Mayla; Hailu, Negacy D.; Bada, Michael; Baumgartner, William A.; Hunter, Lawrence"/>
    <s v="Abstract Background Automated assignment of specific ontology concepts to mentions in text is a critical task in biomedical natural language processing, and the subject of many open shared tasks. Although the current state of the art involves the use of n"/>
    <m/>
    <s v="NA"/>
    <s v="Cold Spring Harbor Laboratory"/>
    <m/>
    <m/>
    <m/>
    <n v="2"/>
    <m/>
    <n v="72"/>
    <m/>
    <s v="&quot;Out-of-Vocabulary&quot; and &quot;Part-of-speech Tagging&quot;"/>
    <x v="5"/>
  </r>
  <r>
    <n v="1352"/>
    <s v="MedLexSp - a medical lexicon for Spanish medical natural language processing."/>
    <s v="10.1186/s13326-022-00281-5"/>
    <s v="Journal of biomedical semantics"/>
    <s v="2023"/>
    <s v="Campillos-Llanos, Leonardo"/>
    <s v="&lt;AbstractText Label=&quot;BACKGROUND&quot;&gt;Medical lexicons enable the natural language processing (NLP) of health texts. Lexicons gather terms and concepts from thesauri and ontologies, and linguistic data for part-of-speech (PoS) tagging, lemmatization or natural"/>
    <m/>
    <s v="JOUR"/>
    <s v="Springer Science and Business Media LLC"/>
    <m/>
    <m/>
    <m/>
    <n v="4"/>
    <m/>
    <n v="54"/>
    <m/>
    <s v="&quot;Out-of-Vocabulary&quot; and &quot;Part-of-speech Tagging&quot;"/>
    <x v="5"/>
  </r>
  <r>
    <n v="1353"/>
    <s v="A Pipeline for Story Visualization from Natural Language"/>
    <s v="10.3390/app13085107"/>
    <s v="Applied Sciences"/>
    <s v="2023"/>
    <s v="Zakraoui, Jezia; Saleh, Moutaz; Al-Maadeed, Somaya; Alja'am, Jihad Mohamad"/>
    <s v="&lt;jats:p&gt;Generating automatic visualization from natural language texts is an important task for promoting language learning and literacy development for young children and language learners. However, translating a text into a coherent visualization matchi"/>
    <m/>
    <s v="JOUR"/>
    <s v="MDPI AG"/>
    <m/>
    <m/>
    <m/>
    <m/>
    <m/>
    <n v="30"/>
    <m/>
    <s v="&quot;Out-of-Vocabulary&quot; and &quot;Part-of-speech Tagging&quot;"/>
    <x v="5"/>
  </r>
  <r>
    <n v="1354"/>
    <s v="Part of speech tagging: a systematic review of deep learning and machine learning approaches"/>
    <s v="10.1186/s40537-022-00561-y"/>
    <s v="Journal of Big Data"/>
    <s v="2022"/>
    <s v="Chiche, Alebachew; Yitagesu, Betselot"/>
    <s v="&lt;jats:title&gt;Abstract&lt;/jats:title&gt;&lt;jats:p&gt;Natural language processing (NLP) tools have sparked a great deal of interest due to rapid improvements in information and communications technologies. As a result, many different NLP tools are being produced. Howe"/>
    <m/>
    <s v="JOUR"/>
    <s v="Springer Science and Business Media LLC"/>
    <m/>
    <m/>
    <m/>
    <n v="95"/>
    <m/>
    <n v="43"/>
    <m/>
    <s v="&quot;Out-of-Vocabulary&quot; and &quot;Part-of-speech Tagging&quot;"/>
    <x v="5"/>
  </r>
  <r>
    <n v="1355"/>
    <s v="Enhancement of Text Analysis Using Context-Aware Normalization of Social Media Informal Text"/>
    <s v="10.3390/app11178172"/>
    <s v="Applied Sciences"/>
    <s v="2021"/>
    <s v="Khan, Jebran; Lee, Sungchang"/>
    <s v="We proposed an application and data variations-independent, generic social media Textual Variations Handler (TVH) to deal with a wide range of noise in textual data generated in various social media (SM) applications for enhanced text analysis. The aim is"/>
    <m/>
    <s v="JOUR"/>
    <s v="MDPI AG"/>
    <m/>
    <m/>
    <m/>
    <n v="4"/>
    <m/>
    <n v="38"/>
    <m/>
    <s v="&quot;OOV&quot; and &quot;POS Tagging&quot;"/>
    <x v="5"/>
  </r>
  <r>
    <n v="1356"/>
    <s v="Text Adversarial Attacks and Defenses: Issues, Taxonomy, and Perspectives"/>
    <s v="10.1155/2022/6458488"/>
    <s v="Security and Communication Networks"/>
    <s v="2022"/>
    <s v="Han, Xu; Zhang, Ying; Wang, Wei; Wang, Bin"/>
    <s v="&lt;jats:p&gt;Deep neural networks (DNNs) have been widely used in many fields due to their powerful representation learning capabilities. However, they are exposed to serious threats caused by the increasing security issues. Adversarial examples were early dis"/>
    <m/>
    <s v="JOUR"/>
    <s v="Hindawi Limited"/>
    <m/>
    <m/>
    <m/>
    <n v="6"/>
    <m/>
    <n v="74"/>
    <m/>
    <s v="&quot;Out-of-Vocabulary&quot; and &quot;Part-of-speech Tagging&quot;"/>
    <x v="5"/>
  </r>
  <r>
    <n v="1357"/>
    <s v="Adapting Off-the-Shelf Speech Recognition Systems for Novel Words"/>
    <s v="10.3390/info14030179"/>
    <s v="Information"/>
    <s v="2023"/>
    <s v="Fadel, Wiam; Bouchentouf, Toumi; Buvet, Pierre-André; Bourja, Omar"/>
    <s v="&lt;jats:p&gt;Current speech recognition systems with fixed vocabularies have difficulties recognizing Out-of-Vocabulary words (OOVs) such as proper nouns and new words. This leads to misunderstandings or even failures in dialog systems. Ensuring effective spee"/>
    <m/>
    <s v="JOUR"/>
    <s v="MDPI AG"/>
    <m/>
    <m/>
    <m/>
    <m/>
    <m/>
    <n v="16"/>
    <m/>
    <s v="&quot;Out-of-Vocabulary&quot; and &quot;Part-of-speech Tagging&quot;"/>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graph" cacheId="4" applyNumberFormats="0" applyBorderFormats="0" applyFontFormats="0" applyPatternFormats="0" applyAlignmentFormats="0" applyWidthHeightFormats="0" dataCaption="" updatedVersion="8" rowGrandTotals="0" compact="0" compactData="0">
  <location ref="A3:B9" firstHeaderRow="1" firstDataRow="1" firstDataCol="1"/>
  <pivotFields count="19">
    <pivotField name="No" compact="0" outline="0" multipleItemSelectionAllowed="1" showAll="0"/>
    <pivotField name="Title" compact="0" outline="0" multipleItemSelectionAllowed="1" showAll="0"/>
    <pivotField name="DOI" compact="0" outline="0" multipleItemSelectionAllowed="1" showAll="0"/>
    <pivotField name="Publication" compact="0" outline="0" multipleItemSelectionAllowed="1" showAll="0"/>
    <pivotField name="Year" compact="0" outline="0" multipleItemSelectionAllowed="1" showAll="0"/>
    <pivotField name="Authors" compact="0" outline="0" multipleItemSelectionAllowed="1" showAll="0"/>
    <pivotField name="Abstracts" compact="0" outline="0" multipleItemSelectionAllowed="1" showAll="0"/>
    <pivotField name="Keywords" compact="0" outline="0" multipleItemSelectionAllowed="1" showAll="0"/>
    <pivotField name="Type" compact="0" outline="0" multipleItemSelectionAllowed="1" showAll="0"/>
    <pivotField name="Publisher" compact="0" outline="0" multipleItemSelectionAllowed="1" showAll="0"/>
    <pivotField name="References" compact="0" outline="0" multipleItemSelectionAllowed="1" showAll="0"/>
    <pivotField name="Related References" compact="0" outline="0" multipleItemSelectionAllowed="1" showAll="0"/>
    <pivotField name="bahasa" compact="0" outline="0" multipleItemSelectionAllowed="1" showAll="0"/>
    <pivotField name="cited" compact="0" outline="0" multipleItemSelectionAllowed="1" showAll="0"/>
    <pivotField name="cited_link" compact="0" outline="0" multipleItemSelectionAllowed="1" showAll="0"/>
    <pivotField name="citing" compact="0" outline="0" multipleItemSelectionAllowed="1" showAll="0"/>
    <pivotField name="citing_link" compact="0" outline="0" multipleItemSelectionAllowed="1" showAll="0"/>
    <pivotField name="keyword" compact="0" outline="0" multipleItemSelectionAllowed="1" showAll="0"/>
    <pivotField name="edatabase" axis="axisRow" dataField="1" compact="0" outline="0" multipleItemSelectionAllowed="1" showAll="0" sortType="ascending">
      <items count="7">
        <item x="2"/>
        <item x="1"/>
        <item x="0"/>
        <item x="5"/>
        <item x="4"/>
        <item x="3"/>
        <item t="default"/>
      </items>
    </pivotField>
  </pivotFields>
  <rowFields count="1">
    <field x="18"/>
  </rowFields>
  <rowItems count="6">
    <i>
      <x/>
    </i>
    <i>
      <x v="1"/>
    </i>
    <i>
      <x v="2"/>
    </i>
    <i>
      <x v="3"/>
    </i>
    <i>
      <x v="4"/>
    </i>
    <i>
      <x v="5"/>
    </i>
  </rowItems>
  <colItems count="1">
    <i/>
  </colItems>
  <dataFields count="1">
    <dataField name="Count of articles" fld="18" subtotal="count" baseField="18" baseItem="0"/>
  </dataFields>
  <formats count="2">
    <format dxfId="1">
      <pivotArea field="18" type="button" dataOnly="0" labelOnly="1" outline="0" axis="axisRow" fieldPosition="0"/>
    </format>
    <format dxfId="0">
      <pivotArea dataOnly="0" labelOnly="1" outline="0" axis="axisValues"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OSK.380316b6ec7e3f5c2fadae3206181af4&amp;qlt=95" TargetMode="External"/><Relationship Id="rId18" Type="http://schemas.openxmlformats.org/officeDocument/2006/relationships/hyperlink" Target="https://www.bing.com/images/search?form=xlimg&amp;q=Japan" TargetMode="External"/><Relationship Id="rId26" Type="http://schemas.openxmlformats.org/officeDocument/2006/relationships/hyperlink" Target="https://www.bing.com/images/search?form=xlimg&amp;q=Thailand" TargetMode="External"/><Relationship Id="rId39" Type="http://schemas.openxmlformats.org/officeDocument/2006/relationships/hyperlink" Target="https://www.bing.com/th?id=OSK.4021af4a1f7042a8cff7ffc0509b4213&amp;qlt=95" TargetMode="External"/><Relationship Id="rId21" Type="http://schemas.openxmlformats.org/officeDocument/2006/relationships/hyperlink" Target="https://www.bing.com/th?id=OSK.3ad9dc82b4ada40031ce05d559610900&amp;qlt=95" TargetMode="External"/><Relationship Id="rId34" Type="http://schemas.openxmlformats.org/officeDocument/2006/relationships/hyperlink" Target="https://www.bing.com/images/search?form=xlimg&amp;q=Iran" TargetMode="External"/><Relationship Id="rId42" Type="http://schemas.openxmlformats.org/officeDocument/2006/relationships/hyperlink" Target="https://www.bing.com/images/search?form=xlimg&amp;q=Myanmar" TargetMode="External"/><Relationship Id="rId47" Type="http://schemas.openxmlformats.org/officeDocument/2006/relationships/hyperlink" Target="https://www.bing.com/th?id=OSK.YyStd3n6FeCyDWZVKn54i8IqezKRsFpq7XThd1PUiDk&amp;qlt=95" TargetMode="External"/><Relationship Id="rId50" Type="http://schemas.openxmlformats.org/officeDocument/2006/relationships/hyperlink" Target="https://www.bing.com/images/search?form=xlimg&amp;q=Nigeria" TargetMode="External"/><Relationship Id="rId55" Type="http://schemas.openxmlformats.org/officeDocument/2006/relationships/hyperlink" Target="https://www.bing.com/th?id=OSK.d9b621cc7d88019e0d716dda1c17a307&amp;qlt=95" TargetMode="External"/><Relationship Id="rId7" Type="http://schemas.openxmlformats.org/officeDocument/2006/relationships/hyperlink" Target="https://www.bing.com/th?id=OSK.bed9fc3690f3414a4850855fee332f1c&amp;qlt=95" TargetMode="External"/><Relationship Id="rId2" Type="http://schemas.openxmlformats.org/officeDocument/2006/relationships/hyperlink" Target="https://www.bing.com/images/search?form=xlimg&amp;q=Algeria" TargetMode="External"/><Relationship Id="rId16" Type="http://schemas.openxmlformats.org/officeDocument/2006/relationships/hyperlink" Target="https://www.bing.com/images/search?form=xlimg&amp;q=Indonesia" TargetMode="External"/><Relationship Id="rId29" Type="http://schemas.openxmlformats.org/officeDocument/2006/relationships/hyperlink" Target="https://www.bing.com/th?id=OSK.79603601c02fb12e2ae6810717b92274&amp;qlt=95" TargetMode="External"/><Relationship Id="rId11" Type="http://schemas.openxmlformats.org/officeDocument/2006/relationships/hyperlink" Target="https://www.bing.com/th?id=OSK.0af7164e37ac323ee3051c78eba8bf1d&amp;qlt=95" TargetMode="External"/><Relationship Id="rId24" Type="http://schemas.openxmlformats.org/officeDocument/2006/relationships/hyperlink" Target="https://www.bing.com/images/search?form=xlimg&amp;q=Ethiopia" TargetMode="External"/><Relationship Id="rId32" Type="http://schemas.openxmlformats.org/officeDocument/2006/relationships/hyperlink" Target="https://www.bing.com/images/search?form=xlimg&amp;q=Germany" TargetMode="External"/><Relationship Id="rId37" Type="http://schemas.openxmlformats.org/officeDocument/2006/relationships/hyperlink" Target="https://www.bing.com/th?id=OSK.2ca2f0cbeb50892f19196895e63ac761&amp;qlt=95" TargetMode="External"/><Relationship Id="rId40" Type="http://schemas.openxmlformats.org/officeDocument/2006/relationships/hyperlink" Target="https://www.bing.com/images/search?form=xlimg&amp;q=Iceland" TargetMode="External"/><Relationship Id="rId45" Type="http://schemas.openxmlformats.org/officeDocument/2006/relationships/hyperlink" Target="https://www.bing.com/th?id=OSK.fda9e53ebc3cfcb82bd9b5ab4f11c264&amp;qlt=95" TargetMode="External"/><Relationship Id="rId53" Type="http://schemas.openxmlformats.org/officeDocument/2006/relationships/hyperlink" Target="https://www.bing.com/th?id=OSK.-vv9GBngWnUSPvi3oyl0yHQjBgdeoIaih8KMBshpXcM&amp;qlt=95" TargetMode="External"/><Relationship Id="rId58" Type="http://schemas.openxmlformats.org/officeDocument/2006/relationships/hyperlink" Target="https://www.bing.com/images/search?form=xlimg&amp;q=Sweden" TargetMode="External"/><Relationship Id="rId5" Type="http://schemas.openxmlformats.org/officeDocument/2006/relationships/hyperlink" Target="https://www.bing.com/th?id=OSK.8873c8aebe63d5c5c6e20ca50d8b4386&amp;qlt=95" TargetMode="External"/><Relationship Id="rId61" Type="http://schemas.openxmlformats.org/officeDocument/2006/relationships/hyperlink" Target="https://www.bing.com/th?id=OSK.08d481ce2e6378c8b3492a5438438208&amp;qlt=95" TargetMode="External"/><Relationship Id="rId19" Type="http://schemas.openxmlformats.org/officeDocument/2006/relationships/hyperlink" Target="https://www.bing.com/th?id=OSK.9131f9cc50427b26d6b4964a5feb9d7e&amp;qlt=95" TargetMode="External"/><Relationship Id="rId14" Type="http://schemas.openxmlformats.org/officeDocument/2006/relationships/hyperlink" Target="https://www.bing.com/images/search?form=xlimg&amp;q=Brazil" TargetMode="External"/><Relationship Id="rId22" Type="http://schemas.openxmlformats.org/officeDocument/2006/relationships/hyperlink" Target="https://www.bing.com/images/search?form=xlimg&amp;q=South%20Korea" TargetMode="External"/><Relationship Id="rId27" Type="http://schemas.openxmlformats.org/officeDocument/2006/relationships/hyperlink" Target="https://www.bing.com/th?id=OSK.IJoB2IAflCzjheZJfaz5mfzEWw5jRcoWEgDQz1yU2Yk&amp;qlt=95" TargetMode="External"/><Relationship Id="rId30" Type="http://schemas.openxmlformats.org/officeDocument/2006/relationships/hyperlink" Target="https://www.bing.com/images/search?form=xlimg&amp;q=Uzbekistan" TargetMode="External"/><Relationship Id="rId35" Type="http://schemas.openxmlformats.org/officeDocument/2006/relationships/hyperlink" Target="https://www.bing.com/th?id=OSK.37868521ec6f61afb97b5ab07c93e834&amp;qlt=95" TargetMode="External"/><Relationship Id="rId43" Type="http://schemas.openxmlformats.org/officeDocument/2006/relationships/hyperlink" Target="https://www.bing.com/th?id=OSK.TKPSvA-OAW5BarXuVnMs5lQ98P7sJ7maF0Rpbm4vILE&amp;qlt=95" TargetMode="External"/><Relationship Id="rId48" Type="http://schemas.openxmlformats.org/officeDocument/2006/relationships/hyperlink" Target="https://www.bing.com/images/search?form=xlimg&amp;q=Italy" TargetMode="External"/><Relationship Id="rId56" Type="http://schemas.openxmlformats.org/officeDocument/2006/relationships/hyperlink" Target="https://www.bing.com/images/search?form=xlimg&amp;q=Slovakia" TargetMode="External"/><Relationship Id="rId8" Type="http://schemas.openxmlformats.org/officeDocument/2006/relationships/hyperlink" Target="https://www.bing.com/images/search?form=xlimg&amp;q=Australia" TargetMode="External"/><Relationship Id="rId51" Type="http://schemas.openxmlformats.org/officeDocument/2006/relationships/hyperlink" Target="https://www.bing.com/th?id=OSK.EaGKENylPymKR2vxwyKFWGRGtGNcLXtM8meCLdtsfYI&amp;qlt=95" TargetMode="External"/><Relationship Id="rId3" Type="http://schemas.openxmlformats.org/officeDocument/2006/relationships/hyperlink" Target="https://www.bing.com/th?id=OSK.0e6c478df6cde6a6638a941604998dae&amp;qlt=95" TargetMode="External"/><Relationship Id="rId12" Type="http://schemas.openxmlformats.org/officeDocument/2006/relationships/hyperlink" Target="https://www.bing.com/images/search?form=xlimg&amp;q=Tamil%20Nadu" TargetMode="External"/><Relationship Id="rId17" Type="http://schemas.openxmlformats.org/officeDocument/2006/relationships/hyperlink" Target="https://www.bing.com/th?id=OSK.mTs9AdlNDLziaMN3BIhJpWCGZaOOUwqIR2jN3FJEeTw&amp;qlt=95" TargetMode="External"/><Relationship Id="rId25" Type="http://schemas.openxmlformats.org/officeDocument/2006/relationships/hyperlink" Target="https://www.bing.com/th?id=OSK.GqOT1qhL9G6u_5AL8_ul98pC_nA8lVsG2EBdNFIzeRo&amp;qlt=95" TargetMode="External"/><Relationship Id="rId33" Type="http://schemas.openxmlformats.org/officeDocument/2006/relationships/hyperlink" Target="https://www.bing.com/th?id=OSK.b26bae4cab65f9f0c5318cfaee55717d&amp;qlt=95" TargetMode="External"/><Relationship Id="rId38" Type="http://schemas.openxmlformats.org/officeDocument/2006/relationships/hyperlink" Target="https://www.bing.com/images/search?form=xlimg&amp;q=Kazakhstan" TargetMode="External"/><Relationship Id="rId46" Type="http://schemas.openxmlformats.org/officeDocument/2006/relationships/hyperlink" Target="https://www.bing.com/images/search?form=xlimg&amp;q=Turkey" TargetMode="External"/><Relationship Id="rId59" Type="http://schemas.openxmlformats.org/officeDocument/2006/relationships/hyperlink" Target="https://www.bing.com/th?id=OSK.1a33b5115bfc290abc8869de29ebd567&amp;qlt=95" TargetMode="External"/><Relationship Id="rId20" Type="http://schemas.openxmlformats.org/officeDocument/2006/relationships/hyperlink" Target="https://www.bing.com/images/search?form=xlimg&amp;q=Denmark" TargetMode="External"/><Relationship Id="rId41" Type="http://schemas.openxmlformats.org/officeDocument/2006/relationships/hyperlink" Target="https://www.bing.com/th?id=OSK.2cd9330c156b88cf38e058249385607a&amp;qlt=95" TargetMode="External"/><Relationship Id="rId54" Type="http://schemas.openxmlformats.org/officeDocument/2006/relationships/hyperlink" Target="https://www.bing.com/images/search?form=xlimg&amp;q=Russia" TargetMode="External"/><Relationship Id="rId62" Type="http://schemas.openxmlformats.org/officeDocument/2006/relationships/hyperlink" Target="https://www.bing.com/images/search?form=xlimg&amp;q=United%20States" TargetMode="External"/><Relationship Id="rId1" Type="http://schemas.openxmlformats.org/officeDocument/2006/relationships/hyperlink" Target="https://www.bing.com/th?id=OSK.316f58a16f5641ca1e7305b18ee3e197&amp;qlt=95" TargetMode="External"/><Relationship Id="rId6" Type="http://schemas.openxmlformats.org/officeDocument/2006/relationships/hyperlink" Target="https://www.bing.com/images/search?form=xlimg&amp;q=Xinjiang" TargetMode="External"/><Relationship Id="rId15" Type="http://schemas.openxmlformats.org/officeDocument/2006/relationships/hyperlink" Target="https://www.bing.com/th?id=OSK.Zl2rYbEOa6RnR5PxgY7VLDcsFkfskAZrZiNUjyMAlyM&amp;qlt=95" TargetMode="External"/><Relationship Id="rId23" Type="http://schemas.openxmlformats.org/officeDocument/2006/relationships/hyperlink" Target="https://www.bing.com/th?id=OSK.dfa017168274117a7bbf0e11edd5574d&amp;qlt=95" TargetMode="External"/><Relationship Id="rId28" Type="http://schemas.openxmlformats.org/officeDocument/2006/relationships/hyperlink" Target="https://www.bing.com/images/search?form=xlimg&amp;q=France" TargetMode="External"/><Relationship Id="rId36" Type="http://schemas.openxmlformats.org/officeDocument/2006/relationships/hyperlink" Target="https://www.bing.com/images/search?form=xlimg&amp;q=Greece" TargetMode="External"/><Relationship Id="rId49" Type="http://schemas.openxmlformats.org/officeDocument/2006/relationships/hyperlink" Target="https://www.bing.com/th?id=OSK.1lDz58-30pTBlPgX6rdnEjTQIwHMDzncwKB6QGzRSaU&amp;qlt=95" TargetMode="External"/><Relationship Id="rId57" Type="http://schemas.openxmlformats.org/officeDocument/2006/relationships/hyperlink" Target="https://www.bing.com/th?id=OSK.66c2ebf9a8cace2226269d70b1d3b0fc&amp;qlt=95" TargetMode="External"/><Relationship Id="rId10" Type="http://schemas.openxmlformats.org/officeDocument/2006/relationships/hyperlink" Target="https://www.bing.com/images/search?form=xlimg&amp;q=India" TargetMode="External"/><Relationship Id="rId31" Type="http://schemas.openxmlformats.org/officeDocument/2006/relationships/hyperlink" Target="https://www.bing.com/th?id=OSK.7_iYqjXftHmThTCYlh51zbqPoNnoe4Qk7UaH59Ba1Z0&amp;qlt=95" TargetMode="External"/><Relationship Id="rId44" Type="http://schemas.openxmlformats.org/officeDocument/2006/relationships/hyperlink" Target="https://www.bing.com/images/search?form=xlimg&amp;q=Qatar" TargetMode="External"/><Relationship Id="rId52" Type="http://schemas.openxmlformats.org/officeDocument/2006/relationships/hyperlink" Target="https://www.bing.com/images/search?form=xlimg&amp;q=Republic%20of%20Ireland" TargetMode="External"/><Relationship Id="rId60" Type="http://schemas.openxmlformats.org/officeDocument/2006/relationships/hyperlink" Target="https://www.bing.com/images/search?form=xlimg&amp;q=United%20Kingdom" TargetMode="External"/><Relationship Id="rId4" Type="http://schemas.openxmlformats.org/officeDocument/2006/relationships/hyperlink" Target="https://www.bing.com/images/search?form=xlimg&amp;q=China" TargetMode="External"/><Relationship Id="rId9" Type="http://schemas.openxmlformats.org/officeDocument/2006/relationships/hyperlink" Target="https://www.bing.com/th?id=OSK.3386bc8d96f35351f9956787a1c677c6&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Srd>
</file>

<file path=xl/richData/rdarray.xml><?xml version="1.0" encoding="utf-8"?>
<arrayData xmlns="http://schemas.microsoft.com/office/spreadsheetml/2017/richdata2" count="98">
  <a r="2">
    <v t="r">20</v>
    <v t="r">21</v>
  </a>
  <a r="2">
    <v t="s">Arabic</v>
    <v t="s">Standard Algerian Berber</v>
  </a>
  <a r="48">
    <v t="r">40</v>
    <v t="r">41</v>
    <v t="r">42</v>
    <v t="r">43</v>
    <v t="r">44</v>
    <v t="r">45</v>
    <v t="r">46</v>
    <v t="r">47</v>
    <v t="r">48</v>
    <v t="r">49</v>
    <v t="r">50</v>
    <v t="r">51</v>
    <v t="r">52</v>
    <v t="r">53</v>
    <v t="r">54</v>
    <v t="r">55</v>
    <v t="r">56</v>
    <v t="r">57</v>
    <v t="r">58</v>
    <v t="r">59</v>
    <v t="r">60</v>
    <v t="r">61</v>
    <v t="r">62</v>
    <v t="r">63</v>
    <v t="r">64</v>
    <v t="r">65</v>
    <v t="r">66</v>
    <v t="r">67</v>
    <v t="r">68</v>
    <v t="r">69</v>
    <v t="r">70</v>
    <v t="r">71</v>
    <v t="r">72</v>
    <v t="r">73</v>
    <v t="r">74</v>
    <v t="r">75</v>
    <v t="r">76</v>
    <v t="r">77</v>
    <v t="r">78</v>
    <v t="r">79</v>
    <v t="r">80</v>
    <v t="r">81</v>
    <v t="r">82</v>
    <v t="r">83</v>
    <v t="r">84</v>
    <v t="r">85</v>
    <v t="r">86</v>
    <v t="r">87</v>
  </a>
  <a r="3">
    <v t="r">115</v>
    <v t="r">116</v>
    <v t="r">117</v>
  </a>
  <a r="1">
    <v t="s">Standard Chinese</v>
  </a>
  <a r="33">
    <v t="r">100</v>
    <v t="r">136</v>
    <v t="r">137</v>
    <v t="r">138</v>
    <v t="r">139</v>
    <v t="r">140</v>
    <v t="r">141</v>
    <v t="r">142</v>
    <v t="r">114</v>
    <v t="r">143</v>
    <v t="r">144</v>
    <v t="r">145</v>
    <v t="r">146</v>
    <v t="r">147</v>
    <v t="r">148</v>
    <v t="r">149</v>
    <v t="r">150</v>
    <v t="r">151</v>
    <v t="r">152</v>
    <v t="r">153</v>
    <v t="r">154</v>
    <v t="r">155</v>
    <v t="r">156</v>
    <v t="r">157</v>
    <v t="r">158</v>
    <v t="r">159</v>
    <v t="r">160</v>
    <v t="r">161</v>
    <v t="r">162</v>
    <v t="r">163</v>
    <v t="r">164</v>
    <v t="r">165</v>
    <v t="r">166</v>
  </a>
  <a r="1">
    <v t="s">China Standard Time</v>
  </a>
  <a r="1">
    <v t="r">177</v>
  </a>
  <a r="2">
    <v t="r">203</v>
    <v t="r">204</v>
  </a>
  <a r="1">
    <v t="s">English language</v>
  </a>
  <a r="15">
    <v t="r">223</v>
    <v t="r">224</v>
    <v t="r">225</v>
    <v t="r">226</v>
    <v t="r">227</v>
    <v t="r">228</v>
    <v t="r">229</v>
    <v t="r">230</v>
    <v t="r">231</v>
    <v t="r">232</v>
    <v t="r">233</v>
    <v t="r">234</v>
    <v t="r">235</v>
    <v t="r">236</v>
    <v t="r">237</v>
  </a>
  <a r="3">
    <v t="r">265</v>
    <v t="r">266</v>
    <v t="r">267</v>
  </a>
  <a r="2">
    <v t="s">Indian English</v>
    <v t="s">Hindi</v>
  </a>
  <a r="34">
    <v t="r">286</v>
    <v t="r">287</v>
    <v t="r">288</v>
    <v t="r">289</v>
    <v t="r">290</v>
    <v t="r">291</v>
    <v t="r">292</v>
    <v t="r">293</v>
    <v t="r">294</v>
    <v t="r">295</v>
    <v t="r">296</v>
    <v t="r">297</v>
    <v t="r">298</v>
    <v t="r">299</v>
    <v t="r">300</v>
    <v t="r">301</v>
    <v t="r">302</v>
    <v t="r">303</v>
    <v t="r">304</v>
    <v t="r">305</v>
    <v t="r">306</v>
    <v t="r">307</v>
    <v t="r">308</v>
    <v t="r">309</v>
    <v t="r">310</v>
    <v t="r">311</v>
    <v t="r">312</v>
    <v t="r">313</v>
    <v t="r">314</v>
    <v t="r">315</v>
    <v t="r">316</v>
    <v t="r">317</v>
    <v t="r">318</v>
    <v t="r">319</v>
  </a>
  <a r="1">
    <v t="s">Indian Standard Time</v>
  </a>
  <a r="2">
    <v t="r">330</v>
    <v t="r">331</v>
  </a>
  <a r="1">
    <v t="s">Tamil language</v>
  </a>
  <a r="2">
    <v t="r">358</v>
    <v t="r">359</v>
  </a>
  <a r="1">
    <v t="s">Portuguese language</v>
  </a>
  <a r="27">
    <v t="r">378</v>
    <v t="r">379</v>
    <v t="r">380</v>
    <v t="r">381</v>
    <v t="r">382</v>
    <v t="r">383</v>
    <v t="r">384</v>
    <v t="r">385</v>
    <v t="r">386</v>
    <v t="r">387</v>
    <v t="r">388</v>
    <v t="r">389</v>
    <v t="r">390</v>
    <v t="r">391</v>
    <v t="r">392</v>
    <v t="r">393</v>
    <v t="r">394</v>
    <v t="r">395</v>
    <v t="r">396</v>
    <v t="r">397</v>
    <v t="r">398</v>
    <v t="r">399</v>
    <v t="r">400</v>
    <v t="r">401</v>
    <v t="r">402</v>
    <v t="r">403</v>
    <v t="r">404</v>
  </a>
  <a r="4">
    <v t="r">431</v>
    <v t="r">432</v>
    <v t="r">433</v>
    <v t="r">434</v>
  </a>
  <a r="1">
    <v t="s">Indonesian language</v>
  </a>
  <a r="34">
    <v t="r">452</v>
    <v t="r">453</v>
    <v t="r">454</v>
    <v t="r">455</v>
    <v t="r">456</v>
    <v t="r">457</v>
    <v t="r">458</v>
    <v t="r">459</v>
    <v t="r">460</v>
    <v t="r">461</v>
    <v t="r">462</v>
    <v t="r">463</v>
    <v t="r">464</v>
    <v t="r">465</v>
    <v t="r">466</v>
    <v t="r">467</v>
    <v t="r">468</v>
    <v t="r">469</v>
    <v t="r">470</v>
    <v t="r">471</v>
    <v t="r">472</v>
    <v t="r">473</v>
    <v t="r">474</v>
    <v t="r">475</v>
    <v t="r">476</v>
    <v t="r">477</v>
    <v t="r">478</v>
    <v t="r">479</v>
    <v t="r">480</v>
    <v t="r">481</v>
    <v t="r">482</v>
    <v t="r">417</v>
    <v t="r">483</v>
    <v t="r">484</v>
  </a>
  <a r="2">
    <v t="s">Indonesia Western Standard Time</v>
    <v t="s">Indonesia Central Standard Time</v>
  </a>
  <a r="1">
    <v t="r">512</v>
  </a>
  <a r="1">
    <v t="s">Japanese language</v>
  </a>
  <a r="46">
    <v t="r">529</v>
    <v t="r">530</v>
    <v t="r">531</v>
    <v t="r">532</v>
    <v t="r">533</v>
    <v t="r">534</v>
    <v t="r">535</v>
    <v t="r">536</v>
    <v t="r">537</v>
    <v t="r">538</v>
    <v t="r">539</v>
    <v t="r">540</v>
    <v t="r">498</v>
    <v t="r">541</v>
    <v t="r">542</v>
    <v t="r">543</v>
    <v t="r">544</v>
    <v t="r">545</v>
    <v t="r">546</v>
    <v t="r">547</v>
    <v t="r">548</v>
    <v t="r">549</v>
    <v t="r">550</v>
    <v t="r">551</v>
    <v t="r">552</v>
    <v t="r">553</v>
    <v t="r">554</v>
    <v t="r">555</v>
    <v t="r">556</v>
    <v t="r">557</v>
    <v t="r">558</v>
    <v t="r">559</v>
    <v t="r">560</v>
    <v t="r">561</v>
    <v t="r">562</v>
    <v t="r">563</v>
    <v t="r">564</v>
    <v t="r">565</v>
    <v t="r">566</v>
    <v t="r">567</v>
    <v t="r">568</v>
    <v t="r">569</v>
    <v t="r">570</v>
    <v t="r">571</v>
    <v t="r">572</v>
    <v t="r">573</v>
  </a>
  <a r="1">
    <v t="s">Japan Standard Time</v>
  </a>
  <a r="2">
    <v t="r">600</v>
    <v t="r">601</v>
  </a>
  <a r="1">
    <v t="s">Danish language</v>
  </a>
  <a r="5">
    <v t="r">618</v>
    <v t="r">619</v>
    <v t="r">620</v>
    <v t="r">621</v>
    <v t="r">622</v>
  </a>
  <a r="1">
    <v t="s">Central European Time</v>
  </a>
  <a r="2">
    <v t="r">650</v>
    <v t="r">651</v>
  </a>
  <a r="2">
    <v t="s">Korean Sign Language</v>
    <v t="s">Korean language</v>
  </a>
  <a r="17">
    <v t="r">636</v>
    <v t="r">667</v>
    <v t="r">668</v>
    <v t="r">669</v>
    <v t="r">670</v>
    <v t="r">671</v>
    <v t="r">672</v>
    <v t="r">673</v>
    <v t="r">674</v>
    <v t="r">675</v>
    <v t="r">676</v>
    <v t="r">677</v>
    <v t="r">678</v>
    <v t="r">679</v>
    <v t="r">680</v>
    <v t="r">681</v>
    <v t="r">682</v>
  </a>
  <a r="1">
    <v t="s">Korea Standard Time</v>
  </a>
  <a r="3">
    <v t="r">710</v>
    <v t="r">711</v>
    <v t="r">712</v>
  </a>
  <a r="5">
    <v t="s">Amharic</v>
    <v t="s">Oromo language</v>
    <v t="s">Afar language</v>
    <v t="s">Tigrinya language</v>
    <v t="s">Somali language</v>
  </a>
  <a r="11">
    <v t="r">696</v>
    <v t="r">727</v>
    <v t="r">728</v>
    <v t="r">729</v>
    <v t="r">730</v>
    <v t="r">731</v>
    <v t="r">732</v>
    <v t="r">733</v>
    <v t="r">734</v>
    <v t="r">735</v>
    <v t="r">736</v>
  </a>
  <a r="1">
    <v t="s">East Africa Time</v>
  </a>
  <a r="2">
    <v t="r">764</v>
    <v t="r">765</v>
  </a>
  <a r="1">
    <v t="s">Thai language</v>
  </a>
  <a r="76">
    <v t="r">781</v>
    <v t="r">782</v>
    <v t="r">783</v>
    <v t="r">784</v>
    <v t="r">785</v>
    <v t="r">786</v>
    <v t="r">787</v>
    <v t="r">788</v>
    <v t="r">789</v>
    <v t="r">790</v>
    <v t="r">791</v>
    <v t="r">792</v>
    <v t="r">793</v>
    <v t="r">794</v>
    <v t="r">795</v>
    <v t="r">796</v>
    <v t="r">797</v>
    <v t="r">798</v>
    <v t="r">799</v>
    <v t="r">800</v>
    <v t="r">801</v>
    <v t="r">802</v>
    <v t="r">803</v>
    <v t="r">804</v>
    <v t="r">805</v>
    <v t="r">806</v>
    <v t="r">807</v>
    <v t="r">808</v>
    <v t="r">809</v>
    <v t="r">810</v>
    <v t="r">811</v>
    <v t="r">812</v>
    <v t="r">813</v>
    <v t="r">814</v>
    <v t="r">815</v>
    <v t="r">816</v>
    <v t="r">750</v>
    <v t="r">817</v>
    <v t="r">818</v>
    <v t="r">819</v>
    <v t="r">820</v>
    <v t="r">821</v>
    <v t="r">822</v>
    <v t="r">823</v>
    <v t="r">824</v>
    <v t="r">825</v>
    <v t="r">826</v>
    <v t="r">827</v>
    <v t="r">828</v>
    <v t="r">829</v>
    <v t="r">830</v>
    <v t="r">831</v>
    <v t="r">832</v>
    <v t="r">833</v>
    <v t="r">834</v>
    <v t="r">835</v>
    <v t="r">836</v>
    <v t="r">837</v>
    <v t="r">838</v>
    <v t="r">839</v>
    <v t="r">840</v>
    <v t="r">841</v>
    <v t="r">842</v>
    <v t="r">843</v>
    <v t="r">844</v>
    <v t="r">845</v>
    <v t="r">846</v>
    <v t="r">847</v>
    <v t="r">848</v>
    <v t="r">849</v>
    <v t="r">850</v>
    <v t="r">851</v>
    <v t="r">852</v>
    <v t="r">853</v>
    <v t="r">854</v>
    <v t="r">855</v>
  </a>
  <a r="2">
    <v t="r">882</v>
    <v t="r">883</v>
  </a>
  <a r="1">
    <v t="s">French language</v>
  </a>
  <a r="25">
    <v t="r">900</v>
    <v t="r">901</v>
    <v t="r">902</v>
    <v t="r">903</v>
    <v t="r">904</v>
    <v t="r">905</v>
    <v t="r">906</v>
    <v t="r">907</v>
    <v t="r">908</v>
    <v t="r">909</v>
    <v t="r">910</v>
    <v t="r">911</v>
    <v t="r">912</v>
    <v t="r">913</v>
    <v t="r">914</v>
    <v t="r">915</v>
    <v t="r">916</v>
    <v t="r">917</v>
    <v t="r">918</v>
    <v t="r">919</v>
    <v t="r">920</v>
    <v t="r">921</v>
    <v t="r">922</v>
    <v t="r">923</v>
    <v t="r">924</v>
  </a>
  <a r="2">
    <v t="r">949</v>
    <v t="r">950</v>
  </a>
  <a r="1">
    <v t="s">Uzbek language</v>
  </a>
  <a r="14">
    <v t="r">937</v>
    <v t="r">964</v>
    <v t="r">965</v>
    <v t="r">966</v>
    <v t="r">967</v>
    <v t="r">968</v>
    <v t="r">969</v>
    <v t="r">970</v>
    <v t="r">971</v>
    <v t="r">972</v>
    <v t="r">973</v>
    <v t="r">974</v>
    <v t="r">975</v>
    <v t="r">976</v>
  </a>
  <a r="1">
    <v t="r">1001</v>
  </a>
  <a r="1">
    <v t="s">German language</v>
  </a>
  <a r="15">
    <v t="r">1018</v>
    <v t="r">1019</v>
    <v t="r">989</v>
    <v t="r">1020</v>
    <v t="r">1021</v>
    <v t="r">1022</v>
    <v t="r">1023</v>
    <v t="r">1024</v>
    <v t="r">1025</v>
    <v t="r">1026</v>
    <v t="r">1027</v>
    <v t="r">1028</v>
    <v t="r">1029</v>
    <v t="r">1030</v>
    <v t="r">1031</v>
  </a>
  <a r="3">
    <v t="r">1058</v>
    <v t="r">1059</v>
    <v t="r">1060</v>
  </a>
  <a r="1">
    <v t="s">Persian language</v>
  </a>
  <a r="31">
    <v t="r">1078</v>
    <v t="r">1079</v>
    <v t="r">1080</v>
    <v t="r">1081</v>
    <v t="r">1082</v>
    <v t="r">1083</v>
    <v t="r">1084</v>
    <v t="r">1085</v>
    <v t="r">1086</v>
    <v t="r">1087</v>
    <v t="r">1088</v>
    <v t="r">1089</v>
    <v t="r">1090</v>
    <v t="r">1091</v>
    <v t="r">1092</v>
    <v t="r">1093</v>
    <v t="r">1094</v>
    <v t="r">1095</v>
    <v t="r">1096</v>
    <v t="r">1097</v>
    <v t="r">1098</v>
    <v t="r">1099</v>
    <v t="r">1100</v>
    <v t="r">1101</v>
    <v t="r">1102</v>
    <v t="r">1103</v>
    <v t="r">1104</v>
    <v t="r">1105</v>
    <v t="r">1106</v>
    <v t="r">1107</v>
    <v t="r">1108</v>
  </a>
  <a r="1">
    <v t="s">Iran Standard Time Zone</v>
  </a>
  <a r="2">
    <v t="r">1135</v>
    <v t="r">1136</v>
  </a>
  <a r="1">
    <v t="s">Greek language</v>
  </a>
  <a r="12">
    <v t="r">1153</v>
    <v t="r">1154</v>
    <v t="r">1155</v>
    <v t="r">1156</v>
    <v t="r">1157</v>
    <v t="r">1158</v>
    <v t="r">1159</v>
    <v t="r">1160</v>
    <v t="r">1161</v>
    <v t="r">1162</v>
    <v t="r">1163</v>
    <v t="r">1164</v>
  </a>
  <a r="2">
    <v t="r">1192</v>
    <v t="r">1193</v>
  </a>
  <a r="2">
    <v t="s">Russian language</v>
    <v t="s">Kazakh language</v>
  </a>
  <a r="18">
    <v t="r">1177</v>
    <v t="r">1191</v>
    <v t="r">1209</v>
    <v t="r">1210</v>
    <v t="r">1211</v>
    <v t="r">1212</v>
    <v t="r">1213</v>
    <v t="r">1214</v>
    <v t="r">1215</v>
    <v t="r">1216</v>
    <v t="r">1217</v>
    <v t="r">1218</v>
    <v t="r">1219</v>
    <v t="r">1220</v>
    <v t="r">1221</v>
    <v t="r">1222</v>
    <v t="r">1223</v>
    <v t="r">1224</v>
  </a>
  <a r="2">
    <v t="r">1251</v>
    <v t="r">1252</v>
  </a>
  <a r="1">
    <v t="s">Icelandic language</v>
  </a>
  <a r="5">
    <v t="r">1267</v>
    <v t="r">1268</v>
    <v t="r">1269</v>
    <v t="r">1270</v>
    <v t="r">1271</v>
  </a>
  <a r="3">
    <v t="r">1299</v>
    <v t="r">1300</v>
    <v t="r">1301</v>
  </a>
  <a r="1">
    <v t="s">Burmese language</v>
  </a>
  <a r="15">
    <v t="r">1317</v>
    <v t="r">1318</v>
    <v t="r">1319</v>
    <v t="r">1320</v>
    <v t="r">1321</v>
    <v t="r">1322</v>
    <v t="r">1323</v>
    <v t="r">1324</v>
    <v t="r">1325</v>
    <v t="r">1326</v>
    <v t="r">1327</v>
    <v t="r">1328</v>
    <v t="r">1329</v>
    <v t="r">1330</v>
    <v t="r">1331</v>
  </a>
  <a r="1">
    <v t="r">1358</v>
  </a>
  <a r="1">
    <v t="s">Arabic</v>
  </a>
  <a r="7">
    <v t="r">1369</v>
    <v t="r">1370</v>
    <v t="r">1371</v>
    <v t="r">1372</v>
    <v t="r">1373</v>
    <v t="r">1374</v>
    <v t="r">1375</v>
  </a>
  <a r="3">
    <v t="r">1403</v>
    <v t="r">1404</v>
    <v t="r">1405</v>
  </a>
  <a r="1">
    <v t="s">Turkish language</v>
  </a>
  <a r="81">
    <v t="r">1424</v>
    <v t="r">1425</v>
    <v t="r">1426</v>
    <v t="r">1427</v>
    <v t="r">1428</v>
    <v t="r">1429</v>
    <v t="r">1430</v>
    <v t="r">1431</v>
    <v t="r">1432</v>
    <v t="r">1433</v>
    <v t="r">1434</v>
    <v t="r">1435</v>
    <v t="r">1436</v>
    <v t="r">1437</v>
    <v t="r">1438</v>
    <v t="r">1439</v>
    <v t="r">1440</v>
    <v t="r">1441</v>
    <v t="r">1442</v>
    <v t="r">1443</v>
    <v t="r">1444</v>
    <v t="r">1445</v>
    <v t="r">1446</v>
    <v t="r">1447</v>
    <v t="r">1448</v>
    <v t="r">1449</v>
    <v t="r">1450</v>
    <v t="r">1451</v>
    <v t="r">1452</v>
    <v t="r">1453</v>
    <v t="r">1454</v>
    <v t="r">1455</v>
    <v t="r">1456</v>
    <v t="r">1457</v>
    <v t="r">1458</v>
    <v t="r">1459</v>
    <v t="r">1460</v>
    <v t="r">1461</v>
    <v t="r">1462</v>
    <v t="r">1463</v>
    <v t="r">1464</v>
    <v t="r">1465</v>
    <v t="r">1466</v>
    <v t="r">1467</v>
    <v t="r">1468</v>
    <v t="r">1469</v>
    <v t="r">1470</v>
    <v t="r">1471</v>
    <v t="r">1472</v>
    <v t="r">1473</v>
    <v t="r">1474</v>
    <v t="r">1475</v>
    <v t="r">1476</v>
    <v t="r">1477</v>
    <v t="r">1478</v>
    <v t="r">1479</v>
    <v t="r">1480</v>
    <v t="r">1481</v>
    <v t="r">1482</v>
    <v t="r">1483</v>
    <v t="r">1484</v>
    <v t="r">1485</v>
    <v t="r">1486</v>
    <v t="r">1487</v>
    <v t="r">1488</v>
    <v t="r">1489</v>
    <v t="r">1490</v>
    <v t="r">1491</v>
    <v t="r">1492</v>
    <v t="r">1493</v>
    <v t="r">1494</v>
    <v t="r">1495</v>
    <v t="r">1496</v>
    <v t="r">1497</v>
    <v t="r">1498</v>
    <v t="r">1499</v>
    <v t="r">1500</v>
    <v t="r">1501</v>
    <v t="r">1502</v>
    <v t="r">1503</v>
    <v t="r">1504</v>
  </a>
  <a r="2">
    <v t="r">1531</v>
    <v t="r">1532</v>
  </a>
  <a r="1">
    <v t="s">Italian language</v>
  </a>
  <a r="20">
    <v t="r">1546</v>
    <v t="r">1547</v>
    <v t="r">1548</v>
    <v t="r">1549</v>
    <v t="r">1550</v>
    <v t="r">1551</v>
    <v t="r">1552</v>
    <v t="r">1553</v>
    <v t="r">1554</v>
    <v t="r">1555</v>
    <v t="r">1556</v>
    <v t="r">1557</v>
    <v t="r">1558</v>
    <v t="r">1559</v>
    <v t="r">1560</v>
    <v t="r">1561</v>
    <v t="r">1562</v>
    <v t="r">1563</v>
    <v t="r">1564</v>
    <v t="r">1565</v>
  </a>
  <a r="4">
    <v t="r">1593</v>
    <v t="r">1594</v>
    <v t="r">1595</v>
    <v t="r">1596</v>
  </a>
  <a r="37">
    <v t="r">1612</v>
    <v t="r">1613</v>
    <v t="r">1614</v>
    <v t="r">1615</v>
    <v t="r">1616</v>
    <v t="r">1617</v>
    <v t="r">1618</v>
    <v t="r">1619</v>
    <v t="r">1620</v>
    <v t="r">1621</v>
    <v t="r">1622</v>
    <v t="r">1623</v>
    <v t="r">1624</v>
    <v t="r">1625</v>
    <v t="r">1626</v>
    <v t="r">1627</v>
    <v t="r">1628</v>
    <v t="r">1629</v>
    <v t="r">1630</v>
    <v t="r">1631</v>
    <v t="r">1632</v>
    <v t="r">1633</v>
    <v t="r">1634</v>
    <v t="r">1635</v>
    <v t="r">1636</v>
    <v t="r">1637</v>
    <v t="r">1638</v>
    <v t="r">1639</v>
    <v t="r">1640</v>
    <v t="r">1641</v>
    <v t="r">1642</v>
    <v t="r">1643</v>
    <v t="r">1644</v>
    <v t="r">1645</v>
    <v t="r">1646</v>
    <v t="r">1647</v>
    <v t="r">1648</v>
  </a>
  <a r="2">
    <v t="r">1674</v>
    <v t="r">1675</v>
  </a>
  <a r="2">
    <v t="s">English language</v>
    <v t="s">Irish language</v>
  </a>
  <a r="26">
    <v t="r">1690</v>
    <v t="r">1691</v>
    <v t="r">1692</v>
    <v t="r">1693</v>
    <v t="r">1694</v>
    <v t="r">1695</v>
    <v t="r">1696</v>
    <v t="r">1697</v>
    <v t="r">1698</v>
    <v t="r">1699</v>
    <v t="r">1700</v>
    <v t="r">1701</v>
    <v t="r">1702</v>
    <v t="r">1703</v>
    <v t="r">1704</v>
    <v t="r">1705</v>
    <v t="r">1706</v>
    <v t="r">1707</v>
    <v t="r">1708</v>
    <v t="r">1709</v>
    <v t="r">1710</v>
    <v t="r">1711</v>
    <v t="r">1712</v>
    <v t="r">1713</v>
    <v t="r">1714</v>
    <v t="r">1715</v>
  </a>
  <a r="2">
    <v t="r">1741</v>
    <v t="r">1742</v>
  </a>
  <a r="1">
    <v t="s">Russian language</v>
  </a>
  <a r="83">
    <v t="r">1758</v>
    <v t="r">1759</v>
    <v t="r">1760</v>
    <v t="r">1761</v>
    <v t="r">1762</v>
    <v t="r">1763</v>
    <v t="r">1764</v>
    <v t="r">1765</v>
    <v t="r">1766</v>
    <v t="r">1767</v>
    <v t="r">1768</v>
    <v t="r">1769</v>
    <v t="r">1770</v>
    <v t="r">1771</v>
    <v t="r">1772</v>
    <v t="r">1773</v>
    <v t="r">1774</v>
    <v t="r">1775</v>
    <v t="r">1776</v>
    <v t="r">1777</v>
    <v t="r">1778</v>
    <v t="r">1779</v>
    <v t="r">1780</v>
    <v t="r">1781</v>
    <v t="r">1782</v>
    <v t="r">1783</v>
    <v t="r">1784</v>
    <v t="r">1785</v>
    <v t="r">1786</v>
    <v t="r">1787</v>
    <v t="r">1788</v>
    <v t="r">1789</v>
    <v t="r">1790</v>
    <v t="r">1791</v>
    <v t="r">1792</v>
    <v t="r">1793</v>
    <v t="r">1794</v>
    <v t="r">1795</v>
    <v t="r">1796</v>
    <v t="r">1797</v>
    <v t="r">1798</v>
    <v t="r">1799</v>
    <v t="r">1800</v>
    <v t="r">1801</v>
    <v t="r">1802</v>
    <v t="r">1803</v>
    <v t="r">1804</v>
    <v t="r">1805</v>
    <v t="r">1806</v>
    <v t="r">1807</v>
    <v t="r">1808</v>
    <v t="r">1809</v>
    <v t="r">1810</v>
    <v t="r">1811</v>
    <v t="r">1812</v>
    <v t="r">1813</v>
    <v t="r">1814</v>
    <v t="r">1815</v>
    <v t="r">1816</v>
    <v t="r">1817</v>
    <v t="r">1818</v>
    <v t="r">1819</v>
    <v t="r">1820</v>
    <v t="r">1821</v>
    <v t="r">1822</v>
    <v t="r">1823</v>
    <v t="r">1824</v>
    <v t="r">1825</v>
    <v t="r">1826</v>
    <v t="r">1827</v>
    <v t="r">1828</v>
    <v t="r">1829</v>
    <v t="r">1830</v>
    <v t="r">1831</v>
    <v t="r">1832</v>
    <v t="r">1727</v>
    <v t="r">1833</v>
    <v t="r">1834</v>
    <v t="r">1835</v>
    <v t="r">1836</v>
    <v t="r">1837</v>
    <v t="r">1838</v>
    <v t="r">1839</v>
  </a>
  <a r="13">
    <v t="s">Moscow Time</v>
    <v t="s">Samara Time</v>
    <v t="s">Yekaterinburg Time</v>
    <v t="s">Omsk Time</v>
    <v t="s">Krasnoyarsk Time</v>
    <v t="s">Irkutsk Time</v>
    <v t="s">Yakutsk Time</v>
    <v t="s">Kamchatka Time</v>
    <v t="s">Eastern European Time</v>
    <v t="s">Vladivostok Time</v>
    <v t="s">Srednekolymsk Time</v>
    <v t="s">Magadan Time</v>
    <v t="s">Kaliningrad Time</v>
  </a>
  <a r="2">
    <v t="r">1865</v>
    <v t="r">1866</v>
  </a>
  <a r="1">
    <v t="s">Slovak language</v>
  </a>
  <a r="8">
    <v t="r">1882</v>
    <v t="r">1883</v>
    <v t="r">1884</v>
    <v t="r">1885</v>
    <v t="r">1886</v>
    <v t="r">1887</v>
    <v t="r">1888</v>
    <v t="r">1889</v>
  </a>
  <a r="2">
    <v t="r">1914</v>
    <v t="r">1915</v>
  </a>
  <a r="1">
    <v t="s">Swedish language</v>
  </a>
  <a r="21">
    <v t="r">1930</v>
    <v t="r">1931</v>
    <v t="r">1932</v>
    <v t="r">1933</v>
    <v t="r">1934</v>
    <v t="r">1935</v>
    <v t="r">1936</v>
    <v t="r">1937</v>
    <v t="r">1938</v>
    <v t="r">1939</v>
    <v t="r">1940</v>
    <v t="r">1941</v>
    <v t="r">1942</v>
    <v t="r">1943</v>
    <v t="r">1944</v>
    <v t="r">1945</v>
    <v t="r">1946</v>
    <v t="r">1947</v>
    <v t="r">1948</v>
    <v t="r">1949</v>
    <v t="r">1950</v>
  </a>
  <a r="2">
    <v t="r">203</v>
    <v t="r">1976</v>
  </a>
  <a r="4">
    <v t="r">1989</v>
    <v t="r">1990</v>
    <v t="r">1991</v>
    <v t="r">1992</v>
  </a>
  <a r="2">
    <v t="s">Greenwich Mean Time</v>
    <v t="s">Western European Time</v>
  </a>
  <a r="4">
    <v t="r">2020</v>
    <v t="r">2021</v>
    <v t="r">2022</v>
    <v t="r">2023</v>
  </a>
  <a r="55">
    <v t="r">2039</v>
    <v t="r">2040</v>
    <v t="r">2041</v>
    <v t="r">2042</v>
    <v t="r">2043</v>
    <v t="r">2044</v>
    <v t="r">2045</v>
    <v t="r">2046</v>
    <v t="r">2047</v>
    <v t="r">2048</v>
    <v t="r">2049</v>
    <v t="r">2050</v>
    <v t="r">2051</v>
    <v t="r">2052</v>
    <v t="r">2053</v>
    <v t="r">2054</v>
    <v t="r">2055</v>
    <v t="r">2056</v>
    <v t="r">2057</v>
    <v t="r">2058</v>
    <v t="r">2059</v>
    <v t="r">2060</v>
    <v t="r">2061</v>
    <v t="r">2062</v>
    <v t="r">2063</v>
    <v t="r">2064</v>
    <v t="r">2065</v>
    <v t="r">2066</v>
    <v t="r">2067</v>
    <v t="r">2068</v>
    <v t="r">2069</v>
    <v t="r">2070</v>
    <v t="r">2071</v>
    <v t="r">2072</v>
    <v t="r">2073</v>
    <v t="r">2074</v>
    <v t="r">2075</v>
    <v t="r">2076</v>
    <v t="r">2077</v>
    <v t="r">2078</v>
    <v t="r">2079</v>
    <v t="r">2080</v>
    <v t="r">2081</v>
    <v t="r">2082</v>
    <v t="r">2083</v>
    <v t="r">2084</v>
    <v t="r">2085</v>
    <v t="r">2086</v>
    <v t="r">2087</v>
    <v t="r">2088</v>
    <v t="r">2089</v>
    <v t="r">2090</v>
    <v t="r">2091</v>
    <v t="r">2092</v>
    <v t="r">2093</v>
  </a>
  <a r="6">
    <v t="s">Samoa Time Zone</v>
    <v t="s">Atlantic Time Zone</v>
    <v t="s">Central Time Zone</v>
    <v t="s">Alaska Time Zone</v>
    <v t="s">Mountain Time Zone</v>
    <v t="s">Chamorro Time Zone</v>
  </a>
</arrayData>
</file>

<file path=xl/richData/rdrichvalue.xml><?xml version="1.0" encoding="utf-8"?>
<rvData xmlns="http://schemas.microsoft.com/office/spreadsheetml/2017/richdata" count="2101">
  <rv s="0">
    <v>536870912</v>
    <v>Algeria</v>
    <v>9670a4ec-16dd-f8c8-9fa8-4a541682532b</v>
    <v>en-ID</v>
    <v>Map</v>
  </rv>
  <rv s="1">
    <fb>0.17365539151523698</fb>
    <v>23</v>
  </rv>
  <rv s="1">
    <fb>2381741</fb>
    <v>24</v>
  </rv>
  <rv s="1">
    <fb>317000</fb>
    <v>24</v>
  </rv>
  <rv s="1">
    <fb>24.282</fb>
    <v>25</v>
  </rv>
  <rv s="1">
    <fb>213</fb>
    <v>26</v>
  </rv>
  <rv s="0">
    <v>536870912</v>
    <v>Algiers</v>
    <v>4ae67151-d610-04af-dcbe-ab5836a4ec9a</v>
    <v>en-ID</v>
    <v>Map</v>
  </rv>
  <rv s="1">
    <fb>150005.96900000001</fb>
    <v>24</v>
  </rv>
  <rv s="1">
    <fb>151.36166776774601</fb>
    <v>27</v>
  </rv>
  <rv s="1">
    <fb>1.95176821052894E-2</fb>
    <v>23</v>
  </rv>
  <rv s="1">
    <fb>1362.87191909646</fb>
    <v>24</v>
  </rv>
  <rv s="1">
    <fb>3.0230000000000001</fb>
    <v>25</v>
  </rv>
  <rv s="1">
    <fb>8.2443926523715402E-3</fb>
    <v>23</v>
  </rv>
  <rv s="1">
    <fb>99.977916720160493</fb>
    <v>28</v>
  </rv>
  <rv s="1">
    <fb>0.28000000000000003</fb>
    <v>29</v>
  </rv>
  <rv s="1">
    <fb>169988236398.12601</fb>
    <v>30</v>
  </rv>
  <rv s="1">
    <fb>1.0988282</fb>
    <v>23</v>
  </rv>
  <rv s="1">
    <fb>0.51365669999999997</fb>
    <v>23</v>
  </rv>
  <rv s="2">
    <v>0</v>
    <v>21</v>
    <v>2</v>
    <v>7</v>
    <v>0</v>
    <v>Image of Algeria</v>
  </rv>
  <rv s="1">
    <fb>20.100000000000001</fb>
    <v>28</v>
  </rv>
  <rv s="0">
    <v>805306368</v>
    <v>Abdelmadjid Tebboune (President)</v>
    <v>436c70fd-cb2e-c836-8892-66d5579a3e0d</v>
    <v>en-ID</v>
    <v>Generic</v>
  </rv>
  <rv s="0">
    <v>805306368</v>
    <v>Aymen Benabderrahmane (Prime minister)</v>
    <v>b536cc03-b6ae-e6c2-ed07-fe5ea3cec98f</v>
    <v>en-ID</v>
    <v>Generic</v>
  </rv>
  <rv s="3">
    <v>0</v>
  </rv>
  <rv s="4">
    <v>https://www.bing.com/search?q=algeria&amp;form=skydnc</v>
    <v>Learn more on Bing</v>
  </rv>
  <rv s="1">
    <fb>76.692999999999998</fb>
    <v>28</v>
  </rv>
  <rv s="1">
    <fb>371418617.76844501</fb>
    <v>30</v>
  </rv>
  <rv s="1">
    <fb>112</fb>
    <v>28</v>
  </rv>
  <rv s="1">
    <fb>0.95</fb>
    <v>29</v>
  </rv>
  <rv s="3">
    <v>1</v>
  </rv>
  <rv s="1">
    <fb>0.2809868089</fb>
    <v>23</v>
  </rv>
  <rv s="1">
    <fb>1.7193000000000001</fb>
    <v>25</v>
  </rv>
  <rv s="1">
    <fb>44903225</fb>
    <v>24</v>
  </rv>
  <rv s="1">
    <fb>0.223</fb>
    <v>23</v>
  </rv>
  <rv s="1">
    <fb>0.22899999999999998</fb>
    <v>23</v>
  </rv>
  <rv s="1">
    <fb>0.37200000000000005</fb>
    <v>23</v>
  </rv>
  <rv s="1">
    <fb>0.04</fb>
    <v>23</v>
  </rv>
  <rv s="1">
    <fb>9.4E-2</fb>
    <v>23</v>
  </rv>
  <rv s="1">
    <fb>0.13699999999999998</fb>
    <v>23</v>
  </rv>
  <rv s="1">
    <fb>0.17499999999999999</fb>
    <v>23</v>
  </rv>
  <rv s="1">
    <fb>0.41150001525878899</fb>
    <v>23</v>
  </rv>
  <rv s="0">
    <v>536870912</v>
    <v>Adrar Province</v>
    <v>e80340d2-0aa5-2b0c-fb1c-bd69bab50fee</v>
    <v>en-ID</v>
    <v>Map</v>
  </rv>
  <rv s="0">
    <v>536870912</v>
    <v>Chlef Province</v>
    <v>1acf3983-2a04-0df1-0997-69dc42da586f</v>
    <v>en-ID</v>
    <v>Map</v>
  </rv>
  <rv s="0">
    <v>536870912</v>
    <v>Laghouat Province</v>
    <v>d4076a39-39e3-f41a-92d2-b9618007f75f</v>
    <v>en-ID</v>
    <v>Map</v>
  </rv>
  <rv s="0">
    <v>536870912</v>
    <v>Oum El Bouaghi Province</v>
    <v>1e877a8b-f23f-144a-273a-acf4cf64e874</v>
    <v>en-ID</v>
    <v>Map</v>
  </rv>
  <rv s="0">
    <v>536870912</v>
    <v>Batna Province</v>
    <v>03798679-3067-3ce1-e775-136bc42632b4</v>
    <v>en-ID</v>
    <v>Map</v>
  </rv>
  <rv s="0">
    <v>536870912</v>
    <v>Bejaia Province</v>
    <v>30f9883c-00f0-bcb1-5b07-73c107d4ec27</v>
    <v>en-ID</v>
    <v>Map</v>
  </rv>
  <rv s="0">
    <v>536870912</v>
    <v>Biskra Province</v>
    <v>30caea82-5ebf-afc8-093d-b1fcc02f8822</v>
    <v>en-ID</v>
    <v>Map</v>
  </rv>
  <rv s="0">
    <v>536870912</v>
    <v>Béchar Province</v>
    <v>24f80762-70ab-125d-3b2a-fb404f45b0c9</v>
    <v>en-ID</v>
    <v>Map</v>
  </rv>
  <rv s="0">
    <v>536870912</v>
    <v>Blida Province</v>
    <v>71591415-5039-fe81-f0d4-611b0460e355</v>
    <v>en-ID</v>
    <v>Map</v>
  </rv>
  <rv s="0">
    <v>536870912</v>
    <v>Bouira Province</v>
    <v>55ca513f-5cd5-7951-a652-a1fb57037b1b</v>
    <v>en-ID</v>
    <v>Map</v>
  </rv>
  <rv s="0">
    <v>536870912</v>
    <v>Tamanrasset Province</v>
    <v>8348fc50-5a85-1652-57b9-c003a081b5df</v>
    <v>en-ID</v>
    <v>Map</v>
  </rv>
  <rv s="0">
    <v>536870912</v>
    <v>Tébessa Province</v>
    <v>f2ebf872-2516-1716-e59d-f3545c77d034</v>
    <v>en-ID</v>
    <v>Map</v>
  </rv>
  <rv s="0">
    <v>536870912</v>
    <v>Tlemcen Province</v>
    <v>69d07753-699a-b527-d530-1469a9ff5a30</v>
    <v>en-ID</v>
    <v>Map</v>
  </rv>
  <rv s="0">
    <v>536870912</v>
    <v>Tiaret Province</v>
    <v>26ec220a-73b5-8acc-51e5-f254398bda65</v>
    <v>en-ID</v>
    <v>Map</v>
  </rv>
  <rv s="0">
    <v>536870912</v>
    <v>Tizi Ouzou Province</v>
    <v>c41bb1c1-e903-14bd-c6f9-df096c22fbe6</v>
    <v>en-ID</v>
    <v>Map</v>
  </rv>
  <rv s="0">
    <v>536870912</v>
    <v>Algiers Province</v>
    <v>ea8a9141-0ad1-066d-5e89-cb0db5eb4917</v>
    <v>en-ID</v>
    <v>Map</v>
  </rv>
  <rv s="0">
    <v>536870912</v>
    <v>Djelfa Province</v>
    <v>831a90bb-6e78-8f93-6238-5392a1713a9d</v>
    <v>en-ID</v>
    <v>Map</v>
  </rv>
  <rv s="0">
    <v>536870912</v>
    <v>Jijel Province</v>
    <v>919f38f1-2c46-7d06-90e9-1d6e9fc5538a</v>
    <v>en-ID</v>
    <v>Map</v>
  </rv>
  <rv s="0">
    <v>536870912</v>
    <v>Sétif Province</v>
    <v>060f7c8c-07c4-f638-2a58-1eaf6fbf9249</v>
    <v>en-ID</v>
    <v>Map</v>
  </rv>
  <rv s="0">
    <v>536870912</v>
    <v>Saïda Province</v>
    <v>3fa9fedb-4fa5-1a1d-4434-2cf1ac843569</v>
    <v>en-ID</v>
    <v>Map</v>
  </rv>
  <rv s="0">
    <v>536870912</v>
    <v>Skikda Province</v>
    <v>138b26fc-1717-c9a9-7539-e60aa374f21a</v>
    <v>en-ID</v>
    <v>Map</v>
  </rv>
  <rv s="0">
    <v>536870912</v>
    <v>Sidi Bel Abbès Province</v>
    <v>69b6ecb6-5801-49ba-06fe-3c6d9972fd69</v>
    <v>en-ID</v>
    <v>Map</v>
  </rv>
  <rv s="0">
    <v>536870912</v>
    <v>Annaba Province</v>
    <v>a6e46d37-fc33-8276-f921-57d5fe6789af</v>
    <v>en-ID</v>
    <v>Map</v>
  </rv>
  <rv s="0">
    <v>536870912</v>
    <v>Guelma Province</v>
    <v>94b58887-31b3-08b5-6536-39538653ae1f</v>
    <v>en-ID</v>
    <v>Map</v>
  </rv>
  <rv s="0">
    <v>536870912</v>
    <v>Constantine Province</v>
    <v>eb74d20a-ef89-edde-bd54-ae45f66e22cb</v>
    <v>en-ID</v>
    <v>Map</v>
  </rv>
  <rv s="0">
    <v>536870912</v>
    <v>Médéa Province</v>
    <v>3da968a2-6ead-44cf-bc06-fd404b739dba</v>
    <v>en-ID</v>
    <v>Map</v>
  </rv>
  <rv s="0">
    <v>536870912</v>
    <v>Mostaganem Province</v>
    <v>36d36997-eea3-4842-7a5e-49f78217c3b7</v>
    <v>en-ID</v>
    <v>Map</v>
  </rv>
  <rv s="0">
    <v>536870912</v>
    <v>M'Sila Province</v>
    <v>63b01c60-7512-43c0-9b2e-6b6dba83f42f</v>
    <v>en-ID</v>
    <v>Map</v>
  </rv>
  <rv s="0">
    <v>536870912</v>
    <v>Mascara Province</v>
    <v>3ff9b333-7d59-1405-1ca1-803a869f3996</v>
    <v>en-ID</v>
    <v>Map</v>
  </rv>
  <rv s="0">
    <v>536870912</v>
    <v>Ouargla Province</v>
    <v>39052d39-9c8a-f6bb-7992-377b3fb685ee</v>
    <v>en-ID</v>
    <v>Map</v>
  </rv>
  <rv s="0">
    <v>536870912</v>
    <v>Oran Province</v>
    <v>829bd425-a119-4b49-b667-0ae18016a69d</v>
    <v>en-ID</v>
    <v>Map</v>
  </rv>
  <rv s="0">
    <v>536870912</v>
    <v>El Bayadh Province</v>
    <v>840dda87-341b-8851-c804-6090462701dc</v>
    <v>en-ID</v>
    <v>Map</v>
  </rv>
  <rv s="0">
    <v>536870912</v>
    <v>Illizi Province</v>
    <v>536aa71a-66b8-79ef-13c3-ff4fdcdff0ed</v>
    <v>en-ID</v>
    <v>Map</v>
  </rv>
  <rv s="0">
    <v>536870912</v>
    <v>Bordj Bou Arréridj Province</v>
    <v>ee29c9bc-9c3f-6a55-0bdf-5f8ea504a1ae</v>
    <v>en-ID</v>
    <v>Map</v>
  </rv>
  <rv s="0">
    <v>536870912</v>
    <v>Boumerdès Province</v>
    <v>b901dc60-651a-6b30-3086-01e6ef851d60</v>
    <v>en-ID</v>
    <v>Map</v>
  </rv>
  <rv s="0">
    <v>536870912</v>
    <v>El Taref Province</v>
    <v>07d91857-cce9-d9c1-d1e1-667e6c62dd04</v>
    <v>en-ID</v>
    <v>Map</v>
  </rv>
  <rv s="0">
    <v>536870912</v>
    <v>Tindouf Province</v>
    <v>788fbab2-bfde-86b7-ad42-160dc24f5efa</v>
    <v>en-ID</v>
    <v>Map</v>
  </rv>
  <rv s="0">
    <v>536870912</v>
    <v>Tissemsilt Province</v>
    <v>c9cb8041-1f5f-e573-0832-218ec37b549c</v>
    <v>en-ID</v>
    <v>Map</v>
  </rv>
  <rv s="0">
    <v>536870912</v>
    <v>El Oued Province</v>
    <v>d0e2786c-ea9d-dc18-983c-bd8019d89ffe</v>
    <v>en-ID</v>
    <v>Map</v>
  </rv>
  <rv s="0">
    <v>536870912</v>
    <v>Khenchela Province</v>
    <v>c88af56d-093f-fb0a-943e-79bf2fef03df</v>
    <v>en-ID</v>
    <v>Map</v>
  </rv>
  <rv s="0">
    <v>536870912</v>
    <v>Souk Ahras Province</v>
    <v>a69fb5c9-79e5-4c96-b4a3-2828652e0600</v>
    <v>en-ID</v>
    <v>Map</v>
  </rv>
  <rv s="0">
    <v>536870912</v>
    <v>Tipasa Province</v>
    <v>a29c7857-b220-2939-ae52-084e1879daff</v>
    <v>en-ID</v>
    <v>Map</v>
  </rv>
  <rv s="0">
    <v>536870912</v>
    <v>Mila Province</v>
    <v>51dcefda-cbda-a660-78bf-2a927a530acf</v>
    <v>en-ID</v>
    <v>Map</v>
  </rv>
  <rv s="0">
    <v>536870912</v>
    <v>Aïn Defla Province</v>
    <v>3ebea165-7a1f-fc5d-6bd7-3e252f0e47c7</v>
    <v>en-ID</v>
    <v>Map</v>
  </rv>
  <rv s="0">
    <v>536870912</v>
    <v>Naama Province</v>
    <v>f5d98543-5eaf-b83a-8198-a5c40fe9cf09</v>
    <v>en-ID</v>
    <v>Map</v>
  </rv>
  <rv s="0">
    <v>536870912</v>
    <v>Aïn Témouchent Province</v>
    <v>d08a520e-10b6-7977-186b-3702c2f6569f</v>
    <v>en-ID</v>
    <v>Map</v>
  </rv>
  <rv s="0">
    <v>536870912</v>
    <v>Ghardaïa Province</v>
    <v>ad52639a-6c24-85ac-b45e-bfcb70c7c9de</v>
    <v>en-ID</v>
    <v>Map</v>
  </rv>
  <rv s="0">
    <v>536870912</v>
    <v>Relizane Province</v>
    <v>1e82e6d1-4556-73c7-20ee-ced90d66ec84</v>
    <v>en-ID</v>
    <v>Map</v>
  </rv>
  <rv s="3">
    <v>2</v>
  </rv>
  <rv s="1">
    <fb>0.37184736139700098</fb>
    <v>23</v>
  </rv>
  <rv s="1">
    <fb>0.66099999999999992</fb>
    <v>23</v>
  </rv>
  <rv s="1">
    <fb>0.11704000473022499</fb>
    <v>31</v>
  </rv>
  <rv s="1">
    <fb>31510100</fb>
    <v>24</v>
  </rv>
  <rv s="5">
    <v>#VALUE!</v>
    <v>en-ID</v>
    <v>9670a4ec-16dd-f8c8-9fa8-4a541682532b</v>
    <v>536870912</v>
    <v>1</v>
    <v>16</v>
    <v>17</v>
    <v>Algeria</v>
    <v>19</v>
    <v>20</v>
    <v>Map</v>
    <v>21</v>
    <v>22</v>
    <v>DZ</v>
    <v>1</v>
    <v>2</v>
    <v>3</v>
    <v>4</v>
    <v>5</v>
    <v>6</v>
    <v>7</v>
    <v>8</v>
    <v>9</v>
    <v>DZD</v>
    <v>Algeria, officially the People's Democratic Republic of Algeria, is a country in North Africa. Algeria is bordered to the northeast by Tunisia; to the east by Libya; to the southeast by Niger; to the southwest by Mali, Mauritania, and Western ...</v>
    <v>10</v>
    <v>11</v>
    <v>12</v>
    <v>13</v>
    <v>14</v>
    <v>15</v>
    <v>16</v>
    <v>17</v>
    <v>18</v>
    <v>19</v>
    <v>6</v>
    <v>22</v>
    <v>23</v>
    <v>24</v>
    <v>25</v>
    <v>26</v>
    <v>27</v>
    <v>Algeria</v>
    <v>Kassaman</v>
    <v>28</v>
    <v>ⵜⴰⴳⴷⵓⴷⴰ ⵜⴰⵎⴳⴷⴰⵢⵜ ⵜⴰⵖⵔⴼⴰⵏⵜ ⵜⴰⴷⵣⴰⵢⵔⵉⵜ</v>
    <v>29</v>
    <v>30</v>
    <v>31</v>
    <v>32</v>
    <v>33</v>
    <v>34</v>
    <v>35</v>
    <v>36</v>
    <v>37</v>
    <v>38</v>
    <v>39</v>
    <v>88</v>
    <v>89</v>
    <v>90</v>
    <v>91</v>
    <v>Algeria</v>
    <v>92</v>
    <v>mdp/vdpid/4</v>
  </rv>
  <rv s="0">
    <v>536870912</v>
    <v>China</v>
    <v>5fcc3d97-0cf2-94e5-6dad-cd70e387bd69</v>
    <v>en-ID</v>
    <v>Map</v>
  </rv>
  <rv s="1">
    <fb>0.56212313103349798</fb>
    <v>23</v>
  </rv>
  <rv s="1">
    <fb>9596961</fb>
    <v>24</v>
  </rv>
  <rv s="1">
    <fb>2695000</fb>
    <v>24</v>
  </rv>
  <rv s="1">
    <fb>10.9</fb>
    <v>25</v>
  </rv>
  <rv s="1">
    <fb>86</fb>
    <v>26</v>
  </rv>
  <rv s="0">
    <v>536870912</v>
    <v>Beijing</v>
    <v>e43bc499-902a-5deb-aced-aa4a247e6822</v>
    <v>en-ID</v>
    <v>Map</v>
  </rv>
  <rv s="1">
    <fb>9893037.9519999996</fb>
    <v>24</v>
  </rv>
  <rv s="1">
    <fb>125.083155733959</fb>
    <v>27</v>
  </rv>
  <rv s="1">
    <fb>2.8992357992594101E-2</fb>
    <v>23</v>
  </rv>
  <rv s="1">
    <fb>3927.0444999890101</fb>
    <v>24</v>
  </rv>
  <rv s="1">
    <fb>1.69</fb>
    <v>25</v>
  </rv>
  <rv s="1">
    <fb>0.22353941805732902</fb>
    <v>23</v>
  </rv>
  <rv s="1">
    <fb>87.670430768185398</fb>
    <v>28</v>
  </rv>
  <rv s="1">
    <fb>0.96</fb>
    <v>29</v>
  </rv>
  <rv s="1">
    <fb>19910000000000</fb>
    <v>30</v>
  </rv>
  <rv s="1">
    <fb>1.0022275</fb>
    <v>23</v>
  </rv>
  <rv s="1">
    <fb>0.50604439999999995</fb>
    <v>23</v>
  </rv>
  <rv s="2">
    <v>1</v>
    <v>21</v>
    <v>33</v>
    <v>7</v>
    <v>0</v>
    <v>Image of China</v>
  </rv>
  <rv s="1">
    <fb>7.4</fb>
    <v>28</v>
  </rv>
  <rv s="0">
    <v>536870912</v>
    <v>Shanghai</v>
    <v>29ece984-463e-6074-60e1-83f8c012ef70</v>
    <v>en-ID</v>
    <v>Map</v>
  </rv>
  <rv s="0">
    <v>805306368</v>
    <v>Xi Jinping (President)</v>
    <v>cd954b68-481c-b388-8b3d-6c0081dc9adf</v>
    <v>en-ID</v>
    <v>Generic</v>
  </rv>
  <rv s="0">
    <v>805306368</v>
    <v>Han Zheng (Vice president)</v>
    <v>e9aab0c7-cc9c-fc04-646c-f65aabe8bd9a</v>
    <v>en-ID</v>
    <v>Generic</v>
  </rv>
  <rv s="0">
    <v>805306368</v>
    <v>Li Qiang (Premier)</v>
    <v>f0d727f0-3735-908f-e9a5-a6e2264d2e8e</v>
    <v>en-ID</v>
    <v>Generic</v>
  </rv>
  <rv s="3">
    <v>3</v>
  </rv>
  <rv s="4">
    <v>https://www.bing.com/search?q=china&amp;form=skydnc</v>
    <v>Learn more on Bing</v>
  </rv>
  <rv s="1">
    <fb>76.959999999999994</fb>
    <v>28</v>
  </rv>
  <rv s="1">
    <fb>8515504380000</fb>
    <v>30</v>
  </rv>
  <rv s="1">
    <fb>29</fb>
    <v>28</v>
  </rv>
  <rv s="1">
    <fb>0.87</fb>
    <v>29</v>
  </rv>
  <rv s="3">
    <v>4</v>
  </rv>
  <rv s="1">
    <fb>0.32386296240000001</fb>
    <v>23</v>
  </rv>
  <rv s="1">
    <fb>1.9798</fb>
    <v>25</v>
  </rv>
  <rv s="1">
    <fb>1412175000</fb>
    <v>24</v>
  </rv>
  <rv s="1">
    <fb>0.222</fb>
    <v>23</v>
  </rv>
  <rv s="1">
    <fb>0.29299999999999998</fb>
    <v>23</v>
  </rv>
  <rv s="1">
    <fb>0.45299999999999996</fb>
    <v>23</v>
  </rv>
  <rv s="1">
    <fb>2.7000000000000003E-2</fb>
    <v>23</v>
  </rv>
  <rv s="1">
    <fb>6.5000000000000002E-2</fb>
    <v>23</v>
  </rv>
  <rv s="1">
    <fb>0.107</fb>
    <v>23</v>
  </rv>
  <rv s="1">
    <fb>0.153</fb>
    <v>23</v>
  </rv>
  <rv s="1">
    <fb>0.67986999511718804</fb>
    <v>23</v>
  </rv>
  <rv s="0">
    <v>536870912</v>
    <v>Tianjin</v>
    <v>45fdbb85-8f7d-7f8b-dc59-7cb26189ef7d</v>
    <v>en-ID</v>
    <v>Map</v>
  </rv>
  <rv s="0">
    <v>536870912</v>
    <v>Hebei</v>
    <v>268021ac-4731-f143-328a-f385a6b2f343</v>
    <v>en-ID</v>
    <v>Map</v>
  </rv>
  <rv s="0">
    <v>536870912</v>
    <v>Shanxi</v>
    <v>075dd860-13e3-fb9e-dab0-6f2a22a59c5d</v>
    <v>en-ID</v>
    <v>Map</v>
  </rv>
  <rv s="0">
    <v>536870912</v>
    <v>Inner Mongolia</v>
    <v>2c74fdb2-19bf-0f2d-f20d-13b21d6103e6</v>
    <v>en-ID</v>
    <v>Map</v>
  </rv>
  <rv s="0">
    <v>536870912</v>
    <v>Liaoning</v>
    <v>50b9b45b-7555-8f4e-500a-81f90d66f392</v>
    <v>en-ID</v>
    <v>Map</v>
  </rv>
  <rv s="0">
    <v>536870912</v>
    <v>Jilin</v>
    <v>20bba38c-89a4-7448-c64a-9ec85a4ba341</v>
    <v>en-ID</v>
    <v>Map</v>
  </rv>
  <rv s="0">
    <v>536870912</v>
    <v>Heilongjiang</v>
    <v>a7c2e681-f80e-cae6-2ae7-fccb47f12008</v>
    <v>en-ID</v>
    <v>Map</v>
  </rv>
  <rv s="0">
    <v>536870912</v>
    <v>Jiangsu</v>
    <v>c979b1db-2e4e-7b88-511f-1cd5a525053c</v>
    <v>en-ID</v>
    <v>Map</v>
  </rv>
  <rv s="0">
    <v>536870912</v>
    <v>Zhejiang</v>
    <v>5464490d-3361-4945-967e-d8879b9c8415</v>
    <v>en-ID</v>
    <v>Map</v>
  </rv>
  <rv s="0">
    <v>536870912</v>
    <v>Anhui</v>
    <v>7a26b7d2-0ec9-86cd-351a-a9f347c4b9cd</v>
    <v>en-ID</v>
    <v>Map</v>
  </rv>
  <rv s="0">
    <v>536870912</v>
    <v>Fujian</v>
    <v>f7e228b4-20f3-6c06-f9d2-0e381cb472db</v>
    <v>en-ID</v>
    <v>Map</v>
  </rv>
  <rv s="0">
    <v>536870912</v>
    <v>Jiangxi</v>
    <v>60bbd587-912f-cf97-4a3b-4e9236f59153</v>
    <v>en-ID</v>
    <v>Map</v>
  </rv>
  <rv s="0">
    <v>536870912</v>
    <v>Shandong</v>
    <v>311c787d-5f0d-3960-4647-a0b3ee6bb863</v>
    <v>en-ID</v>
    <v>Map</v>
  </rv>
  <rv s="0">
    <v>536870912</v>
    <v>Henan</v>
    <v>e1b3708c-e5d8-671a-5b9c-e74cf7d11971</v>
    <v>en-ID</v>
    <v>Map</v>
  </rv>
  <rv s="0">
    <v>536870912</v>
    <v>Hubei</v>
    <v>03c5c53c-6c11-7737-b58a-31b9b73bce20</v>
    <v>en-ID</v>
    <v>Map</v>
  </rv>
  <rv s="0">
    <v>536870912</v>
    <v>Hunan</v>
    <v>84852e67-826c-7232-5aec-3bd5a776c21b</v>
    <v>en-ID</v>
    <v>Map</v>
  </rv>
  <rv s="0">
    <v>536870912</v>
    <v>Guangdong</v>
    <v>533d187e-5296-4200-eed8-55f3257c948f</v>
    <v>en-ID</v>
    <v>Map</v>
  </rv>
  <rv s="0">
    <v>536870912</v>
    <v>Guangxi</v>
    <v>b2e2f034-494c-f814-7555-fa5d56071d6f</v>
    <v>en-ID</v>
    <v>Map</v>
  </rv>
  <rv s="0">
    <v>536870912</v>
    <v>Hainan</v>
    <v>85cb11dd-f8f0-f5e0-35d3-42ce64c34e9e</v>
    <v>en-ID</v>
    <v>Map</v>
  </rv>
  <rv s="0">
    <v>536870912</v>
    <v>Chongqing</v>
    <v>69bf0da4-4c0f-d795-e3d4-f2087fc9101e</v>
    <v>en-ID</v>
    <v>Map</v>
  </rv>
  <rv s="0">
    <v>536870912</v>
    <v>Sichuan</v>
    <v>49bf1471-e0d6-011f-bb5b-edd67fea0a6f</v>
    <v>en-ID</v>
    <v>Map</v>
  </rv>
  <rv s="0">
    <v>536870912</v>
    <v>Guizhou</v>
    <v>3025ec8b-299d-6131-4293-401f8dd1701e</v>
    <v>en-ID</v>
    <v>Map</v>
  </rv>
  <rv s="0">
    <v>536870912</v>
    <v>Yunnan</v>
    <v>62345ab8-b0e6-d4c5-87b4-0e7a5b39c7dc</v>
    <v>en-ID</v>
    <v>Map</v>
  </rv>
  <rv s="0">
    <v>536870912</v>
    <v>Hong Kong</v>
    <v>304df1d5-38ee-e835-eb2a-554caba5c30e</v>
    <v>en-ID</v>
    <v>Map</v>
  </rv>
  <rv s="0">
    <v>536870912</v>
    <v>Tibet Autonomous Region</v>
    <v>47172d29-ddc9-3139-5851-4a08c8219822</v>
    <v>en-ID</v>
    <v>Map</v>
  </rv>
  <rv s="0">
    <v>536870912</v>
    <v>Shaanxi</v>
    <v>2c52cd90-c486-5a30-6fdf-b777d9331efd</v>
    <v>en-ID</v>
    <v>Map</v>
  </rv>
  <rv s="0">
    <v>536870912</v>
    <v>Gansu</v>
    <v>2bf7e5b1-3ba4-5943-77aa-7ac1cb9a0535</v>
    <v>en-ID</v>
    <v>Map</v>
  </rv>
  <rv s="0">
    <v>536870912</v>
    <v>Qinghai</v>
    <v>c8ddeac2-af7f-8ee9-dbac-33f9f697d88c</v>
    <v>en-ID</v>
    <v>Map</v>
  </rv>
  <rv s="0">
    <v>536870912</v>
    <v>Ningxia</v>
    <v>b9d307c1-70f4-a27f-6800-d624b3030236</v>
    <v>en-ID</v>
    <v>Map</v>
  </rv>
  <rv s="0">
    <v>536870912</v>
    <v>Xinjiang</v>
    <v>8e7874f1-5a52-a168-5737-ced81488dfca</v>
    <v>en-ID</v>
    <v>Map</v>
  </rv>
  <rv s="0">
    <v>536870912</v>
    <v>Macau</v>
    <v>d7203e23-120a-c7fd-485a-3fbcf88a3288</v>
    <v>en-ID</v>
    <v>Map</v>
  </rv>
  <rv s="3">
    <v>5</v>
  </rv>
  <rv s="1">
    <fb>9.4193182022714303E-2</fb>
    <v>23</v>
  </rv>
  <rv s="3">
    <v>6</v>
  </rv>
  <rv s="1">
    <fb>0.59200000000000008</fb>
    <v>23</v>
  </rv>
  <rv s="1">
    <fb>4.3200001716613798E-2</fb>
    <v>31</v>
  </rv>
  <rv s="1">
    <fb>842933962</fb>
    <v>24</v>
  </rv>
  <rv s="6">
    <v>#VALUE!</v>
    <v>en-ID</v>
    <v>5fcc3d97-0cf2-94e5-6dad-cd70e387bd69</v>
    <v>536870912</v>
    <v>1</v>
    <v>37</v>
    <v>38</v>
    <v>China</v>
    <v>19</v>
    <v>20</v>
    <v>Map</v>
    <v>21</v>
    <v>39</v>
    <v>CN</v>
    <v>95</v>
    <v>96</v>
    <v>97</v>
    <v>98</v>
    <v>99</v>
    <v>100</v>
    <v>101</v>
    <v>102</v>
    <v>103</v>
    <v>CNY</v>
    <v>China, officially the People's Republic of China, is a country in East Asia. It is the world's second-most-populous country, with a population exceeding 1.4 billion. China spans the equivalent of five time zones and borders fourteen countries by ...</v>
    <v>104</v>
    <v>105</v>
    <v>106</v>
    <v>107</v>
    <v>108</v>
    <v>109</v>
    <v>110</v>
    <v>111</v>
    <v>112</v>
    <v>113</v>
    <v>114</v>
    <v>118</v>
    <v>119</v>
    <v>120</v>
    <v>121</v>
    <v>122</v>
    <v>123</v>
    <v>China</v>
    <v>March of the Volunteers</v>
    <v>124</v>
    <v>中华人民共和国</v>
    <v>125</v>
    <v>126</v>
    <v>127</v>
    <v>128</v>
    <v>129</v>
    <v>130</v>
    <v>131</v>
    <v>132</v>
    <v>133</v>
    <v>134</v>
    <v>135</v>
    <v>167</v>
    <v>168</v>
    <v>169</v>
    <v>170</v>
    <v>171</v>
    <v>China</v>
    <v>172</v>
    <v>mdp/vdpid/45</v>
  </rv>
  <rv s="1">
    <fb>1664897.17</fb>
    <v>24</v>
  </rv>
  <rv s="0">
    <v>536870912</v>
    <v>Ürümqi</v>
    <v>cb1338dc-6380-e6bf-3c6f-a2338d9b96b3</v>
    <v>en-ID</v>
    <v>Map</v>
  </rv>
  <rv s="2">
    <v>2</v>
    <v>21</v>
    <v>40</v>
    <v>7</v>
    <v>0</v>
    <v>Image of Xinjiang</v>
  </rv>
  <rv s="0">
    <v>805306368</v>
    <v>Ma Xingrui (Chinese Communist Party Committee Secretary)</v>
    <v>3d0263bc-6c70-1aa0-8ebe-674392e7ac32</v>
    <v>en-ID</v>
    <v>Generic</v>
  </rv>
  <rv s="3">
    <v>7</v>
  </rv>
  <rv s="4">
    <v>https://www.bing.com/search?q=xinjiang&amp;form=skydnc</v>
    <v>Learn more on Bing</v>
  </rv>
  <rv s="1">
    <fb>25852345</fb>
    <v>24</v>
  </rv>
  <rv s="7">
    <v>#VALUE!</v>
    <v>en-ID</v>
    <v>8e7874f1-5a52-a168-5737-ced81488dfca</v>
    <v>536870912</v>
    <v>1</v>
    <v>42</v>
    <v>43</v>
    <v>Xinjiang</v>
    <v>19</v>
    <v>20</v>
    <v>Map</v>
    <v>21</v>
    <v>44</v>
    <v>CN-65</v>
    <v>174</v>
    <v>175</v>
    <v>94</v>
    <v>Xinjiang, officially the Xinjiang Uygur Autonomous Region, is an autonomous region of the People's Republic of China, located in the northwest of the country at the crossroads of Central Asia and East Asia. Being the largest province-level ...</v>
    <v>176</v>
    <v>175</v>
    <v>178</v>
    <v>179</v>
    <v>Xinjiang</v>
    <v>180</v>
    <v>Xinjiang</v>
    <v>mdp/vdpid/36980</v>
  </rv>
  <rv s="0">
    <v>536870912</v>
    <v>Australia</v>
    <v>06de2191-243d-a83f-6990-2eb1c7f3382a</v>
    <v>en-ID</v>
    <v>Map</v>
  </rv>
  <rv s="1">
    <fb>0.48241944248714902</fb>
    <v>23</v>
  </rv>
  <rv s="1">
    <fb>7692024</fb>
    <v>24</v>
  </rv>
  <rv s="1">
    <fb>58000</fb>
    <v>24</v>
  </rv>
  <rv s="1">
    <fb>12.6</fb>
    <v>25</v>
  </rv>
  <rv s="1">
    <fb>61</fb>
    <v>26</v>
  </rv>
  <rv s="0">
    <v>536870912</v>
    <v>Canberra</v>
    <v>59ab58e3-2f00-9175-e7b8-76d910040855</v>
    <v>en-ID</v>
    <v>Map</v>
  </rv>
  <rv s="1">
    <fb>375907.837</fb>
    <v>24</v>
  </rv>
  <rv s="1">
    <fb>119.797086368366</fb>
    <v>27</v>
  </rv>
  <rv s="1">
    <fb>1.61076787290379E-2</fb>
    <v>23</v>
  </rv>
  <rv s="1">
    <fb>10071.3989785006</fb>
    <v>24</v>
  </rv>
  <rv s="1">
    <fb>1.74</fb>
    <v>25</v>
  </rv>
  <rv s="1">
    <fb>0.16258278059599401</fb>
    <v>23</v>
  </rv>
  <rv s="1">
    <fb>89.625630110237395</fb>
    <v>28</v>
  </rv>
  <rv s="1">
    <fb>0.93</fb>
    <v>29</v>
  </rv>
  <rv s="1">
    <fb>1392680589329.1399</fb>
    <v>30</v>
  </rv>
  <rv s="1">
    <fb>1.0033898000000001</fb>
    <v>23</v>
  </rv>
  <rv s="1">
    <fb>1.1314216000000001</fb>
    <v>23</v>
  </rv>
  <rv s="2">
    <v>3</v>
    <v>21</v>
    <v>46</v>
    <v>7</v>
    <v>0</v>
    <v>Image of Australia</v>
  </rv>
  <rv s="1">
    <fb>3.1</fb>
    <v>28</v>
  </rv>
  <rv s="0">
    <v>536870912</v>
    <v>Sydney</v>
    <v>3ecec2e8-2993-42e7-7299-f693bbe3b9b9</v>
    <v>en-ID</v>
    <v>Map</v>
  </rv>
  <rv s="0">
    <v>805306368</v>
    <v>Charles III (Monarch)</v>
    <v>afc6f6a9-5b55-9178-3e6f-2c8b6d16ee9c</v>
    <v>en-ID</v>
    <v>Generic</v>
  </rv>
  <rv s="0">
    <v>805306368</v>
    <v>Anthony Albanese (Prime minister)</v>
    <v>00f8b947-2f64-9828-df4d-5993583bdbe4</v>
    <v>en-ID</v>
    <v>Generic</v>
  </rv>
  <rv s="3">
    <v>8</v>
  </rv>
  <rv s="4">
    <v>https://www.bing.com/search?q=australia&amp;form=skydnc</v>
    <v>Learn more on Bing</v>
  </rv>
  <rv s="1">
    <fb>82.748780487804893</fb>
    <v>28</v>
  </rv>
  <rv s="1">
    <fb>1487598500000</fb>
    <v>30</v>
  </rv>
  <rv s="1">
    <fb>6</fb>
    <v>28</v>
  </rv>
  <rv s="1">
    <fb>13.59</fb>
    <v>29</v>
  </rv>
  <rv s="3">
    <v>9</v>
  </rv>
  <rv s="1">
    <fb>0.19558295019999999</fb>
    <v>23</v>
  </rv>
  <rv s="1">
    <fb>3.6778</fb>
    <v>25</v>
  </rv>
  <rv s="1">
    <fb>25978935</fb>
    <v>24</v>
  </rv>
  <rv s="1">
    <fb>0.221</fb>
    <v>23</v>
  </rv>
  <rv s="1">
    <fb>0.27</fb>
    <v>23</v>
  </rv>
  <rv s="1">
    <fb>0.42100000000000004</fb>
    <v>23</v>
  </rv>
  <rv s="1">
    <fb>2.7999999999999997E-2</fb>
    <v>23</v>
  </rv>
  <rv s="1">
    <fb>7.400000000000001E-2</fb>
    <v>23</v>
  </rv>
  <rv s="1">
    <fb>0.122</fb>
    <v>23</v>
  </rv>
  <rv s="1">
    <fb>0.161</fb>
    <v>23</v>
  </rv>
  <rv s="1">
    <fb>0.65517997741699208</fb>
    <v>23</v>
  </rv>
  <rv s="0">
    <v>536870912</v>
    <v>Australian Capital Territory</v>
    <v>c296eb2e-2c1a-16bf-bc37-164541ce7365</v>
    <v>en-ID</v>
    <v>Map</v>
  </rv>
  <rv s="0">
    <v>536870912</v>
    <v>New South Wales</v>
    <v>9143b1e4-782f-52c3-0f4a-cea5eaf6f36a</v>
    <v>en-ID</v>
    <v>Map</v>
  </rv>
  <rv s="0">
    <v>536870912</v>
    <v>Northern Territory</v>
    <v>20947ace-4dd4-0516-21df-2af8da517b06</v>
    <v>en-ID</v>
    <v>Map</v>
  </rv>
  <rv s="0">
    <v>536870912</v>
    <v>Queensland</v>
    <v>d8d1c6ea-bc68-82f2-5bb3-ae7aa11442b4</v>
    <v>en-ID</v>
    <v>Map</v>
  </rv>
  <rv s="0">
    <v>536870912</v>
    <v>South Australia</v>
    <v>202994ba-49c2-98c5-91fa-e0b05ffcf2da</v>
    <v>en-ID</v>
    <v>Map</v>
  </rv>
  <rv s="0">
    <v>536870912</v>
    <v>Tasmania</v>
    <v>8327961c-5e1c-9007-38cc-b90bc76e7bc3</v>
    <v>en-ID</v>
    <v>Map</v>
  </rv>
  <rv s="0">
    <v>536870912</v>
    <v>Victoria</v>
    <v>afad25fd-4cbc-2e30-7764-19bd8a1cb1bc</v>
    <v>en-ID</v>
    <v>Map</v>
  </rv>
  <rv s="0">
    <v>536870912</v>
    <v>Western Australia</v>
    <v>bf87c7cd-72cb-99af-809b-eb7577149dcd</v>
    <v>en-ID</v>
    <v>Map</v>
  </rv>
  <rv s="0">
    <v>536870912</v>
    <v>Christmas Island</v>
    <v>66788ba9-2bf3-1a5c-abea-c2feb1989f85</v>
    <v>en-ID</v>
    <v>Map</v>
  </rv>
  <rv s="0">
    <v>536870912</v>
    <v>Ashmore and Cartier Islands</v>
    <v>0cf3b96d-0c52-2057-50e3-f4d0baacc740</v>
    <v>en-ID</v>
    <v>Map</v>
  </rv>
  <rv s="0">
    <v>536870912</v>
    <v>Cocos (Keeling) Islands</v>
    <v>02bce610-1981-8169-049c-5f416771ad7e</v>
    <v>en-ID</v>
    <v>Map</v>
  </rv>
  <rv s="0">
    <v>536870912</v>
    <v>Coral Sea Islands</v>
    <v>12fcab3d-6815-b0bc-3cf7-b1396ef5cd47</v>
    <v>en-ID</v>
    <v>Map</v>
  </rv>
  <rv s="0">
    <v>536870912</v>
    <v>Heard Island and McDonald Islands</v>
    <v>fb1ed011-1cc6-3fa2-760a-a9290a0bfc5d</v>
    <v>en-ID</v>
    <v>Map</v>
  </rv>
  <rv s="0">
    <v>536870912</v>
    <v>Jervis Bay Territory</v>
    <v>e59341af-b7a6-b4f4-6a5d-590c58c94b7c</v>
    <v>en-ID</v>
    <v>Map</v>
  </rv>
  <rv s="0">
    <v>536870912</v>
    <v>Norfolk Island</v>
    <v>edf78bdd-d272-9969-118f-522fd065d490</v>
    <v>en-ID</v>
    <v>Map</v>
  </rv>
  <rv s="3">
    <v>10</v>
  </rv>
  <rv s="1">
    <fb>0.22985815296127299</fb>
    <v>23</v>
  </rv>
  <rv s="1">
    <fb>0.47399999999999998</fb>
    <v>23</v>
  </rv>
  <rv s="1">
    <fb>5.2680001258850098E-2</fb>
    <v>31</v>
  </rv>
  <rv s="1">
    <fb>21844756</fb>
    <v>24</v>
  </rv>
  <rv s="5">
    <v>#VALUE!</v>
    <v>en-ID</v>
    <v>06de2191-243d-a83f-6990-2eb1c7f3382a</v>
    <v>536870912</v>
    <v>1</v>
    <v>49</v>
    <v>17</v>
    <v>Australia</v>
    <v>19</v>
    <v>20</v>
    <v>Map</v>
    <v>21</v>
    <v>50</v>
    <v>AU</v>
    <v>183</v>
    <v>184</v>
    <v>185</v>
    <v>186</v>
    <v>187</v>
    <v>188</v>
    <v>189</v>
    <v>190</v>
    <v>191</v>
    <v>AUD</v>
    <v>Australia, officially the Commonwealth of Australia, is a sovereign country comprising the mainland of the Australian continent, the island of Tasmania, and numerous smaller islands. Australia is the largest country by area in Oceania and the ...</v>
    <v>192</v>
    <v>193</v>
    <v>194</v>
    <v>195</v>
    <v>196</v>
    <v>197</v>
    <v>198</v>
    <v>199</v>
    <v>200</v>
    <v>201</v>
    <v>202</v>
    <v>205</v>
    <v>206</v>
    <v>207</v>
    <v>208</v>
    <v>209</v>
    <v>210</v>
    <v>Australia</v>
    <v>Advance Australia Fair</v>
    <v>211</v>
    <v>Commonwealth of Australia</v>
    <v>212</v>
    <v>213</v>
    <v>214</v>
    <v>215</v>
    <v>216</v>
    <v>217</v>
    <v>218</v>
    <v>219</v>
    <v>220</v>
    <v>221</v>
    <v>222</v>
    <v>238</v>
    <v>239</v>
    <v>240</v>
    <v>241</v>
    <v>Australia</v>
    <v>242</v>
    <v>mdp/vdpid/12</v>
  </rv>
  <rv s="0">
    <v>536870912</v>
    <v>India</v>
    <v>85fa63d3-9596-adb9-b4eb-502273d84f56</v>
    <v>en-ID</v>
    <v>Map</v>
  </rv>
  <rv s="1">
    <fb>0.60447196445568596</fb>
    <v>23</v>
  </rv>
  <rv s="1">
    <fb>3287263</fb>
    <v>24</v>
  </rv>
  <rv s="1">
    <fb>3031000</fb>
    <v>24</v>
  </rv>
  <rv s="1">
    <fb>17.856999999999999</fb>
    <v>25</v>
  </rv>
  <rv s="1">
    <fb>91</fb>
    <v>26</v>
  </rv>
  <rv s="0">
    <v>536870912</v>
    <v>New Delhi</v>
    <v>b474d3c7-a39a-d5ba-7426-18e00042f03e</v>
    <v>en-ID</v>
    <v>Map</v>
  </rv>
  <rv s="1">
    <fb>2407671.5260000001</fb>
    <v>24</v>
  </rv>
  <rv s="1">
    <fb>180.43581241118</fb>
    <v>27</v>
  </rv>
  <rv s="1">
    <fb>7.6596947427925291E-2</fb>
    <v>23</v>
  </rv>
  <rv s="1">
    <fb>804.51422808927896</fb>
    <v>24</v>
  </rv>
  <rv s="1">
    <fb>2.222</fb>
    <v>25</v>
  </rv>
  <rv s="1">
    <fb>0.23833121474746</fb>
    <v>23</v>
  </rv>
  <rv s="1">
    <fb>73.576979087800794</fb>
    <v>28</v>
  </rv>
  <rv s="1">
    <fb>0.97</fb>
    <v>29</v>
  </rv>
  <rv s="1">
    <fb>2611000000000.0098</fb>
    <v>30</v>
  </rv>
  <rv s="1">
    <fb>1.1295785999999999</fb>
    <v>23</v>
  </rv>
  <rv s="1">
    <fb>0.28060550000000001</fb>
    <v>23</v>
  </rv>
  <rv s="2">
    <v>4</v>
    <v>21</v>
    <v>52</v>
    <v>7</v>
    <v>0</v>
    <v>Image of India</v>
  </rv>
  <rv s="1">
    <fb>29.9</fb>
    <v>28</v>
  </rv>
  <rv s="0">
    <v>536870912</v>
    <v>Mumbai</v>
    <v>fbbc8d69-667a-e1ff-34bf-e524be01025d</v>
    <v>en-ID</v>
    <v>Map</v>
  </rv>
  <rv s="0">
    <v>805306368</v>
    <v>Droupadi Murmu (President)</v>
    <v>adde4ff7-2867-52d2-5cee-2e1eb72876cd</v>
    <v>en-ID</v>
    <v>Generic</v>
  </rv>
  <rv s="0">
    <v>805306368</v>
    <v>Jagdeep Dhankhar (Vice president)</v>
    <v>cfa2e8c7-64e1-e81b-7e51-6da604f190d6</v>
    <v>en-ID</v>
    <v>Generic</v>
  </rv>
  <rv s="0">
    <v>805306368</v>
    <v>Narendra Modi (Prime minister)</v>
    <v>04fee623-e9bd-ee4b-f30d-cad3c29199e4</v>
    <v>en-ID</v>
    <v>Generic</v>
  </rv>
  <rv s="3">
    <v>11</v>
  </rv>
  <rv s="4">
    <v>https://www.bing.com/search?q=india&amp;form=skydnc</v>
    <v>Learn more on Bing</v>
  </rv>
  <rv s="1">
    <fb>69.415999999999997</fb>
    <v>28</v>
  </rv>
  <rv s="1">
    <fb>2179781240000</fb>
    <v>30</v>
  </rv>
  <rv s="1">
    <fb>145</fb>
    <v>28</v>
  </rv>
  <rv s="1">
    <fb>0.3</fb>
    <v>29</v>
  </rv>
  <rv s="3">
    <v>12</v>
  </rv>
  <rv s="1">
    <fb>0.65060906480000003</fb>
    <v>23</v>
  </rv>
  <rv s="1">
    <fb>0.85709999999999997</fb>
    <v>25</v>
  </rv>
  <rv s="1">
    <fb>1417173173</fb>
    <v>24</v>
  </rv>
  <rv s="1">
    <fb>0.20300000000000001</fb>
    <v>23</v>
  </rv>
  <rv s="1">
    <fb>0.317</fb>
    <v>23</v>
  </rv>
  <rv s="1">
    <fb>0.46200000000000002</fb>
    <v>23</v>
  </rv>
  <rv s="1">
    <fb>3.3000000000000002E-2</fb>
    <v>23</v>
  </rv>
  <rv s="1">
    <fb>7.6999999999999999E-2</fb>
    <v>23</v>
  </rv>
  <rv s="1">
    <fb>0.111</fb>
    <v>23</v>
  </rv>
  <rv s="1">
    <fb>0.14699999999999999</fb>
    <v>23</v>
  </rv>
  <rv s="1">
    <fb>0.49292999267578097</fb>
    <v>23</v>
  </rv>
  <rv s="0">
    <v>536870912</v>
    <v>Arunachal Pradesh</v>
    <v>c2da5cc2-b1a0-f17a-707d-e5067136b9e9</v>
    <v>en-ID</v>
    <v>Map</v>
  </rv>
  <rv s="0">
    <v>536870912</v>
    <v>Assam</v>
    <v>a9d4e5df-f559-c28f-dc41-7c72a82dfaf7</v>
    <v>en-ID</v>
    <v>Map</v>
  </rv>
  <rv s="0">
    <v>536870912</v>
    <v>Bihar</v>
    <v>e402c108-ade8-40dd-b6d7-f36882e8e3e3</v>
    <v>en-ID</v>
    <v>Map</v>
  </rv>
  <rv s="0">
    <v>536870912</v>
    <v>Chhattisgarh</v>
    <v>91e8d1d3-b929-8697-13f5-91241ae0d1b6</v>
    <v>en-ID</v>
    <v>Map</v>
  </rv>
  <rv s="0">
    <v>536870912</v>
    <v>Goa</v>
    <v>d9bda1c6-a2c4-994c-5335-195386cef40a</v>
    <v>en-ID</v>
    <v>Map</v>
  </rv>
  <rv s="0">
    <v>536870912</v>
    <v>Gujarat</v>
    <v>c70b768e-21ab-4f53-a356-564e8da2291e</v>
    <v>en-ID</v>
    <v>Map</v>
  </rv>
  <rv s="0">
    <v>536870912</v>
    <v>Haryana</v>
    <v>f50b36c9-0e06-9b0a-b657-100ebb295bb1</v>
    <v>en-ID</v>
    <v>Map</v>
  </rv>
  <rv s="0">
    <v>536870912</v>
    <v>Himachal Pradesh</v>
    <v>0e213229-adc2-378d-f093-949050fffa34</v>
    <v>en-ID</v>
    <v>Map</v>
  </rv>
  <rv s="0">
    <v>536870912</v>
    <v>Jharkhand</v>
    <v>9cf33868-3d76-c243-1cd3-91dda44b77e3</v>
    <v>en-ID</v>
    <v>Map</v>
  </rv>
  <rv s="0">
    <v>536870912</v>
    <v>Karnataka</v>
    <v>216903eb-bbc1-497e-b914-8eb69db6f747</v>
    <v>en-ID</v>
    <v>Map</v>
  </rv>
  <rv s="0">
    <v>536870912</v>
    <v>Kerala</v>
    <v>9d932c0c-d3e6-abbd-5274-6b53036ca764</v>
    <v>en-ID</v>
    <v>Map</v>
  </rv>
  <rv s="0">
    <v>536870912</v>
    <v>Madhya Pradesh</v>
    <v>bcbcd891-852b-6dac-1671-8d00b9eae5ea</v>
    <v>en-ID</v>
    <v>Map</v>
  </rv>
  <rv s="0">
    <v>536870912</v>
    <v>Maharashtra</v>
    <v>8e20e4dc-1423-75a9-a049-5e500370aafa</v>
    <v>en-ID</v>
    <v>Map</v>
  </rv>
  <rv s="0">
    <v>536870912</v>
    <v>Manipur</v>
    <v>774dc6a3-56a4-d8f3-26d2-6e2536af50a5</v>
    <v>en-ID</v>
    <v>Map</v>
  </rv>
  <rv s="0">
    <v>536870912</v>
    <v>Meghalaya</v>
    <v>b317786c-1e28-16cc-03ca-835f315a094d</v>
    <v>en-ID</v>
    <v>Map</v>
  </rv>
  <rv s="0">
    <v>536870912</v>
    <v>Mizoram</v>
    <v>a1dcfd92-e2ab-1111-48a2-8c885ebd1155</v>
    <v>en-ID</v>
    <v>Map</v>
  </rv>
  <rv s="0">
    <v>536870912</v>
    <v>Nagaland</v>
    <v>9097c945-eb0e-f294-cb7f-43ad572c6903</v>
    <v>en-ID</v>
    <v>Map</v>
  </rv>
  <rv s="0">
    <v>536870912</v>
    <v>Odisha</v>
    <v>becca699-9820-c027-8e14-b5840348a600</v>
    <v>en-ID</v>
    <v>Map</v>
  </rv>
  <rv s="0">
    <v>536870912</v>
    <v>Punjab</v>
    <v>d98d08e1-818e-a7ba-30a5-4637a11eec3e</v>
    <v>en-ID</v>
    <v>Map</v>
  </rv>
  <rv s="0">
    <v>536870912</v>
    <v>Rajasthan</v>
    <v>58d414c6-9557-d15b-60ff-52f256e32345</v>
    <v>en-ID</v>
    <v>Map</v>
  </rv>
  <rv s="0">
    <v>536870912</v>
    <v>Sikkim</v>
    <v>aa8e9a23-8c5b-d667-7f28-62e9ce93f9bd</v>
    <v>en-ID</v>
    <v>Map</v>
  </rv>
  <rv s="0">
    <v>536870912</v>
    <v>Tamil Nadu</v>
    <v>6e3e5a82-8737-a613-1d99-0b4d68370109</v>
    <v>en-ID</v>
    <v>Map</v>
  </rv>
  <rv s="0">
    <v>536870912</v>
    <v>Tripura</v>
    <v>a7fa8608-5e0d-f0d4-37a2-b87e3fe2b039</v>
    <v>en-ID</v>
    <v>Map</v>
  </rv>
  <rv s="0">
    <v>536870912</v>
    <v>Uttar Pradesh</v>
    <v>f624b656-1585-9836-7a98-128016c67d52</v>
    <v>en-ID</v>
    <v>Map</v>
  </rv>
  <rv s="0">
    <v>536870912</v>
    <v>Uttarakhand</v>
    <v>41a39bbc-6b82-df10-b345-3afffff3985d</v>
    <v>en-ID</v>
    <v>Map</v>
  </rv>
  <rv s="0">
    <v>536870912</v>
    <v>West Bengal</v>
    <v>067d886f-4d7d-8889-c8c7-d54e2dbc1cb8</v>
    <v>en-ID</v>
    <v>Map</v>
  </rv>
  <rv s="0">
    <v>536870912</v>
    <v>Andaman and Nicobar Islands</v>
    <v>0543bce3-574a-8949-ac01-944cd0418886</v>
    <v>en-ID</v>
    <v>Map</v>
  </rv>
  <rv s="0">
    <v>536870912</v>
    <v>Chandigarh</v>
    <v>10beaf9e-bdab-00b9-8037-79ffe16cf357</v>
    <v>en-ID</v>
    <v>Map</v>
  </rv>
  <rv s="0">
    <v>536870912</v>
    <v>Lakshadweep</v>
    <v>90dcf823-b8a7-5ca7-11dd-dcf29ea357f2</v>
    <v>en-ID</v>
    <v>Map</v>
  </rv>
  <rv s="0">
    <v>536870912</v>
    <v>Delhi</v>
    <v>275e8ab8-7bd0-4633-9c89-0133be92e587</v>
    <v>en-ID</v>
    <v>Map</v>
  </rv>
  <rv s="0">
    <v>536870912</v>
    <v>Puducherry</v>
    <v>6e0dc6cc-da9d-7f4a-75a8-85997485edfd</v>
    <v>en-ID</v>
    <v>Map</v>
  </rv>
  <rv s="0">
    <v>536870912</v>
    <v>Telangana</v>
    <v>19abdc7d-29ea-4ed5-99d8-3a1d7bc90b05</v>
    <v>en-ID</v>
    <v>Map</v>
  </rv>
  <rv s="0">
    <v>536870912</v>
    <v>Andhra Pradesh</v>
    <v>9e3a52bb-38ae-c817-5cd2-7a8dd2a4c0e5</v>
    <v>en-ID</v>
    <v>Map</v>
  </rv>
  <rv s="0">
    <v>536870912</v>
    <v>Ladakh</v>
    <v>a7a84d3a-9c83-e85a-7347-73d712e71fe2</v>
    <v>en-ID</v>
    <v>Map</v>
  </rv>
  <rv s="3">
    <v>13</v>
  </rv>
  <rv s="1">
    <fb>0.111799218352875</fb>
    <v>23</v>
  </rv>
  <rv s="3">
    <v>14</v>
  </rv>
  <rv s="1">
    <fb>0.49700000000000005</fb>
    <v>23</v>
  </rv>
  <rv s="1">
    <fb>5.35500001907349E-2</fb>
    <v>31</v>
  </rv>
  <rv s="1">
    <fb>471031528</fb>
    <v>24</v>
  </rv>
  <rv s="6">
    <v>#VALUE!</v>
    <v>en-ID</v>
    <v>85fa63d3-9596-adb9-b4eb-502273d84f56</v>
    <v>536870912</v>
    <v>1</v>
    <v>56</v>
    <v>38</v>
    <v>India</v>
    <v>19</v>
    <v>20</v>
    <v>Map</v>
    <v>21</v>
    <v>57</v>
    <v>IN</v>
    <v>245</v>
    <v>246</v>
    <v>247</v>
    <v>248</v>
    <v>249</v>
    <v>250</v>
    <v>251</v>
    <v>252</v>
    <v>253</v>
    <v>INR</v>
    <v>India, officially the Republic of India, is a country in South Asia. It is the seventh-largest country by area; the most populous country as of June 2023; and from the time of its independence in 1947, the world's most populous democracy. ...</v>
    <v>254</v>
    <v>255</v>
    <v>256</v>
    <v>257</v>
    <v>258</v>
    <v>259</v>
    <v>260</v>
    <v>261</v>
    <v>262</v>
    <v>263</v>
    <v>264</v>
    <v>268</v>
    <v>269</v>
    <v>270</v>
    <v>271</v>
    <v>272</v>
    <v>273</v>
    <v>India</v>
    <v>Jana Gana Mana</v>
    <v>274</v>
    <v>भारत गणराज्य</v>
    <v>275</v>
    <v>276</v>
    <v>277</v>
    <v>278</v>
    <v>279</v>
    <v>280</v>
    <v>281</v>
    <v>282</v>
    <v>283</v>
    <v>284</v>
    <v>285</v>
    <v>320</v>
    <v>321</v>
    <v>322</v>
    <v>323</v>
    <v>324</v>
    <v>India</v>
    <v>325</v>
    <v>mdp/vdpid/113</v>
  </rv>
  <rv s="1">
    <fb>130058</fb>
    <v>24</v>
  </rv>
  <rv s="0">
    <v>536870912</v>
    <v>Chennai</v>
    <v>d97acf5c-0a2b-cd2c-e895-ef8aa64b883b</v>
    <v>en-ID</v>
    <v>Map</v>
  </rv>
  <rv s="2">
    <v>5</v>
    <v>21</v>
    <v>58</v>
    <v>7</v>
    <v>0</v>
    <v>Image of Tamil Nadu</v>
  </rv>
  <rv s="0">
    <v>805306368</v>
    <v>R. N. Ravi (Governor)</v>
    <v>f67889c7-8403-a206-d561-0f4d5b1938cf</v>
    <v>en-ID</v>
    <v>Generic</v>
  </rv>
  <rv s="0">
    <v>805306368</v>
    <v>M. K. Stalin (Chief minister)</v>
    <v>c3112bb8-71f6-8228-0ea7-445284653f4b</v>
    <v>en-ID</v>
    <v>Generic</v>
  </rv>
  <rv s="3">
    <v>15</v>
  </rv>
  <rv s="4">
    <v>https://www.bing.com/search?q=tamil+nadu&amp;form=skydnc</v>
    <v>Learn more on Bing</v>
  </rv>
  <rv s="3">
    <v>16</v>
  </rv>
  <rv s="1">
    <fb>72147030</fb>
    <v>24</v>
  </rv>
  <rv s="8">
    <v>#VALUE!</v>
    <v>en-ID</v>
    <v>6e3e5a82-8737-a613-1d99-0b4d68370109</v>
    <v>536870912</v>
    <v>1</v>
    <v>60</v>
    <v>61</v>
    <v>Tamil Nadu</v>
    <v>19</v>
    <v>20</v>
    <v>Map</v>
    <v>21</v>
    <v>62</v>
    <v>IN-TN</v>
    <v>327</v>
    <v>328</v>
    <v>244</v>
    <v>Tamil Nadu is the southernmost state of India. The tenth largest Indian state by area and the sixth largest by population, Tamil Nadu is the home of the Tamil people, whose Tamil language—one of the longest surviving classical languages in the ...</v>
    <v>329</v>
    <v>328</v>
    <v>332</v>
    <v>333</v>
    <v>Tamil Nadu</v>
    <v>334</v>
    <v>335</v>
    <v>322</v>
    <v>Tamil Nadu</v>
    <v>mdp/vdpid/32665</v>
  </rv>
  <rv s="0">
    <v>536870912</v>
    <v>Brazil</v>
    <v>a828cf41-b938-49fe-7986-4b336618d413</v>
    <v>en-ID</v>
    <v>Map</v>
  </rv>
  <rv s="1">
    <fb>0.33924533448829503</fb>
    <v>23</v>
  </rv>
  <rv s="1">
    <fb>8515767</fb>
    <v>24</v>
  </rv>
  <rv s="1">
    <fb>730000</fb>
    <v>24</v>
  </rv>
  <rv s="1">
    <fb>13.923999999999999</fb>
    <v>25</v>
  </rv>
  <rv s="1">
    <fb>55</fb>
    <v>26</v>
  </rv>
  <rv s="0">
    <v>536870912</v>
    <v>Brasília</v>
    <v>0f4c1a26-f33c-b6de-a63f-578da6617369</v>
    <v>en-ID</v>
    <v>Map</v>
  </rv>
  <rv s="1">
    <fb>462298.69</fb>
    <v>24</v>
  </rv>
  <rv s="1">
    <fb>167.397860280061</fb>
    <v>27</v>
  </rv>
  <rv s="1">
    <fb>3.7329762121689397E-2</fb>
    <v>23</v>
  </rv>
  <rv s="1">
    <fb>2619.96061573831</fb>
    <v>24</v>
  </rv>
  <rv s="1">
    <fb>1.73</fb>
    <v>25</v>
  </rv>
  <rv s="1">
    <fb>0.58931054038338704</fb>
    <v>23</v>
  </rv>
  <rv s="1">
    <fb>59.1075326389753</fb>
    <v>28</v>
  </rv>
  <rv s="1">
    <fb>1.02</fb>
    <v>29</v>
  </rv>
  <rv s="1">
    <fb>1839758040765.6201</fb>
    <v>30</v>
  </rv>
  <rv s="1">
    <fb>1.1544783999999999</fb>
    <v>23</v>
  </rv>
  <rv s="1">
    <fb>0.513436</fb>
    <v>23</v>
  </rv>
  <rv s="2">
    <v>6</v>
    <v>21</v>
    <v>64</v>
    <v>7</v>
    <v>0</v>
    <v>Image of Brazil</v>
  </rv>
  <rv s="1">
    <fb>12.8</fb>
    <v>28</v>
  </rv>
  <rv s="0">
    <v>536870912</v>
    <v>São Paulo</v>
    <v>c6cf2f6e-626c-4267-ae48-9e13ea74d2b9</v>
    <v>en-ID</v>
    <v>Map</v>
  </rv>
  <rv s="0">
    <v>805306368</v>
    <v>Luiz Inácio Lula da Silva (President)</v>
    <v>d1dff6dd-e1d9-642a-4044-fc3f6765ae2b</v>
    <v>en-ID</v>
    <v>Generic</v>
  </rv>
  <rv s="0">
    <v>805306368</v>
    <v>Geraldo Alckmin (Vice president)</v>
    <v>ea2c259d-ca87-ae96-81e3-8e0b97870fa3</v>
    <v>en-ID</v>
    <v>Generic</v>
  </rv>
  <rv s="3">
    <v>17</v>
  </rv>
  <rv s="4">
    <v>https://www.bing.com/search?q=brazil&amp;form=skydnc</v>
    <v>Learn more on Bing</v>
  </rv>
  <rv s="1">
    <fb>75.671999999999997</fb>
    <v>28</v>
  </rv>
  <rv s="1">
    <fb>1187361690000</fb>
    <v>30</v>
  </rv>
  <rv s="1">
    <fb>60</fb>
    <v>28</v>
  </rv>
  <rv s="1">
    <fb>1.53</fb>
    <v>29</v>
  </rv>
  <rv s="3">
    <v>18</v>
  </rv>
  <rv s="1">
    <fb>0.28289823089999999</fb>
    <v>23</v>
  </rv>
  <rv s="1">
    <fb>2.1499000000000001</fb>
    <v>25</v>
  </rv>
  <rv s="1">
    <fb>215313498</fb>
    <v>24</v>
  </rv>
  <rv s="1">
    <fb>0.192</fb>
    <v>23</v>
  </rv>
  <rv s="1">
    <fb>0.42499999999999999</fb>
    <v>23</v>
  </rv>
  <rv s="1">
    <fb>0.58399999999999996</fb>
    <v>23</v>
  </rv>
  <rv s="1">
    <fb>0.01</fb>
    <v>23</v>
  </rv>
  <rv s="1">
    <fb>3.1E-2</fb>
    <v>23</v>
  </rv>
  <rv s="1">
    <fb>7.2999999999999995E-2</fb>
    <v>23</v>
  </rv>
  <rv s="1">
    <fb>0.12</fb>
    <v>23</v>
  </rv>
  <rv s="1">
    <fb>0.63883998870849601</fb>
    <v>23</v>
  </rv>
  <rv s="0">
    <v>536870912</v>
    <v>Acre</v>
    <v>8960bf27-5261-01d1-4019-e7d898f67bb4</v>
    <v>en-ID</v>
    <v>Map</v>
  </rv>
  <rv s="0">
    <v>536870912</v>
    <v>Amapá</v>
    <v>28d39e09-4b9f-31f6-cc72-48b1f9be59db</v>
    <v>en-ID</v>
    <v>Map</v>
  </rv>
  <rv s="0">
    <v>536870912</v>
    <v>Amazonas</v>
    <v>f79e57ca-6fc1-5a6a-015b-38d90f33902f</v>
    <v>en-ID</v>
    <v>Map</v>
  </rv>
  <rv s="0">
    <v>536870912</v>
    <v>Pará</v>
    <v>7a0db70a-73db-e83d-e548-6fab7a523b35</v>
    <v>en-ID</v>
    <v>Map</v>
  </rv>
  <rv s="0">
    <v>536870912</v>
    <v>Rondônia</v>
    <v>25fbe5d5-9bc1-0ec2-ac78-2d9fe5b147dd</v>
    <v>en-ID</v>
    <v>Map</v>
  </rv>
  <rv s="0">
    <v>536870912</v>
    <v>Roraima</v>
    <v>3b8383a2-7c79-31f6-2359-bd9ba2099213</v>
    <v>en-ID</v>
    <v>Map</v>
  </rv>
  <rv s="0">
    <v>536870912</v>
    <v>Tocantins</v>
    <v>f7a46dfe-e192-d6f7-e5f8-084e555ba7cb</v>
    <v>en-ID</v>
    <v>Map</v>
  </rv>
  <rv s="0">
    <v>536870912</v>
    <v>Alagoas</v>
    <v>4e3f1ba4-1948-0514-728a-55b34ab027b4</v>
    <v>en-ID</v>
    <v>Map</v>
  </rv>
  <rv s="0">
    <v>536870912</v>
    <v>Bahia</v>
    <v>e904684f-6d5b-f7bb-c27d-bdb50a0ec8ab</v>
    <v>en-ID</v>
    <v>Map</v>
  </rv>
  <rv s="0">
    <v>536870912</v>
    <v>Ceará</v>
    <v>b598e20e-29fb-ccf6-be0e-2650e6ba40c5</v>
    <v>en-ID</v>
    <v>Map</v>
  </rv>
  <rv s="0">
    <v>536870912</v>
    <v>Maranhão</v>
    <v>98274980-9da4-ff5e-78a1-e512bb4179ca</v>
    <v>en-ID</v>
    <v>Map</v>
  </rv>
  <rv s="0">
    <v>536870912</v>
    <v>Paraíba</v>
    <v>f5be810b-3322-2252-c10f-35206d84b548</v>
    <v>en-ID</v>
    <v>Map</v>
  </rv>
  <rv s="0">
    <v>536870912</v>
    <v>Pernambuco</v>
    <v>5538aab1-15ae-294f-2c10-f5083201cca1</v>
    <v>en-ID</v>
    <v>Map</v>
  </rv>
  <rv s="0">
    <v>536870912</v>
    <v>Piauí</v>
    <v>ab11433a-8357-ae6d-67fe-8570cc271399</v>
    <v>en-ID</v>
    <v>Map</v>
  </rv>
  <rv s="0">
    <v>536870912</v>
    <v>Rio Grande do Norte</v>
    <v>4cccb40d-d26b-4493-e031-bcf803f1c2b1</v>
    <v>en-ID</v>
    <v>Map</v>
  </rv>
  <rv s="0">
    <v>536870912</v>
    <v>Sergipe</v>
    <v>a7f70762-a1ab-d5de-8bf0-3eb8532c1eb9</v>
    <v>en-ID</v>
    <v>Map</v>
  </rv>
  <rv s="0">
    <v>536870912</v>
    <v>Goiás</v>
    <v>38750702-647a-b72a-2cec-e4a55e078f36</v>
    <v>en-ID</v>
    <v>Map</v>
  </rv>
  <rv s="0">
    <v>536870912</v>
    <v>Mato Grosso</v>
    <v>af05c757-4d77-813e-b8eb-97635c07f37a</v>
    <v>en-ID</v>
    <v>Map</v>
  </rv>
  <rv s="0">
    <v>536870912</v>
    <v>Mato Grosso do Sul</v>
    <v>7de24933-1d79-fc85-387b-3ce7947910b6</v>
    <v>en-ID</v>
    <v>Map</v>
  </rv>
  <rv s="0">
    <v>536870912</v>
    <v>Espírito Santo</v>
    <v>dbc4d679-53e7-49d7-c6b3-88a4ca7f522f</v>
    <v>en-ID</v>
    <v>Map</v>
  </rv>
  <rv s="0">
    <v>536870912</v>
    <v>Minas Gerais</v>
    <v>974e2066-dee0-aecd-c973-50babb750033</v>
    <v>en-ID</v>
    <v>Map</v>
  </rv>
  <rv s="0">
    <v>536870912</v>
    <v>Rio de Janeiro</v>
    <v>3f5a22fa-26bd-86f9-0345-3a6206e8aab5</v>
    <v>en-ID</v>
    <v>Map</v>
  </rv>
  <rv s="0">
    <v>536870912</v>
    <v>São Paulo</v>
    <v>4d56ae2d-1aad-8c4f-dca2-4456acc12f89</v>
    <v>en-ID</v>
    <v>Map</v>
  </rv>
  <rv s="0">
    <v>536870912</v>
    <v>Paraná</v>
    <v>a33450c4-459a-0682-41ee-635b343dd785</v>
    <v>en-ID</v>
    <v>Map</v>
  </rv>
  <rv s="0">
    <v>536870912</v>
    <v>Rio Grande do Sul</v>
    <v>9644dbbf-be0c-de9c-a534-3d7ff4801a8b</v>
    <v>en-ID</v>
    <v>Map</v>
  </rv>
  <rv s="0">
    <v>536870912</v>
    <v>Santa Catarina</v>
    <v>6262969d-76c7-e65f-1be5-668011a93ff0</v>
    <v>en-ID</v>
    <v>Map</v>
  </rv>
  <rv s="0">
    <v>536870912</v>
    <v>Federal District</v>
    <v>88dfc3b6-8e7a-694d-61b2-96d14f226ec4</v>
    <v>en-ID</v>
    <v>Map</v>
  </rv>
  <rv s="3">
    <v>19</v>
  </rv>
  <rv s="1">
    <fb>0.14178605589771201</fb>
    <v>23</v>
  </rv>
  <rv s="1">
    <fb>0.65099999999999991</fb>
    <v>23</v>
  </rv>
  <rv s="1">
    <fb>0.12083000183105501</fb>
    <v>31</v>
  </rv>
  <rv s="1">
    <fb>183241641</fb>
    <v>24</v>
  </rv>
  <rv s="5">
    <v>#VALUE!</v>
    <v>en-ID</v>
    <v>a828cf41-b938-49fe-7986-4b336618d413</v>
    <v>536870912</v>
    <v>1</v>
    <v>67</v>
    <v>17</v>
    <v>Brazil</v>
    <v>19</v>
    <v>20</v>
    <v>Map</v>
    <v>21</v>
    <v>68</v>
    <v>BR</v>
    <v>338</v>
    <v>339</v>
    <v>340</v>
    <v>341</v>
    <v>342</v>
    <v>343</v>
    <v>344</v>
    <v>345</v>
    <v>346</v>
    <v>BRL</v>
    <v>Brazil, officially the Federative Republic of Brazil, is the largest country in South America and in Latin America. Brazil is the world's fifth-largest country by area and the seventh most populous. Its capital is Brasília, and its most populous ...</v>
    <v>347</v>
    <v>348</v>
    <v>349</v>
    <v>350</v>
    <v>351</v>
    <v>352</v>
    <v>353</v>
    <v>354</v>
    <v>355</v>
    <v>356</v>
    <v>357</v>
    <v>360</v>
    <v>361</v>
    <v>362</v>
    <v>363</v>
    <v>364</v>
    <v>365</v>
    <v>Brazil</v>
    <v>Brazilian National Anthem</v>
    <v>366</v>
    <v>República Federativa do Brasil</v>
    <v>367</v>
    <v>368</v>
    <v>369</v>
    <v>370</v>
    <v>371</v>
    <v>372</v>
    <v>373</v>
    <v>374</v>
    <v>375</v>
    <v>376</v>
    <v>377</v>
    <v>405</v>
    <v>406</v>
    <v>407</v>
    <v>408</v>
    <v>Brazil</v>
    <v>409</v>
    <v>mdp/vdpid/32</v>
  </rv>
  <rv s="0">
    <v>536870912</v>
    <v>Indonesia</v>
    <v>b4a5bd62-2259-21e3-4627-bf249ae6ee84</v>
    <v>en-ID</v>
    <v>Map</v>
  </rv>
  <rv s="1">
    <fb>0.31464420364656098</fb>
    <v>23</v>
  </rv>
  <rv s="1">
    <fb>1904570</fb>
    <v>24</v>
  </rv>
  <rv s="1">
    <fb>676000</fb>
    <v>24</v>
  </rv>
  <rv s="1">
    <fb>18.071999999999999</fb>
    <v>25</v>
  </rv>
  <rv s="1">
    <fb>62</fb>
    <v>26</v>
  </rv>
  <rv s="0">
    <v>536870912</v>
    <v>Jakarta</v>
    <v>6261fc72-a172-5cdd-9c67-a7644a026c29</v>
    <v>en-ID</v>
    <v>Map</v>
  </rv>
  <rv s="1">
    <fb>563324.54</fb>
    <v>24</v>
  </rv>
  <rv s="1">
    <fb>151.17667507135201</fb>
    <v>27</v>
  </rv>
  <rv s="1">
    <fb>3.0305866496949097E-2</fb>
    <v>23</v>
  </rv>
  <rv s="1">
    <fb>811.90690494758496</fb>
    <v>24</v>
  </rv>
  <rv s="1">
    <fb>2.3109999999999999</fb>
    <v>25</v>
  </rv>
  <rv s="1">
    <fb>0.49860398197419897</fb>
    <v>23</v>
  </rv>
  <rv s="1">
    <fb>66.089475456589</fb>
    <v>28</v>
  </rv>
  <rv s="1">
    <fb>0.63</fb>
    <v>29</v>
  </rv>
  <rv s="1">
    <fb>1119190780752.8</fb>
    <v>30</v>
  </rv>
  <rv s="1">
    <fb>1.0641081999999999</fb>
    <v>23</v>
  </rv>
  <rv s="1">
    <fb>0.3631104</fb>
    <v>23</v>
  </rv>
  <rv s="2">
    <v>7</v>
    <v>21</v>
    <v>70</v>
    <v>7</v>
    <v>0</v>
    <v>Image of Indonesia</v>
  </rv>
  <rv s="1">
    <fb>21.1</fb>
    <v>28</v>
  </rv>
  <rv s="0">
    <v>805306368</v>
    <v>Joko Widodo (President)</v>
    <v>0e561e59-7fca-ba4b-34f2-e33811030cff</v>
    <v>en-ID</v>
    <v>Generic</v>
  </rv>
  <rv s="0">
    <v>805306368</v>
    <v>Ma'ruf Amin (Vice president)</v>
    <v>29ff1220-4804-d4c1-f570-57918054b501</v>
    <v>en-ID</v>
    <v>Generic</v>
  </rv>
  <rv s="0">
    <v>805306368</v>
    <v>Puan Maharani (Speaker)</v>
    <v>bce5e50c-23e7-f796-fb15-4e7093b47fbe</v>
    <v>en-ID</v>
    <v>Generic</v>
  </rv>
  <rv s="0">
    <v>805306368</v>
    <v>Muhammad Syarifuddin (Chief justice)</v>
    <v>ab7548ae-c501-88f1-47f4-abfad7b0d383</v>
    <v>en-ID</v>
    <v>Generic</v>
  </rv>
  <rv s="3">
    <v>20</v>
  </rv>
  <rv s="4">
    <v>https://www.bing.com/search?q=indonesia&amp;form=skydnc</v>
    <v>Learn more on Bing</v>
  </rv>
  <rv s="1">
    <fb>71.509</fb>
    <v>28</v>
  </rv>
  <rv s="1">
    <fb>523321860000</fb>
    <v>30</v>
  </rv>
  <rv s="1">
    <fb>177</fb>
    <v>28</v>
  </rv>
  <rv s="1">
    <fb>0.48</fb>
    <v>29</v>
  </rv>
  <rv s="3">
    <v>21</v>
  </rv>
  <rv s="1">
    <fb>0.48302203660000004</fb>
    <v>23</v>
  </rv>
  <rv s="1">
    <fb>0.4269</fb>
    <v>25</v>
  </rv>
  <rv s="1">
    <fb>275501339</fb>
    <v>24</v>
  </rv>
  <rv s="1">
    <fb>0.217</fb>
    <v>23</v>
  </rv>
  <rv s="1">
    <fb>0.30399999999999999</fb>
    <v>23</v>
  </rv>
  <rv s="1">
    <fb>0.46100000000000002</fb>
    <v>23</v>
  </rv>
  <rv s="1">
    <fb>6.7000000000000004E-2</fb>
    <v>23</v>
  </rv>
  <rv s="1">
    <fb>0.105</fb>
    <v>23</v>
  </rv>
  <rv s="1">
    <fb>0.14899999999999999</fb>
    <v>23</v>
  </rv>
  <rv s="1">
    <fb>0.67496002197265592</fb>
    <v>23</v>
  </rv>
  <rv s="0">
    <v>536870912</v>
    <v>Bali</v>
    <v>c4f6d9fa-e141-4316-1f4b-6dff75b71985</v>
    <v>en-ID</v>
    <v>Map</v>
  </rv>
  <rv s="0">
    <v>536870912</v>
    <v>Bangka Belitung Islands</v>
    <v>3af40073-e8c1-5118-afe5-3cbc63eec4de</v>
    <v>en-ID</v>
    <v>Map</v>
  </rv>
  <rv s="0">
    <v>536870912</v>
    <v>Banten</v>
    <v>b4e3eb01-c9fd-7eab-acf2-789027f22206</v>
    <v>en-ID</v>
    <v>Map</v>
  </rv>
  <rv s="0">
    <v>536870912</v>
    <v>Bengkulu</v>
    <v>ca439385-218f-1525-c930-ce7acb910fd2</v>
    <v>en-ID</v>
    <v>Map</v>
  </rv>
  <rv s="0">
    <v>536870912</v>
    <v>West Java</v>
    <v>931eb2be-2b48-b0ff-4997-05f06cf85b18</v>
    <v>en-ID</v>
    <v>Map</v>
  </rv>
  <rv s="0">
    <v>536870912</v>
    <v>Central Java</v>
    <v>39b12ecc-e3fb-184d-0602-e36314b32c5d</v>
    <v>en-ID</v>
    <v>Map</v>
  </rv>
  <rv s="0">
    <v>536870912</v>
    <v>East Java</v>
    <v>f76a129e-0160-9c71-d6b5-fb788a91af78</v>
    <v>en-ID</v>
    <v>Map</v>
  </rv>
  <rv s="0">
    <v>536870912</v>
    <v>Riau Islands</v>
    <v>e3471e28-8f42-6ecf-4ccf-4698fdb6ba7b</v>
    <v>en-ID</v>
    <v>Map</v>
  </rv>
  <rv s="0">
    <v>536870912</v>
    <v>Jambi</v>
    <v>f9f17551-f6f4-8e98-3914-364646c1f529</v>
    <v>en-ID</v>
    <v>Map</v>
  </rv>
  <rv s="0">
    <v>536870912</v>
    <v>Central Kalimantan</v>
    <v>8d3f7094-f4c0-94dc-e426-1fcab06739ff</v>
    <v>en-ID</v>
    <v>Map</v>
  </rv>
  <rv s="0">
    <v>536870912</v>
    <v>South Kalimantan</v>
    <v>d0e9b3fa-cc83-7afb-07e9-c2d457864e16</v>
    <v>en-ID</v>
    <v>Map</v>
  </rv>
  <rv s="0">
    <v>536870912</v>
    <v>West Kalimantan</v>
    <v>5febf7f0-5901-95c6-deac-984325a2c927</v>
    <v>en-ID</v>
    <v>Map</v>
  </rv>
  <rv s="0">
    <v>536870912</v>
    <v>East Kalimantan</v>
    <v>1c25ef68-f0fa-78fc-107b-520cea759d8a</v>
    <v>en-ID</v>
    <v>Map</v>
  </rv>
  <rv s="0">
    <v>536870912</v>
    <v>Lampung</v>
    <v>c37bf0bc-29d7-8a9d-c9ca-5d41aeee72da</v>
    <v>en-ID</v>
    <v>Map</v>
  </rv>
  <rv s="0">
    <v>536870912</v>
    <v>West Nusa Tenggara</v>
    <v>0407c75f-c808-9cce-028b-f2d85975e54a</v>
    <v>en-ID</v>
    <v>Map</v>
  </rv>
  <rv s="0">
    <v>536870912</v>
    <v>East Nusa Tenggara</v>
    <v>0f9a80a8-52fa-396b-9da0-b9128a05870d</v>
    <v>en-ID</v>
    <v>Map</v>
  </rv>
  <rv s="0">
    <v>536870912</v>
    <v>Gorontalo</v>
    <v>e2330abd-3509-8dcd-5446-d0bdb068233e</v>
    <v>en-ID</v>
    <v>Map</v>
  </rv>
  <rv s="0">
    <v>536870912</v>
    <v>Maluku</v>
    <v>39a3c290-4f4b-b61e-f197-a09ae7642267</v>
    <v>en-ID</v>
    <v>Map</v>
  </rv>
  <rv s="0">
    <v>536870912</v>
    <v>North Maluku</v>
    <v>4d1d7c2d-e3a4-666c-5b1d-1a8b18de3a5c</v>
    <v>en-ID</v>
    <v>Map</v>
  </rv>
  <rv s="0">
    <v>536870912</v>
    <v>Papua</v>
    <v>0f2c1326-0491-269f-31e1-74488078a32a</v>
    <v>en-ID</v>
    <v>Map</v>
  </rv>
  <rv s="0">
    <v>536870912</v>
    <v>West Papua</v>
    <v>2bd66757-1154-0845-4ab3-b533eaafb66a</v>
    <v>en-ID</v>
    <v>Map</v>
  </rv>
  <rv s="0">
    <v>536870912</v>
    <v>Central Sulawesi</v>
    <v>fca0651b-c50d-6497-3564-cf378d76f7ca</v>
    <v>en-ID</v>
    <v>Map</v>
  </rv>
  <rv s="0">
    <v>536870912</v>
    <v>West Sulawesi</v>
    <v>50e1c5b6-8c37-abe2-96fd-7b0ddfe17455</v>
    <v>en-ID</v>
    <v>Map</v>
  </rv>
  <rv s="0">
    <v>536870912</v>
    <v>South Sulawesi</v>
    <v>f6bf6682-f96f-24d6-1b1b-b05c77b899cd</v>
    <v>en-ID</v>
    <v>Map</v>
  </rv>
  <rv s="0">
    <v>536870912</v>
    <v>North Sulawesi</v>
    <v>70a8dc2d-0ecd-0471-3c78-516c671329a4</v>
    <v>en-ID</v>
    <v>Map</v>
  </rv>
  <rv s="0">
    <v>536870912</v>
    <v>Southeast Sulawesi</v>
    <v>4aff599f-5e3f-801e-344a-16dcaacba1b8</v>
    <v>en-ID</v>
    <v>Map</v>
  </rv>
  <rv s="0">
    <v>536870912</v>
    <v>South Sumatra</v>
    <v>3f0b33c1-6f1e-a592-3d72-2b8e053c5609</v>
    <v>en-ID</v>
    <v>Map</v>
  </rv>
  <rv s="0">
    <v>536870912</v>
    <v>West Sumatra</v>
    <v>3ad5cdb7-7630-6662-ae72-367bbd112dc0</v>
    <v>en-ID</v>
    <v>Map</v>
  </rv>
  <rv s="0">
    <v>536870912</v>
    <v>North Sumatra</v>
    <v>42ca1f6c-e43e-bf42-fe72-4ad9e000d932</v>
    <v>en-ID</v>
    <v>Map</v>
  </rv>
  <rv s="0">
    <v>536870912</v>
    <v>Aceh</v>
    <v>a7512e23-3525-d514-b5ee-6adb3af70ca0</v>
    <v>en-ID</v>
    <v>Map</v>
  </rv>
  <rv s="0">
    <v>536870912</v>
    <v>Special Region of Yogyakarta</v>
    <v>7a5ea5db-f9d5-434b-8ed3-d1dbe5b4e377</v>
    <v>en-ID</v>
    <v>Map</v>
  </rv>
  <rv s="0">
    <v>536870912</v>
    <v>North Kalimantan</v>
    <v>669e45da-91e6-45ec-af06-a29b2ed52f69</v>
    <v>en-ID</v>
    <v>Map</v>
  </rv>
  <rv s="0">
    <v>536870912</v>
    <v>Riau</v>
    <v>f537ab07-cdad-a175-50d8-b58eb136e125</v>
    <v>en-ID</v>
    <v>Map</v>
  </rv>
  <rv s="3">
    <v>22</v>
  </rv>
  <rv s="1">
    <fb>0.10230449477737399</fb>
    <v>23</v>
  </rv>
  <rv s="3">
    <v>23</v>
  </rv>
  <rv s="1">
    <fb>0.30099999999999999</fb>
    <v>23</v>
  </rv>
  <rv s="1">
    <fb>4.6869997978210398E-2</fb>
    <v>31</v>
  </rv>
  <rv s="1">
    <fb>151509724</fb>
    <v>24</v>
  </rv>
  <rv s="6">
    <v>#VALUE!</v>
    <v>en-ID</v>
    <v>b4a5bd62-2259-21e3-4627-bf249ae6ee84</v>
    <v>536870912</v>
    <v>1</v>
    <v>73</v>
    <v>38</v>
    <v>Indonesia</v>
    <v>19</v>
    <v>20</v>
    <v>Map</v>
    <v>21</v>
    <v>74</v>
    <v>ID</v>
    <v>412</v>
    <v>413</v>
    <v>414</v>
    <v>415</v>
    <v>416</v>
    <v>417</v>
    <v>418</v>
    <v>419</v>
    <v>420</v>
    <v>IDR</v>
    <v>Indonesia, officially the Republic of Indonesia, is a country in Southeast Asia and Oceania between the Indian and Pacific oceans. It consists of over 17,000 islands, including Sumatra, Java, Sulawesi, and parts of Borneo and New Guinea. ...</v>
    <v>421</v>
    <v>422</v>
    <v>423</v>
    <v>424</v>
    <v>425</v>
    <v>426</v>
    <v>427</v>
    <v>428</v>
    <v>429</v>
    <v>430</v>
    <v>417</v>
    <v>435</v>
    <v>436</v>
    <v>437</v>
    <v>438</v>
    <v>439</v>
    <v>440</v>
    <v>Indonesia</v>
    <v>Indonesia Raya</v>
    <v>441</v>
    <v>Republik Indonesia</v>
    <v>442</v>
    <v>443</v>
    <v>444</v>
    <v>445</v>
    <v>446</v>
    <v>447</v>
    <v>218</v>
    <v>448</v>
    <v>449</v>
    <v>450</v>
    <v>451</v>
    <v>485</v>
    <v>486</v>
    <v>487</v>
    <v>488</v>
    <v>489</v>
    <v>Indonesia</v>
    <v>490</v>
    <v>mdp/vdpid/111</v>
  </rv>
  <rv s="0">
    <v>536870912</v>
    <v>Japan</v>
    <v>130d0438-fafb-cd2d-1a9e-1dd9c5aa87a9</v>
    <v>en-ID</v>
    <v>Map</v>
  </rv>
  <rv s="1">
    <fb>0.122640991880623</fb>
    <v>23</v>
  </rv>
  <rv s="1">
    <fb>377972.28</fb>
    <v>24</v>
  </rv>
  <rv s="1">
    <fb>261000</fb>
    <v>24</v>
  </rv>
  <rv s="1">
    <fb>7.4</fb>
    <v>25</v>
  </rv>
  <rv s="1">
    <fb>81</fb>
    <v>26</v>
  </rv>
  <rv s="0">
    <v>536870912</v>
    <v>Tokyo</v>
    <v>cb44a92f-6c6f-99c4-2ae3-51601fdc919a</v>
    <v>en-ID</v>
    <v>Map</v>
  </rv>
  <rv s="1">
    <fb>1135886.253</fb>
    <v>24</v>
  </rv>
  <rv s="1">
    <fb>105.482172148839</fb>
    <v>27</v>
  </rv>
  <rv s="1">
    <fb>4.7697368421052103E-3</fb>
    <v>23</v>
  </rv>
  <rv s="1">
    <fb>7819.7146359093604</fb>
    <v>24</v>
  </rv>
  <rv s="1">
    <fb>1.42</fb>
    <v>25</v>
  </rv>
  <rv s="1">
    <fb>0.68456222269653788</fb>
    <v>23</v>
  </rv>
  <rv s="1">
    <fb>93.026455107462894</fb>
    <v>28</v>
  </rv>
  <rv s="1">
    <fb>1.06</fb>
    <v>29</v>
  </rv>
  <rv s="1">
    <fb>5081769542379.7695</fb>
    <v>30</v>
  </rv>
  <rv s="1">
    <fb>0.98799942016601605</fb>
    <v>23</v>
  </rv>
  <rv s="1">
    <fb>0.63237579345703099</fb>
    <v>23</v>
  </rv>
  <rv s="2">
    <v>8</v>
    <v>21</v>
    <v>76</v>
    <v>7</v>
    <v>0</v>
    <v>Image of Japan</v>
  </rv>
  <rv s="1">
    <fb>1.8</fb>
    <v>28</v>
  </rv>
  <rv s="0">
    <v>805306368</v>
    <v>Fumio Kishida (Prime minister)</v>
    <v>4c39adbe-f9a5-4343-12a6-6f72b644c5f9</v>
    <v>en-ID</v>
    <v>Generic</v>
  </rv>
  <rv s="3">
    <v>24</v>
  </rv>
  <rv s="4">
    <v>https://www.bing.com/search?q=japan&amp;form=skydnc</v>
    <v>Learn more on Bing</v>
  </rv>
  <rv s="1">
    <fb>84.210975609756105</fb>
    <v>28</v>
  </rv>
  <rv s="1">
    <fb>6191073290000</fb>
    <v>30</v>
  </rv>
  <rv s="1">
    <fb>5</fb>
    <v>28</v>
  </rv>
  <rv s="1">
    <fb>6.77</fb>
    <v>29</v>
  </rv>
  <rv s="3">
    <v>25</v>
  </rv>
  <rv s="1">
    <fb>0.13097521000000001</fb>
    <v>23</v>
  </rv>
  <rv s="1">
    <fb>2.4115000000000002</fb>
    <v>25</v>
  </rv>
  <rv s="1">
    <fb>125124989</fb>
    <v>24</v>
  </rv>
  <rv s="1">
    <fb>0.26400000000000001</fb>
    <v>23</v>
  </rv>
  <rv s="1">
    <fb>0.41100000000000003</fb>
    <v>23</v>
  </rv>
  <rv s="1">
    <fb>2.8999999999999998E-2</fb>
    <v>23</v>
  </rv>
  <rv s="1">
    <fb>0.128</fb>
    <v>23</v>
  </rv>
  <rv s="1">
    <fb>0.16600000000000001</fb>
    <v>23</v>
  </rv>
  <rv s="1">
    <fb>0.61726001739502001</fb>
    <v>23</v>
  </rv>
  <rv s="0">
    <v>536870912</v>
    <v>Aichi Prefecture</v>
    <v>404b15c4-d9ae-5896-6d50-b1481f5dd5cd</v>
    <v>en-ID</v>
    <v>Map</v>
  </rv>
  <rv s="0">
    <v>536870912</v>
    <v>Akita Prefecture</v>
    <v>23901f9e-0010-b10e-217f-76889688c150</v>
    <v>en-ID</v>
    <v>Map</v>
  </rv>
  <rv s="0">
    <v>536870912</v>
    <v>Aomori Prefecture</v>
    <v>bdd4a43f-5a1f-1483-b74b-1c2e2d564a31</v>
    <v>en-ID</v>
    <v>Map</v>
  </rv>
  <rv s="0">
    <v>536870912</v>
    <v>Chiba Prefecture</v>
    <v>0d6c59a9-daa8-57c7-3846-568b398d3c41</v>
    <v>en-ID</v>
    <v>Map</v>
  </rv>
  <rv s="0">
    <v>536870912</v>
    <v>Fukui Prefecture</v>
    <v>e859104b-0d73-b8bf-c4f4-56888a2281cd</v>
    <v>en-ID</v>
    <v>Map</v>
  </rv>
  <rv s="0">
    <v>536870912</v>
    <v>Fukushima Prefecture</v>
    <v>73791ec1-3b90-e21b-3cc7-0e8444934877</v>
    <v>en-ID</v>
    <v>Map</v>
  </rv>
  <rv s="0">
    <v>536870912</v>
    <v>Gunma Prefecture</v>
    <v>b64077a0-378d-c23f-b45c-2b3a03cba119</v>
    <v>en-ID</v>
    <v>Map</v>
  </rv>
  <rv s="0">
    <v>536870912</v>
    <v>Ibaraki Prefecture</v>
    <v>d16517c8-96b5-094f-f4ce-4aa391d6c7a2</v>
    <v>en-ID</v>
    <v>Map</v>
  </rv>
  <rv s="0">
    <v>536870912</v>
    <v>Iwate Prefecture</v>
    <v>02eea5a7-6ae7-8bf6-a17a-c242b4162121</v>
    <v>en-ID</v>
    <v>Map</v>
  </rv>
  <rv s="0">
    <v>536870912</v>
    <v>Miyagi Prefecture</v>
    <v>2df5e06d-7fb5-6da7-5d3b-29b4ff80395e</v>
    <v>en-ID</v>
    <v>Map</v>
  </rv>
  <rv s="0">
    <v>536870912</v>
    <v>Saitama Prefecture</v>
    <v>03a81bc6-6fd0-fac9-0958-cd81fcf07a35</v>
    <v>en-ID</v>
    <v>Map</v>
  </rv>
  <rv s="0">
    <v>536870912</v>
    <v>Tochigi Prefecture</v>
    <v>faae3362-0727-4ec5-6d01-3048e7e1526c</v>
    <v>en-ID</v>
    <v>Map</v>
  </rv>
  <rv s="0">
    <v>536870912</v>
    <v>Kanagawa Prefecture</v>
    <v>d5976989-847c-bcca-3cb3-11bfacc55c5d</v>
    <v>en-ID</v>
    <v>Map</v>
  </rv>
  <rv s="0">
    <v>536870912</v>
    <v>Niigata Prefecture</v>
    <v>d88c2b16-14cc-3861-9ddc-31ebd94b17d9</v>
    <v>en-ID</v>
    <v>Map</v>
  </rv>
  <rv s="0">
    <v>536870912</v>
    <v>Toyama Prefecture</v>
    <v>3fd9a341-4706-cc8a-3953-779219c2cc10</v>
    <v>en-ID</v>
    <v>Map</v>
  </rv>
  <rv s="0">
    <v>536870912</v>
    <v>Ishikawa Prefecture</v>
    <v>db2b14c2-e9db-32f7-5d44-025637689af0</v>
    <v>en-ID</v>
    <v>Map</v>
  </rv>
  <rv s="0">
    <v>536870912</v>
    <v>Yamagata Prefecture</v>
    <v>74d18529-a623-a2f9-9e38-40891e57c7d8</v>
    <v>en-ID</v>
    <v>Map</v>
  </rv>
  <rv s="0">
    <v>536870912</v>
    <v>Yamanashi Prefecture</v>
    <v>3e9e0d88-33e9-a04d-7fd7-a1679da279b5</v>
    <v>en-ID</v>
    <v>Map</v>
  </rv>
  <rv s="0">
    <v>536870912</v>
    <v>Nagano Prefecture</v>
    <v>7afcd7d0-3729-6e2f-d60f-ace5cc191bd0</v>
    <v>en-ID</v>
    <v>Map</v>
  </rv>
  <rv s="0">
    <v>536870912</v>
    <v>Gifu Prefecture</v>
    <v>2c82ed6b-33c4-4355-bd09-71939ba5ff4a</v>
    <v>en-ID</v>
    <v>Map</v>
  </rv>
  <rv s="0">
    <v>536870912</v>
    <v>Shizuoka Prefecture</v>
    <v>ca8ec756-8a3c-20a2-7e11-d24e284b7258</v>
    <v>en-ID</v>
    <v>Map</v>
  </rv>
  <rv s="0">
    <v>536870912</v>
    <v>Mie Prefecture</v>
    <v>36b5c190-9782-f717-071c-66ee3f0eab90</v>
    <v>en-ID</v>
    <v>Map</v>
  </rv>
  <rv s="0">
    <v>536870912</v>
    <v>Shiga Prefecture</v>
    <v>a778bb7c-b03b-d571-1839-962c4dea2bb2</v>
    <v>en-ID</v>
    <v>Map</v>
  </rv>
  <rv s="0">
    <v>536870912</v>
    <v>Kyoto Prefecture</v>
    <v>699d1960-1267-7c97-6c62-e139537430a0</v>
    <v>en-ID</v>
    <v>Map</v>
  </rv>
  <rv s="0">
    <v>536870912</v>
    <v>Osaka Prefecture</v>
    <v>a583e9fe-2d16-b004-281e-4c6841471145</v>
    <v>en-ID</v>
    <v>Map</v>
  </rv>
  <rv s="0">
    <v>536870912</v>
    <v>Hyogo Prefecture</v>
    <v>018712db-aec7-3894-1042-cbf5df14fac5</v>
    <v>en-ID</v>
    <v>Map</v>
  </rv>
  <rv s="0">
    <v>536870912</v>
    <v>Nara Prefecture</v>
    <v>99c4ba8c-9fb8-efe8-6368-0eb648372fb2</v>
    <v>en-ID</v>
    <v>Map</v>
  </rv>
  <rv s="0">
    <v>536870912</v>
    <v>Wakayama Prefecture</v>
    <v>fa064941-15ba-eb91-63a1-7e13f0aaa879</v>
    <v>en-ID</v>
    <v>Map</v>
  </rv>
  <rv s="0">
    <v>536870912</v>
    <v>Tottori Prefecture</v>
    <v>5bfbddb8-df0b-1d9c-3772-363d9be5878a</v>
    <v>en-ID</v>
    <v>Map</v>
  </rv>
  <rv s="0">
    <v>536870912</v>
    <v>Shimane Prefecture</v>
    <v>580cd2e8-a550-7297-21b8-252fe27c1650</v>
    <v>en-ID</v>
    <v>Map</v>
  </rv>
  <rv s="0">
    <v>536870912</v>
    <v>Okayama Prefecture</v>
    <v>e9792cdf-f004-a2bf-db55-28eabec2a7c0</v>
    <v>en-ID</v>
    <v>Map</v>
  </rv>
  <rv s="0">
    <v>536870912</v>
    <v>Hiroshima Prefecture</v>
    <v>75de6a1b-763c-40ed-8e98-60dc318775fc</v>
    <v>en-ID</v>
    <v>Map</v>
  </rv>
  <rv s="0">
    <v>536870912</v>
    <v>Yamaguchi Prefecture</v>
    <v>8a70f93f-b3cb-6430-8962-9b62c21575f3</v>
    <v>en-ID</v>
    <v>Map</v>
  </rv>
  <rv s="0">
    <v>536870912</v>
    <v>Tokushima Prefecture</v>
    <v>90ca77f2-2c01-cf7e-fb1e-58a68f9fc0bf</v>
    <v>en-ID</v>
    <v>Map</v>
  </rv>
  <rv s="0">
    <v>536870912</v>
    <v>Kagawa Prefecture</v>
    <v>bdd9ba22-f775-2984-6115-5438af268070</v>
    <v>en-ID</v>
    <v>Map</v>
  </rv>
  <rv s="0">
    <v>536870912</v>
    <v>Ehime Prefecture</v>
    <v>0e0b1bbf-5926-d5dc-0e10-24f8c566ca8c</v>
    <v>en-ID</v>
    <v>Map</v>
  </rv>
  <rv s="0">
    <v>536870912</v>
    <v>Kōchi Prefecture</v>
    <v>3fcb8073-d695-79de-cd11-91dc78fb0481</v>
    <v>en-ID</v>
    <v>Map</v>
  </rv>
  <rv s="0">
    <v>536870912</v>
    <v>Fukuoka Prefecture</v>
    <v>a58bcb0e-97b3-0ac9-f0c0-e119441e5cba</v>
    <v>en-ID</v>
    <v>Map</v>
  </rv>
  <rv s="0">
    <v>536870912</v>
    <v>Nagasaki Prefecture</v>
    <v>8caf62a2-006c-dde2-9c4d-e19d90ff2f0e</v>
    <v>en-ID</v>
    <v>Map</v>
  </rv>
  <rv s="0">
    <v>536870912</v>
    <v>Kumamoto Prefecture</v>
    <v>52bcf337-792b-3880-8875-847fe25699df</v>
    <v>en-ID</v>
    <v>Map</v>
  </rv>
  <rv s="0">
    <v>536870912</v>
    <v>Oita Prefecture</v>
    <v>c81f03fa-05e5-d708-3db6-3b6d5ed92f67</v>
    <v>en-ID</v>
    <v>Map</v>
  </rv>
  <rv s="0">
    <v>536870912</v>
    <v>Miyazaki Prefecture</v>
    <v>3bb91686-f345-53cf-6fb8-97d98890dc7d</v>
    <v>en-ID</v>
    <v>Map</v>
  </rv>
  <rv s="0">
    <v>536870912</v>
    <v>Kagoshima Prefecture</v>
    <v>c3e1f2d9-0225-9e77-d77d-952bbf72ceb7</v>
    <v>en-ID</v>
    <v>Map</v>
  </rv>
  <rv s="0">
    <v>536870912</v>
    <v>Okinawa Prefecture</v>
    <v>e26094bf-30f4-9d5e-ed21-f166be1cfad3</v>
    <v>en-ID</v>
    <v>Map</v>
  </rv>
  <rv s="0">
    <v>536870912</v>
    <v>Saga Prefecture</v>
    <v>171c9320-6b1a-2ebc-2002-85b3d707f979</v>
    <v>en-ID</v>
    <v>Map</v>
  </rv>
  <rv s="3">
    <v>26</v>
  </rv>
  <rv s="1">
    <fb>0.11905933830538</fb>
    <v>23</v>
  </rv>
  <rv s="3">
    <v>27</v>
  </rv>
  <rv s="1">
    <fb>0.46700000000000003</fb>
    <v>23</v>
  </rv>
  <rv s="1">
    <fb>2.2909998893737803E-2</fb>
    <v>31</v>
  </rv>
  <rv s="1">
    <fb>115782416</fb>
    <v>24</v>
  </rv>
  <rv s="6">
    <v>#VALUE!</v>
    <v>en-ID</v>
    <v>130d0438-fafb-cd2d-1a9e-1dd9c5aa87a9</v>
    <v>536870912</v>
    <v>1</v>
    <v>79</v>
    <v>38</v>
    <v>Japan</v>
    <v>19</v>
    <v>20</v>
    <v>Map</v>
    <v>21</v>
    <v>80</v>
    <v>JP</v>
    <v>493</v>
    <v>494</v>
    <v>495</v>
    <v>496</v>
    <v>497</v>
    <v>498</v>
    <v>499</v>
    <v>500</v>
    <v>501</v>
    <v>JPY</v>
    <v>Japan is an island country in East Asia. It is in the northwest Pacific Ocean and is bordered on the west by the Sea of Japan, extending from the Sea of Okhotsk in the north toward the East China Sea, Philippine Sea, and Taiwan in the south. ...</v>
    <v>502</v>
    <v>503</v>
    <v>504</v>
    <v>505</v>
    <v>506</v>
    <v>507</v>
    <v>508</v>
    <v>509</v>
    <v>510</v>
    <v>511</v>
    <v>498</v>
    <v>513</v>
    <v>514</v>
    <v>515</v>
    <v>516</v>
    <v>517</v>
    <v>518</v>
    <v>Japan</v>
    <v>Kimigayo</v>
    <v>519</v>
    <v>日本国</v>
    <v>520</v>
    <v>521</v>
    <v>522</v>
    <v>445</v>
    <v>523</v>
    <v>524</v>
    <v>525</v>
    <v>282</v>
    <v>526</v>
    <v>527</v>
    <v>528</v>
    <v>574</v>
    <v>575</v>
    <v>576</v>
    <v>577</v>
    <v>578</v>
    <v>Japan</v>
    <v>579</v>
    <v>mdp/vdpid/122</v>
  </rv>
  <rv s="0">
    <v>536870912</v>
    <v>Denmark</v>
    <v>95710a2f-c32d-4c03-bec0-7ff079db158d</v>
    <v>en-ID</v>
    <v>Map</v>
  </rv>
  <rv s="1">
    <fb>0.62014765420338203</fb>
    <v>23</v>
  </rv>
  <rv s="1">
    <fb>42925.46</fb>
    <v>24</v>
  </rv>
  <rv s="1">
    <fb>15000</fb>
    <v>24</v>
  </rv>
  <rv s="1">
    <fb>10.6</fb>
    <v>25</v>
  </rv>
  <rv s="1">
    <fb>45</fb>
    <v>26</v>
  </rv>
  <rv s="0">
    <v>536870912</v>
    <v>Copenhagen</v>
    <v>8052664d-a70c-e1fa-c761-489d8c924b80</v>
    <v>en-ID</v>
    <v>Map</v>
  </rv>
  <rv s="1">
    <fb>31785.556</fb>
    <v>24</v>
  </rv>
  <rv s="1">
    <fb>110.347290420498</fb>
    <v>27</v>
  </rv>
  <rv s="1">
    <fb>7.5813157251161901E-3</fb>
    <v>23</v>
  </rv>
  <rv s="1">
    <fb>5858.8015362874803</fb>
    <v>24</v>
  </rv>
  <rv s="1">
    <fb>0.14699213400884101</fb>
    <v>23</v>
  </rv>
  <rv s="1">
    <fb>64.927089467566603</fb>
    <v>28</v>
  </rv>
  <rv s="1">
    <fb>1.55</fb>
    <v>29</v>
  </rv>
  <rv s="1">
    <fb>348078018463.90503</fb>
    <v>30</v>
  </rv>
  <rv s="1">
    <fb>1.0126809000000001</fb>
    <v>23</v>
  </rv>
  <rv s="1">
    <fb>0.8061602000000001</fb>
    <v>23</v>
  </rv>
  <rv s="2">
    <v>9</v>
    <v>21</v>
    <v>82</v>
    <v>7</v>
    <v>0</v>
    <v>Image of Denmark</v>
  </rv>
  <rv s="1">
    <fb>3.6</fb>
    <v>28</v>
  </rv>
  <rv s="0">
    <v>805306368</v>
    <v>Margrethe II of Denmark (Monarch)</v>
    <v>28da0d92-465c-eb67-fcae-9e51e9cf0f91</v>
    <v>en-ID</v>
    <v>Generic</v>
  </rv>
  <rv s="0">
    <v>805306368</v>
    <v>Mette Frederiksen (Prime minister)</v>
    <v>080235cf-4453-82c5-a952-a9e6000ac49b</v>
    <v>en-ID</v>
    <v>Generic</v>
  </rv>
  <rv s="3">
    <v>28</v>
  </rv>
  <rv s="4">
    <v>https://www.bing.com/search?q=denmark&amp;form=skydnc</v>
    <v>Learn more on Bing</v>
  </rv>
  <rv s="1">
    <fb>80.953658536585394</fb>
    <v>28</v>
  </rv>
  <rv s="1">
    <fb>151349870000</fb>
    <v>30</v>
  </rv>
  <rv s="1">
    <fb>4</fb>
    <v>28</v>
  </rv>
  <rv s="3">
    <v>29</v>
  </rv>
  <rv s="1">
    <fb>0.13722792379999998</fb>
    <v>23</v>
  </rv>
  <rv s="1">
    <fb>4.0099</fb>
    <v>25</v>
  </rv>
  <rv s="1">
    <fb>5903037</fb>
    <v>24</v>
  </rv>
  <rv s="1">
    <fb>0.21899999999999997</fb>
    <v>23</v>
  </rv>
  <rv s="1">
    <fb>0.24</fb>
    <v>23</v>
  </rv>
  <rv s="1">
    <fb>0.38100000000000001</fb>
    <v>23</v>
  </rv>
  <rv s="1">
    <fb>3.7000000000000005E-2</fb>
    <v>23</v>
  </rv>
  <rv s="1">
    <fb>9.0999999999999998E-2</fb>
    <v>23</v>
  </rv>
  <rv s="1">
    <fb>0.17199999999999999</fb>
    <v>23</v>
  </rv>
  <rv s="1">
    <fb>0.62217998504638705</fb>
    <v>23</v>
  </rv>
  <rv s="0">
    <v>536870912</v>
    <v>Region of Southern Denmark</v>
    <v>2a8f2729-c9c7-0675-b9cf-c866bd52068a</v>
    <v>en-ID</v>
    <v>Map</v>
  </rv>
  <rv s="0">
    <v>536870912</v>
    <v>Region Zealand</v>
    <v>34915c7b-bd4a-9bf2-32b8-e8dc2f40e373</v>
    <v>en-ID</v>
    <v>Map</v>
  </rv>
  <rv s="0">
    <v>536870912</v>
    <v>North Denmark Region</v>
    <v>051568b1-127e-3d0e-1591-07491f1ab5a5</v>
    <v>en-ID</v>
    <v>Map</v>
  </rv>
  <rv s="0">
    <v>536870912</v>
    <v>Central Denmark Region</v>
    <v>78bf590e-ce59-f821-ede9-ae2f548d476b</v>
    <v>en-ID</v>
    <v>Map</v>
  </rv>
  <rv s="0">
    <v>536870912</v>
    <v>Capital Region of Denmark</v>
    <v>d04715be-1fef-ff73-393d-f12a6f24b6b4</v>
    <v>en-ID</v>
    <v>Map</v>
  </rv>
  <rv s="3">
    <v>30</v>
  </rv>
  <rv s="1">
    <fb>0.32382317837334801</fb>
    <v>23</v>
  </rv>
  <rv s="3">
    <v>31</v>
  </rv>
  <rv s="1">
    <fb>0.23800000000000002</fb>
    <v>23</v>
  </rv>
  <rv s="1">
    <fb>4.9130001068115201E-2</fb>
    <v>31</v>
  </rv>
  <rv s="1">
    <fb>5119978</fb>
    <v>24</v>
  </rv>
  <rv s="9">
    <v>#VALUE!</v>
    <v>en-ID</v>
    <v>95710a2f-c32d-4c03-bec0-7ff079db158d</v>
    <v>536870912</v>
    <v>1</v>
    <v>85</v>
    <v>86</v>
    <v>Denmark</v>
    <v>19</v>
    <v>20</v>
    <v>Map</v>
    <v>21</v>
    <v>87</v>
    <v>DK</v>
    <v>582</v>
    <v>583</v>
    <v>584</v>
    <v>585</v>
    <v>586</v>
    <v>587</v>
    <v>588</v>
    <v>589</v>
    <v>590</v>
    <v>DKK</v>
    <v>Denmark is a Nordic country in Northern Europe. It is the metropolitan part of and the most populous constituent of the Kingdom of Denmark, a constitutionally unitary state that includes the autonomous territories of the Faroe Islands and ...</v>
    <v>591</v>
    <v>348</v>
    <v>592</v>
    <v>593</v>
    <v>594</v>
    <v>595</v>
    <v>596</v>
    <v>597</v>
    <v>598</v>
    <v>599</v>
    <v>587</v>
    <v>602</v>
    <v>603</v>
    <v>604</v>
    <v>605</v>
    <v>606</v>
    <v>Denmark</v>
    <v>Der er et yndigt land</v>
    <v>607</v>
    <v>Kongeriget Danmark</v>
    <v>608</v>
    <v>609</v>
    <v>610</v>
    <v>611</v>
    <v>612</v>
    <v>613</v>
    <v>614</v>
    <v>615</v>
    <v>37</v>
    <v>616</v>
    <v>617</v>
    <v>623</v>
    <v>624</v>
    <v>625</v>
    <v>626</v>
    <v>627</v>
    <v>Denmark</v>
    <v>628</v>
    <v>mdp/vdpid/61</v>
  </rv>
  <rv s="0">
    <v>536870912</v>
    <v>South Korea</v>
    <v>c0e15be0-5113-402c-c03f-516a6265e9cb</v>
    <v>en-ID</v>
    <v>Map</v>
  </rv>
  <rv s="1">
    <fb>0.17446070640579101</fb>
    <v>23</v>
  </rv>
  <rv s="1">
    <fb>100295</fb>
    <v>24</v>
  </rv>
  <rv s="1">
    <fb>634000</fb>
    <v>24</v>
  </rv>
  <rv s="1">
    <fb>6.4</fb>
    <v>25</v>
  </rv>
  <rv s="1">
    <fb>82</fb>
    <v>26</v>
  </rv>
  <rv s="0">
    <v>536870912</v>
    <v>Seoul</v>
    <v>669b47ba-40b4-0147-3657-a7dd0861132c</v>
    <v>en-ID</v>
    <v>Map</v>
  </rv>
  <rv s="1">
    <fb>620302.38600000006</fb>
    <v>24</v>
  </rv>
  <rv s="1">
    <fb>115.15858742558</fb>
    <v>27</v>
  </rv>
  <rv s="1">
    <fb>3.8294613224406E-3</fb>
    <v>23</v>
  </rv>
  <rv s="1">
    <fb>10496.5136719641</fb>
    <v>24</v>
  </rv>
  <rv s="1">
    <fb>0.97699999999999998</fb>
    <v>25</v>
  </rv>
  <rv s="1">
    <fb>0.63354836492977906</fb>
    <v>23</v>
  </rv>
  <rv s="1">
    <fb>81.028475807144503</fb>
    <v>28</v>
  </rv>
  <rv s="1">
    <fb>1.22</fb>
    <v>29</v>
  </rv>
  <rv s="1">
    <fb>2029000000000</fb>
    <v>30</v>
  </rv>
  <rv s="1">
    <fb>0.98088600000000004</fb>
    <v>23</v>
  </rv>
  <rv s="1">
    <fb>0.94349689999999997</fb>
    <v>23</v>
  </rv>
  <rv s="2">
    <v>10</v>
    <v>21</v>
    <v>89</v>
    <v>7</v>
    <v>0</v>
    <v>Image of South Korea</v>
  </rv>
  <rv s="1">
    <fb>2.7</fb>
    <v>28</v>
  </rv>
  <rv s="0">
    <v>805306368</v>
    <v>Yoon Suk Yeol (President)</v>
    <v>af8383ab-575b-52df-438a-1678504626cd</v>
    <v>en-ID</v>
    <v>Generic</v>
  </rv>
  <rv s="0">
    <v>805306368</v>
    <v>Han Duck-soo (Prime minister)</v>
    <v>058dfd81-df36-7fb6-eadf-9736baef167f</v>
    <v>en-ID</v>
    <v>Generic</v>
  </rv>
  <rv s="3">
    <v>32</v>
  </rv>
  <rv s="4">
    <v>https://www.bing.com/search?q=south+korea&amp;form=skydnc</v>
    <v>Learn more on Bing</v>
  </rv>
  <rv s="1">
    <fb>82.626829268292695</fb>
    <v>28</v>
  </rv>
  <rv s="1">
    <fb>1413716510000</fb>
    <v>30</v>
  </rv>
  <rv s="1">
    <fb>11</fb>
    <v>28</v>
  </rv>
  <rv s="1">
    <fb>6.49</fb>
    <v>29</v>
  </rv>
  <rv s="3">
    <v>33</v>
  </rv>
  <rv s="1">
    <fb>0.36792971710000005</fb>
    <v>23</v>
  </rv>
  <rv s="1">
    <fb>2.3607999999999998</fb>
    <v>25</v>
  </rv>
  <rv s="1">
    <fb>51628117</fb>
    <v>24</v>
  </rv>
  <rv s="1">
    <fb>0.23199999999999998</fb>
    <v>23</v>
  </rv>
  <rv s="1">
    <fb>0.39</fb>
    <v>23</v>
  </rv>
  <rv s="1">
    <fb>2.6000000000000002E-2</fb>
    <v>23</v>
  </rv>
  <rv s="1">
    <fb>0.13</fb>
    <v>23</v>
  </rv>
  <rv s="1">
    <fb>0.62970001220703098</fb>
    <v>23</v>
  </rv>
  <rv s="0">
    <v>536870912</v>
    <v>Busan</v>
    <v>ab78ce75-913b-16f3-a3d1-72a46c7e4c42</v>
    <v>en-ID</v>
    <v>Map</v>
  </rv>
  <rv s="0">
    <v>536870912</v>
    <v>Daegu</v>
    <v>ed9efeb7-692d-e93b-eeff-c93b6f906f73</v>
    <v>en-ID</v>
    <v>Map</v>
  </rv>
  <rv s="0">
    <v>536870912</v>
    <v>Incheon</v>
    <v>251c93a5-c29d-4e48-dd3f-1d5ac7861fa3</v>
    <v>en-ID</v>
    <v>Map</v>
  </rv>
  <rv s="0">
    <v>536870912</v>
    <v>Gwangju</v>
    <v>1ceff0b5-a865-dd51-d697-9fee8740447e</v>
    <v>en-ID</v>
    <v>Map</v>
  </rv>
  <rv s="0">
    <v>536870912</v>
    <v>Daejeon</v>
    <v>6f5216bc-1581-3eaa-8a74-f4122af47cdd</v>
    <v>en-ID</v>
    <v>Map</v>
  </rv>
  <rv s="0">
    <v>536870912</v>
    <v>Ulsan</v>
    <v>91c0546f-5834-7fd6-735f-542bc70be1cf</v>
    <v>en-ID</v>
    <v>Map</v>
  </rv>
  <rv s="0">
    <v>536870912</v>
    <v>Sejong City</v>
    <v>4b3538fb-9c24-d852-b122-f107916a0663</v>
    <v>en-ID</v>
    <v>Map</v>
  </rv>
  <rv s="0">
    <v>536870912</v>
    <v>Gyeonggi Province</v>
    <v>6b578621-8b2d-13ef-1af0-281a90a0fd92</v>
    <v>en-ID</v>
    <v>Map</v>
  </rv>
  <rv s="0">
    <v>536870912</v>
    <v>Gangwon Province, South Korea</v>
    <v>969f749a-ed96-7379-b76c-a7fc63af8e94</v>
    <v>en-ID</v>
    <v>Map</v>
  </rv>
  <rv s="0">
    <v>536870912</v>
    <v>North Chungcheong Province</v>
    <v>ea7cdefc-04fe-45be-8ac1-07b9a4d6dc32</v>
    <v>en-ID</v>
    <v>Map</v>
  </rv>
  <rv s="0">
    <v>536870912</v>
    <v>South Chungcheong Province</v>
    <v>302fa333-ce2a-affc-c170-5f8d18500d9b</v>
    <v>en-ID</v>
    <v>Map</v>
  </rv>
  <rv s="0">
    <v>536870912</v>
    <v>Jeonbuk State</v>
    <v>d8cda014-25af-90ec-91e8-3b7ffccc6380</v>
    <v>en-ID</v>
    <v>Map</v>
  </rv>
  <rv s="0">
    <v>536870912</v>
    <v>South Jeolla Province</v>
    <v>9a4dcd3b-649f-605b-aee3-3f6dcf5c3680</v>
    <v>en-ID</v>
    <v>Map</v>
  </rv>
  <rv s="0">
    <v>536870912</v>
    <v>North Gyeongsang Province</v>
    <v>44899bdf-131d-a103-5b55-bb862b8d3bf3</v>
    <v>en-ID</v>
    <v>Map</v>
  </rv>
  <rv s="0">
    <v>536870912</v>
    <v>South Gyeongsang Province</v>
    <v>86e32791-8efc-1d3b-3a8f-1b9d6fd990a1</v>
    <v>en-ID</v>
    <v>Map</v>
  </rv>
  <rv s="0">
    <v>536870912</v>
    <v>Jeju Province</v>
    <v>30be7545-0861-845d-8d83-ec99d53fc5d9</v>
    <v>en-ID</v>
    <v>Map</v>
  </rv>
  <rv s="3">
    <v>34</v>
  </rv>
  <rv s="1">
    <fb>0.15574911728035101</fb>
    <v>23</v>
  </rv>
  <rv s="3">
    <v>35</v>
  </rv>
  <rv s="1">
    <fb>0.33200000000000002</fb>
    <v>23</v>
  </rv>
  <rv s="1">
    <fb>4.1479997634887703E-2</fb>
    <v>31</v>
  </rv>
  <rv s="1">
    <fb>42106719</fb>
    <v>24</v>
  </rv>
  <rv s="6">
    <v>#VALUE!</v>
    <v>en-ID</v>
    <v>c0e15be0-5113-402c-c03f-516a6265e9cb</v>
    <v>536870912</v>
    <v>1</v>
    <v>93</v>
    <v>38</v>
    <v>South Korea</v>
    <v>19</v>
    <v>20</v>
    <v>Map</v>
    <v>21</v>
    <v>94</v>
    <v>KR</v>
    <v>631</v>
    <v>632</v>
    <v>633</v>
    <v>634</v>
    <v>635</v>
    <v>636</v>
    <v>637</v>
    <v>638</v>
    <v>639</v>
    <v>KRW</v>
    <v>South Korea, officially the Republic of Korea, is a country in East Asia. It constitutes the southern part of the Korean Peninsula and borders North Korea along the Korean Demilitarized Zone. The country's western border is formed by the Yellow ...</v>
    <v>640</v>
    <v>641</v>
    <v>642</v>
    <v>643</v>
    <v>644</v>
    <v>645</v>
    <v>646</v>
    <v>647</v>
    <v>648</v>
    <v>649</v>
    <v>636</v>
    <v>652</v>
    <v>653</v>
    <v>654</v>
    <v>655</v>
    <v>656</v>
    <v>657</v>
    <v>South Korea</v>
    <v>Aegukga</v>
    <v>658</v>
    <v>대한민국</v>
    <v>659</v>
    <v>660</v>
    <v>661</v>
    <v>662</v>
    <v>626</v>
    <v>663</v>
    <v>664</v>
    <v>375</v>
    <v>665</v>
    <v>38</v>
    <v>666</v>
    <v>683</v>
    <v>684</v>
    <v>685</v>
    <v>686</v>
    <v>687</v>
    <v>South Korea</v>
    <v>688</v>
    <v>mdp/vdpid/134</v>
  </rv>
  <rv s="0">
    <v>536870912</v>
    <v>Ethiopia</v>
    <v>37e8cce3-f9b7-eca4-846f-b8b7e9cb6fb8</v>
    <v>en-ID</v>
    <v>Map</v>
  </rv>
  <rv s="1">
    <fb>0.36259000000000002</fb>
    <v>23</v>
  </rv>
  <rv s="1">
    <fb>1104300</fb>
    <v>24</v>
  </rv>
  <rv s="1">
    <fb>138000</fb>
    <v>24</v>
  </rv>
  <rv s="1">
    <fb>32.338999999999999</fb>
    <v>25</v>
  </rv>
  <rv s="1">
    <fb>251</fb>
    <v>26</v>
  </rv>
  <rv s="0">
    <v>536870912</v>
    <v>Addis Ababa</v>
    <v>938abfc6-a154-7e94-5bda-6ce5f148a1f5</v>
    <v>en-ID</v>
    <v>Map</v>
  </rv>
  <rv s="1">
    <fb>14869.684999999999</fb>
    <v>24</v>
  </rv>
  <rv s="1">
    <fb>143.85508616915899</fb>
    <v>27</v>
  </rv>
  <rv s="1">
    <fb>0.15809632171934701</fb>
    <v>23</v>
  </rv>
  <rv s="1">
    <fb>69.198753162430407</fb>
    <v>24</v>
  </rv>
  <rv s="1">
    <fb>4.2469999999999999</fb>
    <v>25</v>
  </rv>
  <rv s="1">
    <fb>0.12539599609374999</fb>
    <v>23</v>
  </rv>
  <rv s="1">
    <fb>6.5698066296372399</fb>
    <v>28</v>
  </rv>
  <rv s="1">
    <fb>0.75</fb>
    <v>29</v>
  </rv>
  <rv s="1">
    <fb>96107662398.174896</fb>
    <v>30</v>
  </rv>
  <rv s="1">
    <fb>1.0097149000000001</fb>
    <v>23</v>
  </rv>
  <rv s="1">
    <fb>8.1053200000000006E-2</fb>
    <v>23</v>
  </rv>
  <rv s="2">
    <v>11</v>
    <v>21</v>
    <v>96</v>
    <v>7</v>
    <v>0</v>
    <v>Image of Ethiopia</v>
  </rv>
  <rv s="1">
    <fb>39.1</fb>
    <v>28</v>
  </rv>
  <rv s="0">
    <v>805306368</v>
    <v>Sahle-Work Zewde (President)</v>
    <v>4b20dd10-f8d7-8913-1948-a569c303c835</v>
    <v>en-ID</v>
    <v>Generic</v>
  </rv>
  <rv s="0">
    <v>805306368</v>
    <v>Abiy Ahmed (Prime minister)</v>
    <v>8b769640-264e-25d4-5b3b-3b3d837de7f3</v>
    <v>en-ID</v>
    <v>Generic</v>
  </rv>
  <rv s="0">
    <v>805306368</v>
    <v>Demeke Mekonnen (Deputy prime minister)</v>
    <v>5ab51c4c-27ae-acc1-02a9-2c70dd6ac254</v>
    <v>en-ID</v>
    <v>Generic</v>
  </rv>
  <rv s="3">
    <v>36</v>
  </rv>
  <rv s="4">
    <v>https://www.bing.com/search?q=ethiopia&amp;form=skydnc</v>
    <v>Learn more on Bing</v>
  </rv>
  <rv s="1">
    <fb>66.239999999999995</fb>
    <v>28</v>
  </rv>
  <rv s="1">
    <fb>401</fb>
    <v>28</v>
  </rv>
  <rv s="3">
    <v>37</v>
  </rv>
  <rv s="1">
    <fb>0.3781040625</fb>
    <v>23</v>
  </rv>
  <rv s="1">
    <fb>7.6899999999999996E-2</fb>
    <v>25</v>
  </rv>
  <rv s="1">
    <fb>123379924</fb>
    <v>24</v>
  </rv>
  <rv s="1">
    <fb>0.21199999999999999</fb>
    <v>23</v>
  </rv>
  <rv s="1">
    <fb>0.28499999999999998</fb>
    <v>23</v>
  </rv>
  <rv s="1">
    <fb>0.43</fb>
    <v>23</v>
  </rv>
  <rv s="1">
    <fb>0.121</fb>
    <v>23</v>
  </rv>
  <rv s="1">
    <fb>0.16300000000000001</fb>
    <v>23</v>
  </rv>
  <rv s="1">
    <fb>0.79550003051757801</fb>
    <v>23</v>
  </rv>
  <rv s="0">
    <v>536870912</v>
    <v>Afar Region</v>
    <v>c769ad43-641f-6ac5-378e-f1eb44ec9da0</v>
    <v>en-ID</v>
    <v>Map</v>
  </rv>
  <rv s="0">
    <v>536870912</v>
    <v>Amhara Region</v>
    <v>18974485-7701-f939-eb43-6ed0021bf853</v>
    <v>en-ID</v>
    <v>Map</v>
  </rv>
  <rv s="0">
    <v>536870912</v>
    <v>Benishangul-Gumuz Region</v>
    <v>e9e914ad-0904-d200-5dcf-f523e1778e0b</v>
    <v>en-ID</v>
    <v>Map</v>
  </rv>
  <rv s="0">
    <v>536870912</v>
    <v>Dire Dawa</v>
    <v>dd9c686e-aed6-8366-bd0d-110a8039b49c</v>
    <v>en-ID</v>
    <v>Map</v>
  </rv>
  <rv s="0">
    <v>536870912</v>
    <v>Gambela Region</v>
    <v>cb278b79-0633-4f8c-0d07-23d94b4068dc</v>
    <v>en-ID</v>
    <v>Map</v>
  </rv>
  <rv s="0">
    <v>536870912</v>
    <v>Harari Region</v>
    <v>3ae0a830-f196-f556-1385-db52b991e080</v>
    <v>en-ID</v>
    <v>Map</v>
  </rv>
  <rv s="0">
    <v>536870912</v>
    <v>Oromia Region</v>
    <v>f37d5404-2cbe-b6eb-8377-d12265786e2e</v>
    <v>en-ID</v>
    <v>Map</v>
  </rv>
  <rv s="0">
    <v>536870912</v>
    <v>Somali Region</v>
    <v>568cb122-5c34-e129-0eb8-472efad75e94</v>
    <v>en-ID</v>
    <v>Map</v>
  </rv>
  <rv s="0">
    <v>536870912</v>
    <v>Southern Nations, Nationalities, and Peoples' Region</v>
    <v>5bb4fb8b-124b-f1c3-4ec1-8efeb1ad282a</v>
    <v>en-ID</v>
    <v>Map</v>
  </rv>
  <rv s="0">
    <v>536870912</v>
    <v>Tigray Region</v>
    <v>f948be5d-0e78-13ff-ddd2-976f549dfa79</v>
    <v>en-ID</v>
    <v>Map</v>
  </rv>
  <rv s="3">
    <v>38</v>
  </rv>
  <rv s="1">
    <fb>7.5122310532462003E-2</fb>
    <v>23</v>
  </rv>
  <rv s="3">
    <v>39</v>
  </rv>
  <rv s="1">
    <fb>0.377</fb>
    <v>23</v>
  </rv>
  <rv s="1">
    <fb>2.0810000896453903E-2</fb>
    <v>31</v>
  </rv>
  <rv s="1">
    <fb>23788710</fb>
    <v>24</v>
  </rv>
  <rv s="10">
    <v>#VALUE!</v>
    <v>en-ID</v>
    <v>37e8cce3-f9b7-eca4-846f-b8b7e9cb6fb8</v>
    <v>536870912</v>
    <v>1</v>
    <v>99</v>
    <v>100</v>
    <v>Ethiopia</v>
    <v>19</v>
    <v>20</v>
    <v>Map</v>
    <v>21</v>
    <v>101</v>
    <v>ET</v>
    <v>691</v>
    <v>692</v>
    <v>693</v>
    <v>694</v>
    <v>695</v>
    <v>696</v>
    <v>697</v>
    <v>698</v>
    <v>699</v>
    <v>ETB</v>
    <v>Ethiopia, officially the Federal Democratic Republic of Ethiopia, is a country located in the Horn of Africa region of East Africa. It shares borders with Eritrea to the north, Djibouti to the northeast, Somalia to the east and southeast, Kenya ...</v>
    <v>700</v>
    <v>701</v>
    <v>702</v>
    <v>703</v>
    <v>704</v>
    <v>705</v>
    <v>706</v>
    <v>707</v>
    <v>708</v>
    <v>709</v>
    <v>696</v>
    <v>713</v>
    <v>714</v>
    <v>715</v>
    <v>716</v>
    <v>Ethiopia</v>
    <v>March Forward, Dear Mother Ethiopia</v>
    <v>717</v>
    <v>la République démocratique fédérale d’Éthiopie</v>
    <v>718</v>
    <v>719</v>
    <v>720</v>
    <v>721</v>
    <v>722</v>
    <v>723</v>
    <v>525</v>
    <v>375</v>
    <v>724</v>
    <v>725</v>
    <v>726</v>
    <v>737</v>
    <v>738</v>
    <v>739</v>
    <v>740</v>
    <v>741</v>
    <v>Ethiopia</v>
    <v>742</v>
    <v>mdp/vdpid/73</v>
  </rv>
  <rv s="0">
    <v>536870912</v>
    <v>Thailand</v>
    <v>588bd4b9-e440-b7eb-2cab-2a54c0458548</v>
    <v>en-ID</v>
    <v>Map</v>
  </rv>
  <rv s="1">
    <fb>0.43277417839456594</fb>
    <v>23</v>
  </rv>
  <rv s="1">
    <fb>513119.5</fb>
    <v>24</v>
  </rv>
  <rv s="1">
    <fb>455000</fb>
    <v>24</v>
  </rv>
  <rv s="1">
    <fb>10.343999999999999</fb>
    <v>25</v>
  </rv>
  <rv s="1">
    <fb>66</fb>
    <v>26</v>
  </rv>
  <rv s="0">
    <v>536870912</v>
    <v>Bangkok</v>
    <v>651e796f-a780-c032-4e9c-23e5f5fe5854</v>
    <v>en-ID</v>
    <v>Map</v>
  </rv>
  <rv s="1">
    <fb>283763.46100000001</fb>
    <v>24</v>
  </rv>
  <rv s="1">
    <fb>113.265649996346</fb>
    <v>27</v>
  </rv>
  <rv s="1">
    <fb>7.0672860131430508E-3</fb>
    <v>23</v>
  </rv>
  <rv s="1">
    <fb>2538.79638035364</fb>
    <v>24</v>
  </rv>
  <rv s="1">
    <fb>1.5249999999999999</fb>
    <v>25</v>
  </rv>
  <rv s="1">
    <fb>0.32157607312728798</fb>
    <v>23</v>
  </rv>
  <rv s="1">
    <fb>79.839022650550007</fb>
    <v>28</v>
  </rv>
  <rv s="1">
    <fb>0.71</fb>
    <v>29</v>
  </rv>
  <rv s="1">
    <fb>543649976165.63</fb>
    <v>30</v>
  </rv>
  <rv s="1">
    <fb>0.99774360000000006</fb>
    <v>23</v>
  </rv>
  <rv s="1">
    <fb>0.49286810000000003</fb>
    <v>23</v>
  </rv>
  <rv s="2">
    <v>12</v>
    <v>21</v>
    <v>103</v>
    <v>7</v>
    <v>0</v>
    <v>Image of Thailand</v>
  </rv>
  <rv s="1">
    <fb>7.8</fb>
    <v>28</v>
  </rv>
  <rv s="0">
    <v>805306368</v>
    <v>Vajiralongkorn (Monarch)</v>
    <v>838f8fba-7ce1-3cb6-caf3-eadcdd6d67c4</v>
    <v>en-ID</v>
    <v>Generic</v>
  </rv>
  <rv s="0">
    <v>805306368</v>
    <v>Srettha Thavisin (Prime minister)</v>
    <v>df7e055c-ffb1-de44-0c65-3085de0bdc08</v>
    <v>en-ID</v>
    <v>Generic</v>
  </rv>
  <rv s="3">
    <v>40</v>
  </rv>
  <rv s="4">
    <v>https://www.bing.com/search?q=thailand&amp;form=skydnc</v>
    <v>Learn more on Bing</v>
  </rv>
  <rv s="1">
    <fb>76.930999999999997</fb>
    <v>28</v>
  </rv>
  <rv s="1">
    <fb>569228320000</fb>
    <v>30</v>
  </rv>
  <rv s="1">
    <fb>37</fb>
    <v>28</v>
  </rv>
  <rv s="3">
    <v>41</v>
  </rv>
  <rv s="1">
    <fb>0.11765354909999999</fb>
    <v>23</v>
  </rv>
  <rv s="1">
    <fb>0.80500000000000005</fb>
    <v>25</v>
  </rv>
  <rv s="1">
    <fb>71697030</fb>
    <v>24</v>
  </rv>
  <rv s="1">
    <fb>0.28100000000000003</fb>
    <v>23</v>
  </rv>
  <rv s="1">
    <fb>0.44</fb>
    <v>23</v>
  </rv>
  <rv s="1">
    <fb>0.03</fb>
    <v>23</v>
  </rv>
  <rv s="1">
    <fb>7.2000000000000008E-2</fb>
    <v>23</v>
  </rv>
  <rv s="1">
    <fb>0.155</fb>
    <v>23</v>
  </rv>
  <rv s="1">
    <fb>0.67325996398925791</fb>
    <v>23</v>
  </rv>
  <rv s="0">
    <v>536870912</v>
    <v>Chiang Mai province</v>
    <v>ec21839a-048d-d7f2-68f9-73688da0c93d</v>
    <v>en-ID</v>
    <v>Map</v>
  </rv>
  <rv s="0">
    <v>536870912</v>
    <v>Chiang Rai province</v>
    <v>773cf086-b01f-6641-3201-e1cb9355ccf9</v>
    <v>en-ID</v>
    <v>Map</v>
  </rv>
  <rv s="0">
    <v>536870912</v>
    <v>Lampang province</v>
    <v>ea3b275a-ae62-b46c-be21-4f66c21cf992</v>
    <v>en-ID</v>
    <v>Map</v>
  </rv>
  <rv s="0">
    <v>536870912</v>
    <v>Lamphun province</v>
    <v>d37b9cb6-896b-23c8-17ae-5cd391241ada</v>
    <v>en-ID</v>
    <v>Map</v>
  </rv>
  <rv s="0">
    <v>536870912</v>
    <v>Mae Hong Son province</v>
    <v>220094e8-a250-8e9a-0ae9-19272c634f8b</v>
    <v>en-ID</v>
    <v>Map</v>
  </rv>
  <rv s="0">
    <v>536870912</v>
    <v>Nan province</v>
    <v>c2231910-8e0c-3f11-ee64-9812ca91010f</v>
    <v>en-ID</v>
    <v>Map</v>
  </rv>
  <rv s="0">
    <v>536870912</v>
    <v>Phayao province</v>
    <v>58fbb830-cd58-6852-5600-332a50023b7d</v>
    <v>en-ID</v>
    <v>Map</v>
  </rv>
  <rv s="0">
    <v>536870912</v>
    <v>Phrae province</v>
    <v>1c56ac66-0095-e89e-3205-89e7e4a9078c</v>
    <v>en-ID</v>
    <v>Map</v>
  </rv>
  <rv s="0">
    <v>536870912</v>
    <v>Uttaradit province</v>
    <v>7afa7c5a-244d-03f0-7fc4-689f94788bdb</v>
    <v>en-ID</v>
    <v>Map</v>
  </rv>
  <rv s="0">
    <v>536870912</v>
    <v>Kanchanaburi province</v>
    <v>78829daf-4fa5-5c2d-9f10-4da1ebbb7b07</v>
    <v>en-ID</v>
    <v>Map</v>
  </rv>
  <rv s="0">
    <v>536870912</v>
    <v>Phetchaburi province</v>
    <v>24d7d851-f000-498e-4b14-950395383091</v>
    <v>en-ID</v>
    <v>Map</v>
  </rv>
  <rv s="0">
    <v>536870912</v>
    <v>Prachuap Khiri Khan province</v>
    <v>f02632b4-4ca3-476d-b8ca-6d6eeca727b5</v>
    <v>en-ID</v>
    <v>Map</v>
  </rv>
  <rv s="0">
    <v>536870912</v>
    <v>Ratchaburi province</v>
    <v>9106e633-4925-4a04-b58f-0ed8024ae947</v>
    <v>en-ID</v>
    <v>Map</v>
  </rv>
  <rv s="0">
    <v>536870912</v>
    <v>Tak province</v>
    <v>243b2c7d-8668-e11f-6500-7bf8544652a1</v>
    <v>en-ID</v>
    <v>Map</v>
  </rv>
  <rv s="0">
    <v>536870912</v>
    <v>Amnat Charoen province</v>
    <v>a3e2255c-2d4c-6a39-ee14-acb4b82794da</v>
    <v>en-ID</v>
    <v>Map</v>
  </rv>
  <rv s="0">
    <v>536870912</v>
    <v>Buri Ram</v>
    <v>286bf73d-595c-88a0-198d-d63ade1a7db0</v>
    <v>en-ID</v>
    <v>Map</v>
  </rv>
  <rv s="0">
    <v>536870912</v>
    <v>Chaiyaphum province</v>
    <v>95db73b8-fa30-ad09-16f1-ce5277ecdcc7</v>
    <v>en-ID</v>
    <v>Map</v>
  </rv>
  <rv s="0">
    <v>536870912</v>
    <v>Kalasin province</v>
    <v>a8164165-4567-027a-d2ff-7bb056e870e8</v>
    <v>en-ID</v>
    <v>Map</v>
  </rv>
  <rv s="0">
    <v>536870912</v>
    <v>Khon Kaen province</v>
    <v>e2d66065-6e59-a164-1343-8f12f640920b</v>
    <v>en-ID</v>
    <v>Map</v>
  </rv>
  <rv s="0">
    <v>536870912</v>
    <v>Loei province</v>
    <v>e58d9875-c305-ee1f-05ef-1fdf818e52db</v>
    <v>en-ID</v>
    <v>Map</v>
  </rv>
  <rv s="0">
    <v>536870912</v>
    <v>Maha Sarakham province</v>
    <v>ed8e7a88-5ca7-1c3c-095f-53c3c392ca36</v>
    <v>en-ID</v>
    <v>Map</v>
  </rv>
  <rv s="0">
    <v>536870912</v>
    <v>Mukdahan province</v>
    <v>183e95bf-ae60-ffc8-cd43-8bd722ea5cad</v>
    <v>en-ID</v>
    <v>Map</v>
  </rv>
  <rv s="0">
    <v>536870912</v>
    <v>Nakhon Phanom province</v>
    <v>b431d58e-d6c9-cf67-b191-473f5b3d1e8d</v>
    <v>en-ID</v>
    <v>Map</v>
  </rv>
  <rv s="0">
    <v>536870912</v>
    <v>Nakhon Ratchasima province</v>
    <v>7ce7803a-8dd0-1cde-8139-69ebef62dfa9</v>
    <v>en-ID</v>
    <v>Map</v>
  </rv>
  <rv s="0">
    <v>536870912</v>
    <v>Nong Bua Lamphu province</v>
    <v>f506fb74-64c3-e442-eb93-23f39d769940</v>
    <v>en-ID</v>
    <v>Map</v>
  </rv>
  <rv s="0">
    <v>536870912</v>
    <v>Nong Khai province</v>
    <v>8c153c99-d1d5-8939-8e38-a4771dab046e</v>
    <v>en-ID</v>
    <v>Map</v>
  </rv>
  <rv s="0">
    <v>536870912</v>
    <v>Roi Et province</v>
    <v>85d9a1b9-72b1-8c2d-c8ae-a1a4ebeabff1</v>
    <v>en-ID</v>
    <v>Map</v>
  </rv>
  <rv s="0">
    <v>536870912</v>
    <v>Sakon Nakhon province</v>
    <v>643c56ea-b791-7a7b-1715-4fb369e4828b</v>
    <v>en-ID</v>
    <v>Map</v>
  </rv>
  <rv s="0">
    <v>536870912</v>
    <v>Si Sa Ket</v>
    <v>efff8ff8-a9e2-ff41-f162-5fe167bc2f68</v>
    <v>en-ID</v>
    <v>Map</v>
  </rv>
  <rv s="0">
    <v>536870912</v>
    <v>Surin province</v>
    <v>bcfc86b1-45fe-cae6-e72b-124be7c0ec4c</v>
    <v>en-ID</v>
    <v>Map</v>
  </rv>
  <rv s="0">
    <v>536870912</v>
    <v>Ubon Ratchathani province</v>
    <v>9799346e-1d7b-454c-1596-f7cfec285b4f</v>
    <v>en-ID</v>
    <v>Map</v>
  </rv>
  <rv s="0">
    <v>536870912</v>
    <v>Udon Thani province</v>
    <v>f98afd3c-06df-6455-f66f-2905e60856a2</v>
    <v>en-ID</v>
    <v>Map</v>
  </rv>
  <rv s="0">
    <v>536870912</v>
    <v>Yasothon province</v>
    <v>b691e27e-bdb8-cf25-87ee-76541e6804e2</v>
    <v>en-ID</v>
    <v>Map</v>
  </rv>
  <rv s="0">
    <v>536870912</v>
    <v>Bueng Kan province</v>
    <v>a4160bb6-525a-4048-8b1c-f189304eeb89</v>
    <v>en-ID</v>
    <v>Map</v>
  </rv>
  <rv s="0">
    <v>536870912</v>
    <v>Ang Thong province</v>
    <v>3b530508-becc-3215-2c96-0b9e1b51f154</v>
    <v>en-ID</v>
    <v>Map</v>
  </rv>
  <rv s="0">
    <v>536870912</v>
    <v>Phra Nakhon Si Ayutthaya province</v>
    <v>578e9ec0-ecf1-f532-a8a1-18a5e9597ac1</v>
    <v>en-ID</v>
    <v>Map</v>
  </rv>
  <rv s="0">
    <v>536870912</v>
    <v>Chai Nat province</v>
    <v>2ce7514f-a8ea-6fa8-4dd1-da4225bd72b8</v>
    <v>en-ID</v>
    <v>Map</v>
  </rv>
  <rv s="0">
    <v>536870912</v>
    <v>Kamphaeng Phet province</v>
    <v>b90a4bac-0833-3612-3e23-e8e94bc63851</v>
    <v>en-ID</v>
    <v>Map</v>
  </rv>
  <rv s="0">
    <v>536870912</v>
    <v>Lopburi province</v>
    <v>ceae64d6-76e9-5c56-fff7-00643272f340</v>
    <v>en-ID</v>
    <v>Map</v>
  </rv>
  <rv s="0">
    <v>536870912</v>
    <v>Nakhon Nayok province</v>
    <v>c79375e7-7f58-a4e5-8d37-2d475d0b3ade</v>
    <v>en-ID</v>
    <v>Map</v>
  </rv>
  <rv s="0">
    <v>536870912</v>
    <v>Nakhon Pathom province</v>
    <v>e0d61a62-637b-f7a9-232d-82400c4c113b</v>
    <v>en-ID</v>
    <v>Map</v>
  </rv>
  <rv s="0">
    <v>536870912</v>
    <v>Nakhon Sawan province</v>
    <v>8d29908e-40c6-7b33-244d-14818fc17c76</v>
    <v>en-ID</v>
    <v>Map</v>
  </rv>
  <rv s="0">
    <v>536870912</v>
    <v>Nonthaburi province</v>
    <v>38a59c88-5429-4d6c-b137-db4bef343bae</v>
    <v>en-ID</v>
    <v>Map</v>
  </rv>
  <rv s="0">
    <v>536870912</v>
    <v>Pathum Thani province</v>
    <v>a4631966-30fd-7622-899c-11205340b931</v>
    <v>en-ID</v>
    <v>Map</v>
  </rv>
  <rv s="0">
    <v>536870912</v>
    <v>Phetchabun province</v>
    <v>96583f01-5ecf-e761-123a-bbd7a098a0af</v>
    <v>en-ID</v>
    <v>Map</v>
  </rv>
  <rv s="0">
    <v>536870912</v>
    <v>Phichit province</v>
    <v>1df4e6ac-5ca1-5d05-bdf2-8f2a41a56be6</v>
    <v>en-ID</v>
    <v>Map</v>
  </rv>
  <rv s="0">
    <v>536870912</v>
    <v>Phitsanulok province</v>
    <v>99f5afe8-6528-aa85-8e99-e1d4b74eecb9</v>
    <v>en-ID</v>
    <v>Map</v>
  </rv>
  <rv s="0">
    <v>536870912</v>
    <v>Sukhothai province</v>
    <v>0a6402e0-1579-efc4-94ee-731b92d86d30</v>
    <v>en-ID</v>
    <v>Map</v>
  </rv>
  <rv s="0">
    <v>536870912</v>
    <v>Samut Prakan province</v>
    <v>4fca47ef-6db5-529c-d8cc-7233dae78274</v>
    <v>en-ID</v>
    <v>Map</v>
  </rv>
  <rv s="0">
    <v>536870912</v>
    <v>Samut Sakhon province</v>
    <v>e980786c-cdbc-c326-bccd-3ef129d64795</v>
    <v>en-ID</v>
    <v>Map</v>
  </rv>
  <rv s="0">
    <v>536870912</v>
    <v>Samut Songkhram province</v>
    <v>6981b8c3-86e5-2eb3-b5b0-dca3df5b623d</v>
    <v>en-ID</v>
    <v>Map</v>
  </rv>
  <rv s="0">
    <v>536870912</v>
    <v>Saraburi province</v>
    <v>fc7f8d5c-4c87-0cc6-10a0-48e2cb2cbf12</v>
    <v>en-ID</v>
    <v>Map</v>
  </rv>
  <rv s="0">
    <v>536870912</v>
    <v>Sing Buri province</v>
    <v>6130b71a-93d5-381b-8994-6c662c98368f</v>
    <v>en-ID</v>
    <v>Map</v>
  </rv>
  <rv s="0">
    <v>536870912</v>
    <v>Suphan Buri province</v>
    <v>128d66e6-6c6c-7b30-fcd2-4a52c17fba2f</v>
    <v>en-ID</v>
    <v>Map</v>
  </rv>
  <rv s="0">
    <v>536870912</v>
    <v>Uthai Thani province</v>
    <v>b43cdfd9-80ff-1611-dc6e-e1252fbdc043</v>
    <v>en-ID</v>
    <v>Map</v>
  </rv>
  <rv s="0">
    <v>536870912</v>
    <v>Chachoengsao province</v>
    <v>65d6edef-7834-54a9-e3dd-9960101fd398</v>
    <v>en-ID</v>
    <v>Map</v>
  </rv>
  <rv s="0">
    <v>536870912</v>
    <v>Chanthaburi province</v>
    <v>7e320113-f3bc-a68a-e3e2-32a306211183</v>
    <v>en-ID</v>
    <v>Map</v>
  </rv>
  <rv s="0">
    <v>536870912</v>
    <v>Chon Buri</v>
    <v>51facd2e-84fc-996e-b57b-f36d2fd58e2f</v>
    <v>en-ID</v>
    <v>Map</v>
  </rv>
  <rv s="0">
    <v>536870912</v>
    <v>Prachin Buri</v>
    <v>014a3f63-d8f1-79a4-bc41-df01b86d6dc0</v>
    <v>en-ID</v>
    <v>Map</v>
  </rv>
  <rv s="0">
    <v>536870912</v>
    <v>Rayong province</v>
    <v>e967d008-0fd5-839d-5f76-1239ea9a3d78</v>
    <v>en-ID</v>
    <v>Map</v>
  </rv>
  <rv s="0">
    <v>536870912</v>
    <v>Sa Kaeo province</v>
    <v>8822c0d1-49f1-ef37-2d74-4236bdae7db2</v>
    <v>en-ID</v>
    <v>Map</v>
  </rv>
  <rv s="0">
    <v>536870912</v>
    <v>Trat province</v>
    <v>9a550417-ad10-bbc6-94db-81ea617698ac</v>
    <v>en-ID</v>
    <v>Map</v>
  </rv>
  <rv s="0">
    <v>536870912</v>
    <v>Chumphon province</v>
    <v>f41d048f-3362-a5c8-e21b-0a64c129467e</v>
    <v>en-ID</v>
    <v>Map</v>
  </rv>
  <rv s="0">
    <v>536870912</v>
    <v>Krabi province</v>
    <v>4cd9acbf-b437-bb27-ea9a-d3d74997c2ad</v>
    <v>en-ID</v>
    <v>Map</v>
  </rv>
  <rv s="0">
    <v>536870912</v>
    <v>Nakhon Si Thammarat province</v>
    <v>bd31e26b-e9fb-5bfb-a24d-f97a2010852d</v>
    <v>en-ID</v>
    <v>Map</v>
  </rv>
  <rv s="0">
    <v>536870912</v>
    <v>Narathiwat province</v>
    <v>920b263b-f271-938d-3446-028731fe8698</v>
    <v>en-ID</v>
    <v>Map</v>
  </rv>
  <rv s="0">
    <v>536870912</v>
    <v>Pattani province</v>
    <v>19227138-e1ac-2ebe-45af-dec9111e9931</v>
    <v>en-ID</v>
    <v>Map</v>
  </rv>
  <rv s="0">
    <v>536870912</v>
    <v>Phang Nga province</v>
    <v>e6a34126-0490-3447-3fb6-fdd8bf0b7afe</v>
    <v>en-ID</v>
    <v>Map</v>
  </rv>
  <rv s="0">
    <v>536870912</v>
    <v>Phatthalung province</v>
    <v>b443801d-894b-7e2b-fe41-182a7f70dabd</v>
    <v>en-ID</v>
    <v>Map</v>
  </rv>
  <rv s="0">
    <v>536870912</v>
    <v>Ranong province</v>
    <v>fbdf6111-bf54-12d4-c6d1-95590b109932</v>
    <v>en-ID</v>
    <v>Map</v>
  </rv>
  <rv s="0">
    <v>536870912</v>
    <v>Satun province</v>
    <v>514729e9-3ba9-13c3-90e2-2b9fc1e5562f</v>
    <v>en-ID</v>
    <v>Map</v>
  </rv>
  <rv s="0">
    <v>536870912</v>
    <v>Songkhla province</v>
    <v>0e2aa654-5226-84b6-807e-5786195cb93c</v>
    <v>en-ID</v>
    <v>Map</v>
  </rv>
  <rv s="0">
    <v>536870912</v>
    <v>Surat Thani province</v>
    <v>e9f26cf5-c566-940d-61f7-5ce884ac07f3</v>
    <v>en-ID</v>
    <v>Map</v>
  </rv>
  <rv s="0">
    <v>536870912</v>
    <v>Trang province</v>
    <v>674457b4-7466-8dd8-d488-e2285a57a9a8</v>
    <v>en-ID</v>
    <v>Map</v>
  </rv>
  <rv s="0">
    <v>536870912</v>
    <v>Yala province</v>
    <v>e1a596b2-50dd-aa13-03aa-db9fe1a505e3</v>
    <v>en-ID</v>
    <v>Map</v>
  </rv>
  <rv s="3">
    <v>42</v>
  </rv>
  <rv s="1">
    <fb>0.14927746956191601</fb>
    <v>23</v>
  </rv>
  <rv s="1">
    <fb>0.29499999999999998</fb>
    <v>23</v>
  </rv>
  <rv s="1">
    <fb>7.5400000810623199E-3</fb>
    <v>31</v>
  </rv>
  <rv s="1">
    <fb>35294600</fb>
    <v>24</v>
  </rv>
  <rv s="5">
    <v>#VALUE!</v>
    <v>en-ID</v>
    <v>588bd4b9-e440-b7eb-2cab-2a54c0458548</v>
    <v>536870912</v>
    <v>1</v>
    <v>106</v>
    <v>17</v>
    <v>Thailand</v>
    <v>19</v>
    <v>20</v>
    <v>Map</v>
    <v>21</v>
    <v>107</v>
    <v>TH</v>
    <v>745</v>
    <v>746</v>
    <v>747</v>
    <v>748</v>
    <v>749</v>
    <v>750</v>
    <v>751</v>
    <v>752</v>
    <v>753</v>
    <v>THB</v>
    <v>Thailand, officially the Kingdom of Thailand and historically known as Siam, is a country in Southeast Asia on the Indochinese Peninsula. With a population of almost 70 million, it spans 513,120 square kilometres. Thailand is bordered to the ...</v>
    <v>754</v>
    <v>755</v>
    <v>756</v>
    <v>757</v>
    <v>758</v>
    <v>759</v>
    <v>760</v>
    <v>761</v>
    <v>762</v>
    <v>763</v>
    <v>750</v>
    <v>766</v>
    <v>767</v>
    <v>768</v>
    <v>769</v>
    <v>770</v>
    <v>506</v>
    <v>Thailand</v>
    <v>Thai National Anthem</v>
    <v>771</v>
    <v>ราชอาณาจักรไทย</v>
    <v>772</v>
    <v>773</v>
    <v>774</v>
    <v>128</v>
    <v>775</v>
    <v>776</v>
    <v>777</v>
    <v>778</v>
    <v>283</v>
    <v>779</v>
    <v>780</v>
    <v>856</v>
    <v>857</v>
    <v>858</v>
    <v>859</v>
    <v>Thailand</v>
    <v>860</v>
    <v>mdp/vdpid/227</v>
  </rv>
  <rv s="0">
    <v>536870912</v>
    <v>France</v>
    <v>c7bfe2de-4f82-e23c-ae42-8544b5b5c0ea</v>
    <v>en-ID</v>
    <v>Map</v>
  </rv>
  <rv s="1">
    <fb>0.524475441661716</fb>
    <v>23</v>
  </rv>
  <rv s="1">
    <fb>643801</fb>
    <v>24</v>
  </rv>
  <rv s="1">
    <fb>307000</fb>
    <v>24</v>
  </rv>
  <rv s="1">
    <fb>11.3</fb>
    <v>25</v>
  </rv>
  <rv s="1">
    <fb>33</fb>
    <v>26</v>
  </rv>
  <rv s="0">
    <v>536870912</v>
    <v>Paris</v>
    <v>85584d24-2116-5b98-89f9-5714db931ac6</v>
    <v>en-ID</v>
    <v>Map</v>
  </rv>
  <rv s="1">
    <fb>303275.56800000003</fb>
    <v>24</v>
  </rv>
  <rv s="1">
    <fb>110.04856675289</fb>
    <v>27</v>
  </rv>
  <rv s="1">
    <fb>1.1082549228829199E-2</fb>
    <v>23</v>
  </rv>
  <rv s="1">
    <fb>6939.5214736692897</fb>
    <v>24</v>
  </rv>
  <rv s="1">
    <fb>1.88</fb>
    <v>25</v>
  </rv>
  <rv s="1">
    <fb>0.31233278442262596</fb>
    <v>23</v>
  </rv>
  <rv s="1">
    <fb>46.487970872236403</fb>
    <v>28</v>
  </rv>
  <rv s="1">
    <fb>1.39</fb>
    <v>29</v>
  </rv>
  <rv s="1">
    <fb>2715518274227.4502</fb>
    <v>30</v>
  </rv>
  <rv s="1">
    <fb>1.0251076000000001</fb>
    <v>23</v>
  </rv>
  <rv s="1">
    <fb>0.65629000000000004</fb>
    <v>23</v>
  </rv>
  <rv s="2">
    <v>13</v>
    <v>21</v>
    <v>109</v>
    <v>7</v>
    <v>0</v>
    <v>Image of France</v>
  </rv>
  <rv s="1">
    <fb>3.4</fb>
    <v>28</v>
  </rv>
  <rv s="0">
    <v>805306368</v>
    <v>Emmanuel Macron (President)</v>
    <v>35be5a56-7a78-6352-b158-60da8f84c858</v>
    <v>en-ID</v>
    <v>Generic</v>
  </rv>
  <rv s="0">
    <v>805306368</v>
    <v>Élisabeth Borne (Prime minister)</v>
    <v>c29b2cc1-1c10-86a9-30a2-9ab14a3d6e89</v>
    <v>en-ID</v>
    <v>Generic</v>
  </rv>
  <rv s="3">
    <v>43</v>
  </rv>
  <rv s="4">
    <v>https://www.bing.com/search?q=france&amp;form=skydnc</v>
    <v>Learn more on Bing</v>
  </rv>
  <rv s="1">
    <fb>82.526829268292701</fb>
    <v>28</v>
  </rv>
  <rv s="1">
    <fb>2365950236659.3599</fb>
    <v>30</v>
  </rv>
  <rv s="1">
    <fb>8</fb>
    <v>28</v>
  </rv>
  <rv s="1">
    <fb>11.16</fb>
    <v>29</v>
  </rv>
  <rv s="3">
    <v>44</v>
  </rv>
  <rv s="1">
    <fb>6.7968269799999995E-2</fb>
    <v>23</v>
  </rv>
  <rv s="1">
    <fb>3.2671999999999999</fb>
    <v>25</v>
  </rv>
  <rv s="1">
    <fb>67935660</fb>
    <v>24</v>
  </rv>
  <rv s="1">
    <fb>0.25800000000000001</fb>
    <v>23</v>
  </rv>
  <rv s="1">
    <fb>0.4</fb>
    <v>23</v>
  </rv>
  <rv s="1">
    <fb>3.2000000000000001E-2</fb>
    <v>23</v>
  </rv>
  <rv s="1">
    <fb>8.1000000000000003E-2</fb>
    <v>23</v>
  </rv>
  <rv s="1">
    <fb>0.16899999999999998</fb>
    <v>23</v>
  </rv>
  <rv s="1">
    <fb>0.55125999450683605</fb>
    <v>23</v>
  </rv>
  <rv s="0">
    <v>536870912</v>
    <v>Brittany</v>
    <v>809fb739-638d-2499-95bd-c8e5b10153ee</v>
    <v>en-ID</v>
    <v>Map</v>
  </rv>
  <rv s="0">
    <v>536870912</v>
    <v>Centre-Val de Loire</v>
    <v>6aafd8c4-aba3-0388-62a3-d302e77f40c4</v>
    <v>en-ID</v>
    <v>Map</v>
  </rv>
  <rv s="0">
    <v>536870912</v>
    <v>Corsica</v>
    <v>7dae6ff4-03ba-2162-da4b-d4cf544ad43f</v>
    <v>en-ID</v>
    <v>Map</v>
  </rv>
  <rv s="0">
    <v>536870912</v>
    <v>Île-de-France</v>
    <v>ba200862-fc37-6d22-3434-c6e709faa507</v>
    <v>en-ID</v>
    <v>Map</v>
  </rv>
  <rv s="0">
    <v>536870912</v>
    <v>Pays de la Loire</v>
    <v>a6129a88-a4cd-2b75-1a35-f5d0639f17ae</v>
    <v>en-ID</v>
    <v>Map</v>
  </rv>
  <rv s="0">
    <v>536870912</v>
    <v>Provence-Alpes-Côte d'Azur</v>
    <v>66cd1ae3-f633-45f9-93bd-73ca67bffb25</v>
    <v>en-ID</v>
    <v>Map</v>
  </rv>
  <rv s="0">
    <v>536870912</v>
    <v>Guadeloupe</v>
    <v>56b80aaa-d840-1a73-13ba-70eb9b61a642</v>
    <v>en-ID</v>
    <v>Map</v>
  </rv>
  <rv s="0">
    <v>536870912</v>
    <v>French Guiana</v>
    <v>328feb88-20d1-8674-1574-3ce8cc0bc9e9</v>
    <v>en-ID</v>
    <v>Map</v>
  </rv>
  <rv s="0">
    <v>536870912</v>
    <v>Martinique</v>
    <v>f245adef-ee09-9352-e265-2a287e5eadbe</v>
    <v>en-ID</v>
    <v>Map</v>
  </rv>
  <rv s="0">
    <v>536870912</v>
    <v>Mayotte</v>
    <v>545cc8bc-c211-076d-ee26-d2ff955eb394</v>
    <v>en-ID</v>
    <v>Map</v>
  </rv>
  <rv s="0">
    <v>536870912</v>
    <v>Réunion</v>
    <v>7d1fa0b0-e3d7-d903-d64d-489c03fd0a75</v>
    <v>en-ID</v>
    <v>Map</v>
  </rv>
  <rv s="0">
    <v>536870912</v>
    <v>French Polynesia</v>
    <v>340e15d5-6b74-8497-bbfa-4c1f323f5483</v>
    <v>en-ID</v>
    <v>Map</v>
  </rv>
  <rv s="0">
    <v>536870912</v>
    <v>French Southern and Antarctic Lands</v>
    <v>b9d52319-44ee-bf16-d95f-72397f26ce4a</v>
    <v>en-ID</v>
    <v>Map</v>
  </rv>
  <rv s="0">
    <v>536870912</v>
    <v>New Caledonia</v>
    <v>25b2aeab-b390-d01e-1f7f-90be767bd899</v>
    <v>en-ID</v>
    <v>Map</v>
  </rv>
  <rv s="0">
    <v>536870912</v>
    <v>Saint Barthélemy</v>
    <v>5c5081a9-306e-4f05-73a2-32b95a4b8600</v>
    <v>en-ID</v>
    <v>Map</v>
  </rv>
  <rv s="0">
    <v>536870912</v>
    <v>Collectivity of Saint Martin</v>
    <v>281a8fb2-1b63-4320-5d31-8f0fb46c4f1a</v>
    <v>en-ID</v>
    <v>Map</v>
  </rv>
  <rv s="0">
    <v>536870912</v>
    <v>Saint Pierre and Miquelon</v>
    <v>aa096cf4-a54e-cd44-7204-c28310ca40f4</v>
    <v>en-ID</v>
    <v>Map</v>
  </rv>
  <rv s="0">
    <v>536870912</v>
    <v>Wallis and Futuna</v>
    <v>db8aa235-58e4-9e3d-8799-6839f3d35025</v>
    <v>en-ID</v>
    <v>Map</v>
  </rv>
  <rv s="0">
    <v>536870912</v>
    <v>Grand Est</v>
    <v>e2f60e84-1701-6d84-e960-ba87138e3631</v>
    <v>en-ID</v>
    <v>Map</v>
  </rv>
  <rv s="0">
    <v>536870912</v>
    <v>New Aquitaine</v>
    <v>7955f423-af31-d2e0-f045-b14668178865</v>
    <v>en-ID</v>
    <v>Map</v>
  </rv>
  <rv s="0">
    <v>536870912</v>
    <v>Auvergne-Rhône-Alpes</v>
    <v>b53940d0-b739-faf5-78d1-93f189f878c9</v>
    <v>en-ID</v>
    <v>Map</v>
  </rv>
  <rv s="0">
    <v>536870912</v>
    <v>Bourgogne-Franche-Comté</v>
    <v>4bc8dff1-8d72-5341-f405-63c7be8c6672</v>
    <v>en-ID</v>
    <v>Map</v>
  </rv>
  <rv s="0">
    <v>536870912</v>
    <v>Occitania</v>
    <v>5105d172-dc70-689f-09ab-4163a747508a</v>
    <v>en-ID</v>
    <v>Map</v>
  </rv>
  <rv s="0">
    <v>536870912</v>
    <v>Hauts-de-France</v>
    <v>4eb2d0b0-8845-48d0-9343-9ba3e7fe81a0</v>
    <v>en-ID</v>
    <v>Map</v>
  </rv>
  <rv s="0">
    <v>536870912</v>
    <v>Clipperton Island</v>
    <v>15fb63fc-f501-7360-7d44-f26d1501209e</v>
    <v>en-ID</v>
    <v>Map</v>
  </rv>
  <rv s="3">
    <v>45</v>
  </rv>
  <rv s="1">
    <fb>0.24229980509910898</fb>
    <v>23</v>
  </rv>
  <rv s="1">
    <fb>0.60699999999999998</fb>
    <v>23</v>
  </rv>
  <rv s="1">
    <fb>8.4270000457763714E-2</fb>
    <v>31</v>
  </rv>
  <rv s="1">
    <fb>54123364</fb>
    <v>24</v>
  </rv>
  <rv s="6">
    <v>#VALUE!</v>
    <v>en-ID</v>
    <v>c7bfe2de-4f82-e23c-ae42-8544b5b5c0ea</v>
    <v>536870912</v>
    <v>1</v>
    <v>112</v>
    <v>38</v>
    <v>France</v>
    <v>19</v>
    <v>20</v>
    <v>Map</v>
    <v>21</v>
    <v>113</v>
    <v>FR</v>
    <v>863</v>
    <v>864</v>
    <v>865</v>
    <v>866</v>
    <v>867</v>
    <v>868</v>
    <v>869</v>
    <v>870</v>
    <v>871</v>
    <v>EUR</v>
    <v>France, officially the French Republic, is a country located primarily in Western Europe. It also includes overseas regions and territories in the Americas and the Atlantic, Pacific and Indian oceans, giving it one of the largest discontiguous ...</v>
    <v>872</v>
    <v>873</v>
    <v>874</v>
    <v>875</v>
    <v>876</v>
    <v>877</v>
    <v>878</v>
    <v>879</v>
    <v>880</v>
    <v>881</v>
    <v>868</v>
    <v>884</v>
    <v>885</v>
    <v>886</v>
    <v>887</v>
    <v>888</v>
    <v>889</v>
    <v>France</v>
    <v>La Marseillaise</v>
    <v>890</v>
    <v>République française</v>
    <v>891</v>
    <v>892</v>
    <v>893</v>
    <v>611</v>
    <v>894</v>
    <v>895</v>
    <v>896</v>
    <v>897</v>
    <v>665</v>
    <v>898</v>
    <v>899</v>
    <v>925</v>
    <v>926</v>
    <v>625</v>
    <v>927</v>
    <v>928</v>
    <v>France</v>
    <v>929</v>
    <v>mdp/vdpid/84</v>
  </rv>
  <rv s="0">
    <v>536870912</v>
    <v>Uzbekistan</v>
    <v>fbaefa3b-5942-368c-9138-b177b90efb38</v>
    <v>en-ID</v>
    <v>Map</v>
  </rv>
  <rv s="1">
    <fb>0.62929007992477703</fb>
    <v>23</v>
  </rv>
  <rv s="1">
    <fb>448978</fb>
    <v>24</v>
  </rv>
  <rv s="1">
    <fb>68000</fb>
    <v>24</v>
  </rv>
  <rv s="1">
    <fb>23.3</fb>
    <v>25</v>
  </rv>
  <rv s="1">
    <fb>998</fb>
    <v>26</v>
  </rv>
  <rv s="0">
    <v>536870912</v>
    <v>Tashkent</v>
    <v>9a082910-0210-882c-d498-45343d7316df</v>
    <v>en-ID</v>
    <v>Map</v>
  </rv>
  <rv s="1">
    <fb>91810.679000000004</fb>
    <v>24</v>
  </rv>
  <rv s="1">
    <fb>1645.44162925056</fb>
    <v>24</v>
  </rv>
  <rv s="1">
    <fb>2.419</fb>
    <v>25</v>
  </rv>
  <rv s="1">
    <fb>7.5429713899785603E-2</fb>
    <v>23</v>
  </rv>
  <rv s="1">
    <fb>97.738499471809007</fb>
    <v>28</v>
  </rv>
  <rv s="1">
    <fb>1.03</fb>
    <v>29</v>
  </rv>
  <rv s="1">
    <fb>57921286440.349503</fb>
    <v>30</v>
  </rv>
  <rv s="1">
    <fb>1.0423298000000001</fb>
    <v>23</v>
  </rv>
  <rv s="1">
    <fb>0.10076349999999999</fb>
    <v>23</v>
  </rv>
  <rv s="2">
    <v>14</v>
    <v>21</v>
    <v>115</v>
    <v>7</v>
    <v>0</v>
    <v>Image of Uzbekistan</v>
  </rv>
  <rv s="1">
    <fb>19.100000000000001</fb>
    <v>28</v>
  </rv>
  <rv s="0">
    <v>805306368</v>
    <v>Shavkat Mirziyoyev (President)</v>
    <v>c5895c46-c1eb-feb7-57fb-304e2233b324</v>
    <v>en-ID</v>
    <v>Generic</v>
  </rv>
  <rv s="0">
    <v>805306368</v>
    <v>Abdulla Aripov (Prime minister)</v>
    <v>7f535ca8-4a0d-d432-d298-301940dec034</v>
    <v>en-ID</v>
    <v>Generic</v>
  </rv>
  <rv s="3">
    <v>46</v>
  </rv>
  <rv s="4">
    <v>https://www.bing.com/search?q=uzbekistan&amp;form=skydnc</v>
    <v>Learn more on Bing</v>
  </rv>
  <rv s="1">
    <fb>71.572999999999993</fb>
    <v>28</v>
  </rv>
  <rv s="1">
    <fb>0.24</fb>
    <v>29</v>
  </rv>
  <rv s="3">
    <v>47</v>
  </rv>
  <rv s="1">
    <fb>0.42732442009999999</fb>
    <v>23</v>
  </rv>
  <rv s="1">
    <fb>2.3685</fb>
    <v>25</v>
  </rv>
  <rv s="1">
    <fb>35648100</fb>
    <v>24</v>
  </rv>
  <rv s="1">
    <fb>0.214</fb>
    <v>23</v>
  </rv>
  <rv s="1">
    <fb>0.28300000000000003</fb>
    <v>23</v>
  </rv>
  <rv s="1">
    <fb>0.434</fb>
    <v>23</v>
  </rv>
  <rv s="1">
    <fb>0.158</fb>
    <v>23</v>
  </rv>
  <rv s="1">
    <fb>0.65059997558593807</fb>
    <v>23</v>
  </rv>
  <rv s="0">
    <v>536870912</v>
    <v>Karakalpakstan</v>
    <v>74032845-b5fe-a4aa-b67a-8c6da7831a09</v>
    <v>en-ID</v>
    <v>Map</v>
  </rv>
  <rv s="0">
    <v>536870912</v>
    <v>Andijan Region</v>
    <v>0662f365-28c1-fd4d-9a45-18c6d874b47e</v>
    <v>en-ID</v>
    <v>Map</v>
  </rv>
  <rv s="0">
    <v>536870912</v>
    <v>Bukhara Region</v>
    <v>60d752ad-a68b-3f13-2d20-39bc59fb4576</v>
    <v>en-ID</v>
    <v>Map</v>
  </rv>
  <rv s="0">
    <v>536870912</v>
    <v>Fergana Region</v>
    <v>0de78b83-1d6e-1a10-7ac4-27ab5d66aeab</v>
    <v>en-ID</v>
    <v>Map</v>
  </rv>
  <rv s="0">
    <v>536870912</v>
    <v>Jizzakh Region</v>
    <v>e37d88f2-caf4-58e7-6a43-846282d60e03</v>
    <v>en-ID</v>
    <v>Map</v>
  </rv>
  <rv s="0">
    <v>536870912</v>
    <v>Namangan Region</v>
    <v>1b1e8b72-a5b9-d4f2-81a6-958b035e5f9a</v>
    <v>en-ID</v>
    <v>Map</v>
  </rv>
  <rv s="0">
    <v>536870912</v>
    <v>Navoiy Region</v>
    <v>025059a8-cfea-d967-a8a8-5adf17313efe</v>
    <v>en-ID</v>
    <v>Map</v>
  </rv>
  <rv s="0">
    <v>536870912</v>
    <v>Qashqadaryo Region</v>
    <v>cee568ae-ba49-3c1d-e6c6-fcbc96807e20</v>
    <v>en-ID</v>
    <v>Map</v>
  </rv>
  <rv s="0">
    <v>536870912</v>
    <v>Samarqand Region</v>
    <v>55d0a29b-c35d-5a5b-dc3c-6e8c07ed6993</v>
    <v>en-ID</v>
    <v>Map</v>
  </rv>
  <rv s="0">
    <v>536870912</v>
    <v>Sirdaryo Region</v>
    <v>da57c295-298d-d098-7553-ef3bd9c4d156</v>
    <v>en-ID</v>
    <v>Map</v>
  </rv>
  <rv s="0">
    <v>536870912</v>
    <v>Surxondaryo Region</v>
    <v>de4d3b5b-9633-41e7-8b54-e0053a803788</v>
    <v>en-ID</v>
    <v>Map</v>
  </rv>
  <rv s="0">
    <v>536870912</v>
    <v>Tashkent Region</v>
    <v>6019235b-571e-e048-fc80-195cec8e6cc7</v>
    <v>en-ID</v>
    <v>Map</v>
  </rv>
  <rv s="0">
    <v>536870912</v>
    <v>Khorazm Region</v>
    <v>1a369522-72bb-2b2b-412f-fccf0c7578c3</v>
    <v>en-ID</v>
    <v>Map</v>
  </rv>
  <rv s="3">
    <v>48</v>
  </rv>
  <rv s="1">
    <fb>0.14755695573088201</fb>
    <v>23</v>
  </rv>
  <rv s="1">
    <fb>0.316</fb>
    <v>23</v>
  </rv>
  <rv s="1">
    <fb>5.9169998168945304E-2</fb>
    <v>31</v>
  </rv>
  <rv s="1">
    <fb>16935729</fb>
    <v>24</v>
  </rv>
  <rv s="11">
    <v>#VALUE!</v>
    <v>en-ID</v>
    <v>fbaefa3b-5942-368c-9138-b177b90efb38</v>
    <v>536870912</v>
    <v>1</v>
    <v>118</v>
    <v>119</v>
    <v>Uzbekistan</v>
    <v>19</v>
    <v>20</v>
    <v>Map</v>
    <v>21</v>
    <v>120</v>
    <v>UZ</v>
    <v>932</v>
    <v>933</v>
    <v>934</v>
    <v>935</v>
    <v>936</v>
    <v>937</v>
    <v>938</v>
    <v>UZS</v>
    <v>Uzbekistan, officially the Republic of Uzbekistan, is a doubly landlocked country located in Central Asia. It is surrounded by five landlocked countries: Kazakhstan to the north; Kyrgyzstan to the northeast; Tajikistan to the southeast; ...</v>
    <v>939</v>
    <v>940</v>
    <v>941</v>
    <v>942</v>
    <v>943</v>
    <v>944</v>
    <v>945</v>
    <v>946</v>
    <v>947</v>
    <v>948</v>
    <v>937</v>
    <v>951</v>
    <v>952</v>
    <v>953</v>
    <v>122</v>
    <v>954</v>
    <v>Uzbekistan</v>
    <v>National Anthem of Uzbekistan</v>
    <v>955</v>
    <v>République d’Ouzbékistan</v>
    <v>956</v>
    <v>957</v>
    <v>958</v>
    <v>959</v>
    <v>960</v>
    <v>961</v>
    <v>525</v>
    <v>219</v>
    <v>376</v>
    <v>962</v>
    <v>963</v>
    <v>977</v>
    <v>978</v>
    <v>979</v>
    <v>980</v>
    <v>Uzbekistan</v>
    <v>981</v>
    <v>mdp/vdpid/247</v>
  </rv>
  <rv s="0">
    <v>536870912</v>
    <v>Germany</v>
    <v>75c62d8e-1449-4e4d-b188-d9e88f878dd9</v>
    <v>en-ID</v>
    <v>Map</v>
  </rv>
  <rv s="1">
    <fb>0.47678612319670299</fb>
    <v>23</v>
  </rv>
  <rv s="1">
    <fb>357587.77</fb>
    <v>24</v>
  </rv>
  <rv s="1">
    <fb>180000</fb>
    <v>24</v>
  </rv>
  <rv s="1">
    <fb>9.5</fb>
    <v>25</v>
  </rv>
  <rv s="1">
    <fb>49</fb>
    <v>26</v>
  </rv>
  <rv s="0">
    <v>536870912</v>
    <v>Berlin</v>
    <v>42784943-7c23-7672-5527-06f89b965cdf</v>
    <v>en-ID</v>
    <v>Map</v>
  </rv>
  <rv s="1">
    <fb>727972.84</fb>
    <v>24</v>
  </rv>
  <rv s="1">
    <fb>112.854887342124</fb>
    <v>27</v>
  </rv>
  <rv s="1">
    <fb>1.4456670146976E-2</fb>
    <v>23</v>
  </rv>
  <rv s="1">
    <fb>7035.4829747167596</fb>
    <v>24</v>
  </rv>
  <rv s="1">
    <fb>1.56</fb>
    <v>25</v>
  </rv>
  <rv s="1">
    <fb>0.326912067781085</fb>
    <v>23</v>
  </rv>
  <rv s="1">
    <fb>78.862551056754995</fb>
    <v>28</v>
  </rv>
  <rv s="1">
    <fb>3845630030823.52</fb>
    <v>30</v>
  </rv>
  <rv s="1">
    <fb>1.0402236</fb>
    <v>23</v>
  </rv>
  <rv s="1">
    <fb>0.70246649999999999</fb>
    <v>23</v>
  </rv>
  <rv s="2">
    <v>15</v>
    <v>21</v>
    <v>122</v>
    <v>7</v>
    <v>0</v>
    <v>Image of Germany</v>
  </rv>
  <rv s="0">
    <v>805306368</v>
    <v>Frank-Walter Steinmeier (President)</v>
    <v>a6d595f9-116c-57de-2b35-48e9bde9f83d</v>
    <v>en-ID</v>
    <v>Generic</v>
  </rv>
  <rv s="3">
    <v>49</v>
  </rv>
  <rv s="4">
    <v>https://www.bing.com/search?q=germany&amp;form=skydnc</v>
    <v>Learn more on Bing</v>
  </rv>
  <rv s="1">
    <fb>80.892682926829295</fb>
    <v>28</v>
  </rv>
  <rv s="1">
    <fb>2098173930000</fb>
    <v>30</v>
  </rv>
  <rv s="1">
    <fb>7</fb>
    <v>28</v>
  </rv>
  <rv s="1">
    <fb>9.99</fb>
    <v>29</v>
  </rv>
  <rv s="3">
    <v>50</v>
  </rv>
  <rv s="1">
    <fb>0.12528421940000001</fb>
    <v>23</v>
  </rv>
  <rv s="1">
    <fb>4.2488000000000001</fb>
    <v>25</v>
  </rv>
  <rv s="1">
    <fb>84079811</fb>
    <v>24</v>
  </rv>
  <rv s="1">
    <fb>0.22800000000000001</fb>
    <v>23</v>
  </rv>
  <rv s="1">
    <fb>0.24600000000000002</fb>
    <v>23</v>
  </rv>
  <rv s="1">
    <fb>0.39600000000000002</fb>
    <v>23</v>
  </rv>
  <rv s="1">
    <fb>7.5999999999999998E-2</fb>
    <v>23</v>
  </rv>
  <rv s="1">
    <fb>0.17100000000000001</fb>
    <v>23</v>
  </rv>
  <rv s="1">
    <fb>0.60811000823974604</fb>
    <v>23</v>
  </rv>
  <rv s="0">
    <v>536870912</v>
    <v>Baden-Württemberg</v>
    <v>e4767d1d-15fd-a8bd-1fcd-f8214d3c189f</v>
    <v>en-ID</v>
    <v>Map</v>
  </rv>
  <rv s="0">
    <v>536870912</v>
    <v>Bavaria</v>
    <v>e4f7e69f-e1bc-189a-d23d-b2ecee6a88d5</v>
    <v>en-ID</v>
    <v>Map</v>
  </rv>
  <rv s="0">
    <v>536870912</v>
    <v>Bremen</v>
    <v>70a6262d-6ded-6a1a-8a3d-e24538d50a05</v>
    <v>en-ID</v>
    <v>Map</v>
  </rv>
  <rv s="0">
    <v>536870912</v>
    <v>Hamburg</v>
    <v>0937ec8c-54f7-94c7-d7b8-0ea8c6cfce6f</v>
    <v>en-ID</v>
    <v>Map</v>
  </rv>
  <rv s="0">
    <v>536870912</v>
    <v>Mecklenburg-Vorpommern</v>
    <v>b0adc1b4-6fe2-3ad0-81e1-78c9ba53cedb</v>
    <v>en-ID</v>
    <v>Map</v>
  </rv>
  <rv s="0">
    <v>536870912</v>
    <v>Lower Saxony</v>
    <v>c91589e2-9db8-e9f2-b60d-1000c3502bc2</v>
    <v>en-ID</v>
    <v>Map</v>
  </rv>
  <rv s="0">
    <v>536870912</v>
    <v>North Rhine-Westphalia</v>
    <v>7192ac29-308b-9018-2da7-1d16b5afb233</v>
    <v>en-ID</v>
    <v>Map</v>
  </rv>
  <rv s="0">
    <v>536870912</v>
    <v>Rhineland-Palatinate</v>
    <v>b2634da1-26f3-4709-d63d-9f9489a33d9c</v>
    <v>en-ID</v>
    <v>Map</v>
  </rv>
  <rv s="0">
    <v>536870912</v>
    <v>Saarland</v>
    <v>077b3058-0078-d492-aee0-52b8d21ee39e</v>
    <v>en-ID</v>
    <v>Map</v>
  </rv>
  <rv s="0">
    <v>536870912</v>
    <v>Saxony</v>
    <v>db04ed86-d227-952f-dbae-2881e92d2d0a</v>
    <v>en-ID</v>
    <v>Map</v>
  </rv>
  <rv s="0">
    <v>536870912</v>
    <v>Saxony-Anhalt</v>
    <v>6af91c75-020d-7d63-0e2d-ab73f9f73280</v>
    <v>en-ID</v>
    <v>Map</v>
  </rv>
  <rv s="0">
    <v>536870912</v>
    <v>Schleswig-Holstein</v>
    <v>6dde426c-96c7-18bd-f4e1-b41b7575557a</v>
    <v>en-ID</v>
    <v>Map</v>
  </rv>
  <rv s="0">
    <v>536870912</v>
    <v>Brandenburg</v>
    <v>c841173c-24ae-1249-8be1-c2ff2ec02111</v>
    <v>en-ID</v>
    <v>Map</v>
  </rv>
  <rv s="0">
    <v>536870912</v>
    <v>Hesse</v>
    <v>90fbe078-3753-40db-ff12-40aa58e76c5f</v>
    <v>en-ID</v>
    <v>Map</v>
  </rv>
  <rv s="3">
    <v>51</v>
  </rv>
  <rv s="1">
    <fb>0.11505903952014901</fb>
    <v>23</v>
  </rv>
  <rv s="1">
    <fb>0.48799999999999999</fb>
    <v>23</v>
  </rv>
  <rv s="1">
    <fb>3.0429999828338602E-2</fb>
    <v>31</v>
  </rv>
  <rv s="1">
    <fb>64324835</fb>
    <v>24</v>
  </rv>
  <rv s="6">
    <v>#VALUE!</v>
    <v>en-ID</v>
    <v>75c62d8e-1449-4e4d-b188-d9e88f878dd9</v>
    <v>536870912</v>
    <v>1</v>
    <v>125</v>
    <v>38</v>
    <v>Germany</v>
    <v>19</v>
    <v>20</v>
    <v>Map</v>
    <v>21</v>
    <v>126</v>
    <v>DE</v>
    <v>984</v>
    <v>985</v>
    <v>986</v>
    <v>987</v>
    <v>988</v>
    <v>989</v>
    <v>990</v>
    <v>991</v>
    <v>992</v>
    <v>EUR</v>
    <v>Germany, officially the Federal Republic of Germany, is a country in the western region of Central Europe. It is the second-most populous country in Europe after Russia, and the most populous member state of the European Union. Germany is ...</v>
    <v>993</v>
    <v>994</v>
    <v>995</v>
    <v>996</v>
    <v>876</v>
    <v>997</v>
    <v>998</v>
    <v>999</v>
    <v>1000</v>
    <v>201</v>
    <v>989</v>
    <v>1002</v>
    <v>1003</v>
    <v>1004</v>
    <v>1005</v>
    <v>1006</v>
    <v>1007</v>
    <v>Germany</v>
    <v>National Anthem of Germany</v>
    <v>1008</v>
    <v>Bundesrepublik Deutschland</v>
    <v>1009</v>
    <v>1010</v>
    <v>1011</v>
    <v>1012</v>
    <v>1013</v>
    <v>1014</v>
    <v>525</v>
    <v>1015</v>
    <v>526</v>
    <v>1016</v>
    <v>1017</v>
    <v>1032</v>
    <v>1033</v>
    <v>625</v>
    <v>1034</v>
    <v>1035</v>
    <v>Germany</v>
    <v>1036</v>
    <v>mdp/vdpid/94</v>
  </rv>
  <rv s="0">
    <v>536870912</v>
    <v>Iran</v>
    <v>502b5268-992d-26c9-a0d8-6f206338406e</v>
    <v>en-ID</v>
    <v>Map</v>
  </rv>
  <rv s="1">
    <fb>0.28214101525086599</fb>
    <v>23</v>
  </rv>
  <rv s="1">
    <fb>1648195</fb>
    <v>24</v>
  </rv>
  <rv s="1">
    <fb>563000</fb>
    <v>24</v>
  </rv>
  <rv s="1">
    <fb>18.783000000000001</fb>
    <v>25</v>
  </rv>
  <rv s="1">
    <fb>98</fb>
    <v>26</v>
  </rv>
  <rv s="0">
    <v>536870912</v>
    <v>Tehran</v>
    <v>08033170-d738-6401-e42a-fb99d1cdb464</v>
    <v>en-ID</v>
    <v>Map</v>
  </rv>
  <rv s="1">
    <fb>661710.15</fb>
    <v>24</v>
  </rv>
  <rv s="1">
    <fb>550.92942529120603</fb>
    <v>27</v>
  </rv>
  <rv s="1">
    <fb>0.39907345569778302</fb>
    <v>23</v>
  </rv>
  <rv s="1">
    <fb>3022.12256298599</fb>
    <v>24</v>
  </rv>
  <rv s="1">
    <fb>2.137</fb>
    <v>25</v>
  </rv>
  <rv s="1">
    <fb>6.5644910660563896E-2</fb>
    <v>23</v>
  </rv>
  <rv s="1">
    <fb>99.022580545301807</fb>
    <v>28</v>
  </rv>
  <rv s="1">
    <fb>0.39900000000000002</fb>
    <v>29</v>
  </rv>
  <rv s="1">
    <fb>445345282122.68201</fb>
    <v>30</v>
  </rv>
  <rv s="1">
    <fb>1.1070754</fb>
    <v>23</v>
  </rv>
  <rv s="1">
    <fb>0.68116089999999996</fb>
    <v>23</v>
  </rv>
  <rv s="2">
    <v>16</v>
    <v>21</v>
    <v>128</v>
    <v>7</v>
    <v>0</v>
    <v>Image of Iran</v>
  </rv>
  <rv s="1">
    <fb>12.4</fb>
    <v>28</v>
  </rv>
  <rv s="0">
    <v>805306368</v>
    <v>Ebrahim Raisi (President)</v>
    <v>f6890262-5877-5b01-f045-08a22405151a</v>
    <v>en-ID</v>
    <v>Generic</v>
  </rv>
  <rv s="0">
    <v>805306368</v>
    <v>Mohammad Mokhber (Vice president)</v>
    <v>45d90aad-c01e-a851-658c-09fad03ed79e</v>
    <v>en-ID</v>
    <v>Generic</v>
  </rv>
  <rv s="0">
    <v>805306368</v>
    <v>Gholam-Hossein Mohseni-Eje'i (Chief justice)</v>
    <v>aa921332-9ec4-ca0e-ee7c-ac735a1d2180</v>
    <v>en-ID</v>
    <v>Generic</v>
  </rv>
  <rv s="3">
    <v>52</v>
  </rv>
  <rv s="4">
    <v>https://www.bing.com/search?q=iran&amp;form=skydnc</v>
    <v>Learn more on Bing</v>
  </rv>
  <rv s="1">
    <fb>76.478999999999999</fb>
    <v>28</v>
  </rv>
  <rv s="1">
    <fb>320671170000</fb>
    <v>30</v>
  </rv>
  <rv s="1">
    <fb>16</fb>
    <v>28</v>
  </rv>
  <rv s="1">
    <fb>1.58</fb>
    <v>29</v>
  </rv>
  <rv s="3">
    <v>53</v>
  </rv>
  <rv s="1">
    <fb>0.39660448610000004</fb>
    <v>23</v>
  </rv>
  <rv s="1">
    <fb>1.5844</fb>
    <v>25</v>
  </rv>
  <rv s="1">
    <fb>88550570</fb>
    <v>24</v>
  </rv>
  <rv s="1">
    <fb>0.313</fb>
    <v>23</v>
  </rv>
  <rv s="1">
    <fb>0.47299999999999998</fb>
    <v>23</v>
  </rv>
  <rv s="1">
    <fb>2.3E-2</fb>
    <v>23</v>
  </rv>
  <rv s="1">
    <fb>5.9000000000000004E-2</fb>
    <v>23</v>
  </rv>
  <rv s="1">
    <fb>0.10300000000000001</fb>
    <v>23</v>
  </rv>
  <rv s="1">
    <fb>0.14800000000000002</fb>
    <v>23</v>
  </rv>
  <rv s="1">
    <fb>0.44665000915527303</fb>
    <v>23</v>
  </rv>
  <rv s="0">
    <v>536870912</v>
    <v>Alborz Province</v>
    <v>66c9eac0-c4e8-2333-d1be-f21b1098d79a</v>
    <v>en-ID</v>
    <v>Map</v>
  </rv>
  <rv s="0">
    <v>536870912</v>
    <v>Ardabil Province</v>
    <v>994b085d-87cd-a2cf-655d-3738c811cdd2</v>
    <v>en-ID</v>
    <v>Map</v>
  </rv>
  <rv s="0">
    <v>536870912</v>
    <v>East Azerbaijan Province</v>
    <v>531fd7c6-750a-b737-95aa-2f1ab091cc91</v>
    <v>en-ID</v>
    <v>Map</v>
  </rv>
  <rv s="0">
    <v>536870912</v>
    <v>West Azerbaijan Province</v>
    <v>89116434-a768-1a92-cdbc-74079e682993</v>
    <v>en-ID</v>
    <v>Map</v>
  </rv>
  <rv s="0">
    <v>536870912</v>
    <v>Bushehr Province</v>
    <v>62953c64-d6d7-2073-9308-f8ed0bfe146e</v>
    <v>en-ID</v>
    <v>Map</v>
  </rv>
  <rv s="0">
    <v>536870912</v>
    <v>Chaharmahal and Bakhtiari Province</v>
    <v>0bfd0257-fe88-a6c8-5367-46d1631721d8</v>
    <v>en-ID</v>
    <v>Map</v>
  </rv>
  <rv s="0">
    <v>536870912</v>
    <v>Gilan Province</v>
    <v>db0914ff-df15-1063-7595-74dbd12c3aae</v>
    <v>en-ID</v>
    <v>Map</v>
  </rv>
  <rv s="0">
    <v>536870912</v>
    <v>Golestan Province</v>
    <v>a23c0ea9-01b2-8118-a5e4-2a53d7fb4626</v>
    <v>en-ID</v>
    <v>Map</v>
  </rv>
  <rv s="0">
    <v>536870912</v>
    <v>Hamadan Province</v>
    <v>d5f615e9-bf2f-266e-64f4-c28377525be4</v>
    <v>en-ID</v>
    <v>Map</v>
  </rv>
  <rv s="0">
    <v>536870912</v>
    <v>Hormozgan Province</v>
    <v>0160b099-16ad-74c7-1a20-339387a370ed</v>
    <v>en-ID</v>
    <v>Map</v>
  </rv>
  <rv s="0">
    <v>536870912</v>
    <v>Ilam Province</v>
    <v>a9e1faab-baf5-137d-ad56-03f736246062</v>
    <v>en-ID</v>
    <v>Map</v>
  </rv>
  <rv s="0">
    <v>536870912</v>
    <v>Isfahan Province</v>
    <v>4022a6c3-7bcc-4676-5024-429ab1ecc696</v>
    <v>en-ID</v>
    <v>Map</v>
  </rv>
  <rv s="0">
    <v>536870912</v>
    <v>Kerman Province</v>
    <v>bd0ecca5-c067-2866-df85-6561772a5047</v>
    <v>en-ID</v>
    <v>Map</v>
  </rv>
  <rv s="0">
    <v>536870912</v>
    <v>Fars Province</v>
    <v>fd111ba5-7619-faa5-73e2-a796aea35ee7</v>
    <v>en-ID</v>
    <v>Map</v>
  </rv>
  <rv s="0">
    <v>536870912</v>
    <v>Kermanshah Province</v>
    <v>41f82821-fc42-f7e6-82d5-1b1d67d46918</v>
    <v>en-ID</v>
    <v>Map</v>
  </rv>
  <rv s="0">
    <v>536870912</v>
    <v>North Khorasan Province</v>
    <v>ededbb54-c42e-94d6-dcb7-7f0c95b4b2f6</v>
    <v>en-ID</v>
    <v>Map</v>
  </rv>
  <rv s="0">
    <v>536870912</v>
    <v>Razavi Khorasan Province</v>
    <v>d91481fe-1948-7d21-b73a-ef76cfe6cc2f</v>
    <v>en-ID</v>
    <v>Map</v>
  </rv>
  <rv s="0">
    <v>536870912</v>
    <v>South Khorasan Province</v>
    <v>57351c6f-537e-a60d-dc3e-42f26ceb5beb</v>
    <v>en-ID</v>
    <v>Map</v>
  </rv>
  <rv s="0">
    <v>536870912</v>
    <v>Khuzestan Province</v>
    <v>d4da6f11-b626-7462-2eb6-92ccbaefd598</v>
    <v>en-ID</v>
    <v>Map</v>
  </rv>
  <rv s="0">
    <v>536870912</v>
    <v>Kohgiluyeh and Boyer-Ahmad Province</v>
    <v>77fd77e4-d88b-c618-90dc-8b94a0153762</v>
    <v>en-ID</v>
    <v>Map</v>
  </rv>
  <rv s="0">
    <v>536870912</v>
    <v>Kurdistan Province</v>
    <v>1f375948-64b3-9284-de6f-2ff234646411</v>
    <v>en-ID</v>
    <v>Map</v>
  </rv>
  <rv s="0">
    <v>536870912</v>
    <v>Lorestan Province</v>
    <v>bc07ad7f-7d4d-0ce3-bf40-0f3110ee347e</v>
    <v>en-ID</v>
    <v>Map</v>
  </rv>
  <rv s="0">
    <v>536870912</v>
    <v>Markazi Province</v>
    <v>74a98de5-f513-05de-e393-2ee9b6bde5f3</v>
    <v>en-ID</v>
    <v>Map</v>
  </rv>
  <rv s="0">
    <v>536870912</v>
    <v>Mazandaran Province</v>
    <v>8a159f70-e646-4c49-58c1-d5a659067e70</v>
    <v>en-ID</v>
    <v>Map</v>
  </rv>
  <rv s="0">
    <v>536870912</v>
    <v>Qazvin Province</v>
    <v>be611459-bea4-d0b9-8a01-5f9f60dece66</v>
    <v>en-ID</v>
    <v>Map</v>
  </rv>
  <rv s="0">
    <v>536870912</v>
    <v>Qom Province</v>
    <v>4c07dffd-2448-48c4-f5ce-19194133e4e2</v>
    <v>en-ID</v>
    <v>Map</v>
  </rv>
  <rv s="0">
    <v>536870912</v>
    <v>Semnan Province</v>
    <v>8d837b29-00f5-cab1-18ee-1b1fd9ca63f2</v>
    <v>en-ID</v>
    <v>Map</v>
  </rv>
  <rv s="0">
    <v>536870912</v>
    <v>Sistan and Baluchestan Province</v>
    <v>2d95c855-b0e0-2466-ad69-a9f6f6331b7c</v>
    <v>en-ID</v>
    <v>Map</v>
  </rv>
  <rv s="0">
    <v>536870912</v>
    <v>Tehran Province</v>
    <v>81d792e6-ee52-813f-a6d7-fc8cd5e36603</v>
    <v>en-ID</v>
    <v>Map</v>
  </rv>
  <rv s="0">
    <v>536870912</v>
    <v>Yazd Province</v>
    <v>9b83fcd2-dae0-a8b0-ab71-00b4783202db</v>
    <v>en-ID</v>
    <v>Map</v>
  </rv>
  <rv s="0">
    <v>536870912</v>
    <v>Zanjan Province</v>
    <v>9d382a3e-0bd0-f81e-753b-d5d66aa64a99</v>
    <v>en-ID</v>
    <v>Map</v>
  </rv>
  <rv s="3">
    <v>54</v>
  </rv>
  <rv s="1">
    <fb>7.3584780414963205E-2</fb>
    <v>23</v>
  </rv>
  <rv s="3">
    <v>55</v>
  </rv>
  <rv s="1">
    <fb>0.44700000000000001</fb>
    <v>23</v>
  </rv>
  <rv s="1">
    <fb>0.11381999969482401</fb>
    <v>31</v>
  </rv>
  <rv s="1">
    <fb>62509623</fb>
    <v>24</v>
  </rv>
  <rv s="6">
    <v>#VALUE!</v>
    <v>en-ID</v>
    <v>502b5268-992d-26c9-a0d8-6f206338406e</v>
    <v>536870912</v>
    <v>1</v>
    <v>131</v>
    <v>38</v>
    <v>Iran</v>
    <v>19</v>
    <v>20</v>
    <v>Map</v>
    <v>21</v>
    <v>132</v>
    <v>IR</v>
    <v>1039</v>
    <v>1040</v>
    <v>1041</v>
    <v>1042</v>
    <v>1043</v>
    <v>1044</v>
    <v>1045</v>
    <v>1046</v>
    <v>1047</v>
    <v>IRR</v>
    <v>Iran, also known as Persia and officially as the Islamic Republic of Iran, is a country in West Asia. It is bordered by Iraq and Turkey to the west, Azerbaijan and Armenia to the northwest, the Caspian Sea and Turkmenistan to the north, ...</v>
    <v>1048</v>
    <v>1049</v>
    <v>1050</v>
    <v>1051</v>
    <v>1052</v>
    <v>1053</v>
    <v>1054</v>
    <v>1055</v>
    <v>1056</v>
    <v>1057</v>
    <v>1044</v>
    <v>1061</v>
    <v>1062</v>
    <v>1063</v>
    <v>1064</v>
    <v>1065</v>
    <v>1066</v>
    <v>Iran</v>
    <v>National Anthem of the Islamic Republic of Iran</v>
    <v>1067</v>
    <v>جمهوری اسلامی ایران</v>
    <v>1068</v>
    <v>1069</v>
    <v>1070</v>
    <v>445</v>
    <v>1071</v>
    <v>1072</v>
    <v>1073</v>
    <v>1074</v>
    <v>1075</v>
    <v>1076</v>
    <v>1077</v>
    <v>1109</v>
    <v>1110</v>
    <v>1111</v>
    <v>1112</v>
    <v>1113</v>
    <v>Iran</v>
    <v>1114</v>
    <v>mdp/vdpid/116</v>
  </rv>
  <rv s="0">
    <v>536870912</v>
    <v>Greece</v>
    <v>9066947b-ad82-49f5-93ff-b3c4cbc4e36a</v>
    <v>en-ID</v>
    <v>Map</v>
  </rv>
  <rv s="1">
    <fb>0.47602792862684301</fb>
    <v>23</v>
  </rv>
  <rv s="1">
    <fb>131957</fb>
    <v>24</v>
  </rv>
  <rv s="1">
    <fb>146000</fb>
    <v>24</v>
  </rv>
  <rv s="1">
    <fb>8.1</fb>
    <v>25</v>
  </rv>
  <rv s="1">
    <fb>30</fb>
    <v>26</v>
  </rv>
  <rv s="0">
    <v>536870912</v>
    <v>Athens</v>
    <v>b6d809e2-f1da-2d70-de81-8e8c16391ded</v>
    <v>en-ID</v>
    <v>Map</v>
  </rv>
  <rv s="1">
    <fb>62434.341999999997</fb>
    <v>24</v>
  </rv>
  <rv s="1">
    <fb>101.869515066502</fb>
    <v>27</v>
  </rv>
  <rv s="1">
    <fb>1.7443010681330101E-3</fb>
    <v>23</v>
  </rv>
  <rv s="1">
    <fb>5062.6064215523202</fb>
    <v>24</v>
  </rv>
  <rv s="1">
    <fb>1.35</fb>
    <v>25</v>
  </rv>
  <rv s="1">
    <fb>0.31685026774025399</fb>
    <v>23</v>
  </rv>
  <rv s="1">
    <fb>82.574635133688304</fb>
    <v>28</v>
  </rv>
  <rv s="1">
    <fb>1.54</fb>
    <v>29</v>
  </rv>
  <rv s="1">
    <fb>209852761468.681</fb>
    <v>30</v>
  </rv>
  <rv s="1">
    <fb>0.99553479999999994</fb>
    <v>23</v>
  </rv>
  <rv s="1">
    <fb>1.3660256999999998</fb>
    <v>23</v>
  </rv>
  <rv s="2">
    <v>17</v>
    <v>21</v>
    <v>134</v>
    <v>7</v>
    <v>0</v>
    <v>Image of Greece</v>
  </rv>
  <rv s="0">
    <v>805306368</v>
    <v>Katerina Sakellaropoulou (President)</v>
    <v>462ce5ac-144c-7783-9c94-5cea4311427e</v>
    <v>en-ID</v>
    <v>Generic</v>
  </rv>
  <rv s="0">
    <v>805306368</v>
    <v>Kyriakos Mitsotakis (Prime minister)</v>
    <v>eea69f27-2379-cfc9-ae98-bda50d609c7e</v>
    <v>en-ID</v>
    <v>Generic</v>
  </rv>
  <rv s="3">
    <v>56</v>
  </rv>
  <rv s="4">
    <v>https://www.bing.com/search?q=greece&amp;form=skydnc</v>
    <v>Learn more on Bing</v>
  </rv>
  <rv s="1">
    <fb>81.287804878048803</fb>
    <v>28</v>
  </rv>
  <rv s="1">
    <fb>53653980000</fb>
    <v>30</v>
  </rv>
  <rv s="1">
    <fb>3</fb>
    <v>28</v>
  </rv>
  <rv s="1">
    <fb>4.46</fb>
    <v>29</v>
  </rv>
  <rv s="3">
    <v>57</v>
  </rv>
  <rv s="1">
    <fb>0.35461187979999997</fb>
    <v>23</v>
  </rv>
  <rv s="1">
    <fb>5.4789000000000003</fb>
    <v>25</v>
  </rv>
  <rv s="1">
    <fb>10566531</fb>
    <v>24</v>
  </rv>
  <rv s="1">
    <fb>0.23</fb>
    <v>23</v>
  </rv>
  <rv s="1">
    <fb>0.25900000000000001</fb>
    <v>23</v>
  </rv>
  <rv s="1">
    <fb>2.4E-2</fb>
    <v>23</v>
  </rv>
  <rv s="1">
    <fb>6.6000000000000003E-2</fb>
    <v>23</v>
  </rv>
  <rv s="1">
    <fb>0.12300000000000001</fb>
    <v>23</v>
  </rv>
  <rv s="1">
    <fb>0.51766998291015598</fb>
    <v>23</v>
  </rv>
  <rv s="0">
    <v>536870912</v>
    <v>East Macedonia and Thrace</v>
    <v>45283058-6358-c831-aa68-dcc775d99be8</v>
    <v>en-ID</v>
    <v>Map</v>
  </rv>
  <rv s="0">
    <v>536870912</v>
    <v>Central Macedonia</v>
    <v>6d44fc7c-bcb9-9915-acb9-64532e18830b</v>
    <v>en-ID</v>
    <v>Map</v>
  </rv>
  <rv s="0">
    <v>536870912</v>
    <v>Western Macedonia</v>
    <v>27249c7e-b5d4-18d3-d8d5-a1d976b45cfa</v>
    <v>en-ID</v>
    <v>Map</v>
  </rv>
  <rv s="0">
    <v>536870912</v>
    <v>Epirus Region</v>
    <v>0dd74b21-c5ee-b5c0-d0df-2449b32c4a88</v>
    <v>en-ID</v>
    <v>Map</v>
  </rv>
  <rv s="0">
    <v>536870912</v>
    <v>Thessaly Region</v>
    <v>187a74ea-75fb-4b8a-2fe7-2a4b94490eaa</v>
    <v>en-ID</v>
    <v>Map</v>
  </rv>
  <rv s="0">
    <v>536870912</v>
    <v>Central Greece Region</v>
    <v>e9e82b37-aaf6-3955-754d-29b23a35a921</v>
    <v>en-ID</v>
    <v>Map</v>
  </rv>
  <rv s="0">
    <v>536870912</v>
    <v>Ionian Islands Region</v>
    <v>147f3b34-7c58-e675-3c33-6ec3b9e7e362</v>
    <v>en-ID</v>
    <v>Map</v>
  </rv>
  <rv s="0">
    <v>536870912</v>
    <v>West Greece Region</v>
    <v>8ac2f879-2ecd-0569-886c-528f24c7fe28</v>
    <v>en-ID</v>
    <v>Map</v>
  </rv>
  <rv s="0">
    <v>536870912</v>
    <v>Peloponnese Region</v>
    <v>4465f45a-df6e-47fa-833e-fa82fd661725</v>
    <v>en-ID</v>
    <v>Map</v>
  </rv>
  <rv s="0">
    <v>536870912</v>
    <v>Attica Region</v>
    <v>b95eb20f-b5be-999d-2b74-7984b1607486</v>
    <v>en-ID</v>
    <v>Map</v>
  </rv>
  <rv s="0">
    <v>536870912</v>
    <v>North Aegean Region</v>
    <v>b512e4ba-99a2-717b-c03b-1ab792cd2e37</v>
    <v>en-ID</v>
    <v>Map</v>
  </rv>
  <rv s="0">
    <v>536870912</v>
    <v>South Aegean Region</v>
    <v>65bfe017-d8f1-997e-81d9-4b05e35ff5d4</v>
    <v>en-ID</v>
    <v>Map</v>
  </rv>
  <rv s="3">
    <v>58</v>
  </rv>
  <rv s="1">
    <fb>0.26193522357891597</fb>
    <v>23</v>
  </rv>
  <rv s="1">
    <fb>0.51900000000000002</fb>
    <v>23</v>
  </rv>
  <rv s="1">
    <fb>0.17238000869751002</fb>
    <v>31</v>
  </rv>
  <rv s="1">
    <fb>8507474</fb>
    <v>24</v>
  </rv>
  <rv s="5">
    <v>#VALUE!</v>
    <v>en-ID</v>
    <v>9066947b-ad82-49f5-93ff-b3c4cbc4e36a</v>
    <v>536870912</v>
    <v>1</v>
    <v>137</v>
    <v>17</v>
    <v>Greece</v>
    <v>19</v>
    <v>20</v>
    <v>Map</v>
    <v>21</v>
    <v>138</v>
    <v>GR</v>
    <v>1117</v>
    <v>1118</v>
    <v>1119</v>
    <v>1120</v>
    <v>1121</v>
    <v>1122</v>
    <v>1123</v>
    <v>1124</v>
    <v>1125</v>
    <v>EUR</v>
    <v>Greece, officially the Hellenic Republic or Hellenic Democracy, is a country in Southeast Europe, situated on the southern tip of the Balkan peninsula. Greece shares land borders with Albania to the northwest, North Macedonia and Bulgaria to the ...</v>
    <v>1126</v>
    <v>1127</v>
    <v>1128</v>
    <v>1129</v>
    <v>1130</v>
    <v>1131</v>
    <v>1132</v>
    <v>1133</v>
    <v>1134</v>
    <v>599</v>
    <v>1122</v>
    <v>1137</v>
    <v>1138</v>
    <v>1139</v>
    <v>1140</v>
    <v>1141</v>
    <v>1142</v>
    <v>Greece</v>
    <v>Hymn to Liberty</v>
    <v>1143</v>
    <v>Ελληνική Δημοκρατία</v>
    <v>1144</v>
    <v>1145</v>
    <v>1146</v>
    <v>1147</v>
    <v>1148</v>
    <v>524</v>
    <v>1149</v>
    <v>1150</v>
    <v>1151</v>
    <v>1016</v>
    <v>1152</v>
    <v>1165</v>
    <v>1166</v>
    <v>1167</v>
    <v>1168</v>
    <v>Greece</v>
    <v>1169</v>
    <v>mdp/vdpid/98</v>
  </rv>
  <rv s="0">
    <v>536870912</v>
    <v>Kazakhstan</v>
    <v>e0805137-3da3-4a72-90fe-4289ba952ed0</v>
    <v>en-ID</v>
    <v>Map</v>
  </rv>
  <rv s="1">
    <fb>0.80376338111641998</fb>
    <v>23</v>
  </rv>
  <rv s="1">
    <fb>2724900</fb>
    <v>24</v>
  </rv>
  <rv s="1">
    <fb>71000</fb>
    <v>24</v>
  </rv>
  <rv s="1">
    <fb>21.77</fb>
    <v>25</v>
  </rv>
  <rv s="1">
    <fb>7</fb>
    <v>26</v>
  </rv>
  <rv s="0">
    <v>536870912</v>
    <v>Astana</v>
    <v>d441165c-641c-f1c1-05d9-ee7ee06c2f67</v>
    <v>en-ID</v>
    <v>Map</v>
  </rv>
  <rv s="1">
    <fb>247207.13800000001</fb>
    <v>24</v>
  </rv>
  <rv s="1">
    <fb>182.75</fb>
    <v>27</v>
  </rv>
  <rv s="1">
    <fb>5.2454767960836896E-2</fb>
    <v>23</v>
  </rv>
  <rv s="1">
    <fb>5600.2084648650798</fb>
    <v>24</v>
  </rv>
  <rv s="1">
    <fb>2.84</fb>
    <v>25</v>
  </rv>
  <rv s="1">
    <fb>1.22569174352706E-2</fb>
    <v>23</v>
  </rv>
  <rv s="1">
    <fb>99.173907312902202</fb>
    <v>28</v>
  </rv>
  <rv s="1">
    <fb>0.42</fb>
    <v>29</v>
  </rv>
  <rv s="1">
    <fb>180161741180.147</fb>
    <v>30</v>
  </rv>
  <rv s="1">
    <fb>1.0437133000000001</fb>
    <v>23</v>
  </rv>
  <rv s="1">
    <fb>0.61749759999999998</fb>
    <v>23</v>
  </rv>
  <rv s="2">
    <v>18</v>
    <v>21</v>
    <v>140</v>
    <v>7</v>
    <v>0</v>
    <v>Image of Kazakhstan</v>
  </rv>
  <rv s="1">
    <fb>8.8000000000000007</fb>
    <v>28</v>
  </rv>
  <rv s="0">
    <v>536870912</v>
    <v>Almaty</v>
    <v>7a5bc832-69e6-5f37-2b00-c24b690d1b60</v>
    <v>en-ID</v>
    <v>Map</v>
  </rv>
  <rv s="0">
    <v>805306368</v>
    <v>Kassym-Jomart Tokayev (President)</v>
    <v>92b04576-ec44-9347-3257-617fa72c3592</v>
    <v>en-ID</v>
    <v>Generic</v>
  </rv>
  <rv s="0">
    <v>805306368</v>
    <v>Älihan Smaiylov (Prime minister)</v>
    <v>f2be6b03-f472-5fe8-0394-69d3bd74b2ce</v>
    <v>en-ID</v>
    <v>Generic</v>
  </rv>
  <rv s="3">
    <v>59</v>
  </rv>
  <rv s="4">
    <v>https://www.bing.com/search?q=kazakhstan&amp;form=skydnc</v>
    <v>Learn more on Bing</v>
  </rv>
  <rv s="1">
    <fb>73.150000000000006</fb>
    <v>28</v>
  </rv>
  <rv s="1">
    <fb>40639830000</fb>
    <v>30</v>
  </rv>
  <rv s="1">
    <fb>10</fb>
    <v>28</v>
  </rv>
  <rv s="1">
    <fb>0.41</fb>
    <v>29</v>
  </rv>
  <rv s="3">
    <v>60</v>
  </rv>
  <rv s="1">
    <fb>0.3880688014</fb>
    <v>23</v>
  </rv>
  <rv s="1">
    <fb>3.2522000000000002</fb>
    <v>25</v>
  </rv>
  <rv s="1">
    <fb>19621972</fb>
    <v>24</v>
  </rv>
  <rv s="1">
    <fb>0.374</fb>
    <v>23</v>
  </rv>
  <rv s="1">
    <fb>4.2999999999999997E-2</fb>
    <v>23</v>
  </rv>
  <rv s="1">
    <fb>9.8000000000000004E-2</fb>
    <v>23</v>
  </rv>
  <rv s="1">
    <fb>0.13600000000000001</fb>
    <v>23</v>
  </rv>
  <rv s="1">
    <fb>0.68757003784179704</fb>
    <v>23</v>
  </rv>
  <rv s="0">
    <v>536870912</v>
    <v>Akmola Region</v>
    <v>44143e9c-efeb-d885-087b-8df6f9d1182b</v>
    <v>en-ID</v>
    <v>Map</v>
  </rv>
  <rv s="0">
    <v>536870912</v>
    <v>Aktobe Region</v>
    <v>d925f57d-9037-c745-de85-e148854463b3</v>
    <v>en-ID</v>
    <v>Map</v>
  </rv>
  <rv s="0">
    <v>536870912</v>
    <v>Almaty Region</v>
    <v>e11c8b46-51a0-ebe4-83a4-5e2b7c6c1a46</v>
    <v>en-ID</v>
    <v>Map</v>
  </rv>
  <rv s="0">
    <v>536870912</v>
    <v>Atyrau Region</v>
    <v>a9e2a8f7-ac89-3a49-9816-ab6d993a6be4</v>
    <v>en-ID</v>
    <v>Map</v>
  </rv>
  <rv s="0">
    <v>536870912</v>
    <v>East Kazakhstan Region</v>
    <v>5a1b4ea8-e268-b3fe-750a-da9fa665131f</v>
    <v>en-ID</v>
    <v>Map</v>
  </rv>
  <rv s="0">
    <v>536870912</v>
    <v>Jambyl Region</v>
    <v>868da5f5-caaf-c668-6abc-76decce2b4ff</v>
    <v>en-ID</v>
    <v>Map</v>
  </rv>
  <rv s="0">
    <v>536870912</v>
    <v>Karaganda Region</v>
    <v>a45ba593-fe58-54dc-d969-734effa5c727</v>
    <v>en-ID</v>
    <v>Map</v>
  </rv>
  <rv s="0">
    <v>536870912</v>
    <v>Kostanay Region</v>
    <v>c584efa5-9af0-eb4e-ca19-8274450861d3</v>
    <v>en-ID</v>
    <v>Map</v>
  </rv>
  <rv s="0">
    <v>536870912</v>
    <v>Kyzylorda Region</v>
    <v>13ec51fd-36c5-36dd-ac1d-933c5fd792b7</v>
    <v>en-ID</v>
    <v>Map</v>
  </rv>
  <rv s="0">
    <v>536870912</v>
    <v>Mangystau Region</v>
    <v>b68cc483-0c74-22e2-da67-a2dfb5f2b888</v>
    <v>en-ID</v>
    <v>Map</v>
  </rv>
  <rv s="0">
    <v>536870912</v>
    <v>North Kazakhstan Region</v>
    <v>0e85cffd-5dbf-434b-5315-d667ace3946d</v>
    <v>en-ID</v>
    <v>Map</v>
  </rv>
  <rv s="0">
    <v>536870912</v>
    <v>Pavlodar Region</v>
    <v>b25bbcf4-9db7-0a95-5f93-723b65a0e6dd</v>
    <v>en-ID</v>
    <v>Map</v>
  </rv>
  <rv s="0">
    <v>536870912</v>
    <v>West Kazakhstan Region</v>
    <v>1a467841-a61b-304d-a21b-e89be0e6b1ee</v>
    <v>en-ID</v>
    <v>Map</v>
  </rv>
  <rv s="0">
    <v>536870912</v>
    <v>Turkistan Region</v>
    <v>34db10d8-35df-b27d-ed4c-4c757bd65049</v>
    <v>en-ID</v>
    <v>Map</v>
  </rv>
  <rv s="0">
    <v>536870912</v>
    <v>Shymkent</v>
    <v>2b01a379-1e1b-df45-a45d-a2bd2371571a</v>
    <v>en-ID</v>
    <v>Map</v>
  </rv>
  <rv s="0">
    <v>536870912</v>
    <v>Baikonur</v>
    <v>140081f9-67ff-b521-a66c-7e83666453b8</v>
    <v>en-ID</v>
    <v>Map</v>
  </rv>
  <rv s="3">
    <v>61</v>
  </rv>
  <rv s="1">
    <fb>0.11717799586587599</fb>
    <v>23</v>
  </rv>
  <rv s="1">
    <fb>0.28399999999999997</fb>
    <v>23</v>
  </rv>
  <rv s="1">
    <fb>4.5900001525878899E-2</fb>
    <v>31</v>
  </rv>
  <rv s="1">
    <fb>10652915</fb>
    <v>24</v>
  </rv>
  <rv s="5">
    <v>#VALUE!</v>
    <v>en-ID</v>
    <v>e0805137-3da3-4a72-90fe-4289ba952ed0</v>
    <v>536870912</v>
    <v>1</v>
    <v>143</v>
    <v>17</v>
    <v>Kazakhstan</v>
    <v>19</v>
    <v>20</v>
    <v>Map</v>
    <v>21</v>
    <v>144</v>
    <v>KZ</v>
    <v>1172</v>
    <v>1173</v>
    <v>1174</v>
    <v>1175</v>
    <v>1176</v>
    <v>1177</v>
    <v>1178</v>
    <v>1179</v>
    <v>1180</v>
    <v>KZT</v>
    <v>Kazakhstan, officially the Republic of Kazakhstan, is a landlocked country mostly in Central Asia, with a small part in Europe. It borders Russia to the north and west, China to the east, Kyrgyzstan to the southeast, Uzbekistan to the south, and ...</v>
    <v>1181</v>
    <v>1182</v>
    <v>1183</v>
    <v>1184</v>
    <v>1185</v>
    <v>1186</v>
    <v>1187</v>
    <v>1188</v>
    <v>1189</v>
    <v>1190</v>
    <v>1191</v>
    <v>1194</v>
    <v>1195</v>
    <v>1196</v>
    <v>1197</v>
    <v>1198</v>
    <v>1199</v>
    <v>Kazakhstan</v>
    <v>Meniń Qazaqstanym</v>
    <v>1200</v>
    <v>Қазақстан Республикасы</v>
    <v>1201</v>
    <v>1202</v>
    <v>1203</v>
    <v>215</v>
    <v>1147</v>
    <v>1204</v>
    <v>1205</v>
    <v>1206</v>
    <v>1207</v>
    <v>1016</v>
    <v>1208</v>
    <v>1225</v>
    <v>1226</v>
    <v>1227</v>
    <v>1228</v>
    <v>Kazakhstan</v>
    <v>1229</v>
    <v>mdp/vdpid/137</v>
  </rv>
  <rv s="0">
    <v>536870912</v>
    <v>Iceland</v>
    <v>e1ba31bc-7b8e-2e19-cd94-e86fc0852594</v>
    <v>en-ID</v>
    <v>Map</v>
  </rv>
  <rv s="1">
    <fb>0.18673316708229401</fb>
    <v>23</v>
  </rv>
  <rv s="1">
    <fb>103004</fb>
    <v>24</v>
  </rv>
  <rv s="1">
    <fb>0</fb>
    <v>24</v>
  </rv>
  <rv s="1">
    <fb>12</fb>
    <v>25</v>
  </rv>
  <rv s="1">
    <fb>354</fb>
    <v>26</v>
  </rv>
  <rv s="0">
    <v>536870912</v>
    <v>Reykjavík</v>
    <v>8b129243-97ea-2b6a-4e18-4d73fc81ebf1</v>
    <v>en-ID</v>
    <v>Map</v>
  </rv>
  <rv s="1">
    <fb>2064.5210000000002</fb>
    <v>24</v>
  </rv>
  <rv s="1">
    <fb>129.00333121435901</fb>
    <v>27</v>
  </rv>
  <rv s="1">
    <fb>3.0139717915605598E-2</fb>
    <v>23</v>
  </rv>
  <rv s="1">
    <fb>53832.479091958703</fb>
    <v>24</v>
  </rv>
  <rv s="1">
    <fb>1.71</fb>
    <v>25</v>
  </rv>
  <rv s="1">
    <fb>5.0374064837905193E-3</fb>
    <v>23</v>
  </rv>
  <rv s="1">
    <fb>11.288868750735</fb>
    <v>28</v>
  </rv>
  <rv s="1">
    <fb>1.69</fb>
    <v>29</v>
  </rv>
  <rv s="1">
    <fb>24188035738.784599</fb>
    <v>30</v>
  </rv>
  <rv s="1">
    <fb>1.0035144</fb>
    <v>23</v>
  </rv>
  <rv s="1">
    <fb>0.71845009999999998</fb>
    <v>23</v>
  </rv>
  <rv s="2">
    <v>19</v>
    <v>21</v>
    <v>146</v>
    <v>7</v>
    <v>0</v>
    <v>Image of Iceland</v>
  </rv>
  <rv s="1">
    <fb>1.5</fb>
    <v>28</v>
  </rv>
  <rv s="0">
    <v>805306368</v>
    <v>Guðni Th. Jóhannesson (President)</v>
    <v>eb5cf5cd-b9ec-b24a-9f6a-87eb49558080</v>
    <v>en-ID</v>
    <v>Generic</v>
  </rv>
  <rv s="0">
    <v>805306368</v>
    <v>Katrín Jakobsdóttir (Prime minister)</v>
    <v>1d5045fc-5db3-5b2b-0b95-0fbf7d194c94</v>
    <v>en-ID</v>
    <v>Generic</v>
  </rv>
  <rv s="3">
    <v>62</v>
  </rv>
  <rv s="4">
    <v>https://www.bing.com/search?q=iceland&amp;form=skydnc</v>
    <v>Learn more on Bing</v>
  </rv>
  <rv s="1">
    <fb>82.660975609756093</fb>
    <v>28</v>
  </rv>
  <rv s="3">
    <v>63</v>
  </rv>
  <rv s="1">
    <fb>0.17016495679999999</fb>
    <v>23</v>
  </rv>
  <rv s="1">
    <fb>4.0777999999999999</fb>
    <v>25</v>
  </rv>
  <rv s="1">
    <fb>381900</fb>
    <v>24</v>
  </rv>
  <rv s="1">
    <fb>0.22500000000000001</fb>
    <v>23</v>
  </rv>
  <rv s="1">
    <fb>0.36499999999999999</fb>
    <v>23</v>
  </rv>
  <rv s="1">
    <fb>3.9E-2</fb>
    <v>23</v>
  </rv>
  <rv s="1">
    <fb>9.5000000000000001E-2</fb>
    <v>23</v>
  </rv>
  <rv s="1">
    <fb>0.14199999999999999</fb>
    <v>23</v>
  </rv>
  <rv s="1">
    <fb>0.17699999999999999</fb>
    <v>23</v>
  </rv>
  <rv s="1">
    <fb>0.75032997131347701</fb>
    <v>23</v>
  </rv>
  <rv s="0">
    <v>536870912</v>
    <v>Northeast</v>
    <v>17fec3b1-02c6-5c4a-c52f-447b6e10d58d</v>
    <v>en-ID</v>
    <v>Map</v>
  </rv>
  <rv s="0">
    <v>536870912</v>
    <v>Northwest</v>
    <v>bab4d393-5091-5f7e-c720-f7a160315e1e</v>
    <v>en-ID</v>
    <v>Map</v>
  </rv>
  <rv s="0">
    <v>536870912</v>
    <v>Reykjavík South</v>
    <v>95f8c991-b8c1-4cdb-c8c3-21fe1d07d378</v>
    <v>en-ID</v>
    <v>Map</v>
  </rv>
  <rv s="0">
    <v>536870912</v>
    <v>South Constituency</v>
    <v>55e9834b-d3f7-e7b6-a729-4f72ee41290d</v>
    <v>en-ID</v>
    <v>Map</v>
  </rv>
  <rv s="0">
    <v>536870912</v>
    <v>Southwest</v>
    <v>ef08417a-e8f5-2532-f620-5c0f0b8d3cb9</v>
    <v>en-ID</v>
    <v>Map</v>
  </rv>
  <rv s="3">
    <v>64</v>
  </rv>
  <rv s="1">
    <fb>0.23317884393051</fb>
    <v>23</v>
  </rv>
  <rv s="1">
    <fb>0.31900000000000001</fb>
    <v>23</v>
  </rv>
  <rv s="1">
    <fb>2.8420000076293903E-2</fb>
    <v>31</v>
  </rv>
  <rv s="1">
    <fb>339110</fb>
    <v>24</v>
  </rv>
  <rv s="12">
    <v>#VALUE!</v>
    <v>en-ID</v>
    <v>e1ba31bc-7b8e-2e19-cd94-e86fc0852594</v>
    <v>536870912</v>
    <v>1</v>
    <v>149</v>
    <v>150</v>
    <v>Iceland</v>
    <v>19</v>
    <v>20</v>
    <v>Map</v>
    <v>21</v>
    <v>151</v>
    <v>IS</v>
    <v>1232</v>
    <v>1233</v>
    <v>1234</v>
    <v>1235</v>
    <v>1236</v>
    <v>1237</v>
    <v>1238</v>
    <v>1239</v>
    <v>1240</v>
    <v>ISK</v>
    <v>Iceland is a Nordic island country between the North Atlantic and Arctic Oceans, on the Mid-Atlantic Ridge between North America and Europe. It is linked culturally and politically with Europe, and is the region's most sparsely populated ...</v>
    <v>1241</v>
    <v>1242</v>
    <v>1243</v>
    <v>1244</v>
    <v>1245</v>
    <v>1246</v>
    <v>1247</v>
    <v>1248</v>
    <v>1249</v>
    <v>1250</v>
    <v>1237</v>
    <v>1253</v>
    <v>1254</v>
    <v>1255</v>
    <v>606</v>
    <v>Iceland</v>
    <v>Lofsöngur</v>
    <v>1256</v>
    <v>Islandi Vabariik</v>
    <v>1257</v>
    <v>1258</v>
    <v>1259</v>
    <v>128</v>
    <v>1260</v>
    <v>1261</v>
    <v>1262</v>
    <v>1263</v>
    <v>1264</v>
    <v>1265</v>
    <v>1266</v>
    <v>1272</v>
    <v>1273</v>
    <v>1274</v>
    <v>1275</v>
    <v>Iceland</v>
    <v>1276</v>
    <v>mdp/vdpid/110</v>
  </rv>
  <rv s="0">
    <v>536870912</v>
    <v>Myanmar</v>
    <v>403039e1-0344-6b36-8fb6-123e2767192e</v>
    <v>en-ID</v>
    <v>Map</v>
  </rv>
  <rv s="1">
    <fb>0.19538188277086999</fb>
    <v>23</v>
  </rv>
  <rv s="1">
    <fb>676577.2</fb>
    <v>24</v>
  </rv>
  <rv s="1">
    <fb>513000</fb>
    <v>24</v>
  </rv>
  <rv s="1">
    <fb>17.552</fb>
    <v>25</v>
  </rv>
  <rv s="1">
    <fb>95</fb>
    <v>26</v>
  </rv>
  <rv s="0">
    <v>536870912</v>
    <v>Naypyidaw</v>
    <v>df9278da-189d-76cf-6686-5d6e12deb605</v>
    <v>en-ID</v>
    <v>Map</v>
  </rv>
  <rv s="1">
    <fb>25280.297999999999</fb>
    <v>24</v>
  </rv>
  <rv s="1">
    <fb>168.18270065936699</fb>
    <v>27</v>
  </rv>
  <rv s="1">
    <fb>8.8250669680456195E-2</fb>
    <v>23</v>
  </rv>
  <rv s="1">
    <fb>215.29889544359901</fb>
    <v>24</v>
  </rv>
  <rv s="1">
    <fb>2.1539999999999999</fb>
    <v>25</v>
  </rv>
  <rv s="1">
    <fb>0.43631101257694299</fb>
    <v>23</v>
  </rv>
  <rv s="1">
    <fb>44.2898952399838</fb>
    <v>28</v>
  </rv>
  <rv s="1">
    <fb>0.54</fb>
    <v>29</v>
  </rv>
  <rv s="1">
    <fb>76085852617.1371</fb>
    <v>30</v>
  </rv>
  <rv s="1">
    <fb>1.1230666999999999</fb>
    <v>23</v>
  </rv>
  <rv s="1">
    <fb>0.1881594</fb>
    <v>23</v>
  </rv>
  <rv s="2">
    <v>20</v>
    <v>21</v>
    <v>153</v>
    <v>7</v>
    <v>0</v>
    <v>Image of Myanmar</v>
  </rv>
  <rv s="1">
    <fb>36.799999999999997</fb>
    <v>28</v>
  </rv>
  <rv s="0">
    <v>536870912</v>
    <v>Yangon</v>
    <v>4e695ae0-edc6-6c76-7ab3-29aac71540d2</v>
    <v>en-ID</v>
    <v>Map</v>
  </rv>
  <rv s="0">
    <v>805306368</v>
    <v>Myint Swe (President)</v>
    <v>435129ae-303b-8d38-c115-08a9b6692582</v>
    <v>en-ID</v>
    <v>Generic</v>
  </rv>
  <rv s="0">
    <v>805306368</v>
    <v>Min Aung Hlaing (Prime minister)</v>
    <v>e7a53bf8-cc3a-4416-9e73-c6d65f1c755c</v>
    <v>en-ID</v>
    <v>Generic</v>
  </rv>
  <rv s="0">
    <v>805306368</v>
    <v>Soe Win (Deputy prime minister)</v>
    <v>82978d9c-d0ee-3489-8a33-63a6c4a9da25</v>
    <v>en-ID</v>
    <v>Generic</v>
  </rv>
  <rv s="3">
    <v>65</v>
  </rv>
  <rv s="4">
    <v>https://www.bing.com/search?q=burma&amp;form=skydnc</v>
    <v>Learn more on Bing</v>
  </rv>
  <rv s="1">
    <fb>66.867000000000004</fb>
    <v>28</v>
  </rv>
  <rv s="1">
    <fb>250</fb>
    <v>28</v>
  </rv>
  <rv s="1">
    <fb>0.39</fb>
    <v>29</v>
  </rv>
  <rv s="3">
    <v>66</v>
  </rv>
  <rv s="1">
    <fb>0.73910675850000007</fb>
    <v>23</v>
  </rv>
  <rv s="1">
    <fb>0.67700000000000005</fb>
    <v>25</v>
  </rv>
  <rv s="1">
    <fb>54179306</fb>
    <v>24</v>
  </rv>
  <rv s="1">
    <fb>0.21600000000000003</fb>
    <v>23</v>
  </rv>
  <rv s="1">
    <fb>0.255</fb>
    <v>23</v>
  </rv>
  <rv s="1">
    <fb>0.39899999999999997</fb>
    <v>23</v>
  </rv>
  <rv s="1">
    <fb>3.7999999999999999E-2</fb>
    <v>23</v>
  </rv>
  <rv s="1">
    <fb>8.900000000000001E-2</fb>
    <v>23</v>
  </rv>
  <rv s="1">
    <fb>0.61665000915527302</fb>
    <v>23</v>
  </rv>
  <rv s="0">
    <v>536870912</v>
    <v>Rakhine State</v>
    <v>7f5cf9bf-6a7d-34cf-56b9-977c5d2c4c28</v>
    <v>en-ID</v>
    <v>Map</v>
  </rv>
  <rv s="0">
    <v>536870912</v>
    <v>Chin State</v>
    <v>8767daf8-6c44-f4eb-6952-b31b3116dfdc</v>
    <v>en-ID</v>
    <v>Map</v>
  </rv>
  <rv s="0">
    <v>536870912</v>
    <v>Kachin State</v>
    <v>b37f2071-79b3-08c2-84ff-b5d2f7a84b50</v>
    <v>en-ID</v>
    <v>Map</v>
  </rv>
  <rv s="0">
    <v>536870912</v>
    <v>Shan State</v>
    <v>e156690a-20dc-8fec-2221-6b900a5faac3</v>
    <v>en-ID</v>
    <v>Map</v>
  </rv>
  <rv s="0">
    <v>536870912</v>
    <v>Kayah State</v>
    <v>7e558f70-1a57-2f54-267a-0b2f5e276566</v>
    <v>en-ID</v>
    <v>Map</v>
  </rv>
  <rv s="0">
    <v>536870912</v>
    <v>Kayin State</v>
    <v>0b0aceeb-7d5a-c7fb-2fd9-223daff2915f</v>
    <v>en-ID</v>
    <v>Map</v>
  </rv>
  <rv s="0">
    <v>536870912</v>
    <v>Mon State</v>
    <v>f2e9fbb5-4623-ba3a-a364-d55ba46d5f89</v>
    <v>en-ID</v>
    <v>Map</v>
  </rv>
  <rv s="0">
    <v>536870912</v>
    <v>Sagaing Region</v>
    <v>e45333f7-2673-3131-0573-3d3292d7d372</v>
    <v>en-ID</v>
    <v>Map</v>
  </rv>
  <rv s="0">
    <v>536870912</v>
    <v>Tanintharyi Region</v>
    <v>4ad2bbb0-a1cf-5faa-71c3-9006b452138c</v>
    <v>en-ID</v>
    <v>Map</v>
  </rv>
  <rv s="0">
    <v>536870912</v>
    <v>Ayeyarwady Region</v>
    <v>79fa91fb-1f1a-bedf-d43c-719505f21579</v>
    <v>en-ID</v>
    <v>Map</v>
  </rv>
  <rv s="0">
    <v>536870912</v>
    <v>Yangon Region</v>
    <v>fd1c9c78-e8ec-f259-baa1-fa7f54d9953d</v>
    <v>en-ID</v>
    <v>Map</v>
  </rv>
  <rv s="0">
    <v>536870912</v>
    <v>Bago Region</v>
    <v>a8109f5a-d15c-fc8e-df32-b9b9720cb90b</v>
    <v>en-ID</v>
    <v>Map</v>
  </rv>
  <rv s="0">
    <v>536870912</v>
    <v>Magway Region</v>
    <v>863af825-4d0c-a30c-0216-cfb5e4c37073</v>
    <v>en-ID</v>
    <v>Map</v>
  </rv>
  <rv s="0">
    <v>536870912</v>
    <v>Mandalay Region</v>
    <v>efcc164d-4675-ecd6-872f-210989854d60</v>
    <v>en-ID</v>
    <v>Map</v>
  </rv>
  <rv s="0">
    <v>536870912</v>
    <v>Naypyidaw Union Territory</v>
    <v>6e3c6c16-bfed-4b3f-909a-af9490096dc2</v>
    <v>en-ID</v>
    <v>Map</v>
  </rv>
  <rv s="3">
    <v>67</v>
  </rv>
  <rv s="1">
    <fb>5.36699529080766E-2</fb>
    <v>23</v>
  </rv>
  <rv s="1">
    <fb>0.312</fb>
    <v>23</v>
  </rv>
  <rv s="1">
    <fb>1.57700002193451E-2</fb>
    <v>31</v>
  </rv>
  <rv s="1">
    <fb>16674093</fb>
    <v>24</v>
  </rv>
  <rv s="13">
    <v>#VALUE!</v>
    <v>en-ID</v>
    <v>403039e1-0344-6b36-8fb6-123e2767192e</v>
    <v>536870912</v>
    <v>1</v>
    <v>156</v>
    <v>157</v>
    <v>Myanmar</v>
    <v>19</v>
    <v>20</v>
    <v>Map</v>
    <v>21</v>
    <v>158</v>
    <v>MM</v>
    <v>1279</v>
    <v>1280</v>
    <v>1281</v>
    <v>1282</v>
    <v>1283</v>
    <v>1284</v>
    <v>1285</v>
    <v>1286</v>
    <v>1287</v>
    <v>MMK</v>
    <v>Myanmar, officially the Republic of the Union of Myanmar, also known as Burma, is a country in Southeast Asia. It is the largest country by area in Mainland Southeast Asia and has a population of about 55 million. It is bordered by Bangladesh ...</v>
    <v>1288</v>
    <v>1289</v>
    <v>1290</v>
    <v>1291</v>
    <v>1292</v>
    <v>1293</v>
    <v>1294</v>
    <v>1295</v>
    <v>1296</v>
    <v>1297</v>
    <v>1298</v>
    <v>1302</v>
    <v>1303</v>
    <v>1304</v>
    <v>1305</v>
    <v>1306</v>
    <v>Myanmar</v>
    <v>Kaba Ma Kyei</v>
    <v>1307</v>
    <v>Republic of the Union of Myanmar</v>
    <v>1308</v>
    <v>1309</v>
    <v>1310</v>
    <v>1311</v>
    <v>1312</v>
    <v>1313</v>
    <v>1314</v>
    <v>1315</v>
    <v>665</v>
    <v>527</v>
    <v>1316</v>
    <v>1332</v>
    <v>1333</v>
    <v>1334</v>
    <v>1335</v>
    <v>Myanmar</v>
    <v>1336</v>
    <v>mdp/vdpid/27</v>
  </rv>
  <rv s="0">
    <v>536870912</v>
    <v>Qatar</v>
    <v>12aef15b-0748-2538-a691-1f10b68d6fc2</v>
    <v>en-ID</v>
    <v>Map</v>
  </rv>
  <rv s="1">
    <fb>5.7708871662360002E-2</fb>
    <v>23</v>
  </rv>
  <rv s="1">
    <fb>11437</fb>
    <v>24</v>
  </rv>
  <rv s="1">
    <fb>22000</fb>
    <v>24</v>
  </rv>
  <rv s="1">
    <fb>9.5410000000000004</fb>
    <v>25</v>
  </rv>
  <rv s="1">
    <fb>974</fb>
    <v>26</v>
  </rv>
  <rv s="0">
    <v>536870912</v>
    <v>Doha</v>
    <v>c5b0d5d3-8bd3-bd8d-1f71-c25a489a1a0d</v>
    <v>en-ID</v>
    <v>Map</v>
  </rv>
  <rv s="1">
    <fb>103259.053</fb>
    <v>24</v>
  </rv>
  <rv s="1">
    <fb>115.380849813981</fb>
    <v>27</v>
  </rv>
  <rv s="1">
    <fb>-6.6664112486110204E-3</fb>
    <v>23</v>
  </rv>
  <rv s="1">
    <fb>14781.648325999</fb>
    <v>24</v>
  </rv>
  <rv s="1">
    <fb>1.8660000000000001</fb>
    <v>25</v>
  </rv>
  <rv s="1">
    <fb>0</fb>
    <v>23</v>
  </rv>
  <rv s="1">
    <fb>99.995026721051204</fb>
    <v>28</v>
  </rv>
  <rv s="1">
    <fb>0.4</fb>
    <v>29</v>
  </rv>
  <rv s="1">
    <fb>183466208791.20901</fb>
    <v>30</v>
  </rv>
  <rv s="1">
    <fb>1.0384244</fb>
    <v>23</v>
  </rv>
  <rv s="1">
    <fb>0.1786992</fb>
    <v>23</v>
  </rv>
  <rv s="2">
    <v>21</v>
    <v>21</v>
    <v>160</v>
    <v>7</v>
    <v>0</v>
    <v>Image of Qatar</v>
  </rv>
  <rv s="1">
    <fb>5.8</fb>
    <v>28</v>
  </rv>
  <rv s="0">
    <v>805306368</v>
    <v>Mohammed bin Abdulrahman bin Jassim Al Thani (Prime minister)</v>
    <v>ce42d931-a963-98de-26d9-0b1ba94ce2b3</v>
    <v>en-ID</v>
    <v>Generic</v>
  </rv>
  <rv s="3">
    <v>68</v>
  </rv>
  <rv s="4">
    <v>https://www.bing.com/search?q=qatar+country&amp;form=skydnc</v>
    <v>Learn more on Bing</v>
  </rv>
  <rv s="1">
    <fb>80.099999999999994</fb>
    <v>28</v>
  </rv>
  <rv s="1">
    <fb>160050720000</fb>
    <v>30</v>
  </rv>
  <rv s="1">
    <fb>9</fb>
    <v>28</v>
  </rv>
  <rv s="3">
    <v>69</v>
  </rv>
  <rv s="1">
    <fb>6.2283750999999998E-2</fb>
    <v>23</v>
  </rv>
  <rv s="1">
    <fb>2.4851999999999999</fb>
    <v>25</v>
  </rv>
  <rv s="1">
    <fb>2695122</fb>
    <v>24</v>
  </rv>
  <rv s="1">
    <fb>0.86819999694824201</fb>
    <v>23</v>
  </rv>
  <rv s="0">
    <v>536870912</v>
    <v>Al Khor</v>
    <v>72adf305-d5e2-3388-1472-17d5f43e48a9</v>
    <v>en-ID</v>
    <v>Map</v>
  </rv>
  <rv s="0">
    <v>536870912</v>
    <v>Al Wakrah</v>
    <v>4c88a270-4eb0-5c50-1314-b484c89246f1</v>
    <v>en-ID</v>
    <v>Map</v>
  </rv>
  <rv s="0">
    <v>536870912</v>
    <v>Al Rayyan Municipality</v>
    <v>9bf93336-1924-2e5e-cb2a-f85b1cc21f34</v>
    <v>en-ID</v>
    <v>Map</v>
  </rv>
  <rv s="0">
    <v>536870912</v>
    <v>Jariyan Al Batnah</v>
    <v>13a58772-da11-6e20-7ac4-ee6c4c23de37</v>
    <v>en-ID</v>
    <v>Map</v>
  </rv>
  <rv s="0">
    <v>536870912</v>
    <v>Al Shamal</v>
    <v>0e293f7b-8248-ad3b-91d1-bd49d93a952b</v>
    <v>en-ID</v>
    <v>Map</v>
  </rv>
  <rv s="0">
    <v>536870912</v>
    <v>Umm Salal Municipality</v>
    <v>2178500b-c8f4-b470-ce7b-5b59055fa6bb</v>
    <v>en-ID</v>
    <v>Map</v>
  </rv>
  <rv s="0">
    <v>536870912</v>
    <v>Mesaieed</v>
    <v>37ee76df-633c-3402-1b3d-b2d007177bce</v>
    <v>en-ID</v>
    <v>Map</v>
  </rv>
  <rv s="3">
    <v>70</v>
  </rv>
  <rv s="1">
    <fb>0.14654950961848401</fb>
    <v>23</v>
  </rv>
  <rv s="1">
    <fb>0.113</fb>
    <v>23</v>
  </rv>
  <rv s="1">
    <fb>9.0999998152255994E-4</fb>
    <v>31</v>
  </rv>
  <rv s="1">
    <fb>2809071</fb>
    <v>24</v>
  </rv>
  <rv s="14">
    <v>#VALUE!</v>
    <v>en-ID</v>
    <v>12aef15b-0748-2538-a691-1f10b68d6fc2</v>
    <v>536870912</v>
    <v>1</v>
    <v>163</v>
    <v>164</v>
    <v>Qatar</v>
    <v>19</v>
    <v>20</v>
    <v>Map</v>
    <v>21</v>
    <v>165</v>
    <v>QA</v>
    <v>1339</v>
    <v>1340</v>
    <v>1341</v>
    <v>1342</v>
    <v>1343</v>
    <v>1344</v>
    <v>1345</v>
    <v>1346</v>
    <v>1347</v>
    <v>QAR</v>
    <v>Qatar, officially the State of Qatar, is a country in West Asia. It occupies the Qatar Peninsula on the northeastern coast of the Arabian Peninsula in the Middle East; it shares its sole land border with Saudi Arabia to the south, with the rest ...</v>
    <v>1348</v>
    <v>1349</v>
    <v>1350</v>
    <v>1351</v>
    <v>1352</v>
    <v>1353</v>
    <v>1354</v>
    <v>1355</v>
    <v>1356</v>
    <v>1357</v>
    <v>1344</v>
    <v>1359</v>
    <v>1360</v>
    <v>1361</v>
    <v>1362</v>
    <v>1363</v>
    <v>Qatar</v>
    <v>As Salam al Amiri</v>
    <v>1364</v>
    <v>l’État du Qatar</v>
    <v>1365</v>
    <v>1366</v>
    <v>1367</v>
    <v>1368</v>
    <v>1376</v>
    <v>1377</v>
    <v>1378</v>
    <v>1379</v>
    <v>Qatar</v>
    <v>1380</v>
    <v>mdp/vdpid/197</v>
  </rv>
  <rv s="0">
    <v>536870912</v>
    <v>Turkey</v>
    <v>fbfb6418-e8cf-0d18-8b81-28d0fcccda7c</v>
    <v>en-ID</v>
    <v>Map</v>
  </rv>
  <rv s="1">
    <fb>0.49799254187076897</fb>
    <v>23</v>
  </rv>
  <rv s="1">
    <fb>783562</fb>
    <v>24</v>
  </rv>
  <rv s="1">
    <fb>512000</fb>
    <v>24</v>
  </rv>
  <rv s="1">
    <fb>16.027000000000001</fb>
    <v>25</v>
  </rv>
  <rv s="1">
    <fb>90</fb>
    <v>26</v>
  </rv>
  <rv s="0">
    <v>536870912</v>
    <v>Ankara</v>
    <v>85c37289-d0cf-bf9c-89e0-a375b7d3c4e7</v>
    <v>en-ID</v>
    <v>Map</v>
  </rv>
  <rv s="1">
    <fb>372724.88099999999</fb>
    <v>24</v>
  </rv>
  <rv s="1">
    <fb>234.437126307922</fb>
    <v>27</v>
  </rv>
  <rv s="1">
    <fb>0.151768215720023</fb>
    <v>23</v>
  </rv>
  <rv s="1">
    <fb>2847.1263826231798</fb>
    <v>24</v>
  </rv>
  <rv s="1">
    <fb>2.069</fb>
    <v>25</v>
  </rv>
  <rv s="1">
    <fb>0.15354651443713199</fb>
    <v>23</v>
  </rv>
  <rv s="1">
    <fb>86.843187660707997</fb>
    <v>28</v>
  </rv>
  <rv s="1">
    <fb>1.42</fb>
    <v>29</v>
  </rv>
  <rv s="1">
    <fb>754411708202.61597</fb>
    <v>30</v>
  </rv>
  <rv s="1">
    <fb>0.93154979999999998</fb>
    <v>23</v>
  </rv>
  <rv s="1">
    <fb>0.2386259</fb>
    <v>23</v>
  </rv>
  <rv s="2">
    <v>22</v>
    <v>21</v>
    <v>167</v>
    <v>7</v>
    <v>0</v>
    <v>Image of Turkey</v>
  </rv>
  <rv s="1">
    <fb>9.1</fb>
    <v>28</v>
  </rv>
  <rv s="0">
    <v>536870912</v>
    <v>Istanbul</v>
    <v>fda0585c-e197-df02-9869-433da5f8d140</v>
    <v>en-ID</v>
    <v>Map</v>
  </rv>
  <rv s="0">
    <v>805306368</v>
    <v>Recep Tayyip Erdoğan (President)</v>
    <v>f21eb85d-34a7-cfce-c58a-9ef2caf64671</v>
    <v>en-ID</v>
    <v>Generic</v>
  </rv>
  <rv s="0">
    <v>805306368</v>
    <v>Cevdet Yılmaz (Vice president)</v>
    <v>af91fb6e-6da4-9c52-90f9-0b6528a5ec03</v>
    <v>en-ID</v>
    <v>Generic</v>
  </rv>
  <rv s="0">
    <v>805306368</v>
    <v>Zühtü Arslan (Chief justice)</v>
    <v>185ccd5c-aff5-0c62-b4d7-63be3af57921</v>
    <v>en-ID</v>
    <v>Generic</v>
  </rv>
  <rv s="3">
    <v>71</v>
  </rv>
  <rv s="4">
    <v>https://www.bing.com/search?q=turkey&amp;form=skydnc</v>
    <v>Learn more on Bing</v>
  </rv>
  <rv s="1">
    <fb>77.436999999999998</fb>
    <v>28</v>
  </rv>
  <rv s="1">
    <fb>184966060000</fb>
    <v>30</v>
  </rv>
  <rv s="1">
    <fb>17</fb>
    <v>28</v>
  </rv>
  <rv s="1">
    <fb>3.45</fb>
    <v>29</v>
  </rv>
  <rv s="3">
    <v>72</v>
  </rv>
  <rv s="1">
    <fb>0.16948329139999999</fb>
    <v>23</v>
  </rv>
  <rv s="1">
    <fb>1.8492</fb>
    <v>25</v>
  </rv>
  <rv s="1">
    <fb>85341241</fb>
    <v>24</v>
  </rv>
  <rv s="1">
    <fb>0.21100000000000002</fb>
    <v>23</v>
  </rv>
  <rv s="1">
    <fb>0.32600000000000001</fb>
    <v>23</v>
  </rv>
  <rv s="1">
    <fb>0.48499999999999999</fb>
    <v>23</v>
  </rv>
  <rv s="1">
    <fb>2.2000000000000002E-2</fb>
    <v>23</v>
  </rv>
  <rv s="1">
    <fb>5.7999999999999996E-2</fb>
    <v>23</v>
  </rv>
  <rv s="1">
    <fb>0.10099999999999999</fb>
    <v>23</v>
  </rv>
  <rv s="1">
    <fb>0.14499999999999999</fb>
    <v>23</v>
  </rv>
  <rv s="1">
    <fb>0.52828998565673801</fb>
    <v>23</v>
  </rv>
  <rv s="0">
    <v>536870912</v>
    <v>Adana Province</v>
    <v>165c9b43-6a79-db5c-7219-325686bd9700</v>
    <v>en-ID</v>
    <v>Map</v>
  </rv>
  <rv s="0">
    <v>536870912</v>
    <v>Adıyaman Province</v>
    <v>855cf865-a95f-d57f-d14b-d8a01c0592a7</v>
    <v>en-ID</v>
    <v>Map</v>
  </rv>
  <rv s="0">
    <v>536870912</v>
    <v>Afyonkarahisar Province</v>
    <v>084e2a26-12e8-4bc8-e44d-28ccfff05b42</v>
    <v>en-ID</v>
    <v>Map</v>
  </rv>
  <rv s="0">
    <v>536870912</v>
    <v>Ağrı Province</v>
    <v>e02279d8-277c-c50b-1605-c56baca6063e</v>
    <v>en-ID</v>
    <v>Map</v>
  </rv>
  <rv s="0">
    <v>536870912</v>
    <v>Amasya Province</v>
    <v>cc18e26e-109d-8f56-7a4f-c6274bf9b99c</v>
    <v>en-ID</v>
    <v>Map</v>
  </rv>
  <rv s="0">
    <v>536870912</v>
    <v>Ankara Province</v>
    <v>4d2d62dd-3675-5693-ab16-c5f56814d654</v>
    <v>en-ID</v>
    <v>Map</v>
  </rv>
  <rv s="0">
    <v>536870912</v>
    <v>Antalya Province</v>
    <v>587c167a-e948-0ae5-d37e-df27f8a66abc</v>
    <v>en-ID</v>
    <v>Map</v>
  </rv>
  <rv s="0">
    <v>536870912</v>
    <v>Artvin Province</v>
    <v>98c6f465-c9e5-4892-6b40-65f91af6b631</v>
    <v>en-ID</v>
    <v>Map</v>
  </rv>
  <rv s="0">
    <v>536870912</v>
    <v>Aydın Province</v>
    <v>cb3d0981-c59d-2d85-84fb-1ae261b238a7</v>
    <v>en-ID</v>
    <v>Map</v>
  </rv>
  <rv s="0">
    <v>536870912</v>
    <v>Balıkesir Province</v>
    <v>b014e5e1-62ae-7b55-9609-fda4fe491964</v>
    <v>en-ID</v>
    <v>Map</v>
  </rv>
  <rv s="0">
    <v>536870912</v>
    <v>Bilecik Province</v>
    <v>8ca0b002-5a15-15dd-5188-80ec8f8ed2d9</v>
    <v>en-ID</v>
    <v>Map</v>
  </rv>
  <rv s="0">
    <v>536870912</v>
    <v>Bingöl Province</v>
    <v>10ff836a-bdbd-44b4-94e9-c8722cbd9fb8</v>
    <v>en-ID</v>
    <v>Map</v>
  </rv>
  <rv s="0">
    <v>536870912</v>
    <v>Bitlis Province</v>
    <v>4f16e498-6063-4b1b-9ac1-bec6026acd6b</v>
    <v>en-ID</v>
    <v>Map</v>
  </rv>
  <rv s="0">
    <v>536870912</v>
    <v>Bolu Province</v>
    <v>453d788e-f478-b00f-232c-b3c00555b863</v>
    <v>en-ID</v>
    <v>Map</v>
  </rv>
  <rv s="0">
    <v>536870912</v>
    <v>Burdur Province</v>
    <v>70d559c6-b4b3-6141-5bc5-9ad815fa655a</v>
    <v>en-ID</v>
    <v>Map</v>
  </rv>
  <rv s="0">
    <v>536870912</v>
    <v>Bursa Province</v>
    <v>c12c1d6b-e8f6-4eaf-ee4e-7958bdacfc7b</v>
    <v>en-ID</v>
    <v>Map</v>
  </rv>
  <rv s="0">
    <v>536870912</v>
    <v>Çankırı Province</v>
    <v>1aed89ee-690d-e55a-1cd5-1a2c6683ea86</v>
    <v>en-ID</v>
    <v>Map</v>
  </rv>
  <rv s="0">
    <v>536870912</v>
    <v>Çanakkale Province</v>
    <v>4db76560-ab4d-49c4-c8e7-4f73a0fa7ab9</v>
    <v>en-ID</v>
    <v>Map</v>
  </rv>
  <rv s="0">
    <v>536870912</v>
    <v>Çorum Province</v>
    <v>1506a536-030f-6d72-9ee3-f59b2131734c</v>
    <v>en-ID</v>
    <v>Map</v>
  </rv>
  <rv s="0">
    <v>536870912</v>
    <v>Denizli Province</v>
    <v>88d2965a-eef8-deca-0ec8-76cc543ab50d</v>
    <v>en-ID</v>
    <v>Map</v>
  </rv>
  <rv s="0">
    <v>536870912</v>
    <v>Diyarbakır Province</v>
    <v>12b8cb72-be29-1cf6-de4d-60e448df036a</v>
    <v>en-ID</v>
    <v>Map</v>
  </rv>
  <rv s="0">
    <v>536870912</v>
    <v>Düzce Province</v>
    <v>5d3dd9f1-8f88-4a6c-b065-c24ce552ef31</v>
    <v>en-ID</v>
    <v>Map</v>
  </rv>
  <rv s="0">
    <v>536870912</v>
    <v>Edirne Province</v>
    <v>f0daead3-5c80-efbc-369f-d1ab3a6dc8b4</v>
    <v>en-ID</v>
    <v>Map</v>
  </rv>
  <rv s="0">
    <v>536870912</v>
    <v>Elazığ Province</v>
    <v>2122aea0-b392-1445-ddaf-b278ba9f87ee</v>
    <v>en-ID</v>
    <v>Map</v>
  </rv>
  <rv s="0">
    <v>536870912</v>
    <v>Erzincan Province</v>
    <v>2f6662bd-7e90-3693-c3c7-8a7c8807fb00</v>
    <v>en-ID</v>
    <v>Map</v>
  </rv>
  <rv s="0">
    <v>536870912</v>
    <v>Erzurum Province</v>
    <v>01866a32-d9b1-dd86-228d-e56f4adf0cf1</v>
    <v>en-ID</v>
    <v>Map</v>
  </rv>
  <rv s="0">
    <v>536870912</v>
    <v>Eskişehir Province</v>
    <v>47db0cad-86de-b13a-209a-10b6124cd564</v>
    <v>en-ID</v>
    <v>Map</v>
  </rv>
  <rv s="0">
    <v>536870912</v>
    <v>Gaziantep Province</v>
    <v>f1482689-3585-0141-6070-b066119a08fb</v>
    <v>en-ID</v>
    <v>Map</v>
  </rv>
  <rv s="0">
    <v>536870912</v>
    <v>Giresun Province</v>
    <v>2889cd47-4b36-37bb-04d4-df5b5184e171</v>
    <v>en-ID</v>
    <v>Map</v>
  </rv>
  <rv s="0">
    <v>536870912</v>
    <v>Gümüşhane Province</v>
    <v>aed198db-94b5-ed02-7c09-9d96aadb3d6c</v>
    <v>en-ID</v>
    <v>Map</v>
  </rv>
  <rv s="0">
    <v>536870912</v>
    <v>Hakkâri Province</v>
    <v>0cb801b8-2c6e-eb40-c17c-a1b963e86cde</v>
    <v>en-ID</v>
    <v>Map</v>
  </rv>
  <rv s="0">
    <v>536870912</v>
    <v>Hatay Province</v>
    <v>fddcca0f-224b-914e-87d1-2883651173ce</v>
    <v>en-ID</v>
    <v>Map</v>
  </rv>
  <rv s="0">
    <v>536870912</v>
    <v>Isparta Province</v>
    <v>71fa1532-0582-66aa-39bf-e3a06833cb3b</v>
    <v>en-ID</v>
    <v>Map</v>
  </rv>
  <rv s="0">
    <v>536870912</v>
    <v>Mersin Province</v>
    <v>c341746a-b3c2-a92f-31b4-b17728f62a02</v>
    <v>en-ID</v>
    <v>Map</v>
  </rv>
  <rv s="0">
    <v>536870912</v>
    <v>Istanbul Province</v>
    <v>aa3276af-e94f-620a-5fb3-4ee74dc3cf72</v>
    <v>en-ID</v>
    <v>Map</v>
  </rv>
  <rv s="0">
    <v>536870912</v>
    <v>İzmir Province</v>
    <v>e1b979ad-2537-f1c3-fa25-d697064ad3b5</v>
    <v>en-ID</v>
    <v>Map</v>
  </rv>
  <rv s="0">
    <v>536870912</v>
    <v>Kars Province</v>
    <v>836bc829-af6c-b635-a753-3f80169778f6</v>
    <v>en-ID</v>
    <v>Map</v>
  </rv>
  <rv s="0">
    <v>536870912</v>
    <v>Kastamonu Province</v>
    <v>df94dcd0-c282-be5c-fabb-f025a16a5a42</v>
    <v>en-ID</v>
    <v>Map</v>
  </rv>
  <rv s="0">
    <v>536870912</v>
    <v>Kayseri Province</v>
    <v>9fc99e5c-e6c0-9dbd-e980-989451b70f34</v>
    <v>en-ID</v>
    <v>Map</v>
  </rv>
  <rv s="0">
    <v>536870912</v>
    <v>Kırklareli Province</v>
    <v>4da2d7c3-fbfe-176e-501d-855e2a122280</v>
    <v>en-ID</v>
    <v>Map</v>
  </rv>
  <rv s="0">
    <v>536870912</v>
    <v>Kırşehir Province</v>
    <v>214c2df7-9c5e-adb8-024d-1cad8e4ccd37</v>
    <v>en-ID</v>
    <v>Map</v>
  </rv>
  <rv s="0">
    <v>536870912</v>
    <v>Kocaeli Province</v>
    <v>d3bd1534-20dc-a0df-a2c9-36b0eb0912c1</v>
    <v>en-ID</v>
    <v>Map</v>
  </rv>
  <rv s="0">
    <v>536870912</v>
    <v>Konya Province</v>
    <v>a01c56c9-d3fb-ac13-8a71-93db8c55474b</v>
    <v>en-ID</v>
    <v>Map</v>
  </rv>
  <rv s="0">
    <v>536870912</v>
    <v>Kütahya Province</v>
    <v>8541ec9d-1054-7976-26d5-9eefdb011fee</v>
    <v>en-ID</v>
    <v>Map</v>
  </rv>
  <rv s="0">
    <v>536870912</v>
    <v>Malatya Province</v>
    <v>5c83e762-87ba-c1e8-b224-83a3e16fdc65</v>
    <v>en-ID</v>
    <v>Map</v>
  </rv>
  <rv s="0">
    <v>536870912</v>
    <v>Manisa Province</v>
    <v>10f37388-45f4-be0c-4ea8-4b86ce0be5a6</v>
    <v>en-ID</v>
    <v>Map</v>
  </rv>
  <rv s="0">
    <v>536870912</v>
    <v>Kahramanmaraş Province</v>
    <v>f63d4a34-ee39-abc7-9291-01617eb0f4cc</v>
    <v>en-ID</v>
    <v>Map</v>
  </rv>
  <rv s="0">
    <v>536870912</v>
    <v>Mardin Province</v>
    <v>fa6857dd-5d0d-43a8-667d-fb037dec8eca</v>
    <v>en-ID</v>
    <v>Map</v>
  </rv>
  <rv s="0">
    <v>536870912</v>
    <v>Muğla Province</v>
    <v>ba66fd86-d4a9-22ac-57c0-778bd41da0ca</v>
    <v>en-ID</v>
    <v>Map</v>
  </rv>
  <rv s="0">
    <v>536870912</v>
    <v>Muş Province</v>
    <v>4df7fbea-9f00-38fd-c8ca-6181747e0a17</v>
    <v>en-ID</v>
    <v>Map</v>
  </rv>
  <rv s="0">
    <v>536870912</v>
    <v>Nevşehir Province</v>
    <v>65973d79-2f88-10d4-6e47-2a6fdc3f4eea</v>
    <v>en-ID</v>
    <v>Map</v>
  </rv>
  <rv s="0">
    <v>536870912</v>
    <v>Niğde Province</v>
    <v>02801ccd-3926-32c4-1773-63f7a5c1044a</v>
    <v>en-ID</v>
    <v>Map</v>
  </rv>
  <rv s="0">
    <v>536870912</v>
    <v>Ordu Province</v>
    <v>4d4a68fb-2fa4-4a92-7d4e-3837d34e9342</v>
    <v>en-ID</v>
    <v>Map</v>
  </rv>
  <rv s="0">
    <v>536870912</v>
    <v>Rize Province</v>
    <v>72c2af94-7c88-720b-cb84-e74549314d0e</v>
    <v>en-ID</v>
    <v>Map</v>
  </rv>
  <rv s="0">
    <v>536870912</v>
    <v>Sakarya Province</v>
    <v>7ebe894a-2b67-c535-acbb-2bdaa1184732</v>
    <v>en-ID</v>
    <v>Map</v>
  </rv>
  <rv s="0">
    <v>536870912</v>
    <v>Samsun Province</v>
    <v>8c4e990a-62e7-1da2-28fa-bd0bf3fc397c</v>
    <v>en-ID</v>
    <v>Map</v>
  </rv>
  <rv s="0">
    <v>536870912</v>
    <v>Siirt Province</v>
    <v>5490ed79-ab84-df78-c6f2-810d9bb2614b</v>
    <v>en-ID</v>
    <v>Map</v>
  </rv>
  <rv s="0">
    <v>536870912</v>
    <v>Sinop Province</v>
    <v>b9e74088-f822-fd19-c8b8-e311ddda29a5</v>
    <v>en-ID</v>
    <v>Map</v>
  </rv>
  <rv s="0">
    <v>536870912</v>
    <v>Sivas Province</v>
    <v>0aeac0b1-43d7-c278-de16-15b0fb9fd27a</v>
    <v>en-ID</v>
    <v>Map</v>
  </rv>
  <rv s="0">
    <v>536870912</v>
    <v>Tekirdağ Province</v>
    <v>bd5368fb-d1b8-4a96-b634-985d3089515d</v>
    <v>en-ID</v>
    <v>Map</v>
  </rv>
  <rv s="0">
    <v>536870912</v>
    <v>Tokat Province</v>
    <v>8d336435-bb4e-154b-2b3d-bc7c79381e19</v>
    <v>en-ID</v>
    <v>Map</v>
  </rv>
  <rv s="0">
    <v>536870912</v>
    <v>Trabzon Province</v>
    <v>26d72493-e6e0-8391-d7eb-8b7032399dce</v>
    <v>en-ID</v>
    <v>Map</v>
  </rv>
  <rv s="0">
    <v>536870912</v>
    <v>Tunceli Province</v>
    <v>116c4083-d7f5-5473-a24e-38ca9bbe6b02</v>
    <v>en-ID</v>
    <v>Map</v>
  </rv>
  <rv s="0">
    <v>536870912</v>
    <v>Şanlıurfa Province</v>
    <v>8357d93c-256b-62a5-5bde-56fa0bc45f01</v>
    <v>en-ID</v>
    <v>Map</v>
  </rv>
  <rv s="0">
    <v>536870912</v>
    <v>Uşak Province</v>
    <v>122cbd30-fc4b-cc92-4b05-8b9f07bd9a42</v>
    <v>en-ID</v>
    <v>Map</v>
  </rv>
  <rv s="0">
    <v>536870912</v>
    <v>Van Province</v>
    <v>6189c8a3-7d17-4329-919d-ca71576f7001</v>
    <v>en-ID</v>
    <v>Map</v>
  </rv>
  <rv s="0">
    <v>536870912</v>
    <v>Yozgat Province</v>
    <v>0c70abd6-4b3a-bafe-cca0-47c3c0b5207c</v>
    <v>en-ID</v>
    <v>Map</v>
  </rv>
  <rv s="0">
    <v>536870912</v>
    <v>Zonguldak Province</v>
    <v>f15aed49-7932-e29c-3822-1cdd73b6309e</v>
    <v>en-ID</v>
    <v>Map</v>
  </rv>
  <rv s="0">
    <v>536870912</v>
    <v>Aksaray Province</v>
    <v>81d2c9ee-3ec0-b0b7-611e-b5c639377d08</v>
    <v>en-ID</v>
    <v>Map</v>
  </rv>
  <rv s="0">
    <v>536870912</v>
    <v>Bayburt Province</v>
    <v>78b7d282-727e-0596-becd-d71f66061a80</v>
    <v>en-ID</v>
    <v>Map</v>
  </rv>
  <rv s="0">
    <v>536870912</v>
    <v>Karaman Province</v>
    <v>7d9ce050-bb20-8bbc-a1b4-1437c3553ebc</v>
    <v>en-ID</v>
    <v>Map</v>
  </rv>
  <rv s="0">
    <v>536870912</v>
    <v>Kırıkkale Province</v>
    <v>a4c29c36-f0cd-5129-a03c-8859a5b31089</v>
    <v>en-ID</v>
    <v>Map</v>
  </rv>
  <rv s="0">
    <v>536870912</v>
    <v>Batman Province</v>
    <v>62e638c6-38ee-e10e-0af1-d6579e7f08f6</v>
    <v>en-ID</v>
    <v>Map</v>
  </rv>
  <rv s="0">
    <v>536870912</v>
    <v>Şırnak Province</v>
    <v>466847c5-4091-0032-b3df-5b8881f5e9bc</v>
    <v>en-ID</v>
    <v>Map</v>
  </rv>
  <rv s="0">
    <v>536870912</v>
    <v>Bartın Province</v>
    <v>08decd5f-ab51-292a-67f0-6791470aaeca</v>
    <v>en-ID</v>
    <v>Map</v>
  </rv>
  <rv s="0">
    <v>536870912</v>
    <v>Ardahan Province</v>
    <v>48344073-852b-85c4-c321-585f945a4ed9</v>
    <v>en-ID</v>
    <v>Map</v>
  </rv>
  <rv s="0">
    <v>536870912</v>
    <v>Iğdır Province</v>
    <v>11552ebc-e31a-3666-c967-038d03236735</v>
    <v>en-ID</v>
    <v>Map</v>
  </rv>
  <rv s="0">
    <v>536870912</v>
    <v>Yalova Province</v>
    <v>57683b96-e4ee-b046-126a-cfacf116feea</v>
    <v>en-ID</v>
    <v>Map</v>
  </rv>
  <rv s="0">
    <v>536870912</v>
    <v>Karabük Province</v>
    <v>37c4dec2-a540-0bac-3662-01c63c2d9be4</v>
    <v>en-ID</v>
    <v>Map</v>
  </rv>
  <rv s="0">
    <v>536870912</v>
    <v>Kilis Province</v>
    <v>61d19aee-be4d-6c41-e22d-e3aa79c91850</v>
    <v>en-ID</v>
    <v>Map</v>
  </rv>
  <rv s="0">
    <v>536870912</v>
    <v>Osmaniye Province</v>
    <v>51d1cb5f-1f55-7a57-518f-80a94efdb5f7</v>
    <v>en-ID</v>
    <v>Map</v>
  </rv>
  <rv s="3">
    <v>73</v>
  </rv>
  <rv s="1">
    <fb>0.178640331232954</fb>
    <v>23</v>
  </rv>
  <rv s="1">
    <fb>0.42299999999999999</fb>
    <v>23</v>
  </rv>
  <rv s="1">
    <fb>0.134899997711182</fb>
    <v>31</v>
  </rv>
  <rv s="1">
    <fb>63097818</fb>
    <v>24</v>
  </rv>
  <rv s="5">
    <v>#VALUE!</v>
    <v>en-ID</v>
    <v>fbfb6418-e8cf-0d18-8b81-28d0fcccda7c</v>
    <v>536870912</v>
    <v>1</v>
    <v>170</v>
    <v>17</v>
    <v>Turkey</v>
    <v>19</v>
    <v>20</v>
    <v>Map</v>
    <v>21</v>
    <v>171</v>
    <v>TR</v>
    <v>1383</v>
    <v>1384</v>
    <v>1385</v>
    <v>1386</v>
    <v>1387</v>
    <v>1388</v>
    <v>1389</v>
    <v>1390</v>
    <v>1391</v>
    <v>TRL</v>
    <v>Turkey, officially the Republic of Türkiye, is a transcontinental country located at the juncture of Southeast Europe and West Asia. It is mainly on the Anatolian Peninsula in West Asia, with a small portion called East Thrace on the Balkan ...</v>
    <v>1392</v>
    <v>1393</v>
    <v>1394</v>
    <v>1395</v>
    <v>1396</v>
    <v>1397</v>
    <v>1398</v>
    <v>1399</v>
    <v>1400</v>
    <v>1401</v>
    <v>1402</v>
    <v>1406</v>
    <v>1407</v>
    <v>1408</v>
    <v>1409</v>
    <v>1410</v>
    <v>1411</v>
    <v>Turkey</v>
    <v>İstiklal Marşı</v>
    <v>1412</v>
    <v>Türkiye Cumhuriyeti</v>
    <v>1413</v>
    <v>1414</v>
    <v>1415</v>
    <v>1416</v>
    <v>1417</v>
    <v>1418</v>
    <v>1419</v>
    <v>1420</v>
    <v>1421</v>
    <v>1422</v>
    <v>1423</v>
    <v>1505</v>
    <v>1506</v>
    <v>1507</v>
    <v>1508</v>
    <v>Turkey</v>
    <v>1509</v>
    <v>mdp/vdpid/235</v>
  </rv>
  <rv s="0">
    <v>536870912</v>
    <v>Italy</v>
    <v>09e8f885-427b-8850-947d-202e0287b9e8</v>
    <v>en-ID</v>
    <v>Map</v>
  </rv>
  <rv s="1">
    <fb>0.432345141769226</fb>
    <v>23</v>
  </rv>
  <rv s="1">
    <fb>302068</fb>
    <v>24</v>
  </rv>
  <rv s="1">
    <fb>347000</fb>
    <v>24</v>
  </rv>
  <rv s="1">
    <fb>7.3</fb>
    <v>25</v>
  </rv>
  <rv s="1">
    <fb>39</fb>
    <v>26</v>
  </rv>
  <rv s="0">
    <v>536870912</v>
    <v>Rome</v>
    <v>5ed498af-fa85-2a88-874d-212494ddb06f</v>
    <v>en-ID</v>
    <v>Map</v>
  </rv>
  <rv s="1">
    <fb>320411.45899999997</fb>
    <v>24</v>
  </rv>
  <rv s="1">
    <fb>110.623595648239</fb>
    <v>27</v>
  </rv>
  <rv s="1">
    <fb>6.1124694376529102E-3</fb>
    <v>23</v>
  </rv>
  <rv s="1">
    <fb>5002.4066798773601</fb>
    <v>24</v>
  </rv>
  <rv s="1">
    <fb>1.29</fb>
    <v>25</v>
  </rv>
  <rv s="1">
    <fb>0.31790303272888798</fb>
    <v>23</v>
  </rv>
  <rv s="1">
    <fb>79.948454735494707</fb>
    <v>28</v>
  </rv>
  <rv s="1">
    <fb>1.61</fb>
    <v>29</v>
  </rv>
  <rv s="1">
    <fb>2001244392041.5701</fb>
    <v>30</v>
  </rv>
  <rv s="1">
    <fb>1.0187936</fb>
    <v>23</v>
  </rv>
  <rv s="1">
    <fb>0.61933000000000005</fb>
    <v>23</v>
  </rv>
  <rv s="2">
    <v>23</v>
    <v>21</v>
    <v>173</v>
    <v>7</v>
    <v>0</v>
    <v>Image of Italy</v>
  </rv>
  <rv s="1">
    <fb>2.6</fb>
    <v>28</v>
  </rv>
  <rv s="0">
    <v>805306368</v>
    <v>Sergio Mattarella (President)</v>
    <v>7b09388e-8b92-1261-db16-7c6882735fe1</v>
    <v>en-ID</v>
    <v>Generic</v>
  </rv>
  <rv s="0">
    <v>805306368</v>
    <v>Giorgia Meloni (Prime minister)</v>
    <v>5c9bb82e-e08f-f5eb-9f29-f20e75e8eb8f</v>
    <v>en-ID</v>
    <v>Generic</v>
  </rv>
  <rv s="3">
    <v>74</v>
  </rv>
  <rv s="4">
    <v>https://www.bing.com/search?q=italy&amp;form=skydnc</v>
    <v>Learn more on Bing</v>
  </rv>
  <rv s="1">
    <fb>82.946341463414697</fb>
    <v>28</v>
  </rv>
  <rv s="1">
    <fb>522087790000</fb>
    <v>30</v>
  </rv>
  <rv s="1">
    <fb>2</fb>
    <v>28</v>
  </rv>
  <rv s="3">
    <v>75</v>
  </rv>
  <rv s="1">
    <fb>0.2283268819</fb>
    <v>23</v>
  </rv>
  <rv s="1">
    <fb>3.9773999999999998</fb>
    <v>25</v>
  </rv>
  <rv s="1">
    <fb>58856847</fb>
    <v>24</v>
  </rv>
  <rv s="1">
    <fb>0.26700000000000002</fb>
    <v>23</v>
  </rv>
  <rv s="1">
    <fb>1.9E-2</fb>
    <v>23</v>
  </rv>
  <rv s="1">
    <fb>0.06</fb>
    <v>23</v>
  </rv>
  <rv s="1">
    <fb>0.495550003051758</fb>
    <v>23</v>
  </rv>
  <rv s="0">
    <v>536870912</v>
    <v>Abruzzo</v>
    <v>6d07734f-0734-da73-bda9-a2e9e44c1042</v>
    <v>en-ID</v>
    <v>Map</v>
  </rv>
  <rv s="0">
    <v>536870912</v>
    <v>Basilicata</v>
    <v>c286f639-68f8-3ed2-0119-87142c109b42</v>
    <v>en-ID</v>
    <v>Map</v>
  </rv>
  <rv s="0">
    <v>536870912</v>
    <v>Calabria</v>
    <v>87d05176-c03a-c209-fa72-dfafed738418</v>
    <v>en-ID</v>
    <v>Map</v>
  </rv>
  <rv s="0">
    <v>536870912</v>
    <v>Campania</v>
    <v>9933ef2b-24f2-a29d-6e4f-fe6bffe78694</v>
    <v>en-ID</v>
    <v>Map</v>
  </rv>
  <rv s="0">
    <v>536870912</v>
    <v>Emilia-Romagna</v>
    <v>129d3426-cfe5-9154-2989-f246e1aa5cec</v>
    <v>en-ID</v>
    <v>Map</v>
  </rv>
  <rv s="0">
    <v>536870912</v>
    <v>Friuli Venezia Giulia</v>
    <v>dfe11af7-836d-40cf-b176-995500a2a2fb</v>
    <v>en-ID</v>
    <v>Map</v>
  </rv>
  <rv s="0">
    <v>536870912</v>
    <v>Lazio</v>
    <v>e5d48b4e-72f5-da43-7854-da4784df7b51</v>
    <v>en-ID</v>
    <v>Map</v>
  </rv>
  <rv s="0">
    <v>536870912</v>
    <v>Liguria</v>
    <v>bc9d0bc0-7501-9ea0-5ffc-8d29df64f153</v>
    <v>en-ID</v>
    <v>Map</v>
  </rv>
  <rv s="0">
    <v>536870912</v>
    <v>Lombardy</v>
    <v>4e4d95c0-6e91-acd2-e10c-7165bc365e22</v>
    <v>en-ID</v>
    <v>Map</v>
  </rv>
  <rv s="0">
    <v>536870912</v>
    <v>Marche</v>
    <v>262ac8bf-0bbd-ba85-aef3-2130493eaa9b</v>
    <v>en-ID</v>
    <v>Map</v>
  </rv>
  <rv s="0">
    <v>536870912</v>
    <v>Molise</v>
    <v>048932e0-ef04-999e-a84f-326f5eaf1b11</v>
    <v>en-ID</v>
    <v>Map</v>
  </rv>
  <rv s="0">
    <v>536870912</v>
    <v>Piedmont</v>
    <v>1a1b261b-a6b1-8503-5262-e2f707fe58ce</v>
    <v>en-ID</v>
    <v>Map</v>
  </rv>
  <rv s="0">
    <v>536870912</v>
    <v>Apulia</v>
    <v>162619f7-7efb-76cc-0544-2da0306bd7c3</v>
    <v>en-ID</v>
    <v>Map</v>
  </rv>
  <rv s="0">
    <v>536870912</v>
    <v>Sardinia</v>
    <v>2ac543b8-3c5f-c1c2-9c26-7153eb61c3d0</v>
    <v>en-ID</v>
    <v>Map</v>
  </rv>
  <rv s="0">
    <v>536870912</v>
    <v>Sicily</v>
    <v>610fbc95-e594-a116-6d30-36286446a003</v>
    <v>en-ID</v>
    <v>Map</v>
  </rv>
  <rv s="0">
    <v>536870912</v>
    <v>Tuscany</v>
    <v>a8854f08-da35-486d-5bd1-760f4eeb3da0</v>
    <v>en-ID</v>
    <v>Map</v>
  </rv>
  <rv s="0">
    <v>536870912</v>
    <v>Trentino-Alto Adige/Südtirol</v>
    <v>b537e28d-6f0c-d8cf-1384-534def0737dd</v>
    <v>en-ID</v>
    <v>Map</v>
  </rv>
  <rv s="0">
    <v>536870912</v>
    <v>Umbria</v>
    <v>a75c12d3-c6a9-ea7c-e844-577d1cfe72dd</v>
    <v>en-ID</v>
    <v>Map</v>
  </rv>
  <rv s="0">
    <v>536870912</v>
    <v>Aosta Valley</v>
    <v>d9b216c7-5de6-eaf4-2383-5f7fc3075fdb</v>
    <v>en-ID</v>
    <v>Map</v>
  </rv>
  <rv s="0">
    <v>536870912</v>
    <v>Veneto</v>
    <v>6809e680-9adc-134d-ebe9-70b79f5adb5f</v>
    <v>en-ID</v>
    <v>Map</v>
  </rv>
  <rv s="3">
    <v>76</v>
  </rv>
  <rv s="1">
    <fb>0.24250464933068097</fb>
    <v>23</v>
  </rv>
  <rv s="1">
    <fb>0.59099999999999997</fb>
    <v>23</v>
  </rv>
  <rv s="1">
    <fb>9.8870000839233405E-2</fb>
    <v>31</v>
  </rv>
  <rv s="1">
    <fb>42651966</fb>
    <v>24</v>
  </rv>
  <rv s="15">
    <v>#VALUE!</v>
    <v>en-ID</v>
    <v>09e8f885-427b-8850-947d-202e0287b9e8</v>
    <v>536870912</v>
    <v>1</v>
    <v>176</v>
    <v>177</v>
    <v>Italy</v>
    <v>19</v>
    <v>20</v>
    <v>Map</v>
    <v>21</v>
    <v>178</v>
    <v>IT</v>
    <v>1512</v>
    <v>1513</v>
    <v>1514</v>
    <v>1515</v>
    <v>1516</v>
    <v>1517</v>
    <v>1518</v>
    <v>1519</v>
    <v>1520</v>
    <v>EUR</v>
    <v>Italy, officially the Republic of Italy is a country in Southern and Western Europe. Located in the middle of the Mediterranean Sea, it consists of a peninsula delimited by the Alps and surrounded by several islands. Italy shares land borders ...</v>
    <v>1521</v>
    <v>1522</v>
    <v>1523</v>
    <v>1524</v>
    <v>1525</v>
    <v>1526</v>
    <v>1527</v>
    <v>1528</v>
    <v>1529</v>
    <v>1530</v>
    <v>1517</v>
    <v>1533</v>
    <v>1534</v>
    <v>1535</v>
    <v>1536</v>
    <v>1537</v>
    <v>Italy</v>
    <v>Il Canto degli Italiani</v>
    <v>1538</v>
    <v>Repubblica Italiana</v>
    <v>1539</v>
    <v>1540</v>
    <v>1541</v>
    <v>1147</v>
    <v>1542</v>
    <v>217</v>
    <v>1543</v>
    <v>1544</v>
    <v>376</v>
    <v>898</v>
    <v>1545</v>
    <v>1566</v>
    <v>1567</v>
    <v>1568</v>
    <v>1569</v>
    <v>Italy</v>
    <v>1570</v>
    <v>mdp/vdpid/118</v>
  </rv>
  <rv s="0">
    <v>536870912</v>
    <v>Nigeria</v>
    <v>f8afbbd6-9c3e-02be-7cb2-eac695e2da02</v>
    <v>en-ID</v>
    <v>Map</v>
  </rv>
  <rv s="1">
    <fb>0.77736420830725605</fb>
    <v>23</v>
  </rv>
  <rv s="1">
    <fb>923768</fb>
    <v>24</v>
  </rv>
  <rv s="1">
    <fb>215000</fb>
    <v>24</v>
  </rv>
  <rv s="1">
    <fb>37.905000000000001</fb>
    <v>25</v>
  </rv>
  <rv s="1">
    <fb>234</fb>
    <v>26</v>
  </rv>
  <rv s="0">
    <v>536870912</v>
    <v>Abuja</v>
    <v>c82a7acc-0007-36fc-7343-e970618e072d</v>
    <v>en-ID</v>
    <v>Map</v>
  </rv>
  <rv s="1">
    <fb>120369.27499999999</fb>
    <v>24</v>
  </rv>
  <rv s="1">
    <fb>267.51151513417602</fb>
    <v>27</v>
  </rv>
  <rv s="1">
    <fb>0.113967949687168</fb>
    <v>23</v>
  </rv>
  <rv s="1">
    <fb>144.525462223266</fb>
    <v>24</v>
  </rv>
  <rv s="1">
    <fb>5.3869999999999996</fb>
    <v>25</v>
  </rv>
  <rv s="1">
    <fb>7.2283890579880203E-2</fb>
    <v>23</v>
  </rv>
  <rv s="1">
    <fb>18.876766756620999</fb>
    <v>28</v>
  </rv>
  <rv s="1">
    <fb>0.46</fb>
    <v>29</v>
  </rv>
  <rv s="1">
    <fb>448120428858.76898</fb>
    <v>30</v>
  </rv>
  <rv s="1">
    <fb>0.84725640000000002</fb>
    <v>23</v>
  </rv>
  <rv s="1">
    <fb>0.1017443</fb>
    <v>23</v>
  </rv>
  <rv s="2">
    <v>24</v>
    <v>21</v>
    <v>180</v>
    <v>7</v>
    <v>0</v>
    <v>Image of Nigeria</v>
  </rv>
  <rv s="1">
    <fb>75.7</fb>
    <v>28</v>
  </rv>
  <rv s="0">
    <v>536870912</v>
    <v>Lagos</v>
    <v>f9b45ba3-39cb-62a0-eb5c-1209a05fb3da</v>
    <v>en-ID</v>
    <v>Map</v>
  </rv>
  <rv s="0">
    <v>805306368</v>
    <v>Bola Tinubu (President)</v>
    <v>0bab946b-fc6e-b461-0758-014e137942c4</v>
    <v>en-ID</v>
    <v>Generic</v>
  </rv>
  <rv s="0">
    <v>805306368</v>
    <v>Kashim Shettima (Vice president)</v>
    <v>c19ad62c-de0d-617d-28ae-10ab8db975f8</v>
    <v>en-ID</v>
    <v>Generic</v>
  </rv>
  <rv s="0">
    <v>805306368</v>
    <v>Tajudeen Abbas (Speaker)</v>
    <v>d3886a52-f1ee-65f9-9ef4-fdfa53130483</v>
    <v>en-ID</v>
    <v>Generic</v>
  </rv>
  <rv s="0">
    <v>805306368</v>
    <v>Olukayode Ariwoola (Chief justice)</v>
    <v>18742ddc-a7ec-f278-6577-7c548cba250d</v>
    <v>en-ID</v>
    <v>Generic</v>
  </rv>
  <rv s="3">
    <v>77</v>
  </rv>
  <rv s="4">
    <v>https://www.bing.com/search?q=nigeria&amp;form=skydnc</v>
    <v>Learn more on Bing</v>
  </rv>
  <rv s="1">
    <fb>54.332000000000001</fb>
    <v>28</v>
  </rv>
  <rv s="1">
    <fb>43921600000</fb>
    <v>30</v>
  </rv>
  <rv s="1">
    <fb>917</fb>
    <v>28</v>
  </rv>
  <rv s="1">
    <fb>0.72238616980000003</fb>
    <v>23</v>
  </rv>
  <rv s="1">
    <fb>0.38059999999999999</fb>
    <v>25</v>
  </rv>
  <rv s="1">
    <fb>218541212</fb>
    <v>24</v>
  </rv>
  <rv s="1">
    <fb>0.32700000000000001</fb>
    <v>23</v>
  </rv>
  <rv s="1">
    <fb>0.49</fb>
    <v>23</v>
  </rv>
  <rv s="1">
    <fb>0.02</fb>
    <v>23</v>
  </rv>
  <rv s="1">
    <fb>5.4000000000000006E-2</fb>
    <v>23</v>
  </rv>
  <rv s="1">
    <fb>9.6999999999999989E-2</fb>
    <v>23</v>
  </rv>
  <rv s="1">
    <fb>0.14400000000000002</fb>
    <v>23</v>
  </rv>
  <rv s="1">
    <fb>0.52907001495361294</fb>
    <v>23</v>
  </rv>
  <rv s="0">
    <v>536870912</v>
    <v>Abia State</v>
    <v>69b8a646-2ce1-bbd4-2133-6a3e8ccd7216</v>
    <v>en-ID</v>
    <v>Map</v>
  </rv>
  <rv s="0">
    <v>536870912</v>
    <v>Adamawa State</v>
    <v>89e5889b-a771-6d19-8318-bdbc1b461471</v>
    <v>en-ID</v>
    <v>Map</v>
  </rv>
  <rv s="0">
    <v>536870912</v>
    <v>Akwa Ibom State</v>
    <v>db375712-d1b5-7800-f3bf-f5682e9c4b9f</v>
    <v>en-ID</v>
    <v>Map</v>
  </rv>
  <rv s="0">
    <v>536870912</v>
    <v>Anambra State</v>
    <v>a4e8fb7a-e9a1-e893-4f70-23580f99b653</v>
    <v>en-ID</v>
    <v>Map</v>
  </rv>
  <rv s="0">
    <v>536870912</v>
    <v>Bauchi State</v>
    <v>72aa6eb8-97d7-2620-c490-937972d163b7</v>
    <v>en-ID</v>
    <v>Map</v>
  </rv>
  <rv s="0">
    <v>536870912</v>
    <v>Bayelsa State</v>
    <v>df2489d2-29f0-e5cd-4972-a1eae029e08e</v>
    <v>en-ID</v>
    <v>Map</v>
  </rv>
  <rv s="0">
    <v>536870912</v>
    <v>Benue State</v>
    <v>da448603-05b5-1cc7-5b90-e2f74bcb7e4b</v>
    <v>en-ID</v>
    <v>Map</v>
  </rv>
  <rv s="0">
    <v>536870912</v>
    <v>Borno State</v>
    <v>f2c07e45-570f-e47c-13ec-ca77b5c8fadc</v>
    <v>en-ID</v>
    <v>Map</v>
  </rv>
  <rv s="0">
    <v>536870912</v>
    <v>Cross River State</v>
    <v>ae57951f-2c0a-25da-f239-0d304fb7957b</v>
    <v>en-ID</v>
    <v>Map</v>
  </rv>
  <rv s="0">
    <v>536870912</v>
    <v>Delta State</v>
    <v>2bf2d4ef-c065-a0b4-022f-0e19dee39b09</v>
    <v>en-ID</v>
    <v>Map</v>
  </rv>
  <rv s="0">
    <v>536870912</v>
    <v>Ebonyi State</v>
    <v>4c7ea440-73b2-dafe-8923-4db635cf8052</v>
    <v>en-ID</v>
    <v>Map</v>
  </rv>
  <rv s="0">
    <v>536870912</v>
    <v>Edo State</v>
    <v>9746883b-174d-225c-3658-96453ede7f6d</v>
    <v>en-ID</v>
    <v>Map</v>
  </rv>
  <rv s="0">
    <v>536870912</v>
    <v>Ekiti State</v>
    <v>0c095d44-2cfe-b1f5-cd64-79be6091a31b</v>
    <v>en-ID</v>
    <v>Map</v>
  </rv>
  <rv s="0">
    <v>536870912</v>
    <v>Enugu State</v>
    <v>3b086e6a-3058-6d2a-de5f-baecb67e0cba</v>
    <v>en-ID</v>
    <v>Map</v>
  </rv>
  <rv s="0">
    <v>536870912</v>
    <v>Gombe State</v>
    <v>c151d028-70dc-772d-4ea0-e039483e1792</v>
    <v>en-ID</v>
    <v>Map</v>
  </rv>
  <rv s="0">
    <v>536870912</v>
    <v>Imo State</v>
    <v>f23675dc-04a2-53d5-4cf1-d0b7dbeb81f0</v>
    <v>en-ID</v>
    <v>Map</v>
  </rv>
  <rv s="0">
    <v>536870912</v>
    <v>Jigawa State</v>
    <v>ad936f43-f8d5-695e-67fe-01235468d235</v>
    <v>en-ID</v>
    <v>Map</v>
  </rv>
  <rv s="0">
    <v>536870912</v>
    <v>Kaduna State</v>
    <v>a7b69a0f-8fdd-f577-c080-676a34d982f5</v>
    <v>en-ID</v>
    <v>Map</v>
  </rv>
  <rv s="0">
    <v>536870912</v>
    <v>Kano State</v>
    <v>2aa68b5e-36e3-9059-a512-620918fc1982</v>
    <v>en-ID</v>
    <v>Map</v>
  </rv>
  <rv s="0">
    <v>536870912</v>
    <v>Katsina State</v>
    <v>1ba9a23e-5c1c-5d07-a6f9-d9dd468364e6</v>
    <v>en-ID</v>
    <v>Map</v>
  </rv>
  <rv s="0">
    <v>536870912</v>
    <v>Kebbi State</v>
    <v>fd975f01-e997-df8c-4f64-1fee0565999f</v>
    <v>en-ID</v>
    <v>Map</v>
  </rv>
  <rv s="0">
    <v>536870912</v>
    <v>Kogi State</v>
    <v>5d30659c-4b14-04f8-8ac5-87b90f387204</v>
    <v>en-ID</v>
    <v>Map</v>
  </rv>
  <rv s="0">
    <v>536870912</v>
    <v>Kwara State</v>
    <v>90b9bd60-65cf-3dfc-cae9-f9b1c9144511</v>
    <v>en-ID</v>
    <v>Map</v>
  </rv>
  <rv s="0">
    <v>536870912</v>
    <v>Lagos State</v>
    <v>6b2d76ff-8165-4482-0d57-dd54baace481</v>
    <v>en-ID</v>
    <v>Map</v>
  </rv>
  <rv s="0">
    <v>536870912</v>
    <v>Nasarawa State</v>
    <v>54e320be-1f01-765f-270a-0e37cfc1e3d3</v>
    <v>en-ID</v>
    <v>Map</v>
  </rv>
  <rv s="0">
    <v>536870912</v>
    <v>Niger State</v>
    <v>5aaa0ce5-04d0-4e26-26b1-0e9999d947b5</v>
    <v>en-ID</v>
    <v>Map</v>
  </rv>
  <rv s="0">
    <v>536870912</v>
    <v>Ogun State</v>
    <v>89c68e8c-3fbe-ea3a-5b78-bbe7a4b8a425</v>
    <v>en-ID</v>
    <v>Map</v>
  </rv>
  <rv s="0">
    <v>536870912</v>
    <v>Ondo State</v>
    <v>74a24d20-a917-b2f1-c213-f1e7d4e97b6b</v>
    <v>en-ID</v>
    <v>Map</v>
  </rv>
  <rv s="0">
    <v>536870912</v>
    <v>Osun State</v>
    <v>2c145d0d-29b4-3b0c-65ca-7da5ed30592a</v>
    <v>en-ID</v>
    <v>Map</v>
  </rv>
  <rv s="0">
    <v>536870912</v>
    <v>Oyo State</v>
    <v>712d990a-9716-897a-2f3f-75a7abe71338</v>
    <v>en-ID</v>
    <v>Map</v>
  </rv>
  <rv s="0">
    <v>536870912</v>
    <v>Plateau State</v>
    <v>1553fa7c-b7d1-d2b8-d1fa-0d027642e02e</v>
    <v>en-ID</v>
    <v>Map</v>
  </rv>
  <rv s="0">
    <v>536870912</v>
    <v>Rivers State</v>
    <v>89671e89-503e-c579-0555-aa21f65a113c</v>
    <v>en-ID</v>
    <v>Map</v>
  </rv>
  <rv s="0">
    <v>536870912</v>
    <v>Sokoto State</v>
    <v>8cef5263-b25e-1f7a-dcc4-b85f5a2d81f4</v>
    <v>en-ID</v>
    <v>Map</v>
  </rv>
  <rv s="0">
    <v>536870912</v>
    <v>Taraba State</v>
    <v>ab8e951e-d2de-b17d-556a-131a8a77c6e8</v>
    <v>en-ID</v>
    <v>Map</v>
  </rv>
  <rv s="0">
    <v>536870912</v>
    <v>Yobe State</v>
    <v>2daeda9e-391e-81ce-fbc9-6f5a21e532eb</v>
    <v>en-ID</v>
    <v>Map</v>
  </rv>
  <rv s="0">
    <v>536870912</v>
    <v>Zamfara State</v>
    <v>67d27c6a-27da-4f16-656d-b93176fee807</v>
    <v>en-ID</v>
    <v>Map</v>
  </rv>
  <rv s="0">
    <v>536870912</v>
    <v>Federal Capital Territory</v>
    <v>58b26f4f-fe98-5f41-4126-771b8d675bec</v>
    <v>en-ID</v>
    <v>Map</v>
  </rv>
  <rv s="3">
    <v>78</v>
  </rv>
  <rv s="1">
    <fb>1.4825336684568799E-2</fb>
    <v>23</v>
  </rv>
  <rv s="1">
    <fb>0.34799999999999998</fb>
    <v>23</v>
  </rv>
  <rv s="1">
    <fb>8.0959997177124002E-2</fb>
    <v>31</v>
  </rv>
  <rv s="1">
    <fb>102806948</fb>
    <v>24</v>
  </rv>
  <rv s="5">
    <v>#VALUE!</v>
    <v>en-ID</v>
    <v>f8afbbd6-9c3e-02be-7cb2-eac695e2da02</v>
    <v>536870912</v>
    <v>1</v>
    <v>183</v>
    <v>17</v>
    <v>Nigeria</v>
    <v>19</v>
    <v>20</v>
    <v>Map</v>
    <v>21</v>
    <v>184</v>
    <v>NG</v>
    <v>1573</v>
    <v>1574</v>
    <v>1575</v>
    <v>1576</v>
    <v>1577</v>
    <v>1578</v>
    <v>1579</v>
    <v>1580</v>
    <v>1581</v>
    <v>NGN</v>
    <v>Nigeria, officially the Federal Republic of Nigeria, is a country in West Africa. It is situated between the Sahel to the north and the Gulf of Guinea to the south in the Atlantic Ocean. It covers an area of 923,769 square kilometres, and with a ...</v>
    <v>1582</v>
    <v>1583</v>
    <v>1584</v>
    <v>1585</v>
    <v>1586</v>
    <v>1587</v>
    <v>1588</v>
    <v>1589</v>
    <v>1590</v>
    <v>1591</v>
    <v>1592</v>
    <v>1597</v>
    <v>1598</v>
    <v>1599</v>
    <v>1600</v>
    <v>1601</v>
    <v>1292</v>
    <v>Nigeria</v>
    <v>Arise, O Compatriots</v>
    <v>211</v>
    <v>Federal Republic of Nigeria</v>
    <v>1602</v>
    <v>1603</v>
    <v>1604</v>
    <v>1311</v>
    <v>1605</v>
    <v>1606</v>
    <v>1607</v>
    <v>1608</v>
    <v>1609</v>
    <v>1610</v>
    <v>1611</v>
    <v>1649</v>
    <v>1650</v>
    <v>1651</v>
    <v>1652</v>
    <v>Nigeria</v>
    <v>1653</v>
    <v>mdp/vdpid/175</v>
  </rv>
  <rv s="0">
    <v>536870912</v>
    <v>Republic of Ireland</v>
    <v>77f28672-5669-4775-a58a-b62b17779010</v>
    <v>en-ID</v>
    <v>Map</v>
  </rv>
  <rv s="1">
    <fb>0.64537668747278298</fb>
    <v>23</v>
  </rv>
  <rv s="1">
    <fb>69797</fb>
    <v>24</v>
  </rv>
  <rv s="1">
    <fb>9000</fb>
    <v>24</v>
  </rv>
  <rv s="1">
    <fb>12.5</fb>
    <v>25</v>
  </rv>
  <rv s="1">
    <fb>353</fb>
    <v>26</v>
  </rv>
  <rv s="0">
    <v>536870912</v>
    <v>Dublin</v>
    <v>7e7d2832-97c8-afa4-d282-865c20a549c9</v>
    <v>en-ID</v>
    <v>Map</v>
  </rv>
  <rv s="1">
    <fb>37711.428</fb>
    <v>24</v>
  </rv>
  <rv s="1">
    <fb>106.584326346003</fb>
    <v>27</v>
  </rv>
  <rv s="1">
    <fb>9.3904448105434097E-3</fb>
    <v>23</v>
  </rv>
  <rv s="1">
    <fb>5672.0641341079599</fb>
    <v>24</v>
  </rv>
  <rv s="1">
    <fb>1.75</fb>
    <v>25</v>
  </rv>
  <rv s="1">
    <fb>0.110277255364644</fb>
    <v>23</v>
  </rv>
  <rv s="1">
    <fb>85.342819766444293</fb>
    <v>28</v>
  </rv>
  <rv s="1">
    <fb>1.37</fb>
    <v>29</v>
  </rv>
  <rv s="1">
    <fb>388698711348.15601</fb>
    <v>30</v>
  </rv>
  <rv s="1">
    <fb>1.0085278</fb>
    <v>23</v>
  </rv>
  <rv s="1">
    <fb>0.7778062</fb>
    <v>23</v>
  </rv>
  <rv s="2">
    <v>25</v>
    <v>21</v>
    <v>186</v>
    <v>7</v>
    <v>0</v>
    <v>Image of Republic of Ireland</v>
  </rv>
  <rv s="0">
    <v>805306368</v>
    <v>Michael D. Higgins (President)</v>
    <v>66da4ccd-5e5c-25af-1ee8-8bc26bc581fe</v>
    <v>en-ID</v>
    <v>Generic</v>
  </rv>
  <rv s="0">
    <v>805306368</v>
    <v>Donal O'Donnell (Chief justice)</v>
    <v>e19e8bb7-3a15-4389-9ca9-f25cb75bc3b7</v>
    <v>en-ID</v>
    <v>Generic</v>
  </rv>
  <rv s="3">
    <v>79</v>
  </rv>
  <rv s="4">
    <v>https://www.bing.com/search?q=republic+of+ireland&amp;form=skydnc</v>
    <v>Learn more on Bing</v>
  </rv>
  <rv s="1">
    <fb>82.256097560975604</fb>
    <v>28</v>
  </rv>
  <rv s="1">
    <fb>110154370000</fb>
    <v>30</v>
  </rv>
  <rv s="1">
    <fb>10.79</fb>
    <v>29</v>
  </rv>
  <rv s="3">
    <v>80</v>
  </rv>
  <rv s="1">
    <fb>0.15164452009999999</fb>
    <v>23</v>
  </rv>
  <rv s="1">
    <fb>3.3125</fb>
    <v>25</v>
  </rv>
  <rv s="1">
    <fb>5086988</fb>
    <v>24</v>
  </rv>
  <rv s="1">
    <fb>0.22</fb>
    <v>23</v>
  </rv>
  <rv s="1">
    <fb>0.41200000000000003</fb>
    <v>23</v>
  </rv>
  <rv s="1">
    <fb>7.9000000000000001E-2</fb>
    <v>23</v>
  </rv>
  <rv s="1">
    <fb>0.126</fb>
    <v>23</v>
  </rv>
  <rv s="1">
    <fb>0.62067001342773398</fb>
    <v>23</v>
  </rv>
  <rv s="0">
    <v>536870912</v>
    <v>County Cork</v>
    <v>bb6ad608-a731-417f-8fb4-3b29c7a06023</v>
    <v>en-ID</v>
    <v>Map</v>
  </rv>
  <rv s="0">
    <v>536870912</v>
    <v>County Kerry</v>
    <v>e281d492-542b-4c66-83a2-ec093a5cc247</v>
    <v>en-ID</v>
    <v>Map</v>
  </rv>
  <rv s="0">
    <v>536870912</v>
    <v>County Waterford</v>
    <v>a5aedce9-d905-4473-a32e-cd606469c5aa</v>
    <v>en-ID</v>
    <v>Map</v>
  </rv>
  <rv s="0">
    <v>536870912</v>
    <v>County Wexford</v>
    <v>99e6a13e-c2b2-40d9-b651-20d465421019</v>
    <v>en-ID</v>
    <v>Map</v>
  </rv>
  <rv s="0">
    <v>536870912</v>
    <v>County Galway</v>
    <v>73d9290c-2300-4ebd-98b6-0f77a242e08d</v>
    <v>en-ID</v>
    <v>Map</v>
  </rv>
  <rv s="0">
    <v>536870912</v>
    <v>County Laois</v>
    <v>c781c434-2a24-4f3d-a510-636b54663792</v>
    <v>en-ID</v>
    <v>Map</v>
  </rv>
  <rv s="0">
    <v>536870912</v>
    <v>County Kildare</v>
    <v>de3b8ce7-c7bc-4504-b970-d00c510d4ad6</v>
    <v>en-ID</v>
    <v>Map</v>
  </rv>
  <rv s="0">
    <v>536870912</v>
    <v>County Donegal</v>
    <v>b645d938-5d54-43e6-a821-1b0a55668a19</v>
    <v>en-ID</v>
    <v>Map</v>
  </rv>
  <rv s="0">
    <v>536870912</v>
    <v>County Westmeath</v>
    <v>54d058c5-8802-4485-8280-3d1537c6ff67</v>
    <v>en-ID</v>
    <v>Map</v>
  </rv>
  <rv s="0">
    <v>536870912</v>
    <v>County Leitrim</v>
    <v>5bdfc913-2ad8-446b-b3f9-e2e5bceeeafa</v>
    <v>en-ID</v>
    <v>Map</v>
  </rv>
  <rv s="0">
    <v>536870912</v>
    <v>County Mayo</v>
    <v>66ce3cb4-58f3-4497-b907-d42613782718</v>
    <v>en-ID</v>
    <v>Map</v>
  </rv>
  <rv s="0">
    <v>536870912</v>
    <v>County Roscommon</v>
    <v>b8c54237-085b-4bce-94ae-a61830948221</v>
    <v>en-ID</v>
    <v>Map</v>
  </rv>
  <rv s="0">
    <v>536870912</v>
    <v>County Clare</v>
    <v>085afbf1-6f94-4dcc-b587-444630726c9d</v>
    <v>en-ID</v>
    <v>Map</v>
  </rv>
  <rv s="0">
    <v>536870912</v>
    <v>County Tipperary</v>
    <v>9fc814a7-4b18-a287-d374-0875740a332b</v>
    <v>en-ID</v>
    <v>Map</v>
  </rv>
  <rv s="0">
    <v>536870912</v>
    <v>County Carlow</v>
    <v>344c1010-7d51-b5ad-141b-1b033e5928e0</v>
    <v>en-ID</v>
    <v>Map</v>
  </rv>
  <rv s="0">
    <v>536870912</v>
    <v>County Longford</v>
    <v>b606fd50-b140-461d-8499-0a2f15477c3f</v>
    <v>en-ID</v>
    <v>Map</v>
  </rv>
  <rv s="0">
    <v>536870912</v>
    <v>County Louth</v>
    <v>b3be5d39-0c24-438c-8cc9-4f47b53ee145</v>
    <v>en-ID</v>
    <v>Map</v>
  </rv>
  <rv s="0">
    <v>536870912</v>
    <v>County Offaly</v>
    <v>a2b6e818-7b54-4481-a69c-4b2490dcfe0c</v>
    <v>en-ID</v>
    <v>Map</v>
  </rv>
  <rv s="0">
    <v>536870912</v>
    <v>County Wicklow</v>
    <v>5cd59f89-1103-45a7-b3b9-0e04f5a8806b</v>
    <v>en-ID</v>
    <v>Map</v>
  </rv>
  <rv s="0">
    <v>536870912</v>
    <v>County Cavan</v>
    <v>e04372f9-a714-ff4d-9b13-bd083769ac5c</v>
    <v>en-ID</v>
    <v>Map</v>
  </rv>
  <rv s="0">
    <v>536870912</v>
    <v>County Monaghan</v>
    <v>fc43fd90-de92-49b3-bf37-7c577555fac7</v>
    <v>en-ID</v>
    <v>Map</v>
  </rv>
  <rv s="0">
    <v>536870912</v>
    <v>County Meath</v>
    <v>ff3f7e83-2ccd-4a6f-ac4f-9cfbc30014d6</v>
    <v>en-ID</v>
    <v>Map</v>
  </rv>
  <rv s="0">
    <v>536870912</v>
    <v>County Kilkenny</v>
    <v>1e943eb7-cca5-478d-b38d-39f3df9d3cb1</v>
    <v>en-ID</v>
    <v>Map</v>
  </rv>
  <rv s="0">
    <v>536870912</v>
    <v>County Limerick</v>
    <v>a20328c4-ef10-4fd7-bd04-5fe56806534e</v>
    <v>en-ID</v>
    <v>Map</v>
  </rv>
  <rv s="0">
    <v>536870912</v>
    <v>County Sligo</v>
    <v>f380e360-16e6-4512-b449-7900cf9b1aa7</v>
    <v>en-ID</v>
    <v>Map</v>
  </rv>
  <rv s="0">
    <v>536870912</v>
    <v>Connacht</v>
    <v>ef4b0f22-1de8-46c2-be90-c31bfbcc6a14</v>
    <v>en-ID</v>
    <v>Map</v>
  </rv>
  <rv s="3">
    <v>81</v>
  </rv>
  <rv s="1">
    <fb>0.18262353633181699</fb>
    <v>23</v>
  </rv>
  <rv s="1">
    <fb>0.26100000000000001</fb>
    <v>23</v>
  </rv>
  <rv s="1">
    <fb>4.9279999732971203E-2</fb>
    <v>31</v>
  </rv>
  <rv s="1">
    <fb>3133123</fb>
    <v>24</v>
  </rv>
  <rv s="16">
    <v>#VALUE!</v>
    <v>en-ID</v>
    <v>77f28672-5669-4775-a58a-b62b17779010</v>
    <v>536870912</v>
    <v>1</v>
    <v>189</v>
    <v>190</v>
    <v>Republic of Ireland</v>
    <v>19</v>
    <v>20</v>
    <v>Map</v>
    <v>21</v>
    <v>191</v>
    <v>1656</v>
    <v>1657</v>
    <v>1658</v>
    <v>1659</v>
    <v>1660</v>
    <v>1661</v>
    <v>1662</v>
    <v>1663</v>
    <v>1664</v>
    <v>EUR</v>
    <v>Ireland, also known as the Republic of Ireland, is a country in north-western Europe consisting of 26 of the 32 counties of the island of Ireland. The capital and largest city is Dublin, on the eastern side of the island. Around 2.1 million of ...</v>
    <v>1665</v>
    <v>1666</v>
    <v>1667</v>
    <v>1668</v>
    <v>1669</v>
    <v>1670</v>
    <v>1671</v>
    <v>1672</v>
    <v>1673</v>
    <v>201</v>
    <v>1661</v>
    <v>1676</v>
    <v>1677</v>
    <v>1678</v>
    <v>1679</v>
    <v>517</v>
    <v>1680</v>
    <v>Republic of Ireland</v>
    <v>Amhrán na bhFiann</v>
    <v>1681</v>
    <v>Poblacht na hÉireann</v>
    <v>1682</v>
    <v>1683</v>
    <v>1684</v>
    <v>1685</v>
    <v>1148</v>
    <v>1686</v>
    <v>374</v>
    <v>1687</v>
    <v>1688</v>
    <v>725</v>
    <v>1689</v>
    <v>1716</v>
    <v>1717</v>
    <v>1718</v>
    <v>1719</v>
    <v>Republic of Ireland</v>
    <v>1720</v>
    <v>mdp/vdpid/68</v>
  </rv>
  <rv s="0">
    <v>536870912</v>
    <v>Russia</v>
    <v>ed4fce79-8ad4-352b-205b-e4db36c49bbe</v>
    <v>en-ID</v>
    <v>Map</v>
  </rv>
  <rv s="1">
    <fb>0.13294470341402198</fb>
    <v>23</v>
  </rv>
  <rv s="1">
    <fb>17075400</fb>
    <v>24</v>
  </rv>
  <rv s="1">
    <fb>1454000</fb>
    <v>24</v>
  </rv>
  <rv s="1">
    <fb>11.5</fb>
    <v>25</v>
  </rv>
  <rv s="0">
    <v>536870912</v>
    <v>Moscow</v>
    <v>6bb559e5-6af9-adf8-d8bc-7f999aba8a3a</v>
    <v>en-ID</v>
    <v>Map</v>
  </rv>
  <rv s="1">
    <fb>1732026.7760000001</fb>
    <v>24</v>
  </rv>
  <rv s="1">
    <fb>180.74643865422601</fb>
    <v>27</v>
  </rv>
  <rv s="1">
    <fb>4.4703597689969995E-2</fb>
    <v>23</v>
  </rv>
  <rv s="1">
    <fb>6602.6575252928196</fb>
    <v>24</v>
  </rv>
  <rv s="1">
    <fb>1.57</fb>
    <v>25</v>
  </rv>
  <rv s="1">
    <fb>0.49758561923004796</fb>
    <v>23</v>
  </rv>
  <rv s="1">
    <fb>92.142875817828696</fb>
    <v>28</v>
  </rv>
  <rv s="1">
    <fb>0.59</fb>
    <v>29</v>
  </rv>
  <rv s="1">
    <fb>1699876578871.3501</fb>
    <v>30</v>
  </rv>
  <rv s="1">
    <fb>1.0258246</fb>
    <v>23</v>
  </rv>
  <rv s="1">
    <fb>0.81909310000000002</fb>
    <v>23</v>
  </rv>
  <rv s="2">
    <v>26</v>
    <v>21</v>
    <v>193</v>
    <v>7</v>
    <v>0</v>
    <v>Image of Russia</v>
  </rv>
  <rv s="1">
    <fb>6.1</fb>
    <v>28</v>
  </rv>
  <rv s="0">
    <v>805306368</v>
    <v>Vladimir Putin (President)</v>
    <v>60d41b9e-06ae-967b-bcc5-97ad4a13d29c</v>
    <v>en-ID</v>
    <v>Generic</v>
  </rv>
  <rv s="0">
    <v>805306368</v>
    <v>Mikhail Mishustin (Prime minister)</v>
    <v>8176b935-a6dc-cfbe-2565-cfb891845a4a</v>
    <v>en-ID</v>
    <v>Generic</v>
  </rv>
  <rv s="3">
    <v>82</v>
  </rv>
  <rv s="4">
    <v>https://www.bing.com/search?q=russia&amp;form=skydnc</v>
    <v>Learn more on Bing</v>
  </rv>
  <rv s="1">
    <fb>72.657317073170702</fb>
    <v>28</v>
  </rv>
  <rv s="1">
    <fb>576116340000</fb>
    <v>30</v>
  </rv>
  <rv s="1">
    <fb>0.53</fb>
    <v>29</v>
  </rv>
  <rv s="3">
    <v>83</v>
  </rv>
  <rv s="1">
    <fb>0.36436404289999996</fb>
    <v>23</v>
  </rv>
  <rv s="1">
    <fb>4.0138999999999996</fb>
    <v>25</v>
  </rv>
  <rv s="1">
    <fb>143555736</fb>
    <v>24</v>
  </rv>
  <rv s="1">
    <fb>0.29899999999999999</fb>
    <v>23</v>
  </rv>
  <rv s="1">
    <fb>0.45100000000000001</fb>
    <v>23</v>
  </rv>
  <rv s="1">
    <fb>7.0999999999999994E-2</fb>
    <v>23</v>
  </rv>
  <rv s="1">
    <fb>0.11199999999999999</fb>
    <v>23</v>
  </rv>
  <rv s="1">
    <fb>0.152</fb>
    <v>23</v>
  </rv>
  <rv s="1">
    <fb>0.61800998687744102</fb>
    <v>23</v>
  </rv>
  <rv s="0">
    <v>536870912</v>
    <v>Adygea</v>
    <v>22b5ba45-672e-34b8-e6f1-db4a112d6473</v>
    <v>en-ID</v>
    <v>Map</v>
  </rv>
  <rv s="0">
    <v>536870912</v>
    <v>Altai Republic</v>
    <v>bc671e26-2d75-8823-293a-5af58859f724</v>
    <v>en-ID</v>
    <v>Map</v>
  </rv>
  <rv s="0">
    <v>536870912</v>
    <v>Bashkortostan</v>
    <v>fc6eab09-3383-820f-1442-4f6dde32cbf9</v>
    <v>en-ID</v>
    <v>Map</v>
  </rv>
  <rv s="0">
    <v>536870912</v>
    <v>Buryatia</v>
    <v>559aae54-84df-2df7-b208-d0e2975a541f</v>
    <v>en-ID</v>
    <v>Map</v>
  </rv>
  <rv s="0">
    <v>536870912</v>
    <v>Dagestan</v>
    <v>7be0631e-08a6-71a2-bd8f-1be3fab541d4</v>
    <v>en-ID</v>
    <v>Map</v>
  </rv>
  <rv s="0">
    <v>536870912</v>
    <v>Ingushetia</v>
    <v>d71ef53a-a58c-2149-fc5b-7f305c67d703</v>
    <v>en-ID</v>
    <v>Map</v>
  </rv>
  <rv s="0">
    <v>536870912</v>
    <v>Kabardino-Balkaria</v>
    <v>3c3eefab-1013-5556-2903-4a792d0de818</v>
    <v>en-ID</v>
    <v>Map</v>
  </rv>
  <rv s="0">
    <v>536870912</v>
    <v>Kalmykia</v>
    <v>aa5d46bb-1a45-ccab-629e-32a57e11433b</v>
    <v>en-ID</v>
    <v>Map</v>
  </rv>
  <rv s="0">
    <v>536870912</v>
    <v>Karachay-Cherkess Republic</v>
    <v>427be6f6-6a91-8144-0b4b-023b249fb86c</v>
    <v>en-ID</v>
    <v>Map</v>
  </rv>
  <rv s="0">
    <v>536870912</v>
    <v>Komi Republic</v>
    <v>7ef61531-763c-4148-8cc5-3804e7ea0b0f</v>
    <v>en-ID</v>
    <v>Map</v>
  </rv>
  <rv s="0">
    <v>536870912</v>
    <v>Stavropol Krai</v>
    <v>cea31d3e-370c-d7b9-8aa9-739d9a55a85a</v>
    <v>en-ID</v>
    <v>Map</v>
  </rv>
  <rv s="0">
    <v>536870912</v>
    <v>Mari El Republic</v>
    <v>b89c03bf-1661-bc0b-45ea-52497ba4afaf</v>
    <v>en-ID</v>
    <v>Map</v>
  </rv>
  <rv s="0">
    <v>536870912</v>
    <v>Mordovia</v>
    <v>f239c732-02c7-4a65-ceef-e3e0f395c4ad</v>
    <v>en-ID</v>
    <v>Map</v>
  </rv>
  <rv s="0">
    <v>536870912</v>
    <v>Sakha Republic</v>
    <v>ea625ee4-93bc-476d-b81d-2daeb4e75cc9</v>
    <v>en-ID</v>
    <v>Map</v>
  </rv>
  <rv s="0">
    <v>536870912</v>
    <v>North Ossetia–Alania</v>
    <v>d769211e-6a13-19e2-34f9-58681d88ee0e</v>
    <v>en-ID</v>
    <v>Map</v>
  </rv>
  <rv s="0">
    <v>536870912</v>
    <v>Republic of Tatarstan</v>
    <v>7e36bead-7c24-03eb-3164-2a047e5b7eb1</v>
    <v>en-ID</v>
    <v>Map</v>
  </rv>
  <rv s="0">
    <v>536870912</v>
    <v>Tuva Republic</v>
    <v>ab07bfe8-07ff-28f8-5b60-d4cd5e7f48f8</v>
    <v>en-ID</v>
    <v>Map</v>
  </rv>
  <rv s="0">
    <v>536870912</v>
    <v>Udmurt Republic</v>
    <v>9650b146-7f52-f62d-cc53-c0f71081c647</v>
    <v>en-ID</v>
    <v>Map</v>
  </rv>
  <rv s="0">
    <v>536870912</v>
    <v>Khakassia</v>
    <v>f1e1928b-1461-ec9b-f1f0-d161dfb0ded0</v>
    <v>en-ID</v>
    <v>Map</v>
  </rv>
  <rv s="0">
    <v>536870912</v>
    <v>Chechen Republic</v>
    <v>380a5b31-8fbf-1061-698e-34d4218fc514</v>
    <v>en-ID</v>
    <v>Map</v>
  </rv>
  <rv s="0">
    <v>536870912</v>
    <v>Chuvash Republic</v>
    <v>52dde999-303c-705c-0053-8cd4a44ea3bc</v>
    <v>en-ID</v>
    <v>Map</v>
  </rv>
  <rv s="0">
    <v>536870912</v>
    <v>Altai Krai</v>
    <v>5e9c8636-bfc7-6ace-eac3-4751db61d1cd</v>
    <v>en-ID</v>
    <v>Map</v>
  </rv>
  <rv s="0">
    <v>536870912</v>
    <v>Krasnodar Krai</v>
    <v>9a429c3b-d4ba-835f-1b73-b43e11683d61</v>
    <v>en-ID</v>
    <v>Map</v>
  </rv>
  <rv s="0">
    <v>536870912</v>
    <v>Krasnoyarsk Krai</v>
    <v>1266f13e-65bc-fc05-ccd0-3c7a17af0597</v>
    <v>en-ID</v>
    <v>Map</v>
  </rv>
  <rv s="0">
    <v>536870912</v>
    <v>Primorsky Krai</v>
    <v>c162694d-0600-3d2a-14ab-bd32888d7c8d</v>
    <v>en-ID</v>
    <v>Map</v>
  </rv>
  <rv s="0">
    <v>536870912</v>
    <v>Khabarovsk Krai</v>
    <v>02068939-5788-e619-fddd-7743d37b74b3</v>
    <v>en-ID</v>
    <v>Map</v>
  </rv>
  <rv s="0">
    <v>536870912</v>
    <v>Amur Oblast</v>
    <v>706fd605-8507-bdd1-46b4-ee14136bf6f2</v>
    <v>en-ID</v>
    <v>Map</v>
  </rv>
  <rv s="0">
    <v>536870912</v>
    <v>Astrakhan Oblast</v>
    <v>06c7a94b-2d3b-41f7-ad05-8d46bb820ade</v>
    <v>en-ID</v>
    <v>Map</v>
  </rv>
  <rv s="0">
    <v>536870912</v>
    <v>Arkhangelsk Oblast</v>
    <v>a26f0229-f4b7-1b73-1448-9522bf6b8a00</v>
    <v>en-ID</v>
    <v>Map</v>
  </rv>
  <rv s="0">
    <v>536870912</v>
    <v>Belgorod Oblast</v>
    <v>c8940f0f-9335-1cda-1a75-5dd0ab1960ff</v>
    <v>en-ID</v>
    <v>Map</v>
  </rv>
  <rv s="0">
    <v>536870912</v>
    <v>Bryansk Oblast</v>
    <v>0ea1957d-9d7f-b8a7-f59b-31b5d6b1bd4a</v>
    <v>en-ID</v>
    <v>Map</v>
  </rv>
  <rv s="0">
    <v>536870912</v>
    <v>Vladimir Oblast</v>
    <v>2d317c56-15fe-4a06-56e0-02319a666d05</v>
    <v>en-ID</v>
    <v>Map</v>
  </rv>
  <rv s="0">
    <v>536870912</v>
    <v>Volgograd Oblast</v>
    <v>8b9d97f0-f2de-ac3e-5891-976a9a8b1e60</v>
    <v>en-ID</v>
    <v>Map</v>
  </rv>
  <rv s="0">
    <v>536870912</v>
    <v>Vologda Oblast</v>
    <v>e52cd8ce-a2fe-316d-8b57-f4e3b77333a5</v>
    <v>en-ID</v>
    <v>Map</v>
  </rv>
  <rv s="0">
    <v>536870912</v>
    <v>Voronezh Oblast</v>
    <v>9b7449fa-9d99-9753-8580-fc09a3e938a1</v>
    <v>en-ID</v>
    <v>Map</v>
  </rv>
  <rv s="0">
    <v>536870912</v>
    <v>Ivanovo Oblast</v>
    <v>fdcd3a68-b12f-1397-beb5-b43095d4606b</v>
    <v>en-ID</v>
    <v>Map</v>
  </rv>
  <rv s="0">
    <v>536870912</v>
    <v>Irkutsk Oblast</v>
    <v>d1d27863-f692-cd79-ec4a-a224cb9b6b50</v>
    <v>en-ID</v>
    <v>Map</v>
  </rv>
  <rv s="0">
    <v>536870912</v>
    <v>Kaliningrad Oblast</v>
    <v>7898a7d2-2c53-4ac9-fd66-da04a64ed92e</v>
    <v>en-ID</v>
    <v>Map</v>
  </rv>
  <rv s="0">
    <v>536870912</v>
    <v>Kaluga Oblast</v>
    <v>97df7123-82c1-1ae8-dc29-631fa213b57f</v>
    <v>en-ID</v>
    <v>Map</v>
  </rv>
  <rv s="0">
    <v>536870912</v>
    <v>Kamchatka Krai</v>
    <v>aa601ace-14aa-0457-d7e0-cc6046c92351</v>
    <v>en-ID</v>
    <v>Map</v>
  </rv>
  <rv s="0">
    <v>536870912</v>
    <v>Kemerovo Oblast</v>
    <v>1e6a003a-be48-9fa5-55bd-e117a8409e45</v>
    <v>en-ID</v>
    <v>Map</v>
  </rv>
  <rv s="0">
    <v>536870912</v>
    <v>Kirov Oblast</v>
    <v>d59795b1-20b4-27f8-b756-5227d25439ae</v>
    <v>en-ID</v>
    <v>Map</v>
  </rv>
  <rv s="0">
    <v>536870912</v>
    <v>Kostroma Oblast</v>
    <v>48255075-9db6-a984-2d1d-fcf0441e427b</v>
    <v>en-ID</v>
    <v>Map</v>
  </rv>
  <rv s="0">
    <v>536870912</v>
    <v>Kurgan Oblast</v>
    <v>903834e8-fe8c-1307-487f-0fb6d8993461</v>
    <v>en-ID</v>
    <v>Map</v>
  </rv>
  <rv s="0">
    <v>536870912</v>
    <v>Kursk Oblast</v>
    <v>567e1124-acb2-49af-175b-c71b4a0ba198</v>
    <v>en-ID</v>
    <v>Map</v>
  </rv>
  <rv s="0">
    <v>536870912</v>
    <v>Leningrad Oblast</v>
    <v>5c4a620f-878c-b7a4-a401-7f5115731d25</v>
    <v>en-ID</v>
    <v>Map</v>
  </rv>
  <rv s="0">
    <v>536870912</v>
    <v>Lipetsk Oblast</v>
    <v>f35c04f7-4cb7-0802-ca04-755f7af52074</v>
    <v>en-ID</v>
    <v>Map</v>
  </rv>
  <rv s="0">
    <v>536870912</v>
    <v>Magadan Oblast</v>
    <v>41a617f0-e934-53ad-bb6c-2cac390b18ba</v>
    <v>en-ID</v>
    <v>Map</v>
  </rv>
  <rv s="0">
    <v>536870912</v>
    <v>Moscow Oblast</v>
    <v>dd63de90-3429-69f1-11c7-7129ec818a44</v>
    <v>en-ID</v>
    <v>Map</v>
  </rv>
  <rv s="0">
    <v>536870912</v>
    <v>Murmansk Oblast</v>
    <v>07a783e3-274d-ec11-cee4-83081096a87f</v>
    <v>en-ID</v>
    <v>Map</v>
  </rv>
  <rv s="0">
    <v>536870912</v>
    <v>Nizhny Novgorod Oblast</v>
    <v>691cbf3e-b13a-27a2-730d-d3a89a54588c</v>
    <v>en-ID</v>
    <v>Map</v>
  </rv>
  <rv s="0">
    <v>536870912</v>
    <v>Novgorod Oblast</v>
    <v>5c6f11f1-917e-4dd9-5f0f-bca854810e3e</v>
    <v>en-ID</v>
    <v>Map</v>
  </rv>
  <rv s="0">
    <v>536870912</v>
    <v>Novosibirsk Oblast</v>
    <v>e05e3666-c6d4-b98c-cf0b-3f8fbdcca509</v>
    <v>en-ID</v>
    <v>Map</v>
  </rv>
  <rv s="0">
    <v>536870912</v>
    <v>Omsk Oblast</v>
    <v>ca626861-e115-9a15-2bb4-9047d7b785cd</v>
    <v>en-ID</v>
    <v>Map</v>
  </rv>
  <rv s="0">
    <v>536870912</v>
    <v>Orenburg Oblast</v>
    <v>e416ef3d-74dd-73c7-82c5-e10e02791bfb</v>
    <v>en-ID</v>
    <v>Map</v>
  </rv>
  <rv s="0">
    <v>536870912</v>
    <v>Oryol Oblast</v>
    <v>30918ef9-6129-11eb-d922-92a0eda65b46</v>
    <v>en-ID</v>
    <v>Map</v>
  </rv>
  <rv s="0">
    <v>536870912</v>
    <v>Penza Oblast</v>
    <v>6037735b-86a2-89e3-37b1-b7b82ed427b8</v>
    <v>en-ID</v>
    <v>Map</v>
  </rv>
  <rv s="0">
    <v>536870912</v>
    <v>Perm Krai</v>
    <v>e3254562-12b4-8af6-5efc-c33e6b4cc2fd</v>
    <v>en-ID</v>
    <v>Map</v>
  </rv>
  <rv s="0">
    <v>536870912</v>
    <v>Pskov Oblast</v>
    <v>c4c338de-2857-ea26-c274-85903024dee2</v>
    <v>en-ID</v>
    <v>Map</v>
  </rv>
  <rv s="0">
    <v>536870912</v>
    <v>Rostov Oblast</v>
    <v>05c23ef3-37da-92dc-0d82-db4e339caaa8</v>
    <v>en-ID</v>
    <v>Map</v>
  </rv>
  <rv s="0">
    <v>536870912</v>
    <v>Ryazan Oblast</v>
    <v>6c69b62c-3503-7ba4-5d89-faeb0fc23ab3</v>
    <v>en-ID</v>
    <v>Map</v>
  </rv>
  <rv s="0">
    <v>536870912</v>
    <v>Samara Oblast</v>
    <v>13d9bea7-a7c1-1b2c-7fb1-e678ddcd7a71</v>
    <v>en-ID</v>
    <v>Map</v>
  </rv>
  <rv s="0">
    <v>536870912</v>
    <v>Saratov Oblast</v>
    <v>a391453d-4362-449f-bbe1-00b8176ec2f8</v>
    <v>en-ID</v>
    <v>Map</v>
  </rv>
  <rv s="0">
    <v>536870912</v>
    <v>Sakhalin Oblast</v>
    <v>a0ca8508-79a7-09d7-1e4f-84e80916d921</v>
    <v>en-ID</v>
    <v>Map</v>
  </rv>
  <rv s="0">
    <v>536870912</v>
    <v>Sverdlovsk Oblast</v>
    <v>32643100-03ea-0c14-f58e-a7d70c8c1468</v>
    <v>en-ID</v>
    <v>Map</v>
  </rv>
  <rv s="0">
    <v>536870912</v>
    <v>Smolensk Oblast</v>
    <v>d2bbaf83-1065-8b46-d8df-55a0e9dd6b3a</v>
    <v>en-ID</v>
    <v>Map</v>
  </rv>
  <rv s="0">
    <v>536870912</v>
    <v>Tambov Oblast</v>
    <v>c8c484f3-ed59-31b5-c134-bc324e7837a7</v>
    <v>en-ID</v>
    <v>Map</v>
  </rv>
  <rv s="0">
    <v>536870912</v>
    <v>Tver Oblast</v>
    <v>43dbfe25-b444-4ee4-6a06-4a0c84faf831</v>
    <v>en-ID</v>
    <v>Map</v>
  </rv>
  <rv s="0">
    <v>536870912</v>
    <v>Tomsk Oblast</v>
    <v>4833e982-a51c-b27a-99ba-c7aa39fdbfc5</v>
    <v>en-ID</v>
    <v>Map</v>
  </rv>
  <rv s="0">
    <v>536870912</v>
    <v>Tula Oblast</v>
    <v>06958213-9024-c72f-be1d-870a43124549</v>
    <v>en-ID</v>
    <v>Map</v>
  </rv>
  <rv s="0">
    <v>536870912</v>
    <v>Tyumen Oblast</v>
    <v>f7074e1e-5809-6c44-a836-391d78cc63b0</v>
    <v>en-ID</v>
    <v>Map</v>
  </rv>
  <rv s="0">
    <v>536870912</v>
    <v>Ulyanovsk Oblast</v>
    <v>285ad0e8-dfc5-6c4f-f919-783c565347c2</v>
    <v>en-ID</v>
    <v>Map</v>
  </rv>
  <rv s="0">
    <v>536870912</v>
    <v>Chelyabinsk Oblast</v>
    <v>e8506c94-c78a-be96-22a5-f42d90ce4d85</v>
    <v>en-ID</v>
    <v>Map</v>
  </rv>
  <rv s="0">
    <v>536870912</v>
    <v>Zabaykalsky Krai</v>
    <v>4eec5a15-6252-a5ba-a675-32f7c3941986</v>
    <v>en-ID</v>
    <v>Map</v>
  </rv>
  <rv s="0">
    <v>536870912</v>
    <v>Yaroslavl Oblast</v>
    <v>78a787d0-5bd7-369e-abec-20334f55f284</v>
    <v>en-ID</v>
    <v>Map</v>
  </rv>
  <rv s="0">
    <v>536870912</v>
    <v>Saint Petersburg</v>
    <v>e3ed1086-8cd2-4813-dfa1-22d6666852c7</v>
    <v>en-ID</v>
    <v>Map</v>
  </rv>
  <rv s="0">
    <v>536870912</v>
    <v>Sevastopol</v>
    <v>1d4e43aa-65a2-a88a-3324-a9ac6e098708</v>
    <v>en-ID</v>
    <v>Map</v>
  </rv>
  <rv s="0">
    <v>536870912</v>
    <v>Jewish Autonomous Oblast</v>
    <v>f238d267-34ac-88dc-5e18-ecd8a1d9f1bd</v>
    <v>en-ID</v>
    <v>Map</v>
  </rv>
  <rv s="0">
    <v>536870912</v>
    <v>Nenets Autonomous Okrug</v>
    <v>0bfd44fb-94fd-9862-0994-343325ef0e56</v>
    <v>en-ID</v>
    <v>Map</v>
  </rv>
  <rv s="0">
    <v>536870912</v>
    <v>Khanty-Mansi Autonomous Okrug</v>
    <v>c54c2f51-aac8-6ea4-fc82-3027ba8cc45b</v>
    <v>en-ID</v>
    <v>Map</v>
  </rv>
  <rv s="0">
    <v>536870912</v>
    <v>Chukotka Autonomous Okrug</v>
    <v>32d0b1a4-54c8-f9af-b97c-f05f93680504</v>
    <v>en-ID</v>
    <v>Map</v>
  </rv>
  <rv s="0">
    <v>536870912</v>
    <v>Yamalo-Nenets Autonomous Okrug</v>
    <v>9ad3fb88-2ff4-83f3-32a9-b85ad7f10c6c</v>
    <v>en-ID</v>
    <v>Map</v>
  </rv>
  <rv s="3">
    <v>84</v>
  </rv>
  <rv s="1">
    <fb>0.11384595754929799</fb>
    <v>23</v>
  </rv>
  <rv s="3">
    <v>85</v>
  </rv>
  <rv s="1">
    <fb>4.5850000381469698E-2</fb>
    <v>31</v>
  </rv>
  <rv s="1">
    <fb>107683889</fb>
    <v>24</v>
  </rv>
  <rv s="6">
    <v>#VALUE!</v>
    <v>en-ID</v>
    <v>ed4fce79-8ad4-352b-205b-e4db36c49bbe</v>
    <v>536870912</v>
    <v>1</v>
    <v>196</v>
    <v>38</v>
    <v>Russia</v>
    <v>19</v>
    <v>20</v>
    <v>Map</v>
    <v>21</v>
    <v>197</v>
    <v>RU</v>
    <v>1723</v>
    <v>1724</v>
    <v>1725</v>
    <v>1726</v>
    <v>1176</v>
    <v>1727</v>
    <v>1728</v>
    <v>1729</v>
    <v>1730</v>
    <v>RUB</v>
    <v>Russia, or the Russian Federation, is a country spanning Eastern Europe and Northern Asia. It is the largest country in the world by area, extends across eleven time zones, and shares land boundaries with fourteen countries. It is the world's ...</v>
    <v>1731</v>
    <v>1732</v>
    <v>1733</v>
    <v>1734</v>
    <v>1735</v>
    <v>1736</v>
    <v>1737</v>
    <v>1738</v>
    <v>1739</v>
    <v>1740</v>
    <v>1727</v>
    <v>1743</v>
    <v>1744</v>
    <v>1745</v>
    <v>1746</v>
    <v>1410</v>
    <v>1747</v>
    <v>Russia</v>
    <v>National anthem of Russia</v>
    <v>1748</v>
    <v>Российская Федерация</v>
    <v>1749</v>
    <v>1750</v>
    <v>1751</v>
    <v>959</v>
    <v>1752</v>
    <v>1753</v>
    <v>525</v>
    <v>1754</v>
    <v>1755</v>
    <v>1756</v>
    <v>1757</v>
    <v>1840</v>
    <v>1841</v>
    <v>1842</v>
    <v>280</v>
    <v>1843</v>
    <v>Russia</v>
    <v>1844</v>
    <v>mdp/vdpid/203</v>
  </rv>
  <rv s="0">
    <v>536870912</v>
    <v>Slovakia</v>
    <v>edb4720a-f85f-2ef3-4669-e9de895513b0</v>
    <v>en-ID</v>
    <v>Map</v>
  </rv>
  <rv s="1">
    <fb>0.39226289517470903</fb>
    <v>23</v>
  </rv>
  <rv s="1">
    <fb>49035</fb>
    <v>24</v>
  </rv>
  <rv s="1">
    <fb>16000</fb>
    <v>24</v>
  </rv>
  <rv s="1">
    <fb>421</fb>
    <v>26</v>
  </rv>
  <rv s="0">
    <v>536870912</v>
    <v>Bratislava</v>
    <v>58b70fde-dfcf-1beb-05ed-c5baeec68486</v>
    <v>en-ID</v>
    <v>Map</v>
  </rv>
  <rv s="1">
    <fb>32423.614000000001</fb>
    <v>24</v>
  </rv>
  <rv s="1">
    <fb>115.338987748767</fb>
    <v>27</v>
  </rv>
  <rv s="1">
    <fb>2.6645613342544297E-2</fb>
    <v>23</v>
  </rv>
  <rv s="1">
    <fb>5137.0738351939799</fb>
    <v>24</v>
  </rv>
  <rv s="1">
    <fb>1.52</fb>
    <v>25</v>
  </rv>
  <rv s="1">
    <fb>0.40353576355488302</fb>
    <v>23</v>
  </rv>
  <rv s="1">
    <fb>64.091495098880202</fb>
    <v>28</v>
  </rv>
  <rv s="1">
    <fb>1.32</fb>
    <v>29</v>
  </rv>
  <rv s="1">
    <fb>105422304975.576</fb>
    <v>30</v>
  </rv>
  <rv s="1">
    <fb>0.98732050000000005</fb>
    <v>23</v>
  </rv>
  <rv s="1">
    <fb>0.46634390000000003</fb>
    <v>23</v>
  </rv>
  <rv s="2">
    <v>27</v>
    <v>21</v>
    <v>199</v>
    <v>7</v>
    <v>0</v>
    <v>Image of Slovakia</v>
  </rv>
  <rv s="1">
    <fb>4.5999999999999996</fb>
    <v>28</v>
  </rv>
  <rv s="0">
    <v>805306368</v>
    <v>Zuzana Čaputová (President)</v>
    <v>9d2029cc-0721-952f-3d48-6d6a36bb8f47</v>
    <v>en-ID</v>
    <v>Generic</v>
  </rv>
  <rv s="0">
    <v>805306368</v>
    <v>Ľudovít Ódor (Prime minister)</v>
    <v>b183191b-7267-f81d-1609-e1a908e4d7ee</v>
    <v>en-ID</v>
    <v>Generic</v>
  </rv>
  <rv s="3">
    <v>86</v>
  </rv>
  <rv s="4">
    <v>https://www.bing.com/search?q=slovakia&amp;form=skydnc</v>
    <v>Learn more on Bing</v>
  </rv>
  <rv s="1">
    <fb>77.165853658536605</fb>
    <v>28</v>
  </rv>
  <rv s="1">
    <fb>4801320000</fb>
    <v>30</v>
  </rv>
  <rv s="1">
    <fb>3.11</fb>
    <v>29</v>
  </rv>
  <rv s="3">
    <v>87</v>
  </rv>
  <rv s="1">
    <fb>0.18443573520000001</fb>
    <v>23</v>
  </rv>
  <rv s="1">
    <fb>3.4156</fb>
    <v>25</v>
  </rv>
  <rv s="1">
    <fb>5431752</fb>
    <v>24</v>
  </rv>
  <rv s="1">
    <fb>0.19899999999999998</fb>
    <v>23</v>
  </rv>
  <rv s="1">
    <fb>0.34</fb>
    <v>23</v>
  </rv>
  <rv s="1">
    <fb>8.6999999999999994E-2</fb>
    <v>23</v>
  </rv>
  <rv s="1">
    <fb>0.151</fb>
    <v>23</v>
  </rv>
  <rv s="1">
    <fb>0.19</fb>
    <v>23</v>
  </rv>
  <rv s="1">
    <fb>0.59541000366210906</fb>
    <v>23</v>
  </rv>
  <rv s="0">
    <v>536870912</v>
    <v>Bratislava Region</v>
    <v>e637bf19-eeaa-4459-9caf-f56123dbf175</v>
    <v>en-ID</v>
    <v>Map</v>
  </rv>
  <rv s="0">
    <v>536870912</v>
    <v>Trnava Region</v>
    <v>4f2bb7cb-6583-4c39-9bf0-d4e3bb63dc18</v>
    <v>en-ID</v>
    <v>Map</v>
  </rv>
  <rv s="0">
    <v>536870912</v>
    <v>Nitra Region</v>
    <v>d1ead58e-466d-468e-a927-7b14d511bee9</v>
    <v>en-ID</v>
    <v>Map</v>
  </rv>
  <rv s="0">
    <v>536870912</v>
    <v>Trenčín Region</v>
    <v>20297534-639a-464f-90d3-81da4026bd2b</v>
    <v>en-ID</v>
    <v>Map</v>
  </rv>
  <rv s="0">
    <v>536870912</v>
    <v>Žilina Region</v>
    <v>712f0aa7-5c71-4ca0-b231-743ce5252eb2</v>
    <v>en-ID</v>
    <v>Map</v>
  </rv>
  <rv s="0">
    <v>536870912</v>
    <v>Banská Bystrica Region</v>
    <v>2e442f08-059f-48a2-8f6e-cbe382c50935</v>
    <v>en-ID</v>
    <v>Map</v>
  </rv>
  <rv s="0">
    <v>536870912</v>
    <v>Košice Region</v>
    <v>d93306fe-d07e-40fc-876e-e0ebf15d5b24</v>
    <v>en-ID</v>
    <v>Map</v>
  </rv>
  <rv s="0">
    <v>536870912</v>
    <v>Prešov Region</v>
    <v>9ed1d64f-c597-423c-8a57-6c255167c0ef</v>
    <v>en-ID</v>
    <v>Map</v>
  </rv>
  <rv s="3">
    <v>88</v>
  </rv>
  <rv s="1">
    <fb>0.18701973520562698</fb>
    <v>23</v>
  </rv>
  <rv s="1">
    <fb>5.56099987030029E-2</fb>
    <v>31</v>
  </rv>
  <rv s="1">
    <fb>2930419</fb>
    <v>24</v>
  </rv>
  <rv s="6">
    <v>#VALUE!</v>
    <v>en-ID</v>
    <v>edb4720a-f85f-2ef3-4669-e9de895513b0</v>
    <v>536870912</v>
    <v>1</v>
    <v>202</v>
    <v>38</v>
    <v>Slovakia</v>
    <v>19</v>
    <v>20</v>
    <v>Map</v>
    <v>21</v>
    <v>203</v>
    <v>SK</v>
    <v>1847</v>
    <v>1848</v>
    <v>1849</v>
    <v>585</v>
    <v>1850</v>
    <v>1851</v>
    <v>1852</v>
    <v>1853</v>
    <v>1854</v>
    <v>EUR</v>
    <v>Slovakia, officially the Slovak Republic, is a landlocked country in Central Europe. It is bordered by Poland to the north, Ukraine to the east, Hungary to the south, Austria to the west, and the Czech Republic to the northwest. Slovakia's ...</v>
    <v>1855</v>
    <v>1856</v>
    <v>1857</v>
    <v>1858</v>
    <v>1859</v>
    <v>1860</v>
    <v>1861</v>
    <v>1862</v>
    <v>1863</v>
    <v>1864</v>
    <v>1851</v>
    <v>1867</v>
    <v>1868</v>
    <v>1869</v>
    <v>1870</v>
    <v>517</v>
    <v>1871</v>
    <v>Slovakia</v>
    <v>Nad Tatrou sa blýska</v>
    <v>1872</v>
    <v>Slovenská republika</v>
    <v>1873</v>
    <v>1874</v>
    <v>1875</v>
    <v>662</v>
    <v>1876</v>
    <v>1877</v>
    <v>525</v>
    <v>1878</v>
    <v>1879</v>
    <v>1880</v>
    <v>1881</v>
    <v>1890</v>
    <v>1891</v>
    <v>625</v>
    <v>323</v>
    <v>1892</v>
    <v>Slovakia</v>
    <v>1893</v>
    <v>mdp/vdpid/143</v>
  </rv>
  <rv s="0">
    <v>536870912</v>
    <v>Sweden</v>
    <v>a5928099-53c3-11a8-91e6-6fe59b8c4f9a</v>
    <v>en-ID</v>
    <v>Map</v>
  </rv>
  <rv s="1">
    <fb>7.4427340355012209E-2</fb>
    <v>23</v>
  </rv>
  <rv s="1">
    <fb>447425.16</fb>
    <v>24</v>
  </rv>
  <rv s="1">
    <fb>30000</fb>
    <v>24</v>
  </rv>
  <rv s="1">
    <fb>11.4</fb>
    <v>25</v>
  </rv>
  <rv s="1">
    <fb>46</fb>
    <v>26</v>
  </rv>
  <rv s="0">
    <v>536870912</v>
    <v>Stockholm</v>
    <v>9daa4a8d-0e69-da3a-672e-16d4743a665b</v>
    <v>en-ID</v>
    <v>Map</v>
  </rv>
  <rv s="1">
    <fb>43252.264999999999</fb>
    <v>24</v>
  </rv>
  <rv s="1">
    <fb>110.509219846432</fb>
    <v>27</v>
  </rv>
  <rv s="1">
    <fb>1.7841509740383198E-2</fb>
    <v>23</v>
  </rv>
  <rv s="1">
    <fb>13480.148224391</fb>
    <v>24</v>
  </rv>
  <rv s="1">
    <fb>1.76</fb>
    <v>25</v>
  </rv>
  <rv s="1">
    <fb>0.68922933392256491</fb>
    <v>23</v>
  </rv>
  <rv s="1">
    <fb>25.117096134653099</fb>
    <v>28</v>
  </rv>
  <rv s="1">
    <fb>530832908737.862</fb>
    <v>30</v>
  </rv>
  <rv s="1">
    <fb>1.2657537999999999</fb>
    <v>23</v>
  </rv>
  <rv s="1">
    <fb>0.6698824000000001</fb>
    <v>23</v>
  </rv>
  <rv s="2">
    <v>28</v>
    <v>21</v>
    <v>205</v>
    <v>7</v>
    <v>0</v>
    <v>Image of Sweden</v>
  </rv>
  <rv s="1">
    <fb>2.2000000000000002</fb>
    <v>28</v>
  </rv>
  <rv s="0">
    <v>805306368</v>
    <v>Carl XVI Gustaf (Monarch)</v>
    <v>d74145c5-55cc-559b-1761-543f3fbf2fcd</v>
    <v>en-ID</v>
    <v>Generic</v>
  </rv>
  <rv s="0">
    <v>805306368</v>
    <v>Ulf Kristersson (Prime minister)</v>
    <v>b10837fe-3ec0-27e8-04f3-230e5f1c436f</v>
    <v>en-ID</v>
    <v>Generic</v>
  </rv>
  <rv s="3">
    <v>89</v>
  </rv>
  <rv s="4">
    <v>https://www.bing.com/search?q=sweden&amp;form=skydnc</v>
    <v>Learn more on Bing</v>
  </rv>
  <rv s="1">
    <fb>82.512195121951194</fb>
    <v>28</v>
  </rv>
  <rv s="1">
    <fb>289877140000</fb>
    <v>30</v>
  </rv>
  <rv s="3">
    <v>90</v>
  </rv>
  <rv s="1">
    <fb>0.15191583449999999</fb>
    <v>23</v>
  </rv>
  <rv s="1">
    <fb>3.984</fb>
    <v>25</v>
  </rv>
  <rv s="1">
    <fb>10486941</fb>
    <v>24</v>
  </rv>
  <rv s="1">
    <fb>0.23100000000000001</fb>
    <v>23</v>
  </rv>
  <rv s="1">
    <fb>0.371</fb>
    <v>23</v>
  </rv>
  <rv s="1">
    <fb>8.3000000000000004E-2</fb>
    <v>23</v>
  </rv>
  <rv s="1">
    <fb>0.13900000000000001</fb>
    <v>23</v>
  </rv>
  <rv s="1">
    <fb>0.17600000000000002</fb>
    <v>23</v>
  </rv>
  <rv s="1">
    <fb>0.64561996459960891</fb>
    <v>23</v>
  </rv>
  <rv s="0">
    <v>536870912</v>
    <v>Blekinge County</v>
    <v>f42b0a89-7f16-f3ac-1c08-bf416e533f12</v>
    <v>en-ID</v>
    <v>Map</v>
  </rv>
  <rv s="0">
    <v>536870912</v>
    <v>Dalarna County</v>
    <v>dc686086-9714-0fc8-877f-623421e32d97</v>
    <v>en-ID</v>
    <v>Map</v>
  </rv>
  <rv s="0">
    <v>536870912</v>
    <v>Gotland County</v>
    <v>f5173bdd-5938-3166-7ba6-c11a9da66db1</v>
    <v>en-ID</v>
    <v>Map</v>
  </rv>
  <rv s="0">
    <v>536870912</v>
    <v>Gävleborg County</v>
    <v>2fa0e9bf-9a1f-2db4-ff85-974c84f03f11</v>
    <v>en-ID</v>
    <v>Map</v>
  </rv>
  <rv s="0">
    <v>536870912</v>
    <v>Halland County</v>
    <v>5481447f-928d-c108-02bf-694684b100d7</v>
    <v>en-ID</v>
    <v>Map</v>
  </rv>
  <rv s="0">
    <v>536870912</v>
    <v>Jämtland County</v>
    <v>6a67f9a4-8a7c-72f0-397e-99932d75a5cc</v>
    <v>en-ID</v>
    <v>Map</v>
  </rv>
  <rv s="0">
    <v>536870912</v>
    <v>Jönköping County</v>
    <v>4a52f0db-caec-d69c-e4fc-043d1e5a5128</v>
    <v>en-ID</v>
    <v>Map</v>
  </rv>
  <rv s="0">
    <v>536870912</v>
    <v>Kalmar County</v>
    <v>d6332475-042c-41cf-bea3-d9da728e8c07</v>
    <v>en-ID</v>
    <v>Map</v>
  </rv>
  <rv s="0">
    <v>536870912</v>
    <v>Kronoberg County</v>
    <v>f3a677ac-87ae-cc8a-2a3d-a13738ebe6cb</v>
    <v>en-ID</v>
    <v>Map</v>
  </rv>
  <rv s="0">
    <v>536870912</v>
    <v>Norrbotten County</v>
    <v>c860fcb0-9345-ca80-5100-5bafcdbf2263</v>
    <v>en-ID</v>
    <v>Map</v>
  </rv>
  <rv s="0">
    <v>536870912</v>
    <v>Skåne County</v>
    <v>1a7ebb30-64eb-43da-b5e5-6b7ab82a8f94</v>
    <v>en-ID</v>
    <v>Map</v>
  </rv>
  <rv s="0">
    <v>536870912</v>
    <v>Stockholm County</v>
    <v>41fffb7d-bbe9-8d1b-286b-f0fdeb3ab886</v>
    <v>en-ID</v>
    <v>Map</v>
  </rv>
  <rv s="0">
    <v>536870912</v>
    <v>Södermanland County</v>
    <v>b438dc8e-7013-5013-903f-c9921861268e</v>
    <v>en-ID</v>
    <v>Map</v>
  </rv>
  <rv s="0">
    <v>536870912</v>
    <v>Uppsala County</v>
    <v>e2d7075a-c293-6db6-92ac-bdee4711a5d0</v>
    <v>en-ID</v>
    <v>Map</v>
  </rv>
  <rv s="0">
    <v>536870912</v>
    <v>Värmland County</v>
    <v>b2aa94cd-cc7f-eaf1-fded-87f65509841d</v>
    <v>en-ID</v>
    <v>Map</v>
  </rv>
  <rv s="0">
    <v>536870912</v>
    <v>Västerbotten County</v>
    <v>cc98b155-efa3-e92b-fee4-917b63865fcd</v>
    <v>en-ID</v>
    <v>Map</v>
  </rv>
  <rv s="0">
    <v>536870912</v>
    <v>Västernorrland County</v>
    <v>a35ed386-5b37-a411-1499-a7d817b777bd</v>
    <v>en-ID</v>
    <v>Map</v>
  </rv>
  <rv s="0">
    <v>536870912</v>
    <v>Västmanland County</v>
    <v>417f3366-57d0-4c10-ee14-819f1c4201df</v>
    <v>en-ID</v>
    <v>Map</v>
  </rv>
  <rv s="0">
    <v>536870912</v>
    <v>Västra Götaland County</v>
    <v>ec27be9f-c019-4bd7-6372-f8f07b5ef74c</v>
    <v>en-ID</v>
    <v>Map</v>
  </rv>
  <rv s="0">
    <v>536870912</v>
    <v>Örebro County</v>
    <v>efe70c03-c63c-a6f2-2d91-08beb34f7d5a</v>
    <v>en-ID</v>
    <v>Map</v>
  </rv>
  <rv s="0">
    <v>536870912</v>
    <v>Östergötland County</v>
    <v>01c3007b-b64c-a1f4-0a51-e925799b11b3</v>
    <v>en-ID</v>
    <v>Map</v>
  </rv>
  <rv s="3">
    <v>91</v>
  </rv>
  <rv s="1">
    <fb>0.27911031322372698</fb>
    <v>23</v>
  </rv>
  <rv s="1">
    <fb>0.49099999999999999</fb>
    <v>23</v>
  </rv>
  <rv s="1">
    <fb>6.4759998321533202E-2</fb>
    <v>31</v>
  </rv>
  <rv s="1">
    <fb>9021165</fb>
    <v>24</v>
  </rv>
  <rv s="9">
    <v>#VALUE!</v>
    <v>en-ID</v>
    <v>a5928099-53c3-11a8-91e6-6fe59b8c4f9a</v>
    <v>536870912</v>
    <v>1</v>
    <v>208</v>
    <v>86</v>
    <v>Sweden</v>
    <v>19</v>
    <v>20</v>
    <v>Map</v>
    <v>21</v>
    <v>209</v>
    <v>SE</v>
    <v>1896</v>
    <v>1897</v>
    <v>1898</v>
    <v>1899</v>
    <v>1900</v>
    <v>1901</v>
    <v>1902</v>
    <v>1903</v>
    <v>1904</v>
    <v>SEK</v>
    <v>Sweden, formally the Kingdom of Sweden, is a Nordic country located on the Scandinavian Peninsula in Northern Europe. It borders Norway to the west and north, Finland to the east, and is connected to Denmark in the southwest by a bridge–tunnel ...</v>
    <v>1905</v>
    <v>1906</v>
    <v>1907</v>
    <v>1908</v>
    <v>1396</v>
    <v>1909</v>
    <v>1910</v>
    <v>1911</v>
    <v>1912</v>
    <v>1913</v>
    <v>1901</v>
    <v>1916</v>
    <v>1917</v>
    <v>1918</v>
    <v>1919</v>
    <v>606</v>
    <v>Sweden</v>
    <v>Du gamla, du fria</v>
    <v>1920</v>
    <v>Konungariket Sverige</v>
    <v>1921</v>
    <v>1922</v>
    <v>1923</v>
    <v>1924</v>
    <v>32</v>
    <v>1925</v>
    <v>777</v>
    <v>1926</v>
    <v>1927</v>
    <v>1928</v>
    <v>1929</v>
    <v>1951</v>
    <v>1952</v>
    <v>625</v>
    <v>1953</v>
    <v>1954</v>
    <v>Sweden</v>
    <v>1955</v>
    <v>mdp/vdpid/221</v>
  </rv>
  <rv s="0">
    <v>536870912</v>
    <v>United Kingdom</v>
    <v>b1a5155a-6bb2-4646-8f7c-3e6b3a53c831</v>
    <v>en-ID</v>
    <v>Map</v>
  </rv>
  <rv s="1">
    <fb>0.71714878141404492</fb>
    <v>23</v>
  </rv>
  <rv s="1">
    <fb>242495</fb>
    <v>24</v>
  </rv>
  <rv s="1">
    <fb>148000</fb>
    <v>24</v>
  </rv>
  <rv s="1">
    <fb>11</fb>
    <v>25</v>
  </rv>
  <rv s="1">
    <fb>44</fb>
    <v>26</v>
  </rv>
  <rv s="0">
    <v>536870912</v>
    <v>London</v>
    <v>8e0ba7b6-4225-fa8a-6369-1b5294e602a5</v>
    <v>en-ID</v>
    <v>Map</v>
  </rv>
  <rv s="1">
    <fb>379024.78700000001</fb>
    <v>24</v>
  </rv>
  <rv s="1">
    <fb>119.622711300166</fb>
    <v>27</v>
  </rv>
  <rv s="1">
    <fb>1.7381046008651101E-2</fb>
    <v>23</v>
  </rv>
  <rv s="1">
    <fb>5129.5277927901998</fb>
    <v>24</v>
  </rv>
  <rv s="1">
    <fb>1.68</fb>
    <v>25</v>
  </rv>
  <rv s="1">
    <fb>0.130657628239573</fb>
    <v>23</v>
  </rv>
  <rv s="1">
    <fb>80.351771267255202</fb>
    <v>28</v>
  </rv>
  <rv s="1">
    <fb>1.46</fb>
    <v>29</v>
  </rv>
  <rv s="1">
    <fb>2827113184695.5801</fb>
    <v>30</v>
  </rv>
  <rv s="1">
    <fb>1.0115456</fb>
    <v>23</v>
  </rv>
  <rv s="1">
    <fb>0.59995569999999998</fb>
    <v>23</v>
  </rv>
  <rv s="2">
    <v>29</v>
    <v>21</v>
    <v>211</v>
    <v>7</v>
    <v>0</v>
    <v>Image of United Kingdom</v>
  </rv>
  <rv s="0">
    <v>805306368</v>
    <v>Rishi Sunak (Prime minister)</v>
    <v>79551c5d-075b-e493-70a2-f5b22a4876e1</v>
    <v>en-ID</v>
    <v>Generic</v>
  </rv>
  <rv s="3">
    <v>92</v>
  </rv>
  <rv s="4">
    <v>https://www.bing.com/search?q=united+kingdom&amp;form=skydnc</v>
    <v>Learn more on Bing</v>
  </rv>
  <rv s="1">
    <fb>81.256097560975604</fb>
    <v>28</v>
  </rv>
  <rv s="1">
    <fb>1868152970000</fb>
    <v>30</v>
  </rv>
  <rv s="1">
    <fb>10.130000000000001</fb>
    <v>29</v>
  </rv>
  <rv s="1">
    <fb>0.14794489889999998</fb>
    <v>23</v>
  </rv>
  <rv s="1">
    <fb>2.8117000000000001</fb>
    <v>25</v>
  </rv>
  <rv s="1">
    <fb>66971411</fb>
    <v>24</v>
  </rv>
  <rv s="1">
    <fb>0.26800000000000002</fb>
    <v>23</v>
  </rv>
  <rv s="1">
    <fb>0.11900000000000001</fb>
    <v>23</v>
  </rv>
  <rv s="1">
    <fb>0.16399999999999998</fb>
    <v>23</v>
  </rv>
  <rv s="1">
    <fb>0.62773998260497998</fb>
    <v>23</v>
  </rv>
  <rv s="0">
    <v>536870912</v>
    <v>England</v>
    <v>280d39e8-7217-6863-6980-a8c20c211c89</v>
    <v>en-ID</v>
    <v>Map</v>
  </rv>
  <rv s="0">
    <v>536870912</v>
    <v>Wales</v>
    <v>b51b24e1-6afb-d525-d360-f2eb5bf3410b</v>
    <v>en-ID</v>
    <v>Map</v>
  </rv>
  <rv s="0">
    <v>536870912</v>
    <v>Scotland</v>
    <v>a0377d96-1a18-f843-65ad-adcbc4acdc69</v>
    <v>en-ID</v>
    <v>Map</v>
  </rv>
  <rv s="0">
    <v>536870912</v>
    <v>Northern Ireland</v>
    <v>e4b8bc44-385c-e87b-bb7d-b32328f53502</v>
    <v>en-ID</v>
    <v>Map</v>
  </rv>
  <rv s="3">
    <v>93</v>
  </rv>
  <rv s="1">
    <fb>0.255052921600669</fb>
    <v>23</v>
  </rv>
  <rv s="3">
    <v>94</v>
  </rv>
  <rv s="1">
    <fb>0.30599999999999999</fb>
    <v>23</v>
  </rv>
  <rv s="1">
    <fb>3.8510000705719E-2</fb>
    <v>31</v>
  </rv>
  <rv s="1">
    <fb>55908316</fb>
    <v>24</v>
  </rv>
  <rv s="6">
    <v>#VALUE!</v>
    <v>en-ID</v>
    <v>b1a5155a-6bb2-4646-8f7c-3e6b3a53c831</v>
    <v>536870912</v>
    <v>1</v>
    <v>214</v>
    <v>38</v>
    <v>United Kingdom</v>
    <v>19</v>
    <v>20</v>
    <v>Map</v>
    <v>21</v>
    <v>215</v>
    <v>GB</v>
    <v>1958</v>
    <v>1959</v>
    <v>1960</v>
    <v>1961</v>
    <v>1962</v>
    <v>1963</v>
    <v>1964</v>
    <v>1965</v>
    <v>1966</v>
    <v>GBP</v>
    <v>The United Kingdom of Great Britain and Northern Ireland, commonly known as the United Kingdom or Britain, is an island country in Northwestern Europe, off the north-western coast of the continental mainland. It comprises of four countries – ...</v>
    <v>1967</v>
    <v>1968</v>
    <v>1969</v>
    <v>1970</v>
    <v>1971</v>
    <v>1972</v>
    <v>1973</v>
    <v>1974</v>
    <v>1975</v>
    <v>599</v>
    <v>1963</v>
    <v>1977</v>
    <v>1978</v>
    <v>1979</v>
    <v>1980</v>
    <v>1006</v>
    <v>1981</v>
    <v>United Kingdom</v>
    <v>God Save the King</v>
    <v>211</v>
    <v>United Kingdom of Great Britain and Northern Ireland</v>
    <v>1982</v>
    <v>1983</v>
    <v>1984</v>
    <v>1260</v>
    <v>1985</v>
    <v>217</v>
    <v>218</v>
    <v>1754</v>
    <v>1986</v>
    <v>1987</v>
    <v>1988</v>
    <v>1993</v>
    <v>1994</v>
    <v>1995</v>
    <v>1996</v>
    <v>1997</v>
    <v>United Kingdom</v>
    <v>1998</v>
    <v>mdp/vdpid/242</v>
  </rv>
  <rv s="0">
    <v>536870912</v>
    <v>United States</v>
    <v>5232ed96-85b1-2edb-12c6-63e6c597a1de</v>
    <v>en-ID</v>
    <v>Map</v>
  </rv>
  <rv s="1">
    <fb>0.44369067999501505</fb>
    <v>23</v>
  </rv>
  <rv s="1">
    <fb>9826675</fb>
    <v>24</v>
  </rv>
  <rv s="1">
    <fb>1359000</fb>
    <v>24</v>
  </rv>
  <rv s="1">
    <fb>11.6</fb>
    <v>25</v>
  </rv>
  <rv s="1">
    <fb>1</fb>
    <v>26</v>
  </rv>
  <rv s="0">
    <v>536870912</v>
    <v>Washington, D.C.</v>
    <v>216726d1-8987-06d3-5eff-823da05c3d3c</v>
    <v>en-ID</v>
    <v>Map</v>
  </rv>
  <rv s="1">
    <fb>5006302.0769999996</fb>
    <v>24</v>
  </rv>
  <rv s="1">
    <fb>117.244195476228</fb>
    <v>27</v>
  </rv>
  <rv s="1">
    <fb>7.4999999999999997E-2</fb>
    <v>23</v>
  </rv>
  <rv s="1">
    <fb>12993.961824772699</fb>
    <v>24</v>
  </rv>
  <rv s="1">
    <fb>1.7295</fb>
    <v>25</v>
  </rv>
  <rv s="1">
    <fb>0.339297856663409</fb>
    <v>23</v>
  </rv>
  <rv s="1">
    <fb>82.427828245269197</fb>
    <v>28</v>
  </rv>
  <rv s="1">
    <fb>21427700000000</fb>
    <v>30</v>
  </rv>
  <rv s="1">
    <fb>1.0182144</fb>
    <v>23</v>
  </rv>
  <rv s="1">
    <fb>0.88167390000000001</fb>
    <v>23</v>
  </rv>
  <rv s="2">
    <v>30</v>
    <v>21</v>
    <v>217</v>
    <v>7</v>
    <v>0</v>
    <v>Image of United States</v>
  </rv>
  <rv s="1">
    <fb>5.6</fb>
    <v>28</v>
  </rv>
  <rv s="0">
    <v>536870912</v>
    <v>New York City</v>
    <v>60d5dc2b-c915-460b-b722-c9e3485499ca</v>
    <v>en-ID</v>
    <v>Map</v>
  </rv>
  <rv s="0">
    <v>805306368</v>
    <v>Joe Biden (President)</v>
    <v>cad484f9-be75-7a78-12dd-16233f823cd7</v>
    <v>en-ID</v>
    <v>Generic</v>
  </rv>
  <rv s="0">
    <v>805306368</v>
    <v>Kamala Harris (Vice president)</v>
    <v>ef5cf66f-32b7-7271-286a-8e8313eda5c5</v>
    <v>en-ID</v>
    <v>Generic</v>
  </rv>
  <rv s="0">
    <v>805306368</v>
    <v>Kevin McCarthy (Speaker)</v>
    <v>deb3b1b0-ed4c-206d-2f27-d94f7f833250</v>
    <v>en-ID</v>
    <v>Generic</v>
  </rv>
  <rv s="0">
    <v>805306368</v>
    <v>John Roberts (Chief justice)</v>
    <v>af7f7f4b-fd5b-867d-e108-4b6ecf118076</v>
    <v>en-ID</v>
    <v>Generic</v>
  </rv>
  <rv s="3">
    <v>95</v>
  </rv>
  <rv s="4">
    <v>https://www.bing.com/search?q=united+states&amp;form=skydnc</v>
    <v>Learn more on Bing</v>
  </rv>
  <rv s="1">
    <fb>78.539024390243895</fb>
    <v>28</v>
  </rv>
  <rv s="1">
    <fb>30436313050000</fb>
    <v>30</v>
  </rv>
  <rv s="1">
    <fb>19</fb>
    <v>28</v>
  </rv>
  <rv s="1">
    <fb>7.25</fb>
    <v>29</v>
  </rv>
  <rv s="1">
    <fb>0.1108387988</fb>
    <v>23</v>
  </rv>
  <rv s="1">
    <fb>2.6120000000000001</fb>
    <v>25</v>
  </rv>
  <rv s="1">
    <fb>331893745</fb>
    <v>24</v>
  </rv>
  <rv s="1">
    <fb>0.22600000000000001</fb>
    <v>23</v>
  </rv>
  <rv s="1">
    <fb>0.30499999999999999</fb>
    <v>23</v>
  </rv>
  <rv s="1">
    <fb>0.46799999999999997</fb>
    <v>23</v>
  </rv>
  <rv s="1">
    <fb>1.7000000000000001E-2</fb>
    <v>23</v>
  </rv>
  <rv s="1">
    <fb>5.0999999999999997E-2</fb>
    <v>23</v>
  </rv>
  <rv s="1">
    <fb>0.62048999786377002</fb>
    <v>23</v>
  </rv>
  <rv s="0">
    <v>536870912</v>
    <v>Alabama</v>
    <v>376f8b06-52f6-4e72-a31d-311a3563e645</v>
    <v>en-ID</v>
    <v>Map</v>
  </rv>
  <rv s="0">
    <v>536870912</v>
    <v>Arkansas</v>
    <v>b939db72-08f2-4ea6-a16a-a53bf32e6612</v>
    <v>en-ID</v>
    <v>Map</v>
  </rv>
  <rv s="0">
    <v>536870912</v>
    <v>California</v>
    <v>3009d91d-d582-4c34-85ba-772ba09e5be1</v>
    <v>en-ID</v>
    <v>Map</v>
  </rv>
  <rv s="0">
    <v>536870912</v>
    <v>Colorado</v>
    <v>a070c5c2-b22d-41d8-b869-f20e583c4f80</v>
    <v>en-ID</v>
    <v>Map</v>
  </rv>
  <rv s="0">
    <v>536870912</v>
    <v>Connecticut</v>
    <v>b3ca6523-435e-4a3b-8f78-1ad900a52cf8</v>
    <v>en-ID</v>
    <v>Map</v>
  </rv>
  <rv s="0">
    <v>536870912</v>
    <v>Florida</v>
    <v>5fece3f4-e8e8-4159-843e-f725a930ad50</v>
    <v>en-ID</v>
    <v>Map</v>
  </rv>
  <rv s="0">
    <v>536870912</v>
    <v>Georgia</v>
    <v>84604bc7-2c47-4f8d-8ea5-b6ac8c018a20</v>
    <v>en-ID</v>
    <v>Map</v>
  </rv>
  <rv s="0">
    <v>536870912</v>
    <v>Hawaii</v>
    <v>b6f01eaf-aecf-44f6-b64d-1f6e982365c3</v>
    <v>en-ID</v>
    <v>Map</v>
  </rv>
  <rv s="0">
    <v>536870912</v>
    <v>Idaho</v>
    <v>ecd30387-20fa-4523-9045-e2860154b5e9</v>
    <v>en-ID</v>
    <v>Map</v>
  </rv>
  <rv s="0">
    <v>536870912</v>
    <v>Illinois</v>
    <v>4131acb8-628a-4241-8920-ca79eab9dade</v>
    <v>en-ID</v>
    <v>Map</v>
  </rv>
  <rv s="0">
    <v>536870912</v>
    <v>Indiana</v>
    <v>109f7e5a-efbb-4953-b4b8-cb812ce1ff5d</v>
    <v>en-ID</v>
    <v>Map</v>
  </rv>
  <rv s="0">
    <v>536870912</v>
    <v>Iowa</v>
    <v>77850824-b07a-487a-af58-37f9949afc27</v>
    <v>en-ID</v>
    <v>Map</v>
  </rv>
  <rv s="0">
    <v>536870912</v>
    <v>Kansas</v>
    <v>6e527b71-bd3e-4bc1-b1c0-59d288b4fd5e</v>
    <v>en-ID</v>
    <v>Map</v>
  </rv>
  <rv s="0">
    <v>536870912</v>
    <v>Kentucky</v>
    <v>108dfd18-4626-481a-8dfa-18f64e6eac84</v>
    <v>en-ID</v>
    <v>Map</v>
  </rv>
  <rv s="0">
    <v>536870912</v>
    <v>Louisiana</v>
    <v>0ca1e87f-e2f6-43fb-8deb-d22bd09a9cae</v>
    <v>en-ID</v>
    <v>Map</v>
  </rv>
  <rv s="0">
    <v>536870912</v>
    <v>Maine</v>
    <v>d62dd683-9cf9-4db9-a497-d810d529592b</v>
    <v>en-ID</v>
    <v>Map</v>
  </rv>
  <rv s="0">
    <v>536870912</v>
    <v>Maryland</v>
    <v>4c472f4d-06a8-4d90-8bb8-da4d168c73fe</v>
    <v>en-ID</v>
    <v>Map</v>
  </rv>
  <rv s="0">
    <v>536870912</v>
    <v>Massachusetts</v>
    <v>845219d5-3650-4199-b926-964ca27c863c</v>
    <v>en-ID</v>
    <v>Map</v>
  </rv>
  <rv s="0">
    <v>536870912</v>
    <v>Michigan</v>
    <v>162411c2-b757-495d-aa81-93942fae2f7e</v>
    <v>en-ID</v>
    <v>Map</v>
  </rv>
  <rv s="0">
    <v>536870912</v>
    <v>Minnesota</v>
    <v>77f97f6f-7e93-46e5-b486-6198effe8dea</v>
    <v>en-ID</v>
    <v>Map</v>
  </rv>
  <rv s="0">
    <v>536870912</v>
    <v>Mississippi</v>
    <v>6af619ca-217d-49c0-9a86-153fc7fbcd78</v>
    <v>en-ID</v>
    <v>Map</v>
  </rv>
  <rv s="0">
    <v>536870912</v>
    <v>Missouri</v>
    <v>6185f8cb-44e1-4da6-9bf0-b75286aeb591</v>
    <v>en-ID</v>
    <v>Map</v>
  </rv>
  <rv s="0">
    <v>536870912</v>
    <v>Montana</v>
    <v>447d6cd5-53f6-4c8f-bf6c-9ff228415c3b</v>
    <v>en-ID</v>
    <v>Map</v>
  </rv>
  <rv s="0">
    <v>536870912</v>
    <v>Nebraska</v>
    <v>3e64ff5d-6b40-4dbe-91b1-0e554e892496</v>
    <v>en-ID</v>
    <v>Map</v>
  </rv>
  <rv s="0">
    <v>536870912</v>
    <v>Nevada</v>
    <v>c2157d7e-617e-4517-80f8-1b08113afc14</v>
    <v>en-ID</v>
    <v>Map</v>
  </rv>
  <rv s="0">
    <v>536870912</v>
    <v>New Hampshire</v>
    <v>9ca71997-cc97-46eb-8911-fac32f80b0b1</v>
    <v>en-ID</v>
    <v>Map</v>
  </rv>
  <rv s="0">
    <v>536870912</v>
    <v>New Jersey</v>
    <v>05277898-b62b-4878-8632-09d29756a2ff</v>
    <v>en-ID</v>
    <v>Map</v>
  </rv>
  <rv s="0">
    <v>536870912</v>
    <v>New Mexico</v>
    <v>a16d3636-4349-41c7-a77e-89e34b26a8ad</v>
    <v>en-ID</v>
    <v>Map</v>
  </rv>
  <rv s="0">
    <v>536870912</v>
    <v>New York</v>
    <v>caeb7b9a-f5d7-4686-8fb5-cf7628296b13</v>
    <v>en-ID</v>
    <v>Map</v>
  </rv>
  <rv s="0">
    <v>536870912</v>
    <v>North Carolina</v>
    <v>9e2bf053-dd80-4646-8f26-65075e7085c0</v>
    <v>en-ID</v>
    <v>Map</v>
  </rv>
  <rv s="0">
    <v>536870912</v>
    <v>North Dakota</v>
    <v>77fbc744-3efe-4aa9-9e8e-f8034f06b941</v>
    <v>en-ID</v>
    <v>Map</v>
  </rv>
  <rv s="0">
    <v>536870912</v>
    <v>Ohio</v>
    <v>6f3df7da-1ef6-48e3-b2b3-b5b5fce3e846</v>
    <v>en-ID</v>
    <v>Map</v>
  </rv>
  <rv s="0">
    <v>536870912</v>
    <v>Oklahoma</v>
    <v>cbcf556f-952a-4665-bb95-0500b27f9976</v>
    <v>en-ID</v>
    <v>Map</v>
  </rv>
  <rv s="0">
    <v>536870912</v>
    <v>Oregon</v>
    <v>cacd36fd-7c62-43e2-a632-64a2a1811933</v>
    <v>en-ID</v>
    <v>Map</v>
  </rv>
  <rv s="0">
    <v>536870912</v>
    <v>Pennsylvania</v>
    <v>6304580e-c803-4266-818a-971619176547</v>
    <v>en-ID</v>
    <v>Map</v>
  </rv>
  <rv s="0">
    <v>536870912</v>
    <v>Rhode Island</v>
    <v>65a08f52-b469-4f7c-8353-9b3c0b2a5752</v>
    <v>en-ID</v>
    <v>Map</v>
  </rv>
  <rv s="0">
    <v>536870912</v>
    <v>South Carolina</v>
    <v>810015e8-b10b-4232-9e2c-de87a67bd26e</v>
    <v>en-ID</v>
    <v>Map</v>
  </rv>
  <rv s="0">
    <v>536870912</v>
    <v>South Dakota</v>
    <v>9cee0b65-d357-479e-a066-31c634648f47</v>
    <v>en-ID</v>
    <v>Map</v>
  </rv>
  <rv s="0">
    <v>536870912</v>
    <v>Tennessee</v>
    <v>9bbc9c72-1bf1-4ef6-b66d-a6cdef70f4f3</v>
    <v>en-ID</v>
    <v>Map</v>
  </rv>
  <rv s="0">
    <v>536870912</v>
    <v>Texas</v>
    <v>00a23ccd-3344-461c-8b9f-c2bb55be5815</v>
    <v>en-ID</v>
    <v>Map</v>
  </rv>
  <rv s="0">
    <v>536870912</v>
    <v>Utah</v>
    <v>c6705e44-d27f-4240-95a2-54e802e3b524</v>
    <v>en-ID</v>
    <v>Map</v>
  </rv>
  <rv s="0">
    <v>536870912</v>
    <v>Vermont</v>
    <v>221864cc-447e-4e78-847c-59e485d73bff</v>
    <v>en-ID</v>
    <v>Map</v>
  </rv>
  <rv s="0">
    <v>536870912</v>
    <v>Virginia</v>
    <v>7eee9976-e8a7-472c-ada1-007208abd678</v>
    <v>en-ID</v>
    <v>Map</v>
  </rv>
  <rv s="0">
    <v>536870912</v>
    <v>Washington</v>
    <v>982ad551-fd5d-45df-bd70-bf704dd576e4</v>
    <v>en-ID</v>
    <v>Map</v>
  </rv>
  <rv s="0">
    <v>536870912</v>
    <v>West Virginia</v>
    <v>8a47255a-fae3-4faa-aa32-c6f384cb6c1d</v>
    <v>en-ID</v>
    <v>Map</v>
  </rv>
  <rv s="0">
    <v>536870912</v>
    <v>Wisconsin</v>
    <v>cb4d2853-06f4-4467-8e7c-4e31cbb35cb2</v>
    <v>en-ID</v>
    <v>Map</v>
  </rv>
  <rv s="0">
    <v>536870912</v>
    <v>Wyoming</v>
    <v>bff03ad6-2b7f-400b-a76e-eb9fc4a93961</v>
    <v>en-ID</v>
    <v>Map</v>
  </rv>
  <rv s="0">
    <v>536870912</v>
    <v>American Samoa</v>
    <v>12d04d63-b9b5-855b-0821-b32474a729a4</v>
    <v>en-ID</v>
    <v>Map</v>
  </rv>
  <rv s="0">
    <v>536870912</v>
    <v>Guam</v>
    <v>f842c067-b461-3084-6a3b-6c6c7431fc9a</v>
    <v>en-ID</v>
    <v>Map</v>
  </rv>
  <rv s="0">
    <v>536870912</v>
    <v>Northern Mariana Islands</v>
    <v>f4475436-adda-9ff0-b5fe-6c3dff0e26be</v>
    <v>en-ID</v>
    <v>Map</v>
  </rv>
  <rv s="0">
    <v>536870912</v>
    <v>Puerto Rico</v>
    <v>72752f4d-11d3-5470-b64e-b9e012b0520f</v>
    <v>en-ID</v>
    <v>Map</v>
  </rv>
  <rv s="0">
    <v>536870912</v>
    <v>United States Virgin Islands</v>
    <v>38bd827b-bc00-140e-85be-46a96078429c</v>
    <v>en-ID</v>
    <v>Map</v>
  </rv>
  <rv s="0">
    <v>536870912</v>
    <v>Alaska</v>
    <v>31c4c7a1-54e7-4306-ac9b-f1b02e85bda5</v>
    <v>en-ID</v>
    <v>Map</v>
  </rv>
  <rv s="0">
    <v>536870912</v>
    <v>Arizona</v>
    <v>bf973f46-5962-4997-a7ba-a05f1aa2a9f9</v>
    <v>en-ID</v>
    <v>Map</v>
  </rv>
  <rv s="0">
    <v>536870912</v>
    <v>Delaware</v>
    <v>8ad617cc-3d7a-4b3c-a787-098de959ccc4</v>
    <v>en-ID</v>
    <v>Map</v>
  </rv>
  <rv s="3">
    <v>96</v>
  </rv>
  <rv s="1">
    <fb>9.5866513904898809E-2</fb>
    <v>23</v>
  </rv>
  <rv s="3">
    <v>97</v>
  </rv>
  <rv s="1">
    <fb>0.36599999999999999</fb>
    <v>23</v>
  </rv>
  <rv s="1">
    <fb>0.14699999999999999</fb>
    <v>31</v>
  </rv>
  <rv s="1">
    <fb>270663028</fb>
    <v>24</v>
  </rv>
  <rv s="6">
    <v>#VALUE!</v>
    <v>en-ID</v>
    <v>5232ed96-85b1-2edb-12c6-63e6c597a1de</v>
    <v>536870912</v>
    <v>1</v>
    <v>220</v>
    <v>38</v>
    <v>United States</v>
    <v>19</v>
    <v>20</v>
    <v>Map</v>
    <v>21</v>
    <v>221</v>
    <v>US</v>
    <v>2001</v>
    <v>2002</v>
    <v>2003</v>
    <v>2004</v>
    <v>2005</v>
    <v>2006</v>
    <v>2007</v>
    <v>2008</v>
    <v>2009</v>
    <v>USD</v>
    <v>The United States of America, commonly known as the United States or America, is a country primarily located in North America. It is a federation of 50 states, a federal capital district, and 326 Indian reservations. Outside the union of states, ...</v>
    <v>2010</v>
    <v>2011</v>
    <v>2012</v>
    <v>2013</v>
    <v>758</v>
    <v>2014</v>
    <v>2015</v>
    <v>2016</v>
    <v>2017</v>
    <v>2018</v>
    <v>2019</v>
    <v>2024</v>
    <v>2025</v>
    <v>2026</v>
    <v>2027</v>
    <v>2028</v>
    <v>2029</v>
    <v>United States</v>
    <v>The Star-Spangled Banner</v>
    <v>211</v>
    <v>the United States of America</v>
    <v>2030</v>
    <v>2031</v>
    <v>2032</v>
    <v>2033</v>
    <v>2034</v>
    <v>2035</v>
    <v>2036</v>
    <v>2037</v>
    <v>1075</v>
    <v>134</v>
    <v>2038</v>
    <v>2094</v>
    <v>2095</v>
    <v>2096</v>
    <v>2097</v>
    <v>2098</v>
    <v>United States</v>
    <v>2099</v>
    <v>mdp/vdpid/244</v>
  </rv>
</rvData>
</file>

<file path=xl/richData/rdrichvaluestructure.xml><?xml version="1.0" encoding="utf-8"?>
<rvStructures xmlns="http://schemas.microsoft.com/office/spreadsheetml/2017/richdata" count="17">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Official language"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12">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1">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5">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spbArrays>
  <spbData count="222">
    <spb s="0">
      <v xml:space="preserve">data.worldbank.org	</v>
      <v xml:space="preserve">	</v>
      <v xml:space="preserve">http://data.worldbank.org/indicator/FP.CPI.TOTL	</v>
      <v xml:space="preserve">	</v>
    </spb>
    <spb s="0">
      <v xml:space="preserve">Wikipedia	Cia	travel.state.gov	</v>
      <v xml:space="preserve">CC-BY-SA			</v>
      <v xml:space="preserve">http://en.wikipedia.org/wiki/Algeria	https://www.cia.gov/library/publications/the-world-factbook/geos/ag.html?Transportation	https://travel.state.gov/content/travel/en/international-travel/International-Travel-Country-Information-Pages/Algeria.html	</v>
      <v xml:space="preserve">http://creativecommons.org/licenses/by-sa/3.0/			</v>
    </spb>
    <spb s="0">
      <v xml:space="preserve">Wikipedia	</v>
      <v xml:space="preserve">CC BY-SA 3.0	</v>
      <v xml:space="preserve">https://en.wikipedia.org/wiki/Algeria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http://en.wikipedia.org/wiki/Algeria	</v>
      <v xml:space="preserve">http://creativecommons.org/licenses/by-sa/3.0/	</v>
    </spb>
    <spb s="0">
      <v xml:space="preserve">Cia	</v>
      <v xml:space="preserve">	</v>
      <v xml:space="preserve">https://www.cia.gov/library/publications/the-world-factbook/geos/ag.html?Transportation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6</v>
      <v>1</v>
      <v>5</v>
      <v>7</v>
      <v>2</v>
      <v>5</v>
      <v>8</v>
      <v>9</v>
      <v>10</v>
      <v>5</v>
      <v>5</v>
      <v>2</v>
      <v>5</v>
      <v>11</v>
      <v>12</v>
      <v>13</v>
      <v>14</v>
      <v>5</v>
      <v>1</v>
      <v>5</v>
      <v>5</v>
      <v>5</v>
      <v>5</v>
      <v>5</v>
      <v>5</v>
      <v>5</v>
      <v>5</v>
      <v>5</v>
      <v>5</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2022</v>
      <v>2019</v>
      <v>2018</v>
      <v>per liter (2016)</v>
      <v>2019</v>
      <v>years (2018)</v>
      <v>2011</v>
      <v>per thousand (2018)</v>
      <v>2019</v>
      <v>2017</v>
      <v>2016</v>
      <v>2019</v>
      <v>2016</v>
      <v>2018</v>
      <v>kilotons per year (2016)</v>
      <v>deaths per 100,000 (2017)</v>
      <v>kWh (2014)</v>
      <v>2014</v>
      <v>2018</v>
      <v>2011</v>
      <v>2011</v>
      <v>2011</v>
      <v>2011</v>
      <v>2011</v>
      <v>2015</v>
      <v>2011</v>
      <v>2011</v>
      <v>2018</v>
      <v>2018</v>
      <v>2019</v>
    </spb>
    <spb s="8">
      <v>3</v>
    </spb>
    <spb s="8">
      <v>4</v>
    </spb>
    <spb s="8">
      <v>5</v>
    </spb>
    <spb s="8">
      <v>6</v>
    </spb>
    <spb s="8">
      <v>7</v>
    </spb>
    <spb s="8">
      <v>8</v>
    </spb>
    <spb s="8">
      <v>9</v>
    </spb>
    <spb s="8">
      <v>10</v>
    </spb>
    <spb s="8">
      <v>11</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Wikipedia	</v>
      <v xml:space="preserve">CC BY-SA 3.0	</v>
      <v xml:space="preserve">https://en.wikipedia.org/wiki/China	</v>
      <v xml:space="preserve">https://creativecommons.org/licenses/by-sa/3.0	</v>
    </spb>
    <spb s="0">
      <v xml:space="preserve">Wikipedia	</v>
      <v xml:space="preserve">CC-BY-SA	</v>
      <v xml:space="preserve">http://en.wikipedia.org/wiki/China	</v>
      <v xml:space="preserve">http://creativecommons.org/licenses/by-sa/3.0/	</v>
    </spb>
    <spb s="0">
      <v xml:space="preserve">Cia	</v>
      <v xml:space="preserve">	</v>
      <v xml:space="preserve">https://www.cia.gov/library/publications/the-world-factbook/geos/ch.html?Transportation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9">
      <v>0</v>
      <v>32</v>
      <v>33</v>
      <v>33</v>
      <v>3</v>
      <v>33</v>
      <v>33</v>
      <v>33</v>
      <v>34</v>
      <v>33</v>
      <v>33</v>
      <v>34</v>
      <v>33</v>
      <v>33</v>
      <v>35</v>
      <v>6</v>
      <v>36</v>
      <v>35</v>
      <v>33</v>
      <v>35</v>
      <v>8</v>
      <v>9</v>
      <v>10</v>
      <v>35</v>
      <v>35</v>
      <v>33</v>
      <v>35</v>
      <v>11</v>
      <v>12</v>
      <v>13</v>
      <v>14</v>
      <v>35</v>
      <v>36</v>
      <v>35</v>
      <v>35</v>
      <v>35</v>
      <v>35</v>
      <v>35</v>
      <v>35</v>
      <v>35</v>
      <v>35</v>
      <v>35</v>
      <v>35</v>
      <v>15</v>
    </spb>
    <spb s="2">
      <v>1</v>
      <v>Name</v>
      <v>LearnMoreOnLink</v>
    </spb>
    <spb s="7">
      <v>2019</v>
      <v>2022</v>
      <v>square km</v>
      <v>per thousand (2018)</v>
      <v>2022</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CC BY-SA 3.0	</v>
      <v xml:space="preserve">https://en.wikipedia.org/wiki/Xinjiang	</v>
      <v xml:space="preserve">https://creativecommons.org/licenses/by-sa/3.0	</v>
    </spb>
    <spb s="0">
      <v xml:space="preserve">Wikipedia	</v>
      <v xml:space="preserve">CC-BY-SA	</v>
      <v xml:space="preserve">http://en.wikipedia.org/wiki/Xinjiang	</v>
      <v xml:space="preserve">http://creativecommons.org/licenses/by-sa/3.0/	</v>
    </spb>
    <spb s="10">
      <v>40</v>
      <v>40</v>
      <v>40</v>
      <v>40</v>
      <v>40</v>
      <v>41</v>
      <v>40</v>
      <v>40</v>
      <v>40</v>
    </spb>
    <spb s="2">
      <v>2</v>
      <v>Name</v>
      <v>LearnMoreOnLink</v>
    </spb>
    <spb s="11">
      <v>square km</v>
      <v>2020</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v>
      <v xml:space="preserve">CC BY-SA 3.0	</v>
      <v xml:space="preserve">https://en.wikipedia.org/wiki/Australia	</v>
      <v xml:space="preserve">https://creativecommons.org/licenses/by-sa/3.0	</v>
    </spb>
    <spb s="0">
      <v xml:space="preserve">Wikipedia	</v>
      <v xml:space="preserve">CC-BY-SA	</v>
      <v xml:space="preserve">http://en.wikipedia.org/wiki/Australia	</v>
      <v xml:space="preserve">http://creativecommons.org/licenses/by-sa/3.0/	</v>
    </spb>
    <spb s="0">
      <v xml:space="preserve">Cia	</v>
      <v xml:space="preserve">	</v>
      <v xml:space="preserve">https://www.cia.gov/library/publications/the-world-factbook/geos/as.html?Transportation	</v>
      <v xml:space="preserve">	</v>
    </spb>
    <spb s="1">
      <v>0</v>
      <v>45</v>
      <v>46</v>
      <v>46</v>
      <v>3</v>
      <v>46</v>
      <v>46</v>
      <v>46</v>
      <v>47</v>
      <v>46</v>
      <v>46</v>
      <v>47</v>
      <v>46</v>
      <v>46</v>
      <v>48</v>
      <v>6</v>
      <v>45</v>
      <v>48</v>
      <v>7</v>
      <v>46</v>
      <v>48</v>
      <v>8</v>
      <v>9</v>
      <v>10</v>
      <v>48</v>
      <v>48</v>
      <v>46</v>
      <v>48</v>
      <v>11</v>
      <v>12</v>
      <v>13</v>
      <v>14</v>
      <v>48</v>
      <v>45</v>
      <v>48</v>
      <v>48</v>
      <v>48</v>
      <v>48</v>
      <v>48</v>
      <v>48</v>
      <v>48</v>
      <v>48</v>
      <v>48</v>
      <v>48</v>
      <v>15</v>
    </spb>
    <spb s="7">
      <v>2019</v>
      <v>2019</v>
      <v>square km</v>
      <v>per thousand (2018)</v>
      <v>2022</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travel.state.gov	</v>
      <v xml:space="preserve">CC-BY-SA		</v>
      <v xml:space="preserve">http://en.wikipedia.org/wiki/India	https://travel.state.gov/content/travel/en/international-travel/International-Travel-Country-Information-Pages/India.html	</v>
      <v xml:space="preserve">http://creativecommons.org/licenses/by-sa/3.0/		</v>
    </spb>
    <spb s="0">
      <v xml:space="preserve">Wikipedia	</v>
      <v xml:space="preserve">CC BY-SA 3.0	</v>
      <v xml:space="preserve">https://en.wikipedia.org/wiki/India	</v>
      <v xml:space="preserve">https://creativecommons.org/licenses/by-sa/3.0	</v>
    </spb>
    <spb s="0">
      <v xml:space="preserve">Wikipedia	</v>
      <v xml:space="preserve">CC-BY-SA	</v>
      <v xml:space="preserve">http://en.wikipedia.org/wiki/India	</v>
      <v xml:space="preserve">http://creativecommons.org/licenses/by-sa/3.0/	</v>
    </spb>
    <spb s="0">
      <v xml:space="preserve">Cia	</v>
      <v xml:space="preserve">	</v>
      <v xml:space="preserve">https://www.cia.gov/library/publications/the-world-factbook/geos/in.html?Transportation	</v>
      <v xml:space="preserve">	</v>
    </spb>
    <spb s="0">
      <v xml:space="preserve">Wikipedia	Cia	travel.state.gov	</v>
      <v xml:space="preserve">CC-BY-SA			</v>
      <v xml:space="preserve">http://en.wikipedia.org/wiki/India	https://www.cia.gov/library/publications/the-world-factbook/geos/in.html?Transportation	https://travel.state.gov/content/travel/en/international-travel/International-Travel-Country-Information-Pages/India.html	</v>
      <v xml:space="preserve">http://creativecommons.org/licenses/by-sa/3.0/			</v>
    </spb>
    <spb s="1">
      <v>0</v>
      <v>51</v>
      <v>52</v>
      <v>52</v>
      <v>3</v>
      <v>52</v>
      <v>52</v>
      <v>52</v>
      <v>53</v>
      <v>52</v>
      <v>52</v>
      <v>53</v>
      <v>52</v>
      <v>52</v>
      <v>54</v>
      <v>6</v>
      <v>55</v>
      <v>54</v>
      <v>7</v>
      <v>52</v>
      <v>54</v>
      <v>8</v>
      <v>9</v>
      <v>10</v>
      <v>54</v>
      <v>54</v>
      <v>52</v>
      <v>54</v>
      <v>11</v>
      <v>12</v>
      <v>13</v>
      <v>14</v>
      <v>54</v>
      <v>55</v>
      <v>54</v>
      <v>54</v>
      <v>54</v>
      <v>54</v>
      <v>54</v>
      <v>54</v>
      <v>54</v>
      <v>54</v>
      <v>54</v>
      <v>54</v>
      <v>15</v>
    </spb>
    <spb s="7">
      <v>2019</v>
      <v>2017</v>
      <v>square km</v>
      <v>per thousand (2018)</v>
      <v>2022</v>
      <v>2019</v>
      <v>2018</v>
      <v>per liter (2016)</v>
      <v>2019</v>
      <v>years (2018)</v>
      <v>2017</v>
      <v>per thousand (2018)</v>
      <v>2019</v>
      <v>2017</v>
      <v>2016</v>
      <v>2019</v>
      <v>2016</v>
      <v>2018</v>
      <v>kilotons per year (2016)</v>
      <v>deaths per 100,000 (2017)</v>
      <v>kWh (2014)</v>
      <v>2014</v>
      <v>2019</v>
      <v>2011</v>
      <v>2011</v>
      <v>2011</v>
      <v>2011</v>
      <v>2011</v>
      <v>2015</v>
      <v>2011</v>
      <v>2011</v>
      <v>2017</v>
      <v>2018</v>
      <v>2019</v>
    </spb>
    <spb s="0">
      <v xml:space="preserve">Wikipedia	</v>
      <v xml:space="preserve">CC BY-SA 3.0	</v>
      <v xml:space="preserve">https://en.wikipedia.org/wiki/Tamil_Nadu	</v>
      <v xml:space="preserve">https://creativecommons.org/licenses/by-sa/3.0	</v>
    </spb>
    <spb s="0">
      <v xml:space="preserve">Wikipedia	</v>
      <v xml:space="preserve">CC-BY-SA	</v>
      <v xml:space="preserve">http://en.wikipedia.org/wiki/Tamil_Nadu	</v>
      <v xml:space="preserve">http://creativecommons.org/licenses/by-sa/3.0/	</v>
    </spb>
    <spb s="10">
      <v>58</v>
      <v>58</v>
      <v>58</v>
      <v>58</v>
      <v>58</v>
      <v>59</v>
      <v>58</v>
      <v>58</v>
      <v>58</v>
    </spb>
    <spb s="2">
      <v>3</v>
      <v>Name</v>
      <v>LearnMoreOnLink</v>
    </spb>
    <spb s="11">
      <v>square km</v>
      <v>2011</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1">
      <v>0</v>
      <v>63</v>
      <v>64</v>
      <v>64</v>
      <v>3</v>
      <v>64</v>
      <v>64</v>
      <v>64</v>
      <v>65</v>
      <v>64</v>
      <v>64</v>
      <v>65</v>
      <v>64</v>
      <v>64</v>
      <v>66</v>
      <v>6</v>
      <v>63</v>
      <v>66</v>
      <v>7</v>
      <v>64</v>
      <v>66</v>
      <v>8</v>
      <v>9</v>
      <v>10</v>
      <v>66</v>
      <v>66</v>
      <v>64</v>
      <v>66</v>
      <v>11</v>
      <v>12</v>
      <v>13</v>
      <v>14</v>
      <v>66</v>
      <v>63</v>
      <v>66</v>
      <v>66</v>
      <v>66</v>
      <v>66</v>
      <v>66</v>
      <v>66</v>
      <v>66</v>
      <v>66</v>
      <v>66</v>
      <v>66</v>
      <v>15</v>
    </spb>
    <spb s="7">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Cia	travel.state.gov	</v>
      <v xml:space="preserve">CC-BY-SA			</v>
      <v xml:space="preserve">http://en.wikipedia.org/wiki/Indonesia	https://www.cia.gov/library/publications/the-world-factbook/geos/id.html?Transportation	https://travel.state.gov/content/travel/en/international-travel/International-Travel-Country-Information-Pages/Indonesia.html	</v>
      <v xml:space="preserve">http://creativecommons.org/licenses/by-sa/3.0/			</v>
    </spb>
    <spb s="0">
      <v xml:space="preserve">Wikipedia	</v>
      <v xml:space="preserve">CC BY-SA 3.0	</v>
      <v xml:space="preserve">https://en.wikipedia.org/wiki/Indonesia	</v>
      <v xml:space="preserve">https://creativecommons.org/licenses/by-sa/3.0	</v>
    </spb>
    <spb s="0">
      <v xml:space="preserve">Wikipedia	</v>
      <v xml:space="preserve">CC-BY-SA	</v>
      <v xml:space="preserve">http://en.wikipedia.org/wiki/Indonesia	</v>
      <v xml:space="preserve">http://creativecommons.org/licenses/by-sa/3.0/	</v>
    </spb>
    <spb s="0">
      <v xml:space="preserve">Cia	</v>
      <v xml:space="preserve">	</v>
      <v xml:space="preserve">https://www.cia.gov/library/publications/the-world-factbook/geos/id.html?Transportation	</v>
      <v xml:space="preserve">	</v>
    </spb>
    <spb s="1">
      <v>0</v>
      <v>69</v>
      <v>70</v>
      <v>70</v>
      <v>3</v>
      <v>70</v>
      <v>70</v>
      <v>70</v>
      <v>71</v>
      <v>70</v>
      <v>70</v>
      <v>71</v>
      <v>70</v>
      <v>70</v>
      <v>72</v>
      <v>6</v>
      <v>69</v>
      <v>72</v>
      <v>7</v>
      <v>70</v>
      <v>72</v>
      <v>8</v>
      <v>9</v>
      <v>10</v>
      <v>72</v>
      <v>72</v>
      <v>70</v>
      <v>72</v>
      <v>11</v>
      <v>12</v>
      <v>13</v>
      <v>14</v>
      <v>72</v>
      <v>69</v>
      <v>72</v>
      <v>72</v>
      <v>72</v>
      <v>72</v>
      <v>72</v>
      <v>72</v>
      <v>72</v>
      <v>72</v>
      <v>72</v>
      <v>72</v>
      <v>15</v>
    </spb>
    <spb s="7">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2018</v>
      <v>2018</v>
      <v>2019</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 BY-SA 3.0	</v>
      <v xml:space="preserve">https://en.wikipedia.org/wiki/Japan	</v>
      <v xml:space="preserve">https://creativecommons.org/licenses/by-sa/3.0	</v>
    </spb>
    <spb s="0">
      <v xml:space="preserve">Wikipedia	</v>
      <v xml:space="preserve">CC-BY-SA	</v>
      <v xml:space="preserve">http://en.wikipedia.org/wiki/Japan	</v>
      <v xml:space="preserve">http://creativecommons.org/licenses/by-sa/3.0/	</v>
    </spb>
    <spb s="0">
      <v xml:space="preserve">Cia	</v>
      <v xml:space="preserve">	</v>
      <v xml:space="preserve">https://www.cia.gov/library/publications/the-world-factbook/geos/ja.html?Transportation	</v>
      <v xml:space="preserve">	</v>
    </spb>
    <spb s="1">
      <v>0</v>
      <v>75</v>
      <v>76</v>
      <v>76</v>
      <v>3</v>
      <v>76</v>
      <v>76</v>
      <v>76</v>
      <v>77</v>
      <v>76</v>
      <v>76</v>
      <v>77</v>
      <v>76</v>
      <v>76</v>
      <v>78</v>
      <v>6</v>
      <v>75</v>
      <v>78</v>
      <v>7</v>
      <v>76</v>
      <v>78</v>
      <v>8</v>
      <v>9</v>
      <v>10</v>
      <v>78</v>
      <v>78</v>
      <v>76</v>
      <v>78</v>
      <v>11</v>
      <v>12</v>
      <v>13</v>
      <v>14</v>
      <v>78</v>
      <v>75</v>
      <v>78</v>
      <v>78</v>
      <v>78</v>
      <v>78</v>
      <v>78</v>
      <v>78</v>
      <v>78</v>
      <v>78</v>
      <v>78</v>
      <v>78</v>
      <v>15</v>
    </spb>
    <spb s="7">
      <v>2019</v>
      <v>2019</v>
      <v>square km</v>
      <v>per thousand (2018)</v>
      <v>2022</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v>
      <v xml:space="preserve">CC BY-SA 3.0	</v>
      <v xml:space="preserve">https://en.wikipedia.org/wiki/Denmark	</v>
      <v xml:space="preserve">https://creativecommons.org/licenses/by-sa/3.0	</v>
    </spb>
    <spb s="0">
      <v xml:space="preserve">Wikipedia	</v>
      <v xml:space="preserve">CC-BY-SA	</v>
      <v xml:space="preserve">http://en.wikipedia.org/wiki/Denmark	</v>
      <v xml:space="preserve">http://creativecommons.org/licenses/by-sa/3.0/	</v>
    </spb>
    <spb s="0">
      <v xml:space="preserve">Cia	</v>
      <v xml:space="preserve">	</v>
      <v xml:space="preserve">https://www.cia.gov/library/publications/the-world-factbook/geos/da.html?Transportation	</v>
      <v xml:space="preserve">	</v>
    </spb>
    <spb s="12">
      <v>0</v>
      <v>81</v>
      <v>82</v>
      <v>82</v>
      <v>3</v>
      <v>82</v>
      <v>82</v>
      <v>82</v>
      <v>83</v>
      <v>82</v>
      <v>82</v>
      <v>82</v>
      <v>82</v>
      <v>84</v>
      <v>6</v>
      <v>81</v>
      <v>84</v>
      <v>7</v>
      <v>82</v>
      <v>84</v>
      <v>8</v>
      <v>9</v>
      <v>10</v>
      <v>84</v>
      <v>84</v>
      <v>82</v>
      <v>84</v>
      <v>11</v>
      <v>12</v>
      <v>13</v>
      <v>14</v>
      <v>84</v>
      <v>81</v>
      <v>84</v>
      <v>84</v>
      <v>84</v>
      <v>84</v>
      <v>84</v>
      <v>84</v>
      <v>84</v>
      <v>84</v>
      <v>84</v>
      <v>84</v>
      <v>15</v>
    </spb>
    <spb s="2">
      <v>4</v>
      <v>Name</v>
      <v>LearnMoreOnLink</v>
    </spb>
    <spb s="7">
      <v>2019</v>
      <v>2019</v>
      <v>square km</v>
      <v>per thousand (2018)</v>
      <v>2022</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Wikipedia	</v>
      <v xml:space="preserve">CC BY-SA 3.0	</v>
      <v xml:space="preserve">https://en.wikipedia.org/wiki/South_Korea	</v>
      <v xml:space="preserve">https://creativecommons.org/licenses/by-sa/3.0	</v>
    </spb>
    <spb s="0">
      <v xml:space="preserve">Wikipedia	</v>
      <v xml:space="preserve">CC-BY-SA	</v>
      <v xml:space="preserve">http://en.wikipedia.org/wiki/South_Korea	</v>
      <v xml:space="preserve">http://creativecommons.org/licenses/by-sa/3.0/	</v>
    </spb>
    <spb s="0">
      <v xml:space="preserve">Cia	</v>
      <v xml:space="preserve">	</v>
      <v xml:space="preserve">https://www.cia.gov/library/publications/the-world-factbook/geos/ks.html?Transportation	</v>
      <v xml:space="preserve">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1">
      <v>0</v>
      <v>88</v>
      <v>89</v>
      <v>89</v>
      <v>3</v>
      <v>89</v>
      <v>89</v>
      <v>89</v>
      <v>90</v>
      <v>89</v>
      <v>89</v>
      <v>90</v>
      <v>89</v>
      <v>89</v>
      <v>91</v>
      <v>6</v>
      <v>92</v>
      <v>91</v>
      <v>7</v>
      <v>89</v>
      <v>91</v>
      <v>8</v>
      <v>9</v>
      <v>10</v>
      <v>91</v>
      <v>91</v>
      <v>89</v>
      <v>91</v>
      <v>11</v>
      <v>12</v>
      <v>13</v>
      <v>14</v>
      <v>91</v>
      <v>92</v>
      <v>91</v>
      <v>91</v>
      <v>91</v>
      <v>91</v>
      <v>91</v>
      <v>91</v>
      <v>91</v>
      <v>91</v>
      <v>91</v>
      <v>91</v>
      <v>15</v>
    </spb>
    <spb s="7">
      <v>2019</v>
      <v>2017</v>
      <v>square km</v>
      <v>per thousand (2018)</v>
      <v>2022</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Cia	travel.state.gov	</v>
      <v xml:space="preserve">CC-BY-SA			</v>
      <v xml:space="preserve">http://en.wikipedia.org/wiki/Ethiopia	https://www.cia.gov/library/publications/the-world-factbook/geos/et.html?Transportation	https://travel.state.gov/content/travel/en/international-travel/International-Travel-Country-Information-Pages/Ethiopia.html	</v>
      <v xml:space="preserve">http://creativecommons.org/licenses/by-sa/3.0/			</v>
    </spb>
    <spb s="0">
      <v xml:space="preserve">Wikipedia	</v>
      <v xml:space="preserve">CC BY-SA 3.0	</v>
      <v xml:space="preserve">https://en.wikipedia.org/wiki/Ethiopia	</v>
      <v xml:space="preserve">https://creativecommons.org/licenses/by-sa/3.0	</v>
    </spb>
    <spb s="0">
      <v xml:space="preserve">Wikipedia	</v>
      <v xml:space="preserve">CC-BY-SA	</v>
      <v xml:space="preserve">http://en.wikipedia.org/wiki/Ethiopia	</v>
      <v xml:space="preserve">http://creativecommons.org/licenses/by-sa/3.0/	</v>
    </spb>
    <spb s="0">
      <v xml:space="preserve">Cia	</v>
      <v xml:space="preserve">	</v>
      <v xml:space="preserve">https://www.cia.gov/library/publications/the-world-factbook/geos/et.html?Transportation	</v>
      <v xml:space="preserve">	</v>
    </spb>
    <spb s="13">
      <v>0</v>
      <v>95</v>
      <v>96</v>
      <v>96</v>
      <v>3</v>
      <v>96</v>
      <v>96</v>
      <v>96</v>
      <v>97</v>
      <v>96</v>
      <v>96</v>
      <v>96</v>
      <v>96</v>
      <v>98</v>
      <v>6</v>
      <v>95</v>
      <v>98</v>
      <v>7</v>
      <v>96</v>
      <v>98</v>
      <v>8</v>
      <v>9</v>
      <v>10</v>
      <v>98</v>
      <v>98</v>
      <v>96</v>
      <v>98</v>
      <v>11</v>
      <v>12</v>
      <v>13</v>
      <v>14</v>
      <v>98</v>
      <v>98</v>
      <v>98</v>
      <v>98</v>
      <v>98</v>
      <v>98</v>
      <v>98</v>
      <v>98</v>
      <v>98</v>
      <v>98</v>
      <v>98</v>
      <v>15</v>
    </spb>
    <spb s="2">
      <v>5</v>
      <v>Name</v>
      <v>LearnMoreOnLink</v>
    </spb>
    <spb s="14">
      <v>2019</v>
      <v>2019</v>
      <v>square km</v>
      <v>per thousand (2018)</v>
      <v>2022</v>
      <v>2019</v>
      <v>2018</v>
      <v>per liter (2016)</v>
      <v>2019</v>
      <v>years (2018)</v>
      <v>2018</v>
      <v>per thousand (2018)</v>
      <v>2019</v>
      <v>2017</v>
      <v>2016</v>
      <v>2019</v>
      <v>2016</v>
      <v>2018</v>
      <v>kilotons per year (2016)</v>
      <v>deaths per 100,000 (2017)</v>
      <v>kWh (2014)</v>
      <v>2014</v>
      <v>2015</v>
      <v>2015</v>
      <v>2015</v>
      <v>2015</v>
      <v>2015</v>
      <v>2015</v>
      <v>2015</v>
      <v>2015</v>
      <v>2015</v>
      <v>2014</v>
      <v>2019</v>
    </spb>
    <spb s="0">
      <v xml:space="preserve">Wikipedia	Cia	travel.state.gov	</v>
      <v xml:space="preserve">CC-BY-SA			</v>
      <v xml:space="preserve">http://en.wikipedia.org/wiki/Thailand	https://www.cia.gov/library/publications/the-world-factbook/geos/th.html?Transportation	https://travel.state.gov/content/travel/en/international-travel/International-Travel-Country-Information-Pages/Thailand.html	</v>
      <v xml:space="preserve">http://creativecommons.org/licenses/by-sa/3.0/			</v>
    </spb>
    <spb s="0">
      <v xml:space="preserve">Wikipedia	</v>
      <v xml:space="preserve">CC BY-SA 3.0	</v>
      <v xml:space="preserve">https://en.wikipedia.org/wiki/Thailand	</v>
      <v xml:space="preserve">https://creativecommons.org/licenses/by-sa/3.0	</v>
    </spb>
    <spb s="0">
      <v xml:space="preserve">Wikipedia	</v>
      <v xml:space="preserve">CC-BY-SA	</v>
      <v xml:space="preserve">http://en.wikipedia.org/wiki/Thailand	</v>
      <v xml:space="preserve">http://creativecommons.org/licenses/by-sa/3.0/	</v>
    </spb>
    <spb s="0">
      <v xml:space="preserve">Cia	</v>
      <v xml:space="preserve">	</v>
      <v xml:space="preserve">https://www.cia.gov/library/publications/the-world-factbook/geos/th.html?Transportation	</v>
      <v xml:space="preserve">	</v>
    </spb>
    <spb s="1">
      <v>0</v>
      <v>102</v>
      <v>103</v>
      <v>103</v>
      <v>3</v>
      <v>103</v>
      <v>103</v>
      <v>103</v>
      <v>104</v>
      <v>103</v>
      <v>103</v>
      <v>104</v>
      <v>103</v>
      <v>103</v>
      <v>105</v>
      <v>6</v>
      <v>102</v>
      <v>105</v>
      <v>7</v>
      <v>103</v>
      <v>105</v>
      <v>8</v>
      <v>9</v>
      <v>10</v>
      <v>105</v>
      <v>105</v>
      <v>103</v>
      <v>105</v>
      <v>11</v>
      <v>12</v>
      <v>13</v>
      <v>14</v>
      <v>105</v>
      <v>102</v>
      <v>105</v>
      <v>105</v>
      <v>105</v>
      <v>105</v>
      <v>105</v>
      <v>105</v>
      <v>105</v>
      <v>105</v>
      <v>105</v>
      <v>105</v>
      <v>15</v>
    </spb>
    <spb s="7">
      <v>2019</v>
      <v>2019</v>
      <v>square km</v>
      <v>per thousand (2018)</v>
      <v>2022</v>
      <v>2019</v>
      <v>2018</v>
      <v>per liter (2016)</v>
      <v>2019</v>
      <v>years (2018)</v>
      <v>2018</v>
      <v>per thousand (2018)</v>
      <v>2019</v>
      <v>2017</v>
      <v>2016</v>
      <v>2019</v>
      <v>2016</v>
      <v>2018</v>
      <v>kilotons per year (2016)</v>
      <v>deaths per 100,000 (2017)</v>
      <v>kWh (2014)</v>
      <v>2014</v>
      <v>2019</v>
      <v>2018</v>
      <v>2018</v>
      <v>2018</v>
      <v>2018</v>
      <v>2018</v>
      <v>2015</v>
      <v>2018</v>
      <v>2018</v>
      <v>2018</v>
      <v>2016</v>
      <v>2019</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v>
      <v xml:space="preserve">CC BY-SA 3.0	</v>
      <v xml:space="preserve">https://en.wikipedia.org/wiki/France	</v>
      <v xml:space="preserve">https://creativecommons.org/licenses/by-sa/3.0	</v>
    </spb>
    <spb s="0">
      <v xml:space="preserve">Wikipedia	</v>
      <v xml:space="preserve">CC-BY-SA	</v>
      <v xml:space="preserve">http://en.wikipedia.org/wiki/France	</v>
      <v xml:space="preserve">http://creativecommons.org/licenses/by-sa/3.0/	</v>
    </spb>
    <spb s="0">
      <v xml:space="preserve">Cia	</v>
      <v xml:space="preserve">	</v>
      <v xml:space="preserve">https://www.cia.gov/library/publications/the-world-factbook/geos/fr.html?Transportation	</v>
      <v xml:space="preserve">	</v>
    </spb>
    <spb s="1">
      <v>0</v>
      <v>108</v>
      <v>109</v>
      <v>109</v>
      <v>3</v>
      <v>109</v>
      <v>109</v>
      <v>109</v>
      <v>110</v>
      <v>109</v>
      <v>109</v>
      <v>110</v>
      <v>109</v>
      <v>109</v>
      <v>111</v>
      <v>6</v>
      <v>108</v>
      <v>111</v>
      <v>7</v>
      <v>109</v>
      <v>111</v>
      <v>8</v>
      <v>9</v>
      <v>10</v>
      <v>111</v>
      <v>111</v>
      <v>109</v>
      <v>111</v>
      <v>11</v>
      <v>12</v>
      <v>13</v>
      <v>14</v>
      <v>111</v>
      <v>108</v>
      <v>111</v>
      <v>111</v>
      <v>111</v>
      <v>111</v>
      <v>111</v>
      <v>111</v>
      <v>111</v>
      <v>111</v>
      <v>111</v>
      <v>111</v>
      <v>15</v>
    </spb>
    <spb s="7">
      <v>2019</v>
      <v>2019</v>
      <v>square km</v>
      <v>per thousand (2018)</v>
      <v>2022</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Cia	travel.state.gov	</v>
      <v xml:space="preserve">CC-BY-SA			</v>
      <v xml:space="preserve">http://en.wikipedia.org/wiki/Uzbekistan	https://www.cia.gov/library/publications/the-world-factbook/geos/uz.html?Transportation	https://travel.state.gov/content/travel/en/international-travel/International-Travel-Country-Information-Pages/Uzbekistan.html	</v>
      <v xml:space="preserve">http://creativecommons.org/licenses/by-sa/3.0/			</v>
    </spb>
    <spb s="0">
      <v xml:space="preserve">Wikipedia	</v>
      <v xml:space="preserve">CC BY-SA 3.0	</v>
      <v xml:space="preserve">https://en.wikipedia.org/wiki/Uzbekistan	</v>
      <v xml:space="preserve">https://creativecommons.org/licenses/by-sa/3.0	</v>
    </spb>
    <spb s="0">
      <v xml:space="preserve">Wikipedia	</v>
      <v xml:space="preserve">CC-BY-SA	</v>
      <v xml:space="preserve">http://en.wikipedia.org/wiki/Uzbekistan	</v>
      <v xml:space="preserve">http://creativecommons.org/licenses/by-sa/3.0/	</v>
    </spb>
    <spb s="0">
      <v xml:space="preserve">Cia	</v>
      <v xml:space="preserve">	</v>
      <v xml:space="preserve">https://www.cia.gov/library/publications/the-world-factbook/geos/uz.html?Transportation	</v>
      <v xml:space="preserve">	</v>
    </spb>
    <spb s="15">
      <v>114</v>
      <v>115</v>
      <v>115</v>
      <v>3</v>
      <v>115</v>
      <v>115</v>
      <v>115</v>
      <v>116</v>
      <v>115</v>
      <v>115</v>
      <v>116</v>
      <v>115</v>
      <v>115</v>
      <v>6</v>
      <v>114</v>
      <v>117</v>
      <v>7</v>
      <v>115</v>
      <v>117</v>
      <v>8</v>
      <v>9</v>
      <v>10</v>
      <v>117</v>
      <v>117</v>
      <v>115</v>
      <v>117</v>
      <v>11</v>
      <v>12</v>
      <v>13</v>
      <v>14</v>
      <v>117</v>
      <v>117</v>
      <v>117</v>
      <v>117</v>
      <v>117</v>
      <v>117</v>
      <v>117</v>
      <v>117</v>
      <v>117</v>
      <v>117</v>
      <v>117</v>
      <v>15</v>
    </spb>
    <spb s="2">
      <v>6</v>
      <v>Name</v>
      <v>LearnMoreOnLink</v>
    </spb>
    <spb s="16">
      <v>2019</v>
      <v>square km</v>
      <v>per thousand (2018)</v>
      <v>2022</v>
      <v>2018</v>
      <v>per liter (2016)</v>
      <v>2019</v>
      <v>years (2018)</v>
      <v>2018</v>
      <v>per thousand (2018)</v>
      <v>2019</v>
      <v>2017</v>
      <v>2016</v>
      <v>2019</v>
      <v>2016</v>
      <v>2014</v>
      <v>kilotons per year (2016)</v>
      <v>deaths per 100,000 (2017)</v>
      <v>kWh (2014)</v>
      <v>2013</v>
      <v>2003</v>
      <v>2003</v>
      <v>2003</v>
      <v>2003</v>
      <v>2003</v>
      <v>2015</v>
      <v>2003</v>
      <v>2003</v>
      <v>2018</v>
      <v>2018</v>
      <v>2019</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v>
      <v xml:space="preserve">CC BY-SA 3.0	</v>
      <v xml:space="preserve">https://en.wikipedia.org/wiki/Germany	</v>
      <v xml:space="preserve">https://creativecommons.org/licenses/by-sa/3.0	</v>
    </spb>
    <spb s="0">
      <v xml:space="preserve">Wikipedia	</v>
      <v xml:space="preserve">CC-BY-SA	</v>
      <v xml:space="preserve">http://en.wikipedia.org/wiki/Germany	</v>
      <v xml:space="preserve">http://creativecommons.org/licenses/by-sa/3.0/	</v>
    </spb>
    <spb s="0">
      <v xml:space="preserve">Cia	</v>
      <v xml:space="preserve">	</v>
      <v xml:space="preserve">https://www.cia.gov/library/publications/the-world-factbook/geos/gm.html?Transportation	</v>
      <v xml:space="preserve">	</v>
    </spb>
    <spb s="1">
      <v>0</v>
      <v>121</v>
      <v>122</v>
      <v>122</v>
      <v>3</v>
      <v>122</v>
      <v>122</v>
      <v>122</v>
      <v>123</v>
      <v>122</v>
      <v>122</v>
      <v>123</v>
      <v>122</v>
      <v>122</v>
      <v>124</v>
      <v>6</v>
      <v>121</v>
      <v>124</v>
      <v>7</v>
      <v>122</v>
      <v>124</v>
      <v>8</v>
      <v>9</v>
      <v>10</v>
      <v>124</v>
      <v>124</v>
      <v>122</v>
      <v>124</v>
      <v>11</v>
      <v>12</v>
      <v>13</v>
      <v>14</v>
      <v>124</v>
      <v>121</v>
      <v>124</v>
      <v>124</v>
      <v>124</v>
      <v>124</v>
      <v>124</v>
      <v>124</v>
      <v>124</v>
      <v>124</v>
      <v>124</v>
      <v>124</v>
      <v>15</v>
    </spb>
    <spb s="7">
      <v>2019</v>
      <v>2019</v>
      <v>square km</v>
      <v>per thousand (2018)</v>
      <v>2022</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v>
      <v xml:space="preserve">CC BY-SA 3.0	</v>
      <v xml:space="preserve">https://en.wikipedia.org/wiki/Iran	</v>
      <v xml:space="preserve">https://creativecommons.org/licenses/by-sa/3.0	</v>
    </spb>
    <spb s="0">
      <v xml:space="preserve">Wikipedia	</v>
      <v xml:space="preserve">CC-BY-SA	</v>
      <v xml:space="preserve">http://en.wikipedia.org/wiki/Iran	</v>
      <v xml:space="preserve">http://creativecommons.org/licenses/by-sa/3.0/	</v>
    </spb>
    <spb s="0">
      <v xml:space="preserve">Cia	</v>
      <v xml:space="preserve">	</v>
      <v xml:space="preserve">https://www.cia.gov/library/publications/the-world-factbook/geos/ir.html?Transportation	</v>
      <v xml:space="preserve">	</v>
    </spb>
    <spb s="1">
      <v>0</v>
      <v>127</v>
      <v>128</v>
      <v>128</v>
      <v>3</v>
      <v>128</v>
      <v>128</v>
      <v>128</v>
      <v>129</v>
      <v>128</v>
      <v>128</v>
      <v>129</v>
      <v>128</v>
      <v>128</v>
      <v>130</v>
      <v>6</v>
      <v>127</v>
      <v>130</v>
      <v>7</v>
      <v>128</v>
      <v>130</v>
      <v>8</v>
      <v>9</v>
      <v>10</v>
      <v>130</v>
      <v>130</v>
      <v>128</v>
      <v>130</v>
      <v>11</v>
      <v>12</v>
      <v>13</v>
      <v>14</v>
      <v>130</v>
      <v>127</v>
      <v>130</v>
      <v>130</v>
      <v>130</v>
      <v>130</v>
      <v>130</v>
      <v>130</v>
      <v>130</v>
      <v>130</v>
      <v>130</v>
      <v>130</v>
      <v>15</v>
    </spb>
    <spb s="7">
      <v>2019</v>
      <v>2017</v>
      <v>square km</v>
      <v>per thousand (2018)</v>
      <v>2022</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v>
      <v xml:space="preserve">CC BY-SA 3.0	</v>
      <v xml:space="preserve">https://en.wikipedia.org/wiki/Greece	</v>
      <v xml:space="preserve">https://creativecommons.org/licenses/by-sa/3.0	</v>
    </spb>
    <spb s="0">
      <v xml:space="preserve">Wikipedia	</v>
      <v xml:space="preserve">CC-BY-SA	</v>
      <v xml:space="preserve">http://en.wikipedia.org/wiki/Greece	</v>
      <v xml:space="preserve">http://creativecommons.org/licenses/by-sa/3.0/	</v>
    </spb>
    <spb s="0">
      <v xml:space="preserve">Cia	</v>
      <v xml:space="preserve">	</v>
      <v xml:space="preserve">https://www.cia.gov/library/publications/the-world-factbook/geos/gr.html?Transportation	</v>
      <v xml:space="preserve">	</v>
    </spb>
    <spb s="1">
      <v>0</v>
      <v>133</v>
      <v>134</v>
      <v>134</v>
      <v>3</v>
      <v>134</v>
      <v>134</v>
      <v>134</v>
      <v>135</v>
      <v>134</v>
      <v>134</v>
      <v>135</v>
      <v>134</v>
      <v>134</v>
      <v>136</v>
      <v>6</v>
      <v>133</v>
      <v>136</v>
      <v>7</v>
      <v>134</v>
      <v>136</v>
      <v>8</v>
      <v>9</v>
      <v>10</v>
      <v>136</v>
      <v>136</v>
      <v>134</v>
      <v>136</v>
      <v>11</v>
      <v>12</v>
      <v>13</v>
      <v>14</v>
      <v>136</v>
      <v>133</v>
      <v>136</v>
      <v>136</v>
      <v>136</v>
      <v>136</v>
      <v>136</v>
      <v>136</v>
      <v>136</v>
      <v>136</v>
      <v>136</v>
      <v>136</v>
      <v>15</v>
    </spb>
    <spb s="7">
      <v>2019</v>
      <v>2019</v>
      <v>square km</v>
      <v>per thousand (2018)</v>
      <v>2022</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v>
      <v xml:space="preserve">CC BY-SA 3.0	</v>
      <v xml:space="preserve">https://en.wikipedia.org/wiki/Kazakhstan	</v>
      <v xml:space="preserve">https://creativecommons.org/licenses/by-sa/3.0	</v>
    </spb>
    <spb s="0">
      <v xml:space="preserve">Wikipedia	</v>
      <v xml:space="preserve">CC-BY-SA	</v>
      <v xml:space="preserve">http://en.wikipedia.org/wiki/Kazakhstan	</v>
      <v xml:space="preserve">http://creativecommons.org/licenses/by-sa/3.0/	</v>
    </spb>
    <spb s="0">
      <v xml:space="preserve">Cia	</v>
      <v xml:space="preserve">	</v>
      <v xml:space="preserve">https://www.cia.gov/library/publications/the-world-factbook/geos/kz.html?Transportation	</v>
      <v xml:space="preserve">	</v>
    </spb>
    <spb s="1">
      <v>0</v>
      <v>139</v>
      <v>140</v>
      <v>140</v>
      <v>3</v>
      <v>140</v>
      <v>140</v>
      <v>140</v>
      <v>141</v>
      <v>140</v>
      <v>140</v>
      <v>141</v>
      <v>140</v>
      <v>140</v>
      <v>142</v>
      <v>6</v>
      <v>139</v>
      <v>142</v>
      <v>7</v>
      <v>140</v>
      <v>142</v>
      <v>8</v>
      <v>9</v>
      <v>10</v>
      <v>142</v>
      <v>142</v>
      <v>140</v>
      <v>142</v>
      <v>11</v>
      <v>12</v>
      <v>13</v>
      <v>14</v>
      <v>142</v>
      <v>139</v>
      <v>142</v>
      <v>142</v>
      <v>142</v>
      <v>142</v>
      <v>142</v>
      <v>142</v>
      <v>142</v>
      <v>142</v>
      <v>142</v>
      <v>142</v>
      <v>15</v>
    </spb>
    <spb s="7">
      <v>2019</v>
      <v>2019</v>
      <v>square km</v>
      <v>per thousand (2018)</v>
      <v>2022</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Cia	travel.state.gov	</v>
      <v xml:space="preserve">CC-BY-SA			</v>
      <v xml:space="preserve">http://en.wikipedia.org/wiki/Iceland	https://www.cia.gov/library/publications/the-world-factbook/geos/ic.html?Transportation	https://travel.state.gov/content/travel/en/international-travel/International-Travel-Country-Information-Pages/Iceland.html	</v>
      <v xml:space="preserve">http://creativecommons.org/licenses/by-sa/3.0/			</v>
    </spb>
    <spb s="0">
      <v xml:space="preserve">Wikipedia	</v>
      <v xml:space="preserve">CC BY-SA 3.0	</v>
      <v xml:space="preserve">https://en.wikipedia.org/wiki/Iceland	</v>
      <v xml:space="preserve">https://creativecommons.org/licenses/by-sa/3.0	</v>
    </spb>
    <spb s="0">
      <v xml:space="preserve">Wikipedia	</v>
      <v xml:space="preserve">CC-BY-SA	</v>
      <v xml:space="preserve">http://en.wikipedia.org/wiki/Iceland	</v>
      <v xml:space="preserve">http://creativecommons.org/licenses/by-sa/3.0/	</v>
    </spb>
    <spb s="0">
      <v xml:space="preserve">Cia	</v>
      <v xml:space="preserve">	</v>
      <v xml:space="preserve">https://www.cia.gov/library/publications/the-world-factbook/geos/ic.html?Transportation	</v>
      <v xml:space="preserve">	</v>
    </spb>
    <spb s="13">
      <v>0</v>
      <v>145</v>
      <v>146</v>
      <v>146</v>
      <v>3</v>
      <v>146</v>
      <v>146</v>
      <v>146</v>
      <v>147</v>
      <v>146</v>
      <v>146</v>
      <v>146</v>
      <v>146</v>
      <v>148</v>
      <v>6</v>
      <v>145</v>
      <v>148</v>
      <v>7</v>
      <v>146</v>
      <v>148</v>
      <v>8</v>
      <v>9</v>
      <v>10</v>
      <v>148</v>
      <v>148</v>
      <v>146</v>
      <v>148</v>
      <v>11</v>
      <v>12</v>
      <v>13</v>
      <v>14</v>
      <v>148</v>
      <v>148</v>
      <v>148</v>
      <v>148</v>
      <v>148</v>
      <v>148</v>
      <v>148</v>
      <v>148</v>
      <v>148</v>
      <v>148</v>
      <v>148</v>
      <v>15</v>
    </spb>
    <spb s="2">
      <v>7</v>
      <v>Name</v>
      <v>LearnMoreOnLink</v>
    </spb>
    <spb s="14">
      <v>2019</v>
      <v>2019</v>
      <v>square km</v>
      <v>per thousand (2018)</v>
      <v>2022</v>
      <v>2019</v>
      <v>2018</v>
      <v>per liter (2016)</v>
      <v>2019</v>
      <v>years (2018)</v>
      <v>2018</v>
      <v>per thousand (2018)</v>
      <v>2019</v>
      <v>2017</v>
      <v>2016</v>
      <v>2019</v>
      <v>2016</v>
      <v>2018</v>
      <v>kilotons per year (2016)</v>
      <v>deaths per 100,000 (2017)</v>
      <v>kWh (2014)</v>
      <v>2015</v>
      <v>2015</v>
      <v>2015</v>
      <v>2015</v>
      <v>2015</v>
      <v>2015</v>
      <v>2015</v>
      <v>2015</v>
      <v>2015</v>
      <v>2017</v>
      <v>2017</v>
      <v>2019</v>
    </spb>
    <spb s="0">
      <v xml:space="preserve">Wikipedia	Wikipedia	Cia	travel.state.gov	</v>
      <v xml:space="preserve">CC-BY-SA	CC-BY-SA			</v>
      <v xml:space="preserve">http://en.wikipedia.org/wiki/Myanmar	http://en.wikipedia.org/wiki/Burma	https://www.cia.gov/library/publications/the-world-factbook/geos/bm.html?Transportation	https://travel.state.gov/content/travel/en/international-travel/International-Travel-Country-Information-Pages/Burma.html	</v>
      <v xml:space="preserve">http://creativecommons.org/licenses/by-sa/3.0/	http://creativecommons.org/licenses/by-sa/3.0/			</v>
    </spb>
    <spb s="0">
      <v xml:space="preserve">Wikipedia	</v>
      <v xml:space="preserve">CC BY-SA 3.0	</v>
      <v xml:space="preserve">https://en.wikipedia.org/wiki/Myanmar	</v>
      <v xml:space="preserve">https://creativecommons.org/licenses/by-sa/3.0	</v>
    </spb>
    <spb s="0">
      <v xml:space="preserve">Wikipedia	</v>
      <v xml:space="preserve">CC-BY-SA	</v>
      <v xml:space="preserve">http://en.wikipedia.org/wiki/Myanmar	</v>
      <v xml:space="preserve">http://creativecommons.org/licenses/by-sa/3.0/	</v>
    </spb>
    <spb s="0">
      <v xml:space="preserve">Cia	</v>
      <v xml:space="preserve">	</v>
      <v xml:space="preserve">https://www.cia.gov/library/publications/the-world-factbook/geos/bm.html?Transportation	</v>
      <v xml:space="preserve">	</v>
    </spb>
    <spb s="17">
      <v>0</v>
      <v>152</v>
      <v>153</v>
      <v>153</v>
      <v>3</v>
      <v>153</v>
      <v>153</v>
      <v>153</v>
      <v>154</v>
      <v>153</v>
      <v>153</v>
      <v>154</v>
      <v>153</v>
      <v>153</v>
      <v>155</v>
      <v>6</v>
      <v>152</v>
      <v>155</v>
      <v>7</v>
      <v>153</v>
      <v>155</v>
      <v>8</v>
      <v>9</v>
      <v>10</v>
      <v>155</v>
      <v>155</v>
      <v>153</v>
      <v>155</v>
      <v>11</v>
      <v>12</v>
      <v>13</v>
      <v>14</v>
      <v>155</v>
      <v>155</v>
      <v>155</v>
      <v>155</v>
      <v>155</v>
      <v>155</v>
      <v>155</v>
      <v>155</v>
      <v>155</v>
      <v>155</v>
      <v>155</v>
      <v>15</v>
    </spb>
    <spb s="2">
      <v>8</v>
      <v>Name</v>
      <v>LearnMoreOnLink</v>
    </spb>
    <spb s="14">
      <v>2019</v>
      <v>2019</v>
      <v>square km</v>
      <v>per thousand (2018)</v>
      <v>2022</v>
      <v>2019</v>
      <v>2018</v>
      <v>per liter (2016)</v>
      <v>2019</v>
      <v>years (2018)</v>
      <v>2019</v>
      <v>per thousand (2018)</v>
      <v>2019</v>
      <v>2017</v>
      <v>2016</v>
      <v>2019</v>
      <v>2016</v>
      <v>2018</v>
      <v>kilotons per year (2016)</v>
      <v>deaths per 100,000 (2017)</v>
      <v>kWh (2014)</v>
      <v>2014</v>
      <v>2017</v>
      <v>2017</v>
      <v>2017</v>
      <v>2017</v>
      <v>2017</v>
      <v>2015</v>
      <v>2017</v>
      <v>2017</v>
      <v>2018</v>
      <v>2018</v>
      <v>2019</v>
    </spb>
    <spb s="0">
      <v xml:space="preserve">Wikipedia	Cia	travel.state.gov	</v>
      <v xml:space="preserve">CC-BY-SA			</v>
      <v xml:space="preserve">http://en.wikipedia.org/wiki/Qatar	https://www.cia.gov/library/publications/the-world-factbook/geos/qa.html?Transportation	https://travel.state.gov/content/travel/en/international-travel/International-Travel-Country-Information-Pages/Qatar.html	</v>
      <v xml:space="preserve">http://creativecommons.org/licenses/by-sa/3.0/			</v>
    </spb>
    <spb s="0">
      <v xml:space="preserve">Wikipedia	</v>
      <v xml:space="preserve">CC BY-SA 3.0	</v>
      <v xml:space="preserve">https://en.wikipedia.org/wiki/Qatar	</v>
      <v xml:space="preserve">https://creativecommons.org/licenses/by-sa/3.0	</v>
    </spb>
    <spb s="0">
      <v xml:space="preserve">Wikipedia	</v>
      <v xml:space="preserve">CC-BY-SA	</v>
      <v xml:space="preserve">http://en.wikipedia.org/wiki/Qatar	</v>
      <v xml:space="preserve">http://creativecommons.org/licenses/by-sa/3.0/	</v>
    </spb>
    <spb s="0">
      <v xml:space="preserve">Cia	</v>
      <v xml:space="preserve">	</v>
      <v xml:space="preserve">https://www.cia.gov/library/publications/the-world-factbook/geos/qa.html?Transportation	</v>
      <v xml:space="preserve">	</v>
    </spb>
    <spb s="18">
      <v>0</v>
      <v>159</v>
      <v>160</v>
      <v>160</v>
      <v>3</v>
      <v>160</v>
      <v>160</v>
      <v>160</v>
      <v>161</v>
      <v>160</v>
      <v>160</v>
      <v>160</v>
      <v>160</v>
      <v>162</v>
      <v>6</v>
      <v>159</v>
      <v>162</v>
      <v>7</v>
      <v>160</v>
      <v>162</v>
      <v>8</v>
      <v>9</v>
      <v>10</v>
      <v>162</v>
      <v>162</v>
      <v>160</v>
      <v>162</v>
      <v>11</v>
      <v>12</v>
      <v>13</v>
      <v>14</v>
      <v>162</v>
      <v>159</v>
      <v>162</v>
      <v>162</v>
      <v>162</v>
      <v>15</v>
    </spb>
    <spb s="2">
      <v>9</v>
      <v>Name</v>
      <v>LearnMoreOnLink</v>
    </spb>
    <spb s="19">
      <v>2019</v>
      <v>2019</v>
      <v>square km</v>
      <v>per thousand (2018)</v>
      <v>2022</v>
      <v>2019</v>
      <v>2018</v>
      <v>per liter (2016)</v>
      <v>2019</v>
      <v>years (2018)</v>
      <v>2010</v>
      <v>per thousand (2018)</v>
      <v>2019</v>
      <v>2017</v>
      <v>2016</v>
      <v>2019</v>
      <v>2016</v>
      <v>2018</v>
      <v>kilotons per year (2016)</v>
      <v>deaths per 100,000 (2017)</v>
      <v>kWh (2014)</v>
      <v>2014</v>
      <v>2019</v>
      <v>2015</v>
      <v>2018</v>
      <v>2018</v>
      <v>2019</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v>
      <v xml:space="preserve">CC BY-SA 3.0	</v>
      <v xml:space="preserve">https://en.wikipedia.org/wiki/Turkey	</v>
      <v xml:space="preserve">https://creativecommons.org/licenses/by-sa/3.0	</v>
    </spb>
    <spb s="0">
      <v xml:space="preserve">Wikipedia	</v>
      <v xml:space="preserve">CC-BY-SA	</v>
      <v xml:space="preserve">http://en.wikipedia.org/wiki/Turkey	</v>
      <v xml:space="preserve">http://creativecommons.org/licenses/by-sa/3.0/	</v>
    </spb>
    <spb s="0">
      <v xml:space="preserve">Cia	</v>
      <v xml:space="preserve">	</v>
      <v xml:space="preserve">https://www.cia.gov/library/publications/the-world-factbook/geos/tu.html?Transportation	</v>
      <v xml:space="preserve">	</v>
    </spb>
    <spb s="1">
      <v>0</v>
      <v>166</v>
      <v>167</v>
      <v>167</v>
      <v>3</v>
      <v>167</v>
      <v>167</v>
      <v>167</v>
      <v>168</v>
      <v>167</v>
      <v>167</v>
      <v>168</v>
      <v>167</v>
      <v>167</v>
      <v>169</v>
      <v>6</v>
      <v>166</v>
      <v>169</v>
      <v>7</v>
      <v>167</v>
      <v>169</v>
      <v>8</v>
      <v>9</v>
      <v>10</v>
      <v>169</v>
      <v>169</v>
      <v>167</v>
      <v>169</v>
      <v>11</v>
      <v>12</v>
      <v>13</v>
      <v>14</v>
      <v>169</v>
      <v>166</v>
      <v>169</v>
      <v>169</v>
      <v>169</v>
      <v>169</v>
      <v>169</v>
      <v>169</v>
      <v>169</v>
      <v>169</v>
      <v>169</v>
      <v>169</v>
      <v>15</v>
    </spb>
    <spb s="7">
      <v>2019</v>
      <v>2019</v>
      <v>square km</v>
      <v>per thousand (2018)</v>
      <v>2022</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v>
      <v xml:space="preserve">CC BY-SA 3.0	</v>
      <v xml:space="preserve">https://en.wikipedia.org/wiki/Italy	</v>
      <v xml:space="preserve">https://creativecommons.org/licenses/by-sa/3.0	</v>
    </spb>
    <spb s="0">
      <v xml:space="preserve">Wikipedia	</v>
      <v xml:space="preserve">CC-BY-SA	</v>
      <v xml:space="preserve">http://en.wikipedia.org/wiki/Italy	</v>
      <v xml:space="preserve">http://creativecommons.org/licenses/by-sa/3.0/	</v>
    </spb>
    <spb s="0">
      <v xml:space="preserve">Cia	</v>
      <v xml:space="preserve">	</v>
      <v xml:space="preserve">https://www.cia.gov/library/publications/the-world-factbook/geos/it.html?Transportation	</v>
      <v xml:space="preserve">	</v>
    </spb>
    <spb s="12">
      <v>0</v>
      <v>172</v>
      <v>173</v>
      <v>173</v>
      <v>3</v>
      <v>173</v>
      <v>173</v>
      <v>173</v>
      <v>174</v>
      <v>173</v>
      <v>173</v>
      <v>173</v>
      <v>173</v>
      <v>175</v>
      <v>6</v>
      <v>172</v>
      <v>175</v>
      <v>7</v>
      <v>173</v>
      <v>175</v>
      <v>8</v>
      <v>9</v>
      <v>10</v>
      <v>175</v>
      <v>175</v>
      <v>173</v>
      <v>175</v>
      <v>11</v>
      <v>12</v>
      <v>13</v>
      <v>14</v>
      <v>175</v>
      <v>172</v>
      <v>175</v>
      <v>175</v>
      <v>175</v>
      <v>175</v>
      <v>175</v>
      <v>175</v>
      <v>175</v>
      <v>175</v>
      <v>175</v>
      <v>175</v>
      <v>15</v>
    </spb>
    <spb s="2">
      <v>10</v>
      <v>Name</v>
      <v>LearnMoreOnLink</v>
    </spb>
    <spb s="7">
      <v>2019</v>
      <v>2019</v>
      <v>square km</v>
      <v>per thousand (2018)</v>
      <v>2022</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Cia	travel.state.gov	</v>
      <v xml:space="preserve">CC-BY-SA			</v>
      <v xml:space="preserve">http://en.wikipedia.org/wiki/Nigeria	https://www.cia.gov/library/publications/the-world-factbook/geos/ni.html?Transportation	https://travel.state.gov/content/travel/en/international-travel/International-Travel-Country-Information-Pages/Nigeria.html	</v>
      <v xml:space="preserve">http://creativecommons.org/licenses/by-sa/3.0/			</v>
    </spb>
    <spb s="0">
      <v xml:space="preserve">Wikipedia	</v>
      <v xml:space="preserve">CC BY-SA 3.0	</v>
      <v xml:space="preserve">https://en.wikipedia.org/wiki/Nigeria	</v>
      <v xml:space="preserve">https://creativecommons.org/licenses/by-sa/3.0	</v>
    </spb>
    <spb s="0">
      <v xml:space="preserve">Wikipedia	</v>
      <v xml:space="preserve">CC-BY-SA	</v>
      <v xml:space="preserve">http://en.wikipedia.org/wiki/Nigeria	</v>
      <v xml:space="preserve">http://creativecommons.org/licenses/by-sa/3.0/	</v>
    </spb>
    <spb s="0">
      <v xml:space="preserve">Cia	</v>
      <v xml:space="preserve">	</v>
      <v xml:space="preserve">https://www.cia.gov/library/publications/the-world-factbook/geos/ni.html?Transportation	</v>
      <v xml:space="preserve">	</v>
    </spb>
    <spb s="1">
      <v>0</v>
      <v>179</v>
      <v>180</v>
      <v>180</v>
      <v>3</v>
      <v>180</v>
      <v>180</v>
      <v>180</v>
      <v>181</v>
      <v>180</v>
      <v>180</v>
      <v>181</v>
      <v>180</v>
      <v>180</v>
      <v>182</v>
      <v>6</v>
      <v>179</v>
      <v>182</v>
      <v>7</v>
      <v>180</v>
      <v>182</v>
      <v>8</v>
      <v>9</v>
      <v>10</v>
      <v>182</v>
      <v>182</v>
      <v>180</v>
      <v>182</v>
      <v>11</v>
      <v>12</v>
      <v>13</v>
      <v>14</v>
      <v>182</v>
      <v>179</v>
      <v>182</v>
      <v>182</v>
      <v>182</v>
      <v>182</v>
      <v>182</v>
      <v>182</v>
      <v>182</v>
      <v>182</v>
      <v>182</v>
      <v>182</v>
      <v>15</v>
    </spb>
    <spb s="7">
      <v>2019</v>
      <v>2019</v>
      <v>square km</v>
      <v>per thousand (2018)</v>
      <v>2022</v>
      <v>2019</v>
      <v>2018</v>
      <v>per liter (2016)</v>
      <v>2019</v>
      <v>years (2018)</v>
      <v>2013</v>
      <v>per thousand (2018)</v>
      <v>2019</v>
      <v>2017</v>
      <v>2016</v>
      <v>2019</v>
      <v>2016</v>
      <v>2018</v>
      <v>kilotons per year (2016)</v>
      <v>deaths per 100,000 (2017)</v>
      <v>kWh (2014)</v>
      <v>2014</v>
      <v>2019</v>
      <v>2009</v>
      <v>2009</v>
      <v>2009</v>
      <v>2009</v>
      <v>2009</v>
      <v>2015</v>
      <v>2009</v>
      <v>2009</v>
      <v>2016</v>
      <v>2011</v>
      <v>2019</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v>
      <v xml:space="preserve">CC BY-SA 3.0	</v>
      <v xml:space="preserve">https://en.wikipedia.org/wiki/Republic_of_Ireland	</v>
      <v xml:space="preserve">https://creativecommons.org/licenses/by-sa/3.0	</v>
    </spb>
    <spb s="0">
      <v xml:space="preserve">Wikipedia	</v>
      <v xml:space="preserve">CC-BY-SA	</v>
      <v xml:space="preserve">http://en.wikipedia.org/wiki/Republic_of_Ireland	</v>
      <v xml:space="preserve">http://creativecommons.org/licenses/by-sa/3.0/	</v>
    </spb>
    <spb s="0">
      <v xml:space="preserve">Cia	</v>
      <v xml:space="preserve">	</v>
      <v xml:space="preserve">https://www.cia.gov/library/publications/the-world-factbook/geos/ei.html?Transportation	</v>
      <v xml:space="preserve">	</v>
    </spb>
    <spb s="20">
      <v>0</v>
      <v>185</v>
      <v>186</v>
      <v>186</v>
      <v>3</v>
      <v>186</v>
      <v>186</v>
      <v>186</v>
      <v>186</v>
      <v>186</v>
      <v>187</v>
      <v>186</v>
      <v>186</v>
      <v>188</v>
      <v>6</v>
      <v>185</v>
      <v>188</v>
      <v>7</v>
      <v>186</v>
      <v>188</v>
      <v>8</v>
      <v>9</v>
      <v>10</v>
      <v>188</v>
      <v>188</v>
      <v>186</v>
      <v>188</v>
      <v>11</v>
      <v>12</v>
      <v>13</v>
      <v>14</v>
      <v>188</v>
      <v>185</v>
      <v>188</v>
      <v>188</v>
      <v>188</v>
      <v>188</v>
      <v>188</v>
      <v>188</v>
      <v>188</v>
      <v>188</v>
      <v>188</v>
      <v>188</v>
      <v>15</v>
    </spb>
    <spb s="2">
      <v>11</v>
      <v>Name</v>
      <v>LearnMoreOnLink</v>
    </spb>
    <spb s="7">
      <v>2019</v>
      <v>2019</v>
      <v>square km</v>
      <v>per thousand (2018)</v>
      <v>2022</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Wikipedia	</v>
      <v xml:space="preserve">CC BY-SA 3.0	</v>
      <v xml:space="preserve">https://en.wikipedia.org/wiki/Russia	</v>
      <v xml:space="preserve">https://creativecommons.org/licenses/by-sa/3.0	</v>
    </spb>
    <spb s="0">
      <v xml:space="preserve">Wikipedia	</v>
      <v xml:space="preserve">CC-BY-SA	</v>
      <v xml:space="preserve">http://en.wikipedia.org/wiki/Russia	</v>
      <v xml:space="preserve">http://creativecommons.org/licenses/by-sa/3.0/	</v>
    </spb>
    <spb s="0">
      <v xml:space="preserve">Cia	</v>
      <v xml:space="preserve">	</v>
      <v xml:space="preserve">https://www.cia.gov/library/publications/the-world-factbook/geos/rs.html?Transportation	</v>
      <v xml:space="preserve">	</v>
    </spb>
    <spb s="1">
      <v>0</v>
      <v>192</v>
      <v>193</v>
      <v>193</v>
      <v>3</v>
      <v>193</v>
      <v>193</v>
      <v>193</v>
      <v>194</v>
      <v>193</v>
      <v>193</v>
      <v>194</v>
      <v>193</v>
      <v>193</v>
      <v>195</v>
      <v>6</v>
      <v>192</v>
      <v>195</v>
      <v>7</v>
      <v>193</v>
      <v>195</v>
      <v>8</v>
      <v>9</v>
      <v>10</v>
      <v>195</v>
      <v>195</v>
      <v>193</v>
      <v>195</v>
      <v>11</v>
      <v>12</v>
      <v>13</v>
      <v>14</v>
      <v>195</v>
      <v>192</v>
      <v>195</v>
      <v>195</v>
      <v>195</v>
      <v>195</v>
      <v>195</v>
      <v>195</v>
      <v>195</v>
      <v>195</v>
      <v>195</v>
      <v>195</v>
      <v>15</v>
    </spb>
    <spb s="7">
      <v>2019</v>
      <v>2019</v>
      <v>square km</v>
      <v>per thousand (2018)</v>
      <v>2022</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v>
      <v xml:space="preserve">CC BY-SA 3.0	</v>
      <v xml:space="preserve">https://en.wikipedia.org/wiki/Slovakia	</v>
      <v xml:space="preserve">https://creativecommons.org/licenses/by-sa/3.0	</v>
    </spb>
    <spb s="0">
      <v xml:space="preserve">Wikipedia	</v>
      <v xml:space="preserve">CC-BY-SA	</v>
      <v xml:space="preserve">http://en.wikipedia.org/wiki/Slovakia	</v>
      <v xml:space="preserve">http://creativecommons.org/licenses/by-sa/3.0/	</v>
    </spb>
    <spb s="0">
      <v xml:space="preserve">Cia	</v>
      <v xml:space="preserve">	</v>
      <v xml:space="preserve">https://www.cia.gov/library/publications/the-world-factbook/geos/lo.html?Transportation	</v>
      <v xml:space="preserve">	</v>
    </spb>
    <spb s="1">
      <v>0</v>
      <v>198</v>
      <v>199</v>
      <v>199</v>
      <v>3</v>
      <v>199</v>
      <v>199</v>
      <v>199</v>
      <v>200</v>
      <v>199</v>
      <v>199</v>
      <v>200</v>
      <v>199</v>
      <v>199</v>
      <v>201</v>
      <v>6</v>
      <v>198</v>
      <v>201</v>
      <v>7</v>
      <v>199</v>
      <v>201</v>
      <v>8</v>
      <v>9</v>
      <v>10</v>
      <v>201</v>
      <v>201</v>
      <v>199</v>
      <v>201</v>
      <v>11</v>
      <v>12</v>
      <v>13</v>
      <v>14</v>
      <v>201</v>
      <v>198</v>
      <v>201</v>
      <v>201</v>
      <v>201</v>
      <v>201</v>
      <v>201</v>
      <v>201</v>
      <v>201</v>
      <v>201</v>
      <v>201</v>
      <v>201</v>
      <v>15</v>
    </spb>
    <spb s="7">
      <v>2019</v>
      <v>2019</v>
      <v>square km</v>
      <v>per thousand (2018)</v>
      <v>2022</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v>
      <v xml:space="preserve">CC BY-SA 3.0	</v>
      <v xml:space="preserve">https://en.wikipedia.org/wiki/Sweden	</v>
      <v xml:space="preserve">https://creativecommons.org/licenses/by-sa/3.0	</v>
    </spb>
    <spb s="0">
      <v xml:space="preserve">Wikipedia	</v>
      <v xml:space="preserve">CC-BY-SA	</v>
      <v xml:space="preserve">http://en.wikipedia.org/wiki/Sweden	</v>
      <v xml:space="preserve">http://creativecommons.org/licenses/by-sa/3.0/	</v>
    </spb>
    <spb s="0">
      <v xml:space="preserve">Cia	</v>
      <v xml:space="preserve">	</v>
      <v xml:space="preserve">https://www.cia.gov/library/publications/the-world-factbook/geos/sw.html?Transportation	</v>
      <v xml:space="preserve">	</v>
    </spb>
    <spb s="12">
      <v>0</v>
      <v>204</v>
      <v>205</v>
      <v>205</v>
      <v>3</v>
      <v>205</v>
      <v>205</v>
      <v>205</v>
      <v>206</v>
      <v>205</v>
      <v>205</v>
      <v>205</v>
      <v>205</v>
      <v>207</v>
      <v>6</v>
      <v>204</v>
      <v>207</v>
      <v>7</v>
      <v>205</v>
      <v>207</v>
      <v>8</v>
      <v>9</v>
      <v>10</v>
      <v>207</v>
      <v>207</v>
      <v>205</v>
      <v>207</v>
      <v>11</v>
      <v>12</v>
      <v>13</v>
      <v>14</v>
      <v>207</v>
      <v>204</v>
      <v>207</v>
      <v>207</v>
      <v>207</v>
      <v>207</v>
      <v>207</v>
      <v>207</v>
      <v>207</v>
      <v>207</v>
      <v>207</v>
      <v>207</v>
      <v>15</v>
    </spb>
    <spb s="7">
      <v>2019</v>
      <v>2019</v>
      <v>square km</v>
      <v>per thousand (2018)</v>
      <v>2022</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Wikipedia	</v>
      <v xml:space="preserve">CC BY-SA 3.0	</v>
      <v xml:space="preserve">https://en.wikipedia.org/wiki/United_Kingdom	</v>
      <v xml:space="preserve">https://creativecommons.org/licenses/by-sa/3.0	</v>
    </spb>
    <spb s="0">
      <v xml:space="preserve">Wikipedia	</v>
      <v xml:space="preserve">CC-BY-SA	</v>
      <v xml:space="preserve">http://en.wikipedia.org/wiki/United_Kingdom	</v>
      <v xml:space="preserve">http://creativecommons.org/licenses/by-sa/3.0/	</v>
    </spb>
    <spb s="0">
      <v xml:space="preserve">Cia	</v>
      <v xml:space="preserve">	</v>
      <v xml:space="preserve">https://www.cia.gov/library/publications/the-world-factbook/geos/uk.html?Transportation	</v>
      <v xml:space="preserve">	</v>
    </spb>
    <spb s="1">
      <v>0</v>
      <v>210</v>
      <v>211</v>
      <v>211</v>
      <v>3</v>
      <v>211</v>
      <v>211</v>
      <v>211</v>
      <v>212</v>
      <v>211</v>
      <v>211</v>
      <v>212</v>
      <v>211</v>
      <v>211</v>
      <v>213</v>
      <v>6</v>
      <v>210</v>
      <v>213</v>
      <v>7</v>
      <v>211</v>
      <v>213</v>
      <v>8</v>
      <v>9</v>
      <v>10</v>
      <v>213</v>
      <v>213</v>
      <v>211</v>
      <v>213</v>
      <v>11</v>
      <v>12</v>
      <v>13</v>
      <v>14</v>
      <v>213</v>
      <v>210</v>
      <v>213</v>
      <v>213</v>
      <v>213</v>
      <v>213</v>
      <v>213</v>
      <v>213</v>
      <v>213</v>
      <v>213</v>
      <v>213</v>
      <v>213</v>
      <v>15</v>
    </spb>
    <spb s="7">
      <v>2019</v>
      <v>2019</v>
      <v>square km</v>
      <v>per thousand (2018)</v>
      <v>2022</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Wikipedia	</v>
      <v xml:space="preserve">CC-BY-SA	</v>
      <v xml:space="preserve">http://en.wikipedia.org/wiki/United_States	</v>
      <v xml:space="preserve">http://creativecommons.org/licenses/by-sa/3.0/	</v>
    </spb>
    <spb s="0">
      <v xml:space="preserve">US Census	</v>
      <v xml:space="preserve">	</v>
      <v xml:space="preserve">https://www.census.gov/popest/data/state/asrh/2014/files/SC-EST2014-AGESEX-CIV.csv	</v>
      <v xml:space="preserve">	</v>
    </spb>
    <spb s="21">
      <v>0</v>
      <v>216</v>
      <v>217</v>
      <v>217</v>
      <v>3</v>
      <v>217</v>
      <v>217</v>
      <v>217</v>
      <v>218</v>
      <v>217</v>
      <v>217</v>
      <v>218</v>
      <v>217</v>
      <v>217</v>
      <v>6</v>
      <v>216</v>
      <v>219</v>
      <v>7</v>
      <v>217</v>
      <v>219</v>
      <v>8</v>
      <v>9</v>
      <v>10</v>
      <v>219</v>
      <v>217</v>
      <v>219</v>
      <v>11</v>
      <v>12</v>
      <v>13</v>
      <v>14</v>
      <v>219</v>
      <v>216</v>
      <v>219</v>
      <v>219</v>
      <v>219</v>
      <v>219</v>
      <v>219</v>
      <v>219</v>
      <v>219</v>
      <v>219</v>
      <v>219</v>
      <v>219</v>
      <v>15</v>
    </spb>
    <spb s="7">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Data>
</supportingPropertyBags>
</file>

<file path=xl/richData/rdsupportingpropertybagstructure.xml><?xml version="1.0" encoding="utf-8"?>
<spbStructures xmlns="http://schemas.microsoft.com/office/spreadsheetml/2017/richdata2" count="22">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Population" t="spb"/>
    <k n="UniqueName" t="spb"/>
    <k n="Description" t="spb"/>
    <k n="Abbreviation" t="spb"/>
    <k n="Largest city" t="spb"/>
    <k n="Country/region" t="spb"/>
    <k n="Capital/Major City" t="spb"/>
  </s>
  <s>
    <k n="Area" t="s"/>
    <k n="Population" t="s"/>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
    <k n="Area" t="s"/>
    <k n="Birth rate" t="s"/>
    <k n="Population"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NumberFormat" t="s"/>
  </richProperties>
  <richStyles>
    <rSty>
      <rpv i="0">1</rpv>
    </rSty>
    <rSty>
      <rpv i="1">1</rpv>
    </rSty>
    <rSty dxfid="3">
      <rpv i="2">0.0%</rpv>
    </rSty>
    <rSty dxfid="0">
      <rpv i="2">#,##0</rpv>
    </rSty>
    <rSty dxfid="2">
      <rpv i="2">0.00</rpv>
    </rSty>
    <rSty dxfid="5">
      <rpv i="2">0</rpv>
    </rSty>
    <rSty dxfid="4">
      <rpv i="2">#,##0.00</rpv>
    </rSty>
    <rSty dxfid="1">
      <rpv i="2">0.0</rpv>
    </rSty>
    <rSty dxfid="1">
      <rpv i="2">_([$$-en-US]* #,##0.00_);_([$$-en-US]* (#,##0.00);_([$$-en-US]* "-"??_);_(@_)</rpv>
    </rSty>
    <rSty dxfid="1">
      <rpv i="2">_([$$-en-US]* #,##0_);_([$$-en-US]* (#,##0);_([$$-en-US]* "-"_);_(@_)</rpv>
    </rSty>
    <rSty dxfid="3"/>
  </richStyles>
</richStyleShee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sciencedirect.com/topics/computer-science/building-block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i.org/10.1016/j.csl.2021.101240" TargetMode="External"/><Relationship Id="rId13" Type="http://schemas.openxmlformats.org/officeDocument/2006/relationships/hyperlink" Target="https://doi.org/10.1145/2675744.2675762" TargetMode="External"/><Relationship Id="rId18" Type="http://schemas.openxmlformats.org/officeDocument/2006/relationships/hyperlink" Target="https://doi.org/10.1109/IALP.2017.8300559" TargetMode="External"/><Relationship Id="rId3" Type="http://schemas.openxmlformats.org/officeDocument/2006/relationships/hyperlink" Target="http://dx.doi.org/10.18178/ijmlc.2019.9.2.790" TargetMode="External"/><Relationship Id="rId21" Type="http://schemas.openxmlformats.org/officeDocument/2006/relationships/hyperlink" Target="https://doi.org/10.24963/ijcai.2019%2F715" TargetMode="External"/><Relationship Id="rId7" Type="http://schemas.openxmlformats.org/officeDocument/2006/relationships/hyperlink" Target="https://doi.org/10.1016/j.knosys.2022.108911" TargetMode="External"/><Relationship Id="rId12" Type="http://schemas.openxmlformats.org/officeDocument/2006/relationships/hyperlink" Target="https://doi.org/10.1145/3380967" TargetMode="External"/><Relationship Id="rId17" Type="http://schemas.openxmlformats.org/officeDocument/2006/relationships/hyperlink" Target="https://doi.org/10.1109/ICWT52862.2021.9678422" TargetMode="External"/><Relationship Id="rId2" Type="http://schemas.openxmlformats.org/officeDocument/2006/relationships/hyperlink" Target="https://doi.org/10.1016/j.csl.2019.04.009" TargetMode="External"/><Relationship Id="rId16" Type="http://schemas.openxmlformats.org/officeDocument/2006/relationships/hyperlink" Target="https://doi.org/10.1109/ICWT52862.2021.9678393" TargetMode="External"/><Relationship Id="rId20" Type="http://schemas.openxmlformats.org/officeDocument/2006/relationships/hyperlink" Target="https://doi.org/10.1109/ICCNI.2017.8123784" TargetMode="External"/><Relationship Id="rId1" Type="http://schemas.openxmlformats.org/officeDocument/2006/relationships/hyperlink" Target="https://doi.org/10.26615/978-954-452-056-4_090" TargetMode="External"/><Relationship Id="rId6" Type="http://schemas.openxmlformats.org/officeDocument/2006/relationships/hyperlink" Target="https://doi.org/10.1016/j.comcom.2020.04.002" TargetMode="External"/><Relationship Id="rId11" Type="http://schemas.openxmlformats.org/officeDocument/2006/relationships/hyperlink" Target="https://doi.org/10.18653/v1%2FK19-1030" TargetMode="External"/><Relationship Id="rId5" Type="http://schemas.openxmlformats.org/officeDocument/2006/relationships/hyperlink" Target="https://doi.org/10.18653/v1/N19-1280" TargetMode="External"/><Relationship Id="rId15" Type="http://schemas.openxmlformats.org/officeDocument/2006/relationships/hyperlink" Target="http://dx.doi.org/10.11591/eecsi.v7.2034" TargetMode="External"/><Relationship Id="rId10" Type="http://schemas.openxmlformats.org/officeDocument/2006/relationships/hyperlink" Target="https://doi.org/10.19026/RJASET.7.344" TargetMode="External"/><Relationship Id="rId19" Type="http://schemas.openxmlformats.org/officeDocument/2006/relationships/hyperlink" Target="https://doi.org/10.1109/ICWS.2019.00068" TargetMode="External"/><Relationship Id="rId4" Type="http://schemas.openxmlformats.org/officeDocument/2006/relationships/hyperlink" Target="https://doi.org/10.18653/v1/D17-1256" TargetMode="External"/><Relationship Id="rId9" Type="http://schemas.openxmlformats.org/officeDocument/2006/relationships/hyperlink" Target="https://doi.org/10.1145/3178459" TargetMode="External"/><Relationship Id="rId14" Type="http://schemas.openxmlformats.org/officeDocument/2006/relationships/hyperlink" Target="https://doi.org/10.1145/3350546.3352543"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doi.org/10.1109/ICWT52862.2021.9678393" TargetMode="External"/><Relationship Id="rId13" Type="http://schemas.openxmlformats.org/officeDocument/2006/relationships/hyperlink" Target="https://doi.org/10.1145/3380967" TargetMode="External"/><Relationship Id="rId18" Type="http://schemas.openxmlformats.org/officeDocument/2006/relationships/hyperlink" Target="https://doi.org/10.18653/v1/N19-1280" TargetMode="External"/><Relationship Id="rId3" Type="http://schemas.openxmlformats.org/officeDocument/2006/relationships/hyperlink" Target="https://doi.org/10.1016/j.csl.2021.101240" TargetMode="External"/><Relationship Id="rId21" Type="http://schemas.openxmlformats.org/officeDocument/2006/relationships/hyperlink" Target="https://doi.org/10.26615/978-954-452-056-4_090" TargetMode="External"/><Relationship Id="rId7" Type="http://schemas.openxmlformats.org/officeDocument/2006/relationships/hyperlink" Target="https://doi.org/10.1109/ICWS.2019.00068" TargetMode="External"/><Relationship Id="rId12" Type="http://schemas.openxmlformats.org/officeDocument/2006/relationships/hyperlink" Target="https://doi.org/10.1145/3350546.3352543" TargetMode="External"/><Relationship Id="rId17" Type="http://schemas.openxmlformats.org/officeDocument/2006/relationships/hyperlink" Target="https://doi.org/10.18653/v1%2FK19-1030" TargetMode="External"/><Relationship Id="rId2" Type="http://schemas.openxmlformats.org/officeDocument/2006/relationships/hyperlink" Target="https://doi.org/10.1016/j.csl.2019.04.009" TargetMode="External"/><Relationship Id="rId16" Type="http://schemas.openxmlformats.org/officeDocument/2006/relationships/hyperlink" Target="https://doi.org/10.18653/v1/D17-1256" TargetMode="External"/><Relationship Id="rId20" Type="http://schemas.openxmlformats.org/officeDocument/2006/relationships/hyperlink" Target="https://doi.org/10.24963/ijcai.2019%2F715" TargetMode="External"/><Relationship Id="rId1" Type="http://schemas.openxmlformats.org/officeDocument/2006/relationships/hyperlink" Target="https://doi.org/10.1016/j.comcom.2020.04.002" TargetMode="External"/><Relationship Id="rId6" Type="http://schemas.openxmlformats.org/officeDocument/2006/relationships/hyperlink" Target="https://doi.org/10.1109/ICCNI.2017.8123784" TargetMode="External"/><Relationship Id="rId11" Type="http://schemas.openxmlformats.org/officeDocument/2006/relationships/hyperlink" Target="https://doi.org/10.1145/3178459" TargetMode="External"/><Relationship Id="rId5" Type="http://schemas.openxmlformats.org/officeDocument/2006/relationships/hyperlink" Target="https://doi.org/10.1109/IALP.2017.8300559" TargetMode="External"/><Relationship Id="rId15" Type="http://schemas.openxmlformats.org/officeDocument/2006/relationships/hyperlink" Target="http://dx.doi.org/10.18178/ijmlc.2019.9.2.790" TargetMode="External"/><Relationship Id="rId23" Type="http://schemas.openxmlformats.org/officeDocument/2006/relationships/comments" Target="../comments1.xml"/><Relationship Id="rId10" Type="http://schemas.openxmlformats.org/officeDocument/2006/relationships/hyperlink" Target="https://doi.org/10.1145/2675744.2675762" TargetMode="External"/><Relationship Id="rId19" Type="http://schemas.openxmlformats.org/officeDocument/2006/relationships/hyperlink" Target="https://doi.org/10.19026/RJASET.7.344" TargetMode="External"/><Relationship Id="rId4" Type="http://schemas.openxmlformats.org/officeDocument/2006/relationships/hyperlink" Target="https://doi.org/10.1016/j.knosys.2022.108911" TargetMode="External"/><Relationship Id="rId9" Type="http://schemas.openxmlformats.org/officeDocument/2006/relationships/hyperlink" Target="https://doi.org/10.1109/ICWT52862.2021.9678422" TargetMode="External"/><Relationship Id="rId14" Type="http://schemas.openxmlformats.org/officeDocument/2006/relationships/hyperlink" Target="http://dx.doi.org/10.11591/eecsi.v7.2034" TargetMode="External"/><Relationship Id="rId22"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sciencedirect.com/topics/computer-science/language-modeling" TargetMode="External"/><Relationship Id="rId13" Type="http://schemas.openxmlformats.org/officeDocument/2006/relationships/hyperlink" Target="https://www.sciencedirect.com/topics/engineering/natural-language-processing" TargetMode="External"/><Relationship Id="rId18" Type="http://schemas.openxmlformats.org/officeDocument/2006/relationships/hyperlink" Target="https://www.sciencedirect.com/topics/computer-science/neural-network-model" TargetMode="External"/><Relationship Id="rId3" Type="http://schemas.openxmlformats.org/officeDocument/2006/relationships/hyperlink" Target="http://nl.ijs.si/imp/" TargetMode="External"/><Relationship Id="rId21" Type="http://schemas.openxmlformats.org/officeDocument/2006/relationships/vmlDrawing" Target="../drawings/vmlDrawing3.vml"/><Relationship Id="rId7" Type="http://schemas.openxmlformats.org/officeDocument/2006/relationships/hyperlink" Target="https://www.sciencedirect.com/topics/social-sciences/comparative-study" TargetMode="External"/><Relationship Id="rId12" Type="http://schemas.openxmlformats.org/officeDocument/2006/relationships/hyperlink" Target="https://www.sciencedirect.com/topics/engineering/deep-learning" TargetMode="External"/><Relationship Id="rId17" Type="http://schemas.openxmlformats.org/officeDocument/2006/relationships/hyperlink" Target="https://www.sciencedirect.com/topics/social-sciences/word-embedding" TargetMode="External"/><Relationship Id="rId2" Type="http://schemas.openxmlformats.org/officeDocument/2006/relationships/hyperlink" Target="https://github.com/butterfliesss/GA-Seq2Seq" TargetMode="External"/><Relationship Id="rId16" Type="http://schemas.openxmlformats.org/officeDocument/2006/relationships/hyperlink" Target="https://www.sciencedirect.com/topics/engineering/pinion" TargetMode="External"/><Relationship Id="rId20" Type="http://schemas.openxmlformats.org/officeDocument/2006/relationships/hyperlink" Target="https://aclanthology.org/volumes/W15-43/" TargetMode="External"/><Relationship Id="rId1" Type="http://schemas.openxmlformats.org/officeDocument/2006/relationships/hyperlink" Target="https://github.com/minixain/Urdu-Text-Classification" TargetMode="External"/><Relationship Id="rId6" Type="http://schemas.openxmlformats.org/officeDocument/2006/relationships/hyperlink" Target="https://www.sciencedirect.com/topics/engineering/transfer-learning" TargetMode="External"/><Relationship Id="rId11" Type="http://schemas.openxmlformats.org/officeDocument/2006/relationships/hyperlink" Target="https://www.sciencedirect.com/topics/agricultural-and-biological-sciences/breeding-site" TargetMode="External"/><Relationship Id="rId5" Type="http://schemas.openxmlformats.org/officeDocument/2006/relationships/hyperlink" Target="https://www.sciencedirect.com/topics/earth-and-planetary-sciences/natural-language-processing" TargetMode="External"/><Relationship Id="rId15" Type="http://schemas.openxmlformats.org/officeDocument/2006/relationships/hyperlink" Target="https://www.sciencedirect.com/topics/engineering/transfer-learning" TargetMode="External"/><Relationship Id="rId10" Type="http://schemas.openxmlformats.org/officeDocument/2006/relationships/hyperlink" Target="https://www.sciencedirect.com/topics/social-sciences/decision-maker" TargetMode="External"/><Relationship Id="rId19" Type="http://schemas.openxmlformats.org/officeDocument/2006/relationships/hyperlink" Target="https://www.sciencedirect.com/topics/chemical-engineering/neural-network" TargetMode="External"/><Relationship Id="rId4" Type="http://schemas.openxmlformats.org/officeDocument/2006/relationships/hyperlink" Target="https://github.com/fastnlp/fastNLP/" TargetMode="External"/><Relationship Id="rId9" Type="http://schemas.openxmlformats.org/officeDocument/2006/relationships/hyperlink" Target="https://www.sciencedirect.com/topics/computer-science/language-modeling" TargetMode="External"/><Relationship Id="rId14" Type="http://schemas.openxmlformats.org/officeDocument/2006/relationships/hyperlink" Target="https://www.sciencedirect.com/topics/computer-science/ambiguous-query" TargetMode="External"/><Relationship Id="rId22" Type="http://schemas.openxmlformats.org/officeDocument/2006/relationships/comments" Target="../comments3.xml"/></Relationships>
</file>

<file path=xl/worksheets/_rels/sheet9.xml.rels><?xml version="1.0" encoding="UTF-8" standalone="yes"?>
<Relationships xmlns="http://schemas.openxmlformats.org/package/2006/relationships"><Relationship Id="rId8" Type="http://schemas.openxmlformats.org/officeDocument/2006/relationships/hyperlink" Target="https://github.com/fastnlp/fastNLP/" TargetMode="External"/><Relationship Id="rId13" Type="http://schemas.openxmlformats.org/officeDocument/2006/relationships/hyperlink" Target="https://www.sciencedirect.com/topics/computer-science/language-modeling" TargetMode="External"/><Relationship Id="rId18" Type="http://schemas.openxmlformats.org/officeDocument/2006/relationships/hyperlink" Target="https://www.sciencedirect.com/topics/social-sciences/decision-maker" TargetMode="External"/><Relationship Id="rId3" Type="http://schemas.openxmlformats.org/officeDocument/2006/relationships/hyperlink" Target="https://www.sciencedirect.com/topics/earth-and-planetary-sciences/natural-language-processing" TargetMode="External"/><Relationship Id="rId21" Type="http://schemas.openxmlformats.org/officeDocument/2006/relationships/vmlDrawing" Target="../drawings/vmlDrawing4.vml"/><Relationship Id="rId7" Type="http://schemas.openxmlformats.org/officeDocument/2006/relationships/hyperlink" Target="https://github.com/butterfliesss/GA-Seq2Seq" TargetMode="External"/><Relationship Id="rId12" Type="http://schemas.openxmlformats.org/officeDocument/2006/relationships/hyperlink" Target="https://www.sciencedirect.com/topics/computer-science/neural-network-model" TargetMode="External"/><Relationship Id="rId17" Type="http://schemas.openxmlformats.org/officeDocument/2006/relationships/hyperlink" Target="https://www.sciencedirect.com/topics/engineering/pinion" TargetMode="External"/><Relationship Id="rId2" Type="http://schemas.openxmlformats.org/officeDocument/2006/relationships/hyperlink" Target="http://nl.ijs.si/imp/" TargetMode="External"/><Relationship Id="rId16" Type="http://schemas.openxmlformats.org/officeDocument/2006/relationships/hyperlink" Target="https://www.sciencedirect.com/topics/engineering/transfer-learning" TargetMode="External"/><Relationship Id="rId20" Type="http://schemas.openxmlformats.org/officeDocument/2006/relationships/hyperlink" Target="https://www.sciencedirect.com/topics/agricultural-and-biological-sciences/breeding-site" TargetMode="External"/><Relationship Id="rId1" Type="http://schemas.openxmlformats.org/officeDocument/2006/relationships/hyperlink" Target="https://aclanthology.org/volumes/W15-43/" TargetMode="External"/><Relationship Id="rId6" Type="http://schemas.openxmlformats.org/officeDocument/2006/relationships/hyperlink" Target="https://github.com/minixain/Urdu-Text-Classification" TargetMode="External"/><Relationship Id="rId11" Type="http://schemas.openxmlformats.org/officeDocument/2006/relationships/hyperlink" Target="https://www.sciencedirect.com/topics/social-sciences/comparative-study" TargetMode="External"/><Relationship Id="rId5" Type="http://schemas.openxmlformats.org/officeDocument/2006/relationships/hyperlink" Target="https://www.sciencedirect.com/topics/engineering/natural-language-processing" TargetMode="External"/><Relationship Id="rId15" Type="http://schemas.openxmlformats.org/officeDocument/2006/relationships/hyperlink" Target="https://www.sciencedirect.com/topics/engineering/transfer-learning" TargetMode="External"/><Relationship Id="rId10" Type="http://schemas.openxmlformats.org/officeDocument/2006/relationships/hyperlink" Target="https://www.sciencedirect.com/topics/computer-science/ambiguous-query" TargetMode="External"/><Relationship Id="rId19" Type="http://schemas.openxmlformats.org/officeDocument/2006/relationships/hyperlink" Target="https://www.sciencedirect.com/topics/social-sciences/word-embedding" TargetMode="External"/><Relationship Id="rId4" Type="http://schemas.openxmlformats.org/officeDocument/2006/relationships/hyperlink" Target="https://www.sciencedirect.com/topics/computer-science/language-modeling" TargetMode="External"/><Relationship Id="rId9" Type="http://schemas.openxmlformats.org/officeDocument/2006/relationships/hyperlink" Target="https://www.sciencedirect.com/topics/chemical-engineering/neural-network" TargetMode="External"/><Relationship Id="rId14" Type="http://schemas.openxmlformats.org/officeDocument/2006/relationships/hyperlink" Target="https://www.sciencedirect.com/topics/engineering/deep-learning" TargetMode="External"/><Relationship Id="rId2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aclanthology.org/volumes/W15-4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8.x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HIT-SCIR/ELMoForManyLangs" TargetMode="External"/><Relationship Id="rId2" Type="http://schemas.openxmlformats.org/officeDocument/2006/relationships/hyperlink" Target="https://github.com/v-mipeng/TaskOOV." TargetMode="External"/><Relationship Id="rId1" Type="http://schemas.openxmlformats.org/officeDocument/2006/relationships/hyperlink" Target="http://cistern.cis.lmu.de/semiCRF."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9.xml"/></Relationships>
</file>

<file path=xl/worksheets/_rels/sheet28.xml.rels><?xml version="1.0" encoding="UTF-8" standalone="yes"?>
<Relationships xmlns="http://schemas.openxmlformats.org/package/2006/relationships"><Relationship Id="rId2" Type="http://schemas.openxmlformats.org/officeDocument/2006/relationships/hyperlink" Target="https://github.com/stanfordnlp/CoreNLP" TargetMode="External"/><Relationship Id="rId1" Type="http://schemas.openxmlformats.org/officeDocument/2006/relationships/hyperlink" Target="https://github.com/pengyan510/nlp-paper-implementation" TargetMode="External"/></Relationships>
</file>

<file path=xl/worksheets/_rels/sheet3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0.x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sciencedirect.com/topics/computer-science/building-block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
  <sheetViews>
    <sheetView tabSelected="1" workbookViewId="0">
      <selection activeCell="C18" sqref="C18"/>
    </sheetView>
  </sheetViews>
  <sheetFormatPr defaultColWidth="14.453125" defaultRowHeight="15" customHeight="1" x14ac:dyDescent="0.35"/>
  <cols>
    <col min="1" max="1" width="10.7265625" customWidth="1"/>
    <col min="2" max="2" width="14.26953125" customWidth="1"/>
    <col min="3" max="3" width="13.26953125" customWidth="1"/>
    <col min="4" max="4" width="14.1796875" customWidth="1"/>
    <col min="5" max="5" width="33.7265625" customWidth="1"/>
    <col min="6" max="6" width="22.7265625" customWidth="1"/>
    <col min="7" max="26" width="8.7265625" customWidth="1"/>
  </cols>
  <sheetData>
    <row r="1" spans="1:6" ht="29.5" customHeight="1" x14ac:dyDescent="0.45">
      <c r="A1" s="149" t="s">
        <v>6712</v>
      </c>
      <c r="B1" s="147" t="s">
        <v>0</v>
      </c>
      <c r="C1" s="148"/>
      <c r="D1" s="148"/>
      <c r="E1" s="148"/>
      <c r="F1" s="1"/>
    </row>
    <row r="2" spans="1:6" ht="14.5" x14ac:dyDescent="0.35">
      <c r="A2" s="2" t="s">
        <v>1</v>
      </c>
      <c r="F2" s="2" t="s">
        <v>2</v>
      </c>
    </row>
    <row r="3" spans="1:6" ht="14.5" x14ac:dyDescent="0.35">
      <c r="A3" s="150" t="s">
        <v>3</v>
      </c>
      <c r="B3" s="150"/>
      <c r="C3" s="150"/>
      <c r="D3" s="150"/>
      <c r="F3" s="3" t="s">
        <v>4</v>
      </c>
    </row>
    <row r="4" spans="1:6" ht="14.5" x14ac:dyDescent="0.35">
      <c r="A4" s="150" t="s">
        <v>5</v>
      </c>
      <c r="B4" s="150"/>
      <c r="C4" s="150"/>
      <c r="D4" s="150"/>
      <c r="F4" s="3" t="s">
        <v>6</v>
      </c>
    </row>
    <row r="5" spans="1:6" ht="14.5" x14ac:dyDescent="0.35">
      <c r="F5" s="3" t="s">
        <v>7</v>
      </c>
    </row>
    <row r="6" spans="1:6" ht="14.5" x14ac:dyDescent="0.35">
      <c r="A6" s="2" t="s">
        <v>8</v>
      </c>
      <c r="B6" s="3">
        <v>2014</v>
      </c>
      <c r="F6" s="3" t="s">
        <v>9</v>
      </c>
    </row>
    <row r="7" spans="1:6" ht="14.5" x14ac:dyDescent="0.35">
      <c r="A7" s="2" t="s">
        <v>10</v>
      </c>
      <c r="B7" s="3">
        <v>2024</v>
      </c>
      <c r="F7" s="3" t="s">
        <v>11</v>
      </c>
    </row>
    <row r="8" spans="1:6" ht="14.5" x14ac:dyDescent="0.35">
      <c r="F8" s="3" t="s">
        <v>12</v>
      </c>
    </row>
    <row r="11" spans="1:6" ht="14.5" x14ac:dyDescent="0.35">
      <c r="F11" s="3"/>
    </row>
    <row r="12" spans="1:6" ht="14.5" x14ac:dyDescent="0.35">
      <c r="F12" s="3"/>
    </row>
  </sheetData>
  <mergeCells count="3">
    <mergeCell ref="B1:E1"/>
    <mergeCell ref="A3:D3"/>
    <mergeCell ref="A4:D4"/>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
  <sheetViews>
    <sheetView workbookViewId="0">
      <selection activeCell="B16" sqref="B16"/>
    </sheetView>
  </sheetViews>
  <sheetFormatPr defaultColWidth="14.453125" defaultRowHeight="15" customHeight="1" x14ac:dyDescent="0.35"/>
  <cols>
    <col min="1" max="1" width="14.26953125" customWidth="1"/>
    <col min="2" max="2" width="16.7265625" bestFit="1" customWidth="1"/>
    <col min="3" max="3" width="55.26953125" customWidth="1"/>
    <col min="4" max="25" width="8.7265625" customWidth="1"/>
  </cols>
  <sheetData>
    <row r="1" spans="1:4" ht="14.5" x14ac:dyDescent="0.35">
      <c r="A1" s="77" t="s">
        <v>6713</v>
      </c>
      <c r="B1" s="113" t="s">
        <v>13</v>
      </c>
      <c r="C1" s="113" t="s">
        <v>1</v>
      </c>
      <c r="D1" s="113" t="s">
        <v>6714</v>
      </c>
    </row>
    <row r="2" spans="1:4" ht="14.5" x14ac:dyDescent="0.35">
      <c r="A2" s="152">
        <v>45551</v>
      </c>
      <c r="B2" s="112" t="s">
        <v>4</v>
      </c>
      <c r="C2" s="112" t="s">
        <v>15</v>
      </c>
      <c r="D2" s="112">
        <v>39</v>
      </c>
    </row>
    <row r="3" spans="1:4" ht="14.5" x14ac:dyDescent="0.35">
      <c r="A3" s="152">
        <v>45558</v>
      </c>
      <c r="B3" s="112" t="s">
        <v>4</v>
      </c>
      <c r="C3" s="112" t="s">
        <v>16</v>
      </c>
      <c r="D3" s="112">
        <v>38</v>
      </c>
    </row>
    <row r="4" spans="1:4" ht="14.5" x14ac:dyDescent="0.35">
      <c r="A4" s="152">
        <v>45558</v>
      </c>
      <c r="B4" s="112" t="s">
        <v>17</v>
      </c>
      <c r="C4" s="112" t="s">
        <v>15</v>
      </c>
      <c r="D4" s="112">
        <v>7</v>
      </c>
    </row>
    <row r="5" spans="1:4" ht="14.5" x14ac:dyDescent="0.35">
      <c r="A5" s="152">
        <v>45558</v>
      </c>
      <c r="B5" s="112" t="s">
        <v>17</v>
      </c>
      <c r="C5" s="112" t="s">
        <v>16</v>
      </c>
      <c r="D5" s="112">
        <v>6</v>
      </c>
    </row>
    <row r="6" spans="1:4" ht="14.5" x14ac:dyDescent="0.35">
      <c r="A6" s="152">
        <v>45560</v>
      </c>
      <c r="B6" s="112" t="s">
        <v>7</v>
      </c>
      <c r="C6" s="112" t="s">
        <v>15</v>
      </c>
      <c r="D6" s="112">
        <v>71</v>
      </c>
    </row>
    <row r="7" spans="1:4" ht="14.5" x14ac:dyDescent="0.35">
      <c r="A7" s="152">
        <v>45560</v>
      </c>
      <c r="B7" s="112" t="s">
        <v>7</v>
      </c>
      <c r="C7" s="112" t="s">
        <v>16</v>
      </c>
      <c r="D7" s="112">
        <v>89</v>
      </c>
    </row>
    <row r="8" spans="1:4" ht="14.5" x14ac:dyDescent="0.35">
      <c r="A8" s="152">
        <v>45560</v>
      </c>
      <c r="B8" s="112" t="s">
        <v>18</v>
      </c>
      <c r="C8" s="112" t="s">
        <v>15</v>
      </c>
      <c r="D8" s="112">
        <v>638</v>
      </c>
    </row>
    <row r="9" spans="1:4" ht="14.5" x14ac:dyDescent="0.35">
      <c r="A9" s="152">
        <v>45560</v>
      </c>
      <c r="B9" s="112" t="s">
        <v>18</v>
      </c>
      <c r="C9" s="112" t="s">
        <v>16</v>
      </c>
      <c r="D9" s="112">
        <v>275</v>
      </c>
    </row>
    <row r="10" spans="1:4" ht="14.5" x14ac:dyDescent="0.35">
      <c r="A10" s="152">
        <v>45560</v>
      </c>
      <c r="B10" s="112" t="s">
        <v>19</v>
      </c>
      <c r="C10" s="112" t="s">
        <v>15</v>
      </c>
      <c r="D10" s="112">
        <v>189</v>
      </c>
    </row>
    <row r="11" spans="1:4" ht="14.5" x14ac:dyDescent="0.35">
      <c r="A11" s="152">
        <v>45560</v>
      </c>
      <c r="B11" s="112" t="s">
        <v>19</v>
      </c>
      <c r="C11" s="112" t="s">
        <v>16</v>
      </c>
      <c r="D11" s="112">
        <v>93</v>
      </c>
    </row>
    <row r="12" spans="1:4" ht="14.5" x14ac:dyDescent="0.35">
      <c r="A12" s="152">
        <v>45560</v>
      </c>
      <c r="B12" s="112" t="s">
        <v>20</v>
      </c>
      <c r="C12" s="112" t="s">
        <v>15</v>
      </c>
      <c r="D12" s="112">
        <v>17</v>
      </c>
    </row>
    <row r="13" spans="1:4" ht="14.5" x14ac:dyDescent="0.35">
      <c r="A13" s="152">
        <v>45560</v>
      </c>
      <c r="B13" s="112" t="s">
        <v>20</v>
      </c>
      <c r="C13" s="112" t="s">
        <v>16</v>
      </c>
      <c r="D13" s="112">
        <v>3</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0"/>
  <sheetViews>
    <sheetView workbookViewId="0">
      <selection activeCell="N10" sqref="N10"/>
    </sheetView>
  </sheetViews>
  <sheetFormatPr defaultColWidth="14.453125" defaultRowHeight="15" customHeight="1" x14ac:dyDescent="0.35"/>
  <cols>
    <col min="2" max="2" width="18.81640625" customWidth="1"/>
    <col min="3" max="5" width="8.7265625" customWidth="1"/>
    <col min="6" max="6" width="19.453125" customWidth="1"/>
    <col min="7" max="7" width="16" customWidth="1"/>
    <col min="8" max="26" width="8.7265625" customWidth="1"/>
  </cols>
  <sheetData>
    <row r="3" spans="1:2" ht="14.5" x14ac:dyDescent="0.35">
      <c r="A3" s="154" t="s">
        <v>21</v>
      </c>
      <c r="B3" s="155" t="s">
        <v>6716</v>
      </c>
    </row>
    <row r="4" spans="1:2" ht="14.5" x14ac:dyDescent="0.35">
      <c r="A4" s="22" t="s">
        <v>22</v>
      </c>
      <c r="B4" s="144">
        <v>145</v>
      </c>
    </row>
    <row r="5" spans="1:2" ht="14.5" x14ac:dyDescent="0.35">
      <c r="A5" s="23" t="s">
        <v>23</v>
      </c>
      <c r="B5" s="145">
        <v>10</v>
      </c>
    </row>
    <row r="6" spans="1:2" ht="14.5" x14ac:dyDescent="0.35">
      <c r="A6" s="23" t="s">
        <v>4</v>
      </c>
      <c r="B6" s="145">
        <v>60</v>
      </c>
    </row>
    <row r="7" spans="1:2" ht="14.5" x14ac:dyDescent="0.35">
      <c r="A7" s="23" t="s">
        <v>20</v>
      </c>
      <c r="B7" s="145">
        <v>18</v>
      </c>
    </row>
    <row r="8" spans="1:2" ht="14.5" x14ac:dyDescent="0.35">
      <c r="A8" s="23" t="s">
        <v>19</v>
      </c>
      <c r="B8" s="145">
        <v>262</v>
      </c>
    </row>
    <row r="9" spans="1:2" ht="14.5" x14ac:dyDescent="0.35">
      <c r="A9" s="24" t="s">
        <v>18</v>
      </c>
      <c r="B9" s="146">
        <v>862</v>
      </c>
    </row>
    <row r="10" spans="1:2" ht="14.5" x14ac:dyDescent="0.35">
      <c r="B10" s="3">
        <f>SUM(B4:B9)</f>
        <v>1357</v>
      </c>
    </row>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9E873-F3FA-4AFC-8C97-B3537070426E}">
  <dimension ref="A1:V1442"/>
  <sheetViews>
    <sheetView workbookViewId="0">
      <pane xSplit="3" ySplit="1" topLeftCell="J1421" activePane="bottomRight" state="frozen"/>
      <selection pane="topRight" activeCell="D1" sqref="D1"/>
      <selection pane="bottomLeft" activeCell="A2" sqref="A2"/>
      <selection pane="bottomRight" activeCell="O1431" sqref="O1431"/>
    </sheetView>
  </sheetViews>
  <sheetFormatPr defaultRowHeight="15" customHeight="1" x14ac:dyDescent="0.35"/>
  <cols>
    <col min="2" max="2" width="31.90625" customWidth="1"/>
    <col min="3" max="3" width="18.6328125" style="156" customWidth="1"/>
    <col min="19" max="19" width="17.7265625" customWidth="1"/>
    <col min="21" max="21" width="16" customWidth="1"/>
  </cols>
  <sheetData>
    <row r="1" spans="1:22" ht="15" customHeight="1" x14ac:dyDescent="0.35">
      <c r="A1" s="77" t="s">
        <v>24</v>
      </c>
      <c r="B1" s="77" t="s">
        <v>25</v>
      </c>
      <c r="C1" s="173" t="s">
        <v>26</v>
      </c>
      <c r="D1" s="77" t="s">
        <v>27</v>
      </c>
      <c r="E1" s="77" t="s">
        <v>28</v>
      </c>
      <c r="F1" s="77" t="s">
        <v>29</v>
      </c>
      <c r="G1" s="77" t="s">
        <v>30</v>
      </c>
      <c r="H1" s="77" t="s">
        <v>1</v>
      </c>
      <c r="I1" s="77" t="s">
        <v>31</v>
      </c>
      <c r="J1" s="77" t="s">
        <v>32</v>
      </c>
      <c r="K1" s="77" t="s">
        <v>33</v>
      </c>
      <c r="L1" s="77" t="s">
        <v>34</v>
      </c>
      <c r="M1" s="77" t="s">
        <v>35</v>
      </c>
      <c r="N1" s="77" t="s">
        <v>36</v>
      </c>
      <c r="O1" s="77" t="s">
        <v>37</v>
      </c>
      <c r="P1" s="77" t="s">
        <v>38</v>
      </c>
      <c r="Q1" s="77" t="s">
        <v>39</v>
      </c>
      <c r="R1" s="77" t="s">
        <v>40</v>
      </c>
      <c r="S1" s="77" t="s">
        <v>21</v>
      </c>
      <c r="U1" s="77" t="s">
        <v>6717</v>
      </c>
      <c r="V1" s="77" t="s">
        <v>6714</v>
      </c>
    </row>
    <row r="2" spans="1:22" ht="15" customHeight="1" x14ac:dyDescent="0.35">
      <c r="A2" s="75">
        <v>1</v>
      </c>
      <c r="B2" s="75" t="s">
        <v>41</v>
      </c>
      <c r="C2" s="165"/>
      <c r="D2" s="75" t="s">
        <v>42</v>
      </c>
      <c r="E2" s="75">
        <v>2016</v>
      </c>
      <c r="F2" s="75" t="s">
        <v>43</v>
      </c>
      <c r="G2" s="75" t="s">
        <v>44</v>
      </c>
      <c r="H2" s="75" t="s">
        <v>45</v>
      </c>
      <c r="I2" s="75" t="s">
        <v>46</v>
      </c>
      <c r="J2" s="75"/>
      <c r="K2" s="75" t="s">
        <v>47</v>
      </c>
      <c r="L2" s="75" t="s">
        <v>48</v>
      </c>
      <c r="M2" s="75" t="s">
        <v>49</v>
      </c>
      <c r="N2" s="75">
        <v>2</v>
      </c>
      <c r="O2" s="75"/>
      <c r="P2" s="75">
        <v>18</v>
      </c>
      <c r="Q2" s="75"/>
      <c r="R2" s="75" t="s">
        <v>3</v>
      </c>
      <c r="S2" s="75" t="s">
        <v>4</v>
      </c>
      <c r="U2" s="112" t="s">
        <v>4</v>
      </c>
      <c r="V2" s="75">
        <f>COUNTIFS(S:S,U2)</f>
        <v>60</v>
      </c>
    </row>
    <row r="3" spans="1:22" ht="15" customHeight="1" x14ac:dyDescent="0.35">
      <c r="A3" s="75">
        <v>2</v>
      </c>
      <c r="B3" s="75" t="s">
        <v>50</v>
      </c>
      <c r="C3" s="165" t="s">
        <v>51</v>
      </c>
      <c r="D3" s="75" t="s">
        <v>52</v>
      </c>
      <c r="E3" s="75">
        <v>2019</v>
      </c>
      <c r="F3" s="75" t="s">
        <v>53</v>
      </c>
      <c r="G3" s="75" t="s">
        <v>54</v>
      </c>
      <c r="H3" s="75"/>
      <c r="I3" s="75" t="s">
        <v>46</v>
      </c>
      <c r="J3" s="75"/>
      <c r="K3" s="75" t="s">
        <v>55</v>
      </c>
      <c r="L3" s="75" t="s">
        <v>56</v>
      </c>
      <c r="M3" s="75" t="s">
        <v>49</v>
      </c>
      <c r="N3" s="75">
        <v>2</v>
      </c>
      <c r="O3" s="75"/>
      <c r="P3" s="75">
        <v>23</v>
      </c>
      <c r="Q3" s="75"/>
      <c r="R3" s="75" t="s">
        <v>3</v>
      </c>
      <c r="S3" s="75" t="s">
        <v>4</v>
      </c>
      <c r="U3" s="112" t="s">
        <v>5558</v>
      </c>
      <c r="V3" s="75">
        <f>COUNTIFS(S:S,U3)</f>
        <v>10</v>
      </c>
    </row>
    <row r="4" spans="1:22" ht="15" customHeight="1" x14ac:dyDescent="0.35">
      <c r="A4" s="75">
        <v>3</v>
      </c>
      <c r="B4" s="75" t="s">
        <v>57</v>
      </c>
      <c r="C4" s="165" t="s">
        <v>58</v>
      </c>
      <c r="D4" s="75" t="s">
        <v>59</v>
      </c>
      <c r="E4" s="75">
        <v>2020</v>
      </c>
      <c r="F4" s="75" t="s">
        <v>60</v>
      </c>
      <c r="G4" s="75" t="s">
        <v>61</v>
      </c>
      <c r="H4" s="75" t="s">
        <v>62</v>
      </c>
      <c r="I4" s="75" t="s">
        <v>63</v>
      </c>
      <c r="J4" s="75" t="s">
        <v>64</v>
      </c>
      <c r="K4" s="75" t="s">
        <v>65</v>
      </c>
      <c r="L4" s="75" t="s">
        <v>66</v>
      </c>
      <c r="M4" s="75" t="s">
        <v>49</v>
      </c>
      <c r="N4" s="75">
        <v>8</v>
      </c>
      <c r="O4" s="75"/>
      <c r="P4" s="75">
        <v>34</v>
      </c>
      <c r="Q4" s="75"/>
      <c r="R4" s="75" t="s">
        <v>3</v>
      </c>
      <c r="S4" s="75" t="s">
        <v>4</v>
      </c>
      <c r="U4" s="112" t="s">
        <v>22</v>
      </c>
      <c r="V4" s="75">
        <f t="shared" ref="V4:V7" si="0">COUNTIFS(S:S,U4)</f>
        <v>160</v>
      </c>
    </row>
    <row r="5" spans="1:22" ht="15" customHeight="1" x14ac:dyDescent="0.35">
      <c r="A5" s="75">
        <v>4</v>
      </c>
      <c r="B5" s="75" t="s">
        <v>67</v>
      </c>
      <c r="C5" s="165" t="s">
        <v>68</v>
      </c>
      <c r="D5" s="75" t="s">
        <v>69</v>
      </c>
      <c r="E5" s="75">
        <v>2019</v>
      </c>
      <c r="F5" s="75" t="s">
        <v>70</v>
      </c>
      <c r="G5" s="75" t="s">
        <v>71</v>
      </c>
      <c r="H5" s="75" t="s">
        <v>72</v>
      </c>
      <c r="I5" s="75" t="s">
        <v>63</v>
      </c>
      <c r="J5" s="75"/>
      <c r="K5" s="75" t="s">
        <v>73</v>
      </c>
      <c r="L5" s="75" t="s">
        <v>74</v>
      </c>
      <c r="M5" s="75" t="s">
        <v>49</v>
      </c>
      <c r="N5" s="75">
        <v>4</v>
      </c>
      <c r="O5" s="75"/>
      <c r="P5" s="75">
        <v>23</v>
      </c>
      <c r="Q5" s="75"/>
      <c r="R5" s="75" t="s">
        <v>3</v>
      </c>
      <c r="S5" s="75" t="s">
        <v>4</v>
      </c>
      <c r="U5" s="112" t="s">
        <v>18</v>
      </c>
      <c r="V5" s="75">
        <f t="shared" si="0"/>
        <v>912</v>
      </c>
    </row>
    <row r="6" spans="1:22" ht="15" customHeight="1" x14ac:dyDescent="0.35">
      <c r="A6" s="75">
        <v>5</v>
      </c>
      <c r="B6" s="75" t="s">
        <v>75</v>
      </c>
      <c r="C6" s="165" t="s">
        <v>76</v>
      </c>
      <c r="D6" s="75" t="s">
        <v>77</v>
      </c>
      <c r="E6" s="75">
        <v>2019</v>
      </c>
      <c r="F6" s="75" t="s">
        <v>78</v>
      </c>
      <c r="G6" s="75" t="s">
        <v>79</v>
      </c>
      <c r="H6" s="75"/>
      <c r="I6" s="75" t="s">
        <v>46</v>
      </c>
      <c r="J6" s="75"/>
      <c r="K6" s="75" t="s">
        <v>80</v>
      </c>
      <c r="L6" s="75" t="s">
        <v>81</v>
      </c>
      <c r="M6" s="75" t="s">
        <v>49</v>
      </c>
      <c r="N6" s="75">
        <v>3</v>
      </c>
      <c r="O6" s="75"/>
      <c r="P6" s="75">
        <v>25</v>
      </c>
      <c r="Q6" s="75"/>
      <c r="R6" s="75" t="s">
        <v>3</v>
      </c>
      <c r="S6" s="75" t="s">
        <v>4</v>
      </c>
      <c r="U6" s="112" t="s">
        <v>19</v>
      </c>
      <c r="V6" s="75">
        <f t="shared" si="0"/>
        <v>280</v>
      </c>
    </row>
    <row r="7" spans="1:22" ht="15" customHeight="1" x14ac:dyDescent="0.35">
      <c r="A7" s="75">
        <v>6</v>
      </c>
      <c r="B7" s="75" t="s">
        <v>82</v>
      </c>
      <c r="C7" s="165"/>
      <c r="D7" s="75" t="s">
        <v>83</v>
      </c>
      <c r="E7" s="75">
        <v>2017</v>
      </c>
      <c r="F7" s="75" t="s">
        <v>84</v>
      </c>
      <c r="G7" s="75" t="s">
        <v>85</v>
      </c>
      <c r="H7" s="75" t="s">
        <v>86</v>
      </c>
      <c r="I7" s="75" t="s">
        <v>46</v>
      </c>
      <c r="J7" s="75"/>
      <c r="K7" s="75" t="s">
        <v>87</v>
      </c>
      <c r="L7" s="75" t="s">
        <v>88</v>
      </c>
      <c r="M7" s="75" t="s">
        <v>49</v>
      </c>
      <c r="N7" s="75">
        <v>8</v>
      </c>
      <c r="O7" s="75"/>
      <c r="P7" s="75">
        <v>17</v>
      </c>
      <c r="Q7" s="75"/>
      <c r="R7" s="75" t="s">
        <v>3</v>
      </c>
      <c r="S7" s="75" t="s">
        <v>4</v>
      </c>
      <c r="U7" s="112" t="s">
        <v>12</v>
      </c>
      <c r="V7" s="75">
        <f t="shared" si="0"/>
        <v>19</v>
      </c>
    </row>
    <row r="8" spans="1:22" ht="15" customHeight="1" x14ac:dyDescent="0.35">
      <c r="A8" s="75">
        <v>7</v>
      </c>
      <c r="B8" s="75" t="s">
        <v>89</v>
      </c>
      <c r="C8" s="165" t="s">
        <v>90</v>
      </c>
      <c r="D8" s="75" t="s">
        <v>91</v>
      </c>
      <c r="E8" s="75">
        <v>2017</v>
      </c>
      <c r="F8" s="75" t="s">
        <v>92</v>
      </c>
      <c r="G8" s="75" t="s">
        <v>93</v>
      </c>
      <c r="H8" s="75"/>
      <c r="I8" s="75" t="s">
        <v>46</v>
      </c>
      <c r="J8" s="75"/>
      <c r="K8" s="75" t="s">
        <v>94</v>
      </c>
      <c r="L8" s="75" t="s">
        <v>95</v>
      </c>
      <c r="M8" s="75" t="s">
        <v>49</v>
      </c>
      <c r="N8" s="75">
        <v>79</v>
      </c>
      <c r="O8" s="75"/>
      <c r="P8" s="75">
        <v>48</v>
      </c>
      <c r="Q8" s="75"/>
      <c r="R8" s="75" t="s">
        <v>3</v>
      </c>
      <c r="S8" s="75" t="s">
        <v>4</v>
      </c>
      <c r="U8" s="77" t="s">
        <v>6715</v>
      </c>
      <c r="V8" s="77">
        <f>SUM(V2:V7)</f>
        <v>1441</v>
      </c>
    </row>
    <row r="9" spans="1:22" ht="15" customHeight="1" x14ac:dyDescent="0.35">
      <c r="A9" s="75">
        <v>8</v>
      </c>
      <c r="B9" s="75" t="s">
        <v>96</v>
      </c>
      <c r="C9" s="165" t="s">
        <v>97</v>
      </c>
      <c r="D9" s="75" t="s">
        <v>98</v>
      </c>
      <c r="E9" s="75">
        <v>2019</v>
      </c>
      <c r="F9" s="75" t="s">
        <v>99</v>
      </c>
      <c r="G9" s="75" t="s">
        <v>100</v>
      </c>
      <c r="H9" s="75"/>
      <c r="I9" s="75" t="s">
        <v>46</v>
      </c>
      <c r="J9" s="75"/>
      <c r="K9" s="75" t="s">
        <v>101</v>
      </c>
      <c r="L9" s="75" t="s">
        <v>102</v>
      </c>
      <c r="M9" s="75" t="s">
        <v>49</v>
      </c>
      <c r="N9" s="75">
        <v>10</v>
      </c>
      <c r="O9" s="75"/>
      <c r="P9" s="75">
        <v>40</v>
      </c>
      <c r="Q9" s="75"/>
      <c r="R9" s="75" t="s">
        <v>3</v>
      </c>
      <c r="S9" s="75" t="s">
        <v>4</v>
      </c>
    </row>
    <row r="10" spans="1:22" ht="15" customHeight="1" x14ac:dyDescent="0.35">
      <c r="A10" s="75">
        <v>9</v>
      </c>
      <c r="B10" s="75" t="s">
        <v>103</v>
      </c>
      <c r="C10" s="165" t="s">
        <v>104</v>
      </c>
      <c r="D10" s="75" t="s">
        <v>77</v>
      </c>
      <c r="E10" s="75">
        <v>2015</v>
      </c>
      <c r="F10" s="75" t="s">
        <v>105</v>
      </c>
      <c r="G10" s="75" t="s">
        <v>106</v>
      </c>
      <c r="H10" s="75"/>
      <c r="I10" s="75" t="s">
        <v>63</v>
      </c>
      <c r="J10" s="75"/>
      <c r="K10" s="75"/>
      <c r="L10" s="75"/>
      <c r="M10" s="75" t="s">
        <v>49</v>
      </c>
      <c r="N10" s="75"/>
      <c r="O10" s="75"/>
      <c r="P10" s="75"/>
      <c r="Q10" s="75"/>
      <c r="R10" s="75" t="s">
        <v>3</v>
      </c>
      <c r="S10" s="75" t="s">
        <v>4</v>
      </c>
    </row>
    <row r="11" spans="1:22" ht="15" customHeight="1" x14ac:dyDescent="0.35">
      <c r="A11" s="75">
        <v>10</v>
      </c>
      <c r="B11" s="75" t="s">
        <v>107</v>
      </c>
      <c r="C11" s="165" t="s">
        <v>108</v>
      </c>
      <c r="D11" s="75" t="s">
        <v>109</v>
      </c>
      <c r="E11" s="75">
        <v>2020</v>
      </c>
      <c r="F11" s="75" t="s">
        <v>110</v>
      </c>
      <c r="G11" s="75" t="s">
        <v>111</v>
      </c>
      <c r="H11" s="75" t="s">
        <v>112</v>
      </c>
      <c r="I11" s="75" t="s">
        <v>63</v>
      </c>
      <c r="J11" s="75"/>
      <c r="K11" s="75" t="s">
        <v>113</v>
      </c>
      <c r="L11" s="75"/>
      <c r="M11" s="75" t="s">
        <v>49</v>
      </c>
      <c r="N11" s="75">
        <v>40</v>
      </c>
      <c r="O11" s="75"/>
      <c r="P11" s="75">
        <v>118</v>
      </c>
      <c r="Q11" s="75"/>
      <c r="R11" s="75" t="s">
        <v>3</v>
      </c>
      <c r="S11" s="75" t="s">
        <v>4</v>
      </c>
    </row>
    <row r="12" spans="1:22" ht="15" customHeight="1" x14ac:dyDescent="0.35">
      <c r="A12" s="75">
        <v>11</v>
      </c>
      <c r="B12" s="75" t="s">
        <v>114</v>
      </c>
      <c r="C12" s="165" t="s">
        <v>115</v>
      </c>
      <c r="D12" s="75" t="s">
        <v>116</v>
      </c>
      <c r="E12" s="75">
        <v>2022</v>
      </c>
      <c r="F12" s="75" t="s">
        <v>117</v>
      </c>
      <c r="G12" s="75" t="s">
        <v>118</v>
      </c>
      <c r="H12" s="75" t="s">
        <v>119</v>
      </c>
      <c r="I12" s="75" t="s">
        <v>63</v>
      </c>
      <c r="J12" s="75"/>
      <c r="K12" s="75" t="s">
        <v>120</v>
      </c>
      <c r="L12" s="75" t="s">
        <v>121</v>
      </c>
      <c r="M12" s="75" t="s">
        <v>49</v>
      </c>
      <c r="N12" s="75">
        <v>6</v>
      </c>
      <c r="O12" s="75"/>
      <c r="P12" s="75">
        <v>43</v>
      </c>
      <c r="Q12" s="75"/>
      <c r="R12" s="75" t="s">
        <v>3</v>
      </c>
      <c r="S12" s="75" t="s">
        <v>4</v>
      </c>
    </row>
    <row r="13" spans="1:22" ht="15" customHeight="1" x14ac:dyDescent="0.35">
      <c r="A13" s="75">
        <v>12</v>
      </c>
      <c r="B13" s="75" t="s">
        <v>122</v>
      </c>
      <c r="C13" s="165" t="s">
        <v>123</v>
      </c>
      <c r="D13" s="75" t="s">
        <v>59</v>
      </c>
      <c r="E13" s="75">
        <v>2021</v>
      </c>
      <c r="F13" s="75" t="s">
        <v>124</v>
      </c>
      <c r="G13" s="75" t="s">
        <v>125</v>
      </c>
      <c r="H13" s="75" t="s">
        <v>126</v>
      </c>
      <c r="I13" s="75" t="s">
        <v>63</v>
      </c>
      <c r="J13" s="75"/>
      <c r="K13" s="75" t="s">
        <v>127</v>
      </c>
      <c r="L13" s="75" t="s">
        <v>128</v>
      </c>
      <c r="M13" s="75" t="s">
        <v>49</v>
      </c>
      <c r="N13" s="75">
        <v>9</v>
      </c>
      <c r="O13" s="75"/>
      <c r="P13" s="75">
        <v>162</v>
      </c>
      <c r="Q13" s="75"/>
      <c r="R13" s="75" t="s">
        <v>3</v>
      </c>
      <c r="S13" s="75" t="s">
        <v>4</v>
      </c>
    </row>
    <row r="14" spans="1:22" ht="15" customHeight="1" x14ac:dyDescent="0.35">
      <c r="A14" s="75">
        <v>13</v>
      </c>
      <c r="B14" s="75" t="s">
        <v>129</v>
      </c>
      <c r="C14" s="165" t="s">
        <v>130</v>
      </c>
      <c r="D14" s="75" t="s">
        <v>131</v>
      </c>
      <c r="E14" s="75">
        <v>2018</v>
      </c>
      <c r="F14" s="75" t="s">
        <v>132</v>
      </c>
      <c r="G14" s="75" t="s">
        <v>133</v>
      </c>
      <c r="H14" s="75" t="s">
        <v>134</v>
      </c>
      <c r="I14" s="75" t="s">
        <v>63</v>
      </c>
      <c r="J14" s="75"/>
      <c r="K14" s="75" t="s">
        <v>135</v>
      </c>
      <c r="L14" s="75" t="s">
        <v>136</v>
      </c>
      <c r="M14" s="75" t="s">
        <v>49</v>
      </c>
      <c r="N14" s="75">
        <v>7</v>
      </c>
      <c r="O14" s="75"/>
      <c r="P14" s="75">
        <v>14</v>
      </c>
      <c r="Q14" s="75"/>
      <c r="R14" s="75" t="s">
        <v>3</v>
      </c>
      <c r="S14" s="75" t="s">
        <v>4</v>
      </c>
    </row>
    <row r="15" spans="1:22" ht="15" customHeight="1" x14ac:dyDescent="0.35">
      <c r="A15" s="75">
        <v>14</v>
      </c>
      <c r="B15" s="75" t="s">
        <v>137</v>
      </c>
      <c r="C15" s="165" t="s">
        <v>138</v>
      </c>
      <c r="D15" s="75" t="s">
        <v>139</v>
      </c>
      <c r="E15" s="75">
        <v>2014</v>
      </c>
      <c r="F15" s="75" t="s">
        <v>140</v>
      </c>
      <c r="G15" s="75" t="s">
        <v>141</v>
      </c>
      <c r="H15" s="75" t="s">
        <v>142</v>
      </c>
      <c r="I15" s="75" t="s">
        <v>63</v>
      </c>
      <c r="J15" s="75"/>
      <c r="K15" s="75" t="s">
        <v>143</v>
      </c>
      <c r="L15" s="75" t="s">
        <v>144</v>
      </c>
      <c r="M15" s="75" t="s">
        <v>49</v>
      </c>
      <c r="N15" s="75">
        <v>0</v>
      </c>
      <c r="O15" s="75"/>
      <c r="P15" s="75">
        <v>11</v>
      </c>
      <c r="Q15" s="75"/>
      <c r="R15" s="75" t="s">
        <v>3</v>
      </c>
      <c r="S15" s="75" t="s">
        <v>4</v>
      </c>
    </row>
    <row r="16" spans="1:22" ht="15" customHeight="1" x14ac:dyDescent="0.35">
      <c r="A16" s="75">
        <v>15</v>
      </c>
      <c r="B16" s="75" t="s">
        <v>145</v>
      </c>
      <c r="C16" s="165"/>
      <c r="D16" s="75" t="s">
        <v>146</v>
      </c>
      <c r="E16" s="75">
        <v>2020</v>
      </c>
      <c r="F16" s="75" t="s">
        <v>147</v>
      </c>
      <c r="G16" s="75" t="s">
        <v>148</v>
      </c>
      <c r="H16" s="75" t="s">
        <v>149</v>
      </c>
      <c r="I16" s="75" t="s">
        <v>46</v>
      </c>
      <c r="J16" s="75"/>
      <c r="K16" s="75" t="s">
        <v>150</v>
      </c>
      <c r="L16" s="75" t="s">
        <v>151</v>
      </c>
      <c r="M16" s="75" t="s">
        <v>49</v>
      </c>
      <c r="N16" s="75">
        <v>0</v>
      </c>
      <c r="O16" s="75"/>
      <c r="P16" s="75">
        <v>20</v>
      </c>
      <c r="Q16" s="75"/>
      <c r="R16" s="75" t="s">
        <v>3</v>
      </c>
      <c r="S16" s="75" t="s">
        <v>4</v>
      </c>
    </row>
    <row r="17" spans="1:19" ht="15" customHeight="1" x14ac:dyDescent="0.35">
      <c r="A17" s="75">
        <v>16</v>
      </c>
      <c r="B17" s="75" t="s">
        <v>152</v>
      </c>
      <c r="C17" s="165" t="s">
        <v>153</v>
      </c>
      <c r="D17" s="75" t="s">
        <v>154</v>
      </c>
      <c r="E17" s="75">
        <v>2020</v>
      </c>
      <c r="F17" s="75" t="s">
        <v>155</v>
      </c>
      <c r="G17" s="75" t="s">
        <v>156</v>
      </c>
      <c r="H17" s="75" t="s">
        <v>157</v>
      </c>
      <c r="I17" s="75" t="s">
        <v>63</v>
      </c>
      <c r="J17" s="75"/>
      <c r="K17" s="75" t="s">
        <v>158</v>
      </c>
      <c r="L17" s="75" t="s">
        <v>159</v>
      </c>
      <c r="M17" s="75" t="s">
        <v>49</v>
      </c>
      <c r="N17" s="75">
        <v>3</v>
      </c>
      <c r="O17" s="75"/>
      <c r="P17" s="75">
        <v>29</v>
      </c>
      <c r="Q17" s="75"/>
      <c r="R17" s="75" t="s">
        <v>3</v>
      </c>
      <c r="S17" s="75" t="s">
        <v>4</v>
      </c>
    </row>
    <row r="18" spans="1:19" ht="15" customHeight="1" x14ac:dyDescent="0.35">
      <c r="A18" s="75">
        <v>17</v>
      </c>
      <c r="B18" s="75" t="s">
        <v>160</v>
      </c>
      <c r="C18" s="165" t="s">
        <v>161</v>
      </c>
      <c r="D18" s="75" t="s">
        <v>162</v>
      </c>
      <c r="E18" s="75">
        <v>2016</v>
      </c>
      <c r="F18" s="75" t="s">
        <v>163</v>
      </c>
      <c r="G18" s="75" t="s">
        <v>164</v>
      </c>
      <c r="H18" s="75"/>
      <c r="I18" s="75" t="s">
        <v>46</v>
      </c>
      <c r="J18" s="75"/>
      <c r="K18" s="75" t="s">
        <v>165</v>
      </c>
      <c r="L18" s="75" t="s">
        <v>166</v>
      </c>
      <c r="M18" s="75" t="s">
        <v>49</v>
      </c>
      <c r="N18" s="75">
        <v>36</v>
      </c>
      <c r="O18" s="75"/>
      <c r="P18" s="75">
        <v>78</v>
      </c>
      <c r="Q18" s="75"/>
      <c r="R18" s="75" t="s">
        <v>3</v>
      </c>
      <c r="S18" s="75" t="s">
        <v>4</v>
      </c>
    </row>
    <row r="19" spans="1:19" ht="15" customHeight="1" x14ac:dyDescent="0.35">
      <c r="A19" s="75">
        <v>18</v>
      </c>
      <c r="B19" s="75" t="s">
        <v>167</v>
      </c>
      <c r="C19" s="165"/>
      <c r="D19" s="75" t="s">
        <v>42</v>
      </c>
      <c r="E19" s="75">
        <v>2020</v>
      </c>
      <c r="F19" s="75" t="s">
        <v>168</v>
      </c>
      <c r="G19" s="75" t="s">
        <v>169</v>
      </c>
      <c r="H19" s="75" t="s">
        <v>170</v>
      </c>
      <c r="I19" s="75" t="s">
        <v>46</v>
      </c>
      <c r="J19" s="75"/>
      <c r="K19" s="75" t="s">
        <v>171</v>
      </c>
      <c r="L19" s="75" t="s">
        <v>172</v>
      </c>
      <c r="M19" s="75" t="s">
        <v>49</v>
      </c>
      <c r="N19" s="75">
        <v>3</v>
      </c>
      <c r="O19" s="75"/>
      <c r="P19" s="75">
        <v>20</v>
      </c>
      <c r="Q19" s="75"/>
      <c r="R19" s="75" t="s">
        <v>3</v>
      </c>
      <c r="S19" s="75" t="s">
        <v>4</v>
      </c>
    </row>
    <row r="20" spans="1:19" ht="15" customHeight="1" x14ac:dyDescent="0.35">
      <c r="A20" s="75">
        <v>19</v>
      </c>
      <c r="B20" s="75" t="s">
        <v>173</v>
      </c>
      <c r="C20" s="165" t="s">
        <v>174</v>
      </c>
      <c r="D20" s="75" t="s">
        <v>131</v>
      </c>
      <c r="E20" s="75">
        <v>2020</v>
      </c>
      <c r="F20" s="75" t="s">
        <v>175</v>
      </c>
      <c r="G20" s="75" t="s">
        <v>176</v>
      </c>
      <c r="H20" s="75" t="s">
        <v>177</v>
      </c>
      <c r="I20" s="75" t="s">
        <v>63</v>
      </c>
      <c r="J20" s="75"/>
      <c r="K20" s="75" t="s">
        <v>178</v>
      </c>
      <c r="L20" s="75" t="s">
        <v>179</v>
      </c>
      <c r="M20" s="75" t="s">
        <v>49</v>
      </c>
      <c r="N20" s="75">
        <v>15</v>
      </c>
      <c r="O20" s="75"/>
      <c r="P20" s="75">
        <v>86</v>
      </c>
      <c r="Q20" s="75"/>
      <c r="R20" s="75" t="s">
        <v>3</v>
      </c>
      <c r="S20" s="75" t="s">
        <v>4</v>
      </c>
    </row>
    <row r="21" spans="1:19" ht="15" customHeight="1" x14ac:dyDescent="0.35">
      <c r="A21" s="75">
        <v>20</v>
      </c>
      <c r="B21" s="75" t="s">
        <v>180</v>
      </c>
      <c r="C21" s="165" t="s">
        <v>181</v>
      </c>
      <c r="D21" s="75" t="s">
        <v>182</v>
      </c>
      <c r="E21" s="75">
        <v>2019</v>
      </c>
      <c r="F21" s="75" t="s">
        <v>183</v>
      </c>
      <c r="G21" s="75" t="s">
        <v>184</v>
      </c>
      <c r="H21" s="75" t="s">
        <v>185</v>
      </c>
      <c r="I21" s="75" t="s">
        <v>63</v>
      </c>
      <c r="J21" s="75"/>
      <c r="K21" s="75" t="s">
        <v>186</v>
      </c>
      <c r="L21" s="75" t="s">
        <v>187</v>
      </c>
      <c r="M21" s="75" t="s">
        <v>49</v>
      </c>
      <c r="N21" s="75">
        <v>6</v>
      </c>
      <c r="O21" s="75"/>
      <c r="P21" s="75">
        <v>76</v>
      </c>
      <c r="Q21" s="75"/>
      <c r="R21" s="75" t="s">
        <v>3</v>
      </c>
      <c r="S21" s="75" t="s">
        <v>4</v>
      </c>
    </row>
    <row r="22" spans="1:19" ht="15" customHeight="1" x14ac:dyDescent="0.35">
      <c r="A22" s="75">
        <v>21</v>
      </c>
      <c r="B22" s="75" t="s">
        <v>188</v>
      </c>
      <c r="C22" s="165"/>
      <c r="D22" s="75" t="s">
        <v>189</v>
      </c>
      <c r="E22" s="75">
        <v>2019</v>
      </c>
      <c r="F22" s="75" t="s">
        <v>190</v>
      </c>
      <c r="G22" s="75" t="s">
        <v>191</v>
      </c>
      <c r="H22" s="75" t="s">
        <v>192</v>
      </c>
      <c r="I22" s="75" t="s">
        <v>63</v>
      </c>
      <c r="J22" s="75"/>
      <c r="K22" s="75" t="s">
        <v>193</v>
      </c>
      <c r="L22" s="75" t="s">
        <v>194</v>
      </c>
      <c r="M22" s="75" t="s">
        <v>195</v>
      </c>
      <c r="N22" s="75">
        <v>1</v>
      </c>
      <c r="O22" s="75"/>
      <c r="P22" s="75">
        <v>53</v>
      </c>
      <c r="Q22" s="75"/>
      <c r="R22" s="75" t="s">
        <v>3</v>
      </c>
      <c r="S22" s="75" t="s">
        <v>4</v>
      </c>
    </row>
    <row r="23" spans="1:19" ht="15" customHeight="1" x14ac:dyDescent="0.35">
      <c r="A23" s="75">
        <v>22</v>
      </c>
      <c r="B23" s="75" t="s">
        <v>196</v>
      </c>
      <c r="C23" s="165" t="s">
        <v>197</v>
      </c>
      <c r="D23" s="75" t="s">
        <v>77</v>
      </c>
      <c r="E23" s="75">
        <v>2018</v>
      </c>
      <c r="F23" s="75" t="s">
        <v>198</v>
      </c>
      <c r="G23" s="75" t="s">
        <v>199</v>
      </c>
      <c r="H23" s="75"/>
      <c r="I23" s="75" t="s">
        <v>46</v>
      </c>
      <c r="J23" s="75"/>
      <c r="K23" s="75" t="s">
        <v>200</v>
      </c>
      <c r="L23" s="75" t="s">
        <v>201</v>
      </c>
      <c r="M23" s="75" t="s">
        <v>49</v>
      </c>
      <c r="N23" s="75">
        <v>0</v>
      </c>
      <c r="O23" s="75"/>
      <c r="P23" s="75">
        <v>20</v>
      </c>
      <c r="Q23" s="75"/>
      <c r="R23" s="75" t="s">
        <v>3</v>
      </c>
      <c r="S23" s="75" t="s">
        <v>4</v>
      </c>
    </row>
    <row r="24" spans="1:19" ht="15" customHeight="1" x14ac:dyDescent="0.35">
      <c r="A24" s="75">
        <v>23</v>
      </c>
      <c r="B24" s="75" t="s">
        <v>202</v>
      </c>
      <c r="C24" s="165" t="s">
        <v>203</v>
      </c>
      <c r="D24" s="75" t="s">
        <v>204</v>
      </c>
      <c r="E24" s="75">
        <v>2014</v>
      </c>
      <c r="F24" s="75" t="s">
        <v>205</v>
      </c>
      <c r="G24" s="75" t="s">
        <v>206</v>
      </c>
      <c r="H24" s="75" t="s">
        <v>207</v>
      </c>
      <c r="I24" s="75" t="s">
        <v>46</v>
      </c>
      <c r="J24" s="75"/>
      <c r="K24" s="75" t="s">
        <v>208</v>
      </c>
      <c r="L24" s="75"/>
      <c r="M24" s="75" t="s">
        <v>49</v>
      </c>
      <c r="N24" s="75">
        <v>6</v>
      </c>
      <c r="O24" s="75"/>
      <c r="P24" s="75">
        <v>14</v>
      </c>
      <c r="Q24" s="75"/>
      <c r="R24" s="75" t="s">
        <v>3</v>
      </c>
      <c r="S24" s="75" t="s">
        <v>4</v>
      </c>
    </row>
    <row r="25" spans="1:19" ht="15" customHeight="1" x14ac:dyDescent="0.35">
      <c r="A25" s="75">
        <v>24</v>
      </c>
      <c r="B25" s="75" t="s">
        <v>209</v>
      </c>
      <c r="C25" s="165" t="s">
        <v>210</v>
      </c>
      <c r="D25" s="75" t="s">
        <v>77</v>
      </c>
      <c r="E25" s="75">
        <v>2022</v>
      </c>
      <c r="F25" s="75" t="s">
        <v>211</v>
      </c>
      <c r="G25" s="75" t="s">
        <v>212</v>
      </c>
      <c r="H25" s="75"/>
      <c r="I25" s="75" t="s">
        <v>46</v>
      </c>
      <c r="J25" s="75"/>
      <c r="K25" s="75" t="s">
        <v>213</v>
      </c>
      <c r="L25" s="75" t="s">
        <v>214</v>
      </c>
      <c r="M25" s="75" t="s">
        <v>49</v>
      </c>
      <c r="N25" s="75">
        <v>1</v>
      </c>
      <c r="O25" s="75"/>
      <c r="P25" s="75">
        <v>33</v>
      </c>
      <c r="Q25" s="75"/>
      <c r="R25" s="75" t="s">
        <v>3</v>
      </c>
      <c r="S25" s="75" t="s">
        <v>4</v>
      </c>
    </row>
    <row r="26" spans="1:19" ht="15" customHeight="1" x14ac:dyDescent="0.35">
      <c r="A26" s="75">
        <v>25</v>
      </c>
      <c r="B26" s="75" t="s">
        <v>215</v>
      </c>
      <c r="C26" s="165" t="s">
        <v>216</v>
      </c>
      <c r="D26" s="75" t="s">
        <v>217</v>
      </c>
      <c r="E26" s="75">
        <v>2019</v>
      </c>
      <c r="F26" s="75" t="s">
        <v>218</v>
      </c>
      <c r="G26" s="75" t="s">
        <v>219</v>
      </c>
      <c r="H26" s="75" t="s">
        <v>220</v>
      </c>
      <c r="I26" s="75" t="s">
        <v>46</v>
      </c>
      <c r="J26" s="75"/>
      <c r="K26" s="75" t="s">
        <v>221</v>
      </c>
      <c r="L26" s="75" t="s">
        <v>222</v>
      </c>
      <c r="M26" s="75" t="s">
        <v>49</v>
      </c>
      <c r="N26" s="75">
        <v>23</v>
      </c>
      <c r="O26" s="75"/>
      <c r="P26" s="75">
        <v>13</v>
      </c>
      <c r="Q26" s="75"/>
      <c r="R26" s="75" t="s">
        <v>3</v>
      </c>
      <c r="S26" s="75" t="s">
        <v>4</v>
      </c>
    </row>
    <row r="27" spans="1:19" ht="15" customHeight="1" x14ac:dyDescent="0.35">
      <c r="A27" s="75">
        <v>26</v>
      </c>
      <c r="B27" s="75" t="s">
        <v>223</v>
      </c>
      <c r="C27" s="165" t="s">
        <v>224</v>
      </c>
      <c r="D27" s="75" t="s">
        <v>77</v>
      </c>
      <c r="E27" s="75">
        <v>2020</v>
      </c>
      <c r="F27" s="75" t="s">
        <v>117</v>
      </c>
      <c r="G27" s="75" t="s">
        <v>225</v>
      </c>
      <c r="H27" s="75"/>
      <c r="I27" s="75" t="s">
        <v>46</v>
      </c>
      <c r="J27" s="75"/>
      <c r="K27" s="75" t="s">
        <v>226</v>
      </c>
      <c r="L27" s="75" t="s">
        <v>227</v>
      </c>
      <c r="M27" s="75" t="s">
        <v>49</v>
      </c>
      <c r="N27" s="75">
        <v>6</v>
      </c>
      <c r="O27" s="75"/>
      <c r="P27" s="75">
        <v>31</v>
      </c>
      <c r="Q27" s="75"/>
      <c r="R27" s="75" t="s">
        <v>3</v>
      </c>
      <c r="S27" s="75" t="s">
        <v>4</v>
      </c>
    </row>
    <row r="28" spans="1:19" ht="15" customHeight="1" x14ac:dyDescent="0.35">
      <c r="A28" s="75">
        <v>27</v>
      </c>
      <c r="B28" s="75" t="s">
        <v>228</v>
      </c>
      <c r="C28" s="165" t="s">
        <v>229</v>
      </c>
      <c r="D28" s="75" t="s">
        <v>230</v>
      </c>
      <c r="E28" s="75">
        <v>2020</v>
      </c>
      <c r="F28" s="75" t="s">
        <v>231</v>
      </c>
      <c r="G28" s="75" t="s">
        <v>232</v>
      </c>
      <c r="H28" s="75" t="s">
        <v>233</v>
      </c>
      <c r="I28" s="75" t="s">
        <v>46</v>
      </c>
      <c r="J28" s="75"/>
      <c r="K28" s="75" t="s">
        <v>234</v>
      </c>
      <c r="L28" s="75" t="s">
        <v>235</v>
      </c>
      <c r="M28" s="75" t="s">
        <v>49</v>
      </c>
      <c r="N28" s="75">
        <v>1</v>
      </c>
      <c r="O28" s="75"/>
      <c r="P28" s="75">
        <v>24</v>
      </c>
      <c r="Q28" s="75"/>
      <c r="R28" s="75" t="s">
        <v>3</v>
      </c>
      <c r="S28" s="75" t="s">
        <v>4</v>
      </c>
    </row>
    <row r="29" spans="1:19" ht="15" customHeight="1" x14ac:dyDescent="0.35">
      <c r="A29" s="75">
        <v>28</v>
      </c>
      <c r="B29" s="75" t="s">
        <v>236</v>
      </c>
      <c r="C29" s="165" t="s">
        <v>237</v>
      </c>
      <c r="D29" s="75" t="s">
        <v>238</v>
      </c>
      <c r="E29" s="75">
        <v>2015</v>
      </c>
      <c r="F29" s="75" t="s">
        <v>239</v>
      </c>
      <c r="G29" s="75" t="s">
        <v>240</v>
      </c>
      <c r="H29" s="75"/>
      <c r="I29" s="75" t="s">
        <v>46</v>
      </c>
      <c r="J29" s="75"/>
      <c r="K29" s="75" t="s">
        <v>241</v>
      </c>
      <c r="L29" s="75" t="s">
        <v>242</v>
      </c>
      <c r="M29" s="75" t="s">
        <v>49</v>
      </c>
      <c r="N29" s="75">
        <v>20</v>
      </c>
      <c r="O29" s="75"/>
      <c r="P29" s="75">
        <v>43</v>
      </c>
      <c r="Q29" s="75"/>
      <c r="R29" s="75" t="s">
        <v>3</v>
      </c>
      <c r="S29" s="75" t="s">
        <v>4</v>
      </c>
    </row>
    <row r="30" spans="1:19" ht="15" customHeight="1" x14ac:dyDescent="0.35">
      <c r="A30" s="75">
        <v>29</v>
      </c>
      <c r="B30" s="75" t="s">
        <v>243</v>
      </c>
      <c r="C30" s="165" t="s">
        <v>244</v>
      </c>
      <c r="D30" s="75" t="s">
        <v>245</v>
      </c>
      <c r="E30" s="75">
        <v>2021</v>
      </c>
      <c r="F30" s="75" t="s">
        <v>246</v>
      </c>
      <c r="G30" s="75" t="s">
        <v>247</v>
      </c>
      <c r="H30" s="75"/>
      <c r="I30" s="75" t="s">
        <v>46</v>
      </c>
      <c r="J30" s="75"/>
      <c r="K30" s="75"/>
      <c r="L30" s="75"/>
      <c r="M30" s="75" t="s">
        <v>49</v>
      </c>
      <c r="N30" s="75">
        <v>0</v>
      </c>
      <c r="O30" s="75"/>
      <c r="P30" s="75"/>
      <c r="Q30" s="75"/>
      <c r="R30" s="75" t="s">
        <v>3</v>
      </c>
      <c r="S30" s="75" t="s">
        <v>4</v>
      </c>
    </row>
    <row r="31" spans="1:19" ht="15" customHeight="1" x14ac:dyDescent="0.35">
      <c r="A31" s="75">
        <v>30</v>
      </c>
      <c r="B31" s="75" t="s">
        <v>248</v>
      </c>
      <c r="C31" s="165" t="s">
        <v>249</v>
      </c>
      <c r="D31" s="75" t="s">
        <v>245</v>
      </c>
      <c r="E31" s="75">
        <v>2021</v>
      </c>
      <c r="F31" s="75" t="s">
        <v>250</v>
      </c>
      <c r="G31" s="75" t="s">
        <v>251</v>
      </c>
      <c r="H31" s="75"/>
      <c r="I31" s="75" t="s">
        <v>46</v>
      </c>
      <c r="J31" s="75"/>
      <c r="K31" s="75"/>
      <c r="L31" s="75"/>
      <c r="M31" s="75" t="s">
        <v>49</v>
      </c>
      <c r="N31" s="75">
        <v>0</v>
      </c>
      <c r="O31" s="75"/>
      <c r="P31" s="75"/>
      <c r="Q31" s="75"/>
      <c r="R31" s="75" t="s">
        <v>3</v>
      </c>
      <c r="S31" s="75" t="s">
        <v>4</v>
      </c>
    </row>
    <row r="32" spans="1:19" ht="15" customHeight="1" x14ac:dyDescent="0.35">
      <c r="A32" s="75">
        <v>31</v>
      </c>
      <c r="B32" s="75" t="s">
        <v>252</v>
      </c>
      <c r="C32" s="165" t="s">
        <v>253</v>
      </c>
      <c r="D32" s="75" t="s">
        <v>254</v>
      </c>
      <c r="E32" s="75">
        <v>2017</v>
      </c>
      <c r="F32" s="75" t="s">
        <v>255</v>
      </c>
      <c r="G32" s="75" t="s">
        <v>256</v>
      </c>
      <c r="H32" s="75"/>
      <c r="I32" s="75" t="s">
        <v>46</v>
      </c>
      <c r="J32" s="75"/>
      <c r="K32" s="75"/>
      <c r="L32" s="75" t="s">
        <v>257</v>
      </c>
      <c r="M32" s="75" t="s">
        <v>49</v>
      </c>
      <c r="N32" s="75">
        <v>5</v>
      </c>
      <c r="O32" s="75"/>
      <c r="P32" s="75">
        <v>9</v>
      </c>
      <c r="Q32" s="75"/>
      <c r="R32" s="75" t="s">
        <v>3</v>
      </c>
      <c r="S32" s="75" t="s">
        <v>4</v>
      </c>
    </row>
    <row r="33" spans="1:19" ht="15" customHeight="1" x14ac:dyDescent="0.35">
      <c r="A33" s="75">
        <v>32</v>
      </c>
      <c r="B33" s="75" t="s">
        <v>258</v>
      </c>
      <c r="C33" s="165" t="s">
        <v>259</v>
      </c>
      <c r="D33" s="75" t="s">
        <v>260</v>
      </c>
      <c r="E33" s="75">
        <v>2019</v>
      </c>
      <c r="F33" s="75" t="s">
        <v>261</v>
      </c>
      <c r="G33" s="75" t="s">
        <v>262</v>
      </c>
      <c r="H33" s="75"/>
      <c r="I33" s="75" t="s">
        <v>46</v>
      </c>
      <c r="J33" s="75"/>
      <c r="K33" s="75"/>
      <c r="L33" s="75" t="s">
        <v>263</v>
      </c>
      <c r="M33" s="75" t="s">
        <v>49</v>
      </c>
      <c r="N33" s="75">
        <v>2</v>
      </c>
      <c r="O33" s="75"/>
      <c r="P33" s="75">
        <v>13</v>
      </c>
      <c r="Q33" s="75"/>
      <c r="R33" s="75" t="s">
        <v>3</v>
      </c>
      <c r="S33" s="75" t="s">
        <v>4</v>
      </c>
    </row>
    <row r="34" spans="1:19" ht="15" customHeight="1" x14ac:dyDescent="0.35">
      <c r="A34" s="75">
        <v>33</v>
      </c>
      <c r="B34" s="75" t="s">
        <v>264</v>
      </c>
      <c r="C34" s="165" t="s">
        <v>265</v>
      </c>
      <c r="D34" s="75" t="s">
        <v>266</v>
      </c>
      <c r="E34" s="75">
        <v>2021</v>
      </c>
      <c r="F34" s="75" t="s">
        <v>267</v>
      </c>
      <c r="G34" s="75" t="s">
        <v>268</v>
      </c>
      <c r="H34" s="75"/>
      <c r="I34" s="75" t="s">
        <v>63</v>
      </c>
      <c r="J34" s="75"/>
      <c r="K34" s="75"/>
      <c r="L34" s="75" t="s">
        <v>269</v>
      </c>
      <c r="M34" s="75" t="s">
        <v>49</v>
      </c>
      <c r="N34" s="75"/>
      <c r="O34" s="75"/>
      <c r="P34" s="75">
        <v>22</v>
      </c>
      <c r="Q34" s="75"/>
      <c r="R34" s="75" t="s">
        <v>3</v>
      </c>
      <c r="S34" s="75" t="s">
        <v>4</v>
      </c>
    </row>
    <row r="35" spans="1:19" ht="15" customHeight="1" x14ac:dyDescent="0.35">
      <c r="A35" s="75">
        <v>34</v>
      </c>
      <c r="B35" s="75" t="s">
        <v>270</v>
      </c>
      <c r="C35" s="165" t="s">
        <v>271</v>
      </c>
      <c r="D35" s="75" t="s">
        <v>272</v>
      </c>
      <c r="E35" s="75">
        <v>2017</v>
      </c>
      <c r="F35" s="75" t="s">
        <v>273</v>
      </c>
      <c r="G35" s="75" t="s">
        <v>274</v>
      </c>
      <c r="H35" s="75"/>
      <c r="I35" s="75" t="s">
        <v>46</v>
      </c>
      <c r="J35" s="75"/>
      <c r="K35" s="75"/>
      <c r="L35" s="75" t="s">
        <v>275</v>
      </c>
      <c r="M35" s="75" t="s">
        <v>49</v>
      </c>
      <c r="N35" s="75">
        <v>5</v>
      </c>
      <c r="O35" s="75"/>
      <c r="P35" s="75">
        <v>34</v>
      </c>
      <c r="Q35" s="75"/>
      <c r="R35" s="75" t="s">
        <v>3</v>
      </c>
      <c r="S35" s="75" t="s">
        <v>4</v>
      </c>
    </row>
    <row r="36" spans="1:19" ht="15" customHeight="1" x14ac:dyDescent="0.35">
      <c r="A36" s="75">
        <v>35</v>
      </c>
      <c r="B36" s="75" t="s">
        <v>276</v>
      </c>
      <c r="C36" s="165" t="s">
        <v>277</v>
      </c>
      <c r="D36" s="75" t="s">
        <v>77</v>
      </c>
      <c r="E36" s="75">
        <v>2020</v>
      </c>
      <c r="F36" s="75" t="s">
        <v>278</v>
      </c>
      <c r="G36" s="75" t="s">
        <v>106</v>
      </c>
      <c r="H36" s="75"/>
      <c r="I36" s="75" t="s">
        <v>46</v>
      </c>
      <c r="J36" s="75"/>
      <c r="K36" s="75"/>
      <c r="L36" s="75" t="s">
        <v>279</v>
      </c>
      <c r="M36" s="75" t="s">
        <v>49</v>
      </c>
      <c r="N36" s="75">
        <v>1</v>
      </c>
      <c r="O36" s="75"/>
      <c r="P36" s="75">
        <v>29</v>
      </c>
      <c r="Q36" s="75"/>
      <c r="R36" s="75" t="s">
        <v>3</v>
      </c>
      <c r="S36" s="75" t="s">
        <v>4</v>
      </c>
    </row>
    <row r="37" spans="1:19" ht="15" customHeight="1" x14ac:dyDescent="0.35">
      <c r="A37" s="75">
        <v>36</v>
      </c>
      <c r="B37" s="75" t="s">
        <v>280</v>
      </c>
      <c r="C37" s="165" t="s">
        <v>281</v>
      </c>
      <c r="D37" s="75" t="s">
        <v>282</v>
      </c>
      <c r="E37" s="75">
        <v>2019</v>
      </c>
      <c r="F37" s="75" t="s">
        <v>283</v>
      </c>
      <c r="G37" s="75" t="s">
        <v>284</v>
      </c>
      <c r="H37" s="75"/>
      <c r="I37" s="75" t="s">
        <v>46</v>
      </c>
      <c r="J37" s="75"/>
      <c r="K37" s="75" t="s">
        <v>285</v>
      </c>
      <c r="L37" s="75"/>
      <c r="M37" s="75" t="s">
        <v>49</v>
      </c>
      <c r="N37" s="75">
        <v>3</v>
      </c>
      <c r="O37" s="75"/>
      <c r="P37" s="75"/>
      <c r="Q37" s="75"/>
      <c r="R37" s="75" t="s">
        <v>3</v>
      </c>
      <c r="S37" s="75" t="s">
        <v>4</v>
      </c>
    </row>
    <row r="38" spans="1:19" ht="15" customHeight="1" x14ac:dyDescent="0.35">
      <c r="A38" s="75">
        <v>37</v>
      </c>
      <c r="B38" s="75" t="s">
        <v>286</v>
      </c>
      <c r="C38" s="165" t="s">
        <v>277</v>
      </c>
      <c r="D38" s="75" t="s">
        <v>287</v>
      </c>
      <c r="E38" s="75" t="s">
        <v>288</v>
      </c>
      <c r="F38" s="75" t="s">
        <v>289</v>
      </c>
      <c r="G38" s="75" t="s">
        <v>106</v>
      </c>
      <c r="H38" s="75"/>
      <c r="I38" s="75"/>
      <c r="J38" s="75" t="s">
        <v>290</v>
      </c>
      <c r="K38" s="75"/>
      <c r="L38" s="75" t="s">
        <v>291</v>
      </c>
      <c r="M38" s="75" t="s">
        <v>49</v>
      </c>
      <c r="N38" s="75">
        <v>1</v>
      </c>
      <c r="O38" s="75"/>
      <c r="P38" s="75">
        <v>29</v>
      </c>
      <c r="Q38" s="75"/>
      <c r="R38" s="75" t="s">
        <v>5</v>
      </c>
      <c r="S38" s="75" t="s">
        <v>4</v>
      </c>
    </row>
    <row r="39" spans="1:19" ht="15" customHeight="1" x14ac:dyDescent="0.35">
      <c r="A39" s="75">
        <v>38</v>
      </c>
      <c r="B39" s="75" t="s">
        <v>292</v>
      </c>
      <c r="C39" s="165" t="s">
        <v>293</v>
      </c>
      <c r="D39" s="75" t="s">
        <v>294</v>
      </c>
      <c r="E39" s="75" t="s">
        <v>295</v>
      </c>
      <c r="F39" s="75" t="s">
        <v>296</v>
      </c>
      <c r="G39" s="75" t="s">
        <v>297</v>
      </c>
      <c r="H39" s="75"/>
      <c r="I39" s="75"/>
      <c r="J39" s="75" t="s">
        <v>298</v>
      </c>
      <c r="K39" s="75"/>
      <c r="L39" s="75" t="s">
        <v>299</v>
      </c>
      <c r="M39" s="75" t="s">
        <v>49</v>
      </c>
      <c r="N39" s="75">
        <v>1</v>
      </c>
      <c r="O39" s="75"/>
      <c r="P39" s="75">
        <v>7</v>
      </c>
      <c r="Q39" s="75"/>
      <c r="R39" s="75" t="s">
        <v>5</v>
      </c>
      <c r="S39" s="75" t="s">
        <v>4</v>
      </c>
    </row>
    <row r="40" spans="1:19" ht="15" customHeight="1" x14ac:dyDescent="0.35">
      <c r="A40" s="75">
        <v>39</v>
      </c>
      <c r="B40" s="75" t="s">
        <v>300</v>
      </c>
      <c r="C40" s="165" t="s">
        <v>301</v>
      </c>
      <c r="D40" s="75" t="s">
        <v>131</v>
      </c>
      <c r="E40" s="75" t="s">
        <v>302</v>
      </c>
      <c r="F40" s="75" t="s">
        <v>303</v>
      </c>
      <c r="G40" s="75" t="s">
        <v>304</v>
      </c>
      <c r="H40" s="75"/>
      <c r="I40" s="75"/>
      <c r="J40" s="75" t="s">
        <v>305</v>
      </c>
      <c r="K40" s="75"/>
      <c r="L40" s="75" t="s">
        <v>306</v>
      </c>
      <c r="M40" s="75" t="s">
        <v>49</v>
      </c>
      <c r="N40" s="75">
        <v>7</v>
      </c>
      <c r="O40" s="75"/>
      <c r="P40" s="75">
        <v>43</v>
      </c>
      <c r="Q40" s="75"/>
      <c r="R40" s="75" t="s">
        <v>5</v>
      </c>
      <c r="S40" s="75" t="s">
        <v>4</v>
      </c>
    </row>
    <row r="41" spans="1:19" ht="15" customHeight="1" x14ac:dyDescent="0.35">
      <c r="A41" s="75">
        <v>40</v>
      </c>
      <c r="B41" s="75" t="s">
        <v>307</v>
      </c>
      <c r="C41" s="165" t="s">
        <v>308</v>
      </c>
      <c r="D41" s="75" t="s">
        <v>309</v>
      </c>
      <c r="E41" s="75" t="s">
        <v>310</v>
      </c>
      <c r="F41" s="75" t="s">
        <v>311</v>
      </c>
      <c r="G41" s="75" t="s">
        <v>312</v>
      </c>
      <c r="H41" s="75"/>
      <c r="I41" s="75" t="s">
        <v>46</v>
      </c>
      <c r="J41" s="75" t="s">
        <v>313</v>
      </c>
      <c r="K41" s="75"/>
      <c r="L41" s="75" t="s">
        <v>314</v>
      </c>
      <c r="M41" s="75" t="s">
        <v>49</v>
      </c>
      <c r="N41" s="75">
        <v>8</v>
      </c>
      <c r="O41" s="75"/>
      <c r="P41" s="75">
        <v>5</v>
      </c>
      <c r="Q41" s="75"/>
      <c r="R41" s="75" t="s">
        <v>5</v>
      </c>
      <c r="S41" s="75" t="s">
        <v>4</v>
      </c>
    </row>
    <row r="42" spans="1:19" ht="15" customHeight="1" x14ac:dyDescent="0.35">
      <c r="A42" s="75">
        <v>41</v>
      </c>
      <c r="B42" s="75" t="s">
        <v>315</v>
      </c>
      <c r="C42" s="165" t="s">
        <v>316</v>
      </c>
      <c r="D42" s="75" t="s">
        <v>317</v>
      </c>
      <c r="E42" s="75" t="s">
        <v>288</v>
      </c>
      <c r="F42" s="75" t="s">
        <v>318</v>
      </c>
      <c r="G42" s="75" t="s">
        <v>319</v>
      </c>
      <c r="H42" s="75"/>
      <c r="I42" s="75"/>
      <c r="J42" s="75" t="s">
        <v>320</v>
      </c>
      <c r="K42" s="75" t="s">
        <v>321</v>
      </c>
      <c r="L42" s="75"/>
      <c r="M42" s="75" t="s">
        <v>49</v>
      </c>
      <c r="N42" s="75">
        <v>1</v>
      </c>
      <c r="O42" s="75"/>
      <c r="P42" s="75"/>
      <c r="Q42" s="75"/>
      <c r="R42" s="75" t="s">
        <v>5</v>
      </c>
      <c r="S42" s="75" t="s">
        <v>4</v>
      </c>
    </row>
    <row r="43" spans="1:19" ht="15" customHeight="1" x14ac:dyDescent="0.35">
      <c r="A43" s="75">
        <v>42</v>
      </c>
      <c r="B43" s="75" t="s">
        <v>322</v>
      </c>
      <c r="C43" s="165" t="s">
        <v>323</v>
      </c>
      <c r="D43" s="75" t="s">
        <v>324</v>
      </c>
      <c r="E43" s="75" t="s">
        <v>325</v>
      </c>
      <c r="F43" s="75" t="s">
        <v>326</v>
      </c>
      <c r="G43" s="75" t="s">
        <v>327</v>
      </c>
      <c r="H43" s="75"/>
      <c r="I43" s="75"/>
      <c r="J43" s="75" t="s">
        <v>328</v>
      </c>
      <c r="K43" s="75"/>
      <c r="L43" s="75" t="s">
        <v>329</v>
      </c>
      <c r="M43" s="75" t="s">
        <v>49</v>
      </c>
      <c r="N43" s="75">
        <v>2</v>
      </c>
      <c r="O43" s="75"/>
      <c r="P43" s="75">
        <v>8</v>
      </c>
      <c r="Q43" s="75"/>
      <c r="R43" s="75" t="s">
        <v>5</v>
      </c>
      <c r="S43" s="75" t="s">
        <v>4</v>
      </c>
    </row>
    <row r="44" spans="1:19" ht="15" customHeight="1" x14ac:dyDescent="0.35">
      <c r="A44" s="75">
        <v>43</v>
      </c>
      <c r="B44" s="75" t="s">
        <v>330</v>
      </c>
      <c r="C44" s="165" t="s">
        <v>331</v>
      </c>
      <c r="D44" s="75" t="s">
        <v>332</v>
      </c>
      <c r="E44" s="75" t="s">
        <v>333</v>
      </c>
      <c r="F44" s="75" t="s">
        <v>334</v>
      </c>
      <c r="G44" s="75" t="s">
        <v>335</v>
      </c>
      <c r="H44" s="75"/>
      <c r="I44" s="75"/>
      <c r="J44" s="75" t="s">
        <v>290</v>
      </c>
      <c r="K44" s="75"/>
      <c r="L44" s="75" t="s">
        <v>336</v>
      </c>
      <c r="M44" s="75" t="s">
        <v>49</v>
      </c>
      <c r="N44" s="75">
        <v>9</v>
      </c>
      <c r="O44" s="75"/>
      <c r="P44" s="75">
        <v>25</v>
      </c>
      <c r="Q44" s="75"/>
      <c r="R44" s="75" t="s">
        <v>5</v>
      </c>
      <c r="S44" s="75" t="s">
        <v>4</v>
      </c>
    </row>
    <row r="45" spans="1:19" ht="15" customHeight="1" x14ac:dyDescent="0.35">
      <c r="A45" s="75">
        <v>44</v>
      </c>
      <c r="B45" s="75" t="s">
        <v>337</v>
      </c>
      <c r="C45" s="165" t="s">
        <v>338</v>
      </c>
      <c r="D45" s="75" t="s">
        <v>339</v>
      </c>
      <c r="E45" s="75" t="s">
        <v>325</v>
      </c>
      <c r="F45" s="75" t="s">
        <v>340</v>
      </c>
      <c r="G45" s="75" t="s">
        <v>341</v>
      </c>
      <c r="H45" s="75"/>
      <c r="I45" s="75"/>
      <c r="J45" s="75" t="s">
        <v>313</v>
      </c>
      <c r="K45" s="75"/>
      <c r="L45" s="75" t="s">
        <v>342</v>
      </c>
      <c r="M45" s="75" t="s">
        <v>49</v>
      </c>
      <c r="N45" s="75">
        <v>8</v>
      </c>
      <c r="O45" s="75"/>
      <c r="P45" s="75">
        <v>27</v>
      </c>
      <c r="Q45" s="75"/>
      <c r="R45" s="75" t="s">
        <v>5</v>
      </c>
      <c r="S45" s="75" t="s">
        <v>4</v>
      </c>
    </row>
    <row r="46" spans="1:19" ht="15" customHeight="1" x14ac:dyDescent="0.35">
      <c r="A46" s="75">
        <v>45</v>
      </c>
      <c r="B46" s="75" t="s">
        <v>343</v>
      </c>
      <c r="C46" s="165" t="s">
        <v>344</v>
      </c>
      <c r="D46" s="75" t="s">
        <v>345</v>
      </c>
      <c r="E46" s="75" t="s">
        <v>346</v>
      </c>
      <c r="F46" s="75" t="s">
        <v>347</v>
      </c>
      <c r="G46" s="75" t="s">
        <v>348</v>
      </c>
      <c r="H46" s="75"/>
      <c r="I46" s="75"/>
      <c r="J46" s="75" t="s">
        <v>349</v>
      </c>
      <c r="K46" s="75" t="s">
        <v>350</v>
      </c>
      <c r="L46" s="75"/>
      <c r="M46" s="75" t="s">
        <v>49</v>
      </c>
      <c r="N46" s="75"/>
      <c r="O46" s="75"/>
      <c r="P46" s="75"/>
      <c r="Q46" s="75"/>
      <c r="R46" s="75" t="s">
        <v>5</v>
      </c>
      <c r="S46" s="75" t="s">
        <v>4</v>
      </c>
    </row>
    <row r="47" spans="1:19" ht="15" customHeight="1" x14ac:dyDescent="0.35">
      <c r="A47" s="75">
        <v>46</v>
      </c>
      <c r="B47" s="75" t="s">
        <v>351</v>
      </c>
      <c r="C47" s="165" t="s">
        <v>352</v>
      </c>
      <c r="D47" s="75" t="s">
        <v>353</v>
      </c>
      <c r="E47" s="75" t="s">
        <v>302</v>
      </c>
      <c r="F47" s="75" t="s">
        <v>354</v>
      </c>
      <c r="G47" s="75" t="s">
        <v>355</v>
      </c>
      <c r="H47" s="75"/>
      <c r="I47" s="75"/>
      <c r="J47" s="75" t="s">
        <v>356</v>
      </c>
      <c r="K47" s="75" t="s">
        <v>357</v>
      </c>
      <c r="L47" s="75"/>
      <c r="M47" s="75" t="s">
        <v>49</v>
      </c>
      <c r="N47" s="75">
        <v>3</v>
      </c>
      <c r="O47" s="75"/>
      <c r="P47" s="75">
        <v>15</v>
      </c>
      <c r="Q47" s="75"/>
      <c r="R47" s="75" t="s">
        <v>5</v>
      </c>
      <c r="S47" s="75" t="s">
        <v>4</v>
      </c>
    </row>
    <row r="48" spans="1:19" ht="15" customHeight="1" x14ac:dyDescent="0.35">
      <c r="A48" s="75">
        <v>47</v>
      </c>
      <c r="B48" s="75" t="s">
        <v>358</v>
      </c>
      <c r="C48" s="165" t="s">
        <v>229</v>
      </c>
      <c r="D48" s="75" t="s">
        <v>359</v>
      </c>
      <c r="E48" s="75" t="s">
        <v>288</v>
      </c>
      <c r="F48" s="75" t="s">
        <v>360</v>
      </c>
      <c r="G48" s="75" t="s">
        <v>361</v>
      </c>
      <c r="H48" s="75"/>
      <c r="I48" s="75"/>
      <c r="J48" s="75" t="s">
        <v>362</v>
      </c>
      <c r="K48" s="75" t="s">
        <v>363</v>
      </c>
      <c r="L48" s="75"/>
      <c r="M48" s="75" t="s">
        <v>49</v>
      </c>
      <c r="N48" s="75"/>
      <c r="O48" s="75"/>
      <c r="P48" s="75"/>
      <c r="Q48" s="75"/>
      <c r="R48" s="75" t="s">
        <v>5</v>
      </c>
      <c r="S48" s="75" t="s">
        <v>4</v>
      </c>
    </row>
    <row r="49" spans="1:19" ht="15" customHeight="1" x14ac:dyDescent="0.35">
      <c r="A49" s="75">
        <v>48</v>
      </c>
      <c r="B49" s="75" t="s">
        <v>364</v>
      </c>
      <c r="C49" s="165" t="s">
        <v>365</v>
      </c>
      <c r="D49" s="75" t="s">
        <v>131</v>
      </c>
      <c r="E49" s="75" t="s">
        <v>302</v>
      </c>
      <c r="F49" s="75" t="s">
        <v>366</v>
      </c>
      <c r="G49" s="75" t="s">
        <v>367</v>
      </c>
      <c r="H49" s="75"/>
      <c r="I49" s="75"/>
      <c r="J49" s="75" t="s">
        <v>305</v>
      </c>
      <c r="K49" s="75"/>
      <c r="L49" s="75" t="s">
        <v>368</v>
      </c>
      <c r="M49" s="75" t="s">
        <v>49</v>
      </c>
      <c r="N49" s="75">
        <v>4</v>
      </c>
      <c r="O49" s="75"/>
      <c r="P49" s="75">
        <v>24</v>
      </c>
      <c r="Q49" s="75"/>
      <c r="R49" s="75" t="s">
        <v>5</v>
      </c>
      <c r="S49" s="75" t="s">
        <v>4</v>
      </c>
    </row>
    <row r="50" spans="1:19" ht="15" customHeight="1" x14ac:dyDescent="0.35">
      <c r="A50" s="75">
        <v>49</v>
      </c>
      <c r="B50" s="75" t="s">
        <v>369</v>
      </c>
      <c r="C50" s="165" t="s">
        <v>370</v>
      </c>
      <c r="D50" s="75" t="s">
        <v>371</v>
      </c>
      <c r="E50" s="75" t="s">
        <v>288</v>
      </c>
      <c r="F50" s="75" t="s">
        <v>372</v>
      </c>
      <c r="G50" s="75" t="s">
        <v>373</v>
      </c>
      <c r="H50" s="75"/>
      <c r="I50" s="75"/>
      <c r="J50" s="75" t="s">
        <v>362</v>
      </c>
      <c r="K50" s="75"/>
      <c r="L50" s="75" t="s">
        <v>374</v>
      </c>
      <c r="M50" s="75" t="s">
        <v>49</v>
      </c>
      <c r="N50" s="75">
        <v>3</v>
      </c>
      <c r="O50" s="75"/>
      <c r="P50" s="75">
        <v>7</v>
      </c>
      <c r="Q50" s="75"/>
      <c r="R50" s="75" t="s">
        <v>5</v>
      </c>
      <c r="S50" s="75" t="s">
        <v>4</v>
      </c>
    </row>
    <row r="51" spans="1:19" ht="15" customHeight="1" x14ac:dyDescent="0.35">
      <c r="A51" s="75">
        <v>50</v>
      </c>
      <c r="B51" s="75" t="s">
        <v>375</v>
      </c>
      <c r="C51" s="165" t="s">
        <v>376</v>
      </c>
      <c r="D51" s="75" t="s">
        <v>377</v>
      </c>
      <c r="E51" s="75" t="s">
        <v>302</v>
      </c>
      <c r="F51" s="75" t="s">
        <v>378</v>
      </c>
      <c r="G51" s="75" t="s">
        <v>379</v>
      </c>
      <c r="H51" s="75"/>
      <c r="I51" s="75"/>
      <c r="J51" s="75" t="s">
        <v>380</v>
      </c>
      <c r="K51" s="75"/>
      <c r="L51" s="75" t="s">
        <v>381</v>
      </c>
      <c r="M51" s="75" t="s">
        <v>49</v>
      </c>
      <c r="N51" s="75"/>
      <c r="O51" s="75"/>
      <c r="P51" s="75">
        <v>16</v>
      </c>
      <c r="Q51" s="75"/>
      <c r="R51" s="75" t="s">
        <v>5</v>
      </c>
      <c r="S51" s="75" t="s">
        <v>4</v>
      </c>
    </row>
    <row r="52" spans="1:19" ht="15" customHeight="1" x14ac:dyDescent="0.35">
      <c r="A52" s="75">
        <v>51</v>
      </c>
      <c r="B52" s="75" t="s">
        <v>382</v>
      </c>
      <c r="C52" s="165" t="s">
        <v>383</v>
      </c>
      <c r="D52" s="75" t="s">
        <v>384</v>
      </c>
      <c r="E52" s="75" t="s">
        <v>310</v>
      </c>
      <c r="F52" s="75" t="s">
        <v>385</v>
      </c>
      <c r="G52" s="75" t="s">
        <v>386</v>
      </c>
      <c r="H52" s="75"/>
      <c r="I52" s="75"/>
      <c r="J52" s="75" t="s">
        <v>290</v>
      </c>
      <c r="K52" s="75"/>
      <c r="L52" s="75" t="s">
        <v>387</v>
      </c>
      <c r="M52" s="75" t="s">
        <v>49</v>
      </c>
      <c r="N52" s="75">
        <v>9</v>
      </c>
      <c r="O52" s="75"/>
      <c r="P52" s="75">
        <v>23</v>
      </c>
      <c r="Q52" s="75"/>
      <c r="R52" s="75" t="s">
        <v>5</v>
      </c>
      <c r="S52" s="75" t="s">
        <v>4</v>
      </c>
    </row>
    <row r="53" spans="1:19" ht="15" customHeight="1" x14ac:dyDescent="0.35">
      <c r="A53" s="75">
        <v>52</v>
      </c>
      <c r="B53" s="75" t="s">
        <v>388</v>
      </c>
      <c r="C53" s="165" t="s">
        <v>389</v>
      </c>
      <c r="D53" s="75" t="s">
        <v>131</v>
      </c>
      <c r="E53" s="75" t="s">
        <v>302</v>
      </c>
      <c r="F53" s="75" t="s">
        <v>390</v>
      </c>
      <c r="G53" s="75" t="s">
        <v>391</v>
      </c>
      <c r="H53" s="75"/>
      <c r="I53" s="75"/>
      <c r="J53" s="75" t="s">
        <v>305</v>
      </c>
      <c r="K53" s="75"/>
      <c r="L53" s="75" t="s">
        <v>392</v>
      </c>
      <c r="M53" s="75" t="s">
        <v>49</v>
      </c>
      <c r="N53" s="75">
        <v>7</v>
      </c>
      <c r="O53" s="75"/>
      <c r="P53" s="75">
        <v>43</v>
      </c>
      <c r="Q53" s="75"/>
      <c r="R53" s="75" t="s">
        <v>5</v>
      </c>
      <c r="S53" s="75" t="s">
        <v>4</v>
      </c>
    </row>
    <row r="54" spans="1:19" ht="15" customHeight="1" x14ac:dyDescent="0.35">
      <c r="A54" s="75">
        <v>53</v>
      </c>
      <c r="B54" s="75" t="s">
        <v>393</v>
      </c>
      <c r="C54" s="165" t="s">
        <v>394</v>
      </c>
      <c r="D54" s="75" t="s">
        <v>395</v>
      </c>
      <c r="E54" s="75" t="s">
        <v>396</v>
      </c>
      <c r="F54" s="75" t="s">
        <v>397</v>
      </c>
      <c r="G54" s="75" t="s">
        <v>398</v>
      </c>
      <c r="H54" s="75"/>
      <c r="I54" s="75"/>
      <c r="J54" s="75" t="s">
        <v>399</v>
      </c>
      <c r="K54" s="75"/>
      <c r="L54" s="75" t="s">
        <v>400</v>
      </c>
      <c r="M54" s="75" t="s">
        <v>49</v>
      </c>
      <c r="N54" s="75">
        <v>8</v>
      </c>
      <c r="O54" s="75"/>
      <c r="P54" s="75">
        <v>17</v>
      </c>
      <c r="Q54" s="75"/>
      <c r="R54" s="75" t="s">
        <v>5</v>
      </c>
      <c r="S54" s="75" t="s">
        <v>4</v>
      </c>
    </row>
    <row r="55" spans="1:19" ht="15" customHeight="1" x14ac:dyDescent="0.35">
      <c r="A55" s="75">
        <v>54</v>
      </c>
      <c r="B55" s="75" t="s">
        <v>401</v>
      </c>
      <c r="C55" s="165" t="s">
        <v>402</v>
      </c>
      <c r="D55" s="75" t="s">
        <v>131</v>
      </c>
      <c r="E55" s="75" t="s">
        <v>325</v>
      </c>
      <c r="F55" s="75" t="s">
        <v>403</v>
      </c>
      <c r="G55" s="75" t="s">
        <v>404</v>
      </c>
      <c r="H55" s="75"/>
      <c r="I55" s="75"/>
      <c r="J55" s="75" t="s">
        <v>305</v>
      </c>
      <c r="K55" s="75"/>
      <c r="L55" s="75" t="s">
        <v>405</v>
      </c>
      <c r="M55" s="75" t="s">
        <v>49</v>
      </c>
      <c r="N55" s="75">
        <v>6</v>
      </c>
      <c r="O55" s="75"/>
      <c r="P55" s="75">
        <v>32</v>
      </c>
      <c r="Q55" s="75"/>
      <c r="R55" s="75" t="s">
        <v>5</v>
      </c>
      <c r="S55" s="75" t="s">
        <v>4</v>
      </c>
    </row>
    <row r="56" spans="1:19" ht="15" customHeight="1" x14ac:dyDescent="0.35">
      <c r="A56" s="75">
        <v>55</v>
      </c>
      <c r="B56" s="75" t="s">
        <v>406</v>
      </c>
      <c r="C56" s="165" t="s">
        <v>407</v>
      </c>
      <c r="D56" s="75" t="s">
        <v>408</v>
      </c>
      <c r="E56" s="75" t="s">
        <v>346</v>
      </c>
      <c r="F56" s="75" t="s">
        <v>409</v>
      </c>
      <c r="G56" s="75" t="s">
        <v>410</v>
      </c>
      <c r="H56" s="75"/>
      <c r="I56" s="75"/>
      <c r="J56" s="75" t="s">
        <v>313</v>
      </c>
      <c r="K56" s="75"/>
      <c r="L56" s="75" t="s">
        <v>411</v>
      </c>
      <c r="M56" s="75" t="s">
        <v>49</v>
      </c>
      <c r="N56" s="75"/>
      <c r="O56" s="75"/>
      <c r="P56" s="75">
        <v>4</v>
      </c>
      <c r="Q56" s="75"/>
      <c r="R56" s="75" t="s">
        <v>5</v>
      </c>
      <c r="S56" s="75" t="s">
        <v>4</v>
      </c>
    </row>
    <row r="57" spans="1:19" ht="15" customHeight="1" x14ac:dyDescent="0.35">
      <c r="A57" s="75">
        <v>56</v>
      </c>
      <c r="B57" s="75" t="s">
        <v>412</v>
      </c>
      <c r="C57" s="165" t="s">
        <v>413</v>
      </c>
      <c r="D57" s="75" t="s">
        <v>414</v>
      </c>
      <c r="E57" s="75">
        <v>2019</v>
      </c>
      <c r="F57" s="75" t="s">
        <v>415</v>
      </c>
      <c r="G57" s="75" t="s">
        <v>416</v>
      </c>
      <c r="H57" s="75" t="s">
        <v>417</v>
      </c>
      <c r="I57" s="75" t="s">
        <v>63</v>
      </c>
      <c r="J57" s="75" t="s">
        <v>418</v>
      </c>
      <c r="K57" s="75" t="s">
        <v>419</v>
      </c>
      <c r="L57" s="75"/>
      <c r="M57" s="75" t="s">
        <v>420</v>
      </c>
      <c r="N57" s="75">
        <v>1</v>
      </c>
      <c r="O57" s="75"/>
      <c r="P57" s="75">
        <v>10</v>
      </c>
      <c r="Q57" s="75"/>
      <c r="R57" s="75" t="s">
        <v>5</v>
      </c>
      <c r="S57" s="75" t="s">
        <v>4</v>
      </c>
    </row>
    <row r="58" spans="1:19" ht="15" customHeight="1" x14ac:dyDescent="0.35">
      <c r="A58" s="75">
        <v>57</v>
      </c>
      <c r="B58" s="75" t="s">
        <v>421</v>
      </c>
      <c r="C58" s="165"/>
      <c r="D58" s="75" t="s">
        <v>422</v>
      </c>
      <c r="E58" s="75">
        <v>2018</v>
      </c>
      <c r="F58" s="75" t="s">
        <v>423</v>
      </c>
      <c r="G58" s="75" t="s">
        <v>424</v>
      </c>
      <c r="H58" s="75"/>
      <c r="I58" s="75" t="s">
        <v>46</v>
      </c>
      <c r="J58" s="75"/>
      <c r="K58" s="75" t="s">
        <v>425</v>
      </c>
      <c r="L58" s="75"/>
      <c r="M58" s="75" t="s">
        <v>49</v>
      </c>
      <c r="N58" s="75"/>
      <c r="O58" s="75"/>
      <c r="P58" s="75">
        <v>12</v>
      </c>
      <c r="Q58" s="75"/>
      <c r="R58" s="75" t="s">
        <v>5</v>
      </c>
      <c r="S58" s="75" t="s">
        <v>4</v>
      </c>
    </row>
    <row r="59" spans="1:19" ht="15" customHeight="1" x14ac:dyDescent="0.35">
      <c r="A59" s="75">
        <v>58</v>
      </c>
      <c r="B59" s="75" t="s">
        <v>426</v>
      </c>
      <c r="C59" s="165"/>
      <c r="D59" s="75" t="s">
        <v>427</v>
      </c>
      <c r="E59" s="75">
        <v>2017</v>
      </c>
      <c r="F59" s="75" t="s">
        <v>428</v>
      </c>
      <c r="G59" s="75" t="s">
        <v>429</v>
      </c>
      <c r="H59" s="75"/>
      <c r="I59" s="75" t="s">
        <v>46</v>
      </c>
      <c r="J59" s="75"/>
      <c r="K59" s="75" t="s">
        <v>430</v>
      </c>
      <c r="L59" s="75"/>
      <c r="M59" s="75" t="s">
        <v>49</v>
      </c>
      <c r="N59" s="75">
        <v>9</v>
      </c>
      <c r="O59" s="75"/>
      <c r="P59" s="75">
        <v>22</v>
      </c>
      <c r="Q59" s="75"/>
      <c r="R59" s="75" t="s">
        <v>5</v>
      </c>
      <c r="S59" s="75" t="s">
        <v>4</v>
      </c>
    </row>
    <row r="60" spans="1:19" ht="15" customHeight="1" x14ac:dyDescent="0.35">
      <c r="A60" s="75">
        <v>59</v>
      </c>
      <c r="B60" s="75" t="s">
        <v>431</v>
      </c>
      <c r="C60" s="165"/>
      <c r="D60" s="75" t="s">
        <v>432</v>
      </c>
      <c r="E60" s="75">
        <v>2015</v>
      </c>
      <c r="F60" s="75" t="s">
        <v>433</v>
      </c>
      <c r="G60" s="75" t="s">
        <v>434</v>
      </c>
      <c r="H60" s="75"/>
      <c r="I60" s="75"/>
      <c r="J60" s="75"/>
      <c r="K60" s="75" t="s">
        <v>435</v>
      </c>
      <c r="L60" s="75"/>
      <c r="M60" s="75" t="s">
        <v>49</v>
      </c>
      <c r="N60" s="75">
        <v>2</v>
      </c>
      <c r="O60" s="75"/>
      <c r="P60" s="75">
        <v>16</v>
      </c>
      <c r="Q60" s="75"/>
      <c r="R60" s="75" t="s">
        <v>5</v>
      </c>
      <c r="S60" s="75" t="s">
        <v>4</v>
      </c>
    </row>
    <row r="61" spans="1:19" ht="15" customHeight="1" x14ac:dyDescent="0.35">
      <c r="A61" s="75">
        <v>60</v>
      </c>
      <c r="B61" s="75" t="s">
        <v>436</v>
      </c>
      <c r="C61" s="165"/>
      <c r="D61" s="75" t="s">
        <v>437</v>
      </c>
      <c r="E61" s="75">
        <v>2020</v>
      </c>
      <c r="F61" s="75" t="s">
        <v>438</v>
      </c>
      <c r="G61" s="75" t="s">
        <v>439</v>
      </c>
      <c r="H61" s="75" t="s">
        <v>440</v>
      </c>
      <c r="I61" s="75" t="s">
        <v>46</v>
      </c>
      <c r="J61" s="75" t="s">
        <v>441</v>
      </c>
      <c r="K61" s="75" t="s">
        <v>442</v>
      </c>
      <c r="L61" s="75"/>
      <c r="M61" s="75" t="s">
        <v>49</v>
      </c>
      <c r="N61" s="75">
        <v>1</v>
      </c>
      <c r="O61" s="75"/>
      <c r="P61" s="75">
        <v>30</v>
      </c>
      <c r="Q61" s="75"/>
      <c r="R61" s="75" t="s">
        <v>5</v>
      </c>
      <c r="S61" s="75" t="s">
        <v>4</v>
      </c>
    </row>
    <row r="62" spans="1:19" ht="15" customHeight="1" x14ac:dyDescent="0.35">
      <c r="A62" s="75">
        <v>61</v>
      </c>
      <c r="B62" s="75" t="s">
        <v>443</v>
      </c>
      <c r="C62" s="165" t="s">
        <v>444</v>
      </c>
      <c r="D62" s="75" t="s">
        <v>445</v>
      </c>
      <c r="E62" s="75" t="s">
        <v>325</v>
      </c>
      <c r="F62" s="75" t="s">
        <v>446</v>
      </c>
      <c r="G62" s="75" t="s">
        <v>447</v>
      </c>
      <c r="H62" s="75"/>
      <c r="I62" s="75" t="s">
        <v>46</v>
      </c>
      <c r="J62" s="75" t="s">
        <v>313</v>
      </c>
      <c r="K62" s="75"/>
      <c r="L62" s="75"/>
      <c r="M62" s="75"/>
      <c r="N62" s="75">
        <v>3</v>
      </c>
      <c r="O62" s="75"/>
      <c r="P62" s="75">
        <v>13</v>
      </c>
      <c r="Q62" s="75"/>
      <c r="R62" s="75" t="s">
        <v>3</v>
      </c>
      <c r="S62" s="75" t="s">
        <v>23</v>
      </c>
    </row>
    <row r="63" spans="1:19" ht="15" customHeight="1" x14ac:dyDescent="0.35">
      <c r="A63" s="75">
        <v>62</v>
      </c>
      <c r="B63" s="75" t="s">
        <v>448</v>
      </c>
      <c r="C63" s="165" t="s">
        <v>449</v>
      </c>
      <c r="D63" s="75" t="s">
        <v>450</v>
      </c>
      <c r="E63" s="75" t="s">
        <v>451</v>
      </c>
      <c r="F63" s="75" t="s">
        <v>452</v>
      </c>
      <c r="G63" s="75" t="s">
        <v>453</v>
      </c>
      <c r="H63" s="75"/>
      <c r="I63" s="75" t="s">
        <v>46</v>
      </c>
      <c r="J63" s="75" t="s">
        <v>313</v>
      </c>
      <c r="K63" s="75"/>
      <c r="L63" s="75"/>
      <c r="M63" s="75"/>
      <c r="N63" s="75"/>
      <c r="O63" s="75"/>
      <c r="P63" s="75">
        <v>11</v>
      </c>
      <c r="Q63" s="75"/>
      <c r="R63" s="75" t="s">
        <v>3</v>
      </c>
      <c r="S63" s="75" t="s">
        <v>23</v>
      </c>
    </row>
    <row r="64" spans="1:19" ht="15" customHeight="1" x14ac:dyDescent="0.35">
      <c r="A64" s="75">
        <v>63</v>
      </c>
      <c r="B64" s="75" t="s">
        <v>454</v>
      </c>
      <c r="C64" s="165" t="s">
        <v>455</v>
      </c>
      <c r="D64" s="75" t="s">
        <v>456</v>
      </c>
      <c r="E64" s="75" t="s">
        <v>457</v>
      </c>
      <c r="F64" s="75" t="s">
        <v>458</v>
      </c>
      <c r="G64" s="75" t="s">
        <v>459</v>
      </c>
      <c r="H64" s="75"/>
      <c r="I64" s="75" t="s">
        <v>46</v>
      </c>
      <c r="J64" s="75" t="s">
        <v>313</v>
      </c>
      <c r="K64" s="75"/>
      <c r="L64" s="75"/>
      <c r="M64" s="75"/>
      <c r="N64" s="75">
        <v>4</v>
      </c>
      <c r="O64" s="75"/>
      <c r="P64" s="75">
        <v>15</v>
      </c>
      <c r="Q64" s="75"/>
      <c r="R64" s="75" t="s">
        <v>3</v>
      </c>
      <c r="S64" s="75" t="s">
        <v>23</v>
      </c>
    </row>
    <row r="65" spans="1:19" ht="15" customHeight="1" x14ac:dyDescent="0.35">
      <c r="A65" s="75">
        <v>64</v>
      </c>
      <c r="B65" s="75" t="s">
        <v>337</v>
      </c>
      <c r="C65" s="165" t="s">
        <v>338</v>
      </c>
      <c r="D65" s="75" t="s">
        <v>339</v>
      </c>
      <c r="E65" s="75" t="s">
        <v>325</v>
      </c>
      <c r="F65" s="75" t="s">
        <v>340</v>
      </c>
      <c r="G65" s="75" t="s">
        <v>341</v>
      </c>
      <c r="H65" s="75"/>
      <c r="I65" s="75" t="s">
        <v>46</v>
      </c>
      <c r="J65" s="75" t="s">
        <v>313</v>
      </c>
      <c r="K65" s="75"/>
      <c r="L65" s="75"/>
      <c r="M65" s="75"/>
      <c r="N65" s="75">
        <v>8</v>
      </c>
      <c r="O65" s="75"/>
      <c r="P65" s="75">
        <v>27</v>
      </c>
      <c r="Q65" s="75"/>
      <c r="R65" s="75" t="s">
        <v>3</v>
      </c>
      <c r="S65" s="75" t="s">
        <v>23</v>
      </c>
    </row>
    <row r="66" spans="1:19" ht="15" customHeight="1" x14ac:dyDescent="0.35">
      <c r="A66" s="75">
        <v>65</v>
      </c>
      <c r="B66" s="75" t="s">
        <v>460</v>
      </c>
      <c r="C66" s="165" t="s">
        <v>461</v>
      </c>
      <c r="D66" s="75" t="s">
        <v>462</v>
      </c>
      <c r="E66" s="75" t="s">
        <v>463</v>
      </c>
      <c r="F66" s="75" t="s">
        <v>464</v>
      </c>
      <c r="G66" s="75" t="s">
        <v>465</v>
      </c>
      <c r="H66" s="75"/>
      <c r="I66" s="75" t="s">
        <v>46</v>
      </c>
      <c r="J66" s="75" t="s">
        <v>313</v>
      </c>
      <c r="K66" s="75"/>
      <c r="L66" s="75"/>
      <c r="M66" s="75"/>
      <c r="N66" s="75">
        <v>13</v>
      </c>
      <c r="O66" s="75"/>
      <c r="P66" s="75">
        <v>9</v>
      </c>
      <c r="Q66" s="75"/>
      <c r="R66" s="75" t="s">
        <v>3</v>
      </c>
      <c r="S66" s="75" t="s">
        <v>23</v>
      </c>
    </row>
    <row r="67" spans="1:19" ht="15" customHeight="1" x14ac:dyDescent="0.35">
      <c r="A67" s="75">
        <v>66</v>
      </c>
      <c r="B67" s="75" t="s">
        <v>466</v>
      </c>
      <c r="C67" s="165" t="s">
        <v>467</v>
      </c>
      <c r="D67" s="75" t="s">
        <v>468</v>
      </c>
      <c r="E67" s="75" t="s">
        <v>333</v>
      </c>
      <c r="F67" s="75" t="s">
        <v>469</v>
      </c>
      <c r="G67" s="75" t="s">
        <v>470</v>
      </c>
      <c r="H67" s="75"/>
      <c r="I67" s="75" t="s">
        <v>46</v>
      </c>
      <c r="J67" s="75" t="s">
        <v>313</v>
      </c>
      <c r="K67" s="75"/>
      <c r="L67" s="75"/>
      <c r="M67" s="75"/>
      <c r="N67" s="75">
        <v>3</v>
      </c>
      <c r="O67" s="75"/>
      <c r="P67" s="75">
        <v>13</v>
      </c>
      <c r="Q67" s="75"/>
      <c r="R67" s="75" t="s">
        <v>3</v>
      </c>
      <c r="S67" s="75" t="s">
        <v>23</v>
      </c>
    </row>
    <row r="68" spans="1:19" ht="15" customHeight="1" x14ac:dyDescent="0.35">
      <c r="A68" s="75">
        <v>67</v>
      </c>
      <c r="B68" s="75" t="s">
        <v>471</v>
      </c>
      <c r="C68" s="165" t="s">
        <v>472</v>
      </c>
      <c r="D68" s="75" t="s">
        <v>473</v>
      </c>
      <c r="E68" s="75" t="s">
        <v>295</v>
      </c>
      <c r="F68" s="75" t="s">
        <v>474</v>
      </c>
      <c r="G68" s="75" t="s">
        <v>247</v>
      </c>
      <c r="H68" s="75"/>
      <c r="I68" s="75" t="s">
        <v>46</v>
      </c>
      <c r="J68" s="75" t="s">
        <v>313</v>
      </c>
      <c r="K68" s="75"/>
      <c r="L68" s="75"/>
      <c r="M68" s="75"/>
      <c r="N68" s="75"/>
      <c r="O68" s="75"/>
      <c r="P68" s="75"/>
      <c r="Q68" s="75"/>
      <c r="R68" s="75" t="s">
        <v>3</v>
      </c>
      <c r="S68" s="75" t="s">
        <v>23</v>
      </c>
    </row>
    <row r="69" spans="1:19" ht="15" customHeight="1" x14ac:dyDescent="0.35">
      <c r="A69" s="75">
        <v>68</v>
      </c>
      <c r="B69" s="75" t="s">
        <v>475</v>
      </c>
      <c r="C69" s="165" t="s">
        <v>476</v>
      </c>
      <c r="D69" s="75" t="s">
        <v>473</v>
      </c>
      <c r="E69" s="75" t="s">
        <v>295</v>
      </c>
      <c r="F69" s="75" t="s">
        <v>477</v>
      </c>
      <c r="G69" s="75" t="s">
        <v>478</v>
      </c>
      <c r="H69" s="75"/>
      <c r="I69" s="75" t="s">
        <v>46</v>
      </c>
      <c r="J69" s="75" t="s">
        <v>313</v>
      </c>
      <c r="K69" s="75"/>
      <c r="L69" s="75"/>
      <c r="M69" s="75"/>
      <c r="N69" s="75"/>
      <c r="O69" s="75"/>
      <c r="P69" s="75"/>
      <c r="Q69" s="75"/>
      <c r="R69" s="75" t="s">
        <v>5</v>
      </c>
      <c r="S69" s="75" t="s">
        <v>23</v>
      </c>
    </row>
    <row r="70" spans="1:19" ht="15" customHeight="1" x14ac:dyDescent="0.35">
      <c r="A70" s="75">
        <v>69</v>
      </c>
      <c r="B70" s="75" t="s">
        <v>479</v>
      </c>
      <c r="C70" s="165" t="s">
        <v>480</v>
      </c>
      <c r="D70" s="75" t="s">
        <v>481</v>
      </c>
      <c r="E70" s="75" t="s">
        <v>302</v>
      </c>
      <c r="F70" s="75" t="s">
        <v>482</v>
      </c>
      <c r="G70" s="75" t="s">
        <v>262</v>
      </c>
      <c r="H70" s="75"/>
      <c r="I70" s="75" t="s">
        <v>46</v>
      </c>
      <c r="J70" s="75" t="s">
        <v>313</v>
      </c>
      <c r="K70" s="75"/>
      <c r="L70" s="75"/>
      <c r="M70" s="75"/>
      <c r="N70" s="75">
        <v>3</v>
      </c>
      <c r="O70" s="75"/>
      <c r="P70" s="75">
        <v>13</v>
      </c>
      <c r="Q70" s="75"/>
      <c r="R70" s="75" t="s">
        <v>5</v>
      </c>
      <c r="S70" s="75" t="s">
        <v>23</v>
      </c>
    </row>
    <row r="71" spans="1:19" ht="15" customHeight="1" x14ac:dyDescent="0.35">
      <c r="A71" s="75">
        <v>70</v>
      </c>
      <c r="B71" s="75" t="s">
        <v>406</v>
      </c>
      <c r="C71" s="165" t="s">
        <v>407</v>
      </c>
      <c r="D71" s="75" t="s">
        <v>408</v>
      </c>
      <c r="E71" s="75" t="s">
        <v>346</v>
      </c>
      <c r="F71" s="75" t="s">
        <v>409</v>
      </c>
      <c r="G71" s="75" t="s">
        <v>410</v>
      </c>
      <c r="H71" s="75"/>
      <c r="I71" s="75" t="s">
        <v>46</v>
      </c>
      <c r="J71" s="75" t="s">
        <v>313</v>
      </c>
      <c r="K71" s="75"/>
      <c r="L71" s="75"/>
      <c r="M71" s="75"/>
      <c r="N71" s="75"/>
      <c r="O71" s="75"/>
      <c r="P71" s="75">
        <v>4</v>
      </c>
      <c r="Q71" s="75"/>
      <c r="R71" s="75" t="s">
        <v>5</v>
      </c>
      <c r="S71" s="75" t="s">
        <v>23</v>
      </c>
    </row>
    <row r="72" spans="1:19" ht="15" customHeight="1" x14ac:dyDescent="0.35">
      <c r="A72" s="75">
        <v>71</v>
      </c>
      <c r="B72" s="75" t="s">
        <v>483</v>
      </c>
      <c r="C72" s="165" t="s">
        <v>484</v>
      </c>
      <c r="D72" s="75" t="s">
        <v>485</v>
      </c>
      <c r="E72" s="75" t="s">
        <v>396</v>
      </c>
      <c r="F72" s="75" t="s">
        <v>486</v>
      </c>
      <c r="G72" s="75" t="s">
        <v>487</v>
      </c>
      <c r="H72" s="75"/>
      <c r="I72" s="75" t="s">
        <v>488</v>
      </c>
      <c r="J72" s="75" t="s">
        <v>489</v>
      </c>
      <c r="K72" s="75"/>
      <c r="L72" s="75"/>
      <c r="M72" s="75"/>
      <c r="N72" s="75">
        <v>1</v>
      </c>
      <c r="O72" s="75"/>
      <c r="P72" s="75">
        <v>15</v>
      </c>
      <c r="Q72" s="75"/>
      <c r="R72" s="75" t="s">
        <v>3</v>
      </c>
      <c r="S72" s="75" t="s">
        <v>22</v>
      </c>
    </row>
    <row r="73" spans="1:19" ht="15" customHeight="1" x14ac:dyDescent="0.35">
      <c r="A73" s="75">
        <v>72</v>
      </c>
      <c r="B73" s="75" t="s">
        <v>490</v>
      </c>
      <c r="C73" s="165" t="s">
        <v>491</v>
      </c>
      <c r="D73" s="75" t="s">
        <v>492</v>
      </c>
      <c r="E73" s="75" t="s">
        <v>493</v>
      </c>
      <c r="F73" s="75" t="s">
        <v>494</v>
      </c>
      <c r="G73" s="75" t="s">
        <v>495</v>
      </c>
      <c r="H73" s="75"/>
      <c r="I73" s="75" t="s">
        <v>488</v>
      </c>
      <c r="J73" s="75" t="s">
        <v>298</v>
      </c>
      <c r="K73" s="75"/>
      <c r="L73" s="75"/>
      <c r="M73" s="75"/>
      <c r="N73" s="75">
        <v>3</v>
      </c>
      <c r="O73" s="75"/>
      <c r="P73" s="75">
        <v>4</v>
      </c>
      <c r="Q73" s="75"/>
      <c r="R73" s="75" t="s">
        <v>3</v>
      </c>
      <c r="S73" s="75" t="s">
        <v>22</v>
      </c>
    </row>
    <row r="74" spans="1:19" ht="15" customHeight="1" x14ac:dyDescent="0.35">
      <c r="A74" s="75">
        <v>73</v>
      </c>
      <c r="B74" s="75" t="s">
        <v>496</v>
      </c>
      <c r="C74" s="165" t="s">
        <v>497</v>
      </c>
      <c r="D74" s="75" t="s">
        <v>498</v>
      </c>
      <c r="E74" s="75" t="s">
        <v>295</v>
      </c>
      <c r="F74" s="75" t="s">
        <v>499</v>
      </c>
      <c r="G74" s="75" t="s">
        <v>500</v>
      </c>
      <c r="H74" s="75"/>
      <c r="I74" s="75" t="s">
        <v>488</v>
      </c>
      <c r="J74" s="75" t="s">
        <v>298</v>
      </c>
      <c r="K74" s="75"/>
      <c r="L74" s="75"/>
      <c r="M74" s="75"/>
      <c r="N74" s="75"/>
      <c r="O74" s="75"/>
      <c r="P74" s="75">
        <v>23</v>
      </c>
      <c r="Q74" s="75"/>
      <c r="R74" s="75" t="s">
        <v>3</v>
      </c>
      <c r="S74" s="75" t="s">
        <v>22</v>
      </c>
    </row>
    <row r="75" spans="1:19" ht="15" customHeight="1" x14ac:dyDescent="0.35">
      <c r="A75" s="75">
        <v>74</v>
      </c>
      <c r="B75" s="75" t="s">
        <v>501</v>
      </c>
      <c r="C75" s="165" t="s">
        <v>502</v>
      </c>
      <c r="D75" s="75" t="s">
        <v>131</v>
      </c>
      <c r="E75" s="75" t="s">
        <v>310</v>
      </c>
      <c r="F75" s="75" t="s">
        <v>503</v>
      </c>
      <c r="G75" s="75" t="s">
        <v>504</v>
      </c>
      <c r="H75" s="75"/>
      <c r="I75" s="75" t="s">
        <v>505</v>
      </c>
      <c r="J75" s="75" t="s">
        <v>305</v>
      </c>
      <c r="K75" s="75"/>
      <c r="L75" s="75"/>
      <c r="M75" s="75"/>
      <c r="N75" s="75">
        <v>8</v>
      </c>
      <c r="O75" s="75"/>
      <c r="P75" s="75">
        <v>48</v>
      </c>
      <c r="Q75" s="75"/>
      <c r="R75" s="75" t="s">
        <v>3</v>
      </c>
      <c r="S75" s="75" t="s">
        <v>22</v>
      </c>
    </row>
    <row r="76" spans="1:19" ht="15" customHeight="1" x14ac:dyDescent="0.35">
      <c r="A76" s="75">
        <v>75</v>
      </c>
      <c r="B76" s="75" t="s">
        <v>506</v>
      </c>
      <c r="C76" s="165" t="s">
        <v>507</v>
      </c>
      <c r="D76" s="75" t="s">
        <v>508</v>
      </c>
      <c r="E76" s="75" t="s">
        <v>333</v>
      </c>
      <c r="F76" s="75" t="s">
        <v>509</v>
      </c>
      <c r="G76" s="75" t="s">
        <v>510</v>
      </c>
      <c r="H76" s="75"/>
      <c r="I76" s="75" t="s">
        <v>488</v>
      </c>
      <c r="J76" s="75" t="s">
        <v>298</v>
      </c>
      <c r="K76" s="75"/>
      <c r="L76" s="75"/>
      <c r="M76" s="75"/>
      <c r="N76" s="75">
        <v>23</v>
      </c>
      <c r="O76" s="75"/>
      <c r="P76" s="75">
        <v>18</v>
      </c>
      <c r="Q76" s="75"/>
      <c r="R76" s="75" t="s">
        <v>3</v>
      </c>
      <c r="S76" s="75" t="s">
        <v>22</v>
      </c>
    </row>
    <row r="77" spans="1:19" ht="15" customHeight="1" x14ac:dyDescent="0.35">
      <c r="A77" s="75">
        <v>76</v>
      </c>
      <c r="B77" s="75" t="s">
        <v>511</v>
      </c>
      <c r="C77" s="165" t="s">
        <v>512</v>
      </c>
      <c r="D77" s="75" t="s">
        <v>131</v>
      </c>
      <c r="E77" s="75" t="s">
        <v>493</v>
      </c>
      <c r="F77" s="75" t="s">
        <v>513</v>
      </c>
      <c r="G77" s="75" t="s">
        <v>514</v>
      </c>
      <c r="H77" s="75"/>
      <c r="I77" s="75" t="s">
        <v>505</v>
      </c>
      <c r="J77" s="75" t="s">
        <v>305</v>
      </c>
      <c r="K77" s="75"/>
      <c r="L77" s="75"/>
      <c r="M77" s="75"/>
      <c r="N77" s="75">
        <v>1</v>
      </c>
      <c r="O77" s="75"/>
      <c r="P77" s="75">
        <v>29</v>
      </c>
      <c r="Q77" s="75"/>
      <c r="R77" s="75" t="s">
        <v>3</v>
      </c>
      <c r="S77" s="75" t="s">
        <v>22</v>
      </c>
    </row>
    <row r="78" spans="1:19" ht="15" customHeight="1" x14ac:dyDescent="0.35">
      <c r="A78" s="75">
        <v>77</v>
      </c>
      <c r="B78" s="75" t="s">
        <v>515</v>
      </c>
      <c r="C78" s="165" t="s">
        <v>516</v>
      </c>
      <c r="D78" s="75" t="s">
        <v>517</v>
      </c>
      <c r="E78" s="75" t="s">
        <v>333</v>
      </c>
      <c r="F78" s="75" t="s">
        <v>518</v>
      </c>
      <c r="G78" s="75" t="s">
        <v>519</v>
      </c>
      <c r="H78" s="75"/>
      <c r="I78" s="75" t="s">
        <v>505</v>
      </c>
      <c r="J78" s="75" t="s">
        <v>520</v>
      </c>
      <c r="K78" s="75"/>
      <c r="L78" s="75"/>
      <c r="M78" s="75"/>
      <c r="N78" s="75">
        <v>8</v>
      </c>
      <c r="O78" s="75"/>
      <c r="P78" s="75">
        <v>45</v>
      </c>
      <c r="Q78" s="75"/>
      <c r="R78" s="75" t="s">
        <v>3</v>
      </c>
      <c r="S78" s="75" t="s">
        <v>22</v>
      </c>
    </row>
    <row r="79" spans="1:19" ht="15" customHeight="1" x14ac:dyDescent="0.35">
      <c r="A79" s="75">
        <v>78</v>
      </c>
      <c r="B79" s="75" t="s">
        <v>521</v>
      </c>
      <c r="C79" s="165" t="s">
        <v>522</v>
      </c>
      <c r="D79" s="75" t="s">
        <v>517</v>
      </c>
      <c r="E79" s="75" t="s">
        <v>333</v>
      </c>
      <c r="F79" s="75" t="s">
        <v>523</v>
      </c>
      <c r="G79" s="75" t="s">
        <v>524</v>
      </c>
      <c r="H79" s="75"/>
      <c r="I79" s="75" t="s">
        <v>505</v>
      </c>
      <c r="J79" s="75" t="s">
        <v>520</v>
      </c>
      <c r="K79" s="75"/>
      <c r="L79" s="75"/>
      <c r="M79" s="75"/>
      <c r="N79" s="75">
        <v>17</v>
      </c>
      <c r="O79" s="75"/>
      <c r="P79" s="75">
        <v>78</v>
      </c>
      <c r="Q79" s="75"/>
      <c r="R79" s="75" t="s">
        <v>3</v>
      </c>
      <c r="S79" s="75" t="s">
        <v>22</v>
      </c>
    </row>
    <row r="80" spans="1:19" ht="15" customHeight="1" x14ac:dyDescent="0.35">
      <c r="A80" s="75">
        <v>79</v>
      </c>
      <c r="B80" s="75" t="s">
        <v>525</v>
      </c>
      <c r="C80" s="165" t="s">
        <v>216</v>
      </c>
      <c r="D80" s="75" t="s">
        <v>526</v>
      </c>
      <c r="E80" s="75" t="s">
        <v>302</v>
      </c>
      <c r="F80" s="75" t="s">
        <v>527</v>
      </c>
      <c r="G80" s="75" t="s">
        <v>528</v>
      </c>
      <c r="H80" s="75"/>
      <c r="I80" s="75" t="s">
        <v>488</v>
      </c>
      <c r="J80" s="75" t="s">
        <v>298</v>
      </c>
      <c r="K80" s="75"/>
      <c r="L80" s="75"/>
      <c r="M80" s="75"/>
      <c r="N80" s="75">
        <v>25</v>
      </c>
      <c r="O80" s="75"/>
      <c r="P80" s="75">
        <v>10</v>
      </c>
      <c r="Q80" s="75"/>
      <c r="R80" s="75" t="s">
        <v>3</v>
      </c>
      <c r="S80" s="75" t="s">
        <v>22</v>
      </c>
    </row>
    <row r="81" spans="1:19" ht="15" customHeight="1" x14ac:dyDescent="0.35">
      <c r="A81" s="75">
        <v>80</v>
      </c>
      <c r="B81" s="75" t="s">
        <v>529</v>
      </c>
      <c r="C81" s="165" t="s">
        <v>530</v>
      </c>
      <c r="D81" s="75" t="s">
        <v>531</v>
      </c>
      <c r="E81" s="75" t="s">
        <v>333</v>
      </c>
      <c r="F81" s="75" t="s">
        <v>532</v>
      </c>
      <c r="G81" s="75" t="s">
        <v>533</v>
      </c>
      <c r="H81" s="75"/>
      <c r="I81" s="75" t="s">
        <v>488</v>
      </c>
      <c r="J81" s="75" t="s">
        <v>298</v>
      </c>
      <c r="K81" s="75"/>
      <c r="L81" s="75"/>
      <c r="M81" s="75"/>
      <c r="N81" s="75">
        <v>6</v>
      </c>
      <c r="O81" s="75"/>
      <c r="P81" s="75">
        <v>26</v>
      </c>
      <c r="Q81" s="75"/>
      <c r="R81" s="75" t="s">
        <v>3</v>
      </c>
      <c r="S81" s="75" t="s">
        <v>22</v>
      </c>
    </row>
    <row r="82" spans="1:19" ht="15" customHeight="1" x14ac:dyDescent="0.35">
      <c r="A82" s="75">
        <v>81</v>
      </c>
      <c r="B82" s="75" t="s">
        <v>534</v>
      </c>
      <c r="C82" s="165" t="s">
        <v>535</v>
      </c>
      <c r="D82" s="75" t="s">
        <v>536</v>
      </c>
      <c r="E82" s="75" t="s">
        <v>302</v>
      </c>
      <c r="F82" s="75" t="s">
        <v>537</v>
      </c>
      <c r="G82" s="75" t="s">
        <v>538</v>
      </c>
      <c r="H82" s="75"/>
      <c r="I82" s="75" t="s">
        <v>488</v>
      </c>
      <c r="J82" s="75" t="s">
        <v>313</v>
      </c>
      <c r="K82" s="75"/>
      <c r="L82" s="75"/>
      <c r="M82" s="75"/>
      <c r="N82" s="75">
        <v>68</v>
      </c>
      <c r="O82" s="75"/>
      <c r="P82" s="75">
        <v>69</v>
      </c>
      <c r="Q82" s="75"/>
      <c r="R82" s="75" t="s">
        <v>3</v>
      </c>
      <c r="S82" s="75" t="s">
        <v>22</v>
      </c>
    </row>
    <row r="83" spans="1:19" ht="15" customHeight="1" x14ac:dyDescent="0.35">
      <c r="A83" s="75">
        <v>82</v>
      </c>
      <c r="B83" s="75" t="s">
        <v>539</v>
      </c>
      <c r="C83" s="165" t="s">
        <v>540</v>
      </c>
      <c r="D83" s="75" t="s">
        <v>541</v>
      </c>
      <c r="E83" s="75" t="s">
        <v>288</v>
      </c>
      <c r="F83" s="75" t="s">
        <v>542</v>
      </c>
      <c r="G83" s="75" t="s">
        <v>543</v>
      </c>
      <c r="H83" s="75"/>
      <c r="I83" s="75" t="s">
        <v>505</v>
      </c>
      <c r="J83" s="75" t="s">
        <v>305</v>
      </c>
      <c r="K83" s="75"/>
      <c r="L83" s="75"/>
      <c r="M83" s="75"/>
      <c r="N83" s="75">
        <v>12</v>
      </c>
      <c r="O83" s="75"/>
      <c r="P83" s="75">
        <v>49</v>
      </c>
      <c r="Q83" s="75"/>
      <c r="R83" s="75" t="s">
        <v>3</v>
      </c>
      <c r="S83" s="75" t="s">
        <v>22</v>
      </c>
    </row>
    <row r="84" spans="1:19" ht="15" customHeight="1" x14ac:dyDescent="0.35">
      <c r="A84" s="75">
        <v>83</v>
      </c>
      <c r="B84" s="75" t="s">
        <v>544</v>
      </c>
      <c r="C84" s="165" t="s">
        <v>545</v>
      </c>
      <c r="D84" s="75" t="s">
        <v>546</v>
      </c>
      <c r="E84" s="75" t="s">
        <v>288</v>
      </c>
      <c r="F84" s="75" t="s">
        <v>547</v>
      </c>
      <c r="G84" s="75" t="s">
        <v>548</v>
      </c>
      <c r="H84" s="75"/>
      <c r="I84" s="75" t="s">
        <v>488</v>
      </c>
      <c r="J84" s="75" t="s">
        <v>298</v>
      </c>
      <c r="K84" s="75"/>
      <c r="L84" s="75"/>
      <c r="M84" s="75"/>
      <c r="N84" s="75">
        <v>53</v>
      </c>
      <c r="O84" s="75"/>
      <c r="P84" s="75">
        <v>21</v>
      </c>
      <c r="Q84" s="75"/>
      <c r="R84" s="75" t="s">
        <v>3</v>
      </c>
      <c r="S84" s="75" t="s">
        <v>22</v>
      </c>
    </row>
    <row r="85" spans="1:19" ht="15" customHeight="1" x14ac:dyDescent="0.35">
      <c r="A85" s="75">
        <v>84</v>
      </c>
      <c r="B85" s="75" t="s">
        <v>549</v>
      </c>
      <c r="C85" s="165" t="s">
        <v>550</v>
      </c>
      <c r="D85" s="75" t="s">
        <v>551</v>
      </c>
      <c r="E85" s="75" t="s">
        <v>325</v>
      </c>
      <c r="F85" s="75" t="s">
        <v>552</v>
      </c>
      <c r="G85" s="75" t="s">
        <v>553</v>
      </c>
      <c r="H85" s="75"/>
      <c r="I85" s="75" t="s">
        <v>505</v>
      </c>
      <c r="J85" s="75" t="s">
        <v>305</v>
      </c>
      <c r="K85" s="75"/>
      <c r="L85" s="75"/>
      <c r="M85" s="75"/>
      <c r="N85" s="75">
        <v>8</v>
      </c>
      <c r="O85" s="75"/>
      <c r="P85" s="75">
        <v>35</v>
      </c>
      <c r="Q85" s="75"/>
      <c r="R85" s="75" t="s">
        <v>3</v>
      </c>
      <c r="S85" s="75" t="s">
        <v>22</v>
      </c>
    </row>
    <row r="86" spans="1:19" ht="15" customHeight="1" x14ac:dyDescent="0.35">
      <c r="A86" s="75">
        <v>85</v>
      </c>
      <c r="B86" s="75" t="s">
        <v>554</v>
      </c>
      <c r="C86" s="165" t="s">
        <v>555</v>
      </c>
      <c r="D86" s="75" t="s">
        <v>131</v>
      </c>
      <c r="E86" s="75" t="s">
        <v>556</v>
      </c>
      <c r="F86" s="75" t="s">
        <v>557</v>
      </c>
      <c r="G86" s="75" t="s">
        <v>558</v>
      </c>
      <c r="H86" s="75"/>
      <c r="I86" s="75" t="s">
        <v>505</v>
      </c>
      <c r="J86" s="75" t="s">
        <v>305</v>
      </c>
      <c r="K86" s="75"/>
      <c r="L86" s="75"/>
      <c r="M86" s="75"/>
      <c r="N86" s="75"/>
      <c r="O86" s="75"/>
      <c r="P86" s="75">
        <v>8</v>
      </c>
      <c r="Q86" s="75"/>
      <c r="R86" s="75" t="s">
        <v>3</v>
      </c>
      <c r="S86" s="75" t="s">
        <v>22</v>
      </c>
    </row>
    <row r="87" spans="1:19" ht="15" customHeight="1" x14ac:dyDescent="0.35">
      <c r="A87" s="75">
        <v>86</v>
      </c>
      <c r="B87" s="75" t="s">
        <v>559</v>
      </c>
      <c r="C87" s="165" t="s">
        <v>560</v>
      </c>
      <c r="D87" s="75" t="s">
        <v>517</v>
      </c>
      <c r="E87" s="75" t="s">
        <v>310</v>
      </c>
      <c r="F87" s="75" t="s">
        <v>561</v>
      </c>
      <c r="G87" s="75" t="s">
        <v>562</v>
      </c>
      <c r="H87" s="75"/>
      <c r="I87" s="75" t="s">
        <v>505</v>
      </c>
      <c r="J87" s="75" t="s">
        <v>520</v>
      </c>
      <c r="K87" s="75"/>
      <c r="L87" s="75"/>
      <c r="M87" s="75"/>
      <c r="N87" s="75">
        <v>9</v>
      </c>
      <c r="O87" s="75"/>
      <c r="P87" s="75">
        <v>61</v>
      </c>
      <c r="Q87" s="75"/>
      <c r="R87" s="75" t="s">
        <v>3</v>
      </c>
      <c r="S87" s="75" t="s">
        <v>22</v>
      </c>
    </row>
    <row r="88" spans="1:19" ht="15" customHeight="1" x14ac:dyDescent="0.35">
      <c r="A88" s="75">
        <v>87</v>
      </c>
      <c r="B88" s="75" t="s">
        <v>563</v>
      </c>
      <c r="C88" s="165" t="s">
        <v>564</v>
      </c>
      <c r="D88" s="75" t="s">
        <v>131</v>
      </c>
      <c r="E88" s="75" t="s">
        <v>288</v>
      </c>
      <c r="F88" s="75" t="s">
        <v>565</v>
      </c>
      <c r="G88" s="75" t="s">
        <v>566</v>
      </c>
      <c r="H88" s="75"/>
      <c r="I88" s="75" t="s">
        <v>505</v>
      </c>
      <c r="J88" s="75" t="s">
        <v>305</v>
      </c>
      <c r="K88" s="75"/>
      <c r="L88" s="75"/>
      <c r="M88" s="75"/>
      <c r="N88" s="75"/>
      <c r="O88" s="75"/>
      <c r="P88" s="75">
        <v>20</v>
      </c>
      <c r="Q88" s="75"/>
      <c r="R88" s="75" t="s">
        <v>3</v>
      </c>
      <c r="S88" s="75" t="s">
        <v>22</v>
      </c>
    </row>
    <row r="89" spans="1:19" ht="15" customHeight="1" x14ac:dyDescent="0.35">
      <c r="A89" s="75">
        <v>88</v>
      </c>
      <c r="B89" s="75" t="s">
        <v>567</v>
      </c>
      <c r="C89" s="165" t="s">
        <v>568</v>
      </c>
      <c r="D89" s="75" t="s">
        <v>569</v>
      </c>
      <c r="E89" s="75" t="s">
        <v>310</v>
      </c>
      <c r="F89" s="75" t="s">
        <v>570</v>
      </c>
      <c r="G89" s="75" t="s">
        <v>571</v>
      </c>
      <c r="H89" s="75"/>
      <c r="I89" s="75" t="s">
        <v>488</v>
      </c>
      <c r="J89" s="75" t="s">
        <v>298</v>
      </c>
      <c r="K89" s="75"/>
      <c r="L89" s="75"/>
      <c r="M89" s="75"/>
      <c r="N89" s="75">
        <v>4</v>
      </c>
      <c r="O89" s="75"/>
      <c r="P89" s="75">
        <v>12</v>
      </c>
      <c r="Q89" s="75"/>
      <c r="R89" s="75" t="s">
        <v>3</v>
      </c>
      <c r="S89" s="75" t="s">
        <v>22</v>
      </c>
    </row>
    <row r="90" spans="1:19" ht="15" customHeight="1" x14ac:dyDescent="0.35">
      <c r="A90" s="75">
        <v>89</v>
      </c>
      <c r="B90" s="75" t="s">
        <v>129</v>
      </c>
      <c r="C90" s="165" t="s">
        <v>130</v>
      </c>
      <c r="D90" s="75" t="s">
        <v>131</v>
      </c>
      <c r="E90" s="75" t="s">
        <v>310</v>
      </c>
      <c r="F90" s="75" t="s">
        <v>572</v>
      </c>
      <c r="G90" s="75" t="s">
        <v>133</v>
      </c>
      <c r="H90" s="75"/>
      <c r="I90" s="75" t="s">
        <v>505</v>
      </c>
      <c r="J90" s="75" t="s">
        <v>305</v>
      </c>
      <c r="K90" s="75"/>
      <c r="L90" s="75"/>
      <c r="M90" s="75"/>
      <c r="N90" s="75">
        <v>6</v>
      </c>
      <c r="O90" s="75"/>
      <c r="P90" s="75">
        <v>14</v>
      </c>
      <c r="Q90" s="75"/>
      <c r="R90" s="75" t="s">
        <v>3</v>
      </c>
      <c r="S90" s="75" t="s">
        <v>22</v>
      </c>
    </row>
    <row r="91" spans="1:19" ht="15" customHeight="1" x14ac:dyDescent="0.35">
      <c r="A91" s="75">
        <v>90</v>
      </c>
      <c r="B91" s="75" t="s">
        <v>573</v>
      </c>
      <c r="C91" s="165" t="s">
        <v>574</v>
      </c>
      <c r="D91" s="75" t="s">
        <v>575</v>
      </c>
      <c r="E91" s="75" t="s">
        <v>295</v>
      </c>
      <c r="F91" s="75" t="s">
        <v>576</v>
      </c>
      <c r="G91" s="75" t="s">
        <v>577</v>
      </c>
      <c r="H91" s="75"/>
      <c r="I91" s="75" t="s">
        <v>488</v>
      </c>
      <c r="J91" s="75" t="s">
        <v>298</v>
      </c>
      <c r="K91" s="75"/>
      <c r="L91" s="75"/>
      <c r="M91" s="75"/>
      <c r="N91" s="75">
        <v>10</v>
      </c>
      <c r="O91" s="75"/>
      <c r="P91" s="75">
        <v>12</v>
      </c>
      <c r="Q91" s="75"/>
      <c r="R91" s="75" t="s">
        <v>3</v>
      </c>
      <c r="S91" s="75" t="s">
        <v>22</v>
      </c>
    </row>
    <row r="92" spans="1:19" ht="15" customHeight="1" x14ac:dyDescent="0.35">
      <c r="A92" s="75">
        <v>91</v>
      </c>
      <c r="B92" s="75" t="s">
        <v>578</v>
      </c>
      <c r="C92" s="165" t="s">
        <v>579</v>
      </c>
      <c r="D92" s="75" t="s">
        <v>580</v>
      </c>
      <c r="E92" s="75" t="s">
        <v>295</v>
      </c>
      <c r="F92" s="75" t="s">
        <v>581</v>
      </c>
      <c r="G92" s="75" t="s">
        <v>582</v>
      </c>
      <c r="H92" s="75"/>
      <c r="I92" s="75" t="s">
        <v>488</v>
      </c>
      <c r="J92" s="75" t="s">
        <v>298</v>
      </c>
      <c r="K92" s="75"/>
      <c r="L92" s="75"/>
      <c r="M92" s="75"/>
      <c r="N92" s="75">
        <v>10</v>
      </c>
      <c r="O92" s="75"/>
      <c r="P92" s="75">
        <v>44</v>
      </c>
      <c r="Q92" s="75"/>
      <c r="R92" s="75" t="s">
        <v>3</v>
      </c>
      <c r="S92" s="75" t="s">
        <v>22</v>
      </c>
    </row>
    <row r="93" spans="1:19" ht="15" customHeight="1" x14ac:dyDescent="0.35">
      <c r="A93" s="75">
        <v>92</v>
      </c>
      <c r="B93" s="75" t="s">
        <v>583</v>
      </c>
      <c r="C93" s="165" t="s">
        <v>584</v>
      </c>
      <c r="D93" s="75" t="s">
        <v>131</v>
      </c>
      <c r="E93" s="75" t="s">
        <v>346</v>
      </c>
      <c r="F93" s="75" t="s">
        <v>585</v>
      </c>
      <c r="G93" s="75" t="s">
        <v>586</v>
      </c>
      <c r="H93" s="75"/>
      <c r="I93" s="75" t="s">
        <v>505</v>
      </c>
      <c r="J93" s="75" t="s">
        <v>305</v>
      </c>
      <c r="K93" s="75"/>
      <c r="L93" s="75"/>
      <c r="M93" s="75"/>
      <c r="N93" s="75"/>
      <c r="O93" s="75"/>
      <c r="P93" s="75">
        <v>17</v>
      </c>
      <c r="Q93" s="75"/>
      <c r="R93" s="75" t="s">
        <v>3</v>
      </c>
      <c r="S93" s="75" t="s">
        <v>22</v>
      </c>
    </row>
    <row r="94" spans="1:19" ht="15" customHeight="1" x14ac:dyDescent="0.35">
      <c r="A94" s="75">
        <v>93</v>
      </c>
      <c r="B94" s="75" t="s">
        <v>587</v>
      </c>
      <c r="C94" s="165" t="s">
        <v>588</v>
      </c>
      <c r="D94" s="75" t="s">
        <v>589</v>
      </c>
      <c r="E94" s="75" t="s">
        <v>493</v>
      </c>
      <c r="F94" s="75" t="s">
        <v>590</v>
      </c>
      <c r="G94" s="75" t="s">
        <v>591</v>
      </c>
      <c r="H94" s="75"/>
      <c r="I94" s="75" t="s">
        <v>488</v>
      </c>
      <c r="J94" s="75" t="s">
        <v>298</v>
      </c>
      <c r="K94" s="75"/>
      <c r="L94" s="75"/>
      <c r="M94" s="75"/>
      <c r="N94" s="75">
        <v>1</v>
      </c>
      <c r="O94" s="75"/>
      <c r="P94" s="75">
        <v>3</v>
      </c>
      <c r="Q94" s="75"/>
      <c r="R94" s="75" t="s">
        <v>3</v>
      </c>
      <c r="S94" s="75" t="s">
        <v>22</v>
      </c>
    </row>
    <row r="95" spans="1:19" ht="15" customHeight="1" x14ac:dyDescent="0.35">
      <c r="A95" s="75">
        <v>94</v>
      </c>
      <c r="B95" s="75" t="s">
        <v>592</v>
      </c>
      <c r="C95" s="165" t="s">
        <v>593</v>
      </c>
      <c r="D95" s="75" t="s">
        <v>131</v>
      </c>
      <c r="E95" s="75" t="s">
        <v>302</v>
      </c>
      <c r="F95" s="75" t="s">
        <v>594</v>
      </c>
      <c r="G95" s="75" t="s">
        <v>595</v>
      </c>
      <c r="H95" s="75"/>
      <c r="I95" s="75" t="s">
        <v>505</v>
      </c>
      <c r="J95" s="75" t="s">
        <v>305</v>
      </c>
      <c r="K95" s="75"/>
      <c r="L95" s="75"/>
      <c r="M95" s="75"/>
      <c r="N95" s="75">
        <v>9</v>
      </c>
      <c r="O95" s="75"/>
      <c r="P95" s="75">
        <v>55</v>
      </c>
      <c r="Q95" s="75"/>
      <c r="R95" s="75" t="s">
        <v>3</v>
      </c>
      <c r="S95" s="75" t="s">
        <v>22</v>
      </c>
    </row>
    <row r="96" spans="1:19" ht="15" customHeight="1" x14ac:dyDescent="0.35">
      <c r="A96" s="75">
        <v>95</v>
      </c>
      <c r="B96" s="75" t="s">
        <v>596</v>
      </c>
      <c r="C96" s="165" t="s">
        <v>597</v>
      </c>
      <c r="D96" s="75" t="s">
        <v>131</v>
      </c>
      <c r="E96" s="75" t="s">
        <v>310</v>
      </c>
      <c r="F96" s="75" t="s">
        <v>598</v>
      </c>
      <c r="G96" s="75" t="s">
        <v>599</v>
      </c>
      <c r="H96" s="75"/>
      <c r="I96" s="75" t="s">
        <v>505</v>
      </c>
      <c r="J96" s="75" t="s">
        <v>305</v>
      </c>
      <c r="K96" s="75"/>
      <c r="L96" s="75"/>
      <c r="M96" s="75"/>
      <c r="N96" s="75">
        <v>10</v>
      </c>
      <c r="O96" s="75"/>
      <c r="P96" s="75">
        <v>51</v>
      </c>
      <c r="Q96" s="75"/>
      <c r="R96" s="75" t="s">
        <v>3</v>
      </c>
      <c r="S96" s="75" t="s">
        <v>22</v>
      </c>
    </row>
    <row r="97" spans="1:19" ht="15" customHeight="1" x14ac:dyDescent="0.35">
      <c r="A97" s="75">
        <v>96</v>
      </c>
      <c r="B97" s="75" t="s">
        <v>600</v>
      </c>
      <c r="C97" s="165" t="s">
        <v>601</v>
      </c>
      <c r="D97" s="75" t="s">
        <v>602</v>
      </c>
      <c r="E97" s="75" t="s">
        <v>310</v>
      </c>
      <c r="F97" s="75" t="s">
        <v>603</v>
      </c>
      <c r="G97" s="75" t="s">
        <v>604</v>
      </c>
      <c r="H97" s="75"/>
      <c r="I97" s="75" t="s">
        <v>505</v>
      </c>
      <c r="J97" s="75" t="s">
        <v>605</v>
      </c>
      <c r="K97" s="75"/>
      <c r="L97" s="75"/>
      <c r="M97" s="75"/>
      <c r="N97" s="75">
        <v>19</v>
      </c>
      <c r="O97" s="75"/>
      <c r="P97" s="75">
        <v>92</v>
      </c>
      <c r="Q97" s="75"/>
      <c r="R97" s="75" t="s">
        <v>3</v>
      </c>
      <c r="S97" s="75" t="s">
        <v>22</v>
      </c>
    </row>
    <row r="98" spans="1:19" ht="15" customHeight="1" x14ac:dyDescent="0.35">
      <c r="A98" s="75">
        <v>97</v>
      </c>
      <c r="B98" s="75" t="s">
        <v>606</v>
      </c>
      <c r="C98" s="165" t="s">
        <v>607</v>
      </c>
      <c r="D98" s="75" t="s">
        <v>131</v>
      </c>
      <c r="E98" s="75" t="s">
        <v>346</v>
      </c>
      <c r="F98" s="75" t="s">
        <v>608</v>
      </c>
      <c r="G98" s="75" t="s">
        <v>609</v>
      </c>
      <c r="H98" s="75"/>
      <c r="I98" s="75" t="s">
        <v>505</v>
      </c>
      <c r="J98" s="75" t="s">
        <v>305</v>
      </c>
      <c r="K98" s="75"/>
      <c r="L98" s="75"/>
      <c r="M98" s="75"/>
      <c r="N98" s="75">
        <v>8</v>
      </c>
      <c r="O98" s="75"/>
      <c r="P98" s="75">
        <v>51</v>
      </c>
      <c r="Q98" s="75"/>
      <c r="R98" s="75" t="s">
        <v>3</v>
      </c>
      <c r="S98" s="75" t="s">
        <v>22</v>
      </c>
    </row>
    <row r="99" spans="1:19" ht="15" customHeight="1" x14ac:dyDescent="0.35">
      <c r="A99" s="75">
        <v>98</v>
      </c>
      <c r="B99" s="75" t="s">
        <v>610</v>
      </c>
      <c r="C99" s="165" t="s">
        <v>611</v>
      </c>
      <c r="D99" s="75" t="s">
        <v>131</v>
      </c>
      <c r="E99" s="75" t="s">
        <v>295</v>
      </c>
      <c r="F99" s="75" t="s">
        <v>612</v>
      </c>
      <c r="G99" s="75" t="s">
        <v>613</v>
      </c>
      <c r="H99" s="75"/>
      <c r="I99" s="75" t="s">
        <v>505</v>
      </c>
      <c r="J99" s="75" t="s">
        <v>305</v>
      </c>
      <c r="K99" s="75"/>
      <c r="L99" s="75"/>
      <c r="M99" s="75"/>
      <c r="N99" s="75"/>
      <c r="O99" s="75"/>
      <c r="P99" s="75">
        <v>24</v>
      </c>
      <c r="Q99" s="75"/>
      <c r="R99" s="75" t="s">
        <v>3</v>
      </c>
      <c r="S99" s="75" t="s">
        <v>22</v>
      </c>
    </row>
    <row r="100" spans="1:19" ht="15" customHeight="1" x14ac:dyDescent="0.35">
      <c r="A100" s="75">
        <v>99</v>
      </c>
      <c r="B100" s="75" t="s">
        <v>614</v>
      </c>
      <c r="C100" s="165" t="s">
        <v>615</v>
      </c>
      <c r="D100" s="75" t="s">
        <v>616</v>
      </c>
      <c r="E100" s="75" t="s">
        <v>302</v>
      </c>
      <c r="F100" s="75" t="s">
        <v>617</v>
      </c>
      <c r="G100" s="75" t="s">
        <v>618</v>
      </c>
      <c r="H100" s="75"/>
      <c r="I100" s="75" t="s">
        <v>488</v>
      </c>
      <c r="J100" s="75" t="s">
        <v>298</v>
      </c>
      <c r="K100" s="75"/>
      <c r="L100" s="75"/>
      <c r="M100" s="75"/>
      <c r="N100" s="75">
        <v>53</v>
      </c>
      <c r="O100" s="75"/>
      <c r="P100" s="75">
        <v>9</v>
      </c>
      <c r="Q100" s="75"/>
      <c r="R100" s="75" t="s">
        <v>3</v>
      </c>
      <c r="S100" s="75" t="s">
        <v>22</v>
      </c>
    </row>
    <row r="101" spans="1:19" ht="15" customHeight="1" x14ac:dyDescent="0.35">
      <c r="A101" s="75">
        <v>100</v>
      </c>
      <c r="B101" s="75" t="s">
        <v>619</v>
      </c>
      <c r="C101" s="165" t="s">
        <v>620</v>
      </c>
      <c r="D101" s="75" t="s">
        <v>621</v>
      </c>
      <c r="E101" s="75" t="s">
        <v>310</v>
      </c>
      <c r="F101" s="75" t="s">
        <v>622</v>
      </c>
      <c r="G101" s="75" t="s">
        <v>623</v>
      </c>
      <c r="H101" s="75"/>
      <c r="I101" s="75" t="s">
        <v>488</v>
      </c>
      <c r="J101" s="75" t="s">
        <v>298</v>
      </c>
      <c r="K101" s="75"/>
      <c r="L101" s="75"/>
      <c r="M101" s="75"/>
      <c r="N101" s="75">
        <v>22</v>
      </c>
      <c r="O101" s="75"/>
      <c r="P101" s="75">
        <v>28</v>
      </c>
      <c r="Q101" s="75"/>
      <c r="R101" s="75" t="s">
        <v>3</v>
      </c>
      <c r="S101" s="75" t="s">
        <v>22</v>
      </c>
    </row>
    <row r="102" spans="1:19" ht="15" customHeight="1" x14ac:dyDescent="0.35">
      <c r="A102" s="75">
        <v>101</v>
      </c>
      <c r="B102" s="75" t="s">
        <v>624</v>
      </c>
      <c r="C102" s="165" t="s">
        <v>625</v>
      </c>
      <c r="D102" s="75" t="s">
        <v>626</v>
      </c>
      <c r="E102" s="75" t="s">
        <v>325</v>
      </c>
      <c r="F102" s="75" t="s">
        <v>627</v>
      </c>
      <c r="G102" s="75" t="s">
        <v>628</v>
      </c>
      <c r="H102" s="75"/>
      <c r="I102" s="75" t="s">
        <v>505</v>
      </c>
      <c r="J102" s="75" t="s">
        <v>305</v>
      </c>
      <c r="K102" s="75"/>
      <c r="L102" s="75"/>
      <c r="M102" s="75"/>
      <c r="N102" s="75">
        <v>57</v>
      </c>
      <c r="O102" s="75"/>
      <c r="P102" s="75">
        <v>157</v>
      </c>
      <c r="Q102" s="75"/>
      <c r="R102" s="75" t="s">
        <v>3</v>
      </c>
      <c r="S102" s="75" t="s">
        <v>22</v>
      </c>
    </row>
    <row r="103" spans="1:19" ht="15" customHeight="1" x14ac:dyDescent="0.35">
      <c r="A103" s="75">
        <v>102</v>
      </c>
      <c r="B103" s="75" t="s">
        <v>629</v>
      </c>
      <c r="C103" s="165" t="s">
        <v>630</v>
      </c>
      <c r="D103" s="75" t="s">
        <v>131</v>
      </c>
      <c r="E103" s="75" t="s">
        <v>346</v>
      </c>
      <c r="F103" s="75" t="s">
        <v>631</v>
      </c>
      <c r="G103" s="75" t="s">
        <v>632</v>
      </c>
      <c r="H103" s="75"/>
      <c r="I103" s="75" t="s">
        <v>505</v>
      </c>
      <c r="J103" s="75" t="s">
        <v>305</v>
      </c>
      <c r="K103" s="75"/>
      <c r="L103" s="75"/>
      <c r="M103" s="75"/>
      <c r="N103" s="75">
        <v>8</v>
      </c>
      <c r="O103" s="75"/>
      <c r="P103" s="75">
        <v>11</v>
      </c>
      <c r="Q103" s="75"/>
      <c r="R103" s="75" t="s">
        <v>3</v>
      </c>
      <c r="S103" s="75" t="s">
        <v>22</v>
      </c>
    </row>
    <row r="104" spans="1:19" ht="15" customHeight="1" x14ac:dyDescent="0.35">
      <c r="A104" s="75">
        <v>103</v>
      </c>
      <c r="B104" s="75" t="s">
        <v>633</v>
      </c>
      <c r="C104" s="165" t="s">
        <v>634</v>
      </c>
      <c r="D104" s="75" t="s">
        <v>131</v>
      </c>
      <c r="E104" s="75" t="s">
        <v>310</v>
      </c>
      <c r="F104" s="75" t="s">
        <v>635</v>
      </c>
      <c r="G104" s="75" t="s">
        <v>636</v>
      </c>
      <c r="H104" s="75"/>
      <c r="I104" s="75" t="s">
        <v>505</v>
      </c>
      <c r="J104" s="75" t="s">
        <v>305</v>
      </c>
      <c r="K104" s="75"/>
      <c r="L104" s="75"/>
      <c r="M104" s="75"/>
      <c r="N104" s="75">
        <v>13</v>
      </c>
      <c r="O104" s="75"/>
      <c r="P104" s="75">
        <v>8</v>
      </c>
      <c r="Q104" s="75"/>
      <c r="R104" s="75" t="s">
        <v>3</v>
      </c>
      <c r="S104" s="75" t="s">
        <v>22</v>
      </c>
    </row>
    <row r="105" spans="1:19" ht="15" customHeight="1" x14ac:dyDescent="0.35">
      <c r="A105" s="75">
        <v>104</v>
      </c>
      <c r="B105" s="75" t="s">
        <v>637</v>
      </c>
      <c r="C105" s="165" t="s">
        <v>203</v>
      </c>
      <c r="D105" s="75" t="s">
        <v>638</v>
      </c>
      <c r="E105" s="75" t="s">
        <v>639</v>
      </c>
      <c r="F105" s="75" t="s">
        <v>640</v>
      </c>
      <c r="G105" s="75" t="s">
        <v>641</v>
      </c>
      <c r="H105" s="75"/>
      <c r="I105" s="75" t="s">
        <v>488</v>
      </c>
      <c r="J105" s="75" t="s">
        <v>298</v>
      </c>
      <c r="K105" s="75"/>
      <c r="L105" s="75"/>
      <c r="M105" s="75"/>
      <c r="N105" s="75">
        <v>5</v>
      </c>
      <c r="O105" s="75"/>
      <c r="P105" s="75">
        <v>13</v>
      </c>
      <c r="Q105" s="75"/>
      <c r="R105" s="75" t="s">
        <v>3</v>
      </c>
      <c r="S105" s="75" t="s">
        <v>22</v>
      </c>
    </row>
    <row r="106" spans="1:19" ht="15" customHeight="1" x14ac:dyDescent="0.35">
      <c r="A106" s="75">
        <v>105</v>
      </c>
      <c r="B106" s="75" t="s">
        <v>642</v>
      </c>
      <c r="C106" s="165" t="s">
        <v>643</v>
      </c>
      <c r="D106" s="75" t="s">
        <v>602</v>
      </c>
      <c r="E106" s="75" t="s">
        <v>325</v>
      </c>
      <c r="F106" s="75" t="s">
        <v>644</v>
      </c>
      <c r="G106" s="75" t="s">
        <v>645</v>
      </c>
      <c r="H106" s="75"/>
      <c r="I106" s="75" t="s">
        <v>505</v>
      </c>
      <c r="J106" s="75" t="s">
        <v>646</v>
      </c>
      <c r="K106" s="75"/>
      <c r="L106" s="75"/>
      <c r="M106" s="75"/>
      <c r="N106" s="75">
        <v>11</v>
      </c>
      <c r="O106" s="75"/>
      <c r="P106" s="75">
        <v>63</v>
      </c>
      <c r="Q106" s="75"/>
      <c r="R106" s="75" t="s">
        <v>3</v>
      </c>
      <c r="S106" s="75" t="s">
        <v>22</v>
      </c>
    </row>
    <row r="107" spans="1:19" ht="15" customHeight="1" x14ac:dyDescent="0.35">
      <c r="A107" s="75">
        <v>106</v>
      </c>
      <c r="B107" s="75" t="s">
        <v>647</v>
      </c>
      <c r="C107" s="165" t="s">
        <v>648</v>
      </c>
      <c r="D107" s="75" t="s">
        <v>649</v>
      </c>
      <c r="E107" s="75" t="s">
        <v>556</v>
      </c>
      <c r="F107" s="75" t="s">
        <v>650</v>
      </c>
      <c r="G107" s="75" t="s">
        <v>651</v>
      </c>
      <c r="H107" s="75"/>
      <c r="I107" s="75" t="s">
        <v>488</v>
      </c>
      <c r="J107" s="75" t="s">
        <v>298</v>
      </c>
      <c r="K107" s="75"/>
      <c r="L107" s="75"/>
      <c r="M107" s="75"/>
      <c r="N107" s="75"/>
      <c r="O107" s="75"/>
      <c r="P107" s="75">
        <v>24</v>
      </c>
      <c r="Q107" s="75"/>
      <c r="R107" s="75" t="s">
        <v>3</v>
      </c>
      <c r="S107" s="75" t="s">
        <v>22</v>
      </c>
    </row>
    <row r="108" spans="1:19" ht="15" customHeight="1" x14ac:dyDescent="0.35">
      <c r="A108" s="75">
        <v>107</v>
      </c>
      <c r="B108" s="75" t="s">
        <v>652</v>
      </c>
      <c r="C108" s="165" t="s">
        <v>653</v>
      </c>
      <c r="D108" s="75" t="s">
        <v>131</v>
      </c>
      <c r="E108" s="75" t="s">
        <v>295</v>
      </c>
      <c r="F108" s="75" t="s">
        <v>654</v>
      </c>
      <c r="G108" s="75" t="s">
        <v>655</v>
      </c>
      <c r="H108" s="75"/>
      <c r="I108" s="75" t="s">
        <v>505</v>
      </c>
      <c r="J108" s="75" t="s">
        <v>305</v>
      </c>
      <c r="K108" s="75"/>
      <c r="L108" s="75"/>
      <c r="M108" s="75"/>
      <c r="N108" s="75">
        <v>6</v>
      </c>
      <c r="O108" s="75"/>
      <c r="P108" s="75">
        <v>6</v>
      </c>
      <c r="Q108" s="75"/>
      <c r="R108" s="75" t="s">
        <v>3</v>
      </c>
      <c r="S108" s="75" t="s">
        <v>22</v>
      </c>
    </row>
    <row r="109" spans="1:19" ht="15" customHeight="1" x14ac:dyDescent="0.35">
      <c r="A109" s="75">
        <v>108</v>
      </c>
      <c r="B109" s="75" t="s">
        <v>656</v>
      </c>
      <c r="C109" s="165" t="s">
        <v>657</v>
      </c>
      <c r="D109" s="75" t="s">
        <v>658</v>
      </c>
      <c r="E109" s="75" t="s">
        <v>493</v>
      </c>
      <c r="F109" s="75" t="s">
        <v>659</v>
      </c>
      <c r="G109" s="75" t="s">
        <v>660</v>
      </c>
      <c r="H109" s="75"/>
      <c r="I109" s="75" t="s">
        <v>505</v>
      </c>
      <c r="J109" s="75" t="s">
        <v>305</v>
      </c>
      <c r="K109" s="75"/>
      <c r="L109" s="75"/>
      <c r="M109" s="75"/>
      <c r="N109" s="75">
        <v>3</v>
      </c>
      <c r="O109" s="75"/>
      <c r="P109" s="75">
        <v>67</v>
      </c>
      <c r="Q109" s="75"/>
      <c r="R109" s="75" t="s">
        <v>3</v>
      </c>
      <c r="S109" s="75" t="s">
        <v>22</v>
      </c>
    </row>
    <row r="110" spans="1:19" ht="15" customHeight="1" x14ac:dyDescent="0.35">
      <c r="A110" s="75">
        <v>109</v>
      </c>
      <c r="B110" s="75" t="s">
        <v>661</v>
      </c>
      <c r="C110" s="165" t="s">
        <v>662</v>
      </c>
      <c r="D110" s="75" t="s">
        <v>517</v>
      </c>
      <c r="E110" s="75" t="s">
        <v>295</v>
      </c>
      <c r="F110" s="75" t="s">
        <v>663</v>
      </c>
      <c r="G110" s="75" t="s">
        <v>664</v>
      </c>
      <c r="H110" s="75"/>
      <c r="I110" s="75" t="s">
        <v>505</v>
      </c>
      <c r="J110" s="75" t="s">
        <v>520</v>
      </c>
      <c r="K110" s="75"/>
      <c r="L110" s="75"/>
      <c r="M110" s="75"/>
      <c r="N110" s="75">
        <v>16</v>
      </c>
      <c r="O110" s="75"/>
      <c r="P110" s="75">
        <v>38</v>
      </c>
      <c r="Q110" s="75"/>
      <c r="R110" s="75" t="s">
        <v>3</v>
      </c>
      <c r="S110" s="75" t="s">
        <v>22</v>
      </c>
    </row>
    <row r="111" spans="1:19" ht="15" customHeight="1" x14ac:dyDescent="0.35">
      <c r="A111" s="75">
        <v>110</v>
      </c>
      <c r="B111" s="75" t="s">
        <v>665</v>
      </c>
      <c r="C111" s="165" t="s">
        <v>666</v>
      </c>
      <c r="D111" s="75" t="s">
        <v>131</v>
      </c>
      <c r="E111" s="75" t="s">
        <v>346</v>
      </c>
      <c r="F111" s="75" t="s">
        <v>667</v>
      </c>
      <c r="G111" s="75" t="s">
        <v>668</v>
      </c>
      <c r="H111" s="75"/>
      <c r="I111" s="75" t="s">
        <v>505</v>
      </c>
      <c r="J111" s="75" t="s">
        <v>305</v>
      </c>
      <c r="K111" s="75"/>
      <c r="L111" s="75"/>
      <c r="M111" s="75"/>
      <c r="N111" s="75">
        <v>1</v>
      </c>
      <c r="O111" s="75"/>
      <c r="P111" s="75">
        <v>17</v>
      </c>
      <c r="Q111" s="75"/>
      <c r="R111" s="75" t="s">
        <v>3</v>
      </c>
      <c r="S111" s="75" t="s">
        <v>22</v>
      </c>
    </row>
    <row r="112" spans="1:19" ht="15" customHeight="1" x14ac:dyDescent="0.35">
      <c r="A112" s="75">
        <v>111</v>
      </c>
      <c r="B112" s="75" t="s">
        <v>669</v>
      </c>
      <c r="C112" s="165" t="s">
        <v>670</v>
      </c>
      <c r="D112" s="75" t="s">
        <v>517</v>
      </c>
      <c r="E112" s="75" t="s">
        <v>302</v>
      </c>
      <c r="F112" s="75" t="s">
        <v>671</v>
      </c>
      <c r="G112" s="75" t="s">
        <v>672</v>
      </c>
      <c r="H112" s="75"/>
      <c r="I112" s="75" t="s">
        <v>505</v>
      </c>
      <c r="J112" s="75" t="s">
        <v>520</v>
      </c>
      <c r="K112" s="75"/>
      <c r="L112" s="75"/>
      <c r="M112" s="75"/>
      <c r="N112" s="75">
        <v>29</v>
      </c>
      <c r="O112" s="75"/>
      <c r="P112" s="75">
        <v>36</v>
      </c>
      <c r="Q112" s="75"/>
      <c r="R112" s="75" t="s">
        <v>3</v>
      </c>
      <c r="S112" s="75" t="s">
        <v>22</v>
      </c>
    </row>
    <row r="113" spans="1:19" ht="15" customHeight="1" x14ac:dyDescent="0.35">
      <c r="A113" s="75">
        <v>112</v>
      </c>
      <c r="B113" s="75" t="s">
        <v>673</v>
      </c>
      <c r="C113" s="165" t="s">
        <v>674</v>
      </c>
      <c r="D113" s="75" t="s">
        <v>675</v>
      </c>
      <c r="E113" s="75" t="s">
        <v>556</v>
      </c>
      <c r="F113" s="75" t="s">
        <v>676</v>
      </c>
      <c r="G113" s="75" t="s">
        <v>677</v>
      </c>
      <c r="H113" s="75"/>
      <c r="I113" s="75" t="s">
        <v>488</v>
      </c>
      <c r="J113" s="75" t="s">
        <v>298</v>
      </c>
      <c r="K113" s="75"/>
      <c r="L113" s="75"/>
      <c r="M113" s="75"/>
      <c r="N113" s="75"/>
      <c r="O113" s="75"/>
      <c r="P113" s="75">
        <v>18</v>
      </c>
      <c r="Q113" s="75"/>
      <c r="R113" s="75" t="s">
        <v>3</v>
      </c>
      <c r="S113" s="75" t="s">
        <v>22</v>
      </c>
    </row>
    <row r="114" spans="1:19" ht="15" customHeight="1" x14ac:dyDescent="0.35">
      <c r="A114" s="75">
        <v>113</v>
      </c>
      <c r="B114" s="75" t="s">
        <v>678</v>
      </c>
      <c r="C114" s="165" t="s">
        <v>679</v>
      </c>
      <c r="D114" s="75" t="s">
        <v>680</v>
      </c>
      <c r="E114" s="75" t="s">
        <v>288</v>
      </c>
      <c r="F114" s="75" t="s">
        <v>681</v>
      </c>
      <c r="G114" s="75" t="s">
        <v>682</v>
      </c>
      <c r="H114" s="75"/>
      <c r="I114" s="75" t="s">
        <v>488</v>
      </c>
      <c r="J114" s="75" t="s">
        <v>298</v>
      </c>
      <c r="K114" s="75"/>
      <c r="L114" s="75"/>
      <c r="M114" s="75"/>
      <c r="N114" s="75"/>
      <c r="O114" s="75"/>
      <c r="P114" s="75">
        <v>19</v>
      </c>
      <c r="Q114" s="75"/>
      <c r="R114" s="75" t="s">
        <v>3</v>
      </c>
      <c r="S114" s="75" t="s">
        <v>22</v>
      </c>
    </row>
    <row r="115" spans="1:19" ht="15" customHeight="1" x14ac:dyDescent="0.35">
      <c r="A115" s="75">
        <v>114</v>
      </c>
      <c r="B115" s="75" t="s">
        <v>683</v>
      </c>
      <c r="C115" s="165" t="s">
        <v>684</v>
      </c>
      <c r="D115" s="75" t="s">
        <v>602</v>
      </c>
      <c r="E115" s="75" t="s">
        <v>639</v>
      </c>
      <c r="F115" s="75" t="s">
        <v>685</v>
      </c>
      <c r="G115" s="75" t="s">
        <v>686</v>
      </c>
      <c r="H115" s="75"/>
      <c r="I115" s="75" t="s">
        <v>505</v>
      </c>
      <c r="J115" s="75" t="s">
        <v>605</v>
      </c>
      <c r="K115" s="75"/>
      <c r="L115" s="75"/>
      <c r="M115" s="75"/>
      <c r="N115" s="75">
        <v>4</v>
      </c>
      <c r="O115" s="75"/>
      <c r="P115" s="75">
        <v>41</v>
      </c>
      <c r="Q115" s="75"/>
      <c r="R115" s="75" t="s">
        <v>3</v>
      </c>
      <c r="S115" s="75" t="s">
        <v>22</v>
      </c>
    </row>
    <row r="116" spans="1:19" ht="15" customHeight="1" x14ac:dyDescent="0.35">
      <c r="A116" s="75">
        <v>115</v>
      </c>
      <c r="B116" s="75" t="s">
        <v>687</v>
      </c>
      <c r="C116" s="165" t="s">
        <v>688</v>
      </c>
      <c r="D116" s="75" t="s">
        <v>131</v>
      </c>
      <c r="E116" s="75" t="s">
        <v>302</v>
      </c>
      <c r="F116" s="75" t="s">
        <v>689</v>
      </c>
      <c r="G116" s="75" t="s">
        <v>690</v>
      </c>
      <c r="H116" s="75"/>
      <c r="I116" s="75" t="s">
        <v>505</v>
      </c>
      <c r="J116" s="75" t="s">
        <v>305</v>
      </c>
      <c r="K116" s="75"/>
      <c r="L116" s="75"/>
      <c r="M116" s="75"/>
      <c r="N116" s="75">
        <v>20</v>
      </c>
      <c r="O116" s="75"/>
      <c r="P116" s="75">
        <v>37</v>
      </c>
      <c r="Q116" s="75"/>
      <c r="R116" s="75" t="s">
        <v>3</v>
      </c>
      <c r="S116" s="75" t="s">
        <v>22</v>
      </c>
    </row>
    <row r="117" spans="1:19" ht="15" customHeight="1" x14ac:dyDescent="0.35">
      <c r="A117" s="75">
        <v>116</v>
      </c>
      <c r="B117" s="75" t="s">
        <v>691</v>
      </c>
      <c r="C117" s="165" t="s">
        <v>692</v>
      </c>
      <c r="D117" s="75" t="s">
        <v>693</v>
      </c>
      <c r="E117" s="75" t="s">
        <v>639</v>
      </c>
      <c r="F117" s="75" t="s">
        <v>694</v>
      </c>
      <c r="G117" s="75" t="s">
        <v>695</v>
      </c>
      <c r="H117" s="75"/>
      <c r="I117" s="75" t="s">
        <v>505</v>
      </c>
      <c r="J117" s="75" t="s">
        <v>305</v>
      </c>
      <c r="K117" s="75"/>
      <c r="L117" s="75"/>
      <c r="M117" s="75"/>
      <c r="N117" s="75">
        <v>3</v>
      </c>
      <c r="O117" s="75"/>
      <c r="P117" s="75">
        <v>13</v>
      </c>
      <c r="Q117" s="75"/>
      <c r="R117" s="75" t="s">
        <v>3</v>
      </c>
      <c r="S117" s="75" t="s">
        <v>22</v>
      </c>
    </row>
    <row r="118" spans="1:19" ht="15" customHeight="1" x14ac:dyDescent="0.35">
      <c r="A118" s="75">
        <v>117</v>
      </c>
      <c r="B118" s="75" t="s">
        <v>696</v>
      </c>
      <c r="C118" s="165" t="s">
        <v>697</v>
      </c>
      <c r="D118" s="75" t="s">
        <v>131</v>
      </c>
      <c r="E118" s="75" t="s">
        <v>556</v>
      </c>
      <c r="F118" s="75" t="s">
        <v>631</v>
      </c>
      <c r="G118" s="75" t="s">
        <v>698</v>
      </c>
      <c r="H118" s="75"/>
      <c r="I118" s="75" t="s">
        <v>505</v>
      </c>
      <c r="J118" s="75" t="s">
        <v>305</v>
      </c>
      <c r="K118" s="75"/>
      <c r="L118" s="75"/>
      <c r="M118" s="75"/>
      <c r="N118" s="75">
        <v>1</v>
      </c>
      <c r="O118" s="75"/>
      <c r="P118" s="75">
        <v>20</v>
      </c>
      <c r="Q118" s="75"/>
      <c r="R118" s="75" t="s">
        <v>3</v>
      </c>
      <c r="S118" s="75" t="s">
        <v>22</v>
      </c>
    </row>
    <row r="119" spans="1:19" ht="15" customHeight="1" x14ac:dyDescent="0.35">
      <c r="A119" s="75">
        <v>118</v>
      </c>
      <c r="B119" s="75" t="s">
        <v>699</v>
      </c>
      <c r="C119" s="165" t="s">
        <v>700</v>
      </c>
      <c r="D119" s="75" t="s">
        <v>701</v>
      </c>
      <c r="E119" s="75" t="s">
        <v>346</v>
      </c>
      <c r="F119" s="75" t="s">
        <v>702</v>
      </c>
      <c r="G119" s="75" t="s">
        <v>703</v>
      </c>
      <c r="H119" s="75"/>
      <c r="I119" s="75" t="s">
        <v>488</v>
      </c>
      <c r="J119" s="75" t="s">
        <v>298</v>
      </c>
      <c r="K119" s="75"/>
      <c r="L119" s="75"/>
      <c r="M119" s="75"/>
      <c r="N119" s="75"/>
      <c r="O119" s="75"/>
      <c r="P119" s="75">
        <v>24</v>
      </c>
      <c r="Q119" s="75"/>
      <c r="R119" s="75" t="s">
        <v>3</v>
      </c>
      <c r="S119" s="75" t="s">
        <v>22</v>
      </c>
    </row>
    <row r="120" spans="1:19" ht="15" customHeight="1" x14ac:dyDescent="0.35">
      <c r="A120" s="75">
        <v>119</v>
      </c>
      <c r="B120" s="75" t="s">
        <v>704</v>
      </c>
      <c r="C120" s="165" t="s">
        <v>705</v>
      </c>
      <c r="D120" s="75" t="s">
        <v>706</v>
      </c>
      <c r="E120" s="75" t="s">
        <v>302</v>
      </c>
      <c r="F120" s="75" t="s">
        <v>707</v>
      </c>
      <c r="G120" s="75" t="s">
        <v>708</v>
      </c>
      <c r="H120" s="75"/>
      <c r="I120" s="75" t="s">
        <v>488</v>
      </c>
      <c r="J120" s="75" t="s">
        <v>313</v>
      </c>
      <c r="K120" s="75"/>
      <c r="L120" s="75"/>
      <c r="M120" s="75"/>
      <c r="N120" s="75">
        <v>9</v>
      </c>
      <c r="O120" s="75"/>
      <c r="P120" s="75">
        <v>78</v>
      </c>
      <c r="Q120" s="75"/>
      <c r="R120" s="75" t="s">
        <v>3</v>
      </c>
      <c r="S120" s="75" t="s">
        <v>22</v>
      </c>
    </row>
    <row r="121" spans="1:19" ht="15" customHeight="1" x14ac:dyDescent="0.35">
      <c r="A121" s="75">
        <v>120</v>
      </c>
      <c r="B121" s="75" t="s">
        <v>709</v>
      </c>
      <c r="C121" s="165" t="s">
        <v>710</v>
      </c>
      <c r="D121" s="75" t="s">
        <v>131</v>
      </c>
      <c r="E121" s="75" t="s">
        <v>346</v>
      </c>
      <c r="F121" s="75" t="s">
        <v>711</v>
      </c>
      <c r="G121" s="75" t="s">
        <v>712</v>
      </c>
      <c r="H121" s="75"/>
      <c r="I121" s="75" t="s">
        <v>505</v>
      </c>
      <c r="J121" s="75" t="s">
        <v>305</v>
      </c>
      <c r="K121" s="75"/>
      <c r="L121" s="75"/>
      <c r="M121" s="75"/>
      <c r="N121" s="75">
        <v>2</v>
      </c>
      <c r="O121" s="75"/>
      <c r="P121" s="75">
        <v>7</v>
      </c>
      <c r="Q121" s="75"/>
      <c r="R121" s="75" t="s">
        <v>3</v>
      </c>
      <c r="S121" s="75" t="s">
        <v>22</v>
      </c>
    </row>
    <row r="122" spans="1:19" ht="15" customHeight="1" x14ac:dyDescent="0.35">
      <c r="A122" s="75">
        <v>121</v>
      </c>
      <c r="B122" s="75" t="s">
        <v>713</v>
      </c>
      <c r="C122" s="165" t="s">
        <v>714</v>
      </c>
      <c r="D122" s="75" t="s">
        <v>131</v>
      </c>
      <c r="E122" s="75" t="s">
        <v>556</v>
      </c>
      <c r="F122" s="75" t="s">
        <v>715</v>
      </c>
      <c r="G122" s="75" t="s">
        <v>716</v>
      </c>
      <c r="H122" s="75"/>
      <c r="I122" s="75" t="s">
        <v>505</v>
      </c>
      <c r="J122" s="75" t="s">
        <v>305</v>
      </c>
      <c r="K122" s="75"/>
      <c r="L122" s="75"/>
      <c r="M122" s="75"/>
      <c r="N122" s="75"/>
      <c r="O122" s="75"/>
      <c r="P122" s="75">
        <v>36</v>
      </c>
      <c r="Q122" s="75"/>
      <c r="R122" s="75" t="s">
        <v>3</v>
      </c>
      <c r="S122" s="75" t="s">
        <v>22</v>
      </c>
    </row>
    <row r="123" spans="1:19" ht="15" customHeight="1" x14ac:dyDescent="0.35">
      <c r="A123" s="75">
        <v>122</v>
      </c>
      <c r="B123" s="75" t="s">
        <v>717</v>
      </c>
      <c r="C123" s="165" t="s">
        <v>718</v>
      </c>
      <c r="D123" s="75" t="s">
        <v>131</v>
      </c>
      <c r="E123" s="75" t="s">
        <v>346</v>
      </c>
      <c r="F123" s="75" t="s">
        <v>719</v>
      </c>
      <c r="G123" s="75" t="s">
        <v>720</v>
      </c>
      <c r="H123" s="75"/>
      <c r="I123" s="75" t="s">
        <v>505</v>
      </c>
      <c r="J123" s="75" t="s">
        <v>305</v>
      </c>
      <c r="K123" s="75"/>
      <c r="L123" s="75"/>
      <c r="M123" s="75"/>
      <c r="N123" s="75">
        <v>2</v>
      </c>
      <c r="O123" s="75"/>
      <c r="P123" s="75">
        <v>20</v>
      </c>
      <c r="Q123" s="75"/>
      <c r="R123" s="75" t="s">
        <v>3</v>
      </c>
      <c r="S123" s="75" t="s">
        <v>22</v>
      </c>
    </row>
    <row r="124" spans="1:19" ht="15" customHeight="1" x14ac:dyDescent="0.35">
      <c r="A124" s="75">
        <v>123</v>
      </c>
      <c r="B124" s="75" t="s">
        <v>721</v>
      </c>
      <c r="C124" s="165" t="s">
        <v>722</v>
      </c>
      <c r="D124" s="75" t="s">
        <v>723</v>
      </c>
      <c r="E124" s="75" t="s">
        <v>346</v>
      </c>
      <c r="F124" s="75" t="s">
        <v>724</v>
      </c>
      <c r="G124" s="75" t="s">
        <v>725</v>
      </c>
      <c r="H124" s="75"/>
      <c r="I124" s="75" t="s">
        <v>488</v>
      </c>
      <c r="J124" s="75" t="s">
        <v>298</v>
      </c>
      <c r="K124" s="75"/>
      <c r="L124" s="75"/>
      <c r="M124" s="75"/>
      <c r="N124" s="75"/>
      <c r="O124" s="75"/>
      <c r="P124" s="75">
        <v>10</v>
      </c>
      <c r="Q124" s="75"/>
      <c r="R124" s="75" t="s">
        <v>3</v>
      </c>
      <c r="S124" s="75" t="s">
        <v>22</v>
      </c>
    </row>
    <row r="125" spans="1:19" ht="15" customHeight="1" x14ac:dyDescent="0.35">
      <c r="A125" s="75">
        <v>124</v>
      </c>
      <c r="B125" s="75" t="s">
        <v>726</v>
      </c>
      <c r="C125" s="165" t="s">
        <v>727</v>
      </c>
      <c r="D125" s="75" t="s">
        <v>728</v>
      </c>
      <c r="E125" s="75" t="s">
        <v>310</v>
      </c>
      <c r="F125" s="75" t="s">
        <v>729</v>
      </c>
      <c r="G125" s="75" t="s">
        <v>730</v>
      </c>
      <c r="H125" s="75"/>
      <c r="I125" s="75" t="s">
        <v>505</v>
      </c>
      <c r="J125" s="75" t="s">
        <v>305</v>
      </c>
      <c r="K125" s="75"/>
      <c r="L125" s="75"/>
      <c r="M125" s="75"/>
      <c r="N125" s="75">
        <v>7</v>
      </c>
      <c r="O125" s="75"/>
      <c r="P125" s="75">
        <v>99</v>
      </c>
      <c r="Q125" s="75"/>
      <c r="R125" s="75" t="s">
        <v>3</v>
      </c>
      <c r="S125" s="75" t="s">
        <v>22</v>
      </c>
    </row>
    <row r="126" spans="1:19" ht="15" customHeight="1" x14ac:dyDescent="0.35">
      <c r="A126" s="75">
        <v>125</v>
      </c>
      <c r="B126" s="75" t="s">
        <v>731</v>
      </c>
      <c r="C126" s="165" t="s">
        <v>732</v>
      </c>
      <c r="D126" s="75" t="s">
        <v>733</v>
      </c>
      <c r="E126" s="75" t="s">
        <v>396</v>
      </c>
      <c r="F126" s="75" t="s">
        <v>734</v>
      </c>
      <c r="G126" s="75" t="s">
        <v>735</v>
      </c>
      <c r="H126" s="75"/>
      <c r="I126" s="75" t="s">
        <v>488</v>
      </c>
      <c r="J126" s="75" t="s">
        <v>298</v>
      </c>
      <c r="K126" s="75"/>
      <c r="L126" s="75"/>
      <c r="M126" s="75"/>
      <c r="N126" s="75">
        <v>9</v>
      </c>
      <c r="O126" s="75"/>
      <c r="P126" s="75">
        <v>9</v>
      </c>
      <c r="Q126" s="75"/>
      <c r="R126" s="75" t="s">
        <v>3</v>
      </c>
      <c r="S126" s="75" t="s">
        <v>22</v>
      </c>
    </row>
    <row r="127" spans="1:19" ht="15" customHeight="1" x14ac:dyDescent="0.35">
      <c r="A127" s="75">
        <v>126</v>
      </c>
      <c r="B127" s="75" t="s">
        <v>736</v>
      </c>
      <c r="C127" s="165" t="s">
        <v>737</v>
      </c>
      <c r="D127" s="75" t="s">
        <v>602</v>
      </c>
      <c r="E127" s="75" t="s">
        <v>639</v>
      </c>
      <c r="F127" s="75" t="s">
        <v>738</v>
      </c>
      <c r="G127" s="75" t="s">
        <v>739</v>
      </c>
      <c r="H127" s="75"/>
      <c r="I127" s="75" t="s">
        <v>505</v>
      </c>
      <c r="J127" s="75" t="s">
        <v>646</v>
      </c>
      <c r="K127" s="75"/>
      <c r="L127" s="75"/>
      <c r="M127" s="75"/>
      <c r="N127" s="75">
        <v>49</v>
      </c>
      <c r="O127" s="75"/>
      <c r="P127" s="75">
        <v>99</v>
      </c>
      <c r="Q127" s="75"/>
      <c r="R127" s="75" t="s">
        <v>3</v>
      </c>
      <c r="S127" s="75" t="s">
        <v>22</v>
      </c>
    </row>
    <row r="128" spans="1:19" ht="15" customHeight="1" x14ac:dyDescent="0.35">
      <c r="A128" s="75">
        <v>127</v>
      </c>
      <c r="B128" s="75" t="s">
        <v>740</v>
      </c>
      <c r="C128" s="165" t="s">
        <v>741</v>
      </c>
      <c r="D128" s="75" t="s">
        <v>517</v>
      </c>
      <c r="E128" s="75" t="s">
        <v>325</v>
      </c>
      <c r="F128" s="75" t="s">
        <v>742</v>
      </c>
      <c r="G128" s="75" t="s">
        <v>743</v>
      </c>
      <c r="H128" s="75"/>
      <c r="I128" s="75" t="s">
        <v>505</v>
      </c>
      <c r="J128" s="75" t="s">
        <v>520</v>
      </c>
      <c r="K128" s="75"/>
      <c r="L128" s="75"/>
      <c r="M128" s="75"/>
      <c r="N128" s="75">
        <v>6</v>
      </c>
      <c r="O128" s="75"/>
      <c r="P128" s="75">
        <v>48</v>
      </c>
      <c r="Q128" s="75"/>
      <c r="R128" s="75" t="s">
        <v>3</v>
      </c>
      <c r="S128" s="75" t="s">
        <v>22</v>
      </c>
    </row>
    <row r="129" spans="1:19" ht="15" customHeight="1" x14ac:dyDescent="0.35">
      <c r="A129" s="75">
        <v>128</v>
      </c>
      <c r="B129" s="75" t="s">
        <v>744</v>
      </c>
      <c r="C129" s="165" t="s">
        <v>745</v>
      </c>
      <c r="D129" s="75" t="s">
        <v>131</v>
      </c>
      <c r="E129" s="75" t="s">
        <v>346</v>
      </c>
      <c r="F129" s="75" t="s">
        <v>746</v>
      </c>
      <c r="G129" s="75" t="s">
        <v>747</v>
      </c>
      <c r="H129" s="75"/>
      <c r="I129" s="75" t="s">
        <v>505</v>
      </c>
      <c r="J129" s="75" t="s">
        <v>305</v>
      </c>
      <c r="K129" s="75"/>
      <c r="L129" s="75"/>
      <c r="M129" s="75"/>
      <c r="N129" s="75">
        <v>2</v>
      </c>
      <c r="O129" s="75"/>
      <c r="P129" s="75">
        <v>28</v>
      </c>
      <c r="Q129" s="75"/>
      <c r="R129" s="75" t="s">
        <v>3</v>
      </c>
      <c r="S129" s="75" t="s">
        <v>22</v>
      </c>
    </row>
    <row r="130" spans="1:19" ht="15" customHeight="1" x14ac:dyDescent="0.35">
      <c r="A130" s="75">
        <v>129</v>
      </c>
      <c r="B130" s="75" t="s">
        <v>748</v>
      </c>
      <c r="C130" s="165" t="s">
        <v>749</v>
      </c>
      <c r="D130" s="75" t="s">
        <v>131</v>
      </c>
      <c r="E130" s="75" t="s">
        <v>288</v>
      </c>
      <c r="F130" s="75" t="s">
        <v>750</v>
      </c>
      <c r="G130" s="75" t="s">
        <v>751</v>
      </c>
      <c r="H130" s="75"/>
      <c r="I130" s="75" t="s">
        <v>505</v>
      </c>
      <c r="J130" s="75" t="s">
        <v>305</v>
      </c>
      <c r="K130" s="75"/>
      <c r="L130" s="75"/>
      <c r="M130" s="75"/>
      <c r="N130" s="75">
        <v>9</v>
      </c>
      <c r="O130" s="75"/>
      <c r="P130" s="75">
        <v>13</v>
      </c>
      <c r="Q130" s="75"/>
      <c r="R130" s="75" t="s">
        <v>3</v>
      </c>
      <c r="S130" s="75" t="s">
        <v>22</v>
      </c>
    </row>
    <row r="131" spans="1:19" ht="15" customHeight="1" x14ac:dyDescent="0.35">
      <c r="A131" s="75">
        <v>130</v>
      </c>
      <c r="B131" s="75" t="s">
        <v>752</v>
      </c>
      <c r="C131" s="165" t="s">
        <v>753</v>
      </c>
      <c r="D131" s="75" t="s">
        <v>754</v>
      </c>
      <c r="E131" s="75" t="s">
        <v>493</v>
      </c>
      <c r="F131" s="75" t="s">
        <v>755</v>
      </c>
      <c r="G131" s="75" t="s">
        <v>756</v>
      </c>
      <c r="H131" s="75"/>
      <c r="I131" s="75" t="s">
        <v>488</v>
      </c>
      <c r="J131" s="75" t="s">
        <v>298</v>
      </c>
      <c r="K131" s="75"/>
      <c r="L131" s="75"/>
      <c r="M131" s="75"/>
      <c r="N131" s="75">
        <v>7</v>
      </c>
      <c r="O131" s="75"/>
      <c r="P131" s="75">
        <v>34</v>
      </c>
      <c r="Q131" s="75"/>
      <c r="R131" s="75" t="s">
        <v>3</v>
      </c>
      <c r="S131" s="75" t="s">
        <v>22</v>
      </c>
    </row>
    <row r="132" spans="1:19" ht="15" customHeight="1" x14ac:dyDescent="0.35">
      <c r="A132" s="75">
        <v>131</v>
      </c>
      <c r="B132" s="75" t="s">
        <v>757</v>
      </c>
      <c r="C132" s="165" t="s">
        <v>758</v>
      </c>
      <c r="D132" s="75" t="s">
        <v>759</v>
      </c>
      <c r="E132" s="75" t="s">
        <v>288</v>
      </c>
      <c r="F132" s="75" t="s">
        <v>760</v>
      </c>
      <c r="G132" s="75" t="s">
        <v>761</v>
      </c>
      <c r="H132" s="75"/>
      <c r="I132" s="75" t="s">
        <v>488</v>
      </c>
      <c r="J132" s="75" t="s">
        <v>298</v>
      </c>
      <c r="K132" s="75"/>
      <c r="L132" s="75"/>
      <c r="M132" s="75"/>
      <c r="N132" s="75">
        <v>11</v>
      </c>
      <c r="O132" s="75"/>
      <c r="P132" s="75">
        <v>47</v>
      </c>
      <c r="Q132" s="75"/>
      <c r="R132" s="75" t="s">
        <v>3</v>
      </c>
      <c r="S132" s="75" t="s">
        <v>22</v>
      </c>
    </row>
    <row r="133" spans="1:19" ht="15" customHeight="1" x14ac:dyDescent="0.35">
      <c r="A133" s="75">
        <v>132</v>
      </c>
      <c r="B133" s="75" t="s">
        <v>762</v>
      </c>
      <c r="C133" s="165" t="s">
        <v>763</v>
      </c>
      <c r="D133" s="75" t="s">
        <v>764</v>
      </c>
      <c r="E133" s="75" t="s">
        <v>493</v>
      </c>
      <c r="F133" s="75" t="s">
        <v>765</v>
      </c>
      <c r="G133" s="75" t="s">
        <v>766</v>
      </c>
      <c r="H133" s="75"/>
      <c r="I133" s="75" t="s">
        <v>488</v>
      </c>
      <c r="J133" s="75" t="s">
        <v>298</v>
      </c>
      <c r="K133" s="75"/>
      <c r="L133" s="75"/>
      <c r="M133" s="75"/>
      <c r="N133" s="75">
        <v>1</v>
      </c>
      <c r="O133" s="75"/>
      <c r="P133" s="75">
        <v>13</v>
      </c>
      <c r="Q133" s="75"/>
      <c r="R133" s="75" t="s">
        <v>3</v>
      </c>
      <c r="S133" s="75" t="s">
        <v>22</v>
      </c>
    </row>
    <row r="134" spans="1:19" ht="15" customHeight="1" x14ac:dyDescent="0.35">
      <c r="A134" s="75">
        <v>133</v>
      </c>
      <c r="B134" s="75" t="s">
        <v>767</v>
      </c>
      <c r="C134" s="165" t="s">
        <v>768</v>
      </c>
      <c r="D134" s="75" t="s">
        <v>131</v>
      </c>
      <c r="E134" s="75" t="s">
        <v>295</v>
      </c>
      <c r="F134" s="75" t="s">
        <v>769</v>
      </c>
      <c r="G134" s="75" t="s">
        <v>770</v>
      </c>
      <c r="H134" s="75"/>
      <c r="I134" s="75" t="s">
        <v>505</v>
      </c>
      <c r="J134" s="75" t="s">
        <v>305</v>
      </c>
      <c r="K134" s="75"/>
      <c r="L134" s="75"/>
      <c r="M134" s="75"/>
      <c r="N134" s="75">
        <v>3</v>
      </c>
      <c r="O134" s="75"/>
      <c r="P134" s="75">
        <v>42</v>
      </c>
      <c r="Q134" s="75"/>
      <c r="R134" s="75" t="s">
        <v>3</v>
      </c>
      <c r="S134" s="75" t="s">
        <v>22</v>
      </c>
    </row>
    <row r="135" spans="1:19" ht="15" customHeight="1" x14ac:dyDescent="0.35">
      <c r="A135" s="75">
        <v>134</v>
      </c>
      <c r="B135" s="75" t="s">
        <v>771</v>
      </c>
      <c r="C135" s="165" t="s">
        <v>772</v>
      </c>
      <c r="D135" s="75" t="s">
        <v>131</v>
      </c>
      <c r="E135" s="75" t="s">
        <v>556</v>
      </c>
      <c r="F135" s="75" t="s">
        <v>773</v>
      </c>
      <c r="G135" s="75" t="s">
        <v>774</v>
      </c>
      <c r="H135" s="75"/>
      <c r="I135" s="75" t="s">
        <v>505</v>
      </c>
      <c r="J135" s="75" t="s">
        <v>305</v>
      </c>
      <c r="K135" s="75"/>
      <c r="L135" s="75"/>
      <c r="M135" s="75"/>
      <c r="N135" s="75"/>
      <c r="O135" s="75"/>
      <c r="P135" s="75">
        <v>30</v>
      </c>
      <c r="Q135" s="75"/>
      <c r="R135" s="75" t="s">
        <v>3</v>
      </c>
      <c r="S135" s="75" t="s">
        <v>22</v>
      </c>
    </row>
    <row r="136" spans="1:19" ht="15" customHeight="1" x14ac:dyDescent="0.35">
      <c r="A136" s="75">
        <v>135</v>
      </c>
      <c r="B136" s="75" t="s">
        <v>775</v>
      </c>
      <c r="C136" s="165" t="s">
        <v>776</v>
      </c>
      <c r="D136" s="75" t="s">
        <v>777</v>
      </c>
      <c r="E136" s="75" t="s">
        <v>346</v>
      </c>
      <c r="F136" s="75" t="s">
        <v>778</v>
      </c>
      <c r="G136" s="75" t="s">
        <v>488</v>
      </c>
      <c r="H136" s="75"/>
      <c r="I136" s="75" t="s">
        <v>488</v>
      </c>
      <c r="J136" s="75" t="s">
        <v>298</v>
      </c>
      <c r="K136" s="75"/>
      <c r="L136" s="75"/>
      <c r="M136" s="75"/>
      <c r="N136" s="75"/>
      <c r="O136" s="75"/>
      <c r="P136" s="75">
        <v>13</v>
      </c>
      <c r="Q136" s="75"/>
      <c r="R136" s="75" t="s">
        <v>3</v>
      </c>
      <c r="S136" s="75" t="s">
        <v>22</v>
      </c>
    </row>
    <row r="137" spans="1:19" ht="15" customHeight="1" x14ac:dyDescent="0.35">
      <c r="A137" s="75">
        <v>136</v>
      </c>
      <c r="B137" s="75" t="s">
        <v>779</v>
      </c>
      <c r="C137" s="165" t="s">
        <v>780</v>
      </c>
      <c r="D137" s="75" t="s">
        <v>131</v>
      </c>
      <c r="E137" s="75" t="s">
        <v>493</v>
      </c>
      <c r="F137" s="75" t="s">
        <v>781</v>
      </c>
      <c r="G137" s="75" t="s">
        <v>782</v>
      </c>
      <c r="H137" s="75"/>
      <c r="I137" s="75" t="s">
        <v>505</v>
      </c>
      <c r="J137" s="75" t="s">
        <v>305</v>
      </c>
      <c r="K137" s="75"/>
      <c r="L137" s="75"/>
      <c r="M137" s="75"/>
      <c r="N137" s="75">
        <v>17</v>
      </c>
      <c r="O137" s="75"/>
      <c r="P137" s="75">
        <v>18</v>
      </c>
      <c r="Q137" s="75"/>
      <c r="R137" s="75" t="s">
        <v>3</v>
      </c>
      <c r="S137" s="75" t="s">
        <v>22</v>
      </c>
    </row>
    <row r="138" spans="1:19" ht="15" customHeight="1" x14ac:dyDescent="0.35">
      <c r="A138" s="75">
        <v>137</v>
      </c>
      <c r="B138" s="75" t="s">
        <v>783</v>
      </c>
      <c r="C138" s="165" t="s">
        <v>784</v>
      </c>
      <c r="D138" s="75" t="s">
        <v>131</v>
      </c>
      <c r="E138" s="75" t="s">
        <v>346</v>
      </c>
      <c r="F138" s="75" t="s">
        <v>785</v>
      </c>
      <c r="G138" s="75" t="s">
        <v>786</v>
      </c>
      <c r="H138" s="75"/>
      <c r="I138" s="75" t="s">
        <v>505</v>
      </c>
      <c r="J138" s="75" t="s">
        <v>305</v>
      </c>
      <c r="K138" s="75"/>
      <c r="L138" s="75"/>
      <c r="M138" s="75"/>
      <c r="N138" s="75">
        <v>2</v>
      </c>
      <c r="O138" s="75"/>
      <c r="P138" s="75">
        <v>35</v>
      </c>
      <c r="Q138" s="75"/>
      <c r="R138" s="75" t="s">
        <v>5</v>
      </c>
      <c r="S138" s="75" t="s">
        <v>22</v>
      </c>
    </row>
    <row r="139" spans="1:19" ht="15" customHeight="1" x14ac:dyDescent="0.35">
      <c r="A139" s="75">
        <v>138</v>
      </c>
      <c r="B139" s="75" t="s">
        <v>292</v>
      </c>
      <c r="C139" s="165" t="s">
        <v>293</v>
      </c>
      <c r="D139" s="75" t="s">
        <v>294</v>
      </c>
      <c r="E139" s="75" t="s">
        <v>295</v>
      </c>
      <c r="F139" s="75" t="s">
        <v>296</v>
      </c>
      <c r="G139" s="75" t="s">
        <v>297</v>
      </c>
      <c r="H139" s="75"/>
      <c r="I139" s="75" t="s">
        <v>488</v>
      </c>
      <c r="J139" s="75" t="s">
        <v>298</v>
      </c>
      <c r="K139" s="75"/>
      <c r="L139" s="75"/>
      <c r="M139" s="75"/>
      <c r="N139" s="75">
        <v>1</v>
      </c>
      <c r="O139" s="75"/>
      <c r="P139" s="75">
        <v>7</v>
      </c>
      <c r="Q139" s="75"/>
      <c r="R139" s="75" t="s">
        <v>5</v>
      </c>
      <c r="S139" s="75" t="s">
        <v>22</v>
      </c>
    </row>
    <row r="140" spans="1:19" ht="15" customHeight="1" x14ac:dyDescent="0.35">
      <c r="A140" s="75">
        <v>139</v>
      </c>
      <c r="B140" s="75" t="s">
        <v>787</v>
      </c>
      <c r="C140" s="165" t="s">
        <v>788</v>
      </c>
      <c r="D140" s="75" t="s">
        <v>517</v>
      </c>
      <c r="E140" s="75" t="s">
        <v>295</v>
      </c>
      <c r="F140" s="75" t="s">
        <v>789</v>
      </c>
      <c r="G140" s="75" t="s">
        <v>790</v>
      </c>
      <c r="H140" s="75"/>
      <c r="I140" s="75" t="s">
        <v>505</v>
      </c>
      <c r="J140" s="75" t="s">
        <v>520</v>
      </c>
      <c r="K140" s="75"/>
      <c r="L140" s="75"/>
      <c r="M140" s="75"/>
      <c r="N140" s="75">
        <v>24</v>
      </c>
      <c r="O140" s="75"/>
      <c r="P140" s="75">
        <v>88</v>
      </c>
      <c r="Q140" s="75"/>
      <c r="R140" s="75" t="s">
        <v>5</v>
      </c>
      <c r="S140" s="75" t="s">
        <v>22</v>
      </c>
    </row>
    <row r="141" spans="1:19" ht="15" customHeight="1" x14ac:dyDescent="0.35">
      <c r="A141" s="75">
        <v>140</v>
      </c>
      <c r="B141" s="75" t="s">
        <v>791</v>
      </c>
      <c r="C141" s="165" t="s">
        <v>792</v>
      </c>
      <c r="D141" s="75" t="s">
        <v>793</v>
      </c>
      <c r="E141" s="75" t="s">
        <v>288</v>
      </c>
      <c r="F141" s="75" t="s">
        <v>794</v>
      </c>
      <c r="G141" s="75" t="s">
        <v>795</v>
      </c>
      <c r="H141" s="75"/>
      <c r="I141" s="75" t="s">
        <v>488</v>
      </c>
      <c r="J141" s="75" t="s">
        <v>298</v>
      </c>
      <c r="K141" s="75"/>
      <c r="L141" s="75"/>
      <c r="M141" s="75"/>
      <c r="N141" s="75">
        <v>4</v>
      </c>
      <c r="O141" s="75"/>
      <c r="P141" s="75">
        <v>17</v>
      </c>
      <c r="Q141" s="75"/>
      <c r="R141" s="75" t="s">
        <v>5</v>
      </c>
      <c r="S141" s="75" t="s">
        <v>22</v>
      </c>
    </row>
    <row r="142" spans="1:19" ht="15" customHeight="1" x14ac:dyDescent="0.35">
      <c r="A142" s="75">
        <v>141</v>
      </c>
      <c r="B142" s="75" t="s">
        <v>796</v>
      </c>
      <c r="C142" s="165" t="s">
        <v>797</v>
      </c>
      <c r="D142" s="75" t="s">
        <v>131</v>
      </c>
      <c r="E142" s="75" t="s">
        <v>346</v>
      </c>
      <c r="F142" s="75" t="s">
        <v>798</v>
      </c>
      <c r="G142" s="75" t="s">
        <v>799</v>
      </c>
      <c r="H142" s="75"/>
      <c r="I142" s="75" t="s">
        <v>505</v>
      </c>
      <c r="J142" s="75" t="s">
        <v>305</v>
      </c>
      <c r="K142" s="75"/>
      <c r="L142" s="75"/>
      <c r="M142" s="75"/>
      <c r="N142" s="75">
        <v>2</v>
      </c>
      <c r="O142" s="75"/>
      <c r="P142" s="75">
        <v>15</v>
      </c>
      <c r="Q142" s="75"/>
      <c r="R142" s="75" t="s">
        <v>5</v>
      </c>
      <c r="S142" s="75" t="s">
        <v>22</v>
      </c>
    </row>
    <row r="143" spans="1:19" ht="15" customHeight="1" x14ac:dyDescent="0.35">
      <c r="A143" s="75">
        <v>142</v>
      </c>
      <c r="B143" s="75" t="s">
        <v>800</v>
      </c>
      <c r="C143" s="165" t="s">
        <v>801</v>
      </c>
      <c r="D143" s="75" t="s">
        <v>517</v>
      </c>
      <c r="E143" s="75" t="s">
        <v>310</v>
      </c>
      <c r="F143" s="75" t="s">
        <v>802</v>
      </c>
      <c r="G143" s="75" t="s">
        <v>803</v>
      </c>
      <c r="H143" s="75"/>
      <c r="I143" s="75" t="s">
        <v>505</v>
      </c>
      <c r="J143" s="75" t="s">
        <v>520</v>
      </c>
      <c r="K143" s="75"/>
      <c r="L143" s="75"/>
      <c r="M143" s="75"/>
      <c r="N143" s="75">
        <v>48</v>
      </c>
      <c r="O143" s="75"/>
      <c r="P143" s="75">
        <v>59</v>
      </c>
      <c r="Q143" s="75"/>
      <c r="R143" s="75" t="s">
        <v>5</v>
      </c>
      <c r="S143" s="75" t="s">
        <v>22</v>
      </c>
    </row>
    <row r="144" spans="1:19" ht="15" customHeight="1" x14ac:dyDescent="0.35">
      <c r="A144" s="75">
        <v>143</v>
      </c>
      <c r="B144" s="75" t="s">
        <v>300</v>
      </c>
      <c r="C144" s="165" t="s">
        <v>301</v>
      </c>
      <c r="D144" s="75" t="s">
        <v>131</v>
      </c>
      <c r="E144" s="75" t="s">
        <v>302</v>
      </c>
      <c r="F144" s="75" t="s">
        <v>303</v>
      </c>
      <c r="G144" s="75" t="s">
        <v>304</v>
      </c>
      <c r="H144" s="75"/>
      <c r="I144" s="75" t="s">
        <v>505</v>
      </c>
      <c r="J144" s="75" t="s">
        <v>305</v>
      </c>
      <c r="K144" s="75"/>
      <c r="L144" s="75"/>
      <c r="M144" s="75"/>
      <c r="N144" s="75">
        <v>8</v>
      </c>
      <c r="O144" s="75"/>
      <c r="P144" s="75">
        <v>43</v>
      </c>
      <c r="Q144" s="75"/>
      <c r="R144" s="75" t="s">
        <v>5</v>
      </c>
      <c r="S144" s="75" t="s">
        <v>22</v>
      </c>
    </row>
    <row r="145" spans="1:19" ht="15" customHeight="1" x14ac:dyDescent="0.35">
      <c r="A145" s="75">
        <v>144</v>
      </c>
      <c r="B145" s="75" t="s">
        <v>804</v>
      </c>
      <c r="C145" s="165" t="s">
        <v>805</v>
      </c>
      <c r="D145" s="75" t="s">
        <v>131</v>
      </c>
      <c r="E145" s="75" t="s">
        <v>333</v>
      </c>
      <c r="F145" s="75" t="s">
        <v>806</v>
      </c>
      <c r="G145" s="75" t="s">
        <v>807</v>
      </c>
      <c r="H145" s="75"/>
      <c r="I145" s="75" t="s">
        <v>505</v>
      </c>
      <c r="J145" s="75" t="s">
        <v>305</v>
      </c>
      <c r="K145" s="75"/>
      <c r="L145" s="75"/>
      <c r="M145" s="75"/>
      <c r="N145" s="75">
        <v>9</v>
      </c>
      <c r="O145" s="75"/>
      <c r="P145" s="75">
        <v>41</v>
      </c>
      <c r="Q145" s="75"/>
      <c r="R145" s="75" t="s">
        <v>5</v>
      </c>
      <c r="S145" s="75" t="s">
        <v>22</v>
      </c>
    </row>
    <row r="146" spans="1:19" ht="15" customHeight="1" x14ac:dyDescent="0.35">
      <c r="A146" s="75">
        <v>145</v>
      </c>
      <c r="B146" s="75" t="s">
        <v>808</v>
      </c>
      <c r="C146" s="165" t="s">
        <v>809</v>
      </c>
      <c r="D146" s="75" t="s">
        <v>810</v>
      </c>
      <c r="E146" s="75" t="s">
        <v>295</v>
      </c>
      <c r="F146" s="75" t="s">
        <v>811</v>
      </c>
      <c r="G146" s="75" t="s">
        <v>812</v>
      </c>
      <c r="H146" s="75"/>
      <c r="I146" s="75" t="s">
        <v>505</v>
      </c>
      <c r="J146" s="75" t="s">
        <v>305</v>
      </c>
      <c r="K146" s="75"/>
      <c r="L146" s="75"/>
      <c r="M146" s="75"/>
      <c r="N146" s="75">
        <v>5</v>
      </c>
      <c r="O146" s="75"/>
      <c r="P146" s="75">
        <v>54</v>
      </c>
      <c r="Q146" s="75"/>
      <c r="R146" s="75" t="s">
        <v>5</v>
      </c>
      <c r="S146" s="75" t="s">
        <v>22</v>
      </c>
    </row>
    <row r="147" spans="1:19" ht="15" customHeight="1" x14ac:dyDescent="0.35">
      <c r="A147" s="75">
        <v>146</v>
      </c>
      <c r="B147" s="75" t="s">
        <v>813</v>
      </c>
      <c r="C147" s="165" t="s">
        <v>814</v>
      </c>
      <c r="D147" s="75" t="s">
        <v>517</v>
      </c>
      <c r="E147" s="75" t="s">
        <v>288</v>
      </c>
      <c r="F147" s="75" t="s">
        <v>815</v>
      </c>
      <c r="G147" s="75" t="s">
        <v>816</v>
      </c>
      <c r="H147" s="75"/>
      <c r="I147" s="75" t="s">
        <v>505</v>
      </c>
      <c r="J147" s="75" t="s">
        <v>520</v>
      </c>
      <c r="K147" s="75"/>
      <c r="L147" s="75"/>
      <c r="M147" s="75"/>
      <c r="N147" s="75">
        <v>9</v>
      </c>
      <c r="O147" s="75"/>
      <c r="P147" s="75">
        <v>58</v>
      </c>
      <c r="Q147" s="75"/>
      <c r="R147" s="75" t="s">
        <v>5</v>
      </c>
      <c r="S147" s="75" t="s">
        <v>22</v>
      </c>
    </row>
    <row r="148" spans="1:19" ht="15" customHeight="1" x14ac:dyDescent="0.35">
      <c r="A148" s="75">
        <v>147</v>
      </c>
      <c r="B148" s="75" t="s">
        <v>817</v>
      </c>
      <c r="C148" s="165" t="s">
        <v>818</v>
      </c>
      <c r="D148" s="75" t="s">
        <v>517</v>
      </c>
      <c r="E148" s="75" t="s">
        <v>295</v>
      </c>
      <c r="F148" s="75" t="s">
        <v>819</v>
      </c>
      <c r="G148" s="75" t="s">
        <v>820</v>
      </c>
      <c r="H148" s="75"/>
      <c r="I148" s="75" t="s">
        <v>505</v>
      </c>
      <c r="J148" s="75" t="s">
        <v>520</v>
      </c>
      <c r="K148" s="75"/>
      <c r="L148" s="75"/>
      <c r="M148" s="75"/>
      <c r="N148" s="75"/>
      <c r="O148" s="75"/>
      <c r="P148" s="75">
        <v>49</v>
      </c>
      <c r="Q148" s="75"/>
      <c r="R148" s="75" t="s">
        <v>5</v>
      </c>
      <c r="S148" s="75" t="s">
        <v>22</v>
      </c>
    </row>
    <row r="149" spans="1:19" ht="15" customHeight="1" x14ac:dyDescent="0.35">
      <c r="A149" s="75">
        <v>148</v>
      </c>
      <c r="B149" s="75" t="s">
        <v>821</v>
      </c>
      <c r="C149" s="165" t="s">
        <v>822</v>
      </c>
      <c r="D149" s="75" t="s">
        <v>131</v>
      </c>
      <c r="E149" s="75" t="s">
        <v>396</v>
      </c>
      <c r="F149" s="75" t="s">
        <v>823</v>
      </c>
      <c r="G149" s="75" t="s">
        <v>824</v>
      </c>
      <c r="H149" s="75"/>
      <c r="I149" s="75" t="s">
        <v>505</v>
      </c>
      <c r="J149" s="75" t="s">
        <v>305</v>
      </c>
      <c r="K149" s="75"/>
      <c r="L149" s="75"/>
      <c r="M149" s="75"/>
      <c r="N149" s="75">
        <v>17</v>
      </c>
      <c r="O149" s="75"/>
      <c r="P149" s="75">
        <v>50</v>
      </c>
      <c r="Q149" s="75"/>
      <c r="R149" s="75" t="s">
        <v>5</v>
      </c>
      <c r="S149" s="75" t="s">
        <v>22</v>
      </c>
    </row>
    <row r="150" spans="1:19" ht="15" customHeight="1" x14ac:dyDescent="0.35">
      <c r="A150" s="75">
        <v>149</v>
      </c>
      <c r="B150" s="75" t="s">
        <v>825</v>
      </c>
      <c r="C150" s="165" t="s">
        <v>826</v>
      </c>
      <c r="D150" s="75" t="s">
        <v>602</v>
      </c>
      <c r="E150" s="75" t="s">
        <v>333</v>
      </c>
      <c r="F150" s="75" t="s">
        <v>827</v>
      </c>
      <c r="G150" s="75" t="s">
        <v>828</v>
      </c>
      <c r="H150" s="75"/>
      <c r="I150" s="75" t="s">
        <v>505</v>
      </c>
      <c r="J150" s="75" t="s">
        <v>646</v>
      </c>
      <c r="K150" s="75"/>
      <c r="L150" s="75"/>
      <c r="M150" s="75"/>
      <c r="N150" s="75">
        <v>14</v>
      </c>
      <c r="O150" s="75"/>
      <c r="P150" s="75">
        <v>134</v>
      </c>
      <c r="Q150" s="75"/>
      <c r="R150" s="75" t="s">
        <v>5</v>
      </c>
      <c r="S150" s="75" t="s">
        <v>22</v>
      </c>
    </row>
    <row r="151" spans="1:19" ht="15" customHeight="1" x14ac:dyDescent="0.35">
      <c r="A151" s="75">
        <v>150</v>
      </c>
      <c r="B151" s="75" t="s">
        <v>829</v>
      </c>
      <c r="C151" s="165" t="s">
        <v>830</v>
      </c>
      <c r="D151" s="75" t="s">
        <v>131</v>
      </c>
      <c r="E151" s="75" t="s">
        <v>295</v>
      </c>
      <c r="F151" s="75" t="s">
        <v>831</v>
      </c>
      <c r="G151" s="75" t="s">
        <v>832</v>
      </c>
      <c r="H151" s="75"/>
      <c r="I151" s="75" t="s">
        <v>505</v>
      </c>
      <c r="J151" s="75" t="s">
        <v>305</v>
      </c>
      <c r="K151" s="75"/>
      <c r="L151" s="75"/>
      <c r="M151" s="75"/>
      <c r="N151" s="75">
        <v>1</v>
      </c>
      <c r="O151" s="75"/>
      <c r="P151" s="75">
        <v>33</v>
      </c>
      <c r="Q151" s="75"/>
      <c r="R151" s="75" t="s">
        <v>5</v>
      </c>
      <c r="S151" s="75" t="s">
        <v>22</v>
      </c>
    </row>
    <row r="152" spans="1:19" ht="15" customHeight="1" x14ac:dyDescent="0.35">
      <c r="A152" s="75">
        <v>151</v>
      </c>
      <c r="B152" s="75" t="s">
        <v>833</v>
      </c>
      <c r="C152" s="165" t="s">
        <v>834</v>
      </c>
      <c r="D152" s="75" t="s">
        <v>835</v>
      </c>
      <c r="E152" s="75" t="s">
        <v>556</v>
      </c>
      <c r="F152" s="75" t="s">
        <v>836</v>
      </c>
      <c r="G152" s="75" t="s">
        <v>837</v>
      </c>
      <c r="H152" s="75"/>
      <c r="I152" s="75" t="s">
        <v>488</v>
      </c>
      <c r="J152" s="75" t="s">
        <v>298</v>
      </c>
      <c r="K152" s="75"/>
      <c r="L152" s="75"/>
      <c r="M152" s="75"/>
      <c r="N152" s="75"/>
      <c r="O152" s="75"/>
      <c r="P152" s="75">
        <v>2</v>
      </c>
      <c r="Q152" s="75"/>
      <c r="R152" s="75" t="s">
        <v>5</v>
      </c>
      <c r="S152" s="75" t="s">
        <v>22</v>
      </c>
    </row>
    <row r="153" spans="1:19" ht="15" customHeight="1" x14ac:dyDescent="0.35">
      <c r="A153" s="75">
        <v>152</v>
      </c>
      <c r="B153" s="75" t="s">
        <v>838</v>
      </c>
      <c r="C153" s="165" t="s">
        <v>839</v>
      </c>
      <c r="D153" s="75" t="s">
        <v>840</v>
      </c>
      <c r="E153" s="75" t="s">
        <v>302</v>
      </c>
      <c r="F153" s="75" t="s">
        <v>841</v>
      </c>
      <c r="G153" s="75" t="s">
        <v>842</v>
      </c>
      <c r="H153" s="75"/>
      <c r="I153" s="75" t="s">
        <v>488</v>
      </c>
      <c r="J153" s="75" t="s">
        <v>298</v>
      </c>
      <c r="K153" s="75"/>
      <c r="L153" s="75"/>
      <c r="M153" s="75"/>
      <c r="N153" s="75">
        <v>85</v>
      </c>
      <c r="O153" s="75"/>
      <c r="P153" s="75">
        <v>47</v>
      </c>
      <c r="Q153" s="75"/>
      <c r="R153" s="75" t="s">
        <v>5</v>
      </c>
      <c r="S153" s="75" t="s">
        <v>22</v>
      </c>
    </row>
    <row r="154" spans="1:19" ht="15" customHeight="1" x14ac:dyDescent="0.35">
      <c r="A154" s="75">
        <v>153</v>
      </c>
      <c r="B154" s="75" t="s">
        <v>843</v>
      </c>
      <c r="C154" s="165" t="s">
        <v>844</v>
      </c>
      <c r="D154" s="75" t="s">
        <v>131</v>
      </c>
      <c r="E154" s="75" t="s">
        <v>346</v>
      </c>
      <c r="F154" s="75" t="s">
        <v>845</v>
      </c>
      <c r="G154" s="75" t="s">
        <v>846</v>
      </c>
      <c r="H154" s="75"/>
      <c r="I154" s="75" t="s">
        <v>505</v>
      </c>
      <c r="J154" s="75" t="s">
        <v>305</v>
      </c>
      <c r="K154" s="75"/>
      <c r="L154" s="75"/>
      <c r="M154" s="75"/>
      <c r="N154" s="75"/>
      <c r="O154" s="75"/>
      <c r="P154" s="75">
        <v>21</v>
      </c>
      <c r="Q154" s="75"/>
      <c r="R154" s="75" t="s">
        <v>5</v>
      </c>
      <c r="S154" s="75" t="s">
        <v>22</v>
      </c>
    </row>
    <row r="155" spans="1:19" ht="15" customHeight="1" x14ac:dyDescent="0.35">
      <c r="A155" s="75">
        <v>154</v>
      </c>
      <c r="B155" s="75" t="s">
        <v>847</v>
      </c>
      <c r="C155" s="165" t="s">
        <v>848</v>
      </c>
      <c r="D155" s="75" t="s">
        <v>840</v>
      </c>
      <c r="E155" s="75" t="s">
        <v>302</v>
      </c>
      <c r="F155" s="75" t="s">
        <v>849</v>
      </c>
      <c r="G155" s="75" t="s">
        <v>850</v>
      </c>
      <c r="H155" s="75"/>
      <c r="I155" s="75" t="s">
        <v>488</v>
      </c>
      <c r="J155" s="75" t="s">
        <v>298</v>
      </c>
      <c r="K155" s="75"/>
      <c r="L155" s="75"/>
      <c r="M155" s="75"/>
      <c r="N155" s="75">
        <v>12</v>
      </c>
      <c r="O155" s="75"/>
      <c r="P155" s="75">
        <v>35</v>
      </c>
      <c r="Q155" s="75"/>
      <c r="R155" s="75" t="s">
        <v>5</v>
      </c>
      <c r="S155" s="75" t="s">
        <v>22</v>
      </c>
    </row>
    <row r="156" spans="1:19" ht="15" customHeight="1" x14ac:dyDescent="0.35">
      <c r="A156" s="75">
        <v>155</v>
      </c>
      <c r="B156" s="75" t="s">
        <v>851</v>
      </c>
      <c r="C156" s="165" t="s">
        <v>852</v>
      </c>
      <c r="D156" s="75" t="s">
        <v>517</v>
      </c>
      <c r="E156" s="75" t="s">
        <v>310</v>
      </c>
      <c r="F156" s="75" t="s">
        <v>853</v>
      </c>
      <c r="G156" s="75" t="s">
        <v>854</v>
      </c>
      <c r="H156" s="75"/>
      <c r="I156" s="75" t="s">
        <v>505</v>
      </c>
      <c r="J156" s="75" t="s">
        <v>520</v>
      </c>
      <c r="K156" s="75"/>
      <c r="L156" s="75"/>
      <c r="M156" s="75"/>
      <c r="N156" s="75">
        <v>10</v>
      </c>
      <c r="O156" s="75"/>
      <c r="P156" s="75">
        <v>60</v>
      </c>
      <c r="Q156" s="75"/>
      <c r="R156" s="75" t="s">
        <v>5</v>
      </c>
      <c r="S156" s="75" t="s">
        <v>22</v>
      </c>
    </row>
    <row r="157" spans="1:19" ht="15" customHeight="1" x14ac:dyDescent="0.35">
      <c r="A157" s="75">
        <v>156</v>
      </c>
      <c r="B157" s="75" t="s">
        <v>855</v>
      </c>
      <c r="C157" s="165" t="s">
        <v>856</v>
      </c>
      <c r="D157" s="75" t="s">
        <v>857</v>
      </c>
      <c r="E157" s="75" t="s">
        <v>396</v>
      </c>
      <c r="F157" s="75" t="s">
        <v>858</v>
      </c>
      <c r="G157" s="75" t="s">
        <v>859</v>
      </c>
      <c r="H157" s="75"/>
      <c r="I157" s="75" t="s">
        <v>488</v>
      </c>
      <c r="J157" s="75" t="s">
        <v>298</v>
      </c>
      <c r="K157" s="75"/>
      <c r="L157" s="75"/>
      <c r="M157" s="75"/>
      <c r="N157" s="75">
        <v>368</v>
      </c>
      <c r="O157" s="75"/>
      <c r="P157" s="75">
        <v>42</v>
      </c>
      <c r="Q157" s="75"/>
      <c r="R157" s="75" t="s">
        <v>5</v>
      </c>
      <c r="S157" s="75" t="s">
        <v>22</v>
      </c>
    </row>
    <row r="158" spans="1:19" ht="15" customHeight="1" x14ac:dyDescent="0.35">
      <c r="A158" s="75">
        <v>157</v>
      </c>
      <c r="B158" s="75" t="s">
        <v>860</v>
      </c>
      <c r="C158" s="165" t="s">
        <v>861</v>
      </c>
      <c r="D158" s="75" t="s">
        <v>517</v>
      </c>
      <c r="E158" s="75" t="s">
        <v>288</v>
      </c>
      <c r="F158" s="75" t="s">
        <v>862</v>
      </c>
      <c r="G158" s="75" t="s">
        <v>863</v>
      </c>
      <c r="H158" s="75"/>
      <c r="I158" s="75" t="s">
        <v>505</v>
      </c>
      <c r="J158" s="75" t="s">
        <v>520</v>
      </c>
      <c r="K158" s="75"/>
      <c r="L158" s="75"/>
      <c r="M158" s="75"/>
      <c r="N158" s="75">
        <v>13</v>
      </c>
      <c r="O158" s="75"/>
      <c r="P158" s="75">
        <v>45</v>
      </c>
      <c r="Q158" s="75"/>
      <c r="R158" s="75" t="s">
        <v>5</v>
      </c>
      <c r="S158" s="75" t="s">
        <v>22</v>
      </c>
    </row>
    <row r="159" spans="1:19" ht="15" customHeight="1" x14ac:dyDescent="0.35">
      <c r="A159" s="75">
        <v>158</v>
      </c>
      <c r="B159" s="75" t="s">
        <v>864</v>
      </c>
      <c r="C159" s="165" t="s">
        <v>865</v>
      </c>
      <c r="D159" s="75" t="s">
        <v>131</v>
      </c>
      <c r="E159" s="75" t="s">
        <v>556</v>
      </c>
      <c r="F159" s="75" t="s">
        <v>866</v>
      </c>
      <c r="G159" s="75" t="s">
        <v>867</v>
      </c>
      <c r="H159" s="75"/>
      <c r="I159" s="75" t="s">
        <v>505</v>
      </c>
      <c r="J159" s="75" t="s">
        <v>305</v>
      </c>
      <c r="K159" s="75"/>
      <c r="L159" s="75"/>
      <c r="M159" s="75"/>
      <c r="N159" s="75"/>
      <c r="O159" s="75"/>
      <c r="P159" s="75">
        <v>22</v>
      </c>
      <c r="Q159" s="75"/>
      <c r="R159" s="75" t="s">
        <v>5</v>
      </c>
      <c r="S159" s="75" t="s">
        <v>22</v>
      </c>
    </row>
    <row r="160" spans="1:19" ht="15" customHeight="1" x14ac:dyDescent="0.35">
      <c r="A160" s="75">
        <v>159</v>
      </c>
      <c r="B160" s="75" t="s">
        <v>868</v>
      </c>
      <c r="C160" s="165" t="s">
        <v>869</v>
      </c>
      <c r="D160" s="75" t="s">
        <v>870</v>
      </c>
      <c r="E160" s="75" t="s">
        <v>556</v>
      </c>
      <c r="F160" s="75" t="s">
        <v>871</v>
      </c>
      <c r="G160" s="75" t="s">
        <v>872</v>
      </c>
      <c r="H160" s="75"/>
      <c r="I160" s="75" t="s">
        <v>505</v>
      </c>
      <c r="J160" s="75" t="s">
        <v>305</v>
      </c>
      <c r="K160" s="75"/>
      <c r="L160" s="75"/>
      <c r="M160" s="75"/>
      <c r="N160" s="75"/>
      <c r="O160" s="75"/>
      <c r="P160" s="75">
        <v>46</v>
      </c>
      <c r="Q160" s="75"/>
      <c r="R160" s="75" t="s">
        <v>5</v>
      </c>
      <c r="S160" s="75" t="s">
        <v>22</v>
      </c>
    </row>
    <row r="161" spans="1:19" ht="15" customHeight="1" x14ac:dyDescent="0.35">
      <c r="A161" s="75">
        <v>160</v>
      </c>
      <c r="B161" s="75" t="s">
        <v>873</v>
      </c>
      <c r="C161" s="165" t="s">
        <v>874</v>
      </c>
      <c r="D161" s="75" t="s">
        <v>875</v>
      </c>
      <c r="E161" s="75" t="s">
        <v>639</v>
      </c>
      <c r="F161" s="75" t="s">
        <v>876</v>
      </c>
      <c r="G161" s="75" t="s">
        <v>488</v>
      </c>
      <c r="H161" s="75"/>
      <c r="I161" s="75" t="s">
        <v>488</v>
      </c>
      <c r="J161" s="75" t="s">
        <v>313</v>
      </c>
      <c r="K161" s="75"/>
      <c r="L161" s="75"/>
      <c r="M161" s="75"/>
      <c r="N161" s="75">
        <v>2</v>
      </c>
      <c r="O161" s="75"/>
      <c r="P161" s="75">
        <v>2</v>
      </c>
      <c r="Q161" s="75"/>
      <c r="R161" s="75" t="s">
        <v>5</v>
      </c>
      <c r="S161" s="75" t="s">
        <v>22</v>
      </c>
    </row>
    <row r="162" spans="1:19" ht="15" customHeight="1" x14ac:dyDescent="0.35">
      <c r="A162" s="75">
        <v>161</v>
      </c>
      <c r="B162" s="75" t="s">
        <v>877</v>
      </c>
      <c r="C162" s="165" t="s">
        <v>878</v>
      </c>
      <c r="D162" s="75" t="s">
        <v>840</v>
      </c>
      <c r="E162" s="75" t="s">
        <v>302</v>
      </c>
      <c r="F162" s="75" t="s">
        <v>879</v>
      </c>
      <c r="G162" s="75" t="s">
        <v>880</v>
      </c>
      <c r="H162" s="75"/>
      <c r="I162" s="75" t="s">
        <v>488</v>
      </c>
      <c r="J162" s="75" t="s">
        <v>298</v>
      </c>
      <c r="K162" s="75"/>
      <c r="L162" s="75"/>
      <c r="M162" s="75"/>
      <c r="N162" s="75">
        <v>70</v>
      </c>
      <c r="O162" s="75"/>
      <c r="P162" s="75">
        <v>34</v>
      </c>
      <c r="Q162" s="75"/>
      <c r="R162" s="75" t="s">
        <v>5</v>
      </c>
      <c r="S162" s="75" t="s">
        <v>22</v>
      </c>
    </row>
    <row r="163" spans="1:19" ht="15" customHeight="1" x14ac:dyDescent="0.35">
      <c r="A163" s="75">
        <v>162</v>
      </c>
      <c r="B163" s="75" t="s">
        <v>881</v>
      </c>
      <c r="C163" s="165" t="s">
        <v>882</v>
      </c>
      <c r="D163" s="75" t="s">
        <v>883</v>
      </c>
      <c r="E163" s="75" t="s">
        <v>333</v>
      </c>
      <c r="F163" s="75" t="s">
        <v>884</v>
      </c>
      <c r="G163" s="75" t="s">
        <v>885</v>
      </c>
      <c r="H163" s="75"/>
      <c r="I163" s="75" t="s">
        <v>886</v>
      </c>
      <c r="J163" s="75" t="s">
        <v>298</v>
      </c>
      <c r="K163" s="75"/>
      <c r="L163" s="75"/>
      <c r="M163" s="75"/>
      <c r="N163" s="75">
        <v>5</v>
      </c>
      <c r="O163" s="75"/>
      <c r="P163" s="75">
        <v>29</v>
      </c>
      <c r="Q163" s="75"/>
      <c r="R163" s="75" t="s">
        <v>5</v>
      </c>
      <c r="S163" s="75" t="s">
        <v>22</v>
      </c>
    </row>
    <row r="164" spans="1:19" ht="15" customHeight="1" x14ac:dyDescent="0.35">
      <c r="A164" s="75">
        <v>163</v>
      </c>
      <c r="B164" s="75" t="s">
        <v>887</v>
      </c>
      <c r="C164" s="165" t="s">
        <v>888</v>
      </c>
      <c r="D164" s="75" t="s">
        <v>889</v>
      </c>
      <c r="E164" s="75" t="s">
        <v>325</v>
      </c>
      <c r="F164" s="75" t="s">
        <v>890</v>
      </c>
      <c r="G164" s="75" t="s">
        <v>891</v>
      </c>
      <c r="H164" s="75"/>
      <c r="I164" s="75" t="s">
        <v>488</v>
      </c>
      <c r="J164" s="75" t="s">
        <v>489</v>
      </c>
      <c r="K164" s="75"/>
      <c r="L164" s="75"/>
      <c r="M164" s="75"/>
      <c r="N164" s="75"/>
      <c r="O164" s="75"/>
      <c r="P164" s="75">
        <v>14</v>
      </c>
      <c r="Q164" s="75"/>
      <c r="R164" s="75" t="s">
        <v>5</v>
      </c>
      <c r="S164" s="75" t="s">
        <v>22</v>
      </c>
    </row>
    <row r="165" spans="1:19" ht="15" customHeight="1" x14ac:dyDescent="0.35">
      <c r="A165" s="75">
        <v>164</v>
      </c>
      <c r="B165" s="75" t="s">
        <v>892</v>
      </c>
      <c r="C165" s="165" t="s">
        <v>893</v>
      </c>
      <c r="D165" s="75" t="s">
        <v>894</v>
      </c>
      <c r="E165" s="75" t="s">
        <v>310</v>
      </c>
      <c r="F165" s="75" t="s">
        <v>895</v>
      </c>
      <c r="G165" s="75" t="s">
        <v>896</v>
      </c>
      <c r="H165" s="75"/>
      <c r="I165" s="75" t="s">
        <v>505</v>
      </c>
      <c r="J165" s="75" t="s">
        <v>897</v>
      </c>
      <c r="K165" s="75"/>
      <c r="L165" s="75"/>
      <c r="M165" s="75"/>
      <c r="N165" s="75">
        <v>6</v>
      </c>
      <c r="O165" s="75"/>
      <c r="P165" s="75">
        <v>54</v>
      </c>
      <c r="Q165" s="75"/>
      <c r="R165" s="75" t="s">
        <v>5</v>
      </c>
      <c r="S165" s="75" t="s">
        <v>22</v>
      </c>
    </row>
    <row r="166" spans="1:19" ht="15" customHeight="1" x14ac:dyDescent="0.35">
      <c r="A166" s="75">
        <v>165</v>
      </c>
      <c r="B166" s="75" t="s">
        <v>898</v>
      </c>
      <c r="C166" s="165" t="s">
        <v>899</v>
      </c>
      <c r="D166" s="75" t="s">
        <v>131</v>
      </c>
      <c r="E166" s="75" t="s">
        <v>310</v>
      </c>
      <c r="F166" s="75" t="s">
        <v>900</v>
      </c>
      <c r="G166" s="75" t="s">
        <v>901</v>
      </c>
      <c r="H166" s="75"/>
      <c r="I166" s="75" t="s">
        <v>505</v>
      </c>
      <c r="J166" s="75" t="s">
        <v>305</v>
      </c>
      <c r="K166" s="75"/>
      <c r="L166" s="75"/>
      <c r="M166" s="75"/>
      <c r="N166" s="75">
        <v>5</v>
      </c>
      <c r="O166" s="75"/>
      <c r="P166" s="75">
        <v>28</v>
      </c>
      <c r="Q166" s="75"/>
      <c r="R166" s="75" t="s">
        <v>5</v>
      </c>
      <c r="S166" s="75" t="s">
        <v>22</v>
      </c>
    </row>
    <row r="167" spans="1:19" ht="15" customHeight="1" x14ac:dyDescent="0.35">
      <c r="A167" s="75">
        <v>166</v>
      </c>
      <c r="B167" s="75" t="s">
        <v>902</v>
      </c>
      <c r="C167" s="165" t="s">
        <v>903</v>
      </c>
      <c r="D167" s="75" t="s">
        <v>904</v>
      </c>
      <c r="E167" s="75" t="s">
        <v>288</v>
      </c>
      <c r="F167" s="75" t="s">
        <v>905</v>
      </c>
      <c r="G167" s="75" t="s">
        <v>906</v>
      </c>
      <c r="H167" s="75"/>
      <c r="I167" s="75" t="s">
        <v>488</v>
      </c>
      <c r="J167" s="75" t="s">
        <v>298</v>
      </c>
      <c r="K167" s="75"/>
      <c r="L167" s="75"/>
      <c r="M167" s="75"/>
      <c r="N167" s="75">
        <v>6</v>
      </c>
      <c r="O167" s="75"/>
      <c r="P167" s="75">
        <v>34</v>
      </c>
      <c r="Q167" s="75"/>
      <c r="R167" s="75" t="s">
        <v>5</v>
      </c>
      <c r="S167" s="75" t="s">
        <v>22</v>
      </c>
    </row>
    <row r="168" spans="1:19" ht="15" customHeight="1" x14ac:dyDescent="0.35">
      <c r="A168" s="75">
        <v>167</v>
      </c>
      <c r="B168" s="75" t="s">
        <v>907</v>
      </c>
      <c r="C168" s="165" t="s">
        <v>908</v>
      </c>
      <c r="D168" s="75" t="s">
        <v>909</v>
      </c>
      <c r="E168" s="75" t="s">
        <v>302</v>
      </c>
      <c r="F168" s="75" t="s">
        <v>910</v>
      </c>
      <c r="G168" s="75" t="s">
        <v>911</v>
      </c>
      <c r="H168" s="75"/>
      <c r="I168" s="75" t="s">
        <v>488</v>
      </c>
      <c r="J168" s="75" t="s">
        <v>298</v>
      </c>
      <c r="K168" s="75"/>
      <c r="L168" s="75"/>
      <c r="M168" s="75"/>
      <c r="N168" s="75">
        <v>29</v>
      </c>
      <c r="O168" s="75"/>
      <c r="P168" s="75">
        <v>34</v>
      </c>
      <c r="Q168" s="75"/>
      <c r="R168" s="75" t="s">
        <v>5</v>
      </c>
      <c r="S168" s="75" t="s">
        <v>22</v>
      </c>
    </row>
    <row r="169" spans="1:19" ht="15" customHeight="1" x14ac:dyDescent="0.35">
      <c r="A169" s="75">
        <v>168</v>
      </c>
      <c r="B169" s="75" t="s">
        <v>912</v>
      </c>
      <c r="C169" s="165" t="s">
        <v>913</v>
      </c>
      <c r="D169" s="75" t="s">
        <v>914</v>
      </c>
      <c r="E169" s="75" t="s">
        <v>302</v>
      </c>
      <c r="F169" s="75" t="s">
        <v>915</v>
      </c>
      <c r="G169" s="75" t="s">
        <v>916</v>
      </c>
      <c r="H169" s="75"/>
      <c r="I169" s="75" t="s">
        <v>886</v>
      </c>
      <c r="J169" s="75" t="s">
        <v>298</v>
      </c>
      <c r="K169" s="75"/>
      <c r="L169" s="75"/>
      <c r="M169" s="75"/>
      <c r="N169" s="75">
        <v>2</v>
      </c>
      <c r="O169" s="75"/>
      <c r="P169" s="75">
        <v>15</v>
      </c>
      <c r="Q169" s="75"/>
      <c r="R169" s="75" t="s">
        <v>5</v>
      </c>
      <c r="S169" s="75" t="s">
        <v>22</v>
      </c>
    </row>
    <row r="170" spans="1:19" ht="15" customHeight="1" x14ac:dyDescent="0.35">
      <c r="A170" s="75">
        <v>169</v>
      </c>
      <c r="B170" s="75" t="s">
        <v>917</v>
      </c>
      <c r="C170" s="165" t="s">
        <v>918</v>
      </c>
      <c r="D170" s="75" t="s">
        <v>919</v>
      </c>
      <c r="E170" s="75" t="s">
        <v>556</v>
      </c>
      <c r="F170" s="75" t="s">
        <v>920</v>
      </c>
      <c r="G170" s="75" t="s">
        <v>488</v>
      </c>
      <c r="H170" s="75"/>
      <c r="I170" s="75" t="s">
        <v>488</v>
      </c>
      <c r="J170" s="75" t="s">
        <v>298</v>
      </c>
      <c r="K170" s="75"/>
      <c r="L170" s="75"/>
      <c r="M170" s="75"/>
      <c r="N170" s="75"/>
      <c r="O170" s="75"/>
      <c r="P170" s="75">
        <v>16</v>
      </c>
      <c r="Q170" s="75"/>
      <c r="R170" s="75" t="s">
        <v>5</v>
      </c>
      <c r="S170" s="75" t="s">
        <v>22</v>
      </c>
    </row>
    <row r="171" spans="1:19" ht="15" customHeight="1" x14ac:dyDescent="0.35">
      <c r="A171" s="75">
        <v>170</v>
      </c>
      <c r="B171" s="75" t="s">
        <v>921</v>
      </c>
      <c r="C171" s="165" t="s">
        <v>922</v>
      </c>
      <c r="D171" s="75" t="s">
        <v>923</v>
      </c>
      <c r="E171" s="75" t="s">
        <v>302</v>
      </c>
      <c r="F171" s="75" t="s">
        <v>924</v>
      </c>
      <c r="G171" s="75" t="s">
        <v>925</v>
      </c>
      <c r="H171" s="75"/>
      <c r="I171" s="75" t="s">
        <v>488</v>
      </c>
      <c r="J171" s="75" t="s">
        <v>298</v>
      </c>
      <c r="K171" s="75"/>
      <c r="L171" s="75"/>
      <c r="M171" s="75"/>
      <c r="N171" s="75">
        <v>4</v>
      </c>
      <c r="O171" s="75"/>
      <c r="P171" s="75">
        <v>14</v>
      </c>
      <c r="Q171" s="75"/>
      <c r="R171" s="75" t="s">
        <v>5</v>
      </c>
      <c r="S171" s="75" t="s">
        <v>22</v>
      </c>
    </row>
    <row r="172" spans="1:19" ht="15" customHeight="1" x14ac:dyDescent="0.35">
      <c r="A172" s="75">
        <v>171</v>
      </c>
      <c r="B172" s="75" t="s">
        <v>926</v>
      </c>
      <c r="C172" s="165" t="s">
        <v>927</v>
      </c>
      <c r="D172" s="75" t="s">
        <v>541</v>
      </c>
      <c r="E172" s="75" t="s">
        <v>325</v>
      </c>
      <c r="F172" s="75" t="s">
        <v>928</v>
      </c>
      <c r="G172" s="75" t="s">
        <v>929</v>
      </c>
      <c r="H172" s="75"/>
      <c r="I172" s="75" t="s">
        <v>505</v>
      </c>
      <c r="J172" s="75" t="s">
        <v>305</v>
      </c>
      <c r="K172" s="75"/>
      <c r="L172" s="75"/>
      <c r="M172" s="75"/>
      <c r="N172" s="75">
        <v>29</v>
      </c>
      <c r="O172" s="75"/>
      <c r="P172" s="75">
        <v>56</v>
      </c>
      <c r="Q172" s="75"/>
      <c r="R172" s="75" t="s">
        <v>5</v>
      </c>
      <c r="S172" s="75" t="s">
        <v>22</v>
      </c>
    </row>
    <row r="173" spans="1:19" ht="15" customHeight="1" x14ac:dyDescent="0.35">
      <c r="A173" s="75">
        <v>172</v>
      </c>
      <c r="B173" s="75" t="s">
        <v>930</v>
      </c>
      <c r="C173" s="165" t="s">
        <v>931</v>
      </c>
      <c r="D173" s="75" t="s">
        <v>131</v>
      </c>
      <c r="E173" s="75" t="s">
        <v>288</v>
      </c>
      <c r="F173" s="75" t="s">
        <v>932</v>
      </c>
      <c r="G173" s="75" t="s">
        <v>933</v>
      </c>
      <c r="H173" s="75"/>
      <c r="I173" s="75" t="s">
        <v>505</v>
      </c>
      <c r="J173" s="75" t="s">
        <v>305</v>
      </c>
      <c r="K173" s="75"/>
      <c r="L173" s="75"/>
      <c r="M173" s="75"/>
      <c r="N173" s="75">
        <v>2</v>
      </c>
      <c r="O173" s="75"/>
      <c r="P173" s="75">
        <v>42</v>
      </c>
      <c r="Q173" s="75"/>
      <c r="R173" s="75" t="s">
        <v>5</v>
      </c>
      <c r="S173" s="75" t="s">
        <v>22</v>
      </c>
    </row>
    <row r="174" spans="1:19" ht="15" customHeight="1" x14ac:dyDescent="0.35">
      <c r="A174" s="75">
        <v>173</v>
      </c>
      <c r="B174" s="75" t="s">
        <v>364</v>
      </c>
      <c r="C174" s="165" t="s">
        <v>365</v>
      </c>
      <c r="D174" s="75" t="s">
        <v>131</v>
      </c>
      <c r="E174" s="75" t="s">
        <v>302</v>
      </c>
      <c r="F174" s="75" t="s">
        <v>366</v>
      </c>
      <c r="G174" s="75" t="s">
        <v>367</v>
      </c>
      <c r="H174" s="75"/>
      <c r="I174" s="75" t="s">
        <v>505</v>
      </c>
      <c r="J174" s="75" t="s">
        <v>305</v>
      </c>
      <c r="K174" s="75"/>
      <c r="L174" s="75"/>
      <c r="M174" s="75"/>
      <c r="N174" s="75">
        <v>4</v>
      </c>
      <c r="O174" s="75"/>
      <c r="P174" s="75">
        <v>24</v>
      </c>
      <c r="Q174" s="75"/>
      <c r="R174" s="75" t="s">
        <v>5</v>
      </c>
      <c r="S174" s="75" t="s">
        <v>22</v>
      </c>
    </row>
    <row r="175" spans="1:19" ht="15" customHeight="1" x14ac:dyDescent="0.35">
      <c r="A175" s="75">
        <v>174</v>
      </c>
      <c r="B175" s="75" t="s">
        <v>934</v>
      </c>
      <c r="C175" s="165" t="s">
        <v>935</v>
      </c>
      <c r="D175" s="75" t="s">
        <v>936</v>
      </c>
      <c r="E175" s="75" t="s">
        <v>288</v>
      </c>
      <c r="F175" s="75" t="s">
        <v>937</v>
      </c>
      <c r="G175" s="75" t="s">
        <v>938</v>
      </c>
      <c r="H175" s="75"/>
      <c r="I175" s="75" t="s">
        <v>488</v>
      </c>
      <c r="J175" s="75" t="s">
        <v>298</v>
      </c>
      <c r="K175" s="75"/>
      <c r="L175" s="75"/>
      <c r="M175" s="75"/>
      <c r="N175" s="75">
        <v>1</v>
      </c>
      <c r="O175" s="75"/>
      <c r="P175" s="75">
        <v>25</v>
      </c>
      <c r="Q175" s="75"/>
      <c r="R175" s="75" t="s">
        <v>5</v>
      </c>
      <c r="S175" s="75" t="s">
        <v>22</v>
      </c>
    </row>
    <row r="176" spans="1:19" ht="15" customHeight="1" x14ac:dyDescent="0.35">
      <c r="A176" s="75">
        <v>175</v>
      </c>
      <c r="B176" s="75" t="s">
        <v>939</v>
      </c>
      <c r="C176" s="165" t="s">
        <v>940</v>
      </c>
      <c r="D176" s="75" t="s">
        <v>941</v>
      </c>
      <c r="E176" s="75" t="s">
        <v>310</v>
      </c>
      <c r="F176" s="75" t="s">
        <v>942</v>
      </c>
      <c r="G176" s="75" t="s">
        <v>943</v>
      </c>
      <c r="H176" s="75"/>
      <c r="I176" s="75" t="s">
        <v>886</v>
      </c>
      <c r="J176" s="75" t="s">
        <v>298</v>
      </c>
      <c r="K176" s="75"/>
      <c r="L176" s="75"/>
      <c r="M176" s="75"/>
      <c r="N176" s="75"/>
      <c r="O176" s="75"/>
      <c r="P176" s="75">
        <v>9</v>
      </c>
      <c r="Q176" s="75"/>
      <c r="R176" s="75" t="s">
        <v>5</v>
      </c>
      <c r="S176" s="75" t="s">
        <v>22</v>
      </c>
    </row>
    <row r="177" spans="1:19" ht="15" customHeight="1" x14ac:dyDescent="0.35">
      <c r="A177" s="75">
        <v>176</v>
      </c>
      <c r="B177" s="75" t="s">
        <v>944</v>
      </c>
      <c r="C177" s="165" t="s">
        <v>945</v>
      </c>
      <c r="D177" s="75" t="s">
        <v>131</v>
      </c>
      <c r="E177" s="75" t="s">
        <v>396</v>
      </c>
      <c r="F177" s="75" t="s">
        <v>946</v>
      </c>
      <c r="G177" s="75" t="s">
        <v>947</v>
      </c>
      <c r="H177" s="75"/>
      <c r="I177" s="75" t="s">
        <v>505</v>
      </c>
      <c r="J177" s="75" t="s">
        <v>305</v>
      </c>
      <c r="K177" s="75"/>
      <c r="L177" s="75"/>
      <c r="M177" s="75"/>
      <c r="N177" s="75">
        <v>6</v>
      </c>
      <c r="O177" s="75"/>
      <c r="P177" s="75">
        <v>53</v>
      </c>
      <c r="Q177" s="75"/>
      <c r="R177" s="75" t="s">
        <v>5</v>
      </c>
      <c r="S177" s="75" t="s">
        <v>22</v>
      </c>
    </row>
    <row r="178" spans="1:19" ht="15" customHeight="1" x14ac:dyDescent="0.35">
      <c r="A178" s="75">
        <v>177</v>
      </c>
      <c r="B178" s="75" t="s">
        <v>948</v>
      </c>
      <c r="C178" s="165" t="s">
        <v>949</v>
      </c>
      <c r="D178" s="75" t="s">
        <v>551</v>
      </c>
      <c r="E178" s="75" t="s">
        <v>302</v>
      </c>
      <c r="F178" s="75" t="s">
        <v>950</v>
      </c>
      <c r="G178" s="75" t="s">
        <v>951</v>
      </c>
      <c r="H178" s="75"/>
      <c r="I178" s="75" t="s">
        <v>505</v>
      </c>
      <c r="J178" s="75" t="s">
        <v>305</v>
      </c>
      <c r="K178" s="75"/>
      <c r="L178" s="75"/>
      <c r="M178" s="75"/>
      <c r="N178" s="75">
        <v>42</v>
      </c>
      <c r="O178" s="75"/>
      <c r="P178" s="75">
        <v>73</v>
      </c>
      <c r="Q178" s="75"/>
      <c r="R178" s="75" t="s">
        <v>5</v>
      </c>
      <c r="S178" s="75" t="s">
        <v>22</v>
      </c>
    </row>
    <row r="179" spans="1:19" ht="15" customHeight="1" x14ac:dyDescent="0.35">
      <c r="A179" s="75">
        <v>178</v>
      </c>
      <c r="B179" s="75" t="s">
        <v>952</v>
      </c>
      <c r="C179" s="165" t="s">
        <v>953</v>
      </c>
      <c r="D179" s="75" t="s">
        <v>954</v>
      </c>
      <c r="E179" s="75" t="s">
        <v>288</v>
      </c>
      <c r="F179" s="75" t="s">
        <v>955</v>
      </c>
      <c r="G179" s="75" t="s">
        <v>956</v>
      </c>
      <c r="H179" s="75"/>
      <c r="I179" s="75" t="s">
        <v>488</v>
      </c>
      <c r="J179" s="75" t="s">
        <v>298</v>
      </c>
      <c r="K179" s="75"/>
      <c r="L179" s="75"/>
      <c r="M179" s="75"/>
      <c r="N179" s="75">
        <v>6</v>
      </c>
      <c r="O179" s="75"/>
      <c r="P179" s="75">
        <v>36</v>
      </c>
      <c r="Q179" s="75"/>
      <c r="R179" s="75" t="s">
        <v>5</v>
      </c>
      <c r="S179" s="75" t="s">
        <v>22</v>
      </c>
    </row>
    <row r="180" spans="1:19" ht="15" customHeight="1" x14ac:dyDescent="0.35">
      <c r="A180" s="75">
        <v>179</v>
      </c>
      <c r="B180" s="75" t="s">
        <v>957</v>
      </c>
      <c r="C180" s="165" t="s">
        <v>958</v>
      </c>
      <c r="D180" s="75" t="s">
        <v>959</v>
      </c>
      <c r="E180" s="75" t="s">
        <v>302</v>
      </c>
      <c r="F180" s="75" t="s">
        <v>960</v>
      </c>
      <c r="G180" s="75" t="s">
        <v>961</v>
      </c>
      <c r="H180" s="75"/>
      <c r="I180" s="75" t="s">
        <v>886</v>
      </c>
      <c r="J180" s="75" t="s">
        <v>298</v>
      </c>
      <c r="K180" s="75"/>
      <c r="L180" s="75"/>
      <c r="M180" s="75"/>
      <c r="N180" s="75">
        <v>7</v>
      </c>
      <c r="O180" s="75"/>
      <c r="P180" s="75">
        <v>40</v>
      </c>
      <c r="Q180" s="75"/>
      <c r="R180" s="75" t="s">
        <v>5</v>
      </c>
      <c r="S180" s="75" t="s">
        <v>22</v>
      </c>
    </row>
    <row r="181" spans="1:19" ht="15" customHeight="1" x14ac:dyDescent="0.35">
      <c r="A181" s="75">
        <v>180</v>
      </c>
      <c r="B181" s="75" t="s">
        <v>962</v>
      </c>
      <c r="C181" s="165" t="s">
        <v>963</v>
      </c>
      <c r="D181" s="75" t="s">
        <v>131</v>
      </c>
      <c r="E181" s="75" t="s">
        <v>346</v>
      </c>
      <c r="F181" s="75" t="s">
        <v>964</v>
      </c>
      <c r="G181" s="75" t="s">
        <v>965</v>
      </c>
      <c r="H181" s="75"/>
      <c r="I181" s="75" t="s">
        <v>505</v>
      </c>
      <c r="J181" s="75" t="s">
        <v>305</v>
      </c>
      <c r="K181" s="75"/>
      <c r="L181" s="75"/>
      <c r="M181" s="75"/>
      <c r="N181" s="75">
        <v>1</v>
      </c>
      <c r="O181" s="75"/>
      <c r="P181" s="75">
        <v>19</v>
      </c>
      <c r="Q181" s="75"/>
      <c r="R181" s="75" t="s">
        <v>5</v>
      </c>
      <c r="S181" s="75" t="s">
        <v>22</v>
      </c>
    </row>
    <row r="182" spans="1:19" ht="15" customHeight="1" x14ac:dyDescent="0.35">
      <c r="A182" s="75">
        <v>181</v>
      </c>
      <c r="B182" s="75" t="s">
        <v>966</v>
      </c>
      <c r="C182" s="165" t="s">
        <v>967</v>
      </c>
      <c r="D182" s="75" t="s">
        <v>968</v>
      </c>
      <c r="E182" s="75" t="s">
        <v>396</v>
      </c>
      <c r="F182" s="75" t="s">
        <v>969</v>
      </c>
      <c r="G182" s="75" t="s">
        <v>970</v>
      </c>
      <c r="H182" s="75"/>
      <c r="I182" s="75" t="s">
        <v>488</v>
      </c>
      <c r="J182" s="75" t="s">
        <v>298</v>
      </c>
      <c r="K182" s="75"/>
      <c r="L182" s="75"/>
      <c r="M182" s="75"/>
      <c r="N182" s="75">
        <v>2</v>
      </c>
      <c r="O182" s="75"/>
      <c r="P182" s="75">
        <v>14</v>
      </c>
      <c r="Q182" s="75"/>
      <c r="R182" s="75" t="s">
        <v>5</v>
      </c>
      <c r="S182" s="75" t="s">
        <v>22</v>
      </c>
    </row>
    <row r="183" spans="1:19" ht="15" customHeight="1" x14ac:dyDescent="0.35">
      <c r="A183" s="75">
        <v>182</v>
      </c>
      <c r="B183" s="75" t="s">
        <v>971</v>
      </c>
      <c r="C183" s="165" t="s">
        <v>972</v>
      </c>
      <c r="D183" s="75" t="s">
        <v>131</v>
      </c>
      <c r="E183" s="75" t="s">
        <v>288</v>
      </c>
      <c r="F183" s="75" t="s">
        <v>973</v>
      </c>
      <c r="G183" s="75" t="s">
        <v>974</v>
      </c>
      <c r="H183" s="75"/>
      <c r="I183" s="75" t="s">
        <v>505</v>
      </c>
      <c r="J183" s="75" t="s">
        <v>305</v>
      </c>
      <c r="K183" s="75"/>
      <c r="L183" s="75"/>
      <c r="M183" s="75"/>
      <c r="N183" s="75">
        <v>3</v>
      </c>
      <c r="O183" s="75"/>
      <c r="P183" s="75">
        <v>29</v>
      </c>
      <c r="Q183" s="75"/>
      <c r="R183" s="75" t="s">
        <v>5</v>
      </c>
      <c r="S183" s="75" t="s">
        <v>22</v>
      </c>
    </row>
    <row r="184" spans="1:19" ht="15" customHeight="1" x14ac:dyDescent="0.35">
      <c r="A184" s="75">
        <v>183</v>
      </c>
      <c r="B184" s="75" t="s">
        <v>975</v>
      </c>
      <c r="C184" s="165" t="s">
        <v>976</v>
      </c>
      <c r="D184" s="75" t="s">
        <v>131</v>
      </c>
      <c r="E184" s="75" t="s">
        <v>310</v>
      </c>
      <c r="F184" s="75" t="s">
        <v>977</v>
      </c>
      <c r="G184" s="75" t="s">
        <v>978</v>
      </c>
      <c r="H184" s="75"/>
      <c r="I184" s="75" t="s">
        <v>505</v>
      </c>
      <c r="J184" s="75" t="s">
        <v>305</v>
      </c>
      <c r="K184" s="75"/>
      <c r="L184" s="75"/>
      <c r="M184" s="75"/>
      <c r="N184" s="75">
        <v>1</v>
      </c>
      <c r="O184" s="75"/>
      <c r="P184" s="75">
        <v>44</v>
      </c>
      <c r="Q184" s="75"/>
      <c r="R184" s="75" t="s">
        <v>5</v>
      </c>
      <c r="S184" s="75" t="s">
        <v>22</v>
      </c>
    </row>
    <row r="185" spans="1:19" ht="15" customHeight="1" x14ac:dyDescent="0.35">
      <c r="A185" s="75">
        <v>184</v>
      </c>
      <c r="B185" s="75" t="s">
        <v>979</v>
      </c>
      <c r="C185" s="165" t="s">
        <v>980</v>
      </c>
      <c r="D185" s="75" t="s">
        <v>981</v>
      </c>
      <c r="E185" s="75" t="s">
        <v>493</v>
      </c>
      <c r="F185" s="75" t="s">
        <v>982</v>
      </c>
      <c r="G185" s="75" t="s">
        <v>983</v>
      </c>
      <c r="H185" s="75"/>
      <c r="I185" s="75" t="s">
        <v>488</v>
      </c>
      <c r="J185" s="75" t="s">
        <v>298</v>
      </c>
      <c r="K185" s="75"/>
      <c r="L185" s="75"/>
      <c r="M185" s="75"/>
      <c r="N185" s="75">
        <v>19</v>
      </c>
      <c r="O185" s="75"/>
      <c r="P185" s="75">
        <v>15</v>
      </c>
      <c r="Q185" s="75"/>
      <c r="R185" s="75" t="s">
        <v>5</v>
      </c>
      <c r="S185" s="75" t="s">
        <v>22</v>
      </c>
    </row>
    <row r="186" spans="1:19" ht="15" customHeight="1" x14ac:dyDescent="0.35">
      <c r="A186" s="75">
        <v>185</v>
      </c>
      <c r="B186" s="75" t="s">
        <v>984</v>
      </c>
      <c r="C186" s="165" t="s">
        <v>985</v>
      </c>
      <c r="D186" s="75" t="s">
        <v>986</v>
      </c>
      <c r="E186" s="75" t="s">
        <v>346</v>
      </c>
      <c r="F186" s="75" t="s">
        <v>987</v>
      </c>
      <c r="G186" s="75" t="s">
        <v>988</v>
      </c>
      <c r="H186" s="75"/>
      <c r="I186" s="75" t="s">
        <v>488</v>
      </c>
      <c r="J186" s="75" t="s">
        <v>298</v>
      </c>
      <c r="K186" s="75"/>
      <c r="L186" s="75"/>
      <c r="M186" s="75"/>
      <c r="N186" s="75"/>
      <c r="O186" s="75"/>
      <c r="P186" s="75">
        <v>3</v>
      </c>
      <c r="Q186" s="75"/>
      <c r="R186" s="75" t="s">
        <v>5</v>
      </c>
      <c r="S186" s="75" t="s">
        <v>22</v>
      </c>
    </row>
    <row r="187" spans="1:19" ht="15" customHeight="1" x14ac:dyDescent="0.35">
      <c r="A187" s="75">
        <v>186</v>
      </c>
      <c r="B187" s="75" t="s">
        <v>388</v>
      </c>
      <c r="C187" s="165" t="s">
        <v>389</v>
      </c>
      <c r="D187" s="75" t="s">
        <v>131</v>
      </c>
      <c r="E187" s="75" t="s">
        <v>302</v>
      </c>
      <c r="F187" s="75" t="s">
        <v>390</v>
      </c>
      <c r="G187" s="75" t="s">
        <v>391</v>
      </c>
      <c r="H187" s="75"/>
      <c r="I187" s="75" t="s">
        <v>505</v>
      </c>
      <c r="J187" s="75" t="s">
        <v>305</v>
      </c>
      <c r="K187" s="75"/>
      <c r="L187" s="75"/>
      <c r="M187" s="75"/>
      <c r="N187" s="75">
        <v>7</v>
      </c>
      <c r="O187" s="75"/>
      <c r="P187" s="75">
        <v>43</v>
      </c>
      <c r="Q187" s="75"/>
      <c r="R187" s="75" t="s">
        <v>5</v>
      </c>
      <c r="S187" s="75" t="s">
        <v>22</v>
      </c>
    </row>
    <row r="188" spans="1:19" ht="15" customHeight="1" x14ac:dyDescent="0.35">
      <c r="A188" s="75">
        <v>187</v>
      </c>
      <c r="B188" s="75" t="s">
        <v>989</v>
      </c>
      <c r="C188" s="165" t="s">
        <v>990</v>
      </c>
      <c r="D188" s="75" t="s">
        <v>131</v>
      </c>
      <c r="E188" s="75" t="s">
        <v>556</v>
      </c>
      <c r="F188" s="75" t="s">
        <v>991</v>
      </c>
      <c r="G188" s="75" t="s">
        <v>992</v>
      </c>
      <c r="H188" s="75"/>
      <c r="I188" s="75" t="s">
        <v>505</v>
      </c>
      <c r="J188" s="75" t="s">
        <v>305</v>
      </c>
      <c r="K188" s="75"/>
      <c r="L188" s="75"/>
      <c r="M188" s="75"/>
      <c r="N188" s="75"/>
      <c r="O188" s="75"/>
      <c r="P188" s="75">
        <v>25</v>
      </c>
      <c r="Q188" s="75"/>
      <c r="R188" s="75" t="s">
        <v>5</v>
      </c>
      <c r="S188" s="75" t="s">
        <v>22</v>
      </c>
    </row>
    <row r="189" spans="1:19" ht="15" customHeight="1" x14ac:dyDescent="0.35">
      <c r="A189" s="75">
        <v>188</v>
      </c>
      <c r="B189" s="75" t="s">
        <v>993</v>
      </c>
      <c r="C189" s="165" t="s">
        <v>994</v>
      </c>
      <c r="D189" s="75" t="s">
        <v>995</v>
      </c>
      <c r="E189" s="75" t="s">
        <v>302</v>
      </c>
      <c r="F189" s="75" t="s">
        <v>996</v>
      </c>
      <c r="G189" s="75" t="s">
        <v>997</v>
      </c>
      <c r="H189" s="75"/>
      <c r="I189" s="75" t="s">
        <v>488</v>
      </c>
      <c r="J189" s="75" t="s">
        <v>298</v>
      </c>
      <c r="K189" s="75"/>
      <c r="L189" s="75"/>
      <c r="M189" s="75"/>
      <c r="N189" s="75">
        <v>4</v>
      </c>
      <c r="O189" s="75"/>
      <c r="P189" s="75">
        <v>20</v>
      </c>
      <c r="Q189" s="75"/>
      <c r="R189" s="75" t="s">
        <v>5</v>
      </c>
      <c r="S189" s="75" t="s">
        <v>22</v>
      </c>
    </row>
    <row r="190" spans="1:19" ht="15" customHeight="1" x14ac:dyDescent="0.35">
      <c r="A190" s="75">
        <v>189</v>
      </c>
      <c r="B190" s="75" t="s">
        <v>998</v>
      </c>
      <c r="C190" s="165" t="s">
        <v>999</v>
      </c>
      <c r="D190" s="75" t="s">
        <v>1000</v>
      </c>
      <c r="E190" s="75" t="s">
        <v>302</v>
      </c>
      <c r="F190" s="75" t="s">
        <v>1001</v>
      </c>
      <c r="G190" s="75" t="s">
        <v>1002</v>
      </c>
      <c r="H190" s="75"/>
      <c r="I190" s="75" t="s">
        <v>488</v>
      </c>
      <c r="J190" s="75" t="s">
        <v>298</v>
      </c>
      <c r="K190" s="75"/>
      <c r="L190" s="75"/>
      <c r="M190" s="75"/>
      <c r="N190" s="75">
        <v>1</v>
      </c>
      <c r="O190" s="75"/>
      <c r="P190" s="75">
        <v>10</v>
      </c>
      <c r="Q190" s="75"/>
      <c r="R190" s="75" t="s">
        <v>5</v>
      </c>
      <c r="S190" s="75" t="s">
        <v>22</v>
      </c>
    </row>
    <row r="191" spans="1:19" ht="15" customHeight="1" x14ac:dyDescent="0.35">
      <c r="A191" s="75">
        <v>190</v>
      </c>
      <c r="B191" s="75" t="s">
        <v>1003</v>
      </c>
      <c r="C191" s="165" t="s">
        <v>1004</v>
      </c>
      <c r="D191" s="75" t="s">
        <v>1005</v>
      </c>
      <c r="E191" s="75" t="s">
        <v>556</v>
      </c>
      <c r="F191" s="75" t="s">
        <v>1006</v>
      </c>
      <c r="G191" s="75" t="s">
        <v>1007</v>
      </c>
      <c r="H191" s="75"/>
      <c r="I191" s="75" t="s">
        <v>488</v>
      </c>
      <c r="J191" s="75" t="s">
        <v>298</v>
      </c>
      <c r="K191" s="75"/>
      <c r="L191" s="75"/>
      <c r="M191" s="75"/>
      <c r="N191" s="75"/>
      <c r="O191" s="75"/>
      <c r="P191" s="75">
        <v>25</v>
      </c>
      <c r="Q191" s="75"/>
      <c r="R191" s="75" t="s">
        <v>5</v>
      </c>
      <c r="S191" s="75" t="s">
        <v>22</v>
      </c>
    </row>
    <row r="192" spans="1:19" ht="15" customHeight="1" x14ac:dyDescent="0.35">
      <c r="A192" s="75">
        <v>191</v>
      </c>
      <c r="B192" s="75" t="s">
        <v>1008</v>
      </c>
      <c r="C192" s="165" t="s">
        <v>1009</v>
      </c>
      <c r="D192" s="75" t="s">
        <v>131</v>
      </c>
      <c r="E192" s="75" t="s">
        <v>346</v>
      </c>
      <c r="F192" s="75" t="s">
        <v>1010</v>
      </c>
      <c r="G192" s="75" t="s">
        <v>1011</v>
      </c>
      <c r="H192" s="75"/>
      <c r="I192" s="75" t="s">
        <v>505</v>
      </c>
      <c r="J192" s="75" t="s">
        <v>305</v>
      </c>
      <c r="K192" s="75"/>
      <c r="L192" s="75"/>
      <c r="M192" s="75"/>
      <c r="N192" s="75">
        <v>1</v>
      </c>
      <c r="O192" s="75"/>
      <c r="P192" s="75">
        <v>11</v>
      </c>
      <c r="Q192" s="75"/>
      <c r="R192" s="75" t="s">
        <v>5</v>
      </c>
      <c r="S192" s="75" t="s">
        <v>22</v>
      </c>
    </row>
    <row r="193" spans="1:19" ht="15" customHeight="1" x14ac:dyDescent="0.35">
      <c r="A193" s="75">
        <v>192</v>
      </c>
      <c r="B193" s="75" t="s">
        <v>1012</v>
      </c>
      <c r="C193" s="165" t="s">
        <v>1013</v>
      </c>
      <c r="D193" s="75" t="s">
        <v>602</v>
      </c>
      <c r="E193" s="75" t="s">
        <v>288</v>
      </c>
      <c r="F193" s="75" t="s">
        <v>1014</v>
      </c>
      <c r="G193" s="75" t="s">
        <v>1015</v>
      </c>
      <c r="H193" s="75"/>
      <c r="I193" s="75" t="s">
        <v>505</v>
      </c>
      <c r="J193" s="75" t="s">
        <v>605</v>
      </c>
      <c r="K193" s="75"/>
      <c r="L193" s="75"/>
      <c r="M193" s="75"/>
      <c r="N193" s="75">
        <v>27</v>
      </c>
      <c r="O193" s="75"/>
      <c r="P193" s="75">
        <v>84</v>
      </c>
      <c r="Q193" s="75"/>
      <c r="R193" s="75" t="s">
        <v>5</v>
      </c>
      <c r="S193" s="75" t="s">
        <v>22</v>
      </c>
    </row>
    <row r="194" spans="1:19" ht="15" customHeight="1" x14ac:dyDescent="0.35">
      <c r="A194" s="75">
        <v>193</v>
      </c>
      <c r="B194" s="75" t="s">
        <v>1016</v>
      </c>
      <c r="C194" s="165" t="s">
        <v>1017</v>
      </c>
      <c r="D194" s="75" t="s">
        <v>131</v>
      </c>
      <c r="E194" s="75" t="s">
        <v>493</v>
      </c>
      <c r="F194" s="75" t="s">
        <v>1018</v>
      </c>
      <c r="G194" s="75" t="s">
        <v>1019</v>
      </c>
      <c r="H194" s="75"/>
      <c r="I194" s="75" t="s">
        <v>505</v>
      </c>
      <c r="J194" s="75" t="s">
        <v>305</v>
      </c>
      <c r="K194" s="75"/>
      <c r="L194" s="75"/>
      <c r="M194" s="75"/>
      <c r="N194" s="75">
        <v>8</v>
      </c>
      <c r="O194" s="75"/>
      <c r="P194" s="75">
        <v>39</v>
      </c>
      <c r="Q194" s="75"/>
      <c r="R194" s="75" t="s">
        <v>5</v>
      </c>
      <c r="S194" s="75" t="s">
        <v>22</v>
      </c>
    </row>
    <row r="195" spans="1:19" ht="15" customHeight="1" x14ac:dyDescent="0.35">
      <c r="A195" s="75">
        <v>194</v>
      </c>
      <c r="B195" s="75" t="s">
        <v>1020</v>
      </c>
      <c r="C195" s="165" t="s">
        <v>1021</v>
      </c>
      <c r="D195" s="75" t="s">
        <v>728</v>
      </c>
      <c r="E195" s="75" t="s">
        <v>325</v>
      </c>
      <c r="F195" s="75" t="s">
        <v>1022</v>
      </c>
      <c r="G195" s="75" t="s">
        <v>1023</v>
      </c>
      <c r="H195" s="75"/>
      <c r="I195" s="75" t="s">
        <v>505</v>
      </c>
      <c r="J195" s="75" t="s">
        <v>305</v>
      </c>
      <c r="K195" s="75"/>
      <c r="L195" s="75"/>
      <c r="M195" s="75"/>
      <c r="N195" s="75">
        <v>15</v>
      </c>
      <c r="O195" s="75"/>
      <c r="P195" s="75">
        <v>56</v>
      </c>
      <c r="Q195" s="75"/>
      <c r="R195" s="75" t="s">
        <v>5</v>
      </c>
      <c r="S195" s="75" t="s">
        <v>22</v>
      </c>
    </row>
    <row r="196" spans="1:19" ht="15" customHeight="1" x14ac:dyDescent="0.35">
      <c r="A196" s="75">
        <v>195</v>
      </c>
      <c r="B196" s="75" t="s">
        <v>1024</v>
      </c>
      <c r="C196" s="165" t="s">
        <v>1025</v>
      </c>
      <c r="D196" s="75" t="s">
        <v>131</v>
      </c>
      <c r="E196" s="75" t="s">
        <v>302</v>
      </c>
      <c r="F196" s="75" t="s">
        <v>1026</v>
      </c>
      <c r="G196" s="75" t="s">
        <v>1027</v>
      </c>
      <c r="H196" s="75"/>
      <c r="I196" s="75" t="s">
        <v>505</v>
      </c>
      <c r="J196" s="75" t="s">
        <v>305</v>
      </c>
      <c r="K196" s="75"/>
      <c r="L196" s="75"/>
      <c r="M196" s="75"/>
      <c r="N196" s="75">
        <v>9</v>
      </c>
      <c r="O196" s="75"/>
      <c r="P196" s="75">
        <v>50</v>
      </c>
      <c r="Q196" s="75"/>
      <c r="R196" s="75" t="s">
        <v>5</v>
      </c>
      <c r="S196" s="75" t="s">
        <v>22</v>
      </c>
    </row>
    <row r="197" spans="1:19" ht="15" customHeight="1" x14ac:dyDescent="0.35">
      <c r="A197" s="75">
        <v>196</v>
      </c>
      <c r="B197" s="75" t="s">
        <v>1028</v>
      </c>
      <c r="C197" s="165" t="s">
        <v>1029</v>
      </c>
      <c r="D197" s="75" t="s">
        <v>1030</v>
      </c>
      <c r="E197" s="75" t="s">
        <v>295</v>
      </c>
      <c r="F197" s="75" t="s">
        <v>1031</v>
      </c>
      <c r="G197" s="75" t="s">
        <v>1032</v>
      </c>
      <c r="H197" s="75"/>
      <c r="I197" s="75" t="s">
        <v>488</v>
      </c>
      <c r="J197" s="75" t="s">
        <v>298</v>
      </c>
      <c r="K197" s="75"/>
      <c r="L197" s="75"/>
      <c r="M197" s="75"/>
      <c r="N197" s="75"/>
      <c r="O197" s="75"/>
      <c r="P197" s="75">
        <v>21</v>
      </c>
      <c r="Q197" s="75"/>
      <c r="R197" s="75" t="s">
        <v>5</v>
      </c>
      <c r="S197" s="75" t="s">
        <v>22</v>
      </c>
    </row>
    <row r="198" spans="1:19" ht="15" customHeight="1" x14ac:dyDescent="0.35">
      <c r="A198" s="75">
        <v>197</v>
      </c>
      <c r="B198" s="75" t="s">
        <v>1033</v>
      </c>
      <c r="C198" s="165" t="s">
        <v>1034</v>
      </c>
      <c r="D198" s="75" t="s">
        <v>1035</v>
      </c>
      <c r="E198" s="75" t="s">
        <v>493</v>
      </c>
      <c r="F198" s="75" t="s">
        <v>1036</v>
      </c>
      <c r="G198" s="75" t="s">
        <v>1037</v>
      </c>
      <c r="H198" s="75"/>
      <c r="I198" s="75" t="s">
        <v>488</v>
      </c>
      <c r="J198" s="75" t="s">
        <v>298</v>
      </c>
      <c r="K198" s="75"/>
      <c r="L198" s="75"/>
      <c r="M198" s="75"/>
      <c r="N198" s="75">
        <v>1</v>
      </c>
      <c r="O198" s="75"/>
      <c r="P198" s="75">
        <v>28</v>
      </c>
      <c r="Q198" s="75"/>
      <c r="R198" s="75" t="s">
        <v>5</v>
      </c>
      <c r="S198" s="75" t="s">
        <v>22</v>
      </c>
    </row>
    <row r="199" spans="1:19" ht="15" customHeight="1" x14ac:dyDescent="0.35">
      <c r="A199" s="75">
        <v>198</v>
      </c>
      <c r="B199" s="75" t="s">
        <v>1038</v>
      </c>
      <c r="C199" s="165" t="s">
        <v>1039</v>
      </c>
      <c r="D199" s="75" t="s">
        <v>131</v>
      </c>
      <c r="E199" s="75" t="s">
        <v>295</v>
      </c>
      <c r="F199" s="75" t="s">
        <v>1040</v>
      </c>
      <c r="G199" s="75" t="s">
        <v>1041</v>
      </c>
      <c r="H199" s="75"/>
      <c r="I199" s="75" t="s">
        <v>505</v>
      </c>
      <c r="J199" s="75" t="s">
        <v>305</v>
      </c>
      <c r="K199" s="75"/>
      <c r="L199" s="75"/>
      <c r="M199" s="75"/>
      <c r="N199" s="75">
        <v>2</v>
      </c>
      <c r="O199" s="75"/>
      <c r="P199" s="75">
        <v>7</v>
      </c>
      <c r="Q199" s="75"/>
      <c r="R199" s="75" t="s">
        <v>5</v>
      </c>
      <c r="S199" s="75" t="s">
        <v>22</v>
      </c>
    </row>
    <row r="200" spans="1:19" ht="15" customHeight="1" x14ac:dyDescent="0.35">
      <c r="A200" s="75">
        <v>199</v>
      </c>
      <c r="B200" s="75" t="s">
        <v>1042</v>
      </c>
      <c r="C200" s="165" t="s">
        <v>1043</v>
      </c>
      <c r="D200" s="75" t="s">
        <v>1044</v>
      </c>
      <c r="E200" s="75" t="s">
        <v>325</v>
      </c>
      <c r="F200" s="75" t="s">
        <v>1045</v>
      </c>
      <c r="G200" s="75" t="s">
        <v>1046</v>
      </c>
      <c r="H200" s="75"/>
      <c r="I200" s="75" t="s">
        <v>488</v>
      </c>
      <c r="J200" s="75" t="s">
        <v>298</v>
      </c>
      <c r="K200" s="75"/>
      <c r="L200" s="75"/>
      <c r="M200" s="75"/>
      <c r="N200" s="75">
        <v>5</v>
      </c>
      <c r="O200" s="75"/>
      <c r="P200" s="75">
        <v>24</v>
      </c>
      <c r="Q200" s="75"/>
      <c r="R200" s="75" t="s">
        <v>5</v>
      </c>
      <c r="S200" s="75" t="s">
        <v>22</v>
      </c>
    </row>
    <row r="201" spans="1:19" ht="15" customHeight="1" x14ac:dyDescent="0.35">
      <c r="A201" s="75">
        <v>200</v>
      </c>
      <c r="B201" s="75" t="s">
        <v>1047</v>
      </c>
      <c r="C201" s="165" t="s">
        <v>1048</v>
      </c>
      <c r="D201" s="75" t="s">
        <v>131</v>
      </c>
      <c r="E201" s="75" t="s">
        <v>288</v>
      </c>
      <c r="F201" s="75" t="s">
        <v>1049</v>
      </c>
      <c r="G201" s="75" t="s">
        <v>1050</v>
      </c>
      <c r="H201" s="75"/>
      <c r="I201" s="75" t="s">
        <v>505</v>
      </c>
      <c r="J201" s="75" t="s">
        <v>305</v>
      </c>
      <c r="K201" s="75"/>
      <c r="L201" s="75"/>
      <c r="M201" s="75"/>
      <c r="N201" s="75">
        <v>9</v>
      </c>
      <c r="O201" s="75"/>
      <c r="P201" s="75">
        <v>16</v>
      </c>
      <c r="Q201" s="75"/>
      <c r="R201" s="75" t="s">
        <v>5</v>
      </c>
      <c r="S201" s="75" t="s">
        <v>22</v>
      </c>
    </row>
    <row r="202" spans="1:19" ht="15" customHeight="1" x14ac:dyDescent="0.35">
      <c r="A202" s="75">
        <v>201</v>
      </c>
      <c r="B202" s="75" t="s">
        <v>1051</v>
      </c>
      <c r="C202" s="165" t="s">
        <v>1052</v>
      </c>
      <c r="D202" s="75" t="s">
        <v>131</v>
      </c>
      <c r="E202" s="75" t="s">
        <v>346</v>
      </c>
      <c r="F202" s="75" t="s">
        <v>1053</v>
      </c>
      <c r="G202" s="75" t="s">
        <v>1054</v>
      </c>
      <c r="H202" s="75"/>
      <c r="I202" s="75" t="s">
        <v>505</v>
      </c>
      <c r="J202" s="75" t="s">
        <v>305</v>
      </c>
      <c r="K202" s="75"/>
      <c r="L202" s="75"/>
      <c r="M202" s="75"/>
      <c r="N202" s="75">
        <v>1</v>
      </c>
      <c r="O202" s="75"/>
      <c r="P202" s="75">
        <v>29</v>
      </c>
      <c r="Q202" s="75"/>
      <c r="R202" s="75" t="s">
        <v>5</v>
      </c>
      <c r="S202" s="75" t="s">
        <v>22</v>
      </c>
    </row>
    <row r="203" spans="1:19" ht="15" customHeight="1" x14ac:dyDescent="0.35">
      <c r="A203" s="75">
        <v>202</v>
      </c>
      <c r="B203" s="75" t="s">
        <v>1055</v>
      </c>
      <c r="C203" s="165" t="s">
        <v>1056</v>
      </c>
      <c r="D203" s="75" t="s">
        <v>658</v>
      </c>
      <c r="E203" s="75" t="s">
        <v>346</v>
      </c>
      <c r="F203" s="75" t="s">
        <v>1057</v>
      </c>
      <c r="G203" s="75" t="s">
        <v>1058</v>
      </c>
      <c r="H203" s="75"/>
      <c r="I203" s="75" t="s">
        <v>505</v>
      </c>
      <c r="J203" s="75" t="s">
        <v>305</v>
      </c>
      <c r="K203" s="75"/>
      <c r="L203" s="75"/>
      <c r="M203" s="75"/>
      <c r="N203" s="75">
        <v>10</v>
      </c>
      <c r="O203" s="75"/>
      <c r="P203" s="75">
        <v>42</v>
      </c>
      <c r="Q203" s="75"/>
      <c r="R203" s="75" t="s">
        <v>5</v>
      </c>
      <c r="S203" s="75" t="s">
        <v>22</v>
      </c>
    </row>
    <row r="204" spans="1:19" ht="15" customHeight="1" x14ac:dyDescent="0.35">
      <c r="A204" s="75">
        <v>203</v>
      </c>
      <c r="B204" s="75" t="s">
        <v>401</v>
      </c>
      <c r="C204" s="165" t="s">
        <v>402</v>
      </c>
      <c r="D204" s="75" t="s">
        <v>131</v>
      </c>
      <c r="E204" s="75" t="s">
        <v>325</v>
      </c>
      <c r="F204" s="75" t="s">
        <v>403</v>
      </c>
      <c r="G204" s="75" t="s">
        <v>404</v>
      </c>
      <c r="H204" s="75"/>
      <c r="I204" s="75" t="s">
        <v>505</v>
      </c>
      <c r="J204" s="75" t="s">
        <v>305</v>
      </c>
      <c r="K204" s="75"/>
      <c r="L204" s="75"/>
      <c r="M204" s="75"/>
      <c r="N204" s="75">
        <v>6</v>
      </c>
      <c r="O204" s="75"/>
      <c r="P204" s="75">
        <v>32</v>
      </c>
      <c r="Q204" s="75"/>
      <c r="R204" s="75" t="s">
        <v>5</v>
      </c>
      <c r="S204" s="75" t="s">
        <v>22</v>
      </c>
    </row>
    <row r="205" spans="1:19" ht="15" customHeight="1" x14ac:dyDescent="0.35">
      <c r="A205" s="75">
        <v>204</v>
      </c>
      <c r="B205" s="75" t="s">
        <v>1059</v>
      </c>
      <c r="C205" s="165" t="s">
        <v>1060</v>
      </c>
      <c r="D205" s="75" t="s">
        <v>1061</v>
      </c>
      <c r="E205" s="75" t="s">
        <v>639</v>
      </c>
      <c r="F205" s="75" t="s">
        <v>1062</v>
      </c>
      <c r="G205" s="75" t="s">
        <v>1063</v>
      </c>
      <c r="H205" s="75"/>
      <c r="I205" s="75" t="s">
        <v>488</v>
      </c>
      <c r="J205" s="75" t="s">
        <v>298</v>
      </c>
      <c r="K205" s="75"/>
      <c r="L205" s="75"/>
      <c r="M205" s="75"/>
      <c r="N205" s="75">
        <v>100</v>
      </c>
      <c r="O205" s="75"/>
      <c r="P205" s="75">
        <v>32</v>
      </c>
      <c r="Q205" s="75"/>
      <c r="R205" s="75" t="s">
        <v>5</v>
      </c>
      <c r="S205" s="75" t="s">
        <v>22</v>
      </c>
    </row>
    <row r="206" spans="1:19" ht="15" customHeight="1" x14ac:dyDescent="0.35">
      <c r="A206" s="75">
        <v>205</v>
      </c>
      <c r="B206" s="75" t="s">
        <v>1064</v>
      </c>
      <c r="C206" s="165" t="s">
        <v>1065</v>
      </c>
      <c r="D206" s="75" t="s">
        <v>517</v>
      </c>
      <c r="E206" s="75" t="s">
        <v>493</v>
      </c>
      <c r="F206" s="75" t="s">
        <v>1066</v>
      </c>
      <c r="G206" s="75" t="s">
        <v>1067</v>
      </c>
      <c r="H206" s="75"/>
      <c r="I206" s="75" t="s">
        <v>505</v>
      </c>
      <c r="J206" s="75" t="s">
        <v>520</v>
      </c>
      <c r="K206" s="75"/>
      <c r="L206" s="75"/>
      <c r="M206" s="75"/>
      <c r="N206" s="75">
        <v>1</v>
      </c>
      <c r="O206" s="75"/>
      <c r="P206" s="75">
        <v>27</v>
      </c>
      <c r="Q206" s="75"/>
      <c r="R206" s="75" t="s">
        <v>5</v>
      </c>
      <c r="S206" s="75" t="s">
        <v>22</v>
      </c>
    </row>
    <row r="207" spans="1:19" ht="15" customHeight="1" x14ac:dyDescent="0.35">
      <c r="A207" s="75">
        <v>206</v>
      </c>
      <c r="B207" s="75" t="s">
        <v>1068</v>
      </c>
      <c r="C207" s="165" t="s">
        <v>1069</v>
      </c>
      <c r="D207" s="75" t="s">
        <v>1070</v>
      </c>
      <c r="E207" s="75" t="s">
        <v>333</v>
      </c>
      <c r="F207" s="75" t="s">
        <v>1071</v>
      </c>
      <c r="G207" s="75" t="s">
        <v>1072</v>
      </c>
      <c r="H207" s="75"/>
      <c r="I207" s="75" t="s">
        <v>488</v>
      </c>
      <c r="J207" s="75" t="s">
        <v>298</v>
      </c>
      <c r="K207" s="75"/>
      <c r="L207" s="75"/>
      <c r="M207" s="75"/>
      <c r="N207" s="75">
        <v>9</v>
      </c>
      <c r="O207" s="75"/>
      <c r="P207" s="75">
        <v>23</v>
      </c>
      <c r="Q207" s="75"/>
      <c r="R207" s="75" t="s">
        <v>5</v>
      </c>
      <c r="S207" s="75" t="s">
        <v>22</v>
      </c>
    </row>
    <row r="208" spans="1:19" ht="15" customHeight="1" x14ac:dyDescent="0.35">
      <c r="A208" s="75">
        <v>207</v>
      </c>
      <c r="B208" s="75" t="s">
        <v>1073</v>
      </c>
      <c r="C208" s="165" t="s">
        <v>1074</v>
      </c>
      <c r="D208" s="75" t="s">
        <v>602</v>
      </c>
      <c r="E208" s="75" t="s">
        <v>288</v>
      </c>
      <c r="F208" s="75" t="s">
        <v>1075</v>
      </c>
      <c r="G208" s="75" t="s">
        <v>1076</v>
      </c>
      <c r="H208" s="75"/>
      <c r="I208" s="75" t="s">
        <v>505</v>
      </c>
      <c r="J208" s="75" t="s">
        <v>605</v>
      </c>
      <c r="K208" s="75"/>
      <c r="L208" s="75"/>
      <c r="M208" s="75"/>
      <c r="N208" s="75">
        <v>42</v>
      </c>
      <c r="O208" s="75"/>
      <c r="P208" s="75">
        <v>129</v>
      </c>
      <c r="Q208" s="75"/>
      <c r="R208" s="75" t="s">
        <v>5</v>
      </c>
      <c r="S208" s="75" t="s">
        <v>22</v>
      </c>
    </row>
    <row r="209" spans="1:19" ht="15" customHeight="1" x14ac:dyDescent="0.35">
      <c r="A209" s="75">
        <v>208</v>
      </c>
      <c r="B209" s="75" t="s">
        <v>1077</v>
      </c>
      <c r="C209" s="165" t="s">
        <v>1078</v>
      </c>
      <c r="D209" s="75" t="s">
        <v>1079</v>
      </c>
      <c r="E209" s="75" t="s">
        <v>639</v>
      </c>
      <c r="F209" s="75" t="s">
        <v>1080</v>
      </c>
      <c r="G209" s="75" t="s">
        <v>1081</v>
      </c>
      <c r="H209" s="75"/>
      <c r="I209" s="75" t="s">
        <v>488</v>
      </c>
      <c r="J209" s="75" t="s">
        <v>298</v>
      </c>
      <c r="K209" s="75"/>
      <c r="L209" s="75"/>
      <c r="M209" s="75"/>
      <c r="N209" s="75">
        <v>10</v>
      </c>
      <c r="O209" s="75"/>
      <c r="P209" s="75">
        <v>37</v>
      </c>
      <c r="Q209" s="75"/>
      <c r="R209" s="75" t="s">
        <v>5</v>
      </c>
      <c r="S209" s="75" t="s">
        <v>22</v>
      </c>
    </row>
    <row r="210" spans="1:19" ht="15" customHeight="1" x14ac:dyDescent="0.35">
      <c r="A210" s="75">
        <v>209</v>
      </c>
      <c r="B210" s="75" t="s">
        <v>1082</v>
      </c>
      <c r="C210" s="165" t="s">
        <v>1083</v>
      </c>
      <c r="D210" s="75" t="s">
        <v>728</v>
      </c>
      <c r="E210" s="75" t="s">
        <v>346</v>
      </c>
      <c r="F210" s="75" t="s">
        <v>1084</v>
      </c>
      <c r="G210" s="75" t="s">
        <v>1085</v>
      </c>
      <c r="H210" s="75"/>
      <c r="I210" s="75" t="s">
        <v>505</v>
      </c>
      <c r="J210" s="75" t="s">
        <v>305</v>
      </c>
      <c r="K210" s="75"/>
      <c r="L210" s="75"/>
      <c r="M210" s="75"/>
      <c r="N210" s="75">
        <v>4</v>
      </c>
      <c r="O210" s="75"/>
      <c r="P210" s="75">
        <v>80</v>
      </c>
      <c r="Q210" s="75"/>
      <c r="R210" s="75" t="s">
        <v>5</v>
      </c>
      <c r="S210" s="75" t="s">
        <v>22</v>
      </c>
    </row>
    <row r="211" spans="1:19" ht="15" customHeight="1" x14ac:dyDescent="0.35">
      <c r="A211" s="75">
        <v>210</v>
      </c>
      <c r="B211" s="75" t="s">
        <v>1086</v>
      </c>
      <c r="C211" s="165" t="s">
        <v>1087</v>
      </c>
      <c r="D211" s="75" t="s">
        <v>131</v>
      </c>
      <c r="E211" s="75" t="s">
        <v>346</v>
      </c>
      <c r="F211" s="75" t="s">
        <v>1088</v>
      </c>
      <c r="G211" s="75" t="s">
        <v>1089</v>
      </c>
      <c r="H211" s="75"/>
      <c r="I211" s="75" t="s">
        <v>505</v>
      </c>
      <c r="J211" s="75" t="s">
        <v>305</v>
      </c>
      <c r="K211" s="75"/>
      <c r="L211" s="75"/>
      <c r="M211" s="75"/>
      <c r="N211" s="75">
        <v>1</v>
      </c>
      <c r="O211" s="75"/>
      <c r="P211" s="75">
        <v>40</v>
      </c>
      <c r="Q211" s="75"/>
      <c r="R211" s="75" t="s">
        <v>5</v>
      </c>
      <c r="S211" s="75" t="s">
        <v>22</v>
      </c>
    </row>
    <row r="212" spans="1:19" ht="15" customHeight="1" x14ac:dyDescent="0.35">
      <c r="A212" s="75">
        <v>211</v>
      </c>
      <c r="B212" s="75" t="s">
        <v>1090</v>
      </c>
      <c r="C212" s="165" t="s">
        <v>1091</v>
      </c>
      <c r="D212" s="75" t="s">
        <v>131</v>
      </c>
      <c r="E212" s="75" t="s">
        <v>346</v>
      </c>
      <c r="F212" s="75" t="s">
        <v>1092</v>
      </c>
      <c r="G212" s="75" t="s">
        <v>1093</v>
      </c>
      <c r="H212" s="75"/>
      <c r="I212" s="75" t="s">
        <v>505</v>
      </c>
      <c r="J212" s="75" t="s">
        <v>305</v>
      </c>
      <c r="K212" s="75"/>
      <c r="L212" s="75"/>
      <c r="M212" s="75"/>
      <c r="N212" s="75"/>
      <c r="O212" s="75"/>
      <c r="P212" s="75">
        <v>25</v>
      </c>
      <c r="Q212" s="75"/>
      <c r="R212" s="75" t="s">
        <v>5</v>
      </c>
      <c r="S212" s="75" t="s">
        <v>22</v>
      </c>
    </row>
    <row r="213" spans="1:19" ht="15" customHeight="1" x14ac:dyDescent="0.35">
      <c r="A213" s="75">
        <v>212</v>
      </c>
      <c r="B213" s="75" t="s">
        <v>1094</v>
      </c>
      <c r="C213" s="165" t="s">
        <v>1095</v>
      </c>
      <c r="D213" s="75" t="s">
        <v>626</v>
      </c>
      <c r="E213" s="75" t="s">
        <v>556</v>
      </c>
      <c r="F213" s="75" t="s">
        <v>1096</v>
      </c>
      <c r="G213" s="75" t="s">
        <v>1097</v>
      </c>
      <c r="H213" s="75"/>
      <c r="I213" s="75" t="s">
        <v>505</v>
      </c>
      <c r="J213" s="75" t="s">
        <v>305</v>
      </c>
      <c r="K213" s="75"/>
      <c r="L213" s="75"/>
      <c r="M213" s="75"/>
      <c r="N213" s="75">
        <v>3</v>
      </c>
      <c r="O213" s="75"/>
      <c r="P213" s="75">
        <v>82</v>
      </c>
      <c r="Q213" s="75"/>
      <c r="R213" s="75" t="s">
        <v>5</v>
      </c>
      <c r="S213" s="75" t="s">
        <v>22</v>
      </c>
    </row>
    <row r="214" spans="1:19" ht="15" customHeight="1" x14ac:dyDescent="0.35">
      <c r="A214" s="75">
        <v>213</v>
      </c>
      <c r="B214" s="75" t="s">
        <v>1098</v>
      </c>
      <c r="C214" s="165" t="s">
        <v>1099</v>
      </c>
      <c r="D214" s="75" t="s">
        <v>131</v>
      </c>
      <c r="E214" s="75" t="s">
        <v>556</v>
      </c>
      <c r="F214" s="75" t="s">
        <v>1100</v>
      </c>
      <c r="G214" s="75" t="s">
        <v>1101</v>
      </c>
      <c r="H214" s="75"/>
      <c r="I214" s="75" t="s">
        <v>505</v>
      </c>
      <c r="J214" s="75" t="s">
        <v>305</v>
      </c>
      <c r="K214" s="75"/>
      <c r="L214" s="75"/>
      <c r="M214" s="75"/>
      <c r="N214" s="75"/>
      <c r="O214" s="75"/>
      <c r="P214" s="75">
        <v>14</v>
      </c>
      <c r="Q214" s="75"/>
      <c r="R214" s="75" t="s">
        <v>5</v>
      </c>
      <c r="S214" s="75" t="s">
        <v>22</v>
      </c>
    </row>
    <row r="215" spans="1:19" ht="15" customHeight="1" x14ac:dyDescent="0.35">
      <c r="A215" s="75">
        <v>214</v>
      </c>
      <c r="B215" s="75" t="s">
        <v>173</v>
      </c>
      <c r="C215" s="165" t="s">
        <v>174</v>
      </c>
      <c r="D215" s="75" t="s">
        <v>131</v>
      </c>
      <c r="E215" s="75" t="s">
        <v>288</v>
      </c>
      <c r="F215" s="75" t="s">
        <v>1102</v>
      </c>
      <c r="G215" s="75" t="s">
        <v>1103</v>
      </c>
      <c r="H215" s="75"/>
      <c r="I215" s="75" t="s">
        <v>505</v>
      </c>
      <c r="J215" s="75" t="s">
        <v>305</v>
      </c>
      <c r="K215" s="75"/>
      <c r="L215" s="75"/>
      <c r="M215" s="75"/>
      <c r="N215" s="75">
        <v>13</v>
      </c>
      <c r="O215" s="75"/>
      <c r="P215" s="75">
        <v>39</v>
      </c>
      <c r="Q215" s="75"/>
      <c r="R215" s="75" t="s">
        <v>5</v>
      </c>
      <c r="S215" s="75" t="s">
        <v>22</v>
      </c>
    </row>
    <row r="216" spans="1:19" ht="15" customHeight="1" x14ac:dyDescent="0.35">
      <c r="A216" s="75">
        <v>215</v>
      </c>
      <c r="B216" s="75" t="s">
        <v>1104</v>
      </c>
      <c r="C216" s="165" t="s">
        <v>1105</v>
      </c>
      <c r="D216" s="75" t="s">
        <v>131</v>
      </c>
      <c r="E216" s="75" t="s">
        <v>346</v>
      </c>
      <c r="F216" s="75" t="s">
        <v>1106</v>
      </c>
      <c r="G216" s="75" t="s">
        <v>1107</v>
      </c>
      <c r="H216" s="75"/>
      <c r="I216" s="75" t="s">
        <v>505</v>
      </c>
      <c r="J216" s="75" t="s">
        <v>305</v>
      </c>
      <c r="K216" s="75"/>
      <c r="L216" s="75"/>
      <c r="M216" s="75"/>
      <c r="N216" s="75"/>
      <c r="O216" s="75"/>
      <c r="P216" s="75">
        <v>19</v>
      </c>
      <c r="Q216" s="75"/>
      <c r="R216" s="75" t="s">
        <v>5</v>
      </c>
      <c r="S216" s="75" t="s">
        <v>22</v>
      </c>
    </row>
    <row r="217" spans="1:19" ht="15" customHeight="1" x14ac:dyDescent="0.35">
      <c r="A217" s="75">
        <v>216</v>
      </c>
      <c r="B217" s="75" t="s">
        <v>1108</v>
      </c>
      <c r="C217" s="165" t="s">
        <v>1109</v>
      </c>
      <c r="D217" s="75" t="s">
        <v>1110</v>
      </c>
      <c r="E217" s="75" t="s">
        <v>302</v>
      </c>
      <c r="F217" s="75" t="s">
        <v>1111</v>
      </c>
      <c r="G217" s="75"/>
      <c r="H217" s="75"/>
      <c r="I217" s="75" t="s">
        <v>1112</v>
      </c>
      <c r="J217" s="75" t="s">
        <v>1113</v>
      </c>
      <c r="K217" s="75"/>
      <c r="L217" s="75"/>
      <c r="M217" s="75"/>
      <c r="N217" s="75"/>
      <c r="O217" s="75"/>
      <c r="P217" s="75">
        <v>30</v>
      </c>
      <c r="Q217" s="75"/>
      <c r="R217" s="75" t="s">
        <v>3</v>
      </c>
      <c r="S217" s="75" t="s">
        <v>18</v>
      </c>
    </row>
    <row r="218" spans="1:19" ht="15" customHeight="1" x14ac:dyDescent="0.35">
      <c r="A218" s="75">
        <v>217</v>
      </c>
      <c r="B218" s="75" t="s">
        <v>1114</v>
      </c>
      <c r="C218" s="165" t="s">
        <v>1115</v>
      </c>
      <c r="D218" s="75" t="s">
        <v>1116</v>
      </c>
      <c r="E218" s="75" t="s">
        <v>556</v>
      </c>
      <c r="F218" s="75" t="s">
        <v>1117</v>
      </c>
      <c r="G218" s="75"/>
      <c r="H218" s="75"/>
      <c r="I218" s="75" t="s">
        <v>505</v>
      </c>
      <c r="J218" s="75" t="s">
        <v>1118</v>
      </c>
      <c r="K218" s="75"/>
      <c r="L218" s="75"/>
      <c r="M218" s="75"/>
      <c r="N218" s="75"/>
      <c r="O218" s="75"/>
      <c r="P218" s="75">
        <v>33</v>
      </c>
      <c r="Q218" s="75"/>
      <c r="R218" s="75" t="s">
        <v>3</v>
      </c>
      <c r="S218" s="75" t="s">
        <v>18</v>
      </c>
    </row>
    <row r="219" spans="1:19" ht="15" customHeight="1" x14ac:dyDescent="0.35">
      <c r="A219" s="75">
        <v>218</v>
      </c>
      <c r="B219" s="75" t="s">
        <v>1119</v>
      </c>
      <c r="C219" s="165" t="s">
        <v>1120</v>
      </c>
      <c r="D219" s="75" t="s">
        <v>1121</v>
      </c>
      <c r="E219" s="75" t="s">
        <v>346</v>
      </c>
      <c r="F219" s="75" t="s">
        <v>1122</v>
      </c>
      <c r="G219" s="75"/>
      <c r="H219" s="75"/>
      <c r="I219" s="75" t="s">
        <v>505</v>
      </c>
      <c r="J219" s="75" t="s">
        <v>1118</v>
      </c>
      <c r="K219" s="75"/>
      <c r="L219" s="75"/>
      <c r="M219" s="75"/>
      <c r="N219" s="75">
        <v>5</v>
      </c>
      <c r="O219" s="75"/>
      <c r="P219" s="75">
        <v>36</v>
      </c>
      <c r="Q219" s="75"/>
      <c r="R219" s="75" t="s">
        <v>3</v>
      </c>
      <c r="S219" s="75" t="s">
        <v>18</v>
      </c>
    </row>
    <row r="220" spans="1:19" ht="15" customHeight="1" x14ac:dyDescent="0.35">
      <c r="A220" s="75">
        <v>219</v>
      </c>
      <c r="B220" s="75" t="s">
        <v>1123</v>
      </c>
      <c r="C220" s="165" t="s">
        <v>1124</v>
      </c>
      <c r="D220" s="75" t="s">
        <v>287</v>
      </c>
      <c r="E220" s="75" t="s">
        <v>396</v>
      </c>
      <c r="F220" s="75" t="s">
        <v>1125</v>
      </c>
      <c r="G220" s="75"/>
      <c r="H220" s="75"/>
      <c r="I220" s="75" t="s">
        <v>1112</v>
      </c>
      <c r="J220" s="75" t="s">
        <v>290</v>
      </c>
      <c r="K220" s="75"/>
      <c r="L220" s="75"/>
      <c r="M220" s="75"/>
      <c r="N220" s="75">
        <v>2</v>
      </c>
      <c r="O220" s="75"/>
      <c r="P220" s="75">
        <v>8</v>
      </c>
      <c r="Q220" s="75"/>
      <c r="R220" s="75" t="s">
        <v>3</v>
      </c>
      <c r="S220" s="75" t="s">
        <v>18</v>
      </c>
    </row>
    <row r="221" spans="1:19" ht="15" customHeight="1" x14ac:dyDescent="0.35">
      <c r="A221" s="75">
        <v>220</v>
      </c>
      <c r="B221" s="75" t="s">
        <v>1126</v>
      </c>
      <c r="C221" s="165" t="s">
        <v>1127</v>
      </c>
      <c r="D221" s="75" t="s">
        <v>287</v>
      </c>
      <c r="E221" s="75" t="s">
        <v>302</v>
      </c>
      <c r="F221" s="75" t="s">
        <v>1128</v>
      </c>
      <c r="G221" s="75"/>
      <c r="H221" s="75"/>
      <c r="I221" s="75" t="s">
        <v>1112</v>
      </c>
      <c r="J221" s="75" t="s">
        <v>290</v>
      </c>
      <c r="K221" s="75"/>
      <c r="L221" s="75"/>
      <c r="M221" s="75"/>
      <c r="N221" s="75">
        <v>10</v>
      </c>
      <c r="O221" s="75"/>
      <c r="P221" s="75">
        <v>14</v>
      </c>
      <c r="Q221" s="75"/>
      <c r="R221" s="75" t="s">
        <v>3</v>
      </c>
      <c r="S221" s="75" t="s">
        <v>18</v>
      </c>
    </row>
    <row r="222" spans="1:19" ht="15" customHeight="1" x14ac:dyDescent="0.35">
      <c r="A222" s="75">
        <v>221</v>
      </c>
      <c r="B222" s="75" t="s">
        <v>1129</v>
      </c>
      <c r="C222" s="165" t="s">
        <v>1130</v>
      </c>
      <c r="D222" s="75" t="s">
        <v>488</v>
      </c>
      <c r="E222" s="75" t="s">
        <v>493</v>
      </c>
      <c r="F222" s="75" t="s">
        <v>1131</v>
      </c>
      <c r="G222" s="75"/>
      <c r="H222" s="75"/>
      <c r="I222" s="75" t="s">
        <v>886</v>
      </c>
      <c r="J222" s="75" t="s">
        <v>290</v>
      </c>
      <c r="K222" s="75"/>
      <c r="L222" s="75"/>
      <c r="M222" s="75"/>
      <c r="N222" s="75">
        <v>7</v>
      </c>
      <c r="O222" s="75"/>
      <c r="P222" s="75"/>
      <c r="Q222" s="75"/>
      <c r="R222" s="75" t="s">
        <v>3</v>
      </c>
      <c r="S222" s="75" t="s">
        <v>18</v>
      </c>
    </row>
    <row r="223" spans="1:19" ht="15" customHeight="1" x14ac:dyDescent="0.35">
      <c r="A223" s="75">
        <v>222</v>
      </c>
      <c r="B223" s="75" t="s">
        <v>1132</v>
      </c>
      <c r="C223" s="165" t="s">
        <v>1133</v>
      </c>
      <c r="D223" s="75" t="s">
        <v>287</v>
      </c>
      <c r="E223" s="75" t="s">
        <v>310</v>
      </c>
      <c r="F223" s="75" t="s">
        <v>1134</v>
      </c>
      <c r="G223" s="75"/>
      <c r="H223" s="75"/>
      <c r="I223" s="75" t="s">
        <v>1112</v>
      </c>
      <c r="J223" s="75" t="s">
        <v>290</v>
      </c>
      <c r="K223" s="75"/>
      <c r="L223" s="75"/>
      <c r="M223" s="75"/>
      <c r="N223" s="75">
        <v>5</v>
      </c>
      <c r="O223" s="75"/>
      <c r="P223" s="75">
        <v>107</v>
      </c>
      <c r="Q223" s="75"/>
      <c r="R223" s="75" t="s">
        <v>3</v>
      </c>
      <c r="S223" s="75" t="s">
        <v>18</v>
      </c>
    </row>
    <row r="224" spans="1:19" ht="15" customHeight="1" x14ac:dyDescent="0.35">
      <c r="A224" s="75">
        <v>223</v>
      </c>
      <c r="B224" s="75" t="s">
        <v>1135</v>
      </c>
      <c r="C224" s="165" t="s">
        <v>1136</v>
      </c>
      <c r="D224" s="75" t="s">
        <v>332</v>
      </c>
      <c r="E224" s="75" t="s">
        <v>295</v>
      </c>
      <c r="F224" s="75" t="s">
        <v>1137</v>
      </c>
      <c r="G224" s="75"/>
      <c r="H224" s="75"/>
      <c r="I224" s="75" t="s">
        <v>886</v>
      </c>
      <c r="J224" s="75" t="s">
        <v>1113</v>
      </c>
      <c r="K224" s="75"/>
      <c r="L224" s="75"/>
      <c r="M224" s="75"/>
      <c r="N224" s="75"/>
      <c r="O224" s="75"/>
      <c r="P224" s="75"/>
      <c r="Q224" s="75"/>
      <c r="R224" s="75" t="s">
        <v>3</v>
      </c>
      <c r="S224" s="75" t="s">
        <v>18</v>
      </c>
    </row>
    <row r="225" spans="1:19" ht="15" customHeight="1" x14ac:dyDescent="0.35">
      <c r="A225" s="75">
        <v>224</v>
      </c>
      <c r="B225" s="75" t="s">
        <v>1138</v>
      </c>
      <c r="C225" s="165" t="s">
        <v>1139</v>
      </c>
      <c r="D225" s="75" t="s">
        <v>1140</v>
      </c>
      <c r="E225" s="75" t="s">
        <v>556</v>
      </c>
      <c r="F225" s="75" t="s">
        <v>1141</v>
      </c>
      <c r="G225" s="75"/>
      <c r="H225" s="75"/>
      <c r="I225" s="75" t="s">
        <v>886</v>
      </c>
      <c r="J225" s="75" t="s">
        <v>1142</v>
      </c>
      <c r="K225" s="75"/>
      <c r="L225" s="75"/>
      <c r="M225" s="75"/>
      <c r="N225" s="75"/>
      <c r="O225" s="75"/>
      <c r="P225" s="75"/>
      <c r="Q225" s="75"/>
      <c r="R225" s="75" t="s">
        <v>3</v>
      </c>
      <c r="S225" s="75" t="s">
        <v>18</v>
      </c>
    </row>
    <row r="226" spans="1:19" ht="15" customHeight="1" x14ac:dyDescent="0.35">
      <c r="A226" s="75">
        <v>225</v>
      </c>
      <c r="B226" s="75" t="s">
        <v>1143</v>
      </c>
      <c r="C226" s="165" t="s">
        <v>1144</v>
      </c>
      <c r="D226" s="75" t="s">
        <v>1145</v>
      </c>
      <c r="E226" s="75" t="s">
        <v>346</v>
      </c>
      <c r="F226" s="75" t="s">
        <v>1146</v>
      </c>
      <c r="G226" s="75"/>
      <c r="H226" s="75"/>
      <c r="I226" s="75" t="s">
        <v>1112</v>
      </c>
      <c r="J226" s="75" t="s">
        <v>1147</v>
      </c>
      <c r="K226" s="75"/>
      <c r="L226" s="75"/>
      <c r="M226" s="75"/>
      <c r="N226" s="75"/>
      <c r="O226" s="75"/>
      <c r="P226" s="75"/>
      <c r="Q226" s="75"/>
      <c r="R226" s="75" t="s">
        <v>3</v>
      </c>
      <c r="S226" s="75" t="s">
        <v>18</v>
      </c>
    </row>
    <row r="227" spans="1:19" ht="15" customHeight="1" x14ac:dyDescent="0.35">
      <c r="A227" s="75">
        <v>226</v>
      </c>
      <c r="B227" s="75" t="s">
        <v>1148</v>
      </c>
      <c r="C227" s="165" t="s">
        <v>1149</v>
      </c>
      <c r="D227" s="75" t="s">
        <v>1150</v>
      </c>
      <c r="E227" s="75" t="s">
        <v>325</v>
      </c>
      <c r="F227" s="75" t="s">
        <v>1151</v>
      </c>
      <c r="G227" s="75"/>
      <c r="H227" s="75"/>
      <c r="I227" s="75" t="s">
        <v>1112</v>
      </c>
      <c r="J227" s="75" t="s">
        <v>290</v>
      </c>
      <c r="K227" s="75"/>
      <c r="L227" s="75"/>
      <c r="M227" s="75"/>
      <c r="N227" s="75"/>
      <c r="O227" s="75"/>
      <c r="P227" s="75"/>
      <c r="Q227" s="75"/>
      <c r="R227" s="75" t="s">
        <v>3</v>
      </c>
      <c r="S227" s="75" t="s">
        <v>18</v>
      </c>
    </row>
    <row r="228" spans="1:19" ht="15" customHeight="1" x14ac:dyDescent="0.35">
      <c r="A228" s="75">
        <v>227</v>
      </c>
      <c r="B228" s="75" t="s">
        <v>1152</v>
      </c>
      <c r="C228" s="165" t="s">
        <v>1153</v>
      </c>
      <c r="D228" s="75" t="s">
        <v>287</v>
      </c>
      <c r="E228" s="75" t="s">
        <v>346</v>
      </c>
      <c r="F228" s="75" t="s">
        <v>1141</v>
      </c>
      <c r="G228" s="75"/>
      <c r="H228" s="75"/>
      <c r="I228" s="75" t="s">
        <v>886</v>
      </c>
      <c r="J228" s="75" t="s">
        <v>1154</v>
      </c>
      <c r="K228" s="75"/>
      <c r="L228" s="75"/>
      <c r="M228" s="75"/>
      <c r="N228" s="75"/>
      <c r="O228" s="75"/>
      <c r="P228" s="75"/>
      <c r="Q228" s="75"/>
      <c r="R228" s="75" t="s">
        <v>3</v>
      </c>
      <c r="S228" s="75" t="s">
        <v>18</v>
      </c>
    </row>
    <row r="229" spans="1:19" ht="15" customHeight="1" x14ac:dyDescent="0.35">
      <c r="A229" s="75">
        <v>228</v>
      </c>
      <c r="B229" s="75" t="s">
        <v>1155</v>
      </c>
      <c r="C229" s="165" t="s">
        <v>1156</v>
      </c>
      <c r="D229" s="75" t="s">
        <v>1150</v>
      </c>
      <c r="E229" s="75" t="s">
        <v>288</v>
      </c>
      <c r="F229" s="75" t="s">
        <v>1157</v>
      </c>
      <c r="G229" s="75"/>
      <c r="H229" s="75"/>
      <c r="I229" s="75" t="s">
        <v>1112</v>
      </c>
      <c r="J229" s="75" t="s">
        <v>290</v>
      </c>
      <c r="K229" s="75"/>
      <c r="L229" s="75"/>
      <c r="M229" s="75"/>
      <c r="N229" s="75"/>
      <c r="O229" s="75"/>
      <c r="P229" s="75"/>
      <c r="Q229" s="75"/>
      <c r="R229" s="75" t="s">
        <v>3</v>
      </c>
      <c r="S229" s="75" t="s">
        <v>18</v>
      </c>
    </row>
    <row r="230" spans="1:19" ht="15" customHeight="1" x14ac:dyDescent="0.35">
      <c r="A230" s="75">
        <v>229</v>
      </c>
      <c r="B230" s="75" t="s">
        <v>1158</v>
      </c>
      <c r="C230" s="165" t="s">
        <v>1159</v>
      </c>
      <c r="D230" s="75" t="s">
        <v>287</v>
      </c>
      <c r="E230" s="75" t="s">
        <v>346</v>
      </c>
      <c r="F230" s="75" t="s">
        <v>1160</v>
      </c>
      <c r="G230" s="75"/>
      <c r="H230" s="75"/>
      <c r="I230" s="75" t="s">
        <v>886</v>
      </c>
      <c r="J230" s="75" t="s">
        <v>1154</v>
      </c>
      <c r="K230" s="75"/>
      <c r="L230" s="75"/>
      <c r="M230" s="75"/>
      <c r="N230" s="75"/>
      <c r="O230" s="75"/>
      <c r="P230" s="75"/>
      <c r="Q230" s="75"/>
      <c r="R230" s="75" t="s">
        <v>3</v>
      </c>
      <c r="S230" s="75" t="s">
        <v>18</v>
      </c>
    </row>
    <row r="231" spans="1:19" ht="15" customHeight="1" x14ac:dyDescent="0.35">
      <c r="A231" s="75">
        <v>230</v>
      </c>
      <c r="B231" s="75" t="s">
        <v>1158</v>
      </c>
      <c r="C231" s="165" t="s">
        <v>1161</v>
      </c>
      <c r="D231" s="75" t="s">
        <v>287</v>
      </c>
      <c r="E231" s="75" t="s">
        <v>493</v>
      </c>
      <c r="F231" s="75" t="s">
        <v>1162</v>
      </c>
      <c r="G231" s="75"/>
      <c r="H231" s="75"/>
      <c r="I231" s="75" t="s">
        <v>886</v>
      </c>
      <c r="J231" s="75" t="s">
        <v>1154</v>
      </c>
      <c r="K231" s="75"/>
      <c r="L231" s="75"/>
      <c r="M231" s="75"/>
      <c r="N231" s="75"/>
      <c r="O231" s="75"/>
      <c r="P231" s="75"/>
      <c r="Q231" s="75"/>
      <c r="R231" s="75" t="s">
        <v>3</v>
      </c>
      <c r="S231" s="75" t="s">
        <v>18</v>
      </c>
    </row>
    <row r="232" spans="1:19" ht="15" customHeight="1" x14ac:dyDescent="0.35">
      <c r="A232" s="75">
        <v>231</v>
      </c>
      <c r="B232" s="75" t="s">
        <v>1163</v>
      </c>
      <c r="C232" s="165" t="s">
        <v>1164</v>
      </c>
      <c r="D232" s="75" t="s">
        <v>1165</v>
      </c>
      <c r="E232" s="75" t="s">
        <v>295</v>
      </c>
      <c r="F232" s="75" t="s">
        <v>1166</v>
      </c>
      <c r="G232" s="75"/>
      <c r="H232" s="75"/>
      <c r="I232" s="75" t="s">
        <v>886</v>
      </c>
      <c r="J232" s="75" t="s">
        <v>1113</v>
      </c>
      <c r="K232" s="75"/>
      <c r="L232" s="75"/>
      <c r="M232" s="75"/>
      <c r="N232" s="75">
        <v>1</v>
      </c>
      <c r="O232" s="75"/>
      <c r="P232" s="75"/>
      <c r="Q232" s="75"/>
      <c r="R232" s="75" t="s">
        <v>3</v>
      </c>
      <c r="S232" s="75" t="s">
        <v>18</v>
      </c>
    </row>
    <row r="233" spans="1:19" ht="15" customHeight="1" x14ac:dyDescent="0.35">
      <c r="A233" s="75">
        <v>232</v>
      </c>
      <c r="B233" s="75" t="s">
        <v>1167</v>
      </c>
      <c r="C233" s="165" t="s">
        <v>1168</v>
      </c>
      <c r="D233" s="75" t="s">
        <v>1169</v>
      </c>
      <c r="E233" s="75" t="s">
        <v>325</v>
      </c>
      <c r="F233" s="75" t="s">
        <v>1170</v>
      </c>
      <c r="G233" s="75"/>
      <c r="H233" s="75"/>
      <c r="I233" s="75" t="s">
        <v>505</v>
      </c>
      <c r="J233" s="75" t="s">
        <v>1118</v>
      </c>
      <c r="K233" s="75"/>
      <c r="L233" s="75"/>
      <c r="M233" s="75"/>
      <c r="N233" s="75">
        <v>86</v>
      </c>
      <c r="O233" s="75"/>
      <c r="P233" s="75">
        <v>56</v>
      </c>
      <c r="Q233" s="75"/>
      <c r="R233" s="75" t="s">
        <v>3</v>
      </c>
      <c r="S233" s="75" t="s">
        <v>18</v>
      </c>
    </row>
    <row r="234" spans="1:19" ht="15" customHeight="1" x14ac:dyDescent="0.35">
      <c r="A234" s="75">
        <v>233</v>
      </c>
      <c r="B234" s="75" t="s">
        <v>1171</v>
      </c>
      <c r="C234" s="165" t="s">
        <v>1172</v>
      </c>
      <c r="D234" s="75" t="s">
        <v>1173</v>
      </c>
      <c r="E234" s="75" t="s">
        <v>288</v>
      </c>
      <c r="F234" s="75" t="s">
        <v>1174</v>
      </c>
      <c r="G234" s="75"/>
      <c r="H234" s="75"/>
      <c r="I234" s="75" t="s">
        <v>505</v>
      </c>
      <c r="J234" s="75" t="s">
        <v>1118</v>
      </c>
      <c r="K234" s="75"/>
      <c r="L234" s="75"/>
      <c r="M234" s="75"/>
      <c r="N234" s="75">
        <v>33</v>
      </c>
      <c r="O234" s="75"/>
      <c r="P234" s="75">
        <v>122</v>
      </c>
      <c r="Q234" s="75"/>
      <c r="R234" s="75" t="s">
        <v>3</v>
      </c>
      <c r="S234" s="75" t="s">
        <v>18</v>
      </c>
    </row>
    <row r="235" spans="1:19" ht="15" customHeight="1" x14ac:dyDescent="0.35">
      <c r="A235" s="75">
        <v>234</v>
      </c>
      <c r="B235" s="75" t="s">
        <v>1175</v>
      </c>
      <c r="C235" s="165" t="s">
        <v>1176</v>
      </c>
      <c r="D235" s="75" t="s">
        <v>1177</v>
      </c>
      <c r="E235" s="75" t="s">
        <v>325</v>
      </c>
      <c r="F235" s="75" t="s">
        <v>1178</v>
      </c>
      <c r="G235" s="75"/>
      <c r="H235" s="75"/>
      <c r="I235" s="75" t="s">
        <v>1112</v>
      </c>
      <c r="J235" s="75" t="s">
        <v>290</v>
      </c>
      <c r="K235" s="75"/>
      <c r="L235" s="75"/>
      <c r="M235" s="75"/>
      <c r="N235" s="75"/>
      <c r="O235" s="75"/>
      <c r="P235" s="75">
        <v>16</v>
      </c>
      <c r="Q235" s="75"/>
      <c r="R235" s="75" t="s">
        <v>3</v>
      </c>
      <c r="S235" s="75" t="s">
        <v>18</v>
      </c>
    </row>
    <row r="236" spans="1:19" ht="15" customHeight="1" x14ac:dyDescent="0.35">
      <c r="A236" s="75">
        <v>235</v>
      </c>
      <c r="B236" s="75" t="s">
        <v>1179</v>
      </c>
      <c r="C236" s="165" t="s">
        <v>1180</v>
      </c>
      <c r="D236" s="75" t="s">
        <v>1181</v>
      </c>
      <c r="E236" s="75" t="s">
        <v>295</v>
      </c>
      <c r="F236" s="75" t="s">
        <v>1182</v>
      </c>
      <c r="G236" s="75"/>
      <c r="H236" s="75"/>
      <c r="I236" s="75" t="s">
        <v>505</v>
      </c>
      <c r="J236" s="75" t="s">
        <v>1118</v>
      </c>
      <c r="K236" s="75"/>
      <c r="L236" s="75"/>
      <c r="M236" s="75"/>
      <c r="N236" s="75"/>
      <c r="O236" s="75"/>
      <c r="P236" s="75">
        <v>28</v>
      </c>
      <c r="Q236" s="75"/>
      <c r="R236" s="75" t="s">
        <v>3</v>
      </c>
      <c r="S236" s="75" t="s">
        <v>18</v>
      </c>
    </row>
    <row r="237" spans="1:19" ht="15" customHeight="1" x14ac:dyDescent="0.35">
      <c r="A237" s="75">
        <v>236</v>
      </c>
      <c r="B237" s="75" t="s">
        <v>1183</v>
      </c>
      <c r="C237" s="165" t="s">
        <v>1184</v>
      </c>
      <c r="D237" s="75" t="s">
        <v>287</v>
      </c>
      <c r="E237" s="75" t="s">
        <v>639</v>
      </c>
      <c r="F237" s="75" t="s">
        <v>1185</v>
      </c>
      <c r="G237" s="75"/>
      <c r="H237" s="75"/>
      <c r="I237" s="75" t="s">
        <v>886</v>
      </c>
      <c r="J237" s="75" t="s">
        <v>290</v>
      </c>
      <c r="K237" s="75"/>
      <c r="L237" s="75"/>
      <c r="M237" s="75"/>
      <c r="N237" s="75">
        <v>14</v>
      </c>
      <c r="O237" s="75"/>
      <c r="P237" s="75">
        <v>121</v>
      </c>
      <c r="Q237" s="75"/>
      <c r="R237" s="75" t="s">
        <v>3</v>
      </c>
      <c r="S237" s="75" t="s">
        <v>18</v>
      </c>
    </row>
    <row r="238" spans="1:19" ht="15" customHeight="1" x14ac:dyDescent="0.35">
      <c r="A238" s="75">
        <v>237</v>
      </c>
      <c r="B238" s="75" t="s">
        <v>1186</v>
      </c>
      <c r="C238" s="165" t="s">
        <v>1187</v>
      </c>
      <c r="D238" s="75" t="s">
        <v>287</v>
      </c>
      <c r="E238" s="75" t="s">
        <v>493</v>
      </c>
      <c r="F238" s="75" t="s">
        <v>1188</v>
      </c>
      <c r="G238" s="75"/>
      <c r="H238" s="75"/>
      <c r="I238" s="75" t="s">
        <v>886</v>
      </c>
      <c r="J238" s="75" t="s">
        <v>290</v>
      </c>
      <c r="K238" s="75"/>
      <c r="L238" s="75"/>
      <c r="M238" s="75"/>
      <c r="N238" s="75"/>
      <c r="O238" s="75"/>
      <c r="P238" s="75"/>
      <c r="Q238" s="75"/>
      <c r="R238" s="75" t="s">
        <v>3</v>
      </c>
      <c r="S238" s="75" t="s">
        <v>18</v>
      </c>
    </row>
    <row r="239" spans="1:19" ht="15" customHeight="1" x14ac:dyDescent="0.35">
      <c r="A239" s="75">
        <v>238</v>
      </c>
      <c r="B239" s="75" t="s">
        <v>1189</v>
      </c>
      <c r="C239" s="165" t="s">
        <v>1190</v>
      </c>
      <c r="D239" s="75" t="s">
        <v>332</v>
      </c>
      <c r="E239" s="75" t="s">
        <v>288</v>
      </c>
      <c r="F239" s="75" t="s">
        <v>1191</v>
      </c>
      <c r="G239" s="75"/>
      <c r="H239" s="75"/>
      <c r="I239" s="75" t="s">
        <v>1112</v>
      </c>
      <c r="J239" s="75" t="s">
        <v>1113</v>
      </c>
      <c r="K239" s="75"/>
      <c r="L239" s="75"/>
      <c r="M239" s="75"/>
      <c r="N239" s="75"/>
      <c r="O239" s="75"/>
      <c r="P239" s="75">
        <v>12</v>
      </c>
      <c r="Q239" s="75"/>
      <c r="R239" s="75" t="s">
        <v>3</v>
      </c>
      <c r="S239" s="75" t="s">
        <v>18</v>
      </c>
    </row>
    <row r="240" spans="1:19" ht="15" customHeight="1" x14ac:dyDescent="0.35">
      <c r="A240" s="75">
        <v>239</v>
      </c>
      <c r="B240" s="75" t="s">
        <v>1192</v>
      </c>
      <c r="C240" s="165" t="s">
        <v>1193</v>
      </c>
      <c r="D240" s="75" t="s">
        <v>1194</v>
      </c>
      <c r="E240" s="75" t="s">
        <v>288</v>
      </c>
      <c r="F240" s="75" t="s">
        <v>1195</v>
      </c>
      <c r="G240" s="75"/>
      <c r="H240" s="75"/>
      <c r="I240" s="75" t="s">
        <v>505</v>
      </c>
      <c r="J240" s="75" t="s">
        <v>1118</v>
      </c>
      <c r="K240" s="75"/>
      <c r="L240" s="75"/>
      <c r="M240" s="75"/>
      <c r="N240" s="75">
        <v>19</v>
      </c>
      <c r="O240" s="75"/>
      <c r="P240" s="75">
        <v>29</v>
      </c>
      <c r="Q240" s="75"/>
      <c r="R240" s="75" t="s">
        <v>3</v>
      </c>
      <c r="S240" s="75" t="s">
        <v>18</v>
      </c>
    </row>
    <row r="241" spans="1:19" ht="15" customHeight="1" x14ac:dyDescent="0.35">
      <c r="A241" s="75">
        <v>240</v>
      </c>
      <c r="B241" s="75" t="s">
        <v>1196</v>
      </c>
      <c r="C241" s="165" t="s">
        <v>1197</v>
      </c>
      <c r="D241" s="75" t="s">
        <v>287</v>
      </c>
      <c r="E241" s="75" t="s">
        <v>346</v>
      </c>
      <c r="F241" s="75" t="s">
        <v>1198</v>
      </c>
      <c r="G241" s="75"/>
      <c r="H241" s="75"/>
      <c r="I241" s="75" t="s">
        <v>886</v>
      </c>
      <c r="J241" s="75" t="s">
        <v>1154</v>
      </c>
      <c r="K241" s="75"/>
      <c r="L241" s="75"/>
      <c r="M241" s="75"/>
      <c r="N241" s="75">
        <v>3</v>
      </c>
      <c r="O241" s="75"/>
      <c r="P241" s="75"/>
      <c r="Q241" s="75"/>
      <c r="R241" s="75" t="s">
        <v>3</v>
      </c>
      <c r="S241" s="75" t="s">
        <v>18</v>
      </c>
    </row>
    <row r="242" spans="1:19" ht="15" customHeight="1" x14ac:dyDescent="0.35">
      <c r="A242" s="75">
        <v>241</v>
      </c>
      <c r="B242" s="75" t="s">
        <v>1199</v>
      </c>
      <c r="C242" s="165" t="s">
        <v>1200</v>
      </c>
      <c r="D242" s="75" t="s">
        <v>1201</v>
      </c>
      <c r="E242" s="75" t="s">
        <v>556</v>
      </c>
      <c r="F242" s="75" t="s">
        <v>1141</v>
      </c>
      <c r="G242" s="75"/>
      <c r="H242" s="75"/>
      <c r="I242" s="75" t="s">
        <v>886</v>
      </c>
      <c r="J242" s="75" t="s">
        <v>1142</v>
      </c>
      <c r="K242" s="75"/>
      <c r="L242" s="75"/>
      <c r="M242" s="75"/>
      <c r="N242" s="75">
        <v>1</v>
      </c>
      <c r="O242" s="75"/>
      <c r="P242" s="75"/>
      <c r="Q242" s="75"/>
      <c r="R242" s="75" t="s">
        <v>3</v>
      </c>
      <c r="S242" s="75" t="s">
        <v>18</v>
      </c>
    </row>
    <row r="243" spans="1:19" ht="15" customHeight="1" x14ac:dyDescent="0.35">
      <c r="A243" s="75">
        <v>242</v>
      </c>
      <c r="B243" s="75" t="s">
        <v>1202</v>
      </c>
      <c r="C243" s="165" t="s">
        <v>1203</v>
      </c>
      <c r="D243" s="75" t="s">
        <v>287</v>
      </c>
      <c r="E243" s="75" t="s">
        <v>346</v>
      </c>
      <c r="F243" s="75" t="s">
        <v>1204</v>
      </c>
      <c r="G243" s="75"/>
      <c r="H243" s="75"/>
      <c r="I243" s="75" t="s">
        <v>1112</v>
      </c>
      <c r="J243" s="75" t="s">
        <v>1142</v>
      </c>
      <c r="K243" s="75"/>
      <c r="L243" s="75"/>
      <c r="M243" s="75"/>
      <c r="N243" s="75"/>
      <c r="O243" s="75"/>
      <c r="P243" s="75">
        <v>6</v>
      </c>
      <c r="Q243" s="75"/>
      <c r="R243" s="75" t="s">
        <v>3</v>
      </c>
      <c r="S243" s="75" t="s">
        <v>18</v>
      </c>
    </row>
    <row r="244" spans="1:19" ht="15" customHeight="1" x14ac:dyDescent="0.35">
      <c r="A244" s="75">
        <v>243</v>
      </c>
      <c r="B244" s="75" t="s">
        <v>1205</v>
      </c>
      <c r="C244" s="165" t="s">
        <v>1206</v>
      </c>
      <c r="D244" s="75" t="s">
        <v>1201</v>
      </c>
      <c r="E244" s="75" t="s">
        <v>295</v>
      </c>
      <c r="F244" s="75" t="s">
        <v>1207</v>
      </c>
      <c r="G244" s="75"/>
      <c r="H244" s="75"/>
      <c r="I244" s="75" t="s">
        <v>886</v>
      </c>
      <c r="J244" s="75" t="s">
        <v>1142</v>
      </c>
      <c r="K244" s="75"/>
      <c r="L244" s="75"/>
      <c r="M244" s="75"/>
      <c r="N244" s="75">
        <v>5</v>
      </c>
      <c r="O244" s="75"/>
      <c r="P244" s="75"/>
      <c r="Q244" s="75"/>
      <c r="R244" s="75" t="s">
        <v>3</v>
      </c>
      <c r="S244" s="75" t="s">
        <v>18</v>
      </c>
    </row>
    <row r="245" spans="1:19" ht="15" customHeight="1" x14ac:dyDescent="0.35">
      <c r="A245" s="75">
        <v>244</v>
      </c>
      <c r="B245" s="75" t="s">
        <v>1208</v>
      </c>
      <c r="C245" s="165" t="s">
        <v>1209</v>
      </c>
      <c r="D245" s="75" t="s">
        <v>287</v>
      </c>
      <c r="E245" s="75" t="s">
        <v>288</v>
      </c>
      <c r="F245" s="75" t="s">
        <v>1210</v>
      </c>
      <c r="G245" s="75"/>
      <c r="H245" s="75"/>
      <c r="I245" s="75" t="s">
        <v>1112</v>
      </c>
      <c r="J245" s="75" t="s">
        <v>290</v>
      </c>
      <c r="K245" s="75"/>
      <c r="L245" s="75"/>
      <c r="M245" s="75"/>
      <c r="N245" s="75"/>
      <c r="O245" s="75"/>
      <c r="P245" s="75">
        <v>5</v>
      </c>
      <c r="Q245" s="75"/>
      <c r="R245" s="75" t="s">
        <v>3</v>
      </c>
      <c r="S245" s="75" t="s">
        <v>18</v>
      </c>
    </row>
    <row r="246" spans="1:19" ht="15" customHeight="1" x14ac:dyDescent="0.35">
      <c r="A246" s="75">
        <v>245</v>
      </c>
      <c r="B246" s="75" t="s">
        <v>1211</v>
      </c>
      <c r="C246" s="165" t="s">
        <v>1212</v>
      </c>
      <c r="D246" s="75" t="s">
        <v>1213</v>
      </c>
      <c r="E246" s="75" t="s">
        <v>333</v>
      </c>
      <c r="F246" s="75" t="s">
        <v>1214</v>
      </c>
      <c r="G246" s="75"/>
      <c r="H246" s="75"/>
      <c r="I246" s="75" t="s">
        <v>505</v>
      </c>
      <c r="J246" s="75" t="s">
        <v>1118</v>
      </c>
      <c r="K246" s="75"/>
      <c r="L246" s="75"/>
      <c r="M246" s="75"/>
      <c r="N246" s="75">
        <v>9</v>
      </c>
      <c r="O246" s="75"/>
      <c r="P246" s="75">
        <v>46</v>
      </c>
      <c r="Q246" s="75"/>
      <c r="R246" s="75" t="s">
        <v>3</v>
      </c>
      <c r="S246" s="75" t="s">
        <v>18</v>
      </c>
    </row>
    <row r="247" spans="1:19" ht="15" customHeight="1" x14ac:dyDescent="0.35">
      <c r="A247" s="75">
        <v>246</v>
      </c>
      <c r="B247" s="75" t="s">
        <v>1215</v>
      </c>
      <c r="C247" s="165" t="s">
        <v>1216</v>
      </c>
      <c r="D247" s="75" t="s">
        <v>332</v>
      </c>
      <c r="E247" s="75" t="s">
        <v>295</v>
      </c>
      <c r="F247" s="75" t="s">
        <v>1217</v>
      </c>
      <c r="G247" s="75"/>
      <c r="H247" s="75"/>
      <c r="I247" s="75" t="s">
        <v>886</v>
      </c>
      <c r="J247" s="75" t="s">
        <v>290</v>
      </c>
      <c r="K247" s="75"/>
      <c r="L247" s="75"/>
      <c r="M247" s="75"/>
      <c r="N247" s="75">
        <v>1</v>
      </c>
      <c r="O247" s="75"/>
      <c r="P247" s="75"/>
      <c r="Q247" s="75"/>
      <c r="R247" s="75" t="s">
        <v>3</v>
      </c>
      <c r="S247" s="75" t="s">
        <v>18</v>
      </c>
    </row>
    <row r="248" spans="1:19" ht="15" customHeight="1" x14ac:dyDescent="0.35">
      <c r="A248" s="75">
        <v>247</v>
      </c>
      <c r="B248" s="75" t="s">
        <v>1218</v>
      </c>
      <c r="C248" s="165" t="s">
        <v>1219</v>
      </c>
      <c r="D248" s="75" t="s">
        <v>287</v>
      </c>
      <c r="E248" s="75" t="s">
        <v>325</v>
      </c>
      <c r="F248" s="75" t="s">
        <v>1220</v>
      </c>
      <c r="G248" s="75"/>
      <c r="H248" s="75"/>
      <c r="I248" s="75" t="s">
        <v>1112</v>
      </c>
      <c r="J248" s="75" t="s">
        <v>290</v>
      </c>
      <c r="K248" s="75"/>
      <c r="L248" s="75"/>
      <c r="M248" s="75"/>
      <c r="N248" s="75">
        <v>13</v>
      </c>
      <c r="O248" s="75"/>
      <c r="P248" s="75">
        <v>24</v>
      </c>
      <c r="Q248" s="75"/>
      <c r="R248" s="75" t="s">
        <v>3</v>
      </c>
      <c r="S248" s="75" t="s">
        <v>18</v>
      </c>
    </row>
    <row r="249" spans="1:19" ht="15" customHeight="1" x14ac:dyDescent="0.35">
      <c r="A249" s="75">
        <v>248</v>
      </c>
      <c r="B249" s="75" t="s">
        <v>1221</v>
      </c>
      <c r="C249" s="165" t="s">
        <v>224</v>
      </c>
      <c r="D249" s="75" t="s">
        <v>287</v>
      </c>
      <c r="E249" s="75" t="s">
        <v>288</v>
      </c>
      <c r="F249" s="75" t="s">
        <v>1222</v>
      </c>
      <c r="G249" s="75"/>
      <c r="H249" s="75"/>
      <c r="I249" s="75" t="s">
        <v>1112</v>
      </c>
      <c r="J249" s="75" t="s">
        <v>290</v>
      </c>
      <c r="K249" s="75"/>
      <c r="L249" s="75"/>
      <c r="M249" s="75"/>
      <c r="N249" s="75">
        <v>6</v>
      </c>
      <c r="O249" s="75"/>
      <c r="P249" s="75">
        <v>31</v>
      </c>
      <c r="Q249" s="75"/>
      <c r="R249" s="75" t="s">
        <v>3</v>
      </c>
      <c r="S249" s="75" t="s">
        <v>18</v>
      </c>
    </row>
    <row r="250" spans="1:19" ht="15" customHeight="1" x14ac:dyDescent="0.35">
      <c r="A250" s="75">
        <v>249</v>
      </c>
      <c r="B250" s="75" t="s">
        <v>1223</v>
      </c>
      <c r="C250" s="165" t="s">
        <v>1224</v>
      </c>
      <c r="D250" s="75" t="s">
        <v>287</v>
      </c>
      <c r="E250" s="75" t="s">
        <v>333</v>
      </c>
      <c r="F250" s="75" t="s">
        <v>1225</v>
      </c>
      <c r="G250" s="75"/>
      <c r="H250" s="75"/>
      <c r="I250" s="75" t="s">
        <v>1112</v>
      </c>
      <c r="J250" s="75" t="s">
        <v>290</v>
      </c>
      <c r="K250" s="75"/>
      <c r="L250" s="75"/>
      <c r="M250" s="75"/>
      <c r="N250" s="75">
        <v>4</v>
      </c>
      <c r="O250" s="75"/>
      <c r="P250" s="75">
        <v>19</v>
      </c>
      <c r="Q250" s="75"/>
      <c r="R250" s="75" t="s">
        <v>3</v>
      </c>
      <c r="S250" s="75" t="s">
        <v>18</v>
      </c>
    </row>
    <row r="251" spans="1:19" ht="15" customHeight="1" x14ac:dyDescent="0.35">
      <c r="A251" s="75">
        <v>250</v>
      </c>
      <c r="B251" s="75" t="s">
        <v>1226</v>
      </c>
      <c r="C251" s="165" t="s">
        <v>1227</v>
      </c>
      <c r="D251" s="75" t="s">
        <v>1201</v>
      </c>
      <c r="E251" s="75" t="s">
        <v>346</v>
      </c>
      <c r="F251" s="75" t="s">
        <v>1228</v>
      </c>
      <c r="G251" s="75"/>
      <c r="H251" s="75"/>
      <c r="I251" s="75" t="s">
        <v>1112</v>
      </c>
      <c r="J251" s="75" t="s">
        <v>1154</v>
      </c>
      <c r="K251" s="75"/>
      <c r="L251" s="75"/>
      <c r="M251" s="75"/>
      <c r="N251" s="75"/>
      <c r="O251" s="75"/>
      <c r="P251" s="75">
        <v>11</v>
      </c>
      <c r="Q251" s="75"/>
      <c r="R251" s="75" t="s">
        <v>3</v>
      </c>
      <c r="S251" s="75" t="s">
        <v>18</v>
      </c>
    </row>
    <row r="252" spans="1:19" ht="15" customHeight="1" x14ac:dyDescent="0.35">
      <c r="A252" s="75">
        <v>251</v>
      </c>
      <c r="B252" s="75" t="s">
        <v>1229</v>
      </c>
      <c r="C252" s="165" t="s">
        <v>1230</v>
      </c>
      <c r="D252" s="75" t="s">
        <v>1231</v>
      </c>
      <c r="E252" s="75" t="s">
        <v>396</v>
      </c>
      <c r="F252" s="75" t="s">
        <v>1232</v>
      </c>
      <c r="G252" s="75"/>
      <c r="H252" s="75"/>
      <c r="I252" s="75" t="s">
        <v>505</v>
      </c>
      <c r="J252" s="75" t="s">
        <v>1118</v>
      </c>
      <c r="K252" s="75"/>
      <c r="L252" s="75"/>
      <c r="M252" s="75"/>
      <c r="N252" s="75">
        <v>39</v>
      </c>
      <c r="O252" s="75"/>
      <c r="P252" s="75">
        <v>30</v>
      </c>
      <c r="Q252" s="75"/>
      <c r="R252" s="75" t="s">
        <v>3</v>
      </c>
      <c r="S252" s="75" t="s">
        <v>18</v>
      </c>
    </row>
    <row r="253" spans="1:19" ht="15" customHeight="1" x14ac:dyDescent="0.35">
      <c r="A253" s="75">
        <v>252</v>
      </c>
      <c r="B253" s="75" t="s">
        <v>1233</v>
      </c>
      <c r="C253" s="165" t="s">
        <v>1234</v>
      </c>
      <c r="D253" s="75" t="s">
        <v>287</v>
      </c>
      <c r="E253" s="75" t="s">
        <v>288</v>
      </c>
      <c r="F253" s="75" t="s">
        <v>1235</v>
      </c>
      <c r="G253" s="75"/>
      <c r="H253" s="75"/>
      <c r="I253" s="75" t="s">
        <v>1112</v>
      </c>
      <c r="J253" s="75" t="s">
        <v>290</v>
      </c>
      <c r="K253" s="75"/>
      <c r="L253" s="75"/>
      <c r="M253" s="75"/>
      <c r="N253" s="75"/>
      <c r="O253" s="75"/>
      <c r="P253" s="75">
        <v>28</v>
      </c>
      <c r="Q253" s="75"/>
      <c r="R253" s="75" t="s">
        <v>3</v>
      </c>
      <c r="S253" s="75" t="s">
        <v>18</v>
      </c>
    </row>
    <row r="254" spans="1:19" ht="15" customHeight="1" x14ac:dyDescent="0.35">
      <c r="A254" s="75">
        <v>253</v>
      </c>
      <c r="B254" s="75" t="s">
        <v>1236</v>
      </c>
      <c r="C254" s="165" t="s">
        <v>1237</v>
      </c>
      <c r="D254" s="75" t="s">
        <v>287</v>
      </c>
      <c r="E254" s="75" t="s">
        <v>346</v>
      </c>
      <c r="F254" s="75" t="s">
        <v>1238</v>
      </c>
      <c r="G254" s="75"/>
      <c r="H254" s="75"/>
      <c r="I254" s="75" t="s">
        <v>886</v>
      </c>
      <c r="J254" s="75" t="s">
        <v>1154</v>
      </c>
      <c r="K254" s="75"/>
      <c r="L254" s="75"/>
      <c r="M254" s="75"/>
      <c r="N254" s="75"/>
      <c r="O254" s="75"/>
      <c r="P254" s="75"/>
      <c r="Q254" s="75"/>
      <c r="R254" s="75" t="s">
        <v>3</v>
      </c>
      <c r="S254" s="75" t="s">
        <v>18</v>
      </c>
    </row>
    <row r="255" spans="1:19" ht="15" customHeight="1" x14ac:dyDescent="0.35">
      <c r="A255" s="75">
        <v>254</v>
      </c>
      <c r="B255" s="75" t="s">
        <v>1239</v>
      </c>
      <c r="C255" s="165" t="s">
        <v>1240</v>
      </c>
      <c r="D255" s="75" t="s">
        <v>488</v>
      </c>
      <c r="E255" s="75" t="s">
        <v>346</v>
      </c>
      <c r="F255" s="75" t="s">
        <v>1241</v>
      </c>
      <c r="G255" s="75"/>
      <c r="H255" s="75"/>
      <c r="I255" s="75" t="s">
        <v>886</v>
      </c>
      <c r="J255" s="75" t="s">
        <v>1142</v>
      </c>
      <c r="K255" s="75"/>
      <c r="L255" s="75"/>
      <c r="M255" s="75"/>
      <c r="N255" s="75">
        <v>1</v>
      </c>
      <c r="O255" s="75"/>
      <c r="P255" s="75"/>
      <c r="Q255" s="75"/>
      <c r="R255" s="75" t="s">
        <v>3</v>
      </c>
      <c r="S255" s="75" t="s">
        <v>18</v>
      </c>
    </row>
    <row r="256" spans="1:19" ht="15" customHeight="1" x14ac:dyDescent="0.35">
      <c r="A256" s="75">
        <v>255</v>
      </c>
      <c r="B256" s="75" t="s">
        <v>286</v>
      </c>
      <c r="C256" s="165" t="s">
        <v>277</v>
      </c>
      <c r="D256" s="75" t="s">
        <v>287</v>
      </c>
      <c r="E256" s="75" t="s">
        <v>288</v>
      </c>
      <c r="F256" s="75" t="s">
        <v>289</v>
      </c>
      <c r="G256" s="75"/>
      <c r="H256" s="75"/>
      <c r="I256" s="75" t="s">
        <v>1112</v>
      </c>
      <c r="J256" s="75" t="s">
        <v>290</v>
      </c>
      <c r="K256" s="75"/>
      <c r="L256" s="75"/>
      <c r="M256" s="75"/>
      <c r="N256" s="75">
        <v>1</v>
      </c>
      <c r="O256" s="75"/>
      <c r="P256" s="75">
        <v>29</v>
      </c>
      <c r="Q256" s="75"/>
      <c r="R256" s="75" t="s">
        <v>3</v>
      </c>
      <c r="S256" s="75" t="s">
        <v>18</v>
      </c>
    </row>
    <row r="257" spans="1:19" ht="15" customHeight="1" x14ac:dyDescent="0.35">
      <c r="A257" s="75">
        <v>256</v>
      </c>
      <c r="B257" s="75" t="s">
        <v>1242</v>
      </c>
      <c r="C257" s="165" t="s">
        <v>1243</v>
      </c>
      <c r="D257" s="75" t="s">
        <v>287</v>
      </c>
      <c r="E257" s="75" t="s">
        <v>295</v>
      </c>
      <c r="F257" s="75" t="s">
        <v>1244</v>
      </c>
      <c r="G257" s="75"/>
      <c r="H257" s="75"/>
      <c r="I257" s="75" t="s">
        <v>886</v>
      </c>
      <c r="J257" s="75" t="s">
        <v>290</v>
      </c>
      <c r="K257" s="75"/>
      <c r="L257" s="75"/>
      <c r="M257" s="75"/>
      <c r="N257" s="75">
        <v>3</v>
      </c>
      <c r="O257" s="75"/>
      <c r="P257" s="75"/>
      <c r="Q257" s="75"/>
      <c r="R257" s="75" t="s">
        <v>3</v>
      </c>
      <c r="S257" s="75" t="s">
        <v>18</v>
      </c>
    </row>
    <row r="258" spans="1:19" ht="15" customHeight="1" x14ac:dyDescent="0.35">
      <c r="A258" s="75">
        <v>257</v>
      </c>
      <c r="B258" s="75" t="s">
        <v>1245</v>
      </c>
      <c r="C258" s="165" t="s">
        <v>1246</v>
      </c>
      <c r="D258" s="75" t="s">
        <v>287</v>
      </c>
      <c r="E258" s="75" t="s">
        <v>295</v>
      </c>
      <c r="F258" s="75" t="s">
        <v>1141</v>
      </c>
      <c r="G258" s="75"/>
      <c r="H258" s="75"/>
      <c r="I258" s="75" t="s">
        <v>886</v>
      </c>
      <c r="J258" s="75" t="s">
        <v>290</v>
      </c>
      <c r="K258" s="75"/>
      <c r="L258" s="75"/>
      <c r="M258" s="75"/>
      <c r="N258" s="75">
        <v>2</v>
      </c>
      <c r="O258" s="75"/>
      <c r="P258" s="75"/>
      <c r="Q258" s="75"/>
      <c r="R258" s="75" t="s">
        <v>3</v>
      </c>
      <c r="S258" s="75" t="s">
        <v>18</v>
      </c>
    </row>
    <row r="259" spans="1:19" ht="15" customHeight="1" x14ac:dyDescent="0.35">
      <c r="A259" s="75">
        <v>258</v>
      </c>
      <c r="B259" s="75" t="s">
        <v>103</v>
      </c>
      <c r="C259" s="165" t="s">
        <v>1247</v>
      </c>
      <c r="D259" s="75" t="s">
        <v>287</v>
      </c>
      <c r="E259" s="75" t="s">
        <v>493</v>
      </c>
      <c r="F259" s="75" t="s">
        <v>1248</v>
      </c>
      <c r="G259" s="75"/>
      <c r="H259" s="75"/>
      <c r="I259" s="75" t="s">
        <v>886</v>
      </c>
      <c r="J259" s="75" t="s">
        <v>1154</v>
      </c>
      <c r="K259" s="75"/>
      <c r="L259" s="75"/>
      <c r="M259" s="75"/>
      <c r="N259" s="75">
        <v>2</v>
      </c>
      <c r="O259" s="75"/>
      <c r="P259" s="75"/>
      <c r="Q259" s="75"/>
      <c r="R259" s="75" t="s">
        <v>3</v>
      </c>
      <c r="S259" s="75" t="s">
        <v>18</v>
      </c>
    </row>
    <row r="260" spans="1:19" ht="15" customHeight="1" x14ac:dyDescent="0.35">
      <c r="A260" s="75">
        <v>259</v>
      </c>
      <c r="B260" s="75" t="s">
        <v>1249</v>
      </c>
      <c r="C260" s="165" t="s">
        <v>1250</v>
      </c>
      <c r="D260" s="75" t="s">
        <v>1201</v>
      </c>
      <c r="E260" s="75" t="s">
        <v>346</v>
      </c>
      <c r="F260" s="75" t="s">
        <v>1251</v>
      </c>
      <c r="G260" s="75"/>
      <c r="H260" s="75"/>
      <c r="I260" s="75" t="s">
        <v>886</v>
      </c>
      <c r="J260" s="75" t="s">
        <v>1142</v>
      </c>
      <c r="K260" s="75"/>
      <c r="L260" s="75"/>
      <c r="M260" s="75"/>
      <c r="N260" s="75">
        <v>1</v>
      </c>
      <c r="O260" s="75"/>
      <c r="P260" s="75"/>
      <c r="Q260" s="75"/>
      <c r="R260" s="75" t="s">
        <v>3</v>
      </c>
      <c r="S260" s="75" t="s">
        <v>18</v>
      </c>
    </row>
    <row r="261" spans="1:19" ht="15" customHeight="1" x14ac:dyDescent="0.35">
      <c r="A261" s="75">
        <v>260</v>
      </c>
      <c r="B261" s="75" t="s">
        <v>1252</v>
      </c>
      <c r="C261" s="165" t="s">
        <v>1253</v>
      </c>
      <c r="D261" s="75" t="s">
        <v>488</v>
      </c>
      <c r="E261" s="75" t="s">
        <v>288</v>
      </c>
      <c r="F261" s="75" t="s">
        <v>1254</v>
      </c>
      <c r="G261" s="75"/>
      <c r="H261" s="75"/>
      <c r="I261" s="75" t="s">
        <v>886</v>
      </c>
      <c r="J261" s="75" t="s">
        <v>290</v>
      </c>
      <c r="K261" s="75"/>
      <c r="L261" s="75"/>
      <c r="M261" s="75"/>
      <c r="N261" s="75">
        <v>7</v>
      </c>
      <c r="O261" s="75"/>
      <c r="P261" s="75"/>
      <c r="Q261" s="75"/>
      <c r="R261" s="75" t="s">
        <v>3</v>
      </c>
      <c r="S261" s="75" t="s">
        <v>18</v>
      </c>
    </row>
    <row r="262" spans="1:19" ht="15" customHeight="1" x14ac:dyDescent="0.35">
      <c r="A262" s="75">
        <v>261</v>
      </c>
      <c r="B262" s="75" t="s">
        <v>1255</v>
      </c>
      <c r="C262" s="165" t="s">
        <v>1256</v>
      </c>
      <c r="D262" s="75" t="s">
        <v>1110</v>
      </c>
      <c r="E262" s="75" t="s">
        <v>556</v>
      </c>
      <c r="F262" s="75" t="s">
        <v>1141</v>
      </c>
      <c r="G262" s="75"/>
      <c r="H262" s="75"/>
      <c r="I262" s="75" t="s">
        <v>886</v>
      </c>
      <c r="J262" s="75" t="s">
        <v>1142</v>
      </c>
      <c r="K262" s="75"/>
      <c r="L262" s="75"/>
      <c r="M262" s="75"/>
      <c r="N262" s="75"/>
      <c r="O262" s="75"/>
      <c r="P262" s="75"/>
      <c r="Q262" s="75"/>
      <c r="R262" s="75" t="s">
        <v>3</v>
      </c>
      <c r="S262" s="75" t="s">
        <v>18</v>
      </c>
    </row>
    <row r="263" spans="1:19" ht="15" customHeight="1" x14ac:dyDescent="0.35">
      <c r="A263" s="75">
        <v>262</v>
      </c>
      <c r="B263" s="75" t="s">
        <v>1257</v>
      </c>
      <c r="C263" s="165" t="s">
        <v>1258</v>
      </c>
      <c r="D263" s="75" t="s">
        <v>1181</v>
      </c>
      <c r="E263" s="75" t="s">
        <v>302</v>
      </c>
      <c r="F263" s="75" t="s">
        <v>1259</v>
      </c>
      <c r="G263" s="75"/>
      <c r="H263" s="75"/>
      <c r="I263" s="75" t="s">
        <v>505</v>
      </c>
      <c r="J263" s="75" t="s">
        <v>1118</v>
      </c>
      <c r="K263" s="75"/>
      <c r="L263" s="75"/>
      <c r="M263" s="75"/>
      <c r="N263" s="75">
        <v>14</v>
      </c>
      <c r="O263" s="75"/>
      <c r="P263" s="75">
        <v>67</v>
      </c>
      <c r="Q263" s="75"/>
      <c r="R263" s="75" t="s">
        <v>3</v>
      </c>
      <c r="S263" s="75" t="s">
        <v>18</v>
      </c>
    </row>
    <row r="264" spans="1:19" ht="15" customHeight="1" x14ac:dyDescent="0.35">
      <c r="A264" s="75">
        <v>263</v>
      </c>
      <c r="B264" s="75" t="s">
        <v>1260</v>
      </c>
      <c r="C264" s="165" t="s">
        <v>1261</v>
      </c>
      <c r="D264" s="75" t="s">
        <v>1181</v>
      </c>
      <c r="E264" s="75" t="s">
        <v>346</v>
      </c>
      <c r="F264" s="75" t="s">
        <v>1262</v>
      </c>
      <c r="G264" s="75"/>
      <c r="H264" s="75"/>
      <c r="I264" s="75" t="s">
        <v>505</v>
      </c>
      <c r="J264" s="75" t="s">
        <v>1118</v>
      </c>
      <c r="K264" s="75"/>
      <c r="L264" s="75"/>
      <c r="M264" s="75"/>
      <c r="N264" s="75"/>
      <c r="O264" s="75"/>
      <c r="P264" s="75">
        <v>16</v>
      </c>
      <c r="Q264" s="75"/>
      <c r="R264" s="75" t="s">
        <v>3</v>
      </c>
      <c r="S264" s="75" t="s">
        <v>18</v>
      </c>
    </row>
    <row r="265" spans="1:19" ht="15" customHeight="1" x14ac:dyDescent="0.35">
      <c r="A265" s="75">
        <v>264</v>
      </c>
      <c r="B265" s="75" t="s">
        <v>1263</v>
      </c>
      <c r="C265" s="165" t="s">
        <v>1264</v>
      </c>
      <c r="D265" s="75" t="s">
        <v>287</v>
      </c>
      <c r="E265" s="75" t="s">
        <v>346</v>
      </c>
      <c r="F265" s="75" t="s">
        <v>1265</v>
      </c>
      <c r="G265" s="75"/>
      <c r="H265" s="75"/>
      <c r="I265" s="75" t="s">
        <v>886</v>
      </c>
      <c r="J265" s="75" t="s">
        <v>1154</v>
      </c>
      <c r="K265" s="75"/>
      <c r="L265" s="75"/>
      <c r="M265" s="75"/>
      <c r="N265" s="75"/>
      <c r="O265" s="75"/>
      <c r="P265" s="75"/>
      <c r="Q265" s="75"/>
      <c r="R265" s="75" t="s">
        <v>3</v>
      </c>
      <c r="S265" s="75" t="s">
        <v>18</v>
      </c>
    </row>
    <row r="266" spans="1:19" ht="15" customHeight="1" x14ac:dyDescent="0.35">
      <c r="A266" s="75">
        <v>265</v>
      </c>
      <c r="B266" s="75" t="s">
        <v>1266</v>
      </c>
      <c r="C266" s="165" t="s">
        <v>1267</v>
      </c>
      <c r="D266" s="75" t="s">
        <v>1268</v>
      </c>
      <c r="E266" s="75" t="s">
        <v>310</v>
      </c>
      <c r="F266" s="75" t="s">
        <v>1269</v>
      </c>
      <c r="G266" s="75"/>
      <c r="H266" s="75"/>
      <c r="I266" s="75" t="s">
        <v>1112</v>
      </c>
      <c r="J266" s="75" t="s">
        <v>1113</v>
      </c>
      <c r="K266" s="75"/>
      <c r="L266" s="75"/>
      <c r="M266" s="75"/>
      <c r="N266" s="75">
        <v>2</v>
      </c>
      <c r="O266" s="75"/>
      <c r="P266" s="75">
        <v>30</v>
      </c>
      <c r="Q266" s="75"/>
      <c r="R266" s="75" t="s">
        <v>3</v>
      </c>
      <c r="S266" s="75" t="s">
        <v>18</v>
      </c>
    </row>
    <row r="267" spans="1:19" ht="15" customHeight="1" x14ac:dyDescent="0.35">
      <c r="A267" s="75">
        <v>266</v>
      </c>
      <c r="B267" s="75" t="s">
        <v>1270</v>
      </c>
      <c r="C267" s="165" t="s">
        <v>1271</v>
      </c>
      <c r="D267" s="75" t="s">
        <v>1272</v>
      </c>
      <c r="E267" s="75" t="s">
        <v>639</v>
      </c>
      <c r="F267" s="75" t="s">
        <v>1273</v>
      </c>
      <c r="G267" s="75"/>
      <c r="H267" s="75"/>
      <c r="I267" s="75" t="s">
        <v>886</v>
      </c>
      <c r="J267" s="75" t="s">
        <v>1274</v>
      </c>
      <c r="K267" s="75"/>
      <c r="L267" s="75"/>
      <c r="M267" s="75"/>
      <c r="N267" s="75">
        <v>2</v>
      </c>
      <c r="O267" s="75"/>
      <c r="P267" s="75">
        <v>111</v>
      </c>
      <c r="Q267" s="75"/>
      <c r="R267" s="75" t="s">
        <v>3</v>
      </c>
      <c r="S267" s="75" t="s">
        <v>18</v>
      </c>
    </row>
    <row r="268" spans="1:19" ht="15" customHeight="1" x14ac:dyDescent="0.35">
      <c r="A268" s="75">
        <v>267</v>
      </c>
      <c r="B268" s="75" t="s">
        <v>1275</v>
      </c>
      <c r="C268" s="165" t="s">
        <v>1276</v>
      </c>
      <c r="D268" s="75" t="s">
        <v>287</v>
      </c>
      <c r="E268" s="75" t="s">
        <v>333</v>
      </c>
      <c r="F268" s="75" t="s">
        <v>1277</v>
      </c>
      <c r="G268" s="75"/>
      <c r="H268" s="75"/>
      <c r="I268" s="75" t="s">
        <v>1112</v>
      </c>
      <c r="J268" s="75" t="s">
        <v>290</v>
      </c>
      <c r="K268" s="75"/>
      <c r="L268" s="75"/>
      <c r="M268" s="75"/>
      <c r="N268" s="75">
        <v>4</v>
      </c>
      <c r="O268" s="75"/>
      <c r="P268" s="75">
        <v>19</v>
      </c>
      <c r="Q268" s="75"/>
      <c r="R268" s="75" t="s">
        <v>3</v>
      </c>
      <c r="S268" s="75" t="s">
        <v>18</v>
      </c>
    </row>
    <row r="269" spans="1:19" ht="15" customHeight="1" x14ac:dyDescent="0.35">
      <c r="A269" s="75">
        <v>268</v>
      </c>
      <c r="B269" s="75" t="s">
        <v>1278</v>
      </c>
      <c r="C269" s="165" t="s">
        <v>1279</v>
      </c>
      <c r="D269" s="75" t="s">
        <v>1150</v>
      </c>
      <c r="E269" s="75" t="s">
        <v>295</v>
      </c>
      <c r="F269" s="75" t="s">
        <v>1280</v>
      </c>
      <c r="G269" s="75"/>
      <c r="H269" s="75"/>
      <c r="I269" s="75" t="s">
        <v>886</v>
      </c>
      <c r="J269" s="75" t="s">
        <v>290</v>
      </c>
      <c r="K269" s="75"/>
      <c r="L269" s="75"/>
      <c r="M269" s="75"/>
      <c r="N269" s="75">
        <v>16</v>
      </c>
      <c r="O269" s="75"/>
      <c r="P269" s="75"/>
      <c r="Q269" s="75"/>
      <c r="R269" s="75" t="s">
        <v>3</v>
      </c>
      <c r="S269" s="75" t="s">
        <v>18</v>
      </c>
    </row>
    <row r="270" spans="1:19" ht="15" customHeight="1" x14ac:dyDescent="0.35">
      <c r="A270" s="75">
        <v>269</v>
      </c>
      <c r="B270" s="75" t="s">
        <v>1281</v>
      </c>
      <c r="C270" s="165" t="s">
        <v>1282</v>
      </c>
      <c r="D270" s="75" t="s">
        <v>1201</v>
      </c>
      <c r="E270" s="75" t="s">
        <v>346</v>
      </c>
      <c r="F270" s="75" t="s">
        <v>1141</v>
      </c>
      <c r="G270" s="75"/>
      <c r="H270" s="75"/>
      <c r="I270" s="75" t="s">
        <v>886</v>
      </c>
      <c r="J270" s="75" t="s">
        <v>290</v>
      </c>
      <c r="K270" s="75"/>
      <c r="L270" s="75"/>
      <c r="M270" s="75"/>
      <c r="N270" s="75">
        <v>8</v>
      </c>
      <c r="O270" s="75"/>
      <c r="P270" s="75"/>
      <c r="Q270" s="75"/>
      <c r="R270" s="75" t="s">
        <v>3</v>
      </c>
      <c r="S270" s="75" t="s">
        <v>18</v>
      </c>
    </row>
    <row r="271" spans="1:19" ht="15" customHeight="1" x14ac:dyDescent="0.35">
      <c r="A271" s="75">
        <v>270</v>
      </c>
      <c r="B271" s="75" t="s">
        <v>1283</v>
      </c>
      <c r="C271" s="165" t="s">
        <v>1284</v>
      </c>
      <c r="D271" s="75" t="s">
        <v>1285</v>
      </c>
      <c r="E271" s="75" t="s">
        <v>493</v>
      </c>
      <c r="F271" s="75" t="s">
        <v>1286</v>
      </c>
      <c r="G271" s="75"/>
      <c r="H271" s="75"/>
      <c r="I271" s="75" t="s">
        <v>505</v>
      </c>
      <c r="J271" s="75" t="s">
        <v>1118</v>
      </c>
      <c r="K271" s="75"/>
      <c r="L271" s="75"/>
      <c r="M271" s="75"/>
      <c r="N271" s="75">
        <v>1</v>
      </c>
      <c r="O271" s="75"/>
      <c r="P271" s="75">
        <v>35</v>
      </c>
      <c r="Q271" s="75"/>
      <c r="R271" s="75" t="s">
        <v>3</v>
      </c>
      <c r="S271" s="75" t="s">
        <v>18</v>
      </c>
    </row>
    <row r="272" spans="1:19" ht="15" customHeight="1" x14ac:dyDescent="0.35">
      <c r="A272" s="75">
        <v>271</v>
      </c>
      <c r="B272" s="75" t="s">
        <v>1287</v>
      </c>
      <c r="C272" s="165" t="s">
        <v>1288</v>
      </c>
      <c r="D272" s="75" t="s">
        <v>1110</v>
      </c>
      <c r="E272" s="75" t="s">
        <v>295</v>
      </c>
      <c r="F272" s="75" t="s">
        <v>1141</v>
      </c>
      <c r="G272" s="75"/>
      <c r="H272" s="75"/>
      <c r="I272" s="75" t="s">
        <v>886</v>
      </c>
      <c r="J272" s="75" t="s">
        <v>290</v>
      </c>
      <c r="K272" s="75"/>
      <c r="L272" s="75"/>
      <c r="M272" s="75"/>
      <c r="N272" s="75">
        <v>1</v>
      </c>
      <c r="O272" s="75"/>
      <c r="P272" s="75"/>
      <c r="Q272" s="75"/>
      <c r="R272" s="75" t="s">
        <v>3</v>
      </c>
      <c r="S272" s="75" t="s">
        <v>18</v>
      </c>
    </row>
    <row r="273" spans="1:19" ht="15" customHeight="1" x14ac:dyDescent="0.35">
      <c r="A273" s="75">
        <v>272</v>
      </c>
      <c r="B273" s="75" t="s">
        <v>1289</v>
      </c>
      <c r="C273" s="165" t="s">
        <v>1290</v>
      </c>
      <c r="D273" s="75" t="s">
        <v>287</v>
      </c>
      <c r="E273" s="75" t="s">
        <v>310</v>
      </c>
      <c r="F273" s="75" t="s">
        <v>1291</v>
      </c>
      <c r="G273" s="75"/>
      <c r="H273" s="75"/>
      <c r="I273" s="75" t="s">
        <v>1112</v>
      </c>
      <c r="J273" s="75" t="s">
        <v>290</v>
      </c>
      <c r="K273" s="75"/>
      <c r="L273" s="75"/>
      <c r="M273" s="75"/>
      <c r="N273" s="75">
        <v>2</v>
      </c>
      <c r="O273" s="75"/>
      <c r="P273" s="75">
        <v>49</v>
      </c>
      <c r="Q273" s="75"/>
      <c r="R273" s="75" t="s">
        <v>3</v>
      </c>
      <c r="S273" s="75" t="s">
        <v>18</v>
      </c>
    </row>
    <row r="274" spans="1:19" ht="15" customHeight="1" x14ac:dyDescent="0.35">
      <c r="A274" s="75">
        <v>273</v>
      </c>
      <c r="B274" s="75" t="s">
        <v>1292</v>
      </c>
      <c r="C274" s="165" t="s">
        <v>1293</v>
      </c>
      <c r="D274" s="75" t="s">
        <v>1150</v>
      </c>
      <c r="E274" s="75" t="s">
        <v>310</v>
      </c>
      <c r="F274" s="75" t="s">
        <v>1294</v>
      </c>
      <c r="G274" s="75"/>
      <c r="H274" s="75"/>
      <c r="I274" s="75" t="s">
        <v>886</v>
      </c>
      <c r="J274" s="75" t="s">
        <v>290</v>
      </c>
      <c r="K274" s="75"/>
      <c r="L274" s="75"/>
      <c r="M274" s="75"/>
      <c r="N274" s="75">
        <v>5</v>
      </c>
      <c r="O274" s="75"/>
      <c r="P274" s="75"/>
      <c r="Q274" s="75"/>
      <c r="R274" s="75" t="s">
        <v>3</v>
      </c>
      <c r="S274" s="75" t="s">
        <v>18</v>
      </c>
    </row>
    <row r="275" spans="1:19" ht="15" customHeight="1" x14ac:dyDescent="0.35">
      <c r="A275" s="75">
        <v>274</v>
      </c>
      <c r="B275" s="75" t="s">
        <v>1295</v>
      </c>
      <c r="C275" s="165" t="s">
        <v>1296</v>
      </c>
      <c r="D275" s="75" t="s">
        <v>1297</v>
      </c>
      <c r="E275" s="75" t="s">
        <v>302</v>
      </c>
      <c r="F275" s="75" t="s">
        <v>1298</v>
      </c>
      <c r="G275" s="75"/>
      <c r="H275" s="75"/>
      <c r="I275" s="75" t="s">
        <v>1112</v>
      </c>
      <c r="J275" s="75" t="s">
        <v>290</v>
      </c>
      <c r="K275" s="75"/>
      <c r="L275" s="75"/>
      <c r="M275" s="75"/>
      <c r="N275" s="75">
        <v>1</v>
      </c>
      <c r="O275" s="75"/>
      <c r="P275" s="75">
        <v>57</v>
      </c>
      <c r="Q275" s="75"/>
      <c r="R275" s="75" t="s">
        <v>3</v>
      </c>
      <c r="S275" s="75" t="s">
        <v>18</v>
      </c>
    </row>
    <row r="276" spans="1:19" ht="15" customHeight="1" x14ac:dyDescent="0.35">
      <c r="A276" s="75">
        <v>275</v>
      </c>
      <c r="B276" s="75" t="s">
        <v>1299</v>
      </c>
      <c r="C276" s="165" t="s">
        <v>1300</v>
      </c>
      <c r="D276" s="75" t="s">
        <v>332</v>
      </c>
      <c r="E276" s="75" t="s">
        <v>310</v>
      </c>
      <c r="F276" s="75" t="s">
        <v>1301</v>
      </c>
      <c r="G276" s="75"/>
      <c r="H276" s="75"/>
      <c r="I276" s="75" t="s">
        <v>1112</v>
      </c>
      <c r="J276" s="75" t="s">
        <v>1113</v>
      </c>
      <c r="K276" s="75"/>
      <c r="L276" s="75"/>
      <c r="M276" s="75"/>
      <c r="N276" s="75">
        <v>14</v>
      </c>
      <c r="O276" s="75"/>
      <c r="P276" s="75">
        <v>24</v>
      </c>
      <c r="Q276" s="75"/>
      <c r="R276" s="75" t="s">
        <v>3</v>
      </c>
      <c r="S276" s="75" t="s">
        <v>18</v>
      </c>
    </row>
    <row r="277" spans="1:19" ht="15" customHeight="1" x14ac:dyDescent="0.35">
      <c r="A277" s="75">
        <v>276</v>
      </c>
      <c r="B277" s="75" t="s">
        <v>1302</v>
      </c>
      <c r="C277" s="165" t="s">
        <v>1303</v>
      </c>
      <c r="D277" s="75" t="s">
        <v>332</v>
      </c>
      <c r="E277" s="75" t="s">
        <v>295</v>
      </c>
      <c r="F277" s="75" t="s">
        <v>1141</v>
      </c>
      <c r="G277" s="75"/>
      <c r="H277" s="75"/>
      <c r="I277" s="75" t="s">
        <v>886</v>
      </c>
      <c r="J277" s="75" t="s">
        <v>1113</v>
      </c>
      <c r="K277" s="75"/>
      <c r="L277" s="75"/>
      <c r="M277" s="75"/>
      <c r="N277" s="75">
        <v>2</v>
      </c>
      <c r="O277" s="75"/>
      <c r="P277" s="75"/>
      <c r="Q277" s="75"/>
      <c r="R277" s="75" t="s">
        <v>3</v>
      </c>
      <c r="S277" s="75" t="s">
        <v>18</v>
      </c>
    </row>
    <row r="278" spans="1:19" ht="15" customHeight="1" x14ac:dyDescent="0.35">
      <c r="A278" s="75">
        <v>277</v>
      </c>
      <c r="B278" s="75" t="s">
        <v>1304</v>
      </c>
      <c r="C278" s="165" t="s">
        <v>1305</v>
      </c>
      <c r="D278" s="75" t="s">
        <v>1194</v>
      </c>
      <c r="E278" s="75" t="s">
        <v>493</v>
      </c>
      <c r="F278" s="75" t="s">
        <v>1306</v>
      </c>
      <c r="G278" s="75"/>
      <c r="H278" s="75"/>
      <c r="I278" s="75" t="s">
        <v>505</v>
      </c>
      <c r="J278" s="75" t="s">
        <v>1118</v>
      </c>
      <c r="K278" s="75"/>
      <c r="L278" s="75"/>
      <c r="M278" s="75"/>
      <c r="N278" s="75">
        <v>2</v>
      </c>
      <c r="O278" s="75"/>
      <c r="P278" s="75">
        <v>44</v>
      </c>
      <c r="Q278" s="75"/>
      <c r="R278" s="75" t="s">
        <v>3</v>
      </c>
      <c r="S278" s="75" t="s">
        <v>18</v>
      </c>
    </row>
    <row r="279" spans="1:19" ht="15" customHeight="1" x14ac:dyDescent="0.35">
      <c r="A279" s="75">
        <v>278</v>
      </c>
      <c r="B279" s="75" t="s">
        <v>1307</v>
      </c>
      <c r="C279" s="165" t="s">
        <v>1308</v>
      </c>
      <c r="D279" s="75" t="s">
        <v>1110</v>
      </c>
      <c r="E279" s="75" t="s">
        <v>302</v>
      </c>
      <c r="F279" s="75" t="s">
        <v>1309</v>
      </c>
      <c r="G279" s="75"/>
      <c r="H279" s="75"/>
      <c r="I279" s="75" t="s">
        <v>886</v>
      </c>
      <c r="J279" s="75" t="s">
        <v>1113</v>
      </c>
      <c r="K279" s="75"/>
      <c r="L279" s="75"/>
      <c r="M279" s="75"/>
      <c r="N279" s="75">
        <v>1</v>
      </c>
      <c r="O279" s="75"/>
      <c r="P279" s="75">
        <v>6</v>
      </c>
      <c r="Q279" s="75"/>
      <c r="R279" s="75" t="s">
        <v>3</v>
      </c>
      <c r="S279" s="75" t="s">
        <v>18</v>
      </c>
    </row>
    <row r="280" spans="1:19" ht="15" customHeight="1" x14ac:dyDescent="0.35">
      <c r="A280" s="75">
        <v>279</v>
      </c>
      <c r="B280" s="75" t="s">
        <v>1310</v>
      </c>
      <c r="C280" s="165" t="s">
        <v>1311</v>
      </c>
      <c r="D280" s="75" t="s">
        <v>488</v>
      </c>
      <c r="E280" s="75" t="s">
        <v>288</v>
      </c>
      <c r="F280" s="75" t="s">
        <v>1312</v>
      </c>
      <c r="G280" s="75"/>
      <c r="H280" s="75"/>
      <c r="I280" s="75" t="s">
        <v>886</v>
      </c>
      <c r="J280" s="75" t="s">
        <v>1313</v>
      </c>
      <c r="K280" s="75"/>
      <c r="L280" s="75"/>
      <c r="M280" s="75"/>
      <c r="N280" s="75">
        <v>4</v>
      </c>
      <c r="O280" s="75"/>
      <c r="P280" s="75"/>
      <c r="Q280" s="75"/>
      <c r="R280" s="75" t="s">
        <v>3</v>
      </c>
      <c r="S280" s="75" t="s">
        <v>18</v>
      </c>
    </row>
    <row r="281" spans="1:19" ht="15" customHeight="1" x14ac:dyDescent="0.35">
      <c r="A281" s="75">
        <v>280</v>
      </c>
      <c r="B281" s="75" t="s">
        <v>1314</v>
      </c>
      <c r="C281" s="165" t="s">
        <v>1315</v>
      </c>
      <c r="D281" s="75" t="s">
        <v>1201</v>
      </c>
      <c r="E281" s="75" t="s">
        <v>346</v>
      </c>
      <c r="F281" s="75" t="s">
        <v>1316</v>
      </c>
      <c r="G281" s="75"/>
      <c r="H281" s="75"/>
      <c r="I281" s="75" t="s">
        <v>886</v>
      </c>
      <c r="J281" s="75" t="s">
        <v>1154</v>
      </c>
      <c r="K281" s="75"/>
      <c r="L281" s="75"/>
      <c r="M281" s="75"/>
      <c r="N281" s="75"/>
      <c r="O281" s="75"/>
      <c r="P281" s="75"/>
      <c r="Q281" s="75"/>
      <c r="R281" s="75" t="s">
        <v>3</v>
      </c>
      <c r="S281" s="75" t="s">
        <v>18</v>
      </c>
    </row>
    <row r="282" spans="1:19" ht="15" customHeight="1" x14ac:dyDescent="0.35">
      <c r="A282" s="75">
        <v>281</v>
      </c>
      <c r="B282" s="75" t="s">
        <v>1317</v>
      </c>
      <c r="C282" s="165" t="s">
        <v>1318</v>
      </c>
      <c r="D282" s="75" t="s">
        <v>1201</v>
      </c>
      <c r="E282" s="75" t="s">
        <v>556</v>
      </c>
      <c r="F282" s="75" t="s">
        <v>1141</v>
      </c>
      <c r="G282" s="75"/>
      <c r="H282" s="75"/>
      <c r="I282" s="75" t="s">
        <v>886</v>
      </c>
      <c r="J282" s="75" t="s">
        <v>1142</v>
      </c>
      <c r="K282" s="75"/>
      <c r="L282" s="75"/>
      <c r="M282" s="75"/>
      <c r="N282" s="75"/>
      <c r="O282" s="75"/>
      <c r="P282" s="75"/>
      <c r="Q282" s="75"/>
      <c r="R282" s="75" t="s">
        <v>3</v>
      </c>
      <c r="S282" s="75" t="s">
        <v>18</v>
      </c>
    </row>
    <row r="283" spans="1:19" ht="15" customHeight="1" x14ac:dyDescent="0.35">
      <c r="A283" s="75">
        <v>282</v>
      </c>
      <c r="B283" s="75" t="s">
        <v>1319</v>
      </c>
      <c r="C283" s="165" t="s">
        <v>1320</v>
      </c>
      <c r="D283" s="75" t="s">
        <v>287</v>
      </c>
      <c r="E283" s="75" t="s">
        <v>346</v>
      </c>
      <c r="F283" s="75" t="s">
        <v>1141</v>
      </c>
      <c r="G283" s="75"/>
      <c r="H283" s="75"/>
      <c r="I283" s="75" t="s">
        <v>886</v>
      </c>
      <c r="J283" s="75" t="s">
        <v>1154</v>
      </c>
      <c r="K283" s="75"/>
      <c r="L283" s="75"/>
      <c r="M283" s="75"/>
      <c r="N283" s="75">
        <v>1</v>
      </c>
      <c r="O283" s="75"/>
      <c r="P283" s="75"/>
      <c r="Q283" s="75"/>
      <c r="R283" s="75" t="s">
        <v>3</v>
      </c>
      <c r="S283" s="75" t="s">
        <v>18</v>
      </c>
    </row>
    <row r="284" spans="1:19" ht="15" customHeight="1" x14ac:dyDescent="0.35">
      <c r="A284" s="75">
        <v>283</v>
      </c>
      <c r="B284" s="75" t="s">
        <v>1321</v>
      </c>
      <c r="C284" s="165" t="s">
        <v>1322</v>
      </c>
      <c r="D284" s="75" t="s">
        <v>1140</v>
      </c>
      <c r="E284" s="75" t="s">
        <v>493</v>
      </c>
      <c r="F284" s="75" t="s">
        <v>1323</v>
      </c>
      <c r="G284" s="75"/>
      <c r="H284" s="75"/>
      <c r="I284" s="75" t="s">
        <v>1112</v>
      </c>
      <c r="J284" s="75" t="s">
        <v>1142</v>
      </c>
      <c r="K284" s="75"/>
      <c r="L284" s="75"/>
      <c r="M284" s="75"/>
      <c r="N284" s="75"/>
      <c r="O284" s="75"/>
      <c r="P284" s="75">
        <v>18</v>
      </c>
      <c r="Q284" s="75"/>
      <c r="R284" s="75" t="s">
        <v>3</v>
      </c>
      <c r="S284" s="75" t="s">
        <v>18</v>
      </c>
    </row>
    <row r="285" spans="1:19" ht="15" customHeight="1" x14ac:dyDescent="0.35">
      <c r="A285" s="75">
        <v>284</v>
      </c>
      <c r="B285" s="75" t="s">
        <v>1324</v>
      </c>
      <c r="C285" s="165" t="s">
        <v>1325</v>
      </c>
      <c r="D285" s="75" t="s">
        <v>287</v>
      </c>
      <c r="E285" s="75" t="s">
        <v>639</v>
      </c>
      <c r="F285" s="75" t="s">
        <v>1326</v>
      </c>
      <c r="G285" s="75"/>
      <c r="H285" s="75"/>
      <c r="I285" s="75" t="s">
        <v>1112</v>
      </c>
      <c r="J285" s="75" t="s">
        <v>1274</v>
      </c>
      <c r="K285" s="75"/>
      <c r="L285" s="75"/>
      <c r="M285" s="75"/>
      <c r="N285" s="75"/>
      <c r="O285" s="75"/>
      <c r="P285" s="75">
        <v>35</v>
      </c>
      <c r="Q285" s="75"/>
      <c r="R285" s="75" t="s">
        <v>3</v>
      </c>
      <c r="S285" s="75" t="s">
        <v>18</v>
      </c>
    </row>
    <row r="286" spans="1:19" ht="15" customHeight="1" x14ac:dyDescent="0.35">
      <c r="A286" s="75">
        <v>285</v>
      </c>
      <c r="B286" s="75" t="s">
        <v>1327</v>
      </c>
      <c r="C286" s="165" t="s">
        <v>1328</v>
      </c>
      <c r="D286" s="75" t="s">
        <v>1329</v>
      </c>
      <c r="E286" s="75" t="s">
        <v>493</v>
      </c>
      <c r="F286" s="75" t="s">
        <v>1141</v>
      </c>
      <c r="G286" s="75"/>
      <c r="H286" s="75"/>
      <c r="I286" s="75" t="s">
        <v>886</v>
      </c>
      <c r="J286" s="75" t="s">
        <v>1142</v>
      </c>
      <c r="K286" s="75"/>
      <c r="L286" s="75"/>
      <c r="M286" s="75"/>
      <c r="N286" s="75"/>
      <c r="O286" s="75"/>
      <c r="P286" s="75"/>
      <c r="Q286" s="75"/>
      <c r="R286" s="75" t="s">
        <v>3</v>
      </c>
      <c r="S286" s="75" t="s">
        <v>18</v>
      </c>
    </row>
    <row r="287" spans="1:19" ht="15" customHeight="1" x14ac:dyDescent="0.35">
      <c r="A287" s="75">
        <v>286</v>
      </c>
      <c r="B287" s="75" t="s">
        <v>1330</v>
      </c>
      <c r="C287" s="165" t="s">
        <v>1331</v>
      </c>
      <c r="D287" s="75" t="s">
        <v>1140</v>
      </c>
      <c r="E287" s="75" t="s">
        <v>346</v>
      </c>
      <c r="F287" s="75" t="s">
        <v>1141</v>
      </c>
      <c r="G287" s="75"/>
      <c r="H287" s="75"/>
      <c r="I287" s="75" t="s">
        <v>886</v>
      </c>
      <c r="J287" s="75" t="s">
        <v>1142</v>
      </c>
      <c r="K287" s="75"/>
      <c r="L287" s="75"/>
      <c r="M287" s="75"/>
      <c r="N287" s="75"/>
      <c r="O287" s="75"/>
      <c r="P287" s="75"/>
      <c r="Q287" s="75"/>
      <c r="R287" s="75" t="s">
        <v>3</v>
      </c>
      <c r="S287" s="75" t="s">
        <v>18</v>
      </c>
    </row>
    <row r="288" spans="1:19" ht="15" customHeight="1" x14ac:dyDescent="0.35">
      <c r="A288" s="75">
        <v>287</v>
      </c>
      <c r="B288" s="75" t="s">
        <v>1314</v>
      </c>
      <c r="C288" s="165" t="s">
        <v>1332</v>
      </c>
      <c r="D288" s="75" t="s">
        <v>1201</v>
      </c>
      <c r="E288" s="75" t="s">
        <v>556</v>
      </c>
      <c r="F288" s="75" t="s">
        <v>1141</v>
      </c>
      <c r="G288" s="75"/>
      <c r="H288" s="75"/>
      <c r="I288" s="75" t="s">
        <v>886</v>
      </c>
      <c r="J288" s="75" t="s">
        <v>1154</v>
      </c>
      <c r="K288" s="75"/>
      <c r="L288" s="75"/>
      <c r="M288" s="75"/>
      <c r="N288" s="75"/>
      <c r="O288" s="75"/>
      <c r="P288" s="75"/>
      <c r="Q288" s="75"/>
      <c r="R288" s="75" t="s">
        <v>3</v>
      </c>
      <c r="S288" s="75" t="s">
        <v>18</v>
      </c>
    </row>
    <row r="289" spans="1:19" ht="15" customHeight="1" x14ac:dyDescent="0.35">
      <c r="A289" s="75">
        <v>288</v>
      </c>
      <c r="B289" s="75" t="s">
        <v>1333</v>
      </c>
      <c r="C289" s="165" t="s">
        <v>1334</v>
      </c>
      <c r="D289" s="75" t="s">
        <v>1335</v>
      </c>
      <c r="E289" s="75" t="s">
        <v>295</v>
      </c>
      <c r="F289" s="75" t="s">
        <v>1336</v>
      </c>
      <c r="G289" s="75"/>
      <c r="H289" s="75"/>
      <c r="I289" s="75" t="s">
        <v>1112</v>
      </c>
      <c r="J289" s="75" t="s">
        <v>290</v>
      </c>
      <c r="K289" s="75"/>
      <c r="L289" s="75"/>
      <c r="M289" s="75"/>
      <c r="N289" s="75">
        <v>3</v>
      </c>
      <c r="O289" s="75"/>
      <c r="P289" s="75">
        <v>13</v>
      </c>
      <c r="Q289" s="75"/>
      <c r="R289" s="75" t="s">
        <v>3</v>
      </c>
      <c r="S289" s="75" t="s">
        <v>18</v>
      </c>
    </row>
    <row r="290" spans="1:19" ht="15" customHeight="1" x14ac:dyDescent="0.35">
      <c r="A290" s="75">
        <v>289</v>
      </c>
      <c r="B290" s="75" t="s">
        <v>1337</v>
      </c>
      <c r="C290" s="165" t="s">
        <v>1338</v>
      </c>
      <c r="D290" s="75" t="s">
        <v>287</v>
      </c>
      <c r="E290" s="75" t="s">
        <v>310</v>
      </c>
      <c r="F290" s="75" t="s">
        <v>1339</v>
      </c>
      <c r="G290" s="75"/>
      <c r="H290" s="75"/>
      <c r="I290" s="75" t="s">
        <v>886</v>
      </c>
      <c r="J290" s="75" t="s">
        <v>290</v>
      </c>
      <c r="K290" s="75"/>
      <c r="L290" s="75"/>
      <c r="M290" s="75"/>
      <c r="N290" s="75"/>
      <c r="O290" s="75"/>
      <c r="P290" s="75">
        <v>5</v>
      </c>
      <c r="Q290" s="75"/>
      <c r="R290" s="75" t="s">
        <v>3</v>
      </c>
      <c r="S290" s="75" t="s">
        <v>18</v>
      </c>
    </row>
    <row r="291" spans="1:19" ht="15" customHeight="1" x14ac:dyDescent="0.35">
      <c r="A291" s="75">
        <v>290</v>
      </c>
      <c r="B291" s="75" t="s">
        <v>1340</v>
      </c>
      <c r="C291" s="165" t="s">
        <v>1341</v>
      </c>
      <c r="D291" s="75" t="s">
        <v>287</v>
      </c>
      <c r="E291" s="75" t="s">
        <v>556</v>
      </c>
      <c r="F291" s="75" t="s">
        <v>1342</v>
      </c>
      <c r="G291" s="75"/>
      <c r="H291" s="75"/>
      <c r="I291" s="75" t="s">
        <v>1112</v>
      </c>
      <c r="J291" s="75" t="s">
        <v>1154</v>
      </c>
      <c r="K291" s="75"/>
      <c r="L291" s="75"/>
      <c r="M291" s="75"/>
      <c r="N291" s="75"/>
      <c r="O291" s="75"/>
      <c r="P291" s="75">
        <v>8</v>
      </c>
      <c r="Q291" s="75"/>
      <c r="R291" s="75" t="s">
        <v>3</v>
      </c>
      <c r="S291" s="75" t="s">
        <v>18</v>
      </c>
    </row>
    <row r="292" spans="1:19" ht="15" customHeight="1" x14ac:dyDescent="0.35">
      <c r="A292" s="75">
        <v>291</v>
      </c>
      <c r="B292" s="75" t="s">
        <v>1343</v>
      </c>
      <c r="C292" s="165" t="s">
        <v>1344</v>
      </c>
      <c r="D292" s="75" t="s">
        <v>287</v>
      </c>
      <c r="E292" s="75" t="s">
        <v>493</v>
      </c>
      <c r="F292" s="75" t="s">
        <v>1141</v>
      </c>
      <c r="G292" s="75"/>
      <c r="H292" s="75"/>
      <c r="I292" s="75" t="s">
        <v>886</v>
      </c>
      <c r="J292" s="75" t="s">
        <v>290</v>
      </c>
      <c r="K292" s="75"/>
      <c r="L292" s="75"/>
      <c r="M292" s="75"/>
      <c r="N292" s="75"/>
      <c r="O292" s="75"/>
      <c r="P292" s="75"/>
      <c r="Q292" s="75"/>
      <c r="R292" s="75" t="s">
        <v>3</v>
      </c>
      <c r="S292" s="75" t="s">
        <v>18</v>
      </c>
    </row>
    <row r="293" spans="1:19" ht="15" customHeight="1" x14ac:dyDescent="0.35">
      <c r="A293" s="75">
        <v>292</v>
      </c>
      <c r="B293" s="75" t="s">
        <v>1345</v>
      </c>
      <c r="C293" s="165" t="s">
        <v>1346</v>
      </c>
      <c r="D293" s="75" t="s">
        <v>287</v>
      </c>
      <c r="E293" s="75" t="s">
        <v>346</v>
      </c>
      <c r="F293" s="75" t="s">
        <v>1347</v>
      </c>
      <c r="G293" s="75"/>
      <c r="H293" s="75"/>
      <c r="I293" s="75" t="s">
        <v>886</v>
      </c>
      <c r="J293" s="75" t="s">
        <v>1154</v>
      </c>
      <c r="K293" s="75"/>
      <c r="L293" s="75"/>
      <c r="M293" s="75"/>
      <c r="N293" s="75"/>
      <c r="O293" s="75"/>
      <c r="P293" s="75"/>
      <c r="Q293" s="75"/>
      <c r="R293" s="75" t="s">
        <v>3</v>
      </c>
      <c r="S293" s="75" t="s">
        <v>18</v>
      </c>
    </row>
    <row r="294" spans="1:19" ht="15" customHeight="1" x14ac:dyDescent="0.35">
      <c r="A294" s="75">
        <v>293</v>
      </c>
      <c r="B294" s="75" t="s">
        <v>1348</v>
      </c>
      <c r="C294" s="165" t="s">
        <v>1349</v>
      </c>
      <c r="D294" s="75" t="s">
        <v>287</v>
      </c>
      <c r="E294" s="75" t="s">
        <v>493</v>
      </c>
      <c r="F294" s="75" t="s">
        <v>1350</v>
      </c>
      <c r="G294" s="75"/>
      <c r="H294" s="75"/>
      <c r="I294" s="75" t="s">
        <v>886</v>
      </c>
      <c r="J294" s="75" t="s">
        <v>1154</v>
      </c>
      <c r="K294" s="75"/>
      <c r="L294" s="75"/>
      <c r="M294" s="75"/>
      <c r="N294" s="75">
        <v>5</v>
      </c>
      <c r="O294" s="75"/>
      <c r="P294" s="75"/>
      <c r="Q294" s="75"/>
      <c r="R294" s="75" t="s">
        <v>3</v>
      </c>
      <c r="S294" s="75" t="s">
        <v>18</v>
      </c>
    </row>
    <row r="295" spans="1:19" ht="15" customHeight="1" x14ac:dyDescent="0.35">
      <c r="A295" s="75">
        <v>294</v>
      </c>
      <c r="B295" s="75" t="s">
        <v>1351</v>
      </c>
      <c r="C295" s="165" t="s">
        <v>1352</v>
      </c>
      <c r="D295" s="75" t="s">
        <v>1353</v>
      </c>
      <c r="E295" s="75" t="s">
        <v>346</v>
      </c>
      <c r="F295" s="75" t="s">
        <v>1354</v>
      </c>
      <c r="G295" s="75"/>
      <c r="H295" s="75"/>
      <c r="I295" s="75" t="s">
        <v>886</v>
      </c>
      <c r="J295" s="75" t="s">
        <v>290</v>
      </c>
      <c r="K295" s="75"/>
      <c r="L295" s="75"/>
      <c r="M295" s="75"/>
      <c r="N295" s="75">
        <v>1</v>
      </c>
      <c r="O295" s="75"/>
      <c r="P295" s="75"/>
      <c r="Q295" s="75"/>
      <c r="R295" s="75" t="s">
        <v>3</v>
      </c>
      <c r="S295" s="75" t="s">
        <v>18</v>
      </c>
    </row>
    <row r="296" spans="1:19" ht="15" customHeight="1" x14ac:dyDescent="0.35">
      <c r="A296" s="75">
        <v>295</v>
      </c>
      <c r="B296" s="75" t="s">
        <v>1355</v>
      </c>
      <c r="C296" s="165" t="s">
        <v>1356</v>
      </c>
      <c r="D296" s="75" t="s">
        <v>1110</v>
      </c>
      <c r="E296" s="75" t="s">
        <v>310</v>
      </c>
      <c r="F296" s="75" t="s">
        <v>1357</v>
      </c>
      <c r="G296" s="75"/>
      <c r="H296" s="75"/>
      <c r="I296" s="75" t="s">
        <v>886</v>
      </c>
      <c r="J296" s="75" t="s">
        <v>1113</v>
      </c>
      <c r="K296" s="75"/>
      <c r="L296" s="75"/>
      <c r="M296" s="75"/>
      <c r="N296" s="75"/>
      <c r="O296" s="75"/>
      <c r="P296" s="75">
        <v>28</v>
      </c>
      <c r="Q296" s="75"/>
      <c r="R296" s="75" t="s">
        <v>3</v>
      </c>
      <c r="S296" s="75" t="s">
        <v>18</v>
      </c>
    </row>
    <row r="297" spans="1:19" ht="15" customHeight="1" x14ac:dyDescent="0.35">
      <c r="A297" s="75">
        <v>296</v>
      </c>
      <c r="B297" s="75" t="s">
        <v>1358</v>
      </c>
      <c r="C297" s="165" t="s">
        <v>1359</v>
      </c>
      <c r="D297" s="75" t="s">
        <v>287</v>
      </c>
      <c r="E297" s="75" t="s">
        <v>396</v>
      </c>
      <c r="F297" s="75" t="s">
        <v>1360</v>
      </c>
      <c r="G297" s="75"/>
      <c r="H297" s="75"/>
      <c r="I297" s="75" t="s">
        <v>886</v>
      </c>
      <c r="J297" s="75" t="s">
        <v>290</v>
      </c>
      <c r="K297" s="75"/>
      <c r="L297" s="75"/>
      <c r="M297" s="75"/>
      <c r="N297" s="75">
        <v>13</v>
      </c>
      <c r="O297" s="75"/>
      <c r="P297" s="75">
        <v>26</v>
      </c>
      <c r="Q297" s="75"/>
      <c r="R297" s="75" t="s">
        <v>3</v>
      </c>
      <c r="S297" s="75" t="s">
        <v>18</v>
      </c>
    </row>
    <row r="298" spans="1:19" ht="15" customHeight="1" x14ac:dyDescent="0.35">
      <c r="A298" s="75">
        <v>297</v>
      </c>
      <c r="B298" s="75" t="s">
        <v>1361</v>
      </c>
      <c r="C298" s="165" t="s">
        <v>1362</v>
      </c>
      <c r="D298" s="75" t="s">
        <v>1363</v>
      </c>
      <c r="E298" s="75" t="s">
        <v>493</v>
      </c>
      <c r="F298" s="75" t="s">
        <v>1141</v>
      </c>
      <c r="G298" s="75"/>
      <c r="H298" s="75"/>
      <c r="I298" s="75" t="s">
        <v>886</v>
      </c>
      <c r="J298" s="75" t="s">
        <v>290</v>
      </c>
      <c r="K298" s="75"/>
      <c r="L298" s="75"/>
      <c r="M298" s="75"/>
      <c r="N298" s="75">
        <v>8</v>
      </c>
      <c r="O298" s="75"/>
      <c r="P298" s="75"/>
      <c r="Q298" s="75"/>
      <c r="R298" s="75" t="s">
        <v>3</v>
      </c>
      <c r="S298" s="75" t="s">
        <v>18</v>
      </c>
    </row>
    <row r="299" spans="1:19" ht="15" customHeight="1" x14ac:dyDescent="0.35">
      <c r="A299" s="75">
        <v>298</v>
      </c>
      <c r="B299" s="75" t="s">
        <v>1364</v>
      </c>
      <c r="C299" s="165" t="s">
        <v>1365</v>
      </c>
      <c r="D299" s="75" t="s">
        <v>287</v>
      </c>
      <c r="E299" s="75" t="s">
        <v>325</v>
      </c>
      <c r="F299" s="75" t="s">
        <v>1366</v>
      </c>
      <c r="G299" s="75"/>
      <c r="H299" s="75"/>
      <c r="I299" s="75" t="s">
        <v>1112</v>
      </c>
      <c r="J299" s="75" t="s">
        <v>290</v>
      </c>
      <c r="K299" s="75"/>
      <c r="L299" s="75"/>
      <c r="M299" s="75"/>
      <c r="N299" s="75">
        <v>7</v>
      </c>
      <c r="O299" s="75"/>
      <c r="P299" s="75">
        <v>12</v>
      </c>
      <c r="Q299" s="75"/>
      <c r="R299" s="75" t="s">
        <v>3</v>
      </c>
      <c r="S299" s="75" t="s">
        <v>18</v>
      </c>
    </row>
    <row r="300" spans="1:19" ht="15" customHeight="1" x14ac:dyDescent="0.35">
      <c r="A300" s="75">
        <v>299</v>
      </c>
      <c r="B300" s="75" t="s">
        <v>1367</v>
      </c>
      <c r="C300" s="165" t="s">
        <v>1368</v>
      </c>
      <c r="D300" s="75" t="s">
        <v>1369</v>
      </c>
      <c r="E300" s="75" t="s">
        <v>493</v>
      </c>
      <c r="F300" s="75" t="s">
        <v>1370</v>
      </c>
      <c r="G300" s="75"/>
      <c r="H300" s="75"/>
      <c r="I300" s="75" t="s">
        <v>1112</v>
      </c>
      <c r="J300" s="75" t="s">
        <v>290</v>
      </c>
      <c r="K300" s="75"/>
      <c r="L300" s="75"/>
      <c r="M300" s="75"/>
      <c r="N300" s="75"/>
      <c r="O300" s="75"/>
      <c r="P300" s="75"/>
      <c r="Q300" s="75"/>
      <c r="R300" s="75" t="s">
        <v>3</v>
      </c>
      <c r="S300" s="75" t="s">
        <v>18</v>
      </c>
    </row>
    <row r="301" spans="1:19" ht="15" customHeight="1" x14ac:dyDescent="0.35">
      <c r="A301" s="75">
        <v>300</v>
      </c>
      <c r="B301" s="75" t="s">
        <v>1371</v>
      </c>
      <c r="C301" s="165" t="s">
        <v>1372</v>
      </c>
      <c r="D301" s="75" t="s">
        <v>1201</v>
      </c>
      <c r="E301" s="75" t="s">
        <v>556</v>
      </c>
      <c r="F301" s="75" t="s">
        <v>1141</v>
      </c>
      <c r="G301" s="75"/>
      <c r="H301" s="75"/>
      <c r="I301" s="75" t="s">
        <v>886</v>
      </c>
      <c r="J301" s="75" t="s">
        <v>1154</v>
      </c>
      <c r="K301" s="75"/>
      <c r="L301" s="75"/>
      <c r="M301" s="75"/>
      <c r="N301" s="75"/>
      <c r="O301" s="75"/>
      <c r="P301" s="75"/>
      <c r="Q301" s="75"/>
      <c r="R301" s="75" t="s">
        <v>3</v>
      </c>
      <c r="S301" s="75" t="s">
        <v>18</v>
      </c>
    </row>
    <row r="302" spans="1:19" ht="15" customHeight="1" x14ac:dyDescent="0.35">
      <c r="A302" s="75">
        <v>301</v>
      </c>
      <c r="B302" s="75" t="s">
        <v>1373</v>
      </c>
      <c r="C302" s="165" t="s">
        <v>1374</v>
      </c>
      <c r="D302" s="75" t="s">
        <v>1375</v>
      </c>
      <c r="E302" s="75" t="s">
        <v>288</v>
      </c>
      <c r="F302" s="75" t="s">
        <v>1376</v>
      </c>
      <c r="G302" s="75"/>
      <c r="H302" s="75"/>
      <c r="I302" s="75" t="s">
        <v>1112</v>
      </c>
      <c r="J302" s="75" t="s">
        <v>290</v>
      </c>
      <c r="K302" s="75"/>
      <c r="L302" s="75"/>
      <c r="M302" s="75"/>
      <c r="N302" s="75"/>
      <c r="O302" s="75"/>
      <c r="P302" s="75"/>
      <c r="Q302" s="75"/>
      <c r="R302" s="75" t="s">
        <v>3</v>
      </c>
      <c r="S302" s="75" t="s">
        <v>18</v>
      </c>
    </row>
    <row r="303" spans="1:19" ht="15" customHeight="1" x14ac:dyDescent="0.35">
      <c r="A303" s="75">
        <v>302</v>
      </c>
      <c r="B303" s="75" t="s">
        <v>1377</v>
      </c>
      <c r="C303" s="165" t="s">
        <v>1378</v>
      </c>
      <c r="D303" s="75" t="s">
        <v>332</v>
      </c>
      <c r="E303" s="75" t="s">
        <v>493</v>
      </c>
      <c r="F303" s="75" t="s">
        <v>1379</v>
      </c>
      <c r="G303" s="75"/>
      <c r="H303" s="75"/>
      <c r="I303" s="75" t="s">
        <v>886</v>
      </c>
      <c r="J303" s="75" t="s">
        <v>1113</v>
      </c>
      <c r="K303" s="75"/>
      <c r="L303" s="75"/>
      <c r="M303" s="75"/>
      <c r="N303" s="75">
        <v>2</v>
      </c>
      <c r="O303" s="75"/>
      <c r="P303" s="75"/>
      <c r="Q303" s="75"/>
      <c r="R303" s="75" t="s">
        <v>3</v>
      </c>
      <c r="S303" s="75" t="s">
        <v>18</v>
      </c>
    </row>
    <row r="304" spans="1:19" ht="15" customHeight="1" x14ac:dyDescent="0.35">
      <c r="A304" s="75">
        <v>303</v>
      </c>
      <c r="B304" s="75" t="s">
        <v>1380</v>
      </c>
      <c r="C304" s="165" t="s">
        <v>1381</v>
      </c>
      <c r="D304" s="75" t="s">
        <v>1201</v>
      </c>
      <c r="E304" s="75" t="s">
        <v>556</v>
      </c>
      <c r="F304" s="75" t="s">
        <v>1141</v>
      </c>
      <c r="G304" s="75"/>
      <c r="H304" s="75"/>
      <c r="I304" s="75" t="s">
        <v>886</v>
      </c>
      <c r="J304" s="75" t="s">
        <v>1142</v>
      </c>
      <c r="K304" s="75"/>
      <c r="L304" s="75"/>
      <c r="M304" s="75"/>
      <c r="N304" s="75"/>
      <c r="O304" s="75"/>
      <c r="P304" s="75"/>
      <c r="Q304" s="75"/>
      <c r="R304" s="75" t="s">
        <v>3</v>
      </c>
      <c r="S304" s="75" t="s">
        <v>18</v>
      </c>
    </row>
    <row r="305" spans="1:19" ht="15" customHeight="1" x14ac:dyDescent="0.35">
      <c r="A305" s="75">
        <v>304</v>
      </c>
      <c r="B305" s="75" t="s">
        <v>1382</v>
      </c>
      <c r="C305" s="165" t="s">
        <v>1383</v>
      </c>
      <c r="D305" s="75" t="s">
        <v>1140</v>
      </c>
      <c r="E305" s="75" t="s">
        <v>295</v>
      </c>
      <c r="F305" s="75" t="s">
        <v>1384</v>
      </c>
      <c r="G305" s="75"/>
      <c r="H305" s="75"/>
      <c r="I305" s="75" t="s">
        <v>886</v>
      </c>
      <c r="J305" s="75" t="s">
        <v>1142</v>
      </c>
      <c r="K305" s="75"/>
      <c r="L305" s="75"/>
      <c r="M305" s="75"/>
      <c r="N305" s="75">
        <v>2</v>
      </c>
      <c r="O305" s="75"/>
      <c r="P305" s="75"/>
      <c r="Q305" s="75"/>
      <c r="R305" s="75" t="s">
        <v>3</v>
      </c>
      <c r="S305" s="75" t="s">
        <v>18</v>
      </c>
    </row>
    <row r="306" spans="1:19" ht="15" customHeight="1" x14ac:dyDescent="0.35">
      <c r="A306" s="75">
        <v>305</v>
      </c>
      <c r="B306" s="75" t="s">
        <v>1385</v>
      </c>
      <c r="C306" s="165" t="s">
        <v>1386</v>
      </c>
      <c r="D306" s="75" t="s">
        <v>287</v>
      </c>
      <c r="E306" s="75" t="s">
        <v>288</v>
      </c>
      <c r="F306" s="75" t="s">
        <v>1387</v>
      </c>
      <c r="G306" s="75"/>
      <c r="H306" s="75"/>
      <c r="I306" s="75" t="s">
        <v>1112</v>
      </c>
      <c r="J306" s="75" t="s">
        <v>290</v>
      </c>
      <c r="K306" s="75"/>
      <c r="L306" s="75"/>
      <c r="M306" s="75"/>
      <c r="N306" s="75"/>
      <c r="O306" s="75"/>
      <c r="P306" s="75">
        <v>13</v>
      </c>
      <c r="Q306" s="75"/>
      <c r="R306" s="75" t="s">
        <v>3</v>
      </c>
      <c r="S306" s="75" t="s">
        <v>18</v>
      </c>
    </row>
    <row r="307" spans="1:19" ht="15" customHeight="1" x14ac:dyDescent="0.35">
      <c r="A307" s="75">
        <v>306</v>
      </c>
      <c r="B307" s="75" t="s">
        <v>1388</v>
      </c>
      <c r="C307" s="165" t="s">
        <v>1389</v>
      </c>
      <c r="D307" s="75" t="s">
        <v>1390</v>
      </c>
      <c r="E307" s="75" t="s">
        <v>302</v>
      </c>
      <c r="F307" s="75" t="s">
        <v>1391</v>
      </c>
      <c r="G307" s="75"/>
      <c r="H307" s="75"/>
      <c r="I307" s="75" t="s">
        <v>505</v>
      </c>
      <c r="J307" s="75" t="s">
        <v>1118</v>
      </c>
      <c r="K307" s="75"/>
      <c r="L307" s="75"/>
      <c r="M307" s="75"/>
      <c r="N307" s="75">
        <v>20</v>
      </c>
      <c r="O307" s="75"/>
      <c r="P307" s="75">
        <v>53</v>
      </c>
      <c r="Q307" s="75"/>
      <c r="R307" s="75" t="s">
        <v>3</v>
      </c>
      <c r="S307" s="75" t="s">
        <v>18</v>
      </c>
    </row>
    <row r="308" spans="1:19" ht="15" customHeight="1" x14ac:dyDescent="0.35">
      <c r="A308" s="75">
        <v>307</v>
      </c>
      <c r="B308" s="75" t="s">
        <v>1392</v>
      </c>
      <c r="C308" s="165" t="s">
        <v>1393</v>
      </c>
      <c r="D308" s="75" t="s">
        <v>1110</v>
      </c>
      <c r="E308" s="75" t="s">
        <v>396</v>
      </c>
      <c r="F308" s="75" t="s">
        <v>1394</v>
      </c>
      <c r="G308" s="75"/>
      <c r="H308" s="75"/>
      <c r="I308" s="75" t="s">
        <v>1112</v>
      </c>
      <c r="J308" s="75" t="s">
        <v>290</v>
      </c>
      <c r="K308" s="75"/>
      <c r="L308" s="75"/>
      <c r="M308" s="75"/>
      <c r="N308" s="75">
        <v>3</v>
      </c>
      <c r="O308" s="75"/>
      <c r="P308" s="75">
        <v>23</v>
      </c>
      <c r="Q308" s="75"/>
      <c r="R308" s="75" t="s">
        <v>3</v>
      </c>
      <c r="S308" s="75" t="s">
        <v>18</v>
      </c>
    </row>
    <row r="309" spans="1:19" ht="15" customHeight="1" x14ac:dyDescent="0.35">
      <c r="A309" s="75">
        <v>308</v>
      </c>
      <c r="B309" s="75" t="s">
        <v>1395</v>
      </c>
      <c r="C309" s="165" t="s">
        <v>1396</v>
      </c>
      <c r="D309" s="75" t="s">
        <v>1110</v>
      </c>
      <c r="E309" s="75" t="s">
        <v>302</v>
      </c>
      <c r="F309" s="75" t="s">
        <v>1397</v>
      </c>
      <c r="G309" s="75"/>
      <c r="H309" s="75"/>
      <c r="I309" s="75" t="s">
        <v>1112</v>
      </c>
      <c r="J309" s="75" t="s">
        <v>290</v>
      </c>
      <c r="K309" s="75"/>
      <c r="L309" s="75"/>
      <c r="M309" s="75"/>
      <c r="N309" s="75">
        <v>2</v>
      </c>
      <c r="O309" s="75"/>
      <c r="P309" s="75">
        <v>20</v>
      </c>
      <c r="Q309" s="75"/>
      <c r="R309" s="75" t="s">
        <v>3</v>
      </c>
      <c r="S309" s="75" t="s">
        <v>18</v>
      </c>
    </row>
    <row r="310" spans="1:19" ht="15" customHeight="1" x14ac:dyDescent="0.35">
      <c r="A310" s="75">
        <v>309</v>
      </c>
      <c r="B310" s="75" t="s">
        <v>1398</v>
      </c>
      <c r="C310" s="165" t="s">
        <v>1399</v>
      </c>
      <c r="D310" s="75" t="s">
        <v>1110</v>
      </c>
      <c r="E310" s="75" t="s">
        <v>396</v>
      </c>
      <c r="F310" s="75" t="s">
        <v>1400</v>
      </c>
      <c r="G310" s="75"/>
      <c r="H310" s="75"/>
      <c r="I310" s="75" t="s">
        <v>1112</v>
      </c>
      <c r="J310" s="75" t="s">
        <v>290</v>
      </c>
      <c r="K310" s="75"/>
      <c r="L310" s="75"/>
      <c r="M310" s="75"/>
      <c r="N310" s="75">
        <v>5</v>
      </c>
      <c r="O310" s="75"/>
      <c r="P310" s="75">
        <v>48</v>
      </c>
      <c r="Q310" s="75"/>
      <c r="R310" s="75" t="s">
        <v>3</v>
      </c>
      <c r="S310" s="75" t="s">
        <v>18</v>
      </c>
    </row>
    <row r="311" spans="1:19" ht="15" customHeight="1" x14ac:dyDescent="0.35">
      <c r="A311" s="75">
        <v>310</v>
      </c>
      <c r="B311" s="75" t="s">
        <v>1401</v>
      </c>
      <c r="C311" s="165" t="s">
        <v>1402</v>
      </c>
      <c r="D311" s="75" t="s">
        <v>1201</v>
      </c>
      <c r="E311" s="75" t="s">
        <v>346</v>
      </c>
      <c r="F311" s="75" t="s">
        <v>1403</v>
      </c>
      <c r="G311" s="75"/>
      <c r="H311" s="75"/>
      <c r="I311" s="75" t="s">
        <v>1112</v>
      </c>
      <c r="J311" s="75" t="s">
        <v>1154</v>
      </c>
      <c r="K311" s="75"/>
      <c r="L311" s="75"/>
      <c r="M311" s="75"/>
      <c r="N311" s="75">
        <v>2</v>
      </c>
      <c r="O311" s="75"/>
      <c r="P311" s="75">
        <v>13</v>
      </c>
      <c r="Q311" s="75"/>
      <c r="R311" s="75" t="s">
        <v>3</v>
      </c>
      <c r="S311" s="75" t="s">
        <v>18</v>
      </c>
    </row>
    <row r="312" spans="1:19" ht="15" customHeight="1" x14ac:dyDescent="0.35">
      <c r="A312" s="75">
        <v>311</v>
      </c>
      <c r="B312" s="75" t="s">
        <v>1404</v>
      </c>
      <c r="C312" s="165" t="s">
        <v>1405</v>
      </c>
      <c r="D312" s="75" t="s">
        <v>1110</v>
      </c>
      <c r="E312" s="75" t="s">
        <v>295</v>
      </c>
      <c r="F312" s="75" t="s">
        <v>1406</v>
      </c>
      <c r="G312" s="75"/>
      <c r="H312" s="75"/>
      <c r="I312" s="75" t="s">
        <v>886</v>
      </c>
      <c r="J312" s="75" t="s">
        <v>290</v>
      </c>
      <c r="K312" s="75"/>
      <c r="L312" s="75"/>
      <c r="M312" s="75"/>
      <c r="N312" s="75">
        <v>3</v>
      </c>
      <c r="O312" s="75"/>
      <c r="P312" s="75"/>
      <c r="Q312" s="75"/>
      <c r="R312" s="75" t="s">
        <v>3</v>
      </c>
      <c r="S312" s="75" t="s">
        <v>18</v>
      </c>
    </row>
    <row r="313" spans="1:19" ht="15" customHeight="1" x14ac:dyDescent="0.35">
      <c r="A313" s="75">
        <v>312</v>
      </c>
      <c r="B313" s="75" t="s">
        <v>1407</v>
      </c>
      <c r="C313" s="165" t="s">
        <v>1408</v>
      </c>
      <c r="D313" s="75" t="s">
        <v>287</v>
      </c>
      <c r="E313" s="75" t="s">
        <v>346</v>
      </c>
      <c r="F313" s="75" t="s">
        <v>1141</v>
      </c>
      <c r="G313" s="75"/>
      <c r="H313" s="75"/>
      <c r="I313" s="75" t="s">
        <v>886</v>
      </c>
      <c r="J313" s="75" t="s">
        <v>1142</v>
      </c>
      <c r="K313" s="75"/>
      <c r="L313" s="75"/>
      <c r="M313" s="75"/>
      <c r="N313" s="75"/>
      <c r="O313" s="75"/>
      <c r="P313" s="75"/>
      <c r="Q313" s="75"/>
      <c r="R313" s="75" t="s">
        <v>3</v>
      </c>
      <c r="S313" s="75" t="s">
        <v>18</v>
      </c>
    </row>
    <row r="314" spans="1:19" ht="15" customHeight="1" x14ac:dyDescent="0.35">
      <c r="A314" s="75">
        <v>313</v>
      </c>
      <c r="B314" s="75" t="s">
        <v>1409</v>
      </c>
      <c r="C314" s="165" t="s">
        <v>1410</v>
      </c>
      <c r="D314" s="75" t="s">
        <v>488</v>
      </c>
      <c r="E314" s="75" t="s">
        <v>295</v>
      </c>
      <c r="F314" s="75" t="s">
        <v>1411</v>
      </c>
      <c r="G314" s="75"/>
      <c r="H314" s="75"/>
      <c r="I314" s="75" t="s">
        <v>886</v>
      </c>
      <c r="J314" s="75" t="s">
        <v>1147</v>
      </c>
      <c r="K314" s="75"/>
      <c r="L314" s="75"/>
      <c r="M314" s="75"/>
      <c r="N314" s="75">
        <v>16</v>
      </c>
      <c r="O314" s="75"/>
      <c r="P314" s="75"/>
      <c r="Q314" s="75"/>
      <c r="R314" s="75" t="s">
        <v>3</v>
      </c>
      <c r="S314" s="75" t="s">
        <v>18</v>
      </c>
    </row>
    <row r="315" spans="1:19" ht="15" customHeight="1" x14ac:dyDescent="0.35">
      <c r="A315" s="75">
        <v>314</v>
      </c>
      <c r="B315" s="75" t="s">
        <v>1412</v>
      </c>
      <c r="C315" s="165" t="s">
        <v>1413</v>
      </c>
      <c r="D315" s="75" t="s">
        <v>488</v>
      </c>
      <c r="E315" s="75" t="s">
        <v>556</v>
      </c>
      <c r="F315" s="75" t="s">
        <v>1414</v>
      </c>
      <c r="G315" s="75"/>
      <c r="H315" s="75"/>
      <c r="I315" s="75" t="s">
        <v>886</v>
      </c>
      <c r="J315" s="75" t="s">
        <v>1154</v>
      </c>
      <c r="K315" s="75"/>
      <c r="L315" s="75"/>
      <c r="M315" s="75"/>
      <c r="N315" s="75"/>
      <c r="O315" s="75"/>
      <c r="P315" s="75"/>
      <c r="Q315" s="75"/>
      <c r="R315" s="75" t="s">
        <v>3</v>
      </c>
      <c r="S315" s="75" t="s">
        <v>18</v>
      </c>
    </row>
    <row r="316" spans="1:19" ht="15" customHeight="1" x14ac:dyDescent="0.35">
      <c r="A316" s="75">
        <v>315</v>
      </c>
      <c r="B316" s="75" t="s">
        <v>1415</v>
      </c>
      <c r="C316" s="165" t="s">
        <v>1416</v>
      </c>
      <c r="D316" s="75" t="s">
        <v>1417</v>
      </c>
      <c r="E316" s="75" t="s">
        <v>396</v>
      </c>
      <c r="F316" s="75" t="s">
        <v>1418</v>
      </c>
      <c r="G316" s="75"/>
      <c r="H316" s="75"/>
      <c r="I316" s="75" t="s">
        <v>505</v>
      </c>
      <c r="J316" s="75" t="s">
        <v>1118</v>
      </c>
      <c r="K316" s="75"/>
      <c r="L316" s="75"/>
      <c r="M316" s="75"/>
      <c r="N316" s="75">
        <v>4</v>
      </c>
      <c r="O316" s="75"/>
      <c r="P316" s="75">
        <v>39</v>
      </c>
      <c r="Q316" s="75"/>
      <c r="R316" s="75" t="s">
        <v>3</v>
      </c>
      <c r="S316" s="75" t="s">
        <v>18</v>
      </c>
    </row>
    <row r="317" spans="1:19" ht="15" customHeight="1" x14ac:dyDescent="0.35">
      <c r="A317" s="75">
        <v>316</v>
      </c>
      <c r="B317" s="75" t="s">
        <v>1419</v>
      </c>
      <c r="C317" s="165" t="s">
        <v>1420</v>
      </c>
      <c r="D317" s="75" t="s">
        <v>287</v>
      </c>
      <c r="E317" s="75" t="s">
        <v>333</v>
      </c>
      <c r="F317" s="75" t="s">
        <v>1421</v>
      </c>
      <c r="G317" s="75"/>
      <c r="H317" s="75"/>
      <c r="I317" s="75" t="s">
        <v>1112</v>
      </c>
      <c r="J317" s="75" t="s">
        <v>290</v>
      </c>
      <c r="K317" s="75"/>
      <c r="L317" s="75"/>
      <c r="M317" s="75"/>
      <c r="N317" s="75"/>
      <c r="O317" s="75"/>
      <c r="P317" s="75">
        <v>10</v>
      </c>
      <c r="Q317" s="75"/>
      <c r="R317" s="75" t="s">
        <v>3</v>
      </c>
      <c r="S317" s="75" t="s">
        <v>18</v>
      </c>
    </row>
    <row r="318" spans="1:19" ht="15" customHeight="1" x14ac:dyDescent="0.35">
      <c r="A318" s="75">
        <v>317</v>
      </c>
      <c r="B318" s="75" t="s">
        <v>1422</v>
      </c>
      <c r="C318" s="165" t="s">
        <v>1423</v>
      </c>
      <c r="D318" s="75" t="s">
        <v>1150</v>
      </c>
      <c r="E318" s="75" t="s">
        <v>396</v>
      </c>
      <c r="F318" s="75" t="s">
        <v>1424</v>
      </c>
      <c r="G318" s="75"/>
      <c r="H318" s="75"/>
      <c r="I318" s="75" t="s">
        <v>886</v>
      </c>
      <c r="J318" s="75" t="s">
        <v>290</v>
      </c>
      <c r="K318" s="75"/>
      <c r="L318" s="75"/>
      <c r="M318" s="75"/>
      <c r="N318" s="75">
        <v>13</v>
      </c>
      <c r="O318" s="75"/>
      <c r="P318" s="75"/>
      <c r="Q318" s="75"/>
      <c r="R318" s="75" t="s">
        <v>3</v>
      </c>
      <c r="S318" s="75" t="s">
        <v>18</v>
      </c>
    </row>
    <row r="319" spans="1:19" ht="15" customHeight="1" x14ac:dyDescent="0.35">
      <c r="A319" s="75">
        <v>318</v>
      </c>
      <c r="B319" s="75" t="s">
        <v>1425</v>
      </c>
      <c r="C319" s="165" t="s">
        <v>1426</v>
      </c>
      <c r="D319" s="75" t="s">
        <v>1110</v>
      </c>
      <c r="E319" s="75" t="s">
        <v>493</v>
      </c>
      <c r="F319" s="75" t="s">
        <v>1427</v>
      </c>
      <c r="G319" s="75"/>
      <c r="H319" s="75"/>
      <c r="I319" s="75" t="s">
        <v>886</v>
      </c>
      <c r="J319" s="75" t="s">
        <v>1142</v>
      </c>
      <c r="K319" s="75"/>
      <c r="L319" s="75"/>
      <c r="M319" s="75"/>
      <c r="N319" s="75">
        <v>1</v>
      </c>
      <c r="O319" s="75"/>
      <c r="P319" s="75"/>
      <c r="Q319" s="75"/>
      <c r="R319" s="75" t="s">
        <v>3</v>
      </c>
      <c r="S319" s="75" t="s">
        <v>18</v>
      </c>
    </row>
    <row r="320" spans="1:19" ht="15" customHeight="1" x14ac:dyDescent="0.35">
      <c r="A320" s="75">
        <v>319</v>
      </c>
      <c r="B320" s="75" t="s">
        <v>1428</v>
      </c>
      <c r="C320" s="165" t="s">
        <v>1429</v>
      </c>
      <c r="D320" s="75" t="s">
        <v>1272</v>
      </c>
      <c r="E320" s="75" t="s">
        <v>310</v>
      </c>
      <c r="F320" s="75" t="s">
        <v>1430</v>
      </c>
      <c r="G320" s="75"/>
      <c r="H320" s="75"/>
      <c r="I320" s="75" t="s">
        <v>1112</v>
      </c>
      <c r="J320" s="75" t="s">
        <v>290</v>
      </c>
      <c r="K320" s="75"/>
      <c r="L320" s="75"/>
      <c r="M320" s="75"/>
      <c r="N320" s="75">
        <v>1</v>
      </c>
      <c r="O320" s="75"/>
      <c r="P320" s="75">
        <v>37</v>
      </c>
      <c r="Q320" s="75"/>
      <c r="R320" s="75" t="s">
        <v>3</v>
      </c>
      <c r="S320" s="75" t="s">
        <v>18</v>
      </c>
    </row>
    <row r="321" spans="1:19" ht="15" customHeight="1" x14ac:dyDescent="0.35">
      <c r="A321" s="75">
        <v>320</v>
      </c>
      <c r="B321" s="75" t="s">
        <v>1431</v>
      </c>
      <c r="C321" s="165" t="s">
        <v>1432</v>
      </c>
      <c r="D321" s="75" t="s">
        <v>1433</v>
      </c>
      <c r="E321" s="75" t="s">
        <v>639</v>
      </c>
      <c r="F321" s="75" t="s">
        <v>1434</v>
      </c>
      <c r="G321" s="75"/>
      <c r="H321" s="75"/>
      <c r="I321" s="75" t="s">
        <v>1112</v>
      </c>
      <c r="J321" s="75" t="s">
        <v>1435</v>
      </c>
      <c r="K321" s="75"/>
      <c r="L321" s="75"/>
      <c r="M321" s="75"/>
      <c r="N321" s="75">
        <v>1</v>
      </c>
      <c r="O321" s="75"/>
      <c r="P321" s="75">
        <v>3</v>
      </c>
      <c r="Q321" s="75"/>
      <c r="R321" s="75" t="s">
        <v>3</v>
      </c>
      <c r="S321" s="75" t="s">
        <v>18</v>
      </c>
    </row>
    <row r="322" spans="1:19" ht="15" customHeight="1" x14ac:dyDescent="0.35">
      <c r="A322" s="75">
        <v>321</v>
      </c>
      <c r="B322" s="75" t="s">
        <v>1436</v>
      </c>
      <c r="C322" s="165" t="s">
        <v>1437</v>
      </c>
      <c r="D322" s="75" t="s">
        <v>287</v>
      </c>
      <c r="E322" s="75" t="s">
        <v>310</v>
      </c>
      <c r="F322" s="75" t="s">
        <v>1438</v>
      </c>
      <c r="G322" s="75"/>
      <c r="H322" s="75"/>
      <c r="I322" s="75" t="s">
        <v>1112</v>
      </c>
      <c r="J322" s="75" t="s">
        <v>290</v>
      </c>
      <c r="K322" s="75"/>
      <c r="L322" s="75"/>
      <c r="M322" s="75"/>
      <c r="N322" s="75">
        <v>2</v>
      </c>
      <c r="O322" s="75"/>
      <c r="P322" s="75">
        <v>39</v>
      </c>
      <c r="Q322" s="75"/>
      <c r="R322" s="75" t="s">
        <v>3</v>
      </c>
      <c r="S322" s="75" t="s">
        <v>18</v>
      </c>
    </row>
    <row r="323" spans="1:19" ht="15" customHeight="1" x14ac:dyDescent="0.35">
      <c r="A323" s="75">
        <v>322</v>
      </c>
      <c r="B323" s="75" t="s">
        <v>1439</v>
      </c>
      <c r="C323" s="165" t="s">
        <v>1440</v>
      </c>
      <c r="D323" s="75" t="s">
        <v>1110</v>
      </c>
      <c r="E323" s="75" t="s">
        <v>333</v>
      </c>
      <c r="F323" s="75" t="s">
        <v>1441</v>
      </c>
      <c r="G323" s="75"/>
      <c r="H323" s="75"/>
      <c r="I323" s="75" t="s">
        <v>886</v>
      </c>
      <c r="J323" s="75" t="s">
        <v>290</v>
      </c>
      <c r="K323" s="75"/>
      <c r="L323" s="75"/>
      <c r="M323" s="75"/>
      <c r="N323" s="75">
        <v>3</v>
      </c>
      <c r="O323" s="75"/>
      <c r="P323" s="75">
        <v>6</v>
      </c>
      <c r="Q323" s="75"/>
      <c r="R323" s="75" t="s">
        <v>3</v>
      </c>
      <c r="S323" s="75" t="s">
        <v>18</v>
      </c>
    </row>
    <row r="324" spans="1:19" ht="15" customHeight="1" x14ac:dyDescent="0.35">
      <c r="A324" s="75">
        <v>323</v>
      </c>
      <c r="B324" s="75" t="s">
        <v>1442</v>
      </c>
      <c r="C324" s="165" t="s">
        <v>1443</v>
      </c>
      <c r="D324" s="75" t="s">
        <v>1444</v>
      </c>
      <c r="E324" s="75" t="s">
        <v>288</v>
      </c>
      <c r="F324" s="75" t="s">
        <v>1445</v>
      </c>
      <c r="G324" s="75"/>
      <c r="H324" s="75"/>
      <c r="I324" s="75" t="s">
        <v>1112</v>
      </c>
      <c r="J324" s="75" t="s">
        <v>290</v>
      </c>
      <c r="K324" s="75"/>
      <c r="L324" s="75"/>
      <c r="M324" s="75"/>
      <c r="N324" s="75">
        <v>3</v>
      </c>
      <c r="O324" s="75"/>
      <c r="P324" s="75">
        <v>57</v>
      </c>
      <c r="Q324" s="75"/>
      <c r="R324" s="75" t="s">
        <v>3</v>
      </c>
      <c r="S324" s="75" t="s">
        <v>18</v>
      </c>
    </row>
    <row r="325" spans="1:19" ht="15" customHeight="1" x14ac:dyDescent="0.35">
      <c r="A325" s="75">
        <v>324</v>
      </c>
      <c r="B325" s="75" t="s">
        <v>1446</v>
      </c>
      <c r="C325" s="165" t="s">
        <v>1447</v>
      </c>
      <c r="D325" s="75" t="s">
        <v>332</v>
      </c>
      <c r="E325" s="75" t="s">
        <v>295</v>
      </c>
      <c r="F325" s="75" t="s">
        <v>1448</v>
      </c>
      <c r="G325" s="75"/>
      <c r="H325" s="75"/>
      <c r="I325" s="75" t="s">
        <v>886</v>
      </c>
      <c r="J325" s="75" t="s">
        <v>290</v>
      </c>
      <c r="K325" s="75"/>
      <c r="L325" s="75"/>
      <c r="M325" s="75"/>
      <c r="N325" s="75">
        <v>8</v>
      </c>
      <c r="O325" s="75"/>
      <c r="P325" s="75">
        <v>17</v>
      </c>
      <c r="Q325" s="75"/>
      <c r="R325" s="75" t="s">
        <v>3</v>
      </c>
      <c r="S325" s="75" t="s">
        <v>18</v>
      </c>
    </row>
    <row r="326" spans="1:19" ht="15" customHeight="1" x14ac:dyDescent="0.35">
      <c r="A326" s="75">
        <v>325</v>
      </c>
      <c r="B326" s="75" t="s">
        <v>1449</v>
      </c>
      <c r="C326" s="165" t="s">
        <v>1450</v>
      </c>
      <c r="D326" s="75" t="s">
        <v>287</v>
      </c>
      <c r="E326" s="75" t="s">
        <v>639</v>
      </c>
      <c r="F326" s="75" t="s">
        <v>1451</v>
      </c>
      <c r="G326" s="75"/>
      <c r="H326" s="75"/>
      <c r="I326" s="75" t="s">
        <v>1112</v>
      </c>
      <c r="J326" s="75" t="s">
        <v>290</v>
      </c>
      <c r="K326" s="75"/>
      <c r="L326" s="75"/>
      <c r="M326" s="75"/>
      <c r="N326" s="75">
        <v>6</v>
      </c>
      <c r="O326" s="75"/>
      <c r="P326" s="75">
        <v>23</v>
      </c>
      <c r="Q326" s="75"/>
      <c r="R326" s="75" t="s">
        <v>3</v>
      </c>
      <c r="S326" s="75" t="s">
        <v>18</v>
      </c>
    </row>
    <row r="327" spans="1:19" ht="15" customHeight="1" x14ac:dyDescent="0.35">
      <c r="A327" s="75">
        <v>326</v>
      </c>
      <c r="B327" s="75" t="s">
        <v>1452</v>
      </c>
      <c r="C327" s="165" t="s">
        <v>1453</v>
      </c>
      <c r="D327" s="75" t="s">
        <v>1181</v>
      </c>
      <c r="E327" s="75" t="s">
        <v>333</v>
      </c>
      <c r="F327" s="75" t="s">
        <v>1454</v>
      </c>
      <c r="G327" s="75"/>
      <c r="H327" s="75"/>
      <c r="I327" s="75" t="s">
        <v>505</v>
      </c>
      <c r="J327" s="75" t="s">
        <v>1118</v>
      </c>
      <c r="K327" s="75"/>
      <c r="L327" s="75"/>
      <c r="M327" s="75"/>
      <c r="N327" s="75">
        <v>31</v>
      </c>
      <c r="O327" s="75"/>
      <c r="P327" s="75">
        <v>53</v>
      </c>
      <c r="Q327" s="75"/>
      <c r="R327" s="75" t="s">
        <v>3</v>
      </c>
      <c r="S327" s="75" t="s">
        <v>18</v>
      </c>
    </row>
    <row r="328" spans="1:19" ht="15" customHeight="1" x14ac:dyDescent="0.35">
      <c r="A328" s="75">
        <v>327</v>
      </c>
      <c r="B328" s="75" t="s">
        <v>1455</v>
      </c>
      <c r="C328" s="165" t="s">
        <v>1456</v>
      </c>
      <c r="D328" s="75" t="s">
        <v>1150</v>
      </c>
      <c r="E328" s="75" t="s">
        <v>396</v>
      </c>
      <c r="F328" s="75" t="s">
        <v>1424</v>
      </c>
      <c r="G328" s="75"/>
      <c r="H328" s="75"/>
      <c r="I328" s="75" t="s">
        <v>1112</v>
      </c>
      <c r="J328" s="75" t="s">
        <v>290</v>
      </c>
      <c r="K328" s="75"/>
      <c r="L328" s="75"/>
      <c r="M328" s="75"/>
      <c r="N328" s="75">
        <v>2</v>
      </c>
      <c r="O328" s="75"/>
      <c r="P328" s="75"/>
      <c r="Q328" s="75"/>
      <c r="R328" s="75" t="s">
        <v>3</v>
      </c>
      <c r="S328" s="75" t="s">
        <v>18</v>
      </c>
    </row>
    <row r="329" spans="1:19" ht="15" customHeight="1" x14ac:dyDescent="0.35">
      <c r="A329" s="75">
        <v>328</v>
      </c>
      <c r="B329" s="75" t="s">
        <v>1457</v>
      </c>
      <c r="C329" s="165" t="s">
        <v>1458</v>
      </c>
      <c r="D329" s="75" t="s">
        <v>287</v>
      </c>
      <c r="E329" s="75" t="s">
        <v>493</v>
      </c>
      <c r="F329" s="75" t="s">
        <v>1459</v>
      </c>
      <c r="G329" s="75"/>
      <c r="H329" s="75"/>
      <c r="I329" s="75" t="s">
        <v>886</v>
      </c>
      <c r="J329" s="75" t="s">
        <v>290</v>
      </c>
      <c r="K329" s="75"/>
      <c r="L329" s="75"/>
      <c r="M329" s="75"/>
      <c r="N329" s="75"/>
      <c r="O329" s="75"/>
      <c r="P329" s="75"/>
      <c r="Q329" s="75"/>
      <c r="R329" s="75" t="s">
        <v>3</v>
      </c>
      <c r="S329" s="75" t="s">
        <v>18</v>
      </c>
    </row>
    <row r="330" spans="1:19" ht="15" customHeight="1" x14ac:dyDescent="0.35">
      <c r="A330" s="75">
        <v>329</v>
      </c>
      <c r="B330" s="75" t="s">
        <v>1460</v>
      </c>
      <c r="C330" s="165" t="s">
        <v>1461</v>
      </c>
      <c r="D330" s="75" t="s">
        <v>287</v>
      </c>
      <c r="E330" s="75" t="s">
        <v>325</v>
      </c>
      <c r="F330" s="75" t="s">
        <v>1462</v>
      </c>
      <c r="G330" s="75"/>
      <c r="H330" s="75"/>
      <c r="I330" s="75" t="s">
        <v>886</v>
      </c>
      <c r="J330" s="75" t="s">
        <v>290</v>
      </c>
      <c r="K330" s="75"/>
      <c r="L330" s="75"/>
      <c r="M330" s="75"/>
      <c r="N330" s="75">
        <v>5</v>
      </c>
      <c r="O330" s="75"/>
      <c r="P330" s="75">
        <v>35</v>
      </c>
      <c r="Q330" s="75"/>
      <c r="R330" s="75" t="s">
        <v>3</v>
      </c>
      <c r="S330" s="75" t="s">
        <v>18</v>
      </c>
    </row>
    <row r="331" spans="1:19" ht="15" customHeight="1" x14ac:dyDescent="0.35">
      <c r="A331" s="75">
        <v>330</v>
      </c>
      <c r="B331" s="75" t="s">
        <v>1463</v>
      </c>
      <c r="C331" s="165" t="s">
        <v>1464</v>
      </c>
      <c r="D331" s="75" t="s">
        <v>287</v>
      </c>
      <c r="E331" s="75" t="s">
        <v>310</v>
      </c>
      <c r="F331" s="75" t="s">
        <v>1465</v>
      </c>
      <c r="G331" s="75"/>
      <c r="H331" s="75"/>
      <c r="I331" s="75" t="s">
        <v>1112</v>
      </c>
      <c r="J331" s="75" t="s">
        <v>290</v>
      </c>
      <c r="K331" s="75"/>
      <c r="L331" s="75"/>
      <c r="M331" s="75"/>
      <c r="N331" s="75"/>
      <c r="O331" s="75"/>
      <c r="P331" s="75">
        <v>16</v>
      </c>
      <c r="Q331" s="75"/>
      <c r="R331" s="75" t="s">
        <v>3</v>
      </c>
      <c r="S331" s="75" t="s">
        <v>18</v>
      </c>
    </row>
    <row r="332" spans="1:19" ht="15" customHeight="1" x14ac:dyDescent="0.35">
      <c r="A332" s="75">
        <v>331</v>
      </c>
      <c r="B332" s="75" t="s">
        <v>1236</v>
      </c>
      <c r="C332" s="165" t="s">
        <v>1466</v>
      </c>
      <c r="D332" s="75" t="s">
        <v>287</v>
      </c>
      <c r="E332" s="75" t="s">
        <v>346</v>
      </c>
      <c r="F332" s="75" t="s">
        <v>1238</v>
      </c>
      <c r="G332" s="75"/>
      <c r="H332" s="75"/>
      <c r="I332" s="75" t="s">
        <v>886</v>
      </c>
      <c r="J332" s="75" t="s">
        <v>1154</v>
      </c>
      <c r="K332" s="75"/>
      <c r="L332" s="75"/>
      <c r="M332" s="75"/>
      <c r="N332" s="75"/>
      <c r="O332" s="75"/>
      <c r="P332" s="75"/>
      <c r="Q332" s="75"/>
      <c r="R332" s="75" t="s">
        <v>3</v>
      </c>
      <c r="S332" s="75" t="s">
        <v>18</v>
      </c>
    </row>
    <row r="333" spans="1:19" ht="15" customHeight="1" x14ac:dyDescent="0.35">
      <c r="A333" s="75">
        <v>332</v>
      </c>
      <c r="B333" s="75" t="s">
        <v>1319</v>
      </c>
      <c r="C333" s="165" t="s">
        <v>1467</v>
      </c>
      <c r="D333" s="75" t="s">
        <v>287</v>
      </c>
      <c r="E333" s="75" t="s">
        <v>556</v>
      </c>
      <c r="F333" s="75" t="s">
        <v>1141</v>
      </c>
      <c r="G333" s="75"/>
      <c r="H333" s="75"/>
      <c r="I333" s="75" t="s">
        <v>886</v>
      </c>
      <c r="J333" s="75" t="s">
        <v>1154</v>
      </c>
      <c r="K333" s="75"/>
      <c r="L333" s="75"/>
      <c r="M333" s="75"/>
      <c r="N333" s="75"/>
      <c r="O333" s="75"/>
      <c r="P333" s="75"/>
      <c r="Q333" s="75"/>
      <c r="R333" s="75" t="s">
        <v>3</v>
      </c>
      <c r="S333" s="75" t="s">
        <v>18</v>
      </c>
    </row>
    <row r="334" spans="1:19" ht="15" customHeight="1" x14ac:dyDescent="0.35">
      <c r="A334" s="75">
        <v>333</v>
      </c>
      <c r="B334" s="75" t="s">
        <v>1468</v>
      </c>
      <c r="C334" s="165" t="s">
        <v>1469</v>
      </c>
      <c r="D334" s="75" t="s">
        <v>1470</v>
      </c>
      <c r="E334" s="75" t="s">
        <v>302</v>
      </c>
      <c r="F334" s="75" t="s">
        <v>1471</v>
      </c>
      <c r="G334" s="75"/>
      <c r="H334" s="75"/>
      <c r="I334" s="75" t="s">
        <v>1112</v>
      </c>
      <c r="J334" s="75" t="s">
        <v>1147</v>
      </c>
      <c r="K334" s="75"/>
      <c r="L334" s="75"/>
      <c r="M334" s="75"/>
      <c r="N334" s="75">
        <v>1</v>
      </c>
      <c r="O334" s="75"/>
      <c r="P334" s="75"/>
      <c r="Q334" s="75"/>
      <c r="R334" s="75" t="s">
        <v>3</v>
      </c>
      <c r="S334" s="75" t="s">
        <v>18</v>
      </c>
    </row>
    <row r="335" spans="1:19" ht="15" customHeight="1" x14ac:dyDescent="0.35">
      <c r="A335" s="75">
        <v>334</v>
      </c>
      <c r="B335" s="75" t="s">
        <v>1472</v>
      </c>
      <c r="C335" s="165" t="s">
        <v>1473</v>
      </c>
      <c r="D335" s="75" t="s">
        <v>1201</v>
      </c>
      <c r="E335" s="75" t="s">
        <v>346</v>
      </c>
      <c r="F335" s="75" t="s">
        <v>1474</v>
      </c>
      <c r="G335" s="75"/>
      <c r="H335" s="75"/>
      <c r="I335" s="75" t="s">
        <v>1112</v>
      </c>
      <c r="J335" s="75" t="s">
        <v>1142</v>
      </c>
      <c r="K335" s="75"/>
      <c r="L335" s="75"/>
      <c r="M335" s="75"/>
      <c r="N335" s="75"/>
      <c r="O335" s="75"/>
      <c r="P335" s="75">
        <v>9</v>
      </c>
      <c r="Q335" s="75"/>
      <c r="R335" s="75" t="s">
        <v>3</v>
      </c>
      <c r="S335" s="75" t="s">
        <v>18</v>
      </c>
    </row>
    <row r="336" spans="1:19" ht="15" customHeight="1" x14ac:dyDescent="0.35">
      <c r="A336" s="75">
        <v>335</v>
      </c>
      <c r="B336" s="75" t="s">
        <v>1475</v>
      </c>
      <c r="C336" s="165" t="s">
        <v>1476</v>
      </c>
      <c r="D336" s="75" t="s">
        <v>287</v>
      </c>
      <c r="E336" s="75" t="s">
        <v>346</v>
      </c>
      <c r="F336" s="75" t="s">
        <v>1477</v>
      </c>
      <c r="G336" s="75"/>
      <c r="H336" s="75"/>
      <c r="I336" s="75" t="s">
        <v>886</v>
      </c>
      <c r="J336" s="75" t="s">
        <v>1142</v>
      </c>
      <c r="K336" s="75"/>
      <c r="L336" s="75"/>
      <c r="M336" s="75"/>
      <c r="N336" s="75">
        <v>2</v>
      </c>
      <c r="O336" s="75"/>
      <c r="P336" s="75"/>
      <c r="Q336" s="75"/>
      <c r="R336" s="75" t="s">
        <v>3</v>
      </c>
      <c r="S336" s="75" t="s">
        <v>18</v>
      </c>
    </row>
    <row r="337" spans="1:19" ht="15" customHeight="1" x14ac:dyDescent="0.35">
      <c r="A337" s="75">
        <v>336</v>
      </c>
      <c r="B337" s="75" t="s">
        <v>1478</v>
      </c>
      <c r="C337" s="165" t="s">
        <v>1479</v>
      </c>
      <c r="D337" s="75" t="s">
        <v>1480</v>
      </c>
      <c r="E337" s="75" t="s">
        <v>302</v>
      </c>
      <c r="F337" s="75" t="s">
        <v>1481</v>
      </c>
      <c r="G337" s="75"/>
      <c r="H337" s="75"/>
      <c r="I337" s="75" t="s">
        <v>505</v>
      </c>
      <c r="J337" s="75" t="s">
        <v>1118</v>
      </c>
      <c r="K337" s="75"/>
      <c r="L337" s="75"/>
      <c r="M337" s="75"/>
      <c r="N337" s="75">
        <v>30</v>
      </c>
      <c r="O337" s="75"/>
      <c r="P337" s="75">
        <v>50</v>
      </c>
      <c r="Q337" s="75"/>
      <c r="R337" s="75" t="s">
        <v>3</v>
      </c>
      <c r="S337" s="75" t="s">
        <v>18</v>
      </c>
    </row>
    <row r="338" spans="1:19" ht="15" customHeight="1" x14ac:dyDescent="0.35">
      <c r="A338" s="75">
        <v>337</v>
      </c>
      <c r="B338" s="75" t="s">
        <v>1199</v>
      </c>
      <c r="C338" s="165" t="s">
        <v>1482</v>
      </c>
      <c r="D338" s="75" t="s">
        <v>1201</v>
      </c>
      <c r="E338" s="75" t="s">
        <v>346</v>
      </c>
      <c r="F338" s="75" t="s">
        <v>1483</v>
      </c>
      <c r="G338" s="75"/>
      <c r="H338" s="75"/>
      <c r="I338" s="75" t="s">
        <v>886</v>
      </c>
      <c r="J338" s="75" t="s">
        <v>1142</v>
      </c>
      <c r="K338" s="75"/>
      <c r="L338" s="75"/>
      <c r="M338" s="75"/>
      <c r="N338" s="75">
        <v>1</v>
      </c>
      <c r="O338" s="75"/>
      <c r="P338" s="75"/>
      <c r="Q338" s="75"/>
      <c r="R338" s="75" t="s">
        <v>3</v>
      </c>
      <c r="S338" s="75" t="s">
        <v>18</v>
      </c>
    </row>
    <row r="339" spans="1:19" ht="15" customHeight="1" x14ac:dyDescent="0.35">
      <c r="A339" s="75">
        <v>338</v>
      </c>
      <c r="B339" s="75" t="s">
        <v>1484</v>
      </c>
      <c r="C339" s="165" t="s">
        <v>1485</v>
      </c>
      <c r="D339" s="75" t="s">
        <v>1181</v>
      </c>
      <c r="E339" s="75" t="s">
        <v>556</v>
      </c>
      <c r="F339" s="75" t="s">
        <v>1486</v>
      </c>
      <c r="G339" s="75"/>
      <c r="H339" s="75"/>
      <c r="I339" s="75" t="s">
        <v>505</v>
      </c>
      <c r="J339" s="75" t="s">
        <v>1118</v>
      </c>
      <c r="K339" s="75"/>
      <c r="L339" s="75"/>
      <c r="M339" s="75"/>
      <c r="N339" s="75"/>
      <c r="O339" s="75"/>
      <c r="P339" s="75">
        <v>80</v>
      </c>
      <c r="Q339" s="75"/>
      <c r="R339" s="75" t="s">
        <v>3</v>
      </c>
      <c r="S339" s="75" t="s">
        <v>18</v>
      </c>
    </row>
    <row r="340" spans="1:19" ht="15" customHeight="1" x14ac:dyDescent="0.35">
      <c r="A340" s="75">
        <v>339</v>
      </c>
      <c r="B340" s="75" t="s">
        <v>1487</v>
      </c>
      <c r="C340" s="165" t="s">
        <v>1488</v>
      </c>
      <c r="D340" s="75" t="s">
        <v>1140</v>
      </c>
      <c r="E340" s="75" t="s">
        <v>493</v>
      </c>
      <c r="F340" s="75" t="s">
        <v>1141</v>
      </c>
      <c r="G340" s="75"/>
      <c r="H340" s="75"/>
      <c r="I340" s="75" t="s">
        <v>886</v>
      </c>
      <c r="J340" s="75" t="s">
        <v>1142</v>
      </c>
      <c r="K340" s="75"/>
      <c r="L340" s="75"/>
      <c r="M340" s="75"/>
      <c r="N340" s="75">
        <v>4</v>
      </c>
      <c r="O340" s="75"/>
      <c r="P340" s="75"/>
      <c r="Q340" s="75"/>
      <c r="R340" s="75" t="s">
        <v>3</v>
      </c>
      <c r="S340" s="75" t="s">
        <v>18</v>
      </c>
    </row>
    <row r="341" spans="1:19" ht="15" customHeight="1" x14ac:dyDescent="0.35">
      <c r="A341" s="75">
        <v>340</v>
      </c>
      <c r="B341" s="75" t="s">
        <v>1489</v>
      </c>
      <c r="C341" s="165" t="s">
        <v>1490</v>
      </c>
      <c r="D341" s="75" t="s">
        <v>1369</v>
      </c>
      <c r="E341" s="75" t="s">
        <v>493</v>
      </c>
      <c r="F341" s="75" t="s">
        <v>1370</v>
      </c>
      <c r="G341" s="75"/>
      <c r="H341" s="75"/>
      <c r="I341" s="75" t="s">
        <v>886</v>
      </c>
      <c r="J341" s="75" t="s">
        <v>290</v>
      </c>
      <c r="K341" s="75"/>
      <c r="L341" s="75"/>
      <c r="M341" s="75"/>
      <c r="N341" s="75">
        <v>4</v>
      </c>
      <c r="O341" s="75"/>
      <c r="P341" s="75"/>
      <c r="Q341" s="75"/>
      <c r="R341" s="75" t="s">
        <v>3</v>
      </c>
      <c r="S341" s="75" t="s">
        <v>18</v>
      </c>
    </row>
    <row r="342" spans="1:19" ht="15" customHeight="1" x14ac:dyDescent="0.35">
      <c r="A342" s="75">
        <v>341</v>
      </c>
      <c r="B342" s="75" t="s">
        <v>1491</v>
      </c>
      <c r="C342" s="165" t="s">
        <v>1492</v>
      </c>
      <c r="D342" s="75" t="s">
        <v>1140</v>
      </c>
      <c r="E342" s="75" t="s">
        <v>493</v>
      </c>
      <c r="F342" s="75" t="s">
        <v>1493</v>
      </c>
      <c r="G342" s="75"/>
      <c r="H342" s="75"/>
      <c r="I342" s="75" t="s">
        <v>886</v>
      </c>
      <c r="J342" s="75" t="s">
        <v>1142</v>
      </c>
      <c r="K342" s="75"/>
      <c r="L342" s="75"/>
      <c r="M342" s="75"/>
      <c r="N342" s="75">
        <v>3</v>
      </c>
      <c r="O342" s="75"/>
      <c r="P342" s="75"/>
      <c r="Q342" s="75"/>
      <c r="R342" s="75" t="s">
        <v>3</v>
      </c>
      <c r="S342" s="75" t="s">
        <v>18</v>
      </c>
    </row>
    <row r="343" spans="1:19" ht="15" customHeight="1" x14ac:dyDescent="0.35">
      <c r="A343" s="75">
        <v>342</v>
      </c>
      <c r="B343" s="75" t="s">
        <v>1494</v>
      </c>
      <c r="C343" s="165" t="s">
        <v>1495</v>
      </c>
      <c r="D343" s="75" t="s">
        <v>287</v>
      </c>
      <c r="E343" s="75" t="s">
        <v>302</v>
      </c>
      <c r="F343" s="75" t="s">
        <v>1496</v>
      </c>
      <c r="G343" s="75"/>
      <c r="H343" s="75"/>
      <c r="I343" s="75" t="s">
        <v>1112</v>
      </c>
      <c r="J343" s="75" t="s">
        <v>290</v>
      </c>
      <c r="K343" s="75"/>
      <c r="L343" s="75"/>
      <c r="M343" s="75"/>
      <c r="N343" s="75">
        <v>5</v>
      </c>
      <c r="O343" s="75"/>
      <c r="P343" s="75">
        <v>27</v>
      </c>
      <c r="Q343" s="75"/>
      <c r="R343" s="75" t="s">
        <v>3</v>
      </c>
      <c r="S343" s="75" t="s">
        <v>18</v>
      </c>
    </row>
    <row r="344" spans="1:19" ht="15" customHeight="1" x14ac:dyDescent="0.35">
      <c r="A344" s="75">
        <v>343</v>
      </c>
      <c r="B344" s="75" t="s">
        <v>1497</v>
      </c>
      <c r="C344" s="165" t="s">
        <v>1498</v>
      </c>
      <c r="D344" s="75" t="s">
        <v>1499</v>
      </c>
      <c r="E344" s="75" t="s">
        <v>346</v>
      </c>
      <c r="F344" s="75" t="s">
        <v>1500</v>
      </c>
      <c r="G344" s="75"/>
      <c r="H344" s="75"/>
      <c r="I344" s="75" t="s">
        <v>1112</v>
      </c>
      <c r="J344" s="75" t="s">
        <v>1147</v>
      </c>
      <c r="K344" s="75"/>
      <c r="L344" s="75"/>
      <c r="M344" s="75"/>
      <c r="N344" s="75"/>
      <c r="O344" s="75"/>
      <c r="P344" s="75"/>
      <c r="Q344" s="75"/>
      <c r="R344" s="75" t="s">
        <v>3</v>
      </c>
      <c r="S344" s="75" t="s">
        <v>18</v>
      </c>
    </row>
    <row r="345" spans="1:19" ht="15" customHeight="1" x14ac:dyDescent="0.35">
      <c r="A345" s="75">
        <v>344</v>
      </c>
      <c r="B345" s="75" t="s">
        <v>1501</v>
      </c>
      <c r="C345" s="165" t="s">
        <v>1502</v>
      </c>
      <c r="D345" s="75" t="s">
        <v>488</v>
      </c>
      <c r="E345" s="75" t="s">
        <v>556</v>
      </c>
      <c r="F345" s="75" t="s">
        <v>1503</v>
      </c>
      <c r="G345" s="75"/>
      <c r="H345" s="75"/>
      <c r="I345" s="75" t="s">
        <v>886</v>
      </c>
      <c r="J345" s="75" t="s">
        <v>1147</v>
      </c>
      <c r="K345" s="75"/>
      <c r="L345" s="75"/>
      <c r="M345" s="75"/>
      <c r="N345" s="75"/>
      <c r="O345" s="75"/>
      <c r="P345" s="75"/>
      <c r="Q345" s="75"/>
      <c r="R345" s="75" t="s">
        <v>3</v>
      </c>
      <c r="S345" s="75" t="s">
        <v>18</v>
      </c>
    </row>
    <row r="346" spans="1:19" ht="15" customHeight="1" x14ac:dyDescent="0.35">
      <c r="A346" s="75">
        <v>345</v>
      </c>
      <c r="B346" s="75" t="s">
        <v>1504</v>
      </c>
      <c r="C346" s="165" t="s">
        <v>1505</v>
      </c>
      <c r="D346" s="75" t="s">
        <v>1110</v>
      </c>
      <c r="E346" s="75" t="s">
        <v>346</v>
      </c>
      <c r="F346" s="75" t="s">
        <v>1506</v>
      </c>
      <c r="G346" s="75"/>
      <c r="H346" s="75"/>
      <c r="I346" s="75" t="s">
        <v>886</v>
      </c>
      <c r="J346" s="75" t="s">
        <v>290</v>
      </c>
      <c r="K346" s="75"/>
      <c r="L346" s="75"/>
      <c r="M346" s="75"/>
      <c r="N346" s="75"/>
      <c r="O346" s="75"/>
      <c r="P346" s="75"/>
      <c r="Q346" s="75"/>
      <c r="R346" s="75" t="s">
        <v>3</v>
      </c>
      <c r="S346" s="75" t="s">
        <v>18</v>
      </c>
    </row>
    <row r="347" spans="1:19" ht="15" customHeight="1" x14ac:dyDescent="0.35">
      <c r="A347" s="75">
        <v>346</v>
      </c>
      <c r="B347" s="75" t="s">
        <v>1507</v>
      </c>
      <c r="C347" s="165" t="s">
        <v>1508</v>
      </c>
      <c r="D347" s="75" t="s">
        <v>287</v>
      </c>
      <c r="E347" s="75" t="s">
        <v>346</v>
      </c>
      <c r="F347" s="75" t="s">
        <v>1141</v>
      </c>
      <c r="G347" s="75"/>
      <c r="H347" s="75"/>
      <c r="I347" s="75" t="s">
        <v>886</v>
      </c>
      <c r="J347" s="75" t="s">
        <v>1154</v>
      </c>
      <c r="K347" s="75"/>
      <c r="L347" s="75"/>
      <c r="M347" s="75"/>
      <c r="N347" s="75">
        <v>1</v>
      </c>
      <c r="O347" s="75"/>
      <c r="P347" s="75"/>
      <c r="Q347" s="75"/>
      <c r="R347" s="75" t="s">
        <v>3</v>
      </c>
      <c r="S347" s="75" t="s">
        <v>18</v>
      </c>
    </row>
    <row r="348" spans="1:19" ht="15" customHeight="1" x14ac:dyDescent="0.35">
      <c r="A348" s="75">
        <v>347</v>
      </c>
      <c r="B348" s="75" t="s">
        <v>1509</v>
      </c>
      <c r="C348" s="165" t="s">
        <v>1510</v>
      </c>
      <c r="D348" s="75" t="s">
        <v>287</v>
      </c>
      <c r="E348" s="75" t="s">
        <v>493</v>
      </c>
      <c r="F348" s="75" t="s">
        <v>1511</v>
      </c>
      <c r="G348" s="75"/>
      <c r="H348" s="75"/>
      <c r="I348" s="75" t="s">
        <v>886</v>
      </c>
      <c r="J348" s="75" t="s">
        <v>290</v>
      </c>
      <c r="K348" s="75"/>
      <c r="L348" s="75"/>
      <c r="M348" s="75"/>
      <c r="N348" s="75">
        <v>1</v>
      </c>
      <c r="O348" s="75"/>
      <c r="P348" s="75"/>
      <c r="Q348" s="75"/>
      <c r="R348" s="75" t="s">
        <v>3</v>
      </c>
      <c r="S348" s="75" t="s">
        <v>18</v>
      </c>
    </row>
    <row r="349" spans="1:19" ht="15" customHeight="1" x14ac:dyDescent="0.35">
      <c r="A349" s="75">
        <v>348</v>
      </c>
      <c r="B349" s="75" t="s">
        <v>1512</v>
      </c>
      <c r="C349" s="165" t="s">
        <v>1513</v>
      </c>
      <c r="D349" s="75" t="s">
        <v>1363</v>
      </c>
      <c r="E349" s="75" t="s">
        <v>333</v>
      </c>
      <c r="F349" s="75" t="s">
        <v>1514</v>
      </c>
      <c r="G349" s="75"/>
      <c r="H349" s="75"/>
      <c r="I349" s="75" t="s">
        <v>1112</v>
      </c>
      <c r="J349" s="75" t="s">
        <v>290</v>
      </c>
      <c r="K349" s="75"/>
      <c r="L349" s="75"/>
      <c r="M349" s="75"/>
      <c r="N349" s="75">
        <v>16</v>
      </c>
      <c r="O349" s="75"/>
      <c r="P349" s="75">
        <v>22</v>
      </c>
      <c r="Q349" s="75"/>
      <c r="R349" s="75" t="s">
        <v>3</v>
      </c>
      <c r="S349" s="75" t="s">
        <v>18</v>
      </c>
    </row>
    <row r="350" spans="1:19" ht="15" customHeight="1" x14ac:dyDescent="0.35">
      <c r="A350" s="75">
        <v>349</v>
      </c>
      <c r="B350" s="75" t="s">
        <v>1515</v>
      </c>
      <c r="C350" s="165" t="s">
        <v>1516</v>
      </c>
      <c r="D350" s="75" t="s">
        <v>1517</v>
      </c>
      <c r="E350" s="75" t="s">
        <v>288</v>
      </c>
      <c r="F350" s="75" t="s">
        <v>1518</v>
      </c>
      <c r="G350" s="75"/>
      <c r="H350" s="75"/>
      <c r="I350" s="75" t="s">
        <v>505</v>
      </c>
      <c r="J350" s="75" t="s">
        <v>1118</v>
      </c>
      <c r="K350" s="75"/>
      <c r="L350" s="75"/>
      <c r="M350" s="75"/>
      <c r="N350" s="75">
        <v>22</v>
      </c>
      <c r="O350" s="75"/>
      <c r="P350" s="75">
        <v>52</v>
      </c>
      <c r="Q350" s="75"/>
      <c r="R350" s="75" t="s">
        <v>3</v>
      </c>
      <c r="S350" s="75" t="s">
        <v>18</v>
      </c>
    </row>
    <row r="351" spans="1:19" ht="15" customHeight="1" x14ac:dyDescent="0.35">
      <c r="A351" s="75">
        <v>350</v>
      </c>
      <c r="B351" s="75" t="s">
        <v>1519</v>
      </c>
      <c r="C351" s="165" t="s">
        <v>1520</v>
      </c>
      <c r="D351" s="75" t="s">
        <v>1521</v>
      </c>
      <c r="E351" s="75" t="s">
        <v>310</v>
      </c>
      <c r="F351" s="75" t="s">
        <v>1522</v>
      </c>
      <c r="G351" s="75"/>
      <c r="H351" s="75"/>
      <c r="I351" s="75" t="s">
        <v>1112</v>
      </c>
      <c r="J351" s="75" t="s">
        <v>290</v>
      </c>
      <c r="K351" s="75"/>
      <c r="L351" s="75"/>
      <c r="M351" s="75"/>
      <c r="N351" s="75">
        <v>1</v>
      </c>
      <c r="O351" s="75"/>
      <c r="P351" s="75">
        <v>51</v>
      </c>
      <c r="Q351" s="75"/>
      <c r="R351" s="75" t="s">
        <v>3</v>
      </c>
      <c r="S351" s="75" t="s">
        <v>18</v>
      </c>
    </row>
    <row r="352" spans="1:19" ht="15" customHeight="1" x14ac:dyDescent="0.35">
      <c r="A352" s="75">
        <v>351</v>
      </c>
      <c r="B352" s="75" t="s">
        <v>1523</v>
      </c>
      <c r="C352" s="165" t="s">
        <v>1524</v>
      </c>
      <c r="D352" s="75" t="s">
        <v>1525</v>
      </c>
      <c r="E352" s="75" t="s">
        <v>295</v>
      </c>
      <c r="F352" s="75" t="s">
        <v>1526</v>
      </c>
      <c r="G352" s="75"/>
      <c r="H352" s="75"/>
      <c r="I352" s="75" t="s">
        <v>505</v>
      </c>
      <c r="J352" s="75" t="s">
        <v>1118</v>
      </c>
      <c r="K352" s="75"/>
      <c r="L352" s="75"/>
      <c r="M352" s="75"/>
      <c r="N352" s="75">
        <v>2</v>
      </c>
      <c r="O352" s="75"/>
      <c r="P352" s="75">
        <v>13</v>
      </c>
      <c r="Q352" s="75"/>
      <c r="R352" s="75" t="s">
        <v>3</v>
      </c>
      <c r="S352" s="75" t="s">
        <v>18</v>
      </c>
    </row>
    <row r="353" spans="1:19" ht="15" customHeight="1" x14ac:dyDescent="0.35">
      <c r="A353" s="75">
        <v>352</v>
      </c>
      <c r="B353" s="75" t="s">
        <v>1527</v>
      </c>
      <c r="C353" s="165" t="s">
        <v>1528</v>
      </c>
      <c r="D353" s="75" t="s">
        <v>287</v>
      </c>
      <c r="E353" s="75" t="s">
        <v>396</v>
      </c>
      <c r="F353" s="75" t="s">
        <v>1529</v>
      </c>
      <c r="G353" s="75"/>
      <c r="H353" s="75"/>
      <c r="I353" s="75" t="s">
        <v>1112</v>
      </c>
      <c r="J353" s="75" t="s">
        <v>290</v>
      </c>
      <c r="K353" s="75"/>
      <c r="L353" s="75"/>
      <c r="M353" s="75"/>
      <c r="N353" s="75">
        <v>27</v>
      </c>
      <c r="O353" s="75"/>
      <c r="P353" s="75">
        <v>16</v>
      </c>
      <c r="Q353" s="75"/>
      <c r="R353" s="75" t="s">
        <v>3</v>
      </c>
      <c r="S353" s="75" t="s">
        <v>18</v>
      </c>
    </row>
    <row r="354" spans="1:19" ht="15" customHeight="1" x14ac:dyDescent="0.35">
      <c r="A354" s="75">
        <v>353</v>
      </c>
      <c r="B354" s="75" t="s">
        <v>1530</v>
      </c>
      <c r="C354" s="165" t="s">
        <v>1531</v>
      </c>
      <c r="D354" s="75" t="s">
        <v>1181</v>
      </c>
      <c r="E354" s="75" t="s">
        <v>302</v>
      </c>
      <c r="F354" s="75" t="s">
        <v>1532</v>
      </c>
      <c r="G354" s="75"/>
      <c r="H354" s="75"/>
      <c r="I354" s="75" t="s">
        <v>505</v>
      </c>
      <c r="J354" s="75" t="s">
        <v>1118</v>
      </c>
      <c r="K354" s="75"/>
      <c r="L354" s="75"/>
      <c r="M354" s="75"/>
      <c r="N354" s="75">
        <v>5</v>
      </c>
      <c r="O354" s="75"/>
      <c r="P354" s="75">
        <v>25</v>
      </c>
      <c r="Q354" s="75"/>
      <c r="R354" s="75" t="s">
        <v>3</v>
      </c>
      <c r="S354" s="75" t="s">
        <v>18</v>
      </c>
    </row>
    <row r="355" spans="1:19" ht="15" customHeight="1" x14ac:dyDescent="0.35">
      <c r="A355" s="75">
        <v>354</v>
      </c>
      <c r="B355" s="75" t="s">
        <v>1533</v>
      </c>
      <c r="C355" s="165" t="s">
        <v>1534</v>
      </c>
      <c r="D355" s="75" t="s">
        <v>1535</v>
      </c>
      <c r="E355" s="75" t="s">
        <v>493</v>
      </c>
      <c r="F355" s="75" t="s">
        <v>1536</v>
      </c>
      <c r="G355" s="75"/>
      <c r="H355" s="75"/>
      <c r="I355" s="75" t="s">
        <v>505</v>
      </c>
      <c r="J355" s="75" t="s">
        <v>1118</v>
      </c>
      <c r="K355" s="75"/>
      <c r="L355" s="75"/>
      <c r="M355" s="75"/>
      <c r="N355" s="75">
        <v>3</v>
      </c>
      <c r="O355" s="75"/>
      <c r="P355" s="75">
        <v>19</v>
      </c>
      <c r="Q355" s="75"/>
      <c r="R355" s="75" t="s">
        <v>3</v>
      </c>
      <c r="S355" s="75" t="s">
        <v>18</v>
      </c>
    </row>
    <row r="356" spans="1:19" ht="15" customHeight="1" x14ac:dyDescent="0.35">
      <c r="A356" s="75">
        <v>355</v>
      </c>
      <c r="B356" s="75" t="s">
        <v>1537</v>
      </c>
      <c r="C356" s="165" t="s">
        <v>1538</v>
      </c>
      <c r="D356" s="75" t="s">
        <v>1201</v>
      </c>
      <c r="E356" s="75" t="s">
        <v>556</v>
      </c>
      <c r="F356" s="75" t="s">
        <v>1141</v>
      </c>
      <c r="G356" s="75"/>
      <c r="H356" s="75"/>
      <c r="I356" s="75" t="s">
        <v>886</v>
      </c>
      <c r="J356" s="75" t="s">
        <v>1154</v>
      </c>
      <c r="K356" s="75"/>
      <c r="L356" s="75"/>
      <c r="M356" s="75"/>
      <c r="N356" s="75"/>
      <c r="O356" s="75"/>
      <c r="P356" s="75"/>
      <c r="Q356" s="75"/>
      <c r="R356" s="75" t="s">
        <v>3</v>
      </c>
      <c r="S356" s="75" t="s">
        <v>18</v>
      </c>
    </row>
    <row r="357" spans="1:19" ht="15" customHeight="1" x14ac:dyDescent="0.35">
      <c r="A357" s="75">
        <v>356</v>
      </c>
      <c r="B357" s="75" t="s">
        <v>1539</v>
      </c>
      <c r="C357" s="165" t="s">
        <v>1540</v>
      </c>
      <c r="D357" s="75" t="s">
        <v>1213</v>
      </c>
      <c r="E357" s="75" t="s">
        <v>333</v>
      </c>
      <c r="F357" s="75" t="s">
        <v>1541</v>
      </c>
      <c r="G357" s="75"/>
      <c r="H357" s="75"/>
      <c r="I357" s="75" t="s">
        <v>505</v>
      </c>
      <c r="J357" s="75" t="s">
        <v>1118</v>
      </c>
      <c r="K357" s="75"/>
      <c r="L357" s="75"/>
      <c r="M357" s="75"/>
      <c r="N357" s="75">
        <v>5</v>
      </c>
      <c r="O357" s="75"/>
      <c r="P357" s="75">
        <v>22</v>
      </c>
      <c r="Q357" s="75"/>
      <c r="R357" s="75" t="s">
        <v>3</v>
      </c>
      <c r="S357" s="75" t="s">
        <v>18</v>
      </c>
    </row>
    <row r="358" spans="1:19" ht="15" customHeight="1" x14ac:dyDescent="0.35">
      <c r="A358" s="75">
        <v>357</v>
      </c>
      <c r="B358" s="75" t="s">
        <v>1542</v>
      </c>
      <c r="C358" s="165" t="s">
        <v>1543</v>
      </c>
      <c r="D358" s="75" t="s">
        <v>1329</v>
      </c>
      <c r="E358" s="75" t="s">
        <v>493</v>
      </c>
      <c r="F358" s="75" t="s">
        <v>1141</v>
      </c>
      <c r="G358" s="75"/>
      <c r="H358" s="75"/>
      <c r="I358" s="75" t="s">
        <v>886</v>
      </c>
      <c r="J358" s="75" t="s">
        <v>1142</v>
      </c>
      <c r="K358" s="75"/>
      <c r="L358" s="75"/>
      <c r="M358" s="75"/>
      <c r="N358" s="75">
        <v>3</v>
      </c>
      <c r="O358" s="75"/>
      <c r="P358" s="75"/>
      <c r="Q358" s="75"/>
      <c r="R358" s="75" t="s">
        <v>3</v>
      </c>
      <c r="S358" s="75" t="s">
        <v>18</v>
      </c>
    </row>
    <row r="359" spans="1:19" ht="15" customHeight="1" x14ac:dyDescent="0.35">
      <c r="A359" s="75">
        <v>358</v>
      </c>
      <c r="B359" s="75" t="s">
        <v>1544</v>
      </c>
      <c r="C359" s="165" t="s">
        <v>1545</v>
      </c>
      <c r="D359" s="75" t="s">
        <v>287</v>
      </c>
      <c r="E359" s="75" t="s">
        <v>396</v>
      </c>
      <c r="F359" s="75" t="s">
        <v>1546</v>
      </c>
      <c r="G359" s="75"/>
      <c r="H359" s="75"/>
      <c r="I359" s="75" t="s">
        <v>886</v>
      </c>
      <c r="J359" s="75" t="s">
        <v>290</v>
      </c>
      <c r="K359" s="75"/>
      <c r="L359" s="75"/>
      <c r="M359" s="75"/>
      <c r="N359" s="75">
        <v>1</v>
      </c>
      <c r="O359" s="75"/>
      <c r="P359" s="75">
        <v>28</v>
      </c>
      <c r="Q359" s="75"/>
      <c r="R359" s="75" t="s">
        <v>3</v>
      </c>
      <c r="S359" s="75" t="s">
        <v>18</v>
      </c>
    </row>
    <row r="360" spans="1:19" ht="15" customHeight="1" x14ac:dyDescent="0.35">
      <c r="A360" s="75">
        <v>359</v>
      </c>
      <c r="B360" s="75" t="s">
        <v>1547</v>
      </c>
      <c r="C360" s="165" t="s">
        <v>1548</v>
      </c>
      <c r="D360" s="75" t="s">
        <v>287</v>
      </c>
      <c r="E360" s="75" t="s">
        <v>333</v>
      </c>
      <c r="F360" s="75" t="s">
        <v>1549</v>
      </c>
      <c r="G360" s="75"/>
      <c r="H360" s="75"/>
      <c r="I360" s="75" t="s">
        <v>1112</v>
      </c>
      <c r="J360" s="75" t="s">
        <v>290</v>
      </c>
      <c r="K360" s="75"/>
      <c r="L360" s="75"/>
      <c r="M360" s="75"/>
      <c r="N360" s="75">
        <v>6</v>
      </c>
      <c r="O360" s="75"/>
      <c r="P360" s="75">
        <v>21</v>
      </c>
      <c r="Q360" s="75"/>
      <c r="R360" s="75" t="s">
        <v>3</v>
      </c>
      <c r="S360" s="75" t="s">
        <v>18</v>
      </c>
    </row>
    <row r="361" spans="1:19" ht="15" customHeight="1" x14ac:dyDescent="0.35">
      <c r="A361" s="75">
        <v>360</v>
      </c>
      <c r="B361" s="75" t="s">
        <v>1550</v>
      </c>
      <c r="C361" s="165" t="s">
        <v>1551</v>
      </c>
      <c r="D361" s="75" t="s">
        <v>1110</v>
      </c>
      <c r="E361" s="75" t="s">
        <v>295</v>
      </c>
      <c r="F361" s="75" t="s">
        <v>1552</v>
      </c>
      <c r="G361" s="75"/>
      <c r="H361" s="75"/>
      <c r="I361" s="75" t="s">
        <v>886</v>
      </c>
      <c r="J361" s="75" t="s">
        <v>290</v>
      </c>
      <c r="K361" s="75"/>
      <c r="L361" s="75"/>
      <c r="M361" s="75"/>
      <c r="N361" s="75">
        <v>2</v>
      </c>
      <c r="O361" s="75"/>
      <c r="P361" s="75"/>
      <c r="Q361" s="75"/>
      <c r="R361" s="75" t="s">
        <v>3</v>
      </c>
      <c r="S361" s="75" t="s">
        <v>18</v>
      </c>
    </row>
    <row r="362" spans="1:19" ht="15" customHeight="1" x14ac:dyDescent="0.35">
      <c r="A362" s="75">
        <v>361</v>
      </c>
      <c r="B362" s="75" t="s">
        <v>1553</v>
      </c>
      <c r="C362" s="165" t="s">
        <v>1554</v>
      </c>
      <c r="D362" s="75" t="s">
        <v>1555</v>
      </c>
      <c r="E362" s="75" t="s">
        <v>302</v>
      </c>
      <c r="F362" s="75" t="s">
        <v>1556</v>
      </c>
      <c r="G362" s="75"/>
      <c r="H362" s="75"/>
      <c r="I362" s="75" t="s">
        <v>1112</v>
      </c>
      <c r="J362" s="75" t="s">
        <v>290</v>
      </c>
      <c r="K362" s="75"/>
      <c r="L362" s="75"/>
      <c r="M362" s="75"/>
      <c r="N362" s="75">
        <v>4</v>
      </c>
      <c r="O362" s="75"/>
      <c r="P362" s="75">
        <v>64</v>
      </c>
      <c r="Q362" s="75"/>
      <c r="R362" s="75" t="s">
        <v>3</v>
      </c>
      <c r="S362" s="75" t="s">
        <v>18</v>
      </c>
    </row>
    <row r="363" spans="1:19" ht="15" customHeight="1" x14ac:dyDescent="0.35">
      <c r="A363" s="75">
        <v>362</v>
      </c>
      <c r="B363" s="75" t="s">
        <v>1557</v>
      </c>
      <c r="C363" s="165" t="s">
        <v>1558</v>
      </c>
      <c r="D363" s="75" t="s">
        <v>1110</v>
      </c>
      <c r="E363" s="75" t="s">
        <v>295</v>
      </c>
      <c r="F363" s="75" t="s">
        <v>1559</v>
      </c>
      <c r="G363" s="75"/>
      <c r="H363" s="75"/>
      <c r="I363" s="75" t="s">
        <v>886</v>
      </c>
      <c r="J363" s="75" t="s">
        <v>1113</v>
      </c>
      <c r="K363" s="75"/>
      <c r="L363" s="75"/>
      <c r="M363" s="75"/>
      <c r="N363" s="75">
        <v>2</v>
      </c>
      <c r="O363" s="75"/>
      <c r="P363" s="75">
        <v>34</v>
      </c>
      <c r="Q363" s="75"/>
      <c r="R363" s="75" t="s">
        <v>3</v>
      </c>
      <c r="S363" s="75" t="s">
        <v>18</v>
      </c>
    </row>
    <row r="364" spans="1:19" ht="15" customHeight="1" x14ac:dyDescent="0.35">
      <c r="A364" s="75">
        <v>363</v>
      </c>
      <c r="B364" s="75" t="s">
        <v>1560</v>
      </c>
      <c r="C364" s="165" t="s">
        <v>1561</v>
      </c>
      <c r="D364" s="75" t="s">
        <v>1140</v>
      </c>
      <c r="E364" s="75" t="s">
        <v>493</v>
      </c>
      <c r="F364" s="75" t="s">
        <v>1562</v>
      </c>
      <c r="G364" s="75"/>
      <c r="H364" s="75"/>
      <c r="I364" s="75" t="s">
        <v>1112</v>
      </c>
      <c r="J364" s="75" t="s">
        <v>1142</v>
      </c>
      <c r="K364" s="75"/>
      <c r="L364" s="75"/>
      <c r="M364" s="75"/>
      <c r="N364" s="75">
        <v>2</v>
      </c>
      <c r="O364" s="75"/>
      <c r="P364" s="75">
        <v>15</v>
      </c>
      <c r="Q364" s="75"/>
      <c r="R364" s="75" t="s">
        <v>3</v>
      </c>
      <c r="S364" s="75" t="s">
        <v>18</v>
      </c>
    </row>
    <row r="365" spans="1:19" ht="15" customHeight="1" x14ac:dyDescent="0.35">
      <c r="A365" s="75">
        <v>364</v>
      </c>
      <c r="B365" s="75" t="s">
        <v>1563</v>
      </c>
      <c r="C365" s="165" t="s">
        <v>1564</v>
      </c>
      <c r="D365" s="75" t="s">
        <v>1565</v>
      </c>
      <c r="E365" s="75" t="s">
        <v>295</v>
      </c>
      <c r="F365" s="75" t="s">
        <v>1566</v>
      </c>
      <c r="G365" s="75"/>
      <c r="H365" s="75"/>
      <c r="I365" s="75" t="s">
        <v>505</v>
      </c>
      <c r="J365" s="75" t="s">
        <v>1118</v>
      </c>
      <c r="K365" s="75"/>
      <c r="L365" s="75"/>
      <c r="M365" s="75"/>
      <c r="N365" s="75">
        <v>2</v>
      </c>
      <c r="O365" s="75"/>
      <c r="P365" s="75">
        <v>53</v>
      </c>
      <c r="Q365" s="75"/>
      <c r="R365" s="75" t="s">
        <v>3</v>
      </c>
      <c r="S365" s="75" t="s">
        <v>18</v>
      </c>
    </row>
    <row r="366" spans="1:19" ht="15" customHeight="1" x14ac:dyDescent="0.35">
      <c r="A366" s="75">
        <v>365</v>
      </c>
      <c r="B366" s="75" t="s">
        <v>1567</v>
      </c>
      <c r="C366" s="165" t="s">
        <v>1568</v>
      </c>
      <c r="D366" s="75" t="s">
        <v>1569</v>
      </c>
      <c r="E366" s="75" t="s">
        <v>1570</v>
      </c>
      <c r="F366" s="75" t="s">
        <v>1571</v>
      </c>
      <c r="G366" s="75"/>
      <c r="H366" s="75"/>
      <c r="I366" s="75" t="s">
        <v>505</v>
      </c>
      <c r="J366" s="75" t="s">
        <v>1118</v>
      </c>
      <c r="K366" s="75"/>
      <c r="L366" s="75"/>
      <c r="M366" s="75"/>
      <c r="N366" s="75">
        <v>5</v>
      </c>
      <c r="O366" s="75"/>
      <c r="P366" s="75">
        <v>12</v>
      </c>
      <c r="Q366" s="75"/>
      <c r="R366" s="75" t="s">
        <v>3</v>
      </c>
      <c r="S366" s="75" t="s">
        <v>18</v>
      </c>
    </row>
    <row r="367" spans="1:19" ht="15" customHeight="1" x14ac:dyDescent="0.35">
      <c r="A367" s="75">
        <v>366</v>
      </c>
      <c r="B367" s="75" t="s">
        <v>1572</v>
      </c>
      <c r="C367" s="165" t="s">
        <v>1573</v>
      </c>
      <c r="D367" s="75" t="s">
        <v>287</v>
      </c>
      <c r="E367" s="75" t="s">
        <v>295</v>
      </c>
      <c r="F367" s="75" t="s">
        <v>1141</v>
      </c>
      <c r="G367" s="75"/>
      <c r="H367" s="75"/>
      <c r="I367" s="75" t="s">
        <v>886</v>
      </c>
      <c r="J367" s="75" t="s">
        <v>290</v>
      </c>
      <c r="K367" s="75"/>
      <c r="L367" s="75"/>
      <c r="M367" s="75"/>
      <c r="N367" s="75">
        <v>1</v>
      </c>
      <c r="O367" s="75"/>
      <c r="P367" s="75"/>
      <c r="Q367" s="75"/>
      <c r="R367" s="75" t="s">
        <v>3</v>
      </c>
      <c r="S367" s="75" t="s">
        <v>18</v>
      </c>
    </row>
    <row r="368" spans="1:19" ht="15" customHeight="1" x14ac:dyDescent="0.35">
      <c r="A368" s="75">
        <v>367</v>
      </c>
      <c r="B368" s="75" t="s">
        <v>1574</v>
      </c>
      <c r="C368" s="165" t="s">
        <v>1575</v>
      </c>
      <c r="D368" s="75" t="s">
        <v>1201</v>
      </c>
      <c r="E368" s="75" t="s">
        <v>346</v>
      </c>
      <c r="F368" s="75" t="s">
        <v>1576</v>
      </c>
      <c r="G368" s="75"/>
      <c r="H368" s="75"/>
      <c r="I368" s="75" t="s">
        <v>886</v>
      </c>
      <c r="J368" s="75" t="s">
        <v>290</v>
      </c>
      <c r="K368" s="75"/>
      <c r="L368" s="75"/>
      <c r="M368" s="75"/>
      <c r="N368" s="75">
        <v>1</v>
      </c>
      <c r="O368" s="75"/>
      <c r="P368" s="75"/>
      <c r="Q368" s="75"/>
      <c r="R368" s="75" t="s">
        <v>3</v>
      </c>
      <c r="S368" s="75" t="s">
        <v>18</v>
      </c>
    </row>
    <row r="369" spans="1:19" ht="15" customHeight="1" x14ac:dyDescent="0.35">
      <c r="A369" s="75">
        <v>368</v>
      </c>
      <c r="B369" s="75" t="s">
        <v>1577</v>
      </c>
      <c r="C369" s="165" t="s">
        <v>1578</v>
      </c>
      <c r="D369" s="75" t="s">
        <v>1353</v>
      </c>
      <c r="E369" s="75" t="s">
        <v>310</v>
      </c>
      <c r="F369" s="75" t="s">
        <v>1579</v>
      </c>
      <c r="G369" s="75"/>
      <c r="H369" s="75"/>
      <c r="I369" s="75" t="s">
        <v>1112</v>
      </c>
      <c r="J369" s="75" t="s">
        <v>290</v>
      </c>
      <c r="K369" s="75"/>
      <c r="L369" s="75"/>
      <c r="M369" s="75"/>
      <c r="N369" s="75">
        <v>3</v>
      </c>
      <c r="O369" s="75"/>
      <c r="P369" s="75">
        <v>18</v>
      </c>
      <c r="Q369" s="75"/>
      <c r="R369" s="75" t="s">
        <v>3</v>
      </c>
      <c r="S369" s="75" t="s">
        <v>18</v>
      </c>
    </row>
    <row r="370" spans="1:19" ht="15" customHeight="1" x14ac:dyDescent="0.35">
      <c r="A370" s="75">
        <v>369</v>
      </c>
      <c r="B370" s="75" t="s">
        <v>1580</v>
      </c>
      <c r="C370" s="165" t="s">
        <v>1581</v>
      </c>
      <c r="D370" s="75" t="s">
        <v>287</v>
      </c>
      <c r="E370" s="75" t="s">
        <v>493</v>
      </c>
      <c r="F370" s="75" t="s">
        <v>1582</v>
      </c>
      <c r="G370" s="75"/>
      <c r="H370" s="75"/>
      <c r="I370" s="75" t="s">
        <v>1112</v>
      </c>
      <c r="J370" s="75" t="s">
        <v>1154</v>
      </c>
      <c r="K370" s="75"/>
      <c r="L370" s="75"/>
      <c r="M370" s="75"/>
      <c r="N370" s="75">
        <v>1</v>
      </c>
      <c r="O370" s="75"/>
      <c r="P370" s="75">
        <v>13</v>
      </c>
      <c r="Q370" s="75"/>
      <c r="R370" s="75" t="s">
        <v>3</v>
      </c>
      <c r="S370" s="75" t="s">
        <v>18</v>
      </c>
    </row>
    <row r="371" spans="1:19" ht="15" customHeight="1" x14ac:dyDescent="0.35">
      <c r="A371" s="75">
        <v>370</v>
      </c>
      <c r="B371" s="75" t="s">
        <v>1199</v>
      </c>
      <c r="C371" s="165" t="s">
        <v>1583</v>
      </c>
      <c r="D371" s="75" t="s">
        <v>1353</v>
      </c>
      <c r="E371" s="75" t="s">
        <v>493</v>
      </c>
      <c r="F371" s="75" t="s">
        <v>1584</v>
      </c>
      <c r="G371" s="75"/>
      <c r="H371" s="75"/>
      <c r="I371" s="75" t="s">
        <v>886</v>
      </c>
      <c r="J371" s="75" t="s">
        <v>1113</v>
      </c>
      <c r="K371" s="75"/>
      <c r="L371" s="75"/>
      <c r="M371" s="75"/>
      <c r="N371" s="75"/>
      <c r="O371" s="75"/>
      <c r="P371" s="75"/>
      <c r="Q371" s="75"/>
      <c r="R371" s="75" t="s">
        <v>3</v>
      </c>
      <c r="S371" s="75" t="s">
        <v>18</v>
      </c>
    </row>
    <row r="372" spans="1:19" ht="15" customHeight="1" x14ac:dyDescent="0.35">
      <c r="A372" s="75">
        <v>371</v>
      </c>
      <c r="B372" s="75" t="s">
        <v>1585</v>
      </c>
      <c r="C372" s="165" t="s">
        <v>1586</v>
      </c>
      <c r="D372" s="75" t="s">
        <v>1110</v>
      </c>
      <c r="E372" s="75" t="s">
        <v>556</v>
      </c>
      <c r="F372" s="75" t="s">
        <v>1587</v>
      </c>
      <c r="G372" s="75"/>
      <c r="H372" s="75"/>
      <c r="I372" s="75" t="s">
        <v>886</v>
      </c>
      <c r="J372" s="75" t="s">
        <v>1154</v>
      </c>
      <c r="K372" s="75"/>
      <c r="L372" s="75"/>
      <c r="M372" s="75"/>
      <c r="N372" s="75"/>
      <c r="O372" s="75"/>
      <c r="P372" s="75"/>
      <c r="Q372" s="75"/>
      <c r="R372" s="75" t="s">
        <v>3</v>
      </c>
      <c r="S372" s="75" t="s">
        <v>18</v>
      </c>
    </row>
    <row r="373" spans="1:19" ht="15" customHeight="1" x14ac:dyDescent="0.35">
      <c r="A373" s="75">
        <v>372</v>
      </c>
      <c r="B373" s="75" t="s">
        <v>1196</v>
      </c>
      <c r="C373" s="165" t="s">
        <v>1588</v>
      </c>
      <c r="D373" s="75" t="s">
        <v>287</v>
      </c>
      <c r="E373" s="75" t="s">
        <v>295</v>
      </c>
      <c r="F373" s="75" t="s">
        <v>1589</v>
      </c>
      <c r="G373" s="75"/>
      <c r="H373" s="75"/>
      <c r="I373" s="75" t="s">
        <v>886</v>
      </c>
      <c r="J373" s="75" t="s">
        <v>290</v>
      </c>
      <c r="K373" s="75"/>
      <c r="L373" s="75"/>
      <c r="M373" s="75"/>
      <c r="N373" s="75">
        <v>3</v>
      </c>
      <c r="O373" s="75"/>
      <c r="P373" s="75"/>
      <c r="Q373" s="75"/>
      <c r="R373" s="75" t="s">
        <v>3</v>
      </c>
      <c r="S373" s="75" t="s">
        <v>18</v>
      </c>
    </row>
    <row r="374" spans="1:19" ht="15" customHeight="1" x14ac:dyDescent="0.35">
      <c r="A374" s="75">
        <v>373</v>
      </c>
      <c r="B374" s="75" t="s">
        <v>1590</v>
      </c>
      <c r="C374" s="165" t="s">
        <v>1591</v>
      </c>
      <c r="D374" s="75" t="s">
        <v>488</v>
      </c>
      <c r="E374" s="75" t="s">
        <v>493</v>
      </c>
      <c r="F374" s="75" t="s">
        <v>1592</v>
      </c>
      <c r="G374" s="75"/>
      <c r="H374" s="75"/>
      <c r="I374" s="75" t="s">
        <v>886</v>
      </c>
      <c r="J374" s="75" t="s">
        <v>1313</v>
      </c>
      <c r="K374" s="75"/>
      <c r="L374" s="75"/>
      <c r="M374" s="75"/>
      <c r="N374" s="75">
        <v>5</v>
      </c>
      <c r="O374" s="75"/>
      <c r="P374" s="75"/>
      <c r="Q374" s="75"/>
      <c r="R374" s="75" t="s">
        <v>3</v>
      </c>
      <c r="S374" s="75" t="s">
        <v>18</v>
      </c>
    </row>
    <row r="375" spans="1:19" ht="15" customHeight="1" x14ac:dyDescent="0.35">
      <c r="A375" s="75">
        <v>374</v>
      </c>
      <c r="B375" s="75" t="s">
        <v>1593</v>
      </c>
      <c r="C375" s="165" t="s">
        <v>1594</v>
      </c>
      <c r="D375" s="75" t="s">
        <v>287</v>
      </c>
      <c r="E375" s="75" t="s">
        <v>346</v>
      </c>
      <c r="F375" s="75" t="s">
        <v>1141</v>
      </c>
      <c r="G375" s="75"/>
      <c r="H375" s="75"/>
      <c r="I375" s="75" t="s">
        <v>886</v>
      </c>
      <c r="J375" s="75" t="s">
        <v>1154</v>
      </c>
      <c r="K375" s="75"/>
      <c r="L375" s="75"/>
      <c r="M375" s="75"/>
      <c r="N375" s="75"/>
      <c r="O375" s="75"/>
      <c r="P375" s="75"/>
      <c r="Q375" s="75"/>
      <c r="R375" s="75" t="s">
        <v>3</v>
      </c>
      <c r="S375" s="75" t="s">
        <v>18</v>
      </c>
    </row>
    <row r="376" spans="1:19" ht="15" customHeight="1" x14ac:dyDescent="0.35">
      <c r="A376" s="75">
        <v>375</v>
      </c>
      <c r="B376" s="75" t="s">
        <v>1595</v>
      </c>
      <c r="C376" s="165" t="s">
        <v>1596</v>
      </c>
      <c r="D376" s="75" t="s">
        <v>287</v>
      </c>
      <c r="E376" s="75" t="s">
        <v>288</v>
      </c>
      <c r="F376" s="75" t="s">
        <v>1597</v>
      </c>
      <c r="G376" s="75"/>
      <c r="H376" s="75"/>
      <c r="I376" s="75" t="s">
        <v>1112</v>
      </c>
      <c r="J376" s="75" t="s">
        <v>290</v>
      </c>
      <c r="K376" s="75"/>
      <c r="L376" s="75"/>
      <c r="M376" s="75"/>
      <c r="N376" s="75">
        <v>1</v>
      </c>
      <c r="O376" s="75"/>
      <c r="P376" s="75">
        <v>34</v>
      </c>
      <c r="Q376" s="75"/>
      <c r="R376" s="75" t="s">
        <v>3</v>
      </c>
      <c r="S376" s="75" t="s">
        <v>18</v>
      </c>
    </row>
    <row r="377" spans="1:19" ht="15" customHeight="1" x14ac:dyDescent="0.35">
      <c r="A377" s="75">
        <v>376</v>
      </c>
      <c r="B377" s="75" t="s">
        <v>1598</v>
      </c>
      <c r="C377" s="165" t="s">
        <v>1599</v>
      </c>
      <c r="D377" s="75" t="s">
        <v>1600</v>
      </c>
      <c r="E377" s="75" t="s">
        <v>288</v>
      </c>
      <c r="F377" s="75" t="s">
        <v>1601</v>
      </c>
      <c r="G377" s="75"/>
      <c r="H377" s="75"/>
      <c r="I377" s="75" t="s">
        <v>505</v>
      </c>
      <c r="J377" s="75" t="s">
        <v>1118</v>
      </c>
      <c r="K377" s="75"/>
      <c r="L377" s="75"/>
      <c r="M377" s="75"/>
      <c r="N377" s="75">
        <v>30</v>
      </c>
      <c r="O377" s="75"/>
      <c r="P377" s="75">
        <v>30</v>
      </c>
      <c r="Q377" s="75"/>
      <c r="R377" s="75" t="s">
        <v>3</v>
      </c>
      <c r="S377" s="75" t="s">
        <v>18</v>
      </c>
    </row>
    <row r="378" spans="1:19" ht="15" customHeight="1" x14ac:dyDescent="0.35">
      <c r="A378" s="75">
        <v>377</v>
      </c>
      <c r="B378" s="75" t="s">
        <v>1602</v>
      </c>
      <c r="C378" s="165" t="s">
        <v>1603</v>
      </c>
      <c r="D378" s="75" t="s">
        <v>1110</v>
      </c>
      <c r="E378" s="75" t="s">
        <v>639</v>
      </c>
      <c r="F378" s="75" t="s">
        <v>1604</v>
      </c>
      <c r="G378" s="75"/>
      <c r="H378" s="75"/>
      <c r="I378" s="75" t="s">
        <v>886</v>
      </c>
      <c r="J378" s="75" t="s">
        <v>290</v>
      </c>
      <c r="K378" s="75"/>
      <c r="L378" s="75"/>
      <c r="M378" s="75"/>
      <c r="N378" s="75">
        <v>2</v>
      </c>
      <c r="O378" s="75"/>
      <c r="P378" s="75">
        <v>7</v>
      </c>
      <c r="Q378" s="75"/>
      <c r="R378" s="75" t="s">
        <v>3</v>
      </c>
      <c r="S378" s="75" t="s">
        <v>18</v>
      </c>
    </row>
    <row r="379" spans="1:19" ht="15" customHeight="1" x14ac:dyDescent="0.35">
      <c r="A379" s="75">
        <v>378</v>
      </c>
      <c r="B379" s="75" t="s">
        <v>1605</v>
      </c>
      <c r="C379" s="165" t="s">
        <v>1606</v>
      </c>
      <c r="D379" s="75" t="s">
        <v>1150</v>
      </c>
      <c r="E379" s="75" t="s">
        <v>333</v>
      </c>
      <c r="F379" s="75" t="s">
        <v>1607</v>
      </c>
      <c r="G379" s="75"/>
      <c r="H379" s="75"/>
      <c r="I379" s="75" t="s">
        <v>886</v>
      </c>
      <c r="J379" s="75" t="s">
        <v>290</v>
      </c>
      <c r="K379" s="75"/>
      <c r="L379" s="75"/>
      <c r="M379" s="75"/>
      <c r="N379" s="75">
        <v>15</v>
      </c>
      <c r="O379" s="75"/>
      <c r="P379" s="75"/>
      <c r="Q379" s="75"/>
      <c r="R379" s="75" t="s">
        <v>3</v>
      </c>
      <c r="S379" s="75" t="s">
        <v>18</v>
      </c>
    </row>
    <row r="380" spans="1:19" ht="15" customHeight="1" x14ac:dyDescent="0.35">
      <c r="A380" s="75">
        <v>379</v>
      </c>
      <c r="B380" s="75" t="s">
        <v>1608</v>
      </c>
      <c r="C380" s="165" t="s">
        <v>1609</v>
      </c>
      <c r="D380" s="75" t="s">
        <v>1610</v>
      </c>
      <c r="E380" s="75" t="s">
        <v>302</v>
      </c>
      <c r="F380" s="75" t="s">
        <v>1611</v>
      </c>
      <c r="G380" s="75"/>
      <c r="H380" s="75"/>
      <c r="I380" s="75" t="s">
        <v>505</v>
      </c>
      <c r="J380" s="75" t="s">
        <v>1118</v>
      </c>
      <c r="K380" s="75"/>
      <c r="L380" s="75"/>
      <c r="M380" s="75"/>
      <c r="N380" s="75">
        <v>33</v>
      </c>
      <c r="O380" s="75"/>
      <c r="P380" s="75">
        <v>16</v>
      </c>
      <c r="Q380" s="75"/>
      <c r="R380" s="75" t="s">
        <v>3</v>
      </c>
      <c r="S380" s="75" t="s">
        <v>18</v>
      </c>
    </row>
    <row r="381" spans="1:19" ht="15" customHeight="1" x14ac:dyDescent="0.35">
      <c r="A381" s="75">
        <v>380</v>
      </c>
      <c r="B381" s="75" t="s">
        <v>1612</v>
      </c>
      <c r="C381" s="165" t="s">
        <v>1613</v>
      </c>
      <c r="D381" s="75" t="s">
        <v>1110</v>
      </c>
      <c r="E381" s="75" t="s">
        <v>288</v>
      </c>
      <c r="F381" s="75" t="s">
        <v>1614</v>
      </c>
      <c r="G381" s="75"/>
      <c r="H381" s="75"/>
      <c r="I381" s="75" t="s">
        <v>1112</v>
      </c>
      <c r="J381" s="75" t="s">
        <v>290</v>
      </c>
      <c r="K381" s="75"/>
      <c r="L381" s="75"/>
      <c r="M381" s="75"/>
      <c r="N381" s="75">
        <v>1</v>
      </c>
      <c r="O381" s="75"/>
      <c r="P381" s="75">
        <v>27</v>
      </c>
      <c r="Q381" s="75"/>
      <c r="R381" s="75" t="s">
        <v>3</v>
      </c>
      <c r="S381" s="75" t="s">
        <v>18</v>
      </c>
    </row>
    <row r="382" spans="1:19" ht="15" customHeight="1" x14ac:dyDescent="0.35">
      <c r="A382" s="75">
        <v>381</v>
      </c>
      <c r="B382" s="75" t="s">
        <v>1615</v>
      </c>
      <c r="C382" s="165" t="s">
        <v>1616</v>
      </c>
      <c r="D382" s="75" t="s">
        <v>1272</v>
      </c>
      <c r="E382" s="75" t="s">
        <v>310</v>
      </c>
      <c r="F382" s="75" t="s">
        <v>1617</v>
      </c>
      <c r="G382" s="75"/>
      <c r="H382" s="75"/>
      <c r="I382" s="75" t="s">
        <v>1112</v>
      </c>
      <c r="J382" s="75" t="s">
        <v>290</v>
      </c>
      <c r="K382" s="75"/>
      <c r="L382" s="75"/>
      <c r="M382" s="75"/>
      <c r="N382" s="75">
        <v>1</v>
      </c>
      <c r="O382" s="75"/>
      <c r="P382" s="75">
        <v>53</v>
      </c>
      <c r="Q382" s="75"/>
      <c r="R382" s="75" t="s">
        <v>3</v>
      </c>
      <c r="S382" s="75" t="s">
        <v>18</v>
      </c>
    </row>
    <row r="383" spans="1:19" ht="15" customHeight="1" x14ac:dyDescent="0.35">
      <c r="A383" s="75">
        <v>382</v>
      </c>
      <c r="B383" s="75" t="s">
        <v>1618</v>
      </c>
      <c r="C383" s="165" t="s">
        <v>1619</v>
      </c>
      <c r="D383" s="75" t="s">
        <v>1140</v>
      </c>
      <c r="E383" s="75" t="s">
        <v>556</v>
      </c>
      <c r="F383" s="75" t="s">
        <v>1141</v>
      </c>
      <c r="G383" s="75"/>
      <c r="H383" s="75"/>
      <c r="I383" s="75" t="s">
        <v>886</v>
      </c>
      <c r="J383" s="75" t="s">
        <v>1142</v>
      </c>
      <c r="K383" s="75"/>
      <c r="L383" s="75"/>
      <c r="M383" s="75"/>
      <c r="N383" s="75"/>
      <c r="O383" s="75"/>
      <c r="P383" s="75"/>
      <c r="Q383" s="75"/>
      <c r="R383" s="75" t="s">
        <v>3</v>
      </c>
      <c r="S383" s="75" t="s">
        <v>18</v>
      </c>
    </row>
    <row r="384" spans="1:19" ht="15" customHeight="1" x14ac:dyDescent="0.35">
      <c r="A384" s="75">
        <v>383</v>
      </c>
      <c r="B384" s="75" t="s">
        <v>1236</v>
      </c>
      <c r="C384" s="165" t="s">
        <v>1620</v>
      </c>
      <c r="D384" s="75" t="s">
        <v>287</v>
      </c>
      <c r="E384" s="75" t="s">
        <v>346</v>
      </c>
      <c r="F384" s="75" t="s">
        <v>1238</v>
      </c>
      <c r="G384" s="75"/>
      <c r="H384" s="75"/>
      <c r="I384" s="75" t="s">
        <v>886</v>
      </c>
      <c r="J384" s="75" t="s">
        <v>1154</v>
      </c>
      <c r="K384" s="75"/>
      <c r="L384" s="75"/>
      <c r="M384" s="75"/>
      <c r="N384" s="75"/>
      <c r="O384" s="75"/>
      <c r="P384" s="75"/>
      <c r="Q384" s="75"/>
      <c r="R384" s="75" t="s">
        <v>3</v>
      </c>
      <c r="S384" s="75" t="s">
        <v>18</v>
      </c>
    </row>
    <row r="385" spans="1:19" ht="15" customHeight="1" x14ac:dyDescent="0.35">
      <c r="A385" s="75">
        <v>384</v>
      </c>
      <c r="B385" s="75" t="s">
        <v>1621</v>
      </c>
      <c r="C385" s="165" t="s">
        <v>1622</v>
      </c>
      <c r="D385" s="75" t="s">
        <v>1201</v>
      </c>
      <c r="E385" s="75" t="s">
        <v>493</v>
      </c>
      <c r="F385" s="75" t="s">
        <v>1141</v>
      </c>
      <c r="G385" s="75"/>
      <c r="H385" s="75"/>
      <c r="I385" s="75" t="s">
        <v>886</v>
      </c>
      <c r="J385" s="75" t="s">
        <v>290</v>
      </c>
      <c r="K385" s="75"/>
      <c r="L385" s="75"/>
      <c r="M385" s="75"/>
      <c r="N385" s="75">
        <v>3</v>
      </c>
      <c r="O385" s="75"/>
      <c r="P385" s="75"/>
      <c r="Q385" s="75"/>
      <c r="R385" s="75" t="s">
        <v>3</v>
      </c>
      <c r="S385" s="75" t="s">
        <v>18</v>
      </c>
    </row>
    <row r="386" spans="1:19" ht="15" customHeight="1" x14ac:dyDescent="0.35">
      <c r="A386" s="75">
        <v>385</v>
      </c>
      <c r="B386" s="75" t="s">
        <v>1623</v>
      </c>
      <c r="C386" s="165" t="s">
        <v>1624</v>
      </c>
      <c r="D386" s="75" t="s">
        <v>1201</v>
      </c>
      <c r="E386" s="75" t="s">
        <v>556</v>
      </c>
      <c r="F386" s="75" t="s">
        <v>1141</v>
      </c>
      <c r="G386" s="75"/>
      <c r="H386" s="75"/>
      <c r="I386" s="75" t="s">
        <v>886</v>
      </c>
      <c r="J386" s="75" t="s">
        <v>1154</v>
      </c>
      <c r="K386" s="75"/>
      <c r="L386" s="75"/>
      <c r="M386" s="75"/>
      <c r="N386" s="75"/>
      <c r="O386" s="75"/>
      <c r="P386" s="75"/>
      <c r="Q386" s="75"/>
      <c r="R386" s="75" t="s">
        <v>3</v>
      </c>
      <c r="S386" s="75" t="s">
        <v>18</v>
      </c>
    </row>
    <row r="387" spans="1:19" ht="15" customHeight="1" x14ac:dyDescent="0.35">
      <c r="A387" s="75">
        <v>386</v>
      </c>
      <c r="B387" s="75" t="s">
        <v>1625</v>
      </c>
      <c r="C387" s="165" t="s">
        <v>1626</v>
      </c>
      <c r="D387" s="75" t="s">
        <v>1329</v>
      </c>
      <c r="E387" s="75" t="s">
        <v>295</v>
      </c>
      <c r="F387" s="75" t="s">
        <v>1627</v>
      </c>
      <c r="G387" s="75"/>
      <c r="H387" s="75"/>
      <c r="I387" s="75" t="s">
        <v>886</v>
      </c>
      <c r="J387" s="75" t="s">
        <v>1113</v>
      </c>
      <c r="K387" s="75"/>
      <c r="L387" s="75"/>
      <c r="M387" s="75"/>
      <c r="N387" s="75">
        <v>4</v>
      </c>
      <c r="O387" s="75"/>
      <c r="P387" s="75"/>
      <c r="Q387" s="75"/>
      <c r="R387" s="75" t="s">
        <v>3</v>
      </c>
      <c r="S387" s="75" t="s">
        <v>18</v>
      </c>
    </row>
    <row r="388" spans="1:19" ht="15" customHeight="1" x14ac:dyDescent="0.35">
      <c r="A388" s="75">
        <v>387</v>
      </c>
      <c r="B388" s="75" t="s">
        <v>1628</v>
      </c>
      <c r="C388" s="165" t="s">
        <v>1629</v>
      </c>
      <c r="D388" s="75" t="s">
        <v>1272</v>
      </c>
      <c r="E388" s="75" t="s">
        <v>310</v>
      </c>
      <c r="F388" s="75" t="s">
        <v>1630</v>
      </c>
      <c r="G388" s="75"/>
      <c r="H388" s="75"/>
      <c r="I388" s="75" t="s">
        <v>1112</v>
      </c>
      <c r="J388" s="75" t="s">
        <v>290</v>
      </c>
      <c r="K388" s="75"/>
      <c r="L388" s="75"/>
      <c r="M388" s="75"/>
      <c r="N388" s="75">
        <v>1</v>
      </c>
      <c r="O388" s="75"/>
      <c r="P388" s="75">
        <v>44</v>
      </c>
      <c r="Q388" s="75"/>
      <c r="R388" s="75" t="s">
        <v>3</v>
      </c>
      <c r="S388" s="75" t="s">
        <v>18</v>
      </c>
    </row>
    <row r="389" spans="1:19" ht="15" customHeight="1" x14ac:dyDescent="0.35">
      <c r="A389" s="75">
        <v>388</v>
      </c>
      <c r="B389" s="75" t="s">
        <v>1631</v>
      </c>
      <c r="C389" s="165" t="s">
        <v>1632</v>
      </c>
      <c r="D389" s="75" t="s">
        <v>287</v>
      </c>
      <c r="E389" s="75" t="s">
        <v>346</v>
      </c>
      <c r="F389" s="75" t="s">
        <v>1633</v>
      </c>
      <c r="G389" s="75"/>
      <c r="H389" s="75"/>
      <c r="I389" s="75" t="s">
        <v>886</v>
      </c>
      <c r="J389" s="75" t="s">
        <v>290</v>
      </c>
      <c r="K389" s="75"/>
      <c r="L389" s="75"/>
      <c r="M389" s="75"/>
      <c r="N389" s="75"/>
      <c r="O389" s="75"/>
      <c r="P389" s="75"/>
      <c r="Q389" s="75"/>
      <c r="R389" s="75" t="s">
        <v>3</v>
      </c>
      <c r="S389" s="75" t="s">
        <v>18</v>
      </c>
    </row>
    <row r="390" spans="1:19" ht="15" customHeight="1" x14ac:dyDescent="0.35">
      <c r="A390" s="75">
        <v>389</v>
      </c>
      <c r="B390" s="75" t="s">
        <v>1634</v>
      </c>
      <c r="C390" s="165" t="s">
        <v>1635</v>
      </c>
      <c r="D390" s="75" t="s">
        <v>287</v>
      </c>
      <c r="E390" s="75" t="s">
        <v>396</v>
      </c>
      <c r="F390" s="75" t="s">
        <v>1636</v>
      </c>
      <c r="G390" s="75"/>
      <c r="H390" s="75"/>
      <c r="I390" s="75" t="s">
        <v>886</v>
      </c>
      <c r="J390" s="75" t="s">
        <v>290</v>
      </c>
      <c r="K390" s="75"/>
      <c r="L390" s="75"/>
      <c r="M390" s="75"/>
      <c r="N390" s="75">
        <v>15</v>
      </c>
      <c r="O390" s="75"/>
      <c r="P390" s="75">
        <v>10</v>
      </c>
      <c r="Q390" s="75"/>
      <c r="R390" s="75" t="s">
        <v>3</v>
      </c>
      <c r="S390" s="75" t="s">
        <v>18</v>
      </c>
    </row>
    <row r="391" spans="1:19" ht="15" customHeight="1" x14ac:dyDescent="0.35">
      <c r="A391" s="75">
        <v>390</v>
      </c>
      <c r="B391" s="75" t="s">
        <v>1637</v>
      </c>
      <c r="C391" s="165" t="s">
        <v>1638</v>
      </c>
      <c r="D391" s="75" t="s">
        <v>287</v>
      </c>
      <c r="E391" s="75" t="s">
        <v>302</v>
      </c>
      <c r="F391" s="75" t="s">
        <v>1639</v>
      </c>
      <c r="G391" s="75"/>
      <c r="H391" s="75"/>
      <c r="I391" s="75" t="s">
        <v>886</v>
      </c>
      <c r="J391" s="75" t="s">
        <v>290</v>
      </c>
      <c r="K391" s="75"/>
      <c r="L391" s="75"/>
      <c r="M391" s="75"/>
      <c r="N391" s="75">
        <v>4</v>
      </c>
      <c r="O391" s="75"/>
      <c r="P391" s="75">
        <v>16</v>
      </c>
      <c r="Q391" s="75"/>
      <c r="R391" s="75" t="s">
        <v>3</v>
      </c>
      <c r="S391" s="75" t="s">
        <v>18</v>
      </c>
    </row>
    <row r="392" spans="1:19" ht="15" customHeight="1" x14ac:dyDescent="0.35">
      <c r="A392" s="75">
        <v>391</v>
      </c>
      <c r="B392" s="75" t="s">
        <v>1640</v>
      </c>
      <c r="C392" s="165" t="s">
        <v>1641</v>
      </c>
      <c r="D392" s="75" t="s">
        <v>1642</v>
      </c>
      <c r="E392" s="75" t="s">
        <v>346</v>
      </c>
      <c r="F392" s="75" t="s">
        <v>1643</v>
      </c>
      <c r="G392" s="75"/>
      <c r="H392" s="75"/>
      <c r="I392" s="75" t="s">
        <v>505</v>
      </c>
      <c r="J392" s="75" t="s">
        <v>1118</v>
      </c>
      <c r="K392" s="75"/>
      <c r="L392" s="75"/>
      <c r="M392" s="75"/>
      <c r="N392" s="75"/>
      <c r="O392" s="75"/>
      <c r="P392" s="75">
        <v>36</v>
      </c>
      <c r="Q392" s="75"/>
      <c r="R392" s="75" t="s">
        <v>3</v>
      </c>
      <c r="S392" s="75" t="s">
        <v>18</v>
      </c>
    </row>
    <row r="393" spans="1:19" ht="15" customHeight="1" x14ac:dyDescent="0.35">
      <c r="A393" s="75">
        <v>392</v>
      </c>
      <c r="B393" s="75" t="s">
        <v>1644</v>
      </c>
      <c r="C393" s="165" t="s">
        <v>1645</v>
      </c>
      <c r="D393" s="75" t="s">
        <v>1150</v>
      </c>
      <c r="E393" s="75" t="s">
        <v>333</v>
      </c>
      <c r="F393" s="75" t="s">
        <v>1646</v>
      </c>
      <c r="G393" s="75"/>
      <c r="H393" s="75"/>
      <c r="I393" s="75" t="s">
        <v>886</v>
      </c>
      <c r="J393" s="75" t="s">
        <v>290</v>
      </c>
      <c r="K393" s="75"/>
      <c r="L393" s="75"/>
      <c r="M393" s="75"/>
      <c r="N393" s="75">
        <v>212</v>
      </c>
      <c r="O393" s="75"/>
      <c r="P393" s="75"/>
      <c r="Q393" s="75"/>
      <c r="R393" s="75" t="s">
        <v>3</v>
      </c>
      <c r="S393" s="75" t="s">
        <v>18</v>
      </c>
    </row>
    <row r="394" spans="1:19" ht="15" customHeight="1" x14ac:dyDescent="0.35">
      <c r="A394" s="75">
        <v>393</v>
      </c>
      <c r="B394" s="75" t="s">
        <v>1647</v>
      </c>
      <c r="C394" s="165" t="s">
        <v>1648</v>
      </c>
      <c r="D394" s="75" t="s">
        <v>1649</v>
      </c>
      <c r="E394" s="75" t="s">
        <v>310</v>
      </c>
      <c r="F394" s="75" t="s">
        <v>1650</v>
      </c>
      <c r="G394" s="75"/>
      <c r="H394" s="75"/>
      <c r="I394" s="75" t="s">
        <v>1112</v>
      </c>
      <c r="J394" s="75" t="s">
        <v>1113</v>
      </c>
      <c r="K394" s="75"/>
      <c r="L394" s="75"/>
      <c r="M394" s="75"/>
      <c r="N394" s="75">
        <v>7</v>
      </c>
      <c r="O394" s="75"/>
      <c r="P394" s="75">
        <v>49</v>
      </c>
      <c r="Q394" s="75"/>
      <c r="R394" s="75" t="s">
        <v>3</v>
      </c>
      <c r="S394" s="75" t="s">
        <v>18</v>
      </c>
    </row>
    <row r="395" spans="1:19" ht="15" customHeight="1" x14ac:dyDescent="0.35">
      <c r="A395" s="75">
        <v>394</v>
      </c>
      <c r="B395" s="75" t="s">
        <v>1651</v>
      </c>
      <c r="C395" s="165" t="s">
        <v>197</v>
      </c>
      <c r="D395" s="75" t="s">
        <v>287</v>
      </c>
      <c r="E395" s="75" t="s">
        <v>310</v>
      </c>
      <c r="F395" s="75" t="s">
        <v>1652</v>
      </c>
      <c r="G395" s="75"/>
      <c r="H395" s="75"/>
      <c r="I395" s="75" t="s">
        <v>886</v>
      </c>
      <c r="J395" s="75" t="s">
        <v>290</v>
      </c>
      <c r="K395" s="75"/>
      <c r="L395" s="75"/>
      <c r="M395" s="75"/>
      <c r="N395" s="75"/>
      <c r="O395" s="75"/>
      <c r="P395" s="75">
        <v>19</v>
      </c>
      <c r="Q395" s="75"/>
      <c r="R395" s="75" t="s">
        <v>3</v>
      </c>
      <c r="S395" s="75" t="s">
        <v>18</v>
      </c>
    </row>
    <row r="396" spans="1:19" ht="15" customHeight="1" x14ac:dyDescent="0.35">
      <c r="A396" s="75">
        <v>395</v>
      </c>
      <c r="B396" s="75" t="s">
        <v>1653</v>
      </c>
      <c r="C396" s="165" t="s">
        <v>1654</v>
      </c>
      <c r="D396" s="75" t="s">
        <v>287</v>
      </c>
      <c r="E396" s="75" t="s">
        <v>310</v>
      </c>
      <c r="F396" s="75" t="s">
        <v>1655</v>
      </c>
      <c r="G396" s="75"/>
      <c r="H396" s="75"/>
      <c r="I396" s="75" t="s">
        <v>1112</v>
      </c>
      <c r="J396" s="75" t="s">
        <v>290</v>
      </c>
      <c r="K396" s="75"/>
      <c r="L396" s="75"/>
      <c r="M396" s="75"/>
      <c r="N396" s="75">
        <v>15</v>
      </c>
      <c r="O396" s="75"/>
      <c r="P396" s="75">
        <v>35</v>
      </c>
      <c r="Q396" s="75"/>
      <c r="R396" s="75" t="s">
        <v>3</v>
      </c>
      <c r="S396" s="75" t="s">
        <v>18</v>
      </c>
    </row>
    <row r="397" spans="1:19" ht="15" customHeight="1" x14ac:dyDescent="0.35">
      <c r="A397" s="75">
        <v>396</v>
      </c>
      <c r="B397" s="75" t="s">
        <v>1656</v>
      </c>
      <c r="C397" s="165" t="s">
        <v>1657</v>
      </c>
      <c r="D397" s="75" t="s">
        <v>1658</v>
      </c>
      <c r="E397" s="75" t="s">
        <v>295</v>
      </c>
      <c r="F397" s="75" t="s">
        <v>1549</v>
      </c>
      <c r="G397" s="75"/>
      <c r="H397" s="75"/>
      <c r="I397" s="75" t="s">
        <v>505</v>
      </c>
      <c r="J397" s="75" t="s">
        <v>1118</v>
      </c>
      <c r="K397" s="75"/>
      <c r="L397" s="75"/>
      <c r="M397" s="75"/>
      <c r="N397" s="75">
        <v>4</v>
      </c>
      <c r="O397" s="75"/>
      <c r="P397" s="75">
        <v>28</v>
      </c>
      <c r="Q397" s="75"/>
      <c r="R397" s="75" t="s">
        <v>3</v>
      </c>
      <c r="S397" s="75" t="s">
        <v>18</v>
      </c>
    </row>
    <row r="398" spans="1:19" ht="15" customHeight="1" x14ac:dyDescent="0.35">
      <c r="A398" s="75">
        <v>397</v>
      </c>
      <c r="B398" s="75" t="s">
        <v>1659</v>
      </c>
      <c r="C398" s="165" t="s">
        <v>1660</v>
      </c>
      <c r="D398" s="75" t="s">
        <v>287</v>
      </c>
      <c r="E398" s="75" t="s">
        <v>639</v>
      </c>
      <c r="F398" s="75" t="s">
        <v>1661</v>
      </c>
      <c r="G398" s="75"/>
      <c r="H398" s="75"/>
      <c r="I398" s="75" t="s">
        <v>1112</v>
      </c>
      <c r="J398" s="75" t="s">
        <v>290</v>
      </c>
      <c r="K398" s="75"/>
      <c r="L398" s="75"/>
      <c r="M398" s="75"/>
      <c r="N398" s="75"/>
      <c r="O398" s="75"/>
      <c r="P398" s="75">
        <v>2</v>
      </c>
      <c r="Q398" s="75"/>
      <c r="R398" s="75" t="s">
        <v>3</v>
      </c>
      <c r="S398" s="75" t="s">
        <v>18</v>
      </c>
    </row>
    <row r="399" spans="1:19" ht="15" customHeight="1" x14ac:dyDescent="0.35">
      <c r="A399" s="75">
        <v>398</v>
      </c>
      <c r="B399" s="75" t="s">
        <v>1662</v>
      </c>
      <c r="C399" s="165" t="s">
        <v>1663</v>
      </c>
      <c r="D399" s="75" t="s">
        <v>1110</v>
      </c>
      <c r="E399" s="75" t="s">
        <v>302</v>
      </c>
      <c r="F399" s="75" t="s">
        <v>1664</v>
      </c>
      <c r="G399" s="75"/>
      <c r="H399" s="75"/>
      <c r="I399" s="75" t="s">
        <v>1112</v>
      </c>
      <c r="J399" s="75" t="s">
        <v>1113</v>
      </c>
      <c r="K399" s="75"/>
      <c r="L399" s="75"/>
      <c r="M399" s="75"/>
      <c r="N399" s="75"/>
      <c r="O399" s="75"/>
      <c r="P399" s="75">
        <v>7</v>
      </c>
      <c r="Q399" s="75"/>
      <c r="R399" s="75" t="s">
        <v>3</v>
      </c>
      <c r="S399" s="75" t="s">
        <v>18</v>
      </c>
    </row>
    <row r="400" spans="1:19" ht="15" customHeight="1" x14ac:dyDescent="0.35">
      <c r="A400" s="75">
        <v>399</v>
      </c>
      <c r="B400" s="75" t="s">
        <v>1665</v>
      </c>
      <c r="C400" s="165" t="s">
        <v>1666</v>
      </c>
      <c r="D400" s="75" t="s">
        <v>1667</v>
      </c>
      <c r="E400" s="75" t="s">
        <v>295</v>
      </c>
      <c r="F400" s="75" t="s">
        <v>1668</v>
      </c>
      <c r="G400" s="75"/>
      <c r="H400" s="75"/>
      <c r="I400" s="75" t="s">
        <v>505</v>
      </c>
      <c r="J400" s="75" t="s">
        <v>1118</v>
      </c>
      <c r="K400" s="75"/>
      <c r="L400" s="75"/>
      <c r="M400" s="75"/>
      <c r="N400" s="75">
        <v>10</v>
      </c>
      <c r="O400" s="75"/>
      <c r="P400" s="75">
        <v>53</v>
      </c>
      <c r="Q400" s="75"/>
      <c r="R400" s="75" t="s">
        <v>3</v>
      </c>
      <c r="S400" s="75" t="s">
        <v>18</v>
      </c>
    </row>
    <row r="401" spans="1:19" ht="15" customHeight="1" x14ac:dyDescent="0.35">
      <c r="A401" s="75">
        <v>400</v>
      </c>
      <c r="B401" s="75" t="s">
        <v>1669</v>
      </c>
      <c r="C401" s="165" t="s">
        <v>1670</v>
      </c>
      <c r="D401" s="75" t="s">
        <v>1671</v>
      </c>
      <c r="E401" s="75" t="s">
        <v>556</v>
      </c>
      <c r="F401" s="75" t="s">
        <v>1672</v>
      </c>
      <c r="G401" s="75"/>
      <c r="H401" s="75"/>
      <c r="I401" s="75" t="s">
        <v>1112</v>
      </c>
      <c r="J401" s="75" t="s">
        <v>290</v>
      </c>
      <c r="K401" s="75"/>
      <c r="L401" s="75"/>
      <c r="M401" s="75"/>
      <c r="N401" s="75"/>
      <c r="O401" s="75"/>
      <c r="P401" s="75">
        <v>19</v>
      </c>
      <c r="Q401" s="75"/>
      <c r="R401" s="75" t="s">
        <v>3</v>
      </c>
      <c r="S401" s="75" t="s">
        <v>18</v>
      </c>
    </row>
    <row r="402" spans="1:19" ht="15" customHeight="1" x14ac:dyDescent="0.35">
      <c r="A402" s="75">
        <v>401</v>
      </c>
      <c r="B402" s="75" t="s">
        <v>1673</v>
      </c>
      <c r="C402" s="165" t="s">
        <v>1674</v>
      </c>
      <c r="D402" s="75" t="s">
        <v>287</v>
      </c>
      <c r="E402" s="75" t="s">
        <v>333</v>
      </c>
      <c r="F402" s="75" t="s">
        <v>1675</v>
      </c>
      <c r="G402" s="75"/>
      <c r="H402" s="75"/>
      <c r="I402" s="75" t="s">
        <v>1112</v>
      </c>
      <c r="J402" s="75" t="s">
        <v>290</v>
      </c>
      <c r="K402" s="75"/>
      <c r="L402" s="75"/>
      <c r="M402" s="75"/>
      <c r="N402" s="75">
        <v>5</v>
      </c>
      <c r="O402" s="75"/>
      <c r="P402" s="75">
        <v>14</v>
      </c>
      <c r="Q402" s="75"/>
      <c r="R402" s="75" t="s">
        <v>3</v>
      </c>
      <c r="S402" s="75" t="s">
        <v>18</v>
      </c>
    </row>
    <row r="403" spans="1:19" ht="15" customHeight="1" x14ac:dyDescent="0.35">
      <c r="A403" s="75">
        <v>402</v>
      </c>
      <c r="B403" s="75" t="s">
        <v>1676</v>
      </c>
      <c r="C403" s="165" t="s">
        <v>1677</v>
      </c>
      <c r="D403" s="75" t="s">
        <v>1678</v>
      </c>
      <c r="E403" s="75" t="s">
        <v>556</v>
      </c>
      <c r="F403" s="75" t="s">
        <v>1679</v>
      </c>
      <c r="G403" s="75"/>
      <c r="H403" s="75"/>
      <c r="I403" s="75" t="s">
        <v>886</v>
      </c>
      <c r="J403" s="75" t="s">
        <v>1154</v>
      </c>
      <c r="K403" s="75"/>
      <c r="L403" s="75"/>
      <c r="M403" s="75"/>
      <c r="N403" s="75"/>
      <c r="O403" s="75"/>
      <c r="P403" s="75"/>
      <c r="Q403" s="75"/>
      <c r="R403" s="75" t="s">
        <v>3</v>
      </c>
      <c r="S403" s="75" t="s">
        <v>18</v>
      </c>
    </row>
    <row r="404" spans="1:19" ht="15" customHeight="1" x14ac:dyDescent="0.35">
      <c r="A404" s="75">
        <v>403</v>
      </c>
      <c r="B404" s="75" t="s">
        <v>1680</v>
      </c>
      <c r="C404" s="165" t="s">
        <v>1681</v>
      </c>
      <c r="D404" s="75" t="s">
        <v>1682</v>
      </c>
      <c r="E404" s="75" t="s">
        <v>310</v>
      </c>
      <c r="F404" s="75" t="s">
        <v>1683</v>
      </c>
      <c r="G404" s="75"/>
      <c r="H404" s="75"/>
      <c r="I404" s="75" t="s">
        <v>505</v>
      </c>
      <c r="J404" s="75" t="s">
        <v>1118</v>
      </c>
      <c r="K404" s="75"/>
      <c r="L404" s="75"/>
      <c r="M404" s="75"/>
      <c r="N404" s="75">
        <v>44</v>
      </c>
      <c r="O404" s="75"/>
      <c r="P404" s="75">
        <v>29</v>
      </c>
      <c r="Q404" s="75"/>
      <c r="R404" s="75" t="s">
        <v>3</v>
      </c>
      <c r="S404" s="75" t="s">
        <v>18</v>
      </c>
    </row>
    <row r="405" spans="1:19" ht="15" customHeight="1" x14ac:dyDescent="0.35">
      <c r="A405" s="75">
        <v>404</v>
      </c>
      <c r="B405" s="75" t="s">
        <v>103</v>
      </c>
      <c r="C405" s="165" t="s">
        <v>1684</v>
      </c>
      <c r="D405" s="75" t="s">
        <v>287</v>
      </c>
      <c r="E405" s="75" t="s">
        <v>302</v>
      </c>
      <c r="F405" s="75" t="s">
        <v>1685</v>
      </c>
      <c r="G405" s="75"/>
      <c r="H405" s="75"/>
      <c r="I405" s="75" t="s">
        <v>886</v>
      </c>
      <c r="J405" s="75" t="s">
        <v>290</v>
      </c>
      <c r="K405" s="75"/>
      <c r="L405" s="75"/>
      <c r="M405" s="75"/>
      <c r="N405" s="75">
        <v>4</v>
      </c>
      <c r="O405" s="75"/>
      <c r="P405" s="75"/>
      <c r="Q405" s="75"/>
      <c r="R405" s="75" t="s">
        <v>3</v>
      </c>
      <c r="S405" s="75" t="s">
        <v>18</v>
      </c>
    </row>
    <row r="406" spans="1:19" ht="15" customHeight="1" x14ac:dyDescent="0.35">
      <c r="A406" s="75">
        <v>405</v>
      </c>
      <c r="B406" s="75" t="s">
        <v>1686</v>
      </c>
      <c r="C406" s="165" t="s">
        <v>1687</v>
      </c>
      <c r="D406" s="75" t="s">
        <v>287</v>
      </c>
      <c r="E406" s="75" t="s">
        <v>346</v>
      </c>
      <c r="F406" s="75" t="s">
        <v>1688</v>
      </c>
      <c r="G406" s="75"/>
      <c r="H406" s="75"/>
      <c r="I406" s="75" t="s">
        <v>1112</v>
      </c>
      <c r="J406" s="75" t="s">
        <v>1142</v>
      </c>
      <c r="K406" s="75"/>
      <c r="L406" s="75"/>
      <c r="M406" s="75"/>
      <c r="N406" s="75"/>
      <c r="O406" s="75"/>
      <c r="P406" s="75">
        <v>38</v>
      </c>
      <c r="Q406" s="75"/>
      <c r="R406" s="75" t="s">
        <v>3</v>
      </c>
      <c r="S406" s="75" t="s">
        <v>18</v>
      </c>
    </row>
    <row r="407" spans="1:19" ht="15" customHeight="1" x14ac:dyDescent="0.35">
      <c r="A407" s="75">
        <v>406</v>
      </c>
      <c r="B407" s="75" t="s">
        <v>1689</v>
      </c>
      <c r="C407" s="165" t="s">
        <v>1690</v>
      </c>
      <c r="D407" s="75" t="s">
        <v>1691</v>
      </c>
      <c r="E407" s="75" t="s">
        <v>556</v>
      </c>
      <c r="F407" s="75" t="s">
        <v>1141</v>
      </c>
      <c r="G407" s="75"/>
      <c r="H407" s="75"/>
      <c r="I407" s="75" t="s">
        <v>886</v>
      </c>
      <c r="J407" s="75" t="s">
        <v>1154</v>
      </c>
      <c r="K407" s="75"/>
      <c r="L407" s="75"/>
      <c r="M407" s="75"/>
      <c r="N407" s="75"/>
      <c r="O407" s="75"/>
      <c r="P407" s="75"/>
      <c r="Q407" s="75"/>
      <c r="R407" s="75" t="s">
        <v>3</v>
      </c>
      <c r="S407" s="75" t="s">
        <v>18</v>
      </c>
    </row>
    <row r="408" spans="1:19" ht="15" customHeight="1" x14ac:dyDescent="0.35">
      <c r="A408" s="75">
        <v>407</v>
      </c>
      <c r="B408" s="75" t="s">
        <v>1692</v>
      </c>
      <c r="C408" s="165" t="s">
        <v>1693</v>
      </c>
      <c r="D408" s="75" t="s">
        <v>287</v>
      </c>
      <c r="E408" s="75" t="s">
        <v>295</v>
      </c>
      <c r="F408" s="75" t="s">
        <v>1694</v>
      </c>
      <c r="G408" s="75"/>
      <c r="H408" s="75"/>
      <c r="I408" s="75" t="s">
        <v>886</v>
      </c>
      <c r="J408" s="75" t="s">
        <v>290</v>
      </c>
      <c r="K408" s="75"/>
      <c r="L408" s="75"/>
      <c r="M408" s="75"/>
      <c r="N408" s="75">
        <v>3</v>
      </c>
      <c r="O408" s="75"/>
      <c r="P408" s="75"/>
      <c r="Q408" s="75"/>
      <c r="R408" s="75" t="s">
        <v>3</v>
      </c>
      <c r="S408" s="75" t="s">
        <v>18</v>
      </c>
    </row>
    <row r="409" spans="1:19" ht="15" customHeight="1" x14ac:dyDescent="0.35">
      <c r="A409" s="75">
        <v>408</v>
      </c>
      <c r="B409" s="75" t="s">
        <v>1695</v>
      </c>
      <c r="C409" s="165" t="s">
        <v>1696</v>
      </c>
      <c r="D409" s="75" t="s">
        <v>1697</v>
      </c>
      <c r="E409" s="75" t="s">
        <v>346</v>
      </c>
      <c r="F409" s="75" t="s">
        <v>1698</v>
      </c>
      <c r="G409" s="75"/>
      <c r="H409" s="75"/>
      <c r="I409" s="75" t="s">
        <v>505</v>
      </c>
      <c r="J409" s="75" t="s">
        <v>1118</v>
      </c>
      <c r="K409" s="75"/>
      <c r="L409" s="75"/>
      <c r="M409" s="75"/>
      <c r="N409" s="75">
        <v>10</v>
      </c>
      <c r="O409" s="75"/>
      <c r="P409" s="75">
        <v>140</v>
      </c>
      <c r="Q409" s="75"/>
      <c r="R409" s="75" t="s">
        <v>3</v>
      </c>
      <c r="S409" s="75" t="s">
        <v>18</v>
      </c>
    </row>
    <row r="410" spans="1:19" ht="15" customHeight="1" x14ac:dyDescent="0.35">
      <c r="A410" s="75">
        <v>409</v>
      </c>
      <c r="B410" s="75" t="s">
        <v>1699</v>
      </c>
      <c r="C410" s="165" t="s">
        <v>1700</v>
      </c>
      <c r="D410" s="75" t="s">
        <v>1701</v>
      </c>
      <c r="E410" s="75" t="s">
        <v>346</v>
      </c>
      <c r="F410" s="75" t="s">
        <v>1702</v>
      </c>
      <c r="G410" s="75"/>
      <c r="H410" s="75"/>
      <c r="I410" s="75" t="s">
        <v>886</v>
      </c>
      <c r="J410" s="75" t="s">
        <v>290</v>
      </c>
      <c r="K410" s="75"/>
      <c r="L410" s="75"/>
      <c r="M410" s="75"/>
      <c r="N410" s="75">
        <v>12</v>
      </c>
      <c r="O410" s="75"/>
      <c r="P410" s="75"/>
      <c r="Q410" s="75"/>
      <c r="R410" s="75" t="s">
        <v>3</v>
      </c>
      <c r="S410" s="75" t="s">
        <v>18</v>
      </c>
    </row>
    <row r="411" spans="1:19" ht="15" customHeight="1" x14ac:dyDescent="0.35">
      <c r="A411" s="75">
        <v>410</v>
      </c>
      <c r="B411" s="75" t="s">
        <v>1703</v>
      </c>
      <c r="C411" s="165" t="s">
        <v>1704</v>
      </c>
      <c r="D411" s="75" t="s">
        <v>1181</v>
      </c>
      <c r="E411" s="75" t="s">
        <v>346</v>
      </c>
      <c r="F411" s="75" t="s">
        <v>1705</v>
      </c>
      <c r="G411" s="75"/>
      <c r="H411" s="75"/>
      <c r="I411" s="75" t="s">
        <v>505</v>
      </c>
      <c r="J411" s="75" t="s">
        <v>1118</v>
      </c>
      <c r="K411" s="75"/>
      <c r="L411" s="75"/>
      <c r="M411" s="75"/>
      <c r="N411" s="75">
        <v>1</v>
      </c>
      <c r="O411" s="75"/>
      <c r="P411" s="75">
        <v>29</v>
      </c>
      <c r="Q411" s="75"/>
      <c r="R411" s="75" t="s">
        <v>3</v>
      </c>
      <c r="S411" s="75" t="s">
        <v>18</v>
      </c>
    </row>
    <row r="412" spans="1:19" ht="15" customHeight="1" x14ac:dyDescent="0.35">
      <c r="A412" s="75">
        <v>411</v>
      </c>
      <c r="B412" s="75" t="s">
        <v>1706</v>
      </c>
      <c r="C412" s="165" t="s">
        <v>1707</v>
      </c>
      <c r="D412" s="75" t="s">
        <v>1480</v>
      </c>
      <c r="E412" s="75" t="s">
        <v>493</v>
      </c>
      <c r="F412" s="75" t="s">
        <v>1708</v>
      </c>
      <c r="G412" s="75"/>
      <c r="H412" s="75"/>
      <c r="I412" s="75" t="s">
        <v>505</v>
      </c>
      <c r="J412" s="75" t="s">
        <v>1118</v>
      </c>
      <c r="K412" s="75"/>
      <c r="L412" s="75"/>
      <c r="M412" s="75"/>
      <c r="N412" s="75">
        <v>9</v>
      </c>
      <c r="O412" s="75"/>
      <c r="P412" s="75">
        <v>49</v>
      </c>
      <c r="Q412" s="75"/>
      <c r="R412" s="75" t="s">
        <v>3</v>
      </c>
      <c r="S412" s="75" t="s">
        <v>18</v>
      </c>
    </row>
    <row r="413" spans="1:19" ht="15" customHeight="1" x14ac:dyDescent="0.35">
      <c r="A413" s="75">
        <v>412</v>
      </c>
      <c r="B413" s="75" t="s">
        <v>1709</v>
      </c>
      <c r="C413" s="165" t="s">
        <v>1710</v>
      </c>
      <c r="D413" s="75" t="s">
        <v>1201</v>
      </c>
      <c r="E413" s="75" t="s">
        <v>295</v>
      </c>
      <c r="F413" s="75" t="s">
        <v>1711</v>
      </c>
      <c r="G413" s="75"/>
      <c r="H413" s="75"/>
      <c r="I413" s="75" t="s">
        <v>886</v>
      </c>
      <c r="J413" s="75" t="s">
        <v>1113</v>
      </c>
      <c r="K413" s="75"/>
      <c r="L413" s="75"/>
      <c r="M413" s="75"/>
      <c r="N413" s="75">
        <v>3</v>
      </c>
      <c r="O413" s="75"/>
      <c r="P413" s="75"/>
      <c r="Q413" s="75"/>
      <c r="R413" s="75" t="s">
        <v>3</v>
      </c>
      <c r="S413" s="75" t="s">
        <v>18</v>
      </c>
    </row>
    <row r="414" spans="1:19" ht="15" customHeight="1" x14ac:dyDescent="0.35">
      <c r="A414" s="75">
        <v>413</v>
      </c>
      <c r="B414" s="75" t="s">
        <v>1712</v>
      </c>
      <c r="C414" s="165" t="s">
        <v>1713</v>
      </c>
      <c r="D414" s="75" t="s">
        <v>287</v>
      </c>
      <c r="E414" s="75" t="s">
        <v>493</v>
      </c>
      <c r="F414" s="75" t="s">
        <v>1714</v>
      </c>
      <c r="G414" s="75"/>
      <c r="H414" s="75"/>
      <c r="I414" s="75" t="s">
        <v>886</v>
      </c>
      <c r="J414" s="75" t="s">
        <v>1154</v>
      </c>
      <c r="K414" s="75"/>
      <c r="L414" s="75"/>
      <c r="M414" s="75"/>
      <c r="N414" s="75">
        <v>3</v>
      </c>
      <c r="O414" s="75"/>
      <c r="P414" s="75"/>
      <c r="Q414" s="75"/>
      <c r="R414" s="75" t="s">
        <v>3</v>
      </c>
      <c r="S414" s="75" t="s">
        <v>18</v>
      </c>
    </row>
    <row r="415" spans="1:19" ht="15" customHeight="1" x14ac:dyDescent="0.35">
      <c r="A415" s="75">
        <v>414</v>
      </c>
      <c r="B415" s="75" t="s">
        <v>1715</v>
      </c>
      <c r="C415" s="165" t="s">
        <v>1716</v>
      </c>
      <c r="D415" s="75" t="s">
        <v>1363</v>
      </c>
      <c r="E415" s="75" t="s">
        <v>346</v>
      </c>
      <c r="F415" s="75" t="s">
        <v>1717</v>
      </c>
      <c r="G415" s="75"/>
      <c r="H415" s="75"/>
      <c r="I415" s="75" t="s">
        <v>886</v>
      </c>
      <c r="J415" s="75" t="s">
        <v>290</v>
      </c>
      <c r="K415" s="75"/>
      <c r="L415" s="75"/>
      <c r="M415" s="75"/>
      <c r="N415" s="75"/>
      <c r="O415" s="75"/>
      <c r="P415" s="75"/>
      <c r="Q415" s="75"/>
      <c r="R415" s="75" t="s">
        <v>3</v>
      </c>
      <c r="S415" s="75" t="s">
        <v>18</v>
      </c>
    </row>
    <row r="416" spans="1:19" ht="15" customHeight="1" x14ac:dyDescent="0.35">
      <c r="A416" s="75">
        <v>415</v>
      </c>
      <c r="B416" s="75" t="s">
        <v>1718</v>
      </c>
      <c r="C416" s="165" t="s">
        <v>1719</v>
      </c>
      <c r="D416" s="75" t="s">
        <v>1353</v>
      </c>
      <c r="E416" s="75" t="s">
        <v>295</v>
      </c>
      <c r="F416" s="75" t="s">
        <v>1141</v>
      </c>
      <c r="G416" s="75"/>
      <c r="H416" s="75"/>
      <c r="I416" s="75" t="s">
        <v>886</v>
      </c>
      <c r="J416" s="75" t="s">
        <v>290</v>
      </c>
      <c r="K416" s="75"/>
      <c r="L416" s="75"/>
      <c r="M416" s="75"/>
      <c r="N416" s="75">
        <v>1</v>
      </c>
      <c r="O416" s="75"/>
      <c r="P416" s="75"/>
      <c r="Q416" s="75"/>
      <c r="R416" s="75" t="s">
        <v>3</v>
      </c>
      <c r="S416" s="75" t="s">
        <v>18</v>
      </c>
    </row>
    <row r="417" spans="1:19" ht="15" customHeight="1" x14ac:dyDescent="0.35">
      <c r="A417" s="75">
        <v>416</v>
      </c>
      <c r="B417" s="75" t="s">
        <v>1720</v>
      </c>
      <c r="C417" s="165" t="s">
        <v>1721</v>
      </c>
      <c r="D417" s="75" t="s">
        <v>332</v>
      </c>
      <c r="E417" s="75" t="s">
        <v>325</v>
      </c>
      <c r="F417" s="75" t="s">
        <v>1722</v>
      </c>
      <c r="G417" s="75"/>
      <c r="H417" s="75"/>
      <c r="I417" s="75" t="s">
        <v>886</v>
      </c>
      <c r="J417" s="75" t="s">
        <v>290</v>
      </c>
      <c r="K417" s="75"/>
      <c r="L417" s="75"/>
      <c r="M417" s="75"/>
      <c r="N417" s="75"/>
      <c r="O417" s="75"/>
      <c r="P417" s="75">
        <v>9</v>
      </c>
      <c r="Q417" s="75"/>
      <c r="R417" s="75" t="s">
        <v>3</v>
      </c>
      <c r="S417" s="75" t="s">
        <v>18</v>
      </c>
    </row>
    <row r="418" spans="1:19" ht="15" customHeight="1" x14ac:dyDescent="0.35">
      <c r="A418" s="75">
        <v>417</v>
      </c>
      <c r="B418" s="75" t="s">
        <v>1422</v>
      </c>
      <c r="C418" s="165" t="s">
        <v>1723</v>
      </c>
      <c r="D418" s="75" t="s">
        <v>1150</v>
      </c>
      <c r="E418" s="75" t="s">
        <v>288</v>
      </c>
      <c r="F418" s="75" t="s">
        <v>1157</v>
      </c>
      <c r="G418" s="75"/>
      <c r="H418" s="75"/>
      <c r="I418" s="75" t="s">
        <v>886</v>
      </c>
      <c r="J418" s="75" t="s">
        <v>290</v>
      </c>
      <c r="K418" s="75"/>
      <c r="L418" s="75"/>
      <c r="M418" s="75"/>
      <c r="N418" s="75">
        <v>17</v>
      </c>
      <c r="O418" s="75"/>
      <c r="P418" s="75"/>
      <c r="Q418" s="75"/>
      <c r="R418" s="75" t="s">
        <v>3</v>
      </c>
      <c r="S418" s="75" t="s">
        <v>18</v>
      </c>
    </row>
    <row r="419" spans="1:19" ht="15" customHeight="1" x14ac:dyDescent="0.35">
      <c r="A419" s="75">
        <v>418</v>
      </c>
      <c r="B419" s="75" t="s">
        <v>1724</v>
      </c>
      <c r="C419" s="165" t="s">
        <v>1725</v>
      </c>
      <c r="D419" s="75" t="s">
        <v>1569</v>
      </c>
      <c r="E419" s="75" t="s">
        <v>295</v>
      </c>
      <c r="F419" s="75" t="s">
        <v>1726</v>
      </c>
      <c r="G419" s="75"/>
      <c r="H419" s="75"/>
      <c r="I419" s="75" t="s">
        <v>505</v>
      </c>
      <c r="J419" s="75" t="s">
        <v>1118</v>
      </c>
      <c r="K419" s="75"/>
      <c r="L419" s="75"/>
      <c r="M419" s="75"/>
      <c r="N419" s="75">
        <v>3</v>
      </c>
      <c r="O419" s="75"/>
      <c r="P419" s="75">
        <v>21</v>
      </c>
      <c r="Q419" s="75"/>
      <c r="R419" s="75" t="s">
        <v>3</v>
      </c>
      <c r="S419" s="75" t="s">
        <v>18</v>
      </c>
    </row>
    <row r="420" spans="1:19" ht="15" customHeight="1" x14ac:dyDescent="0.35">
      <c r="A420" s="75">
        <v>419</v>
      </c>
      <c r="B420" s="75" t="s">
        <v>1727</v>
      </c>
      <c r="C420" s="165" t="s">
        <v>1728</v>
      </c>
      <c r="D420" s="75" t="s">
        <v>332</v>
      </c>
      <c r="E420" s="75" t="s">
        <v>325</v>
      </c>
      <c r="F420" s="75" t="s">
        <v>1729</v>
      </c>
      <c r="G420" s="75"/>
      <c r="H420" s="75"/>
      <c r="I420" s="75" t="s">
        <v>886</v>
      </c>
      <c r="J420" s="75" t="s">
        <v>290</v>
      </c>
      <c r="K420" s="75"/>
      <c r="L420" s="75"/>
      <c r="M420" s="75"/>
      <c r="N420" s="75">
        <v>1</v>
      </c>
      <c r="O420" s="75"/>
      <c r="P420" s="75"/>
      <c r="Q420" s="75"/>
      <c r="R420" s="75" t="s">
        <v>3</v>
      </c>
      <c r="S420" s="75" t="s">
        <v>18</v>
      </c>
    </row>
    <row r="421" spans="1:19" ht="15" customHeight="1" x14ac:dyDescent="0.35">
      <c r="A421" s="75">
        <v>420</v>
      </c>
      <c r="B421" s="75" t="s">
        <v>1730</v>
      </c>
      <c r="C421" s="165" t="s">
        <v>1731</v>
      </c>
      <c r="D421" s="75" t="s">
        <v>287</v>
      </c>
      <c r="E421" s="75" t="s">
        <v>396</v>
      </c>
      <c r="F421" s="75" t="s">
        <v>1732</v>
      </c>
      <c r="G421" s="75"/>
      <c r="H421" s="75"/>
      <c r="I421" s="75" t="s">
        <v>1112</v>
      </c>
      <c r="J421" s="75" t="s">
        <v>290</v>
      </c>
      <c r="K421" s="75"/>
      <c r="L421" s="75"/>
      <c r="M421" s="75"/>
      <c r="N421" s="75">
        <v>3</v>
      </c>
      <c r="O421" s="75"/>
      <c r="P421" s="75">
        <v>33</v>
      </c>
      <c r="Q421" s="75"/>
      <c r="R421" s="75" t="s">
        <v>3</v>
      </c>
      <c r="S421" s="75" t="s">
        <v>18</v>
      </c>
    </row>
    <row r="422" spans="1:19" ht="15" customHeight="1" x14ac:dyDescent="0.35">
      <c r="A422" s="75">
        <v>421</v>
      </c>
      <c r="B422" s="75" t="s">
        <v>1733</v>
      </c>
      <c r="C422" s="165" t="s">
        <v>1734</v>
      </c>
      <c r="D422" s="75" t="s">
        <v>287</v>
      </c>
      <c r="E422" s="75" t="s">
        <v>639</v>
      </c>
      <c r="F422" s="75" t="s">
        <v>1735</v>
      </c>
      <c r="G422" s="75"/>
      <c r="H422" s="75"/>
      <c r="I422" s="75" t="s">
        <v>1112</v>
      </c>
      <c r="J422" s="75" t="s">
        <v>290</v>
      </c>
      <c r="K422" s="75"/>
      <c r="L422" s="75"/>
      <c r="M422" s="75"/>
      <c r="N422" s="75">
        <v>1</v>
      </c>
      <c r="O422" s="75"/>
      <c r="P422" s="75">
        <v>10</v>
      </c>
      <c r="Q422" s="75"/>
      <c r="R422" s="75" t="s">
        <v>3</v>
      </c>
      <c r="S422" s="75" t="s">
        <v>18</v>
      </c>
    </row>
    <row r="423" spans="1:19" ht="15" customHeight="1" x14ac:dyDescent="0.35">
      <c r="A423" s="75">
        <v>422</v>
      </c>
      <c r="B423" s="75" t="s">
        <v>1736</v>
      </c>
      <c r="C423" s="165" t="s">
        <v>1737</v>
      </c>
      <c r="D423" s="75" t="s">
        <v>287</v>
      </c>
      <c r="E423" s="75" t="s">
        <v>295</v>
      </c>
      <c r="F423" s="75" t="s">
        <v>1738</v>
      </c>
      <c r="G423" s="75"/>
      <c r="H423" s="75"/>
      <c r="I423" s="75" t="s">
        <v>1112</v>
      </c>
      <c r="J423" s="75" t="s">
        <v>290</v>
      </c>
      <c r="K423" s="75"/>
      <c r="L423" s="75"/>
      <c r="M423" s="75"/>
      <c r="N423" s="75">
        <v>1</v>
      </c>
      <c r="O423" s="75"/>
      <c r="P423" s="75">
        <v>11</v>
      </c>
      <c r="Q423" s="75"/>
      <c r="R423" s="75" t="s">
        <v>3</v>
      </c>
      <c r="S423" s="75" t="s">
        <v>18</v>
      </c>
    </row>
    <row r="424" spans="1:19" ht="15" customHeight="1" x14ac:dyDescent="0.35">
      <c r="A424" s="75">
        <v>423</v>
      </c>
      <c r="B424" s="75" t="s">
        <v>1739</v>
      </c>
      <c r="C424" s="165" t="s">
        <v>1740</v>
      </c>
      <c r="D424" s="75" t="s">
        <v>287</v>
      </c>
      <c r="E424" s="75" t="s">
        <v>310</v>
      </c>
      <c r="F424" s="75" t="s">
        <v>734</v>
      </c>
      <c r="G424" s="75"/>
      <c r="H424" s="75"/>
      <c r="I424" s="75" t="s">
        <v>1112</v>
      </c>
      <c r="J424" s="75" t="s">
        <v>290</v>
      </c>
      <c r="K424" s="75"/>
      <c r="L424" s="75"/>
      <c r="M424" s="75"/>
      <c r="N424" s="75">
        <v>1</v>
      </c>
      <c r="O424" s="75"/>
      <c r="P424" s="75">
        <v>9</v>
      </c>
      <c r="Q424" s="75"/>
      <c r="R424" s="75" t="s">
        <v>3</v>
      </c>
      <c r="S424" s="75" t="s">
        <v>18</v>
      </c>
    </row>
    <row r="425" spans="1:19" ht="15" customHeight="1" x14ac:dyDescent="0.35">
      <c r="A425" s="75">
        <v>424</v>
      </c>
      <c r="B425" s="75" t="s">
        <v>1741</v>
      </c>
      <c r="C425" s="165" t="s">
        <v>1742</v>
      </c>
      <c r="D425" s="75" t="s">
        <v>1743</v>
      </c>
      <c r="E425" s="75" t="s">
        <v>346</v>
      </c>
      <c r="F425" s="75" t="s">
        <v>1744</v>
      </c>
      <c r="G425" s="75"/>
      <c r="H425" s="75"/>
      <c r="I425" s="75" t="s">
        <v>886</v>
      </c>
      <c r="J425" s="75" t="s">
        <v>290</v>
      </c>
      <c r="K425" s="75"/>
      <c r="L425" s="75"/>
      <c r="M425" s="75"/>
      <c r="N425" s="75">
        <v>1</v>
      </c>
      <c r="O425" s="75"/>
      <c r="P425" s="75"/>
      <c r="Q425" s="75"/>
      <c r="R425" s="75" t="s">
        <v>3</v>
      </c>
      <c r="S425" s="75" t="s">
        <v>18</v>
      </c>
    </row>
    <row r="426" spans="1:19" ht="15" customHeight="1" x14ac:dyDescent="0.35">
      <c r="A426" s="75">
        <v>425</v>
      </c>
      <c r="B426" s="75" t="s">
        <v>1745</v>
      </c>
      <c r="C426" s="165" t="s">
        <v>1746</v>
      </c>
      <c r="D426" s="75" t="s">
        <v>1747</v>
      </c>
      <c r="E426" s="75" t="s">
        <v>556</v>
      </c>
      <c r="F426" s="75" t="s">
        <v>1141</v>
      </c>
      <c r="G426" s="75"/>
      <c r="H426" s="75"/>
      <c r="I426" s="75" t="s">
        <v>886</v>
      </c>
      <c r="J426" s="75" t="s">
        <v>1142</v>
      </c>
      <c r="K426" s="75"/>
      <c r="L426" s="75"/>
      <c r="M426" s="75"/>
      <c r="N426" s="75"/>
      <c r="O426" s="75"/>
      <c r="P426" s="75"/>
      <c r="Q426" s="75"/>
      <c r="R426" s="75" t="s">
        <v>3</v>
      </c>
      <c r="S426" s="75" t="s">
        <v>18</v>
      </c>
    </row>
    <row r="427" spans="1:19" ht="15" customHeight="1" x14ac:dyDescent="0.35">
      <c r="A427" s="75">
        <v>426</v>
      </c>
      <c r="B427" s="75" t="s">
        <v>1748</v>
      </c>
      <c r="C427" s="165" t="s">
        <v>1749</v>
      </c>
      <c r="D427" s="75" t="s">
        <v>1750</v>
      </c>
      <c r="E427" s="75" t="s">
        <v>288</v>
      </c>
      <c r="F427" s="75" t="s">
        <v>1751</v>
      </c>
      <c r="G427" s="75"/>
      <c r="H427" s="75"/>
      <c r="I427" s="75" t="s">
        <v>505</v>
      </c>
      <c r="J427" s="75" t="s">
        <v>1118</v>
      </c>
      <c r="K427" s="75"/>
      <c r="L427" s="75"/>
      <c r="M427" s="75"/>
      <c r="N427" s="75">
        <v>43</v>
      </c>
      <c r="O427" s="75"/>
      <c r="P427" s="75">
        <v>40</v>
      </c>
      <c r="Q427" s="75"/>
      <c r="R427" s="75" t="s">
        <v>3</v>
      </c>
      <c r="S427" s="75" t="s">
        <v>18</v>
      </c>
    </row>
    <row r="428" spans="1:19" ht="15" customHeight="1" x14ac:dyDescent="0.35">
      <c r="A428" s="75">
        <v>427</v>
      </c>
      <c r="B428" s="75" t="s">
        <v>1314</v>
      </c>
      <c r="C428" s="165" t="s">
        <v>1752</v>
      </c>
      <c r="D428" s="75" t="s">
        <v>1201</v>
      </c>
      <c r="E428" s="75" t="s">
        <v>493</v>
      </c>
      <c r="F428" s="75" t="s">
        <v>1141</v>
      </c>
      <c r="G428" s="75"/>
      <c r="H428" s="75"/>
      <c r="I428" s="75" t="s">
        <v>886</v>
      </c>
      <c r="J428" s="75" t="s">
        <v>290</v>
      </c>
      <c r="K428" s="75"/>
      <c r="L428" s="75"/>
      <c r="M428" s="75"/>
      <c r="N428" s="75">
        <v>2</v>
      </c>
      <c r="O428" s="75"/>
      <c r="P428" s="75"/>
      <c r="Q428" s="75"/>
      <c r="R428" s="75" t="s">
        <v>3</v>
      </c>
      <c r="S428" s="75" t="s">
        <v>18</v>
      </c>
    </row>
    <row r="429" spans="1:19" ht="15" customHeight="1" x14ac:dyDescent="0.35">
      <c r="A429" s="75">
        <v>428</v>
      </c>
      <c r="B429" s="75" t="s">
        <v>1753</v>
      </c>
      <c r="C429" s="165" t="s">
        <v>1754</v>
      </c>
      <c r="D429" s="75" t="s">
        <v>1201</v>
      </c>
      <c r="E429" s="75" t="s">
        <v>556</v>
      </c>
      <c r="F429" s="75" t="s">
        <v>1141</v>
      </c>
      <c r="G429" s="75"/>
      <c r="H429" s="75"/>
      <c r="I429" s="75" t="s">
        <v>886</v>
      </c>
      <c r="J429" s="75" t="s">
        <v>1142</v>
      </c>
      <c r="K429" s="75"/>
      <c r="L429" s="75"/>
      <c r="M429" s="75"/>
      <c r="N429" s="75"/>
      <c r="O429" s="75"/>
      <c r="P429" s="75"/>
      <c r="Q429" s="75"/>
      <c r="R429" s="75" t="s">
        <v>3</v>
      </c>
      <c r="S429" s="75" t="s">
        <v>18</v>
      </c>
    </row>
    <row r="430" spans="1:19" ht="15" customHeight="1" x14ac:dyDescent="0.35">
      <c r="A430" s="75">
        <v>429</v>
      </c>
      <c r="B430" s="75" t="s">
        <v>1755</v>
      </c>
      <c r="C430" s="165" t="s">
        <v>1756</v>
      </c>
      <c r="D430" s="75" t="s">
        <v>1201</v>
      </c>
      <c r="E430" s="75" t="s">
        <v>346</v>
      </c>
      <c r="F430" s="75" t="s">
        <v>1757</v>
      </c>
      <c r="G430" s="75"/>
      <c r="H430" s="75"/>
      <c r="I430" s="75" t="s">
        <v>886</v>
      </c>
      <c r="J430" s="75" t="s">
        <v>1142</v>
      </c>
      <c r="K430" s="75"/>
      <c r="L430" s="75"/>
      <c r="M430" s="75"/>
      <c r="N430" s="75"/>
      <c r="O430" s="75"/>
      <c r="P430" s="75"/>
      <c r="Q430" s="75"/>
      <c r="R430" s="75" t="s">
        <v>3</v>
      </c>
      <c r="S430" s="75" t="s">
        <v>18</v>
      </c>
    </row>
    <row r="431" spans="1:19" ht="15" customHeight="1" x14ac:dyDescent="0.35">
      <c r="A431" s="75">
        <v>430</v>
      </c>
      <c r="B431" s="75" t="s">
        <v>1758</v>
      </c>
      <c r="C431" s="165" t="s">
        <v>1759</v>
      </c>
      <c r="D431" s="75" t="s">
        <v>1760</v>
      </c>
      <c r="E431" s="75" t="s">
        <v>556</v>
      </c>
      <c r="F431" s="75" t="s">
        <v>1761</v>
      </c>
      <c r="G431" s="75"/>
      <c r="H431" s="75"/>
      <c r="I431" s="75" t="s">
        <v>505</v>
      </c>
      <c r="J431" s="75" t="s">
        <v>1118</v>
      </c>
      <c r="K431" s="75"/>
      <c r="L431" s="75"/>
      <c r="M431" s="75"/>
      <c r="N431" s="75"/>
      <c r="O431" s="75"/>
      <c r="P431" s="75">
        <v>32</v>
      </c>
      <c r="Q431" s="75"/>
      <c r="R431" s="75" t="s">
        <v>3</v>
      </c>
      <c r="S431" s="75" t="s">
        <v>18</v>
      </c>
    </row>
    <row r="432" spans="1:19" ht="15" customHeight="1" x14ac:dyDescent="0.35">
      <c r="A432" s="75">
        <v>431</v>
      </c>
      <c r="B432" s="75" t="s">
        <v>1762</v>
      </c>
      <c r="C432" s="165" t="s">
        <v>1763</v>
      </c>
      <c r="D432" s="75" t="s">
        <v>1764</v>
      </c>
      <c r="E432" s="75" t="s">
        <v>288</v>
      </c>
      <c r="F432" s="75" t="s">
        <v>1765</v>
      </c>
      <c r="G432" s="75"/>
      <c r="H432" s="75"/>
      <c r="I432" s="75" t="s">
        <v>505</v>
      </c>
      <c r="J432" s="75" t="s">
        <v>1118</v>
      </c>
      <c r="K432" s="75"/>
      <c r="L432" s="75"/>
      <c r="M432" s="75"/>
      <c r="N432" s="75">
        <v>2</v>
      </c>
      <c r="O432" s="75"/>
      <c r="P432" s="75">
        <v>27</v>
      </c>
      <c r="Q432" s="75"/>
      <c r="R432" s="75" t="s">
        <v>3</v>
      </c>
      <c r="S432" s="75" t="s">
        <v>18</v>
      </c>
    </row>
    <row r="433" spans="1:19" ht="15" customHeight="1" x14ac:dyDescent="0.35">
      <c r="A433" s="75">
        <v>432</v>
      </c>
      <c r="B433" s="75" t="s">
        <v>1766</v>
      </c>
      <c r="C433" s="165" t="s">
        <v>1767</v>
      </c>
      <c r="D433" s="75" t="s">
        <v>1768</v>
      </c>
      <c r="E433" s="75" t="s">
        <v>310</v>
      </c>
      <c r="F433" s="75" t="s">
        <v>1769</v>
      </c>
      <c r="G433" s="75"/>
      <c r="H433" s="75"/>
      <c r="I433" s="75" t="s">
        <v>1112</v>
      </c>
      <c r="J433" s="75" t="s">
        <v>290</v>
      </c>
      <c r="K433" s="75"/>
      <c r="L433" s="75"/>
      <c r="M433" s="75"/>
      <c r="N433" s="75"/>
      <c r="O433" s="75"/>
      <c r="P433" s="75">
        <v>86</v>
      </c>
      <c r="Q433" s="75"/>
      <c r="R433" s="75" t="s">
        <v>3</v>
      </c>
      <c r="S433" s="75" t="s">
        <v>18</v>
      </c>
    </row>
    <row r="434" spans="1:19" ht="15" customHeight="1" x14ac:dyDescent="0.35">
      <c r="A434" s="75">
        <v>433</v>
      </c>
      <c r="B434" s="75" t="s">
        <v>1770</v>
      </c>
      <c r="C434" s="165" t="s">
        <v>1771</v>
      </c>
      <c r="D434" s="75" t="s">
        <v>287</v>
      </c>
      <c r="E434" s="75" t="s">
        <v>333</v>
      </c>
      <c r="F434" s="75" t="s">
        <v>1772</v>
      </c>
      <c r="G434" s="75"/>
      <c r="H434" s="75"/>
      <c r="I434" s="75" t="s">
        <v>1112</v>
      </c>
      <c r="J434" s="75" t="s">
        <v>290</v>
      </c>
      <c r="K434" s="75"/>
      <c r="L434" s="75"/>
      <c r="M434" s="75"/>
      <c r="N434" s="75"/>
      <c r="O434" s="75"/>
      <c r="P434" s="75">
        <v>16</v>
      </c>
      <c r="Q434" s="75"/>
      <c r="R434" s="75" t="s">
        <v>3</v>
      </c>
      <c r="S434" s="75" t="s">
        <v>18</v>
      </c>
    </row>
    <row r="435" spans="1:19" ht="15" customHeight="1" x14ac:dyDescent="0.35">
      <c r="A435" s="75">
        <v>434</v>
      </c>
      <c r="B435" s="75" t="s">
        <v>1773</v>
      </c>
      <c r="C435" s="165" t="s">
        <v>1774</v>
      </c>
      <c r="D435" s="75" t="s">
        <v>1194</v>
      </c>
      <c r="E435" s="75" t="s">
        <v>295</v>
      </c>
      <c r="F435" s="75" t="s">
        <v>1775</v>
      </c>
      <c r="G435" s="75"/>
      <c r="H435" s="75"/>
      <c r="I435" s="75" t="s">
        <v>505</v>
      </c>
      <c r="J435" s="75" t="s">
        <v>1118</v>
      </c>
      <c r="K435" s="75"/>
      <c r="L435" s="75"/>
      <c r="M435" s="75"/>
      <c r="N435" s="75">
        <v>30</v>
      </c>
      <c r="O435" s="75"/>
      <c r="P435" s="75">
        <v>86</v>
      </c>
      <c r="Q435" s="75"/>
      <c r="R435" s="75" t="s">
        <v>3</v>
      </c>
      <c r="S435" s="75" t="s">
        <v>18</v>
      </c>
    </row>
    <row r="436" spans="1:19" ht="15" customHeight="1" x14ac:dyDescent="0.35">
      <c r="A436" s="75">
        <v>435</v>
      </c>
      <c r="B436" s="75" t="s">
        <v>1776</v>
      </c>
      <c r="C436" s="165" t="s">
        <v>1777</v>
      </c>
      <c r="D436" s="75" t="s">
        <v>1201</v>
      </c>
      <c r="E436" s="75" t="s">
        <v>556</v>
      </c>
      <c r="F436" s="75" t="s">
        <v>1778</v>
      </c>
      <c r="G436" s="75"/>
      <c r="H436" s="75"/>
      <c r="I436" s="75" t="s">
        <v>1112</v>
      </c>
      <c r="J436" s="75" t="s">
        <v>1154</v>
      </c>
      <c r="K436" s="75"/>
      <c r="L436" s="75"/>
      <c r="M436" s="75"/>
      <c r="N436" s="75"/>
      <c r="O436" s="75"/>
      <c r="P436" s="75">
        <v>18</v>
      </c>
      <c r="Q436" s="75"/>
      <c r="R436" s="75" t="s">
        <v>3</v>
      </c>
      <c r="S436" s="75" t="s">
        <v>18</v>
      </c>
    </row>
    <row r="437" spans="1:19" ht="15" customHeight="1" x14ac:dyDescent="0.35">
      <c r="A437" s="75">
        <v>436</v>
      </c>
      <c r="B437" s="75" t="s">
        <v>1319</v>
      </c>
      <c r="C437" s="165" t="s">
        <v>1779</v>
      </c>
      <c r="D437" s="75" t="s">
        <v>287</v>
      </c>
      <c r="E437" s="75" t="s">
        <v>295</v>
      </c>
      <c r="F437" s="75" t="s">
        <v>1780</v>
      </c>
      <c r="G437" s="75"/>
      <c r="H437" s="75"/>
      <c r="I437" s="75" t="s">
        <v>886</v>
      </c>
      <c r="J437" s="75" t="s">
        <v>290</v>
      </c>
      <c r="K437" s="75"/>
      <c r="L437" s="75"/>
      <c r="M437" s="75"/>
      <c r="N437" s="75">
        <v>2</v>
      </c>
      <c r="O437" s="75"/>
      <c r="P437" s="75"/>
      <c r="Q437" s="75"/>
      <c r="R437" s="75" t="s">
        <v>3</v>
      </c>
      <c r="S437" s="75" t="s">
        <v>18</v>
      </c>
    </row>
    <row r="438" spans="1:19" ht="15" customHeight="1" x14ac:dyDescent="0.35">
      <c r="A438" s="75">
        <v>437</v>
      </c>
      <c r="B438" s="75" t="s">
        <v>1781</v>
      </c>
      <c r="C438" s="165" t="s">
        <v>1782</v>
      </c>
      <c r="D438" s="75" t="s">
        <v>1701</v>
      </c>
      <c r="E438" s="75" t="s">
        <v>346</v>
      </c>
      <c r="F438" s="75" t="s">
        <v>1783</v>
      </c>
      <c r="G438" s="75"/>
      <c r="H438" s="75"/>
      <c r="I438" s="75" t="s">
        <v>1112</v>
      </c>
      <c r="J438" s="75" t="s">
        <v>1142</v>
      </c>
      <c r="K438" s="75"/>
      <c r="L438" s="75"/>
      <c r="M438" s="75"/>
      <c r="N438" s="75"/>
      <c r="O438" s="75"/>
      <c r="P438" s="75">
        <v>59</v>
      </c>
      <c r="Q438" s="75"/>
      <c r="R438" s="75" t="s">
        <v>3</v>
      </c>
      <c r="S438" s="75" t="s">
        <v>18</v>
      </c>
    </row>
    <row r="439" spans="1:19" ht="15" customHeight="1" x14ac:dyDescent="0.35">
      <c r="A439" s="75">
        <v>438</v>
      </c>
      <c r="B439" s="75" t="s">
        <v>1784</v>
      </c>
      <c r="C439" s="165" t="s">
        <v>1785</v>
      </c>
      <c r="D439" s="75" t="s">
        <v>287</v>
      </c>
      <c r="E439" s="75" t="s">
        <v>556</v>
      </c>
      <c r="F439" s="75" t="s">
        <v>1141</v>
      </c>
      <c r="G439" s="75"/>
      <c r="H439" s="75"/>
      <c r="I439" s="75" t="s">
        <v>886</v>
      </c>
      <c r="J439" s="75" t="s">
        <v>1142</v>
      </c>
      <c r="K439" s="75"/>
      <c r="L439" s="75"/>
      <c r="M439" s="75"/>
      <c r="N439" s="75"/>
      <c r="O439" s="75"/>
      <c r="P439" s="75"/>
      <c r="Q439" s="75"/>
      <c r="R439" s="75" t="s">
        <v>3</v>
      </c>
      <c r="S439" s="75" t="s">
        <v>18</v>
      </c>
    </row>
    <row r="440" spans="1:19" ht="15" customHeight="1" x14ac:dyDescent="0.35">
      <c r="A440" s="75">
        <v>439</v>
      </c>
      <c r="B440" s="75" t="s">
        <v>1786</v>
      </c>
      <c r="C440" s="165" t="s">
        <v>1787</v>
      </c>
      <c r="D440" s="75" t="s">
        <v>1110</v>
      </c>
      <c r="E440" s="75" t="s">
        <v>556</v>
      </c>
      <c r="F440" s="75" t="s">
        <v>1788</v>
      </c>
      <c r="G440" s="75"/>
      <c r="H440" s="75"/>
      <c r="I440" s="75" t="s">
        <v>886</v>
      </c>
      <c r="J440" s="75" t="s">
        <v>1142</v>
      </c>
      <c r="K440" s="75"/>
      <c r="L440" s="75"/>
      <c r="M440" s="75"/>
      <c r="N440" s="75"/>
      <c r="O440" s="75"/>
      <c r="P440" s="75"/>
      <c r="Q440" s="75"/>
      <c r="R440" s="75" t="s">
        <v>3</v>
      </c>
      <c r="S440" s="75" t="s">
        <v>18</v>
      </c>
    </row>
    <row r="441" spans="1:19" ht="15" customHeight="1" x14ac:dyDescent="0.35">
      <c r="A441" s="75">
        <v>440</v>
      </c>
      <c r="B441" s="75" t="s">
        <v>1504</v>
      </c>
      <c r="C441" s="165" t="s">
        <v>1789</v>
      </c>
      <c r="D441" s="75" t="s">
        <v>1110</v>
      </c>
      <c r="E441" s="75" t="s">
        <v>556</v>
      </c>
      <c r="F441" s="75" t="s">
        <v>1141</v>
      </c>
      <c r="G441" s="75"/>
      <c r="H441" s="75"/>
      <c r="I441" s="75" t="s">
        <v>886</v>
      </c>
      <c r="J441" s="75" t="s">
        <v>1154</v>
      </c>
      <c r="K441" s="75"/>
      <c r="L441" s="75"/>
      <c r="M441" s="75"/>
      <c r="N441" s="75"/>
      <c r="O441" s="75"/>
      <c r="P441" s="75"/>
      <c r="Q441" s="75"/>
      <c r="R441" s="75" t="s">
        <v>3</v>
      </c>
      <c r="S441" s="75" t="s">
        <v>18</v>
      </c>
    </row>
    <row r="442" spans="1:19" ht="15" customHeight="1" x14ac:dyDescent="0.35">
      <c r="A442" s="75">
        <v>441</v>
      </c>
      <c r="B442" s="75" t="s">
        <v>1790</v>
      </c>
      <c r="C442" s="165" t="s">
        <v>1791</v>
      </c>
      <c r="D442" s="75" t="s">
        <v>1792</v>
      </c>
      <c r="E442" s="75" t="s">
        <v>295</v>
      </c>
      <c r="F442" s="75" t="s">
        <v>1793</v>
      </c>
      <c r="G442" s="75"/>
      <c r="H442" s="75"/>
      <c r="I442" s="75" t="s">
        <v>505</v>
      </c>
      <c r="J442" s="75" t="s">
        <v>1118</v>
      </c>
      <c r="K442" s="75"/>
      <c r="L442" s="75"/>
      <c r="M442" s="75"/>
      <c r="N442" s="75">
        <v>9</v>
      </c>
      <c r="O442" s="75"/>
      <c r="P442" s="75">
        <v>150</v>
      </c>
      <c r="Q442" s="75"/>
      <c r="R442" s="75" t="s">
        <v>3</v>
      </c>
      <c r="S442" s="75" t="s">
        <v>18</v>
      </c>
    </row>
    <row r="443" spans="1:19" ht="15" customHeight="1" x14ac:dyDescent="0.35">
      <c r="A443" s="75">
        <v>442</v>
      </c>
      <c r="B443" s="75" t="s">
        <v>1794</v>
      </c>
      <c r="C443" s="165" t="s">
        <v>1795</v>
      </c>
      <c r="D443" s="75" t="s">
        <v>1353</v>
      </c>
      <c r="E443" s="75" t="s">
        <v>493</v>
      </c>
      <c r="F443" s="75" t="s">
        <v>1796</v>
      </c>
      <c r="G443" s="75"/>
      <c r="H443" s="75"/>
      <c r="I443" s="75" t="s">
        <v>886</v>
      </c>
      <c r="J443" s="75" t="s">
        <v>1142</v>
      </c>
      <c r="K443" s="75"/>
      <c r="L443" s="75"/>
      <c r="M443" s="75"/>
      <c r="N443" s="75">
        <v>3</v>
      </c>
      <c r="O443" s="75"/>
      <c r="P443" s="75"/>
      <c r="Q443" s="75"/>
      <c r="R443" s="75" t="s">
        <v>3</v>
      </c>
      <c r="S443" s="75" t="s">
        <v>18</v>
      </c>
    </row>
    <row r="444" spans="1:19" ht="15" customHeight="1" x14ac:dyDescent="0.35">
      <c r="A444" s="75">
        <v>443</v>
      </c>
      <c r="B444" s="75" t="s">
        <v>1797</v>
      </c>
      <c r="C444" s="165" t="s">
        <v>1798</v>
      </c>
      <c r="D444" s="75" t="s">
        <v>287</v>
      </c>
      <c r="E444" s="75" t="s">
        <v>493</v>
      </c>
      <c r="F444" s="75" t="s">
        <v>1141</v>
      </c>
      <c r="G444" s="75"/>
      <c r="H444" s="75"/>
      <c r="I444" s="75" t="s">
        <v>886</v>
      </c>
      <c r="J444" s="75" t="s">
        <v>290</v>
      </c>
      <c r="K444" s="75"/>
      <c r="L444" s="75"/>
      <c r="M444" s="75"/>
      <c r="N444" s="75">
        <v>3</v>
      </c>
      <c r="O444" s="75"/>
      <c r="P444" s="75"/>
      <c r="Q444" s="75"/>
      <c r="R444" s="75" t="s">
        <v>3</v>
      </c>
      <c r="S444" s="75" t="s">
        <v>18</v>
      </c>
    </row>
    <row r="445" spans="1:19" ht="15" customHeight="1" x14ac:dyDescent="0.35">
      <c r="A445" s="75">
        <v>444</v>
      </c>
      <c r="B445" s="75" t="s">
        <v>1799</v>
      </c>
      <c r="C445" s="165" t="s">
        <v>1800</v>
      </c>
      <c r="D445" s="75" t="s">
        <v>488</v>
      </c>
      <c r="E445" s="75" t="s">
        <v>295</v>
      </c>
      <c r="F445" s="75" t="s">
        <v>1801</v>
      </c>
      <c r="G445" s="75"/>
      <c r="H445" s="75"/>
      <c r="I445" s="75" t="s">
        <v>886</v>
      </c>
      <c r="J445" s="75" t="s">
        <v>1147</v>
      </c>
      <c r="K445" s="75"/>
      <c r="L445" s="75"/>
      <c r="M445" s="75"/>
      <c r="N445" s="75"/>
      <c r="O445" s="75"/>
      <c r="P445" s="75"/>
      <c r="Q445" s="75"/>
      <c r="R445" s="75" t="s">
        <v>3</v>
      </c>
      <c r="S445" s="75" t="s">
        <v>18</v>
      </c>
    </row>
    <row r="446" spans="1:19" ht="15" customHeight="1" x14ac:dyDescent="0.35">
      <c r="A446" s="75">
        <v>445</v>
      </c>
      <c r="B446" s="75" t="s">
        <v>1802</v>
      </c>
      <c r="C446" s="165" t="s">
        <v>1803</v>
      </c>
      <c r="D446" s="75" t="s">
        <v>1140</v>
      </c>
      <c r="E446" s="75" t="s">
        <v>556</v>
      </c>
      <c r="F446" s="75" t="s">
        <v>1141</v>
      </c>
      <c r="G446" s="75"/>
      <c r="H446" s="75"/>
      <c r="I446" s="75" t="s">
        <v>886</v>
      </c>
      <c r="J446" s="75" t="s">
        <v>1142</v>
      </c>
      <c r="K446" s="75"/>
      <c r="L446" s="75"/>
      <c r="M446" s="75"/>
      <c r="N446" s="75"/>
      <c r="O446" s="75"/>
      <c r="P446" s="75"/>
      <c r="Q446" s="75"/>
      <c r="R446" s="75" t="s">
        <v>3</v>
      </c>
      <c r="S446" s="75" t="s">
        <v>18</v>
      </c>
    </row>
    <row r="447" spans="1:19" ht="15" customHeight="1" x14ac:dyDescent="0.35">
      <c r="A447" s="75">
        <v>446</v>
      </c>
      <c r="B447" s="75" t="s">
        <v>1804</v>
      </c>
      <c r="C447" s="165" t="s">
        <v>1805</v>
      </c>
      <c r="D447" s="75" t="s">
        <v>287</v>
      </c>
      <c r="E447" s="75" t="s">
        <v>295</v>
      </c>
      <c r="F447" s="75" t="s">
        <v>1806</v>
      </c>
      <c r="G447" s="75"/>
      <c r="H447" s="75"/>
      <c r="I447" s="75" t="s">
        <v>886</v>
      </c>
      <c r="J447" s="75" t="s">
        <v>290</v>
      </c>
      <c r="K447" s="75"/>
      <c r="L447" s="75"/>
      <c r="M447" s="75"/>
      <c r="N447" s="75"/>
      <c r="O447" s="75"/>
      <c r="P447" s="75"/>
      <c r="Q447" s="75"/>
      <c r="R447" s="75" t="s">
        <v>3</v>
      </c>
      <c r="S447" s="75" t="s">
        <v>18</v>
      </c>
    </row>
    <row r="448" spans="1:19" ht="15" customHeight="1" x14ac:dyDescent="0.35">
      <c r="A448" s="75">
        <v>447</v>
      </c>
      <c r="B448" s="75" t="s">
        <v>1807</v>
      </c>
      <c r="C448" s="165" t="s">
        <v>1808</v>
      </c>
      <c r="D448" s="75" t="s">
        <v>1747</v>
      </c>
      <c r="E448" s="75" t="s">
        <v>493</v>
      </c>
      <c r="F448" s="75" t="s">
        <v>1809</v>
      </c>
      <c r="G448" s="75"/>
      <c r="H448" s="75"/>
      <c r="I448" s="75" t="s">
        <v>886</v>
      </c>
      <c r="J448" s="75" t="s">
        <v>1142</v>
      </c>
      <c r="K448" s="75"/>
      <c r="L448" s="75"/>
      <c r="M448" s="75"/>
      <c r="N448" s="75">
        <v>3</v>
      </c>
      <c r="O448" s="75"/>
      <c r="P448" s="75"/>
      <c r="Q448" s="75"/>
      <c r="R448" s="75" t="s">
        <v>3</v>
      </c>
      <c r="S448" s="75" t="s">
        <v>18</v>
      </c>
    </row>
    <row r="449" spans="1:19" ht="15" customHeight="1" x14ac:dyDescent="0.35">
      <c r="A449" s="75">
        <v>448</v>
      </c>
      <c r="B449" s="75" t="s">
        <v>1810</v>
      </c>
      <c r="C449" s="165" t="s">
        <v>1811</v>
      </c>
      <c r="D449" s="75" t="s">
        <v>287</v>
      </c>
      <c r="E449" s="75" t="s">
        <v>295</v>
      </c>
      <c r="F449" s="75" t="s">
        <v>1812</v>
      </c>
      <c r="G449" s="75"/>
      <c r="H449" s="75"/>
      <c r="I449" s="75" t="s">
        <v>886</v>
      </c>
      <c r="J449" s="75" t="s">
        <v>290</v>
      </c>
      <c r="K449" s="75"/>
      <c r="L449" s="75"/>
      <c r="M449" s="75"/>
      <c r="N449" s="75">
        <v>2</v>
      </c>
      <c r="O449" s="75"/>
      <c r="P449" s="75"/>
      <c r="Q449" s="75"/>
      <c r="R449" s="75" t="s">
        <v>3</v>
      </c>
      <c r="S449" s="75" t="s">
        <v>18</v>
      </c>
    </row>
    <row r="450" spans="1:19" ht="15" customHeight="1" x14ac:dyDescent="0.35">
      <c r="A450" s="75">
        <v>449</v>
      </c>
      <c r="B450" s="75" t="s">
        <v>1813</v>
      </c>
      <c r="C450" s="165" t="s">
        <v>1814</v>
      </c>
      <c r="D450" s="75" t="s">
        <v>287</v>
      </c>
      <c r="E450" s="75" t="s">
        <v>346</v>
      </c>
      <c r="F450" s="75" t="s">
        <v>1815</v>
      </c>
      <c r="G450" s="75"/>
      <c r="H450" s="75"/>
      <c r="I450" s="75" t="s">
        <v>886</v>
      </c>
      <c r="J450" s="75" t="s">
        <v>1154</v>
      </c>
      <c r="K450" s="75"/>
      <c r="L450" s="75"/>
      <c r="M450" s="75"/>
      <c r="N450" s="75"/>
      <c r="O450" s="75"/>
      <c r="P450" s="75"/>
      <c r="Q450" s="75"/>
      <c r="R450" s="75" t="s">
        <v>3</v>
      </c>
      <c r="S450" s="75" t="s">
        <v>18</v>
      </c>
    </row>
    <row r="451" spans="1:19" ht="15" customHeight="1" x14ac:dyDescent="0.35">
      <c r="A451" s="75">
        <v>450</v>
      </c>
      <c r="B451" s="75" t="s">
        <v>1816</v>
      </c>
      <c r="C451" s="165" t="s">
        <v>1817</v>
      </c>
      <c r="D451" s="75" t="s">
        <v>1818</v>
      </c>
      <c r="E451" s="75" t="s">
        <v>493</v>
      </c>
      <c r="F451" s="75" t="s">
        <v>1819</v>
      </c>
      <c r="G451" s="75"/>
      <c r="H451" s="75"/>
      <c r="I451" s="75" t="s">
        <v>886</v>
      </c>
      <c r="J451" s="75" t="s">
        <v>290</v>
      </c>
      <c r="K451" s="75"/>
      <c r="L451" s="75"/>
      <c r="M451" s="75"/>
      <c r="N451" s="75">
        <v>33</v>
      </c>
      <c r="O451" s="75"/>
      <c r="P451" s="75"/>
      <c r="Q451" s="75"/>
      <c r="R451" s="75" t="s">
        <v>3</v>
      </c>
      <c r="S451" s="75" t="s">
        <v>18</v>
      </c>
    </row>
    <row r="452" spans="1:19" ht="15" customHeight="1" x14ac:dyDescent="0.35">
      <c r="A452" s="75">
        <v>451</v>
      </c>
      <c r="B452" s="75" t="s">
        <v>1820</v>
      </c>
      <c r="C452" s="165" t="s">
        <v>1821</v>
      </c>
      <c r="D452" s="75" t="s">
        <v>287</v>
      </c>
      <c r="E452" s="75" t="s">
        <v>302</v>
      </c>
      <c r="F452" s="75" t="s">
        <v>1822</v>
      </c>
      <c r="G452" s="75"/>
      <c r="H452" s="75"/>
      <c r="I452" s="75" t="s">
        <v>1112</v>
      </c>
      <c r="J452" s="75" t="s">
        <v>290</v>
      </c>
      <c r="K452" s="75"/>
      <c r="L452" s="75"/>
      <c r="M452" s="75"/>
      <c r="N452" s="75">
        <v>5</v>
      </c>
      <c r="O452" s="75"/>
      <c r="P452" s="75">
        <v>14</v>
      </c>
      <c r="Q452" s="75"/>
      <c r="R452" s="75" t="s">
        <v>3</v>
      </c>
      <c r="S452" s="75" t="s">
        <v>18</v>
      </c>
    </row>
    <row r="453" spans="1:19" ht="15" customHeight="1" x14ac:dyDescent="0.35">
      <c r="A453" s="75">
        <v>452</v>
      </c>
      <c r="B453" s="75" t="s">
        <v>1823</v>
      </c>
      <c r="C453" s="165" t="s">
        <v>1824</v>
      </c>
      <c r="D453" s="75" t="s">
        <v>287</v>
      </c>
      <c r="E453" s="75" t="s">
        <v>396</v>
      </c>
      <c r="F453" s="75" t="s">
        <v>1825</v>
      </c>
      <c r="G453" s="75"/>
      <c r="H453" s="75"/>
      <c r="I453" s="75" t="s">
        <v>1112</v>
      </c>
      <c r="J453" s="75" t="s">
        <v>290</v>
      </c>
      <c r="K453" s="75"/>
      <c r="L453" s="75"/>
      <c r="M453" s="75"/>
      <c r="N453" s="75"/>
      <c r="O453" s="75"/>
      <c r="P453" s="75">
        <v>13</v>
      </c>
      <c r="Q453" s="75"/>
      <c r="R453" s="75" t="s">
        <v>3</v>
      </c>
      <c r="S453" s="75" t="s">
        <v>18</v>
      </c>
    </row>
    <row r="454" spans="1:19" ht="15" customHeight="1" x14ac:dyDescent="0.35">
      <c r="A454" s="75">
        <v>453</v>
      </c>
      <c r="B454" s="75" t="s">
        <v>1826</v>
      </c>
      <c r="C454" s="165" t="s">
        <v>1827</v>
      </c>
      <c r="D454" s="75" t="s">
        <v>1828</v>
      </c>
      <c r="E454" s="75" t="s">
        <v>493</v>
      </c>
      <c r="F454" s="75" t="s">
        <v>1829</v>
      </c>
      <c r="G454" s="75"/>
      <c r="H454" s="75"/>
      <c r="I454" s="75" t="s">
        <v>505</v>
      </c>
      <c r="J454" s="75" t="s">
        <v>1118</v>
      </c>
      <c r="K454" s="75"/>
      <c r="L454" s="75"/>
      <c r="M454" s="75"/>
      <c r="N454" s="75"/>
      <c r="O454" s="75"/>
      <c r="P454" s="75">
        <v>32</v>
      </c>
      <c r="Q454" s="75"/>
      <c r="R454" s="75" t="s">
        <v>3</v>
      </c>
      <c r="S454" s="75" t="s">
        <v>18</v>
      </c>
    </row>
    <row r="455" spans="1:19" ht="15" customHeight="1" x14ac:dyDescent="0.35">
      <c r="A455" s="75">
        <v>454</v>
      </c>
      <c r="B455" s="75" t="s">
        <v>1830</v>
      </c>
      <c r="C455" s="165" t="s">
        <v>1831</v>
      </c>
      <c r="D455" s="75" t="s">
        <v>287</v>
      </c>
      <c r="E455" s="75" t="s">
        <v>396</v>
      </c>
      <c r="F455" s="75" t="s">
        <v>1832</v>
      </c>
      <c r="G455" s="75"/>
      <c r="H455" s="75"/>
      <c r="I455" s="75" t="s">
        <v>1112</v>
      </c>
      <c r="J455" s="75" t="s">
        <v>290</v>
      </c>
      <c r="K455" s="75"/>
      <c r="L455" s="75"/>
      <c r="M455" s="75"/>
      <c r="N455" s="75">
        <v>2</v>
      </c>
      <c r="O455" s="75"/>
      <c r="P455" s="75">
        <v>9</v>
      </c>
      <c r="Q455" s="75"/>
      <c r="R455" s="75" t="s">
        <v>3</v>
      </c>
      <c r="S455" s="75" t="s">
        <v>18</v>
      </c>
    </row>
    <row r="456" spans="1:19" ht="15" customHeight="1" x14ac:dyDescent="0.35">
      <c r="A456" s="75">
        <v>455</v>
      </c>
      <c r="B456" s="75" t="s">
        <v>1833</v>
      </c>
      <c r="C456" s="165" t="s">
        <v>1834</v>
      </c>
      <c r="D456" s="75" t="s">
        <v>1835</v>
      </c>
      <c r="E456" s="75" t="s">
        <v>288</v>
      </c>
      <c r="F456" s="75" t="s">
        <v>1836</v>
      </c>
      <c r="G456" s="75"/>
      <c r="H456" s="75"/>
      <c r="I456" s="75" t="s">
        <v>505</v>
      </c>
      <c r="J456" s="75" t="s">
        <v>1118</v>
      </c>
      <c r="K456" s="75"/>
      <c r="L456" s="75"/>
      <c r="M456" s="75"/>
      <c r="N456" s="75">
        <v>4</v>
      </c>
      <c r="O456" s="75"/>
      <c r="P456" s="75">
        <v>96</v>
      </c>
      <c r="Q456" s="75"/>
      <c r="R456" s="75" t="s">
        <v>3</v>
      </c>
      <c r="S456" s="75" t="s">
        <v>18</v>
      </c>
    </row>
    <row r="457" spans="1:19" ht="15" customHeight="1" x14ac:dyDescent="0.35">
      <c r="A457" s="75">
        <v>456</v>
      </c>
      <c r="B457" s="75" t="s">
        <v>1837</v>
      </c>
      <c r="C457" s="165" t="s">
        <v>1838</v>
      </c>
      <c r="D457" s="75" t="s">
        <v>287</v>
      </c>
      <c r="E457" s="75" t="s">
        <v>288</v>
      </c>
      <c r="F457" s="75" t="s">
        <v>1839</v>
      </c>
      <c r="G457" s="75"/>
      <c r="H457" s="75"/>
      <c r="I457" s="75" t="s">
        <v>886</v>
      </c>
      <c r="J457" s="75" t="s">
        <v>290</v>
      </c>
      <c r="K457" s="75"/>
      <c r="L457" s="75"/>
      <c r="M457" s="75"/>
      <c r="N457" s="75">
        <v>9</v>
      </c>
      <c r="O457" s="75"/>
      <c r="P457" s="75"/>
      <c r="Q457" s="75"/>
      <c r="R457" s="75" t="s">
        <v>3</v>
      </c>
      <c r="S457" s="75" t="s">
        <v>18</v>
      </c>
    </row>
    <row r="458" spans="1:19" ht="15" customHeight="1" x14ac:dyDescent="0.35">
      <c r="A458" s="75">
        <v>457</v>
      </c>
      <c r="B458" s="75" t="s">
        <v>1840</v>
      </c>
      <c r="C458" s="165" t="s">
        <v>1841</v>
      </c>
      <c r="D458" s="75" t="s">
        <v>488</v>
      </c>
      <c r="E458" s="75" t="s">
        <v>556</v>
      </c>
      <c r="F458" s="75" t="s">
        <v>1842</v>
      </c>
      <c r="G458" s="75"/>
      <c r="H458" s="75"/>
      <c r="I458" s="75" t="s">
        <v>886</v>
      </c>
      <c r="J458" s="75" t="s">
        <v>1142</v>
      </c>
      <c r="K458" s="75"/>
      <c r="L458" s="75"/>
      <c r="M458" s="75"/>
      <c r="N458" s="75">
        <v>1</v>
      </c>
      <c r="O458" s="75"/>
      <c r="P458" s="75"/>
      <c r="Q458" s="75"/>
      <c r="R458" s="75" t="s">
        <v>3</v>
      </c>
      <c r="S458" s="75" t="s">
        <v>18</v>
      </c>
    </row>
    <row r="459" spans="1:19" ht="15" customHeight="1" x14ac:dyDescent="0.35">
      <c r="A459" s="75">
        <v>458</v>
      </c>
      <c r="B459" s="75" t="s">
        <v>1843</v>
      </c>
      <c r="C459" s="165" t="s">
        <v>1844</v>
      </c>
      <c r="D459" s="75" t="s">
        <v>1845</v>
      </c>
      <c r="E459" s="75" t="s">
        <v>346</v>
      </c>
      <c r="F459" s="75" t="s">
        <v>1141</v>
      </c>
      <c r="G459" s="75"/>
      <c r="H459" s="75"/>
      <c r="I459" s="75" t="s">
        <v>886</v>
      </c>
      <c r="J459" s="75" t="s">
        <v>1154</v>
      </c>
      <c r="K459" s="75"/>
      <c r="L459" s="75"/>
      <c r="M459" s="75"/>
      <c r="N459" s="75">
        <v>1</v>
      </c>
      <c r="O459" s="75"/>
      <c r="P459" s="75"/>
      <c r="Q459" s="75"/>
      <c r="R459" s="75" t="s">
        <v>3</v>
      </c>
      <c r="S459" s="75" t="s">
        <v>18</v>
      </c>
    </row>
    <row r="460" spans="1:19" ht="15" customHeight="1" x14ac:dyDescent="0.35">
      <c r="A460" s="75">
        <v>459</v>
      </c>
      <c r="B460" s="75" t="s">
        <v>1846</v>
      </c>
      <c r="C460" s="165" t="s">
        <v>1847</v>
      </c>
      <c r="D460" s="75" t="s">
        <v>1848</v>
      </c>
      <c r="E460" s="75" t="s">
        <v>333</v>
      </c>
      <c r="F460" s="75" t="s">
        <v>1849</v>
      </c>
      <c r="G460" s="75"/>
      <c r="H460" s="75"/>
      <c r="I460" s="75" t="s">
        <v>1112</v>
      </c>
      <c r="J460" s="75" t="s">
        <v>290</v>
      </c>
      <c r="K460" s="75"/>
      <c r="L460" s="75"/>
      <c r="M460" s="75"/>
      <c r="N460" s="75">
        <v>1</v>
      </c>
      <c r="O460" s="75"/>
      <c r="P460" s="75">
        <v>7</v>
      </c>
      <c r="Q460" s="75"/>
      <c r="R460" s="75" t="s">
        <v>3</v>
      </c>
      <c r="S460" s="75" t="s">
        <v>18</v>
      </c>
    </row>
    <row r="461" spans="1:19" ht="15" customHeight="1" x14ac:dyDescent="0.35">
      <c r="A461" s="75">
        <v>460</v>
      </c>
      <c r="B461" s="75" t="s">
        <v>1850</v>
      </c>
      <c r="C461" s="165" t="s">
        <v>1851</v>
      </c>
      <c r="D461" s="75" t="s">
        <v>1201</v>
      </c>
      <c r="E461" s="75" t="s">
        <v>493</v>
      </c>
      <c r="F461" s="75" t="s">
        <v>1141</v>
      </c>
      <c r="G461" s="75"/>
      <c r="H461" s="75"/>
      <c r="I461" s="75" t="s">
        <v>886</v>
      </c>
      <c r="J461" s="75" t="s">
        <v>1113</v>
      </c>
      <c r="K461" s="75"/>
      <c r="L461" s="75"/>
      <c r="M461" s="75"/>
      <c r="N461" s="75">
        <v>1</v>
      </c>
      <c r="O461" s="75"/>
      <c r="P461" s="75"/>
      <c r="Q461" s="75"/>
      <c r="R461" s="75" t="s">
        <v>3</v>
      </c>
      <c r="S461" s="75" t="s">
        <v>18</v>
      </c>
    </row>
    <row r="462" spans="1:19" ht="15" customHeight="1" x14ac:dyDescent="0.35">
      <c r="A462" s="75">
        <v>461</v>
      </c>
      <c r="B462" s="75" t="s">
        <v>1852</v>
      </c>
      <c r="C462" s="165" t="s">
        <v>1853</v>
      </c>
      <c r="D462" s="75" t="s">
        <v>287</v>
      </c>
      <c r="E462" s="75" t="s">
        <v>288</v>
      </c>
      <c r="F462" s="75" t="s">
        <v>1854</v>
      </c>
      <c r="G462" s="75"/>
      <c r="H462" s="75"/>
      <c r="I462" s="75" t="s">
        <v>1112</v>
      </c>
      <c r="J462" s="75" t="s">
        <v>290</v>
      </c>
      <c r="K462" s="75"/>
      <c r="L462" s="75"/>
      <c r="M462" s="75"/>
      <c r="N462" s="75">
        <v>7</v>
      </c>
      <c r="O462" s="75"/>
      <c r="P462" s="75">
        <v>26</v>
      </c>
      <c r="Q462" s="75"/>
      <c r="R462" s="75" t="s">
        <v>3</v>
      </c>
      <c r="S462" s="75" t="s">
        <v>18</v>
      </c>
    </row>
    <row r="463" spans="1:19" ht="15" customHeight="1" x14ac:dyDescent="0.35">
      <c r="A463" s="75">
        <v>462</v>
      </c>
      <c r="B463" s="75" t="s">
        <v>1855</v>
      </c>
      <c r="C463" s="165" t="s">
        <v>1856</v>
      </c>
      <c r="D463" s="75" t="s">
        <v>1150</v>
      </c>
      <c r="E463" s="75" t="s">
        <v>325</v>
      </c>
      <c r="F463" s="75" t="s">
        <v>1151</v>
      </c>
      <c r="G463" s="75"/>
      <c r="H463" s="75"/>
      <c r="I463" s="75" t="s">
        <v>886</v>
      </c>
      <c r="J463" s="75" t="s">
        <v>290</v>
      </c>
      <c r="K463" s="75"/>
      <c r="L463" s="75"/>
      <c r="M463" s="75"/>
      <c r="N463" s="75">
        <v>18</v>
      </c>
      <c r="O463" s="75"/>
      <c r="P463" s="75"/>
      <c r="Q463" s="75"/>
      <c r="R463" s="75" t="s">
        <v>3</v>
      </c>
      <c r="S463" s="75" t="s">
        <v>18</v>
      </c>
    </row>
    <row r="464" spans="1:19" ht="15" customHeight="1" x14ac:dyDescent="0.35">
      <c r="A464" s="75">
        <v>463</v>
      </c>
      <c r="B464" s="75" t="s">
        <v>1857</v>
      </c>
      <c r="C464" s="165" t="s">
        <v>1858</v>
      </c>
      <c r="D464" s="75" t="s">
        <v>1828</v>
      </c>
      <c r="E464" s="75" t="s">
        <v>288</v>
      </c>
      <c r="F464" s="75" t="s">
        <v>1859</v>
      </c>
      <c r="G464" s="75"/>
      <c r="H464" s="75"/>
      <c r="I464" s="75" t="s">
        <v>505</v>
      </c>
      <c r="J464" s="75" t="s">
        <v>1118</v>
      </c>
      <c r="K464" s="75"/>
      <c r="L464" s="75"/>
      <c r="M464" s="75"/>
      <c r="N464" s="75">
        <v>6</v>
      </c>
      <c r="O464" s="75"/>
      <c r="P464" s="75">
        <v>63</v>
      </c>
      <c r="Q464" s="75"/>
      <c r="R464" s="75" t="s">
        <v>3</v>
      </c>
      <c r="S464" s="75" t="s">
        <v>18</v>
      </c>
    </row>
    <row r="465" spans="1:19" ht="15" customHeight="1" x14ac:dyDescent="0.35">
      <c r="A465" s="75">
        <v>464</v>
      </c>
      <c r="B465" s="75" t="s">
        <v>1860</v>
      </c>
      <c r="C465" s="165" t="s">
        <v>1861</v>
      </c>
      <c r="D465" s="75" t="s">
        <v>1297</v>
      </c>
      <c r="E465" s="75" t="s">
        <v>302</v>
      </c>
      <c r="F465" s="75" t="s">
        <v>1298</v>
      </c>
      <c r="G465" s="75"/>
      <c r="H465" s="75"/>
      <c r="I465" s="75" t="s">
        <v>1112</v>
      </c>
      <c r="J465" s="75" t="s">
        <v>290</v>
      </c>
      <c r="K465" s="75"/>
      <c r="L465" s="75"/>
      <c r="M465" s="75"/>
      <c r="N465" s="75"/>
      <c r="O465" s="75"/>
      <c r="P465" s="75">
        <v>12</v>
      </c>
      <c r="Q465" s="75"/>
      <c r="R465" s="75" t="s">
        <v>3</v>
      </c>
      <c r="S465" s="75" t="s">
        <v>18</v>
      </c>
    </row>
    <row r="466" spans="1:19" ht="15" customHeight="1" x14ac:dyDescent="0.35">
      <c r="A466" s="75">
        <v>465</v>
      </c>
      <c r="B466" s="75" t="s">
        <v>1862</v>
      </c>
      <c r="C466" s="165" t="s">
        <v>1863</v>
      </c>
      <c r="D466" s="75" t="s">
        <v>287</v>
      </c>
      <c r="E466" s="75" t="s">
        <v>295</v>
      </c>
      <c r="F466" s="75" t="s">
        <v>1864</v>
      </c>
      <c r="G466" s="75"/>
      <c r="H466" s="75"/>
      <c r="I466" s="75" t="s">
        <v>886</v>
      </c>
      <c r="J466" s="75" t="s">
        <v>290</v>
      </c>
      <c r="K466" s="75"/>
      <c r="L466" s="75"/>
      <c r="M466" s="75"/>
      <c r="N466" s="75"/>
      <c r="O466" s="75"/>
      <c r="P466" s="75"/>
      <c r="Q466" s="75"/>
      <c r="R466" s="75" t="s">
        <v>3</v>
      </c>
      <c r="S466" s="75" t="s">
        <v>18</v>
      </c>
    </row>
    <row r="467" spans="1:19" ht="15" customHeight="1" x14ac:dyDescent="0.35">
      <c r="A467" s="75">
        <v>466</v>
      </c>
      <c r="B467" s="75" t="s">
        <v>209</v>
      </c>
      <c r="C467" s="165" t="s">
        <v>210</v>
      </c>
      <c r="D467" s="75" t="s">
        <v>287</v>
      </c>
      <c r="E467" s="75" t="s">
        <v>493</v>
      </c>
      <c r="F467" s="75" t="s">
        <v>1865</v>
      </c>
      <c r="G467" s="75"/>
      <c r="H467" s="75"/>
      <c r="I467" s="75" t="s">
        <v>1112</v>
      </c>
      <c r="J467" s="75" t="s">
        <v>290</v>
      </c>
      <c r="K467" s="75"/>
      <c r="L467" s="75"/>
      <c r="M467" s="75"/>
      <c r="N467" s="75"/>
      <c r="O467" s="75"/>
      <c r="P467" s="75">
        <v>19</v>
      </c>
      <c r="Q467" s="75"/>
      <c r="R467" s="75" t="s">
        <v>3</v>
      </c>
      <c r="S467" s="75" t="s">
        <v>18</v>
      </c>
    </row>
    <row r="468" spans="1:19" ht="15" customHeight="1" x14ac:dyDescent="0.35">
      <c r="A468" s="75">
        <v>467</v>
      </c>
      <c r="B468" s="75" t="s">
        <v>1866</v>
      </c>
      <c r="C468" s="165" t="s">
        <v>1867</v>
      </c>
      <c r="D468" s="75" t="s">
        <v>287</v>
      </c>
      <c r="E468" s="75" t="s">
        <v>493</v>
      </c>
      <c r="F468" s="75" t="s">
        <v>1868</v>
      </c>
      <c r="G468" s="75"/>
      <c r="H468" s="75"/>
      <c r="I468" s="75" t="s">
        <v>886</v>
      </c>
      <c r="J468" s="75" t="s">
        <v>290</v>
      </c>
      <c r="K468" s="75"/>
      <c r="L468" s="75"/>
      <c r="M468" s="75"/>
      <c r="N468" s="75"/>
      <c r="O468" s="75"/>
      <c r="P468" s="75"/>
      <c r="Q468" s="75"/>
      <c r="R468" s="75" t="s">
        <v>3</v>
      </c>
      <c r="S468" s="75" t="s">
        <v>18</v>
      </c>
    </row>
    <row r="469" spans="1:19" ht="15" customHeight="1" x14ac:dyDescent="0.35">
      <c r="A469" s="75">
        <v>468</v>
      </c>
      <c r="B469" s="75" t="s">
        <v>1869</v>
      </c>
      <c r="C469" s="165" t="s">
        <v>1870</v>
      </c>
      <c r="D469" s="75" t="s">
        <v>1201</v>
      </c>
      <c r="E469" s="75" t="s">
        <v>556</v>
      </c>
      <c r="F469" s="75" t="s">
        <v>1141</v>
      </c>
      <c r="G469" s="75"/>
      <c r="H469" s="75"/>
      <c r="I469" s="75" t="s">
        <v>886</v>
      </c>
      <c r="J469" s="75" t="s">
        <v>1154</v>
      </c>
      <c r="K469" s="75"/>
      <c r="L469" s="75"/>
      <c r="M469" s="75"/>
      <c r="N469" s="75"/>
      <c r="O469" s="75"/>
      <c r="P469" s="75"/>
      <c r="Q469" s="75"/>
      <c r="R469" s="75" t="s">
        <v>3</v>
      </c>
      <c r="S469" s="75" t="s">
        <v>18</v>
      </c>
    </row>
    <row r="470" spans="1:19" ht="15" customHeight="1" x14ac:dyDescent="0.35">
      <c r="A470" s="75">
        <v>469</v>
      </c>
      <c r="B470" s="75" t="s">
        <v>1871</v>
      </c>
      <c r="C470" s="165" t="s">
        <v>1872</v>
      </c>
      <c r="D470" s="75" t="s">
        <v>1239</v>
      </c>
      <c r="E470" s="75" t="s">
        <v>346</v>
      </c>
      <c r="F470" s="75" t="s">
        <v>1241</v>
      </c>
      <c r="G470" s="75"/>
      <c r="H470" s="75"/>
      <c r="I470" s="75" t="s">
        <v>1112</v>
      </c>
      <c r="J470" s="75" t="s">
        <v>1142</v>
      </c>
      <c r="K470" s="75"/>
      <c r="L470" s="75"/>
      <c r="M470" s="75"/>
      <c r="N470" s="75"/>
      <c r="O470" s="75"/>
      <c r="P470" s="75">
        <v>3</v>
      </c>
      <c r="Q470" s="75"/>
      <c r="R470" s="75" t="s">
        <v>3</v>
      </c>
      <c r="S470" s="75" t="s">
        <v>18</v>
      </c>
    </row>
    <row r="471" spans="1:19" ht="15" customHeight="1" x14ac:dyDescent="0.35">
      <c r="A471" s="75">
        <v>470</v>
      </c>
      <c r="B471" s="75" t="s">
        <v>1499</v>
      </c>
      <c r="C471" s="165" t="s">
        <v>1873</v>
      </c>
      <c r="D471" s="75" t="s">
        <v>488</v>
      </c>
      <c r="E471" s="75" t="s">
        <v>346</v>
      </c>
      <c r="F471" s="75" t="s">
        <v>1500</v>
      </c>
      <c r="G471" s="75"/>
      <c r="H471" s="75"/>
      <c r="I471" s="75" t="s">
        <v>886</v>
      </c>
      <c r="J471" s="75" t="s">
        <v>1147</v>
      </c>
      <c r="K471" s="75"/>
      <c r="L471" s="75"/>
      <c r="M471" s="75"/>
      <c r="N471" s="75">
        <v>4</v>
      </c>
      <c r="O471" s="75"/>
      <c r="P471" s="75"/>
      <c r="Q471" s="75"/>
      <c r="R471" s="75" t="s">
        <v>3</v>
      </c>
      <c r="S471" s="75" t="s">
        <v>18</v>
      </c>
    </row>
    <row r="472" spans="1:19" ht="15" customHeight="1" x14ac:dyDescent="0.35">
      <c r="A472" s="75">
        <v>471</v>
      </c>
      <c r="B472" s="75" t="s">
        <v>1874</v>
      </c>
      <c r="C472" s="165" t="s">
        <v>1875</v>
      </c>
      <c r="D472" s="75" t="s">
        <v>1272</v>
      </c>
      <c r="E472" s="75" t="s">
        <v>325</v>
      </c>
      <c r="F472" s="75" t="s">
        <v>1876</v>
      </c>
      <c r="G472" s="75"/>
      <c r="H472" s="75"/>
      <c r="I472" s="75" t="s">
        <v>1112</v>
      </c>
      <c r="J472" s="75" t="s">
        <v>290</v>
      </c>
      <c r="K472" s="75"/>
      <c r="L472" s="75"/>
      <c r="M472" s="75"/>
      <c r="N472" s="75">
        <v>1</v>
      </c>
      <c r="O472" s="75"/>
      <c r="P472" s="75">
        <v>28</v>
      </c>
      <c r="Q472" s="75"/>
      <c r="R472" s="75" t="s">
        <v>3</v>
      </c>
      <c r="S472" s="75" t="s">
        <v>18</v>
      </c>
    </row>
    <row r="473" spans="1:19" ht="15" customHeight="1" x14ac:dyDescent="0.35">
      <c r="A473" s="75">
        <v>472</v>
      </c>
      <c r="B473" s="75" t="s">
        <v>1877</v>
      </c>
      <c r="C473" s="165" t="s">
        <v>1878</v>
      </c>
      <c r="D473" s="75" t="s">
        <v>1828</v>
      </c>
      <c r="E473" s="75" t="s">
        <v>346</v>
      </c>
      <c r="F473" s="75" t="s">
        <v>1879</v>
      </c>
      <c r="G473" s="75"/>
      <c r="H473" s="75"/>
      <c r="I473" s="75" t="s">
        <v>505</v>
      </c>
      <c r="J473" s="75" t="s">
        <v>1118</v>
      </c>
      <c r="K473" s="75"/>
      <c r="L473" s="75"/>
      <c r="M473" s="75"/>
      <c r="N473" s="75">
        <v>4</v>
      </c>
      <c r="O473" s="75"/>
      <c r="P473" s="75">
        <v>40</v>
      </c>
      <c r="Q473" s="75"/>
      <c r="R473" s="75" t="s">
        <v>3</v>
      </c>
      <c r="S473" s="75" t="s">
        <v>18</v>
      </c>
    </row>
    <row r="474" spans="1:19" ht="15" customHeight="1" x14ac:dyDescent="0.35">
      <c r="A474" s="75">
        <v>473</v>
      </c>
      <c r="B474" s="75" t="s">
        <v>1880</v>
      </c>
      <c r="C474" s="165" t="s">
        <v>1881</v>
      </c>
      <c r="D474" s="75" t="s">
        <v>1201</v>
      </c>
      <c r="E474" s="75" t="s">
        <v>310</v>
      </c>
      <c r="F474" s="75" t="s">
        <v>1882</v>
      </c>
      <c r="G474" s="75"/>
      <c r="H474" s="75"/>
      <c r="I474" s="75" t="s">
        <v>1112</v>
      </c>
      <c r="J474" s="75" t="s">
        <v>1113</v>
      </c>
      <c r="K474" s="75"/>
      <c r="L474" s="75"/>
      <c r="M474" s="75"/>
      <c r="N474" s="75">
        <v>7</v>
      </c>
      <c r="O474" s="75"/>
      <c r="P474" s="75">
        <v>5</v>
      </c>
      <c r="Q474" s="75"/>
      <c r="R474" s="75" t="s">
        <v>3</v>
      </c>
      <c r="S474" s="75" t="s">
        <v>18</v>
      </c>
    </row>
    <row r="475" spans="1:19" ht="15" customHeight="1" x14ac:dyDescent="0.35">
      <c r="A475" s="75">
        <v>474</v>
      </c>
      <c r="B475" s="75" t="s">
        <v>1883</v>
      </c>
      <c r="C475" s="165" t="s">
        <v>1884</v>
      </c>
      <c r="D475" s="75" t="s">
        <v>488</v>
      </c>
      <c r="E475" s="75" t="s">
        <v>295</v>
      </c>
      <c r="F475" s="75" t="s">
        <v>1885</v>
      </c>
      <c r="G475" s="75"/>
      <c r="H475" s="75"/>
      <c r="I475" s="75" t="s">
        <v>886</v>
      </c>
      <c r="J475" s="75" t="s">
        <v>290</v>
      </c>
      <c r="K475" s="75"/>
      <c r="L475" s="75"/>
      <c r="M475" s="75"/>
      <c r="N475" s="75">
        <v>9</v>
      </c>
      <c r="O475" s="75"/>
      <c r="P475" s="75"/>
      <c r="Q475" s="75"/>
      <c r="R475" s="75" t="s">
        <v>3</v>
      </c>
      <c r="S475" s="75" t="s">
        <v>18</v>
      </c>
    </row>
    <row r="476" spans="1:19" ht="15" customHeight="1" x14ac:dyDescent="0.35">
      <c r="A476" s="75">
        <v>475</v>
      </c>
      <c r="B476" s="75" t="s">
        <v>1886</v>
      </c>
      <c r="C476" s="165" t="s">
        <v>1887</v>
      </c>
      <c r="D476" s="75" t="s">
        <v>1201</v>
      </c>
      <c r="E476" s="75" t="s">
        <v>295</v>
      </c>
      <c r="F476" s="75" t="s">
        <v>1888</v>
      </c>
      <c r="G476" s="75"/>
      <c r="H476" s="75"/>
      <c r="I476" s="75" t="s">
        <v>1112</v>
      </c>
      <c r="J476" s="75" t="s">
        <v>1113</v>
      </c>
      <c r="K476" s="75"/>
      <c r="L476" s="75"/>
      <c r="M476" s="75"/>
      <c r="N476" s="75">
        <v>3</v>
      </c>
      <c r="O476" s="75"/>
      <c r="P476" s="75">
        <v>24</v>
      </c>
      <c r="Q476" s="75"/>
      <c r="R476" s="75" t="s">
        <v>3</v>
      </c>
      <c r="S476" s="75" t="s">
        <v>18</v>
      </c>
    </row>
    <row r="477" spans="1:19" ht="15" customHeight="1" x14ac:dyDescent="0.35">
      <c r="A477" s="75">
        <v>476</v>
      </c>
      <c r="B477" s="75" t="s">
        <v>1889</v>
      </c>
      <c r="C477" s="165" t="s">
        <v>1890</v>
      </c>
      <c r="D477" s="75" t="s">
        <v>1181</v>
      </c>
      <c r="E477" s="75" t="s">
        <v>493</v>
      </c>
      <c r="F477" s="75" t="s">
        <v>1891</v>
      </c>
      <c r="G477" s="75"/>
      <c r="H477" s="75"/>
      <c r="I477" s="75" t="s">
        <v>505</v>
      </c>
      <c r="J477" s="75" t="s">
        <v>1118</v>
      </c>
      <c r="K477" s="75"/>
      <c r="L477" s="75"/>
      <c r="M477" s="75"/>
      <c r="N477" s="75">
        <v>24</v>
      </c>
      <c r="O477" s="75"/>
      <c r="P477" s="75">
        <v>49</v>
      </c>
      <c r="Q477" s="75"/>
      <c r="R477" s="75" t="s">
        <v>3</v>
      </c>
      <c r="S477" s="75" t="s">
        <v>18</v>
      </c>
    </row>
    <row r="478" spans="1:19" ht="15" customHeight="1" x14ac:dyDescent="0.35">
      <c r="A478" s="75">
        <v>477</v>
      </c>
      <c r="B478" s="75" t="s">
        <v>1892</v>
      </c>
      <c r="C478" s="165" t="s">
        <v>1893</v>
      </c>
      <c r="D478" s="75" t="s">
        <v>287</v>
      </c>
      <c r="E478" s="75" t="s">
        <v>295</v>
      </c>
      <c r="F478" s="75" t="s">
        <v>1894</v>
      </c>
      <c r="G478" s="75"/>
      <c r="H478" s="75"/>
      <c r="I478" s="75" t="s">
        <v>886</v>
      </c>
      <c r="J478" s="75" t="s">
        <v>290</v>
      </c>
      <c r="K478" s="75"/>
      <c r="L478" s="75"/>
      <c r="M478" s="75"/>
      <c r="N478" s="75"/>
      <c r="O478" s="75"/>
      <c r="P478" s="75"/>
      <c r="Q478" s="75"/>
      <c r="R478" s="75" t="s">
        <v>3</v>
      </c>
      <c r="S478" s="75" t="s">
        <v>18</v>
      </c>
    </row>
    <row r="479" spans="1:19" ht="15" customHeight="1" x14ac:dyDescent="0.35">
      <c r="A479" s="75">
        <v>478</v>
      </c>
      <c r="B479" s="75" t="s">
        <v>1895</v>
      </c>
      <c r="C479" s="165" t="s">
        <v>1896</v>
      </c>
      <c r="D479" s="75" t="s">
        <v>1897</v>
      </c>
      <c r="E479" s="75" t="s">
        <v>346</v>
      </c>
      <c r="F479" s="75" t="s">
        <v>1141</v>
      </c>
      <c r="G479" s="75"/>
      <c r="H479" s="75"/>
      <c r="I479" s="75" t="s">
        <v>886</v>
      </c>
      <c r="J479" s="75" t="s">
        <v>290</v>
      </c>
      <c r="K479" s="75"/>
      <c r="L479" s="75"/>
      <c r="M479" s="75"/>
      <c r="N479" s="75"/>
      <c r="O479" s="75"/>
      <c r="P479" s="75"/>
      <c r="Q479" s="75"/>
      <c r="R479" s="75" t="s">
        <v>3</v>
      </c>
      <c r="S479" s="75" t="s">
        <v>18</v>
      </c>
    </row>
    <row r="480" spans="1:19" ht="15" customHeight="1" x14ac:dyDescent="0.35">
      <c r="A480" s="75">
        <v>479</v>
      </c>
      <c r="B480" s="75" t="s">
        <v>1898</v>
      </c>
      <c r="C480" s="165" t="s">
        <v>1899</v>
      </c>
      <c r="D480" s="75" t="s">
        <v>1900</v>
      </c>
      <c r="E480" s="75" t="s">
        <v>346</v>
      </c>
      <c r="F480" s="75" t="s">
        <v>1901</v>
      </c>
      <c r="G480" s="75"/>
      <c r="H480" s="75"/>
      <c r="I480" s="75" t="s">
        <v>886</v>
      </c>
      <c r="J480" s="75" t="s">
        <v>290</v>
      </c>
      <c r="K480" s="75"/>
      <c r="L480" s="75"/>
      <c r="M480" s="75"/>
      <c r="N480" s="75">
        <v>2</v>
      </c>
      <c r="O480" s="75"/>
      <c r="P480" s="75"/>
      <c r="Q480" s="75"/>
      <c r="R480" s="75" t="s">
        <v>3</v>
      </c>
      <c r="S480" s="75" t="s">
        <v>18</v>
      </c>
    </row>
    <row r="481" spans="1:19" ht="15" customHeight="1" x14ac:dyDescent="0.35">
      <c r="A481" s="75">
        <v>480</v>
      </c>
      <c r="B481" s="75" t="s">
        <v>1902</v>
      </c>
      <c r="C481" s="165" t="s">
        <v>1903</v>
      </c>
      <c r="D481" s="75" t="s">
        <v>1747</v>
      </c>
      <c r="E481" s="75" t="s">
        <v>493</v>
      </c>
      <c r="F481" s="75" t="s">
        <v>1904</v>
      </c>
      <c r="G481" s="75"/>
      <c r="H481" s="75"/>
      <c r="I481" s="75" t="s">
        <v>1112</v>
      </c>
      <c r="J481" s="75" t="s">
        <v>1142</v>
      </c>
      <c r="K481" s="75"/>
      <c r="L481" s="75"/>
      <c r="M481" s="75"/>
      <c r="N481" s="75">
        <v>1</v>
      </c>
      <c r="O481" s="75"/>
      <c r="P481" s="75">
        <v>15</v>
      </c>
      <c r="Q481" s="75"/>
      <c r="R481" s="75" t="s">
        <v>3</v>
      </c>
      <c r="S481" s="75" t="s">
        <v>18</v>
      </c>
    </row>
    <row r="482" spans="1:19" ht="15" customHeight="1" x14ac:dyDescent="0.35">
      <c r="A482" s="75">
        <v>481</v>
      </c>
      <c r="B482" s="75" t="s">
        <v>1905</v>
      </c>
      <c r="C482" s="165" t="s">
        <v>1906</v>
      </c>
      <c r="D482" s="75" t="s">
        <v>1747</v>
      </c>
      <c r="E482" s="75" t="s">
        <v>493</v>
      </c>
      <c r="F482" s="75" t="s">
        <v>1907</v>
      </c>
      <c r="G482" s="75"/>
      <c r="H482" s="75"/>
      <c r="I482" s="75" t="s">
        <v>886</v>
      </c>
      <c r="J482" s="75" t="s">
        <v>1142</v>
      </c>
      <c r="K482" s="75"/>
      <c r="L482" s="75"/>
      <c r="M482" s="75"/>
      <c r="N482" s="75">
        <v>1</v>
      </c>
      <c r="O482" s="75"/>
      <c r="P482" s="75"/>
      <c r="Q482" s="75"/>
      <c r="R482" s="75" t="s">
        <v>3</v>
      </c>
      <c r="S482" s="75" t="s">
        <v>18</v>
      </c>
    </row>
    <row r="483" spans="1:19" ht="15" customHeight="1" x14ac:dyDescent="0.35">
      <c r="A483" s="75">
        <v>482</v>
      </c>
      <c r="B483" s="75" t="s">
        <v>1908</v>
      </c>
      <c r="C483" s="165" t="s">
        <v>1909</v>
      </c>
      <c r="D483" s="75" t="s">
        <v>1201</v>
      </c>
      <c r="E483" s="75" t="s">
        <v>556</v>
      </c>
      <c r="F483" s="75" t="s">
        <v>1141</v>
      </c>
      <c r="G483" s="75"/>
      <c r="H483" s="75"/>
      <c r="I483" s="75" t="s">
        <v>886</v>
      </c>
      <c r="J483" s="75" t="s">
        <v>1142</v>
      </c>
      <c r="K483" s="75"/>
      <c r="L483" s="75"/>
      <c r="M483" s="75"/>
      <c r="N483" s="75"/>
      <c r="O483" s="75"/>
      <c r="P483" s="75"/>
      <c r="Q483" s="75"/>
      <c r="R483" s="75" t="s">
        <v>3</v>
      </c>
      <c r="S483" s="75" t="s">
        <v>18</v>
      </c>
    </row>
    <row r="484" spans="1:19" ht="15" customHeight="1" x14ac:dyDescent="0.35">
      <c r="A484" s="75">
        <v>483</v>
      </c>
      <c r="B484" s="75" t="s">
        <v>1910</v>
      </c>
      <c r="C484" s="165" t="s">
        <v>1911</v>
      </c>
      <c r="D484" s="75" t="s">
        <v>332</v>
      </c>
      <c r="E484" s="75" t="s">
        <v>493</v>
      </c>
      <c r="F484" s="75" t="s">
        <v>1912</v>
      </c>
      <c r="G484" s="75"/>
      <c r="H484" s="75"/>
      <c r="I484" s="75" t="s">
        <v>886</v>
      </c>
      <c r="J484" s="75" t="s">
        <v>290</v>
      </c>
      <c r="K484" s="75"/>
      <c r="L484" s="75"/>
      <c r="M484" s="75"/>
      <c r="N484" s="75">
        <v>2</v>
      </c>
      <c r="O484" s="75"/>
      <c r="P484" s="75"/>
      <c r="Q484" s="75"/>
      <c r="R484" s="75" t="s">
        <v>3</v>
      </c>
      <c r="S484" s="75" t="s">
        <v>18</v>
      </c>
    </row>
    <row r="485" spans="1:19" ht="15" customHeight="1" x14ac:dyDescent="0.35">
      <c r="A485" s="75">
        <v>484</v>
      </c>
      <c r="B485" s="75" t="s">
        <v>1913</v>
      </c>
      <c r="C485" s="165" t="s">
        <v>1914</v>
      </c>
      <c r="D485" s="75" t="s">
        <v>1915</v>
      </c>
      <c r="E485" s="75" t="s">
        <v>556</v>
      </c>
      <c r="F485" s="75" t="s">
        <v>1141</v>
      </c>
      <c r="G485" s="75"/>
      <c r="H485" s="75"/>
      <c r="I485" s="75" t="s">
        <v>886</v>
      </c>
      <c r="J485" s="75" t="s">
        <v>290</v>
      </c>
      <c r="K485" s="75"/>
      <c r="L485" s="75"/>
      <c r="M485" s="75"/>
      <c r="N485" s="75"/>
      <c r="O485" s="75"/>
      <c r="P485" s="75"/>
      <c r="Q485" s="75"/>
      <c r="R485" s="75" t="s">
        <v>3</v>
      </c>
      <c r="S485" s="75" t="s">
        <v>18</v>
      </c>
    </row>
    <row r="486" spans="1:19" ht="15" customHeight="1" x14ac:dyDescent="0.35">
      <c r="A486" s="75">
        <v>485</v>
      </c>
      <c r="B486" s="75" t="s">
        <v>1916</v>
      </c>
      <c r="C486" s="165" t="s">
        <v>1917</v>
      </c>
      <c r="D486" s="75" t="s">
        <v>287</v>
      </c>
      <c r="E486" s="75" t="s">
        <v>295</v>
      </c>
      <c r="F486" s="75" t="s">
        <v>1918</v>
      </c>
      <c r="G486" s="75"/>
      <c r="H486" s="75"/>
      <c r="I486" s="75" t="s">
        <v>886</v>
      </c>
      <c r="J486" s="75" t="s">
        <v>290</v>
      </c>
      <c r="K486" s="75"/>
      <c r="L486" s="75"/>
      <c r="M486" s="75"/>
      <c r="N486" s="75">
        <v>1</v>
      </c>
      <c r="O486" s="75"/>
      <c r="P486" s="75"/>
      <c r="Q486" s="75"/>
      <c r="R486" s="75" t="s">
        <v>3</v>
      </c>
      <c r="S486" s="75" t="s">
        <v>18</v>
      </c>
    </row>
    <row r="487" spans="1:19" ht="15" customHeight="1" x14ac:dyDescent="0.35">
      <c r="A487" s="75">
        <v>486</v>
      </c>
      <c r="B487" s="75" t="s">
        <v>1919</v>
      </c>
      <c r="C487" s="165" t="s">
        <v>1920</v>
      </c>
      <c r="D487" s="75" t="s">
        <v>1921</v>
      </c>
      <c r="E487" s="75" t="s">
        <v>556</v>
      </c>
      <c r="F487" s="75" t="s">
        <v>1922</v>
      </c>
      <c r="G487" s="75"/>
      <c r="H487" s="75"/>
      <c r="I487" s="75" t="s">
        <v>505</v>
      </c>
      <c r="J487" s="75" t="s">
        <v>1118</v>
      </c>
      <c r="K487" s="75"/>
      <c r="L487" s="75"/>
      <c r="M487" s="75"/>
      <c r="N487" s="75"/>
      <c r="O487" s="75"/>
      <c r="P487" s="75">
        <v>27</v>
      </c>
      <c r="Q487" s="75"/>
      <c r="R487" s="75" t="s">
        <v>3</v>
      </c>
      <c r="S487" s="75" t="s">
        <v>18</v>
      </c>
    </row>
    <row r="488" spans="1:19" ht="15" customHeight="1" x14ac:dyDescent="0.35">
      <c r="A488" s="75">
        <v>487</v>
      </c>
      <c r="B488" s="75" t="s">
        <v>1923</v>
      </c>
      <c r="C488" s="165" t="s">
        <v>1924</v>
      </c>
      <c r="D488" s="75" t="s">
        <v>1177</v>
      </c>
      <c r="E488" s="75" t="s">
        <v>288</v>
      </c>
      <c r="F488" s="75" t="s">
        <v>1925</v>
      </c>
      <c r="G488" s="75"/>
      <c r="H488" s="75"/>
      <c r="I488" s="75" t="s">
        <v>886</v>
      </c>
      <c r="J488" s="75" t="s">
        <v>290</v>
      </c>
      <c r="K488" s="75"/>
      <c r="L488" s="75"/>
      <c r="M488" s="75"/>
      <c r="N488" s="75">
        <v>9</v>
      </c>
      <c r="O488" s="75"/>
      <c r="P488" s="75">
        <v>16</v>
      </c>
      <c r="Q488" s="75"/>
      <c r="R488" s="75" t="s">
        <v>3</v>
      </c>
      <c r="S488" s="75" t="s">
        <v>18</v>
      </c>
    </row>
    <row r="489" spans="1:19" ht="15" customHeight="1" x14ac:dyDescent="0.35">
      <c r="A489" s="75">
        <v>488</v>
      </c>
      <c r="B489" s="75" t="s">
        <v>1926</v>
      </c>
      <c r="C489" s="165" t="s">
        <v>1927</v>
      </c>
      <c r="D489" s="75" t="s">
        <v>287</v>
      </c>
      <c r="E489" s="75" t="s">
        <v>325</v>
      </c>
      <c r="F489" s="75" t="s">
        <v>1928</v>
      </c>
      <c r="G489" s="75"/>
      <c r="H489" s="75"/>
      <c r="I489" s="75" t="s">
        <v>886</v>
      </c>
      <c r="J489" s="75" t="s">
        <v>290</v>
      </c>
      <c r="K489" s="75"/>
      <c r="L489" s="75"/>
      <c r="M489" s="75"/>
      <c r="N489" s="75">
        <v>2</v>
      </c>
      <c r="O489" s="75"/>
      <c r="P489" s="75">
        <v>76</v>
      </c>
      <c r="Q489" s="75"/>
      <c r="R489" s="75" t="s">
        <v>3</v>
      </c>
      <c r="S489" s="75" t="s">
        <v>18</v>
      </c>
    </row>
    <row r="490" spans="1:19" ht="15" customHeight="1" x14ac:dyDescent="0.35">
      <c r="A490" s="75">
        <v>489</v>
      </c>
      <c r="B490" s="75" t="s">
        <v>1929</v>
      </c>
      <c r="C490" s="165" t="s">
        <v>1930</v>
      </c>
      <c r="D490" s="75" t="s">
        <v>287</v>
      </c>
      <c r="E490" s="75" t="s">
        <v>310</v>
      </c>
      <c r="F490" s="75" t="s">
        <v>1931</v>
      </c>
      <c r="G490" s="75"/>
      <c r="H490" s="75"/>
      <c r="I490" s="75" t="s">
        <v>886</v>
      </c>
      <c r="J490" s="75" t="s">
        <v>290</v>
      </c>
      <c r="K490" s="75"/>
      <c r="L490" s="75"/>
      <c r="M490" s="75"/>
      <c r="N490" s="75">
        <v>1</v>
      </c>
      <c r="O490" s="75"/>
      <c r="P490" s="75">
        <v>27</v>
      </c>
      <c r="Q490" s="75"/>
      <c r="R490" s="75" t="s">
        <v>3</v>
      </c>
      <c r="S490" s="75" t="s">
        <v>18</v>
      </c>
    </row>
    <row r="491" spans="1:19" ht="15" customHeight="1" x14ac:dyDescent="0.35">
      <c r="A491" s="75">
        <v>490</v>
      </c>
      <c r="B491" s="75" t="s">
        <v>1932</v>
      </c>
      <c r="C491" s="165" t="s">
        <v>1933</v>
      </c>
      <c r="D491" s="75" t="s">
        <v>287</v>
      </c>
      <c r="E491" s="75" t="s">
        <v>493</v>
      </c>
      <c r="F491" s="75" t="s">
        <v>1934</v>
      </c>
      <c r="G491" s="75"/>
      <c r="H491" s="75"/>
      <c r="I491" s="75" t="s">
        <v>886</v>
      </c>
      <c r="J491" s="75" t="s">
        <v>290</v>
      </c>
      <c r="K491" s="75"/>
      <c r="L491" s="75"/>
      <c r="M491" s="75"/>
      <c r="N491" s="75">
        <v>4</v>
      </c>
      <c r="O491" s="75"/>
      <c r="P491" s="75"/>
      <c r="Q491" s="75"/>
      <c r="R491" s="75" t="s">
        <v>3</v>
      </c>
      <c r="S491" s="75" t="s">
        <v>18</v>
      </c>
    </row>
    <row r="492" spans="1:19" ht="15" customHeight="1" x14ac:dyDescent="0.35">
      <c r="A492" s="75">
        <v>491</v>
      </c>
      <c r="B492" s="75" t="s">
        <v>1935</v>
      </c>
      <c r="C492" s="165" t="s">
        <v>1936</v>
      </c>
      <c r="D492" s="75" t="s">
        <v>1937</v>
      </c>
      <c r="E492" s="75" t="s">
        <v>302</v>
      </c>
      <c r="F492" s="75" t="s">
        <v>1938</v>
      </c>
      <c r="G492" s="75"/>
      <c r="H492" s="75"/>
      <c r="I492" s="75" t="s">
        <v>505</v>
      </c>
      <c r="J492" s="75" t="s">
        <v>1118</v>
      </c>
      <c r="K492" s="75"/>
      <c r="L492" s="75"/>
      <c r="M492" s="75"/>
      <c r="N492" s="75">
        <v>60</v>
      </c>
      <c r="O492" s="75"/>
      <c r="P492" s="75">
        <v>34</v>
      </c>
      <c r="Q492" s="75"/>
      <c r="R492" s="75" t="s">
        <v>3</v>
      </c>
      <c r="S492" s="75" t="s">
        <v>18</v>
      </c>
    </row>
    <row r="493" spans="1:19" ht="15" customHeight="1" x14ac:dyDescent="0.35">
      <c r="A493" s="75">
        <v>492</v>
      </c>
      <c r="B493" s="75" t="s">
        <v>1804</v>
      </c>
      <c r="C493" s="165" t="s">
        <v>1939</v>
      </c>
      <c r="D493" s="75" t="s">
        <v>1110</v>
      </c>
      <c r="E493" s="75" t="s">
        <v>346</v>
      </c>
      <c r="F493" s="75" t="s">
        <v>1940</v>
      </c>
      <c r="G493" s="75"/>
      <c r="H493" s="75"/>
      <c r="I493" s="75" t="s">
        <v>886</v>
      </c>
      <c r="J493" s="75" t="s">
        <v>1142</v>
      </c>
      <c r="K493" s="75"/>
      <c r="L493" s="75"/>
      <c r="M493" s="75"/>
      <c r="N493" s="75"/>
      <c r="O493" s="75"/>
      <c r="P493" s="75"/>
      <c r="Q493" s="75"/>
      <c r="R493" s="75" t="s">
        <v>3</v>
      </c>
      <c r="S493" s="75" t="s">
        <v>18</v>
      </c>
    </row>
    <row r="494" spans="1:19" ht="15" customHeight="1" x14ac:dyDescent="0.35">
      <c r="A494" s="75">
        <v>493</v>
      </c>
      <c r="B494" s="75" t="s">
        <v>1941</v>
      </c>
      <c r="C494" s="165" t="s">
        <v>1942</v>
      </c>
      <c r="D494" s="75" t="s">
        <v>1828</v>
      </c>
      <c r="E494" s="75" t="s">
        <v>346</v>
      </c>
      <c r="F494" s="75" t="s">
        <v>1943</v>
      </c>
      <c r="G494" s="75"/>
      <c r="H494" s="75"/>
      <c r="I494" s="75" t="s">
        <v>505</v>
      </c>
      <c r="J494" s="75" t="s">
        <v>1118</v>
      </c>
      <c r="K494" s="75"/>
      <c r="L494" s="75"/>
      <c r="M494" s="75"/>
      <c r="N494" s="75">
        <v>6</v>
      </c>
      <c r="O494" s="75"/>
      <c r="P494" s="75">
        <v>22</v>
      </c>
      <c r="Q494" s="75"/>
      <c r="R494" s="75" t="s">
        <v>3</v>
      </c>
      <c r="S494" s="75" t="s">
        <v>18</v>
      </c>
    </row>
    <row r="495" spans="1:19" ht="15" customHeight="1" x14ac:dyDescent="0.35">
      <c r="A495" s="75">
        <v>494</v>
      </c>
      <c r="B495" s="75" t="s">
        <v>1944</v>
      </c>
      <c r="C495" s="165" t="s">
        <v>1945</v>
      </c>
      <c r="D495" s="75" t="s">
        <v>287</v>
      </c>
      <c r="E495" s="75" t="s">
        <v>493</v>
      </c>
      <c r="F495" s="75" t="s">
        <v>1946</v>
      </c>
      <c r="G495" s="75"/>
      <c r="H495" s="75"/>
      <c r="I495" s="75" t="s">
        <v>886</v>
      </c>
      <c r="J495" s="75" t="s">
        <v>1154</v>
      </c>
      <c r="K495" s="75"/>
      <c r="L495" s="75"/>
      <c r="M495" s="75"/>
      <c r="N495" s="75"/>
      <c r="O495" s="75"/>
      <c r="P495" s="75"/>
      <c r="Q495" s="75"/>
      <c r="R495" s="75" t="s">
        <v>3</v>
      </c>
      <c r="S495" s="75" t="s">
        <v>18</v>
      </c>
    </row>
    <row r="496" spans="1:19" ht="15" customHeight="1" x14ac:dyDescent="0.35">
      <c r="A496" s="75">
        <v>495</v>
      </c>
      <c r="B496" s="75" t="s">
        <v>1947</v>
      </c>
      <c r="C496" s="165" t="s">
        <v>1948</v>
      </c>
      <c r="D496" s="75" t="s">
        <v>1201</v>
      </c>
      <c r="E496" s="75" t="s">
        <v>346</v>
      </c>
      <c r="F496" s="75" t="s">
        <v>1316</v>
      </c>
      <c r="G496" s="75"/>
      <c r="H496" s="75"/>
      <c r="I496" s="75" t="s">
        <v>886</v>
      </c>
      <c r="J496" s="75" t="s">
        <v>290</v>
      </c>
      <c r="K496" s="75"/>
      <c r="L496" s="75"/>
      <c r="M496" s="75"/>
      <c r="N496" s="75"/>
      <c r="O496" s="75"/>
      <c r="P496" s="75"/>
      <c r="Q496" s="75"/>
      <c r="R496" s="75" t="s">
        <v>3</v>
      </c>
      <c r="S496" s="75" t="s">
        <v>18</v>
      </c>
    </row>
    <row r="497" spans="1:19" ht="15" customHeight="1" x14ac:dyDescent="0.35">
      <c r="A497" s="75">
        <v>496</v>
      </c>
      <c r="B497" s="75" t="s">
        <v>1949</v>
      </c>
      <c r="C497" s="165" t="s">
        <v>1950</v>
      </c>
      <c r="D497" s="75" t="s">
        <v>287</v>
      </c>
      <c r="E497" s="75" t="s">
        <v>310</v>
      </c>
      <c r="F497" s="75" t="s">
        <v>390</v>
      </c>
      <c r="G497" s="75"/>
      <c r="H497" s="75"/>
      <c r="I497" s="75" t="s">
        <v>1112</v>
      </c>
      <c r="J497" s="75" t="s">
        <v>290</v>
      </c>
      <c r="K497" s="75"/>
      <c r="L497" s="75"/>
      <c r="M497" s="75"/>
      <c r="N497" s="75"/>
      <c r="O497" s="75"/>
      <c r="P497" s="75">
        <v>31</v>
      </c>
      <c r="Q497" s="75"/>
      <c r="R497" s="75" t="s">
        <v>3</v>
      </c>
      <c r="S497" s="75" t="s">
        <v>18</v>
      </c>
    </row>
    <row r="498" spans="1:19" ht="15" customHeight="1" x14ac:dyDescent="0.35">
      <c r="A498" s="75">
        <v>497</v>
      </c>
      <c r="B498" s="75" t="s">
        <v>1951</v>
      </c>
      <c r="C498" s="165" t="s">
        <v>1952</v>
      </c>
      <c r="D498" s="75" t="s">
        <v>1953</v>
      </c>
      <c r="E498" s="75" t="s">
        <v>493</v>
      </c>
      <c r="F498" s="75" t="s">
        <v>1954</v>
      </c>
      <c r="G498" s="75"/>
      <c r="H498" s="75"/>
      <c r="I498" s="75" t="s">
        <v>886</v>
      </c>
      <c r="J498" s="75" t="s">
        <v>1142</v>
      </c>
      <c r="K498" s="75"/>
      <c r="L498" s="75"/>
      <c r="M498" s="75"/>
      <c r="N498" s="75"/>
      <c r="O498" s="75"/>
      <c r="P498" s="75"/>
      <c r="Q498" s="75"/>
      <c r="R498" s="75" t="s">
        <v>3</v>
      </c>
      <c r="S498" s="75" t="s">
        <v>18</v>
      </c>
    </row>
    <row r="499" spans="1:19" ht="15" customHeight="1" x14ac:dyDescent="0.35">
      <c r="A499" s="75">
        <v>498</v>
      </c>
      <c r="B499" s="75" t="s">
        <v>1955</v>
      </c>
      <c r="C499" s="165" t="s">
        <v>1956</v>
      </c>
      <c r="D499" s="75" t="s">
        <v>1140</v>
      </c>
      <c r="E499" s="75" t="s">
        <v>493</v>
      </c>
      <c r="F499" s="75" t="s">
        <v>1141</v>
      </c>
      <c r="G499" s="75"/>
      <c r="H499" s="75"/>
      <c r="I499" s="75" t="s">
        <v>886</v>
      </c>
      <c r="J499" s="75" t="s">
        <v>1142</v>
      </c>
      <c r="K499" s="75"/>
      <c r="L499" s="75"/>
      <c r="M499" s="75"/>
      <c r="N499" s="75">
        <v>3</v>
      </c>
      <c r="O499" s="75"/>
      <c r="P499" s="75"/>
      <c r="Q499" s="75"/>
      <c r="R499" s="75" t="s">
        <v>3</v>
      </c>
      <c r="S499" s="75" t="s">
        <v>18</v>
      </c>
    </row>
    <row r="500" spans="1:19" ht="15" customHeight="1" x14ac:dyDescent="0.35">
      <c r="A500" s="75">
        <v>499</v>
      </c>
      <c r="B500" s="75" t="s">
        <v>1957</v>
      </c>
      <c r="C500" s="165" t="s">
        <v>1958</v>
      </c>
      <c r="D500" s="75" t="s">
        <v>1883</v>
      </c>
      <c r="E500" s="75" t="s">
        <v>288</v>
      </c>
      <c r="F500" s="75" t="s">
        <v>1959</v>
      </c>
      <c r="G500" s="75"/>
      <c r="H500" s="75"/>
      <c r="I500" s="75" t="s">
        <v>1112</v>
      </c>
      <c r="J500" s="75" t="s">
        <v>290</v>
      </c>
      <c r="K500" s="75"/>
      <c r="L500" s="75"/>
      <c r="M500" s="75"/>
      <c r="N500" s="75">
        <v>1</v>
      </c>
      <c r="O500" s="75"/>
      <c r="P500" s="75">
        <v>22</v>
      </c>
      <c r="Q500" s="75"/>
      <c r="R500" s="75" t="s">
        <v>3</v>
      </c>
      <c r="S500" s="75" t="s">
        <v>18</v>
      </c>
    </row>
    <row r="501" spans="1:19" ht="15" customHeight="1" x14ac:dyDescent="0.35">
      <c r="A501" s="75">
        <v>500</v>
      </c>
      <c r="B501" s="75" t="s">
        <v>1960</v>
      </c>
      <c r="C501" s="165" t="s">
        <v>1961</v>
      </c>
      <c r="D501" s="75" t="s">
        <v>1177</v>
      </c>
      <c r="E501" s="75" t="s">
        <v>493</v>
      </c>
      <c r="F501" s="75" t="s">
        <v>1962</v>
      </c>
      <c r="G501" s="75"/>
      <c r="H501" s="75"/>
      <c r="I501" s="75" t="s">
        <v>886</v>
      </c>
      <c r="J501" s="75" t="s">
        <v>290</v>
      </c>
      <c r="K501" s="75"/>
      <c r="L501" s="75"/>
      <c r="M501" s="75"/>
      <c r="N501" s="75"/>
      <c r="O501" s="75"/>
      <c r="P501" s="75"/>
      <c r="Q501" s="75"/>
      <c r="R501" s="75" t="s">
        <v>3</v>
      </c>
      <c r="S501" s="75" t="s">
        <v>18</v>
      </c>
    </row>
    <row r="502" spans="1:19" ht="15" customHeight="1" x14ac:dyDescent="0.35">
      <c r="A502" s="75">
        <v>501</v>
      </c>
      <c r="B502" s="75" t="s">
        <v>1963</v>
      </c>
      <c r="C502" s="165" t="s">
        <v>1964</v>
      </c>
      <c r="D502" s="75" t="s">
        <v>1140</v>
      </c>
      <c r="E502" s="75" t="s">
        <v>493</v>
      </c>
      <c r="F502" s="75" t="s">
        <v>1965</v>
      </c>
      <c r="G502" s="75"/>
      <c r="H502" s="75"/>
      <c r="I502" s="75" t="s">
        <v>886</v>
      </c>
      <c r="J502" s="75" t="s">
        <v>1142</v>
      </c>
      <c r="K502" s="75"/>
      <c r="L502" s="75"/>
      <c r="M502" s="75"/>
      <c r="N502" s="75"/>
      <c r="O502" s="75"/>
      <c r="P502" s="75"/>
      <c r="Q502" s="75"/>
      <c r="R502" s="75" t="s">
        <v>3</v>
      </c>
      <c r="S502" s="75" t="s">
        <v>18</v>
      </c>
    </row>
    <row r="503" spans="1:19" ht="15" customHeight="1" x14ac:dyDescent="0.35">
      <c r="A503" s="75">
        <v>502</v>
      </c>
      <c r="B503" s="75" t="s">
        <v>1966</v>
      </c>
      <c r="C503" s="165" t="s">
        <v>1967</v>
      </c>
      <c r="D503" s="75" t="s">
        <v>1363</v>
      </c>
      <c r="E503" s="75" t="s">
        <v>493</v>
      </c>
      <c r="F503" s="75" t="s">
        <v>1717</v>
      </c>
      <c r="G503" s="75"/>
      <c r="H503" s="75"/>
      <c r="I503" s="75" t="s">
        <v>886</v>
      </c>
      <c r="J503" s="75" t="s">
        <v>290</v>
      </c>
      <c r="K503" s="75"/>
      <c r="L503" s="75"/>
      <c r="M503" s="75"/>
      <c r="N503" s="75">
        <v>2</v>
      </c>
      <c r="O503" s="75"/>
      <c r="P503" s="75"/>
      <c r="Q503" s="75"/>
      <c r="R503" s="75" t="s">
        <v>3</v>
      </c>
      <c r="S503" s="75" t="s">
        <v>18</v>
      </c>
    </row>
    <row r="504" spans="1:19" ht="15" customHeight="1" x14ac:dyDescent="0.35">
      <c r="A504" s="75">
        <v>503</v>
      </c>
      <c r="B504" s="75" t="s">
        <v>1968</v>
      </c>
      <c r="C504" s="165" t="s">
        <v>1969</v>
      </c>
      <c r="D504" s="75" t="s">
        <v>1110</v>
      </c>
      <c r="E504" s="75" t="s">
        <v>295</v>
      </c>
      <c r="F504" s="75" t="s">
        <v>1141</v>
      </c>
      <c r="G504" s="75"/>
      <c r="H504" s="75"/>
      <c r="I504" s="75" t="s">
        <v>886</v>
      </c>
      <c r="J504" s="75" t="s">
        <v>290</v>
      </c>
      <c r="K504" s="75"/>
      <c r="L504" s="75"/>
      <c r="M504" s="75"/>
      <c r="N504" s="75"/>
      <c r="O504" s="75"/>
      <c r="P504" s="75"/>
      <c r="Q504" s="75"/>
      <c r="R504" s="75" t="s">
        <v>3</v>
      </c>
      <c r="S504" s="75" t="s">
        <v>18</v>
      </c>
    </row>
    <row r="505" spans="1:19" ht="15" customHeight="1" x14ac:dyDescent="0.35">
      <c r="A505" s="75">
        <v>504</v>
      </c>
      <c r="B505" s="75" t="s">
        <v>1970</v>
      </c>
      <c r="C505" s="165" t="s">
        <v>1971</v>
      </c>
      <c r="D505" s="75" t="s">
        <v>287</v>
      </c>
      <c r="E505" s="75" t="s">
        <v>556</v>
      </c>
      <c r="F505" s="75" t="s">
        <v>1972</v>
      </c>
      <c r="G505" s="75"/>
      <c r="H505" s="75"/>
      <c r="I505" s="75" t="s">
        <v>1112</v>
      </c>
      <c r="J505" s="75" t="s">
        <v>1142</v>
      </c>
      <c r="K505" s="75"/>
      <c r="L505" s="75"/>
      <c r="M505" s="75"/>
      <c r="N505" s="75"/>
      <c r="O505" s="75"/>
      <c r="P505" s="75">
        <v>4</v>
      </c>
      <c r="Q505" s="75"/>
      <c r="R505" s="75" t="s">
        <v>3</v>
      </c>
      <c r="S505" s="75" t="s">
        <v>18</v>
      </c>
    </row>
    <row r="506" spans="1:19" ht="15" customHeight="1" x14ac:dyDescent="0.35">
      <c r="A506" s="75">
        <v>505</v>
      </c>
      <c r="B506" s="75" t="s">
        <v>1973</v>
      </c>
      <c r="C506" s="165" t="s">
        <v>1974</v>
      </c>
      <c r="D506" s="75" t="s">
        <v>1975</v>
      </c>
      <c r="E506" s="75" t="s">
        <v>295</v>
      </c>
      <c r="F506" s="75" t="s">
        <v>1976</v>
      </c>
      <c r="G506" s="75"/>
      <c r="H506" s="75"/>
      <c r="I506" s="75" t="s">
        <v>505</v>
      </c>
      <c r="J506" s="75" t="s">
        <v>1118</v>
      </c>
      <c r="K506" s="75"/>
      <c r="L506" s="75"/>
      <c r="M506" s="75"/>
      <c r="N506" s="75">
        <v>1</v>
      </c>
      <c r="O506" s="75"/>
      <c r="P506" s="75">
        <v>28</v>
      </c>
      <c r="Q506" s="75"/>
      <c r="R506" s="75" t="s">
        <v>3</v>
      </c>
      <c r="S506" s="75" t="s">
        <v>18</v>
      </c>
    </row>
    <row r="507" spans="1:19" ht="15" customHeight="1" x14ac:dyDescent="0.35">
      <c r="A507" s="75">
        <v>506</v>
      </c>
      <c r="B507" s="75" t="s">
        <v>1977</v>
      </c>
      <c r="C507" s="165" t="s">
        <v>1978</v>
      </c>
      <c r="D507" s="75" t="s">
        <v>1194</v>
      </c>
      <c r="E507" s="75" t="s">
        <v>302</v>
      </c>
      <c r="F507" s="75" t="s">
        <v>1979</v>
      </c>
      <c r="G507" s="75"/>
      <c r="H507" s="75"/>
      <c r="I507" s="75" t="s">
        <v>505</v>
      </c>
      <c r="J507" s="75" t="s">
        <v>1118</v>
      </c>
      <c r="K507" s="75"/>
      <c r="L507" s="75"/>
      <c r="M507" s="75"/>
      <c r="N507" s="75">
        <v>38</v>
      </c>
      <c r="O507" s="75"/>
      <c r="P507" s="75">
        <v>25</v>
      </c>
      <c r="Q507" s="75"/>
      <c r="R507" s="75" t="s">
        <v>3</v>
      </c>
      <c r="S507" s="75" t="s">
        <v>18</v>
      </c>
    </row>
    <row r="508" spans="1:19" ht="15" customHeight="1" x14ac:dyDescent="0.35">
      <c r="A508" s="75">
        <v>507</v>
      </c>
      <c r="B508" s="75" t="s">
        <v>1980</v>
      </c>
      <c r="C508" s="165" t="s">
        <v>1981</v>
      </c>
      <c r="D508" s="75" t="s">
        <v>287</v>
      </c>
      <c r="E508" s="75" t="s">
        <v>310</v>
      </c>
      <c r="F508" s="75" t="s">
        <v>1982</v>
      </c>
      <c r="G508" s="75"/>
      <c r="H508" s="75"/>
      <c r="I508" s="75" t="s">
        <v>1112</v>
      </c>
      <c r="J508" s="75" t="s">
        <v>290</v>
      </c>
      <c r="K508" s="75"/>
      <c r="L508" s="75"/>
      <c r="M508" s="75"/>
      <c r="N508" s="75">
        <v>11</v>
      </c>
      <c r="O508" s="75"/>
      <c r="P508" s="75">
        <v>19</v>
      </c>
      <c r="Q508" s="75"/>
      <c r="R508" s="75" t="s">
        <v>3</v>
      </c>
      <c r="S508" s="75" t="s">
        <v>18</v>
      </c>
    </row>
    <row r="509" spans="1:19" ht="15" customHeight="1" x14ac:dyDescent="0.35">
      <c r="A509" s="75">
        <v>508</v>
      </c>
      <c r="B509" s="75" t="s">
        <v>1983</v>
      </c>
      <c r="C509" s="165" t="s">
        <v>1984</v>
      </c>
      <c r="D509" s="75" t="s">
        <v>1985</v>
      </c>
      <c r="E509" s="75" t="s">
        <v>333</v>
      </c>
      <c r="F509" s="75" t="s">
        <v>1986</v>
      </c>
      <c r="G509" s="75"/>
      <c r="H509" s="75"/>
      <c r="I509" s="75" t="s">
        <v>1112</v>
      </c>
      <c r="J509" s="75" t="s">
        <v>290</v>
      </c>
      <c r="K509" s="75"/>
      <c r="L509" s="75"/>
      <c r="M509" s="75"/>
      <c r="N509" s="75"/>
      <c r="O509" s="75"/>
      <c r="P509" s="75">
        <v>5</v>
      </c>
      <c r="Q509" s="75"/>
      <c r="R509" s="75" t="s">
        <v>3</v>
      </c>
      <c r="S509" s="75" t="s">
        <v>18</v>
      </c>
    </row>
    <row r="510" spans="1:19" ht="15" customHeight="1" x14ac:dyDescent="0.35">
      <c r="A510" s="75">
        <v>509</v>
      </c>
      <c r="B510" s="75" t="s">
        <v>1987</v>
      </c>
      <c r="C510" s="165" t="s">
        <v>1988</v>
      </c>
      <c r="D510" s="75" t="s">
        <v>287</v>
      </c>
      <c r="E510" s="75" t="s">
        <v>396</v>
      </c>
      <c r="F510" s="75" t="s">
        <v>1989</v>
      </c>
      <c r="G510" s="75"/>
      <c r="H510" s="75"/>
      <c r="I510" s="75" t="s">
        <v>1112</v>
      </c>
      <c r="J510" s="75" t="s">
        <v>290</v>
      </c>
      <c r="K510" s="75"/>
      <c r="L510" s="75"/>
      <c r="M510" s="75"/>
      <c r="N510" s="75">
        <v>77</v>
      </c>
      <c r="O510" s="75"/>
      <c r="P510" s="75">
        <v>18</v>
      </c>
      <c r="Q510" s="75"/>
      <c r="R510" s="75" t="s">
        <v>3</v>
      </c>
      <c r="S510" s="75" t="s">
        <v>18</v>
      </c>
    </row>
    <row r="511" spans="1:19" ht="15" customHeight="1" x14ac:dyDescent="0.35">
      <c r="A511" s="75">
        <v>510</v>
      </c>
      <c r="B511" s="75" t="s">
        <v>1990</v>
      </c>
      <c r="C511" s="165" t="s">
        <v>1991</v>
      </c>
      <c r="D511" s="75" t="s">
        <v>488</v>
      </c>
      <c r="E511" s="75" t="s">
        <v>346</v>
      </c>
      <c r="F511" s="75" t="s">
        <v>1992</v>
      </c>
      <c r="G511" s="75"/>
      <c r="H511" s="75"/>
      <c r="I511" s="75" t="s">
        <v>886</v>
      </c>
      <c r="J511" s="75" t="s">
        <v>290</v>
      </c>
      <c r="K511" s="75"/>
      <c r="L511" s="75"/>
      <c r="M511" s="75"/>
      <c r="N511" s="75"/>
      <c r="O511" s="75"/>
      <c r="P511" s="75"/>
      <c r="Q511" s="75"/>
      <c r="R511" s="75" t="s">
        <v>3</v>
      </c>
      <c r="S511" s="75" t="s">
        <v>18</v>
      </c>
    </row>
    <row r="512" spans="1:19" ht="15" customHeight="1" x14ac:dyDescent="0.35">
      <c r="A512" s="75">
        <v>511</v>
      </c>
      <c r="B512" s="75" t="s">
        <v>1993</v>
      </c>
      <c r="C512" s="165" t="s">
        <v>1994</v>
      </c>
      <c r="D512" s="75" t="s">
        <v>287</v>
      </c>
      <c r="E512" s="75" t="s">
        <v>493</v>
      </c>
      <c r="F512" s="75" t="s">
        <v>1995</v>
      </c>
      <c r="G512" s="75"/>
      <c r="H512" s="75"/>
      <c r="I512" s="75" t="s">
        <v>1112</v>
      </c>
      <c r="J512" s="75" t="s">
        <v>290</v>
      </c>
      <c r="K512" s="75"/>
      <c r="L512" s="75"/>
      <c r="M512" s="75"/>
      <c r="N512" s="75">
        <v>2</v>
      </c>
      <c r="O512" s="75"/>
      <c r="P512" s="75">
        <v>39</v>
      </c>
      <c r="Q512" s="75"/>
      <c r="R512" s="75" t="s">
        <v>3</v>
      </c>
      <c r="S512" s="75" t="s">
        <v>18</v>
      </c>
    </row>
    <row r="513" spans="1:19" ht="15" customHeight="1" x14ac:dyDescent="0.35">
      <c r="A513" s="75">
        <v>512</v>
      </c>
      <c r="B513" s="75" t="s">
        <v>1996</v>
      </c>
      <c r="C513" s="165" t="s">
        <v>1997</v>
      </c>
      <c r="D513" s="75" t="s">
        <v>287</v>
      </c>
      <c r="E513" s="75" t="s">
        <v>493</v>
      </c>
      <c r="F513" s="75" t="s">
        <v>1141</v>
      </c>
      <c r="G513" s="75"/>
      <c r="H513" s="75"/>
      <c r="I513" s="75" t="s">
        <v>886</v>
      </c>
      <c r="J513" s="75" t="s">
        <v>290</v>
      </c>
      <c r="K513" s="75"/>
      <c r="L513" s="75"/>
      <c r="M513" s="75"/>
      <c r="N513" s="75">
        <v>1</v>
      </c>
      <c r="O513" s="75"/>
      <c r="P513" s="75"/>
      <c r="Q513" s="75"/>
      <c r="R513" s="75" t="s">
        <v>3</v>
      </c>
      <c r="S513" s="75" t="s">
        <v>18</v>
      </c>
    </row>
    <row r="514" spans="1:19" ht="15" customHeight="1" x14ac:dyDescent="0.35">
      <c r="A514" s="75">
        <v>513</v>
      </c>
      <c r="B514" s="75" t="s">
        <v>1998</v>
      </c>
      <c r="C514" s="165" t="s">
        <v>1999</v>
      </c>
      <c r="D514" s="75" t="s">
        <v>332</v>
      </c>
      <c r="E514" s="75" t="s">
        <v>493</v>
      </c>
      <c r="F514" s="75" t="s">
        <v>1141</v>
      </c>
      <c r="G514" s="75"/>
      <c r="H514" s="75"/>
      <c r="I514" s="75" t="s">
        <v>886</v>
      </c>
      <c r="J514" s="75" t="s">
        <v>1113</v>
      </c>
      <c r="K514" s="75"/>
      <c r="L514" s="75"/>
      <c r="M514" s="75"/>
      <c r="N514" s="75">
        <v>1</v>
      </c>
      <c r="O514" s="75"/>
      <c r="P514" s="75"/>
      <c r="Q514" s="75"/>
      <c r="R514" s="75" t="s">
        <v>3</v>
      </c>
      <c r="S514" s="75" t="s">
        <v>18</v>
      </c>
    </row>
    <row r="515" spans="1:19" ht="15" customHeight="1" x14ac:dyDescent="0.35">
      <c r="A515" s="75">
        <v>514</v>
      </c>
      <c r="B515" s="75" t="s">
        <v>2000</v>
      </c>
      <c r="C515" s="165" t="s">
        <v>2001</v>
      </c>
      <c r="D515" s="75" t="s">
        <v>1701</v>
      </c>
      <c r="E515" s="75" t="s">
        <v>346</v>
      </c>
      <c r="F515" s="75" t="s">
        <v>1783</v>
      </c>
      <c r="G515" s="75"/>
      <c r="H515" s="75"/>
      <c r="I515" s="75" t="s">
        <v>886</v>
      </c>
      <c r="J515" s="75" t="s">
        <v>1142</v>
      </c>
      <c r="K515" s="75"/>
      <c r="L515" s="75"/>
      <c r="M515" s="75"/>
      <c r="N515" s="75">
        <v>5</v>
      </c>
      <c r="O515" s="75"/>
      <c r="P515" s="75"/>
      <c r="Q515" s="75"/>
      <c r="R515" s="75" t="s">
        <v>3</v>
      </c>
      <c r="S515" s="75" t="s">
        <v>18</v>
      </c>
    </row>
    <row r="516" spans="1:19" ht="15" customHeight="1" x14ac:dyDescent="0.35">
      <c r="A516" s="75">
        <v>515</v>
      </c>
      <c r="B516" s="75" t="s">
        <v>2002</v>
      </c>
      <c r="C516" s="165" t="s">
        <v>2003</v>
      </c>
      <c r="D516" s="75" t="s">
        <v>287</v>
      </c>
      <c r="E516" s="75" t="s">
        <v>556</v>
      </c>
      <c r="F516" s="75" t="s">
        <v>2004</v>
      </c>
      <c r="G516" s="75"/>
      <c r="H516" s="75"/>
      <c r="I516" s="75" t="s">
        <v>886</v>
      </c>
      <c r="J516" s="75" t="s">
        <v>1142</v>
      </c>
      <c r="K516" s="75"/>
      <c r="L516" s="75"/>
      <c r="M516" s="75"/>
      <c r="N516" s="75"/>
      <c r="O516" s="75"/>
      <c r="P516" s="75"/>
      <c r="Q516" s="75"/>
      <c r="R516" s="75" t="s">
        <v>3</v>
      </c>
      <c r="S516" s="75" t="s">
        <v>18</v>
      </c>
    </row>
    <row r="517" spans="1:19" ht="15" customHeight="1" x14ac:dyDescent="0.35">
      <c r="A517" s="75">
        <v>516</v>
      </c>
      <c r="B517" s="75" t="s">
        <v>2005</v>
      </c>
      <c r="C517" s="165" t="s">
        <v>2006</v>
      </c>
      <c r="D517" s="75" t="s">
        <v>1201</v>
      </c>
      <c r="E517" s="75" t="s">
        <v>346</v>
      </c>
      <c r="F517" s="75" t="s">
        <v>2007</v>
      </c>
      <c r="G517" s="75"/>
      <c r="H517" s="75"/>
      <c r="I517" s="75" t="s">
        <v>886</v>
      </c>
      <c r="J517" s="75" t="s">
        <v>1154</v>
      </c>
      <c r="K517" s="75"/>
      <c r="L517" s="75"/>
      <c r="M517" s="75"/>
      <c r="N517" s="75"/>
      <c r="O517" s="75"/>
      <c r="P517" s="75"/>
      <c r="Q517" s="75"/>
      <c r="R517" s="75" t="s">
        <v>3</v>
      </c>
      <c r="S517" s="75" t="s">
        <v>18</v>
      </c>
    </row>
    <row r="518" spans="1:19" ht="15" customHeight="1" x14ac:dyDescent="0.35">
      <c r="A518" s="75">
        <v>517</v>
      </c>
      <c r="B518" s="75" t="s">
        <v>1236</v>
      </c>
      <c r="C518" s="165" t="s">
        <v>2008</v>
      </c>
      <c r="D518" s="75" t="s">
        <v>287</v>
      </c>
      <c r="E518" s="75" t="s">
        <v>346</v>
      </c>
      <c r="F518" s="75" t="s">
        <v>1238</v>
      </c>
      <c r="G518" s="75"/>
      <c r="H518" s="75"/>
      <c r="I518" s="75" t="s">
        <v>886</v>
      </c>
      <c r="J518" s="75" t="s">
        <v>1154</v>
      </c>
      <c r="K518" s="75"/>
      <c r="L518" s="75"/>
      <c r="M518" s="75"/>
      <c r="N518" s="75"/>
      <c r="O518" s="75"/>
      <c r="P518" s="75"/>
      <c r="Q518" s="75"/>
      <c r="R518" s="75" t="s">
        <v>3</v>
      </c>
      <c r="S518" s="75" t="s">
        <v>18</v>
      </c>
    </row>
    <row r="519" spans="1:19" ht="15" customHeight="1" x14ac:dyDescent="0.35">
      <c r="A519" s="75">
        <v>518</v>
      </c>
      <c r="B519" s="75" t="s">
        <v>2009</v>
      </c>
      <c r="C519" s="165" t="s">
        <v>2010</v>
      </c>
      <c r="D519" s="75" t="s">
        <v>1201</v>
      </c>
      <c r="E519" s="75" t="s">
        <v>346</v>
      </c>
      <c r="F519" s="75" t="s">
        <v>1141</v>
      </c>
      <c r="G519" s="75"/>
      <c r="H519" s="75"/>
      <c r="I519" s="75" t="s">
        <v>886</v>
      </c>
      <c r="J519" s="75" t="s">
        <v>1154</v>
      </c>
      <c r="K519" s="75"/>
      <c r="L519" s="75"/>
      <c r="M519" s="75"/>
      <c r="N519" s="75"/>
      <c r="O519" s="75"/>
      <c r="P519" s="75"/>
      <c r="Q519" s="75"/>
      <c r="R519" s="75" t="s">
        <v>3</v>
      </c>
      <c r="S519" s="75" t="s">
        <v>18</v>
      </c>
    </row>
    <row r="520" spans="1:19" ht="15" customHeight="1" x14ac:dyDescent="0.35">
      <c r="A520" s="75">
        <v>519</v>
      </c>
      <c r="B520" s="75" t="s">
        <v>103</v>
      </c>
      <c r="C520" s="165" t="s">
        <v>2011</v>
      </c>
      <c r="D520" s="75" t="s">
        <v>287</v>
      </c>
      <c r="E520" s="75" t="s">
        <v>295</v>
      </c>
      <c r="F520" s="75" t="s">
        <v>2012</v>
      </c>
      <c r="G520" s="75"/>
      <c r="H520" s="75"/>
      <c r="I520" s="75" t="s">
        <v>886</v>
      </c>
      <c r="J520" s="75" t="s">
        <v>290</v>
      </c>
      <c r="K520" s="75"/>
      <c r="L520" s="75"/>
      <c r="M520" s="75"/>
      <c r="N520" s="75">
        <v>2</v>
      </c>
      <c r="O520" s="75"/>
      <c r="P520" s="75"/>
      <c r="Q520" s="75"/>
      <c r="R520" s="75" t="s">
        <v>3</v>
      </c>
      <c r="S520" s="75" t="s">
        <v>18</v>
      </c>
    </row>
    <row r="521" spans="1:19" ht="15" customHeight="1" x14ac:dyDescent="0.35">
      <c r="A521" s="75">
        <v>520</v>
      </c>
      <c r="B521" s="75" t="s">
        <v>2013</v>
      </c>
      <c r="C521" s="165" t="s">
        <v>2014</v>
      </c>
      <c r="D521" s="75" t="s">
        <v>287</v>
      </c>
      <c r="E521" s="75" t="s">
        <v>295</v>
      </c>
      <c r="F521" s="75" t="s">
        <v>2015</v>
      </c>
      <c r="G521" s="75"/>
      <c r="H521" s="75"/>
      <c r="I521" s="75" t="s">
        <v>886</v>
      </c>
      <c r="J521" s="75" t="s">
        <v>290</v>
      </c>
      <c r="K521" s="75"/>
      <c r="L521" s="75"/>
      <c r="M521" s="75"/>
      <c r="N521" s="75">
        <v>3</v>
      </c>
      <c r="O521" s="75"/>
      <c r="P521" s="75"/>
      <c r="Q521" s="75"/>
      <c r="R521" s="75" t="s">
        <v>3</v>
      </c>
      <c r="S521" s="75" t="s">
        <v>18</v>
      </c>
    </row>
    <row r="522" spans="1:19" ht="15" customHeight="1" x14ac:dyDescent="0.35">
      <c r="A522" s="75">
        <v>521</v>
      </c>
      <c r="B522" s="75" t="s">
        <v>2016</v>
      </c>
      <c r="C522" s="165" t="s">
        <v>2017</v>
      </c>
      <c r="D522" s="75" t="s">
        <v>287</v>
      </c>
      <c r="E522" s="75" t="s">
        <v>310</v>
      </c>
      <c r="F522" s="75" t="s">
        <v>2018</v>
      </c>
      <c r="G522" s="75"/>
      <c r="H522" s="75"/>
      <c r="I522" s="75" t="s">
        <v>1112</v>
      </c>
      <c r="J522" s="75" t="s">
        <v>290</v>
      </c>
      <c r="K522" s="75"/>
      <c r="L522" s="75"/>
      <c r="M522" s="75"/>
      <c r="N522" s="75">
        <v>1</v>
      </c>
      <c r="O522" s="75"/>
      <c r="P522" s="75">
        <v>6</v>
      </c>
      <c r="Q522" s="75"/>
      <c r="R522" s="75" t="s">
        <v>3</v>
      </c>
      <c r="S522" s="75" t="s">
        <v>18</v>
      </c>
    </row>
    <row r="523" spans="1:19" ht="15" customHeight="1" x14ac:dyDescent="0.35">
      <c r="A523" s="75">
        <v>522</v>
      </c>
      <c r="B523" s="75" t="s">
        <v>2019</v>
      </c>
      <c r="C523" s="165" t="s">
        <v>2020</v>
      </c>
      <c r="D523" s="75" t="s">
        <v>2021</v>
      </c>
      <c r="E523" s="75" t="s">
        <v>346</v>
      </c>
      <c r="F523" s="75" t="s">
        <v>2022</v>
      </c>
      <c r="G523" s="75"/>
      <c r="H523" s="75"/>
      <c r="I523" s="75" t="s">
        <v>505</v>
      </c>
      <c r="J523" s="75" t="s">
        <v>1118</v>
      </c>
      <c r="K523" s="75"/>
      <c r="L523" s="75"/>
      <c r="M523" s="75"/>
      <c r="N523" s="75">
        <v>8</v>
      </c>
      <c r="O523" s="75"/>
      <c r="P523" s="75">
        <v>83</v>
      </c>
      <c r="Q523" s="75"/>
      <c r="R523" s="75" t="s">
        <v>3</v>
      </c>
      <c r="S523" s="75" t="s">
        <v>18</v>
      </c>
    </row>
    <row r="524" spans="1:19" ht="15" customHeight="1" x14ac:dyDescent="0.35">
      <c r="A524" s="75">
        <v>523</v>
      </c>
      <c r="B524" s="75" t="s">
        <v>2023</v>
      </c>
      <c r="C524" s="165" t="s">
        <v>2024</v>
      </c>
      <c r="D524" s="75" t="s">
        <v>287</v>
      </c>
      <c r="E524" s="75" t="s">
        <v>310</v>
      </c>
      <c r="F524" s="75" t="s">
        <v>2025</v>
      </c>
      <c r="G524" s="75"/>
      <c r="H524" s="75"/>
      <c r="I524" s="75" t="s">
        <v>886</v>
      </c>
      <c r="J524" s="75" t="s">
        <v>290</v>
      </c>
      <c r="K524" s="75"/>
      <c r="L524" s="75"/>
      <c r="M524" s="75"/>
      <c r="N524" s="75">
        <v>18</v>
      </c>
      <c r="O524" s="75"/>
      <c r="P524" s="75"/>
      <c r="Q524" s="75"/>
      <c r="R524" s="75" t="s">
        <v>3</v>
      </c>
      <c r="S524" s="75" t="s">
        <v>18</v>
      </c>
    </row>
    <row r="525" spans="1:19" ht="15" customHeight="1" x14ac:dyDescent="0.35">
      <c r="A525" s="75">
        <v>524</v>
      </c>
      <c r="B525" s="75" t="s">
        <v>1319</v>
      </c>
      <c r="C525" s="165" t="s">
        <v>2026</v>
      </c>
      <c r="D525" s="75" t="s">
        <v>287</v>
      </c>
      <c r="E525" s="75" t="s">
        <v>493</v>
      </c>
      <c r="F525" s="75" t="s">
        <v>2027</v>
      </c>
      <c r="G525" s="75"/>
      <c r="H525" s="75"/>
      <c r="I525" s="75" t="s">
        <v>886</v>
      </c>
      <c r="J525" s="75" t="s">
        <v>290</v>
      </c>
      <c r="K525" s="75"/>
      <c r="L525" s="75"/>
      <c r="M525" s="75"/>
      <c r="N525" s="75">
        <v>2</v>
      </c>
      <c r="O525" s="75"/>
      <c r="P525" s="75"/>
      <c r="Q525" s="75"/>
      <c r="R525" s="75" t="s">
        <v>3</v>
      </c>
      <c r="S525" s="75" t="s">
        <v>18</v>
      </c>
    </row>
    <row r="526" spans="1:19" ht="15" customHeight="1" x14ac:dyDescent="0.35">
      <c r="A526" s="75">
        <v>525</v>
      </c>
      <c r="B526" s="75" t="s">
        <v>2028</v>
      </c>
      <c r="C526" s="165" t="s">
        <v>2029</v>
      </c>
      <c r="D526" s="75" t="s">
        <v>287</v>
      </c>
      <c r="E526" s="75" t="s">
        <v>310</v>
      </c>
      <c r="F526" s="75" t="s">
        <v>2030</v>
      </c>
      <c r="G526" s="75"/>
      <c r="H526" s="75"/>
      <c r="I526" s="75" t="s">
        <v>1112</v>
      </c>
      <c r="J526" s="75" t="s">
        <v>290</v>
      </c>
      <c r="K526" s="75"/>
      <c r="L526" s="75"/>
      <c r="M526" s="75"/>
      <c r="N526" s="75">
        <v>14</v>
      </c>
      <c r="O526" s="75"/>
      <c r="P526" s="75">
        <v>22</v>
      </c>
      <c r="Q526" s="75"/>
      <c r="R526" s="75" t="s">
        <v>3</v>
      </c>
      <c r="S526" s="75" t="s">
        <v>18</v>
      </c>
    </row>
    <row r="527" spans="1:19" ht="15" customHeight="1" x14ac:dyDescent="0.35">
      <c r="A527" s="75">
        <v>526</v>
      </c>
      <c r="B527" s="75" t="s">
        <v>2031</v>
      </c>
      <c r="C527" s="165" t="s">
        <v>2032</v>
      </c>
      <c r="D527" s="75" t="s">
        <v>1480</v>
      </c>
      <c r="E527" s="75" t="s">
        <v>295</v>
      </c>
      <c r="F527" s="75" t="s">
        <v>2033</v>
      </c>
      <c r="G527" s="75"/>
      <c r="H527" s="75"/>
      <c r="I527" s="75" t="s">
        <v>505</v>
      </c>
      <c r="J527" s="75" t="s">
        <v>1118</v>
      </c>
      <c r="K527" s="75"/>
      <c r="L527" s="75"/>
      <c r="M527" s="75"/>
      <c r="N527" s="75">
        <v>5</v>
      </c>
      <c r="O527" s="75"/>
      <c r="P527" s="75">
        <v>49</v>
      </c>
      <c r="Q527" s="75"/>
      <c r="R527" s="75" t="s">
        <v>3</v>
      </c>
      <c r="S527" s="75" t="s">
        <v>18</v>
      </c>
    </row>
    <row r="528" spans="1:19" ht="15" customHeight="1" x14ac:dyDescent="0.35">
      <c r="A528" s="75">
        <v>527</v>
      </c>
      <c r="B528" s="75" t="s">
        <v>2034</v>
      </c>
      <c r="C528" s="165" t="s">
        <v>2035</v>
      </c>
      <c r="D528" s="75" t="s">
        <v>1201</v>
      </c>
      <c r="E528" s="75" t="s">
        <v>493</v>
      </c>
      <c r="F528" s="75" t="s">
        <v>2036</v>
      </c>
      <c r="G528" s="75"/>
      <c r="H528" s="75"/>
      <c r="I528" s="75" t="s">
        <v>1112</v>
      </c>
      <c r="J528" s="75" t="s">
        <v>1142</v>
      </c>
      <c r="K528" s="75"/>
      <c r="L528" s="75"/>
      <c r="M528" s="75"/>
      <c r="N528" s="75">
        <v>1</v>
      </c>
      <c r="O528" s="75"/>
      <c r="P528" s="75">
        <v>15</v>
      </c>
      <c r="Q528" s="75"/>
      <c r="R528" s="75" t="s">
        <v>3</v>
      </c>
      <c r="S528" s="75" t="s">
        <v>18</v>
      </c>
    </row>
    <row r="529" spans="1:19" ht="15" customHeight="1" x14ac:dyDescent="0.35">
      <c r="A529" s="75">
        <v>528</v>
      </c>
      <c r="B529" s="75" t="s">
        <v>2037</v>
      </c>
      <c r="C529" s="165" t="s">
        <v>2038</v>
      </c>
      <c r="D529" s="75" t="s">
        <v>1201</v>
      </c>
      <c r="E529" s="75" t="s">
        <v>346</v>
      </c>
      <c r="F529" s="75" t="s">
        <v>2039</v>
      </c>
      <c r="G529" s="75"/>
      <c r="H529" s="75"/>
      <c r="I529" s="75" t="s">
        <v>1112</v>
      </c>
      <c r="J529" s="75" t="s">
        <v>1142</v>
      </c>
      <c r="K529" s="75"/>
      <c r="L529" s="75"/>
      <c r="M529" s="75"/>
      <c r="N529" s="75"/>
      <c r="O529" s="75"/>
      <c r="P529" s="75">
        <v>18</v>
      </c>
      <c r="Q529" s="75"/>
      <c r="R529" s="75" t="s">
        <v>3</v>
      </c>
      <c r="S529" s="75" t="s">
        <v>18</v>
      </c>
    </row>
    <row r="530" spans="1:19" ht="15" customHeight="1" x14ac:dyDescent="0.35">
      <c r="A530" s="75">
        <v>529</v>
      </c>
      <c r="B530" s="75" t="s">
        <v>2040</v>
      </c>
      <c r="C530" s="165" t="s">
        <v>2041</v>
      </c>
      <c r="D530" s="75" t="s">
        <v>488</v>
      </c>
      <c r="E530" s="75" t="s">
        <v>295</v>
      </c>
      <c r="F530" s="75" t="s">
        <v>2042</v>
      </c>
      <c r="G530" s="75"/>
      <c r="H530" s="75"/>
      <c r="I530" s="75" t="s">
        <v>886</v>
      </c>
      <c r="J530" s="75" t="s">
        <v>290</v>
      </c>
      <c r="K530" s="75"/>
      <c r="L530" s="75"/>
      <c r="M530" s="75"/>
      <c r="N530" s="75">
        <v>1</v>
      </c>
      <c r="O530" s="75"/>
      <c r="P530" s="75"/>
      <c r="Q530" s="75"/>
      <c r="R530" s="75" t="s">
        <v>3</v>
      </c>
      <c r="S530" s="75" t="s">
        <v>18</v>
      </c>
    </row>
    <row r="531" spans="1:19" ht="15" customHeight="1" x14ac:dyDescent="0.35">
      <c r="A531" s="75">
        <v>530</v>
      </c>
      <c r="B531" s="75" t="s">
        <v>1507</v>
      </c>
      <c r="C531" s="165" t="s">
        <v>2043</v>
      </c>
      <c r="D531" s="75" t="s">
        <v>287</v>
      </c>
      <c r="E531" s="75" t="s">
        <v>295</v>
      </c>
      <c r="F531" s="75" t="s">
        <v>2044</v>
      </c>
      <c r="G531" s="75"/>
      <c r="H531" s="75"/>
      <c r="I531" s="75" t="s">
        <v>886</v>
      </c>
      <c r="J531" s="75" t="s">
        <v>290</v>
      </c>
      <c r="K531" s="75"/>
      <c r="L531" s="75"/>
      <c r="M531" s="75"/>
      <c r="N531" s="75">
        <v>2</v>
      </c>
      <c r="O531" s="75"/>
      <c r="P531" s="75"/>
      <c r="Q531" s="75"/>
      <c r="R531" s="75" t="s">
        <v>3</v>
      </c>
      <c r="S531" s="75" t="s">
        <v>18</v>
      </c>
    </row>
    <row r="532" spans="1:19" ht="15" customHeight="1" x14ac:dyDescent="0.35">
      <c r="A532" s="75">
        <v>531</v>
      </c>
      <c r="B532" s="75" t="s">
        <v>2045</v>
      </c>
      <c r="C532" s="165" t="s">
        <v>2046</v>
      </c>
      <c r="D532" s="75" t="s">
        <v>287</v>
      </c>
      <c r="E532" s="75" t="s">
        <v>295</v>
      </c>
      <c r="F532" s="75" t="s">
        <v>2047</v>
      </c>
      <c r="G532" s="75"/>
      <c r="H532" s="75"/>
      <c r="I532" s="75" t="s">
        <v>1112</v>
      </c>
      <c r="J532" s="75" t="s">
        <v>290</v>
      </c>
      <c r="K532" s="75"/>
      <c r="L532" s="75"/>
      <c r="M532" s="75"/>
      <c r="N532" s="75">
        <v>2</v>
      </c>
      <c r="O532" s="75"/>
      <c r="P532" s="75">
        <v>41</v>
      </c>
      <c r="Q532" s="75"/>
      <c r="R532" s="75" t="s">
        <v>3</v>
      </c>
      <c r="S532" s="75" t="s">
        <v>18</v>
      </c>
    </row>
    <row r="533" spans="1:19" ht="15" customHeight="1" x14ac:dyDescent="0.35">
      <c r="A533" s="75">
        <v>532</v>
      </c>
      <c r="B533" s="75" t="s">
        <v>2048</v>
      </c>
      <c r="C533" s="165" t="s">
        <v>2049</v>
      </c>
      <c r="D533" s="75" t="s">
        <v>1177</v>
      </c>
      <c r="E533" s="75" t="s">
        <v>325</v>
      </c>
      <c r="F533" s="75" t="s">
        <v>2050</v>
      </c>
      <c r="G533" s="75"/>
      <c r="H533" s="75"/>
      <c r="I533" s="75" t="s">
        <v>1112</v>
      </c>
      <c r="J533" s="75" t="s">
        <v>290</v>
      </c>
      <c r="K533" s="75"/>
      <c r="L533" s="75"/>
      <c r="M533" s="75"/>
      <c r="N533" s="75">
        <v>5</v>
      </c>
      <c r="O533" s="75"/>
      <c r="P533" s="75">
        <v>32</v>
      </c>
      <c r="Q533" s="75"/>
      <c r="R533" s="75" t="s">
        <v>3</v>
      </c>
      <c r="S533" s="75" t="s">
        <v>18</v>
      </c>
    </row>
    <row r="534" spans="1:19" ht="15" customHeight="1" x14ac:dyDescent="0.35">
      <c r="A534" s="75">
        <v>533</v>
      </c>
      <c r="B534" s="75" t="s">
        <v>2051</v>
      </c>
      <c r="C534" s="165" t="s">
        <v>2052</v>
      </c>
      <c r="D534" s="75" t="s">
        <v>1363</v>
      </c>
      <c r="E534" s="75" t="s">
        <v>333</v>
      </c>
      <c r="F534" s="75" t="s">
        <v>2053</v>
      </c>
      <c r="G534" s="75"/>
      <c r="H534" s="75"/>
      <c r="I534" s="75" t="s">
        <v>1112</v>
      </c>
      <c r="J534" s="75" t="s">
        <v>290</v>
      </c>
      <c r="K534" s="75"/>
      <c r="L534" s="75"/>
      <c r="M534" s="75"/>
      <c r="N534" s="75">
        <v>3</v>
      </c>
      <c r="O534" s="75"/>
      <c r="P534" s="75">
        <v>18</v>
      </c>
      <c r="Q534" s="75"/>
      <c r="R534" s="75" t="s">
        <v>3</v>
      </c>
      <c r="S534" s="75" t="s">
        <v>18</v>
      </c>
    </row>
    <row r="535" spans="1:19" ht="15" customHeight="1" x14ac:dyDescent="0.35">
      <c r="A535" s="75">
        <v>534</v>
      </c>
      <c r="B535" s="75" t="s">
        <v>2054</v>
      </c>
      <c r="C535" s="165" t="s">
        <v>2055</v>
      </c>
      <c r="D535" s="75" t="s">
        <v>1747</v>
      </c>
      <c r="E535" s="75" t="s">
        <v>556</v>
      </c>
      <c r="F535" s="75" t="s">
        <v>2056</v>
      </c>
      <c r="G535" s="75"/>
      <c r="H535" s="75"/>
      <c r="I535" s="75" t="s">
        <v>886</v>
      </c>
      <c r="J535" s="75" t="s">
        <v>1142</v>
      </c>
      <c r="K535" s="75"/>
      <c r="L535" s="75"/>
      <c r="M535" s="75"/>
      <c r="N535" s="75"/>
      <c r="O535" s="75"/>
      <c r="P535" s="75"/>
      <c r="Q535" s="75"/>
      <c r="R535" s="75" t="s">
        <v>3</v>
      </c>
      <c r="S535" s="75" t="s">
        <v>18</v>
      </c>
    </row>
    <row r="536" spans="1:19" ht="15" customHeight="1" x14ac:dyDescent="0.35">
      <c r="A536" s="75">
        <v>535</v>
      </c>
      <c r="B536" s="75" t="s">
        <v>2057</v>
      </c>
      <c r="C536" s="165" t="s">
        <v>2058</v>
      </c>
      <c r="D536" s="75" t="s">
        <v>287</v>
      </c>
      <c r="E536" s="75" t="s">
        <v>295</v>
      </c>
      <c r="F536" s="75" t="s">
        <v>2059</v>
      </c>
      <c r="G536" s="75"/>
      <c r="H536" s="75"/>
      <c r="I536" s="75" t="s">
        <v>886</v>
      </c>
      <c r="J536" s="75" t="s">
        <v>290</v>
      </c>
      <c r="K536" s="75"/>
      <c r="L536" s="75"/>
      <c r="M536" s="75"/>
      <c r="N536" s="75">
        <v>11</v>
      </c>
      <c r="O536" s="75"/>
      <c r="P536" s="75"/>
      <c r="Q536" s="75"/>
      <c r="R536" s="75" t="s">
        <v>3</v>
      </c>
      <c r="S536" s="75" t="s">
        <v>18</v>
      </c>
    </row>
    <row r="537" spans="1:19" ht="15" customHeight="1" x14ac:dyDescent="0.35">
      <c r="A537" s="75">
        <v>536</v>
      </c>
      <c r="B537" s="75" t="s">
        <v>2060</v>
      </c>
      <c r="C537" s="165" t="s">
        <v>2061</v>
      </c>
      <c r="D537" s="75" t="s">
        <v>287</v>
      </c>
      <c r="E537" s="75" t="s">
        <v>325</v>
      </c>
      <c r="F537" s="75" t="s">
        <v>2062</v>
      </c>
      <c r="G537" s="75"/>
      <c r="H537" s="75"/>
      <c r="I537" s="75" t="s">
        <v>1112</v>
      </c>
      <c r="J537" s="75" t="s">
        <v>290</v>
      </c>
      <c r="K537" s="75"/>
      <c r="L537" s="75"/>
      <c r="M537" s="75"/>
      <c r="N537" s="75">
        <v>42</v>
      </c>
      <c r="O537" s="75"/>
      <c r="P537" s="75">
        <v>21</v>
      </c>
      <c r="Q537" s="75"/>
      <c r="R537" s="75" t="s">
        <v>3</v>
      </c>
      <c r="S537" s="75" t="s">
        <v>18</v>
      </c>
    </row>
    <row r="538" spans="1:19" ht="15" customHeight="1" x14ac:dyDescent="0.35">
      <c r="A538" s="75">
        <v>537</v>
      </c>
      <c r="B538" s="75" t="s">
        <v>2063</v>
      </c>
      <c r="C538" s="165" t="s">
        <v>2064</v>
      </c>
      <c r="D538" s="75" t="s">
        <v>1845</v>
      </c>
      <c r="E538" s="75" t="s">
        <v>295</v>
      </c>
      <c r="F538" s="75" t="s">
        <v>1141</v>
      </c>
      <c r="G538" s="75"/>
      <c r="H538" s="75"/>
      <c r="I538" s="75" t="s">
        <v>886</v>
      </c>
      <c r="J538" s="75" t="s">
        <v>290</v>
      </c>
      <c r="K538" s="75"/>
      <c r="L538" s="75"/>
      <c r="M538" s="75"/>
      <c r="N538" s="75"/>
      <c r="O538" s="75"/>
      <c r="P538" s="75"/>
      <c r="Q538" s="75"/>
      <c r="R538" s="75" t="s">
        <v>3</v>
      </c>
      <c r="S538" s="75" t="s">
        <v>18</v>
      </c>
    </row>
    <row r="539" spans="1:19" ht="15" customHeight="1" x14ac:dyDescent="0.35">
      <c r="A539" s="75">
        <v>538</v>
      </c>
      <c r="B539" s="75" t="s">
        <v>2065</v>
      </c>
      <c r="C539" s="165" t="s">
        <v>2066</v>
      </c>
      <c r="D539" s="75" t="s">
        <v>1201</v>
      </c>
      <c r="E539" s="75" t="s">
        <v>493</v>
      </c>
      <c r="F539" s="75" t="s">
        <v>1141</v>
      </c>
      <c r="G539" s="75"/>
      <c r="H539" s="75"/>
      <c r="I539" s="75" t="s">
        <v>886</v>
      </c>
      <c r="J539" s="75" t="s">
        <v>1142</v>
      </c>
      <c r="K539" s="75"/>
      <c r="L539" s="75"/>
      <c r="M539" s="75"/>
      <c r="N539" s="75"/>
      <c r="O539" s="75"/>
      <c r="P539" s="75"/>
      <c r="Q539" s="75"/>
      <c r="R539" s="75" t="s">
        <v>3</v>
      </c>
      <c r="S539" s="75" t="s">
        <v>18</v>
      </c>
    </row>
    <row r="540" spans="1:19" ht="15" customHeight="1" x14ac:dyDescent="0.35">
      <c r="A540" s="75">
        <v>539</v>
      </c>
      <c r="B540" s="75" t="s">
        <v>2067</v>
      </c>
      <c r="C540" s="165" t="s">
        <v>2068</v>
      </c>
      <c r="D540" s="75" t="s">
        <v>332</v>
      </c>
      <c r="E540" s="75" t="s">
        <v>288</v>
      </c>
      <c r="F540" s="75" t="s">
        <v>2069</v>
      </c>
      <c r="G540" s="75"/>
      <c r="H540" s="75"/>
      <c r="I540" s="75" t="s">
        <v>1112</v>
      </c>
      <c r="J540" s="75" t="s">
        <v>1113</v>
      </c>
      <c r="K540" s="75"/>
      <c r="L540" s="75"/>
      <c r="M540" s="75"/>
      <c r="N540" s="75">
        <v>11</v>
      </c>
      <c r="O540" s="75"/>
      <c r="P540" s="75">
        <v>25</v>
      </c>
      <c r="Q540" s="75"/>
      <c r="R540" s="75" t="s">
        <v>3</v>
      </c>
      <c r="S540" s="75" t="s">
        <v>18</v>
      </c>
    </row>
    <row r="541" spans="1:19" ht="15" customHeight="1" x14ac:dyDescent="0.35">
      <c r="A541" s="75">
        <v>540</v>
      </c>
      <c r="B541" s="75" t="s">
        <v>2070</v>
      </c>
      <c r="C541" s="165" t="s">
        <v>2071</v>
      </c>
      <c r="D541" s="75" t="s">
        <v>287</v>
      </c>
      <c r="E541" s="75" t="s">
        <v>295</v>
      </c>
      <c r="F541" s="75" t="s">
        <v>2072</v>
      </c>
      <c r="G541" s="75"/>
      <c r="H541" s="75"/>
      <c r="I541" s="75" t="s">
        <v>886</v>
      </c>
      <c r="J541" s="75" t="s">
        <v>290</v>
      </c>
      <c r="K541" s="75"/>
      <c r="L541" s="75"/>
      <c r="M541" s="75"/>
      <c r="N541" s="75">
        <v>2</v>
      </c>
      <c r="O541" s="75"/>
      <c r="P541" s="75"/>
      <c r="Q541" s="75"/>
      <c r="R541" s="75" t="s">
        <v>3</v>
      </c>
      <c r="S541" s="75" t="s">
        <v>18</v>
      </c>
    </row>
    <row r="542" spans="1:19" ht="15" customHeight="1" x14ac:dyDescent="0.35">
      <c r="A542" s="75">
        <v>541</v>
      </c>
      <c r="B542" s="75" t="s">
        <v>2073</v>
      </c>
      <c r="C542" s="165" t="s">
        <v>2074</v>
      </c>
      <c r="D542" s="75" t="s">
        <v>1201</v>
      </c>
      <c r="E542" s="75" t="s">
        <v>493</v>
      </c>
      <c r="F542" s="75" t="s">
        <v>2075</v>
      </c>
      <c r="G542" s="75"/>
      <c r="H542" s="75"/>
      <c r="I542" s="75" t="s">
        <v>886</v>
      </c>
      <c r="J542" s="75" t="s">
        <v>290</v>
      </c>
      <c r="K542" s="75"/>
      <c r="L542" s="75"/>
      <c r="M542" s="75"/>
      <c r="N542" s="75">
        <v>4</v>
      </c>
      <c r="O542" s="75"/>
      <c r="P542" s="75"/>
      <c r="Q542" s="75"/>
      <c r="R542" s="75" t="s">
        <v>3</v>
      </c>
      <c r="S542" s="75" t="s">
        <v>18</v>
      </c>
    </row>
    <row r="543" spans="1:19" ht="15" customHeight="1" x14ac:dyDescent="0.35">
      <c r="A543" s="75">
        <v>542</v>
      </c>
      <c r="B543" s="75" t="s">
        <v>2076</v>
      </c>
      <c r="C543" s="165" t="s">
        <v>2077</v>
      </c>
      <c r="D543" s="75" t="s">
        <v>1600</v>
      </c>
      <c r="E543" s="75" t="s">
        <v>288</v>
      </c>
      <c r="F543" s="75" t="s">
        <v>2078</v>
      </c>
      <c r="G543" s="75"/>
      <c r="H543" s="75"/>
      <c r="I543" s="75" t="s">
        <v>505</v>
      </c>
      <c r="J543" s="75" t="s">
        <v>1118</v>
      </c>
      <c r="K543" s="75"/>
      <c r="L543" s="75"/>
      <c r="M543" s="75"/>
      <c r="N543" s="75">
        <v>5</v>
      </c>
      <c r="O543" s="75"/>
      <c r="P543" s="75">
        <v>19</v>
      </c>
      <c r="Q543" s="75"/>
      <c r="R543" s="75" t="s">
        <v>3</v>
      </c>
      <c r="S543" s="75" t="s">
        <v>18</v>
      </c>
    </row>
    <row r="544" spans="1:19" ht="15" customHeight="1" x14ac:dyDescent="0.35">
      <c r="A544" s="75">
        <v>543</v>
      </c>
      <c r="B544" s="75" t="s">
        <v>2079</v>
      </c>
      <c r="C544" s="165" t="s">
        <v>2080</v>
      </c>
      <c r="D544" s="75" t="s">
        <v>1181</v>
      </c>
      <c r="E544" s="75" t="s">
        <v>396</v>
      </c>
      <c r="F544" s="75" t="s">
        <v>2081</v>
      </c>
      <c r="G544" s="75"/>
      <c r="H544" s="75"/>
      <c r="I544" s="75" t="s">
        <v>505</v>
      </c>
      <c r="J544" s="75" t="s">
        <v>1118</v>
      </c>
      <c r="K544" s="75"/>
      <c r="L544" s="75"/>
      <c r="M544" s="75"/>
      <c r="N544" s="75">
        <v>35</v>
      </c>
      <c r="O544" s="75"/>
      <c r="P544" s="75">
        <v>50</v>
      </c>
      <c r="Q544" s="75"/>
      <c r="R544" s="75" t="s">
        <v>3</v>
      </c>
      <c r="S544" s="75" t="s">
        <v>18</v>
      </c>
    </row>
    <row r="545" spans="1:19" ht="15" customHeight="1" x14ac:dyDescent="0.35">
      <c r="A545" s="75">
        <v>544</v>
      </c>
      <c r="B545" s="75" t="s">
        <v>2082</v>
      </c>
      <c r="C545" s="165" t="s">
        <v>2083</v>
      </c>
      <c r="D545" s="75" t="s">
        <v>1201</v>
      </c>
      <c r="E545" s="75" t="s">
        <v>346</v>
      </c>
      <c r="F545" s="75" t="s">
        <v>1141</v>
      </c>
      <c r="G545" s="75"/>
      <c r="H545" s="75"/>
      <c r="I545" s="75" t="s">
        <v>886</v>
      </c>
      <c r="J545" s="75" t="s">
        <v>1154</v>
      </c>
      <c r="K545" s="75"/>
      <c r="L545" s="75"/>
      <c r="M545" s="75"/>
      <c r="N545" s="75"/>
      <c r="O545" s="75"/>
      <c r="P545" s="75"/>
      <c r="Q545" s="75"/>
      <c r="R545" s="75" t="s">
        <v>3</v>
      </c>
      <c r="S545" s="75" t="s">
        <v>18</v>
      </c>
    </row>
    <row r="546" spans="1:19" ht="15" customHeight="1" x14ac:dyDescent="0.35">
      <c r="A546" s="75">
        <v>545</v>
      </c>
      <c r="B546" s="75" t="s">
        <v>2084</v>
      </c>
      <c r="C546" s="165" t="s">
        <v>2085</v>
      </c>
      <c r="D546" s="75" t="s">
        <v>1140</v>
      </c>
      <c r="E546" s="75" t="s">
        <v>493</v>
      </c>
      <c r="F546" s="75" t="s">
        <v>1141</v>
      </c>
      <c r="G546" s="75"/>
      <c r="H546" s="75"/>
      <c r="I546" s="75" t="s">
        <v>886</v>
      </c>
      <c r="J546" s="75" t="s">
        <v>1113</v>
      </c>
      <c r="K546" s="75"/>
      <c r="L546" s="75"/>
      <c r="M546" s="75"/>
      <c r="N546" s="75">
        <v>6</v>
      </c>
      <c r="O546" s="75"/>
      <c r="P546" s="75"/>
      <c r="Q546" s="75"/>
      <c r="R546" s="75" t="s">
        <v>3</v>
      </c>
      <c r="S546" s="75" t="s">
        <v>18</v>
      </c>
    </row>
    <row r="547" spans="1:19" ht="15" customHeight="1" x14ac:dyDescent="0.35">
      <c r="A547" s="75">
        <v>546</v>
      </c>
      <c r="B547" s="75" t="s">
        <v>2086</v>
      </c>
      <c r="C547" s="165" t="s">
        <v>2087</v>
      </c>
      <c r="D547" s="75" t="s">
        <v>287</v>
      </c>
      <c r="E547" s="75" t="s">
        <v>295</v>
      </c>
      <c r="F547" s="75" t="s">
        <v>2088</v>
      </c>
      <c r="G547" s="75"/>
      <c r="H547" s="75"/>
      <c r="I547" s="75" t="s">
        <v>886</v>
      </c>
      <c r="J547" s="75" t="s">
        <v>290</v>
      </c>
      <c r="K547" s="75"/>
      <c r="L547" s="75"/>
      <c r="M547" s="75"/>
      <c r="N547" s="75"/>
      <c r="O547" s="75"/>
      <c r="P547" s="75"/>
      <c r="Q547" s="75"/>
      <c r="R547" s="75" t="s">
        <v>3</v>
      </c>
      <c r="S547" s="75" t="s">
        <v>18</v>
      </c>
    </row>
    <row r="548" spans="1:19" ht="15" customHeight="1" x14ac:dyDescent="0.35">
      <c r="A548" s="75">
        <v>547</v>
      </c>
      <c r="B548" s="75" t="s">
        <v>2089</v>
      </c>
      <c r="C548" s="165" t="s">
        <v>2090</v>
      </c>
      <c r="D548" s="75" t="s">
        <v>1201</v>
      </c>
      <c r="E548" s="75" t="s">
        <v>346</v>
      </c>
      <c r="F548" s="75" t="s">
        <v>1141</v>
      </c>
      <c r="G548" s="75"/>
      <c r="H548" s="75"/>
      <c r="I548" s="75" t="s">
        <v>886</v>
      </c>
      <c r="J548" s="75" t="s">
        <v>1154</v>
      </c>
      <c r="K548" s="75"/>
      <c r="L548" s="75"/>
      <c r="M548" s="75"/>
      <c r="N548" s="75">
        <v>1</v>
      </c>
      <c r="O548" s="75"/>
      <c r="P548" s="75"/>
      <c r="Q548" s="75"/>
      <c r="R548" s="75" t="s">
        <v>3</v>
      </c>
      <c r="S548" s="75" t="s">
        <v>18</v>
      </c>
    </row>
    <row r="549" spans="1:19" ht="15" customHeight="1" x14ac:dyDescent="0.35">
      <c r="A549" s="75">
        <v>548</v>
      </c>
      <c r="B549" s="75" t="s">
        <v>2091</v>
      </c>
      <c r="C549" s="165" t="s">
        <v>2092</v>
      </c>
      <c r="D549" s="75" t="s">
        <v>1480</v>
      </c>
      <c r="E549" s="75" t="s">
        <v>346</v>
      </c>
      <c r="F549" s="75" t="s">
        <v>2093</v>
      </c>
      <c r="G549" s="75"/>
      <c r="H549" s="75"/>
      <c r="I549" s="75" t="s">
        <v>505</v>
      </c>
      <c r="J549" s="75" t="s">
        <v>1118</v>
      </c>
      <c r="K549" s="75"/>
      <c r="L549" s="75"/>
      <c r="M549" s="75"/>
      <c r="N549" s="75">
        <v>1</v>
      </c>
      <c r="O549" s="75"/>
      <c r="P549" s="75">
        <v>32</v>
      </c>
      <c r="Q549" s="75"/>
      <c r="R549" s="75" t="s">
        <v>3</v>
      </c>
      <c r="S549" s="75" t="s">
        <v>18</v>
      </c>
    </row>
    <row r="550" spans="1:19" ht="15" customHeight="1" x14ac:dyDescent="0.35">
      <c r="A550" s="75">
        <v>549</v>
      </c>
      <c r="B550" s="75" t="s">
        <v>2094</v>
      </c>
      <c r="C550" s="165" t="s">
        <v>2095</v>
      </c>
      <c r="D550" s="75" t="s">
        <v>287</v>
      </c>
      <c r="E550" s="75" t="s">
        <v>346</v>
      </c>
      <c r="F550" s="75" t="s">
        <v>2096</v>
      </c>
      <c r="G550" s="75"/>
      <c r="H550" s="75"/>
      <c r="I550" s="75" t="s">
        <v>1112</v>
      </c>
      <c r="J550" s="75" t="s">
        <v>1154</v>
      </c>
      <c r="K550" s="75"/>
      <c r="L550" s="75"/>
      <c r="M550" s="75"/>
      <c r="N550" s="75"/>
      <c r="O550" s="75"/>
      <c r="P550" s="75">
        <v>25</v>
      </c>
      <c r="Q550" s="75"/>
      <c r="R550" s="75" t="s">
        <v>3</v>
      </c>
      <c r="S550" s="75" t="s">
        <v>18</v>
      </c>
    </row>
    <row r="551" spans="1:19" ht="15" customHeight="1" x14ac:dyDescent="0.35">
      <c r="A551" s="75">
        <v>550</v>
      </c>
      <c r="B551" s="75" t="s">
        <v>2097</v>
      </c>
      <c r="C551" s="165" t="s">
        <v>2098</v>
      </c>
      <c r="D551" s="75" t="s">
        <v>1818</v>
      </c>
      <c r="E551" s="75" t="s">
        <v>493</v>
      </c>
      <c r="F551" s="75" t="s">
        <v>2099</v>
      </c>
      <c r="G551" s="75"/>
      <c r="H551" s="75"/>
      <c r="I551" s="75" t="s">
        <v>1112</v>
      </c>
      <c r="J551" s="75" t="s">
        <v>290</v>
      </c>
      <c r="K551" s="75"/>
      <c r="L551" s="75"/>
      <c r="M551" s="75"/>
      <c r="N551" s="75">
        <v>14</v>
      </c>
      <c r="O551" s="75"/>
      <c r="P551" s="75">
        <v>33</v>
      </c>
      <c r="Q551" s="75"/>
      <c r="R551" s="75" t="s">
        <v>3</v>
      </c>
      <c r="S551" s="75" t="s">
        <v>18</v>
      </c>
    </row>
    <row r="552" spans="1:19" ht="15" customHeight="1" x14ac:dyDescent="0.35">
      <c r="A552" s="75">
        <v>551</v>
      </c>
      <c r="B552" s="75" t="s">
        <v>2100</v>
      </c>
      <c r="C552" s="165" t="s">
        <v>2101</v>
      </c>
      <c r="D552" s="75" t="s">
        <v>2102</v>
      </c>
      <c r="E552" s="75" t="s">
        <v>310</v>
      </c>
      <c r="F552" s="75" t="s">
        <v>2103</v>
      </c>
      <c r="G552" s="75"/>
      <c r="H552" s="75"/>
      <c r="I552" s="75" t="s">
        <v>505</v>
      </c>
      <c r="J552" s="75" t="s">
        <v>1118</v>
      </c>
      <c r="K552" s="75"/>
      <c r="L552" s="75"/>
      <c r="M552" s="75"/>
      <c r="N552" s="75">
        <v>9</v>
      </c>
      <c r="O552" s="75"/>
      <c r="P552" s="75">
        <v>51</v>
      </c>
      <c r="Q552" s="75"/>
      <c r="R552" s="75" t="s">
        <v>3</v>
      </c>
      <c r="S552" s="75" t="s">
        <v>18</v>
      </c>
    </row>
    <row r="553" spans="1:19" ht="15" customHeight="1" x14ac:dyDescent="0.35">
      <c r="A553" s="75">
        <v>552</v>
      </c>
      <c r="B553" s="75" t="s">
        <v>1425</v>
      </c>
      <c r="C553" s="165" t="s">
        <v>2104</v>
      </c>
      <c r="D553" s="75" t="s">
        <v>1110</v>
      </c>
      <c r="E553" s="75" t="s">
        <v>556</v>
      </c>
      <c r="F553" s="75" t="s">
        <v>1141</v>
      </c>
      <c r="G553" s="75"/>
      <c r="H553" s="75"/>
      <c r="I553" s="75" t="s">
        <v>886</v>
      </c>
      <c r="J553" s="75" t="s">
        <v>1142</v>
      </c>
      <c r="K553" s="75"/>
      <c r="L553" s="75"/>
      <c r="M553" s="75"/>
      <c r="N553" s="75"/>
      <c r="O553" s="75"/>
      <c r="P553" s="75"/>
      <c r="Q553" s="75"/>
      <c r="R553" s="75" t="s">
        <v>3</v>
      </c>
      <c r="S553" s="75" t="s">
        <v>18</v>
      </c>
    </row>
    <row r="554" spans="1:19" ht="15" customHeight="1" x14ac:dyDescent="0.35">
      <c r="A554" s="75">
        <v>553</v>
      </c>
      <c r="B554" s="75" t="s">
        <v>1422</v>
      </c>
      <c r="C554" s="165" t="s">
        <v>2105</v>
      </c>
      <c r="D554" s="75" t="s">
        <v>1150</v>
      </c>
      <c r="E554" s="75" t="s">
        <v>310</v>
      </c>
      <c r="F554" s="75" t="s">
        <v>1424</v>
      </c>
      <c r="G554" s="75"/>
      <c r="H554" s="75"/>
      <c r="I554" s="75" t="s">
        <v>886</v>
      </c>
      <c r="J554" s="75" t="s">
        <v>290</v>
      </c>
      <c r="K554" s="75"/>
      <c r="L554" s="75"/>
      <c r="M554" s="75"/>
      <c r="N554" s="75">
        <v>7</v>
      </c>
      <c r="O554" s="75"/>
      <c r="P554" s="75"/>
      <c r="Q554" s="75"/>
      <c r="R554" s="75" t="s">
        <v>3</v>
      </c>
      <c r="S554" s="75" t="s">
        <v>18</v>
      </c>
    </row>
    <row r="555" spans="1:19" ht="15" customHeight="1" x14ac:dyDescent="0.35">
      <c r="A555" s="75">
        <v>554</v>
      </c>
      <c r="B555" s="75" t="s">
        <v>2106</v>
      </c>
      <c r="C555" s="165" t="s">
        <v>2107</v>
      </c>
      <c r="D555" s="75" t="s">
        <v>2108</v>
      </c>
      <c r="E555" s="75" t="s">
        <v>346</v>
      </c>
      <c r="F555" s="75" t="s">
        <v>2109</v>
      </c>
      <c r="G555" s="75"/>
      <c r="H555" s="75"/>
      <c r="I555" s="75" t="s">
        <v>505</v>
      </c>
      <c r="J555" s="75" t="s">
        <v>1118</v>
      </c>
      <c r="K555" s="75"/>
      <c r="L555" s="75"/>
      <c r="M555" s="75"/>
      <c r="N555" s="75">
        <v>4</v>
      </c>
      <c r="O555" s="75"/>
      <c r="P555" s="75">
        <v>54</v>
      </c>
      <c r="Q555" s="75"/>
      <c r="R555" s="75" t="s">
        <v>3</v>
      </c>
      <c r="S555" s="75" t="s">
        <v>18</v>
      </c>
    </row>
    <row r="556" spans="1:19" ht="15" customHeight="1" x14ac:dyDescent="0.35">
      <c r="A556" s="75">
        <v>555</v>
      </c>
      <c r="B556" s="75" t="s">
        <v>2110</v>
      </c>
      <c r="C556" s="165" t="s">
        <v>2111</v>
      </c>
      <c r="D556" s="75" t="s">
        <v>332</v>
      </c>
      <c r="E556" s="75" t="s">
        <v>310</v>
      </c>
      <c r="F556" s="75" t="s">
        <v>2112</v>
      </c>
      <c r="G556" s="75"/>
      <c r="H556" s="75"/>
      <c r="I556" s="75" t="s">
        <v>886</v>
      </c>
      <c r="J556" s="75" t="s">
        <v>290</v>
      </c>
      <c r="K556" s="75"/>
      <c r="L556" s="75"/>
      <c r="M556" s="75"/>
      <c r="N556" s="75">
        <v>6</v>
      </c>
      <c r="O556" s="75"/>
      <c r="P556" s="75"/>
      <c r="Q556" s="75"/>
      <c r="R556" s="75" t="s">
        <v>3</v>
      </c>
      <c r="S556" s="75" t="s">
        <v>18</v>
      </c>
    </row>
    <row r="557" spans="1:19" ht="15" customHeight="1" x14ac:dyDescent="0.35">
      <c r="A557" s="75">
        <v>556</v>
      </c>
      <c r="B557" s="75" t="s">
        <v>2113</v>
      </c>
      <c r="C557" s="165" t="s">
        <v>2114</v>
      </c>
      <c r="D557" s="75" t="s">
        <v>1110</v>
      </c>
      <c r="E557" s="75" t="s">
        <v>310</v>
      </c>
      <c r="F557" s="75" t="s">
        <v>2115</v>
      </c>
      <c r="G557" s="75"/>
      <c r="H557" s="75"/>
      <c r="I557" s="75" t="s">
        <v>1112</v>
      </c>
      <c r="J557" s="75" t="s">
        <v>1113</v>
      </c>
      <c r="K557" s="75"/>
      <c r="L557" s="75"/>
      <c r="M557" s="75"/>
      <c r="N557" s="75"/>
      <c r="O557" s="75"/>
      <c r="P557" s="75">
        <v>9</v>
      </c>
      <c r="Q557" s="75"/>
      <c r="R557" s="75" t="s">
        <v>3</v>
      </c>
      <c r="S557" s="75" t="s">
        <v>18</v>
      </c>
    </row>
    <row r="558" spans="1:19" ht="15" customHeight="1" x14ac:dyDescent="0.35">
      <c r="A558" s="75">
        <v>557</v>
      </c>
      <c r="B558" s="75" t="s">
        <v>1330</v>
      </c>
      <c r="C558" s="165" t="s">
        <v>2116</v>
      </c>
      <c r="D558" s="75" t="s">
        <v>1140</v>
      </c>
      <c r="E558" s="75" t="s">
        <v>556</v>
      </c>
      <c r="F558" s="75" t="s">
        <v>1141</v>
      </c>
      <c r="G558" s="75"/>
      <c r="H558" s="75"/>
      <c r="I558" s="75" t="s">
        <v>886</v>
      </c>
      <c r="J558" s="75" t="s">
        <v>1142</v>
      </c>
      <c r="K558" s="75"/>
      <c r="L558" s="75"/>
      <c r="M558" s="75"/>
      <c r="N558" s="75"/>
      <c r="O558" s="75"/>
      <c r="P558" s="75"/>
      <c r="Q558" s="75"/>
      <c r="R558" s="75" t="s">
        <v>3</v>
      </c>
      <c r="S558" s="75" t="s">
        <v>18</v>
      </c>
    </row>
    <row r="559" spans="1:19" ht="15" customHeight="1" x14ac:dyDescent="0.35">
      <c r="A559" s="75">
        <v>558</v>
      </c>
      <c r="B559" s="75" t="s">
        <v>2117</v>
      </c>
      <c r="C559" s="165" t="s">
        <v>76</v>
      </c>
      <c r="D559" s="75" t="s">
        <v>287</v>
      </c>
      <c r="E559" s="75" t="s">
        <v>302</v>
      </c>
      <c r="F559" s="75" t="s">
        <v>2118</v>
      </c>
      <c r="G559" s="75"/>
      <c r="H559" s="75"/>
      <c r="I559" s="75" t="s">
        <v>1112</v>
      </c>
      <c r="J559" s="75" t="s">
        <v>290</v>
      </c>
      <c r="K559" s="75"/>
      <c r="L559" s="75"/>
      <c r="M559" s="75"/>
      <c r="N559" s="75">
        <v>1</v>
      </c>
      <c r="O559" s="75"/>
      <c r="P559" s="75">
        <v>25</v>
      </c>
      <c r="Q559" s="75"/>
      <c r="R559" s="75" t="s">
        <v>3</v>
      </c>
      <c r="S559" s="75" t="s">
        <v>18</v>
      </c>
    </row>
    <row r="560" spans="1:19" ht="15" customHeight="1" x14ac:dyDescent="0.35">
      <c r="A560" s="75">
        <v>559</v>
      </c>
      <c r="B560" s="75" t="s">
        <v>2119</v>
      </c>
      <c r="C560" s="165" t="s">
        <v>2120</v>
      </c>
      <c r="D560" s="75" t="s">
        <v>1272</v>
      </c>
      <c r="E560" s="75" t="s">
        <v>639</v>
      </c>
      <c r="F560" s="75" t="s">
        <v>2121</v>
      </c>
      <c r="G560" s="75"/>
      <c r="H560" s="75"/>
      <c r="I560" s="75" t="s">
        <v>1112</v>
      </c>
      <c r="J560" s="75" t="s">
        <v>1274</v>
      </c>
      <c r="K560" s="75"/>
      <c r="L560" s="75"/>
      <c r="M560" s="75"/>
      <c r="N560" s="75"/>
      <c r="O560" s="75"/>
      <c r="P560" s="75">
        <v>38</v>
      </c>
      <c r="Q560" s="75"/>
      <c r="R560" s="75" t="s">
        <v>3</v>
      </c>
      <c r="S560" s="75" t="s">
        <v>18</v>
      </c>
    </row>
    <row r="561" spans="1:19" ht="15" customHeight="1" x14ac:dyDescent="0.35">
      <c r="A561" s="75">
        <v>560</v>
      </c>
      <c r="B561" s="75" t="s">
        <v>2122</v>
      </c>
      <c r="C561" s="165" t="s">
        <v>2123</v>
      </c>
      <c r="D561" s="75" t="s">
        <v>1181</v>
      </c>
      <c r="E561" s="75" t="s">
        <v>493</v>
      </c>
      <c r="F561" s="75" t="s">
        <v>2124</v>
      </c>
      <c r="G561" s="75"/>
      <c r="H561" s="75"/>
      <c r="I561" s="75" t="s">
        <v>505</v>
      </c>
      <c r="J561" s="75" t="s">
        <v>1118</v>
      </c>
      <c r="K561" s="75"/>
      <c r="L561" s="75"/>
      <c r="M561" s="75"/>
      <c r="N561" s="75"/>
      <c r="O561" s="75"/>
      <c r="P561" s="75">
        <v>22</v>
      </c>
      <c r="Q561" s="75"/>
      <c r="R561" s="75" t="s">
        <v>3</v>
      </c>
      <c r="S561" s="75" t="s">
        <v>18</v>
      </c>
    </row>
    <row r="562" spans="1:19" ht="15" customHeight="1" x14ac:dyDescent="0.35">
      <c r="A562" s="75">
        <v>561</v>
      </c>
      <c r="B562" s="75" t="s">
        <v>2125</v>
      </c>
      <c r="C562" s="165" t="s">
        <v>2126</v>
      </c>
      <c r="D562" s="75" t="s">
        <v>1150</v>
      </c>
      <c r="E562" s="75" t="s">
        <v>302</v>
      </c>
      <c r="F562" s="75" t="s">
        <v>2127</v>
      </c>
      <c r="G562" s="75"/>
      <c r="H562" s="75"/>
      <c r="I562" s="75" t="s">
        <v>886</v>
      </c>
      <c r="J562" s="75" t="s">
        <v>290</v>
      </c>
      <c r="K562" s="75"/>
      <c r="L562" s="75"/>
      <c r="M562" s="75"/>
      <c r="N562" s="75">
        <v>10</v>
      </c>
      <c r="O562" s="75"/>
      <c r="P562" s="75"/>
      <c r="Q562" s="75"/>
      <c r="R562" s="75" t="s">
        <v>3</v>
      </c>
      <c r="S562" s="75" t="s">
        <v>18</v>
      </c>
    </row>
    <row r="563" spans="1:19" ht="15" customHeight="1" x14ac:dyDescent="0.35">
      <c r="A563" s="75">
        <v>562</v>
      </c>
      <c r="B563" s="75" t="s">
        <v>1314</v>
      </c>
      <c r="C563" s="165" t="s">
        <v>2128</v>
      </c>
      <c r="D563" s="75" t="s">
        <v>1201</v>
      </c>
      <c r="E563" s="75" t="s">
        <v>493</v>
      </c>
      <c r="F563" s="75" t="s">
        <v>1141</v>
      </c>
      <c r="G563" s="75"/>
      <c r="H563" s="75"/>
      <c r="I563" s="75" t="s">
        <v>886</v>
      </c>
      <c r="J563" s="75" t="s">
        <v>290</v>
      </c>
      <c r="K563" s="75"/>
      <c r="L563" s="75"/>
      <c r="M563" s="75"/>
      <c r="N563" s="75">
        <v>2</v>
      </c>
      <c r="O563" s="75"/>
      <c r="P563" s="75"/>
      <c r="Q563" s="75"/>
      <c r="R563" s="75" t="s">
        <v>3</v>
      </c>
      <c r="S563" s="75" t="s">
        <v>18</v>
      </c>
    </row>
    <row r="564" spans="1:19" ht="15" customHeight="1" x14ac:dyDescent="0.35">
      <c r="A564" s="75">
        <v>563</v>
      </c>
      <c r="B564" s="75" t="s">
        <v>2129</v>
      </c>
      <c r="C564" s="165" t="s">
        <v>2130</v>
      </c>
      <c r="D564" s="75" t="s">
        <v>1110</v>
      </c>
      <c r="E564" s="75" t="s">
        <v>346</v>
      </c>
      <c r="F564" s="75" t="s">
        <v>1141</v>
      </c>
      <c r="G564" s="75"/>
      <c r="H564" s="75"/>
      <c r="I564" s="75" t="s">
        <v>886</v>
      </c>
      <c r="J564" s="75" t="s">
        <v>1154</v>
      </c>
      <c r="K564" s="75"/>
      <c r="L564" s="75"/>
      <c r="M564" s="75"/>
      <c r="N564" s="75">
        <v>2</v>
      </c>
      <c r="O564" s="75"/>
      <c r="P564" s="75"/>
      <c r="Q564" s="75"/>
      <c r="R564" s="75" t="s">
        <v>3</v>
      </c>
      <c r="S564" s="75" t="s">
        <v>18</v>
      </c>
    </row>
    <row r="565" spans="1:19" ht="15" customHeight="1" x14ac:dyDescent="0.35">
      <c r="A565" s="75">
        <v>564</v>
      </c>
      <c r="B565" s="75" t="s">
        <v>2131</v>
      </c>
      <c r="C565" s="165" t="s">
        <v>2132</v>
      </c>
      <c r="D565" s="75" t="s">
        <v>1140</v>
      </c>
      <c r="E565" s="75" t="s">
        <v>556</v>
      </c>
      <c r="F565" s="75" t="s">
        <v>1141</v>
      </c>
      <c r="G565" s="75"/>
      <c r="H565" s="75"/>
      <c r="I565" s="75" t="s">
        <v>886</v>
      </c>
      <c r="J565" s="75" t="s">
        <v>1142</v>
      </c>
      <c r="K565" s="75"/>
      <c r="L565" s="75"/>
      <c r="M565" s="75"/>
      <c r="N565" s="75"/>
      <c r="O565" s="75"/>
      <c r="P565" s="75"/>
      <c r="Q565" s="75"/>
      <c r="R565" s="75" t="s">
        <v>3</v>
      </c>
      <c r="S565" s="75" t="s">
        <v>18</v>
      </c>
    </row>
    <row r="566" spans="1:19" ht="15" customHeight="1" x14ac:dyDescent="0.35">
      <c r="A566" s="75">
        <v>565</v>
      </c>
      <c r="B566" s="75" t="s">
        <v>2133</v>
      </c>
      <c r="C566" s="165" t="s">
        <v>2134</v>
      </c>
      <c r="D566" s="75" t="s">
        <v>287</v>
      </c>
      <c r="E566" s="75" t="s">
        <v>346</v>
      </c>
      <c r="F566" s="75" t="s">
        <v>1141</v>
      </c>
      <c r="G566" s="75"/>
      <c r="H566" s="75"/>
      <c r="I566" s="75" t="s">
        <v>886</v>
      </c>
      <c r="J566" s="75" t="s">
        <v>1154</v>
      </c>
      <c r="K566" s="75"/>
      <c r="L566" s="75"/>
      <c r="M566" s="75"/>
      <c r="N566" s="75">
        <v>1</v>
      </c>
      <c r="O566" s="75"/>
      <c r="P566" s="75"/>
      <c r="Q566" s="75"/>
      <c r="R566" s="75" t="s">
        <v>3</v>
      </c>
      <c r="S566" s="75" t="s">
        <v>18</v>
      </c>
    </row>
    <row r="567" spans="1:19" ht="15" customHeight="1" x14ac:dyDescent="0.35">
      <c r="A567" s="75">
        <v>566</v>
      </c>
      <c r="B567" s="75" t="s">
        <v>2135</v>
      </c>
      <c r="C567" s="165" t="s">
        <v>2136</v>
      </c>
      <c r="D567" s="75" t="s">
        <v>332</v>
      </c>
      <c r="E567" s="75" t="s">
        <v>346</v>
      </c>
      <c r="F567" s="75" t="s">
        <v>1141</v>
      </c>
      <c r="G567" s="75"/>
      <c r="H567" s="75"/>
      <c r="I567" s="75" t="s">
        <v>886</v>
      </c>
      <c r="J567" s="75" t="s">
        <v>290</v>
      </c>
      <c r="K567" s="75"/>
      <c r="L567" s="75"/>
      <c r="M567" s="75"/>
      <c r="N567" s="75"/>
      <c r="O567" s="75"/>
      <c r="P567" s="75"/>
      <c r="Q567" s="75"/>
      <c r="R567" s="75" t="s">
        <v>3</v>
      </c>
      <c r="S567" s="75" t="s">
        <v>18</v>
      </c>
    </row>
    <row r="568" spans="1:19" ht="15" customHeight="1" x14ac:dyDescent="0.35">
      <c r="A568" s="75">
        <v>567</v>
      </c>
      <c r="B568" s="75" t="s">
        <v>1804</v>
      </c>
      <c r="C568" s="165" t="s">
        <v>2137</v>
      </c>
      <c r="D568" s="75" t="s">
        <v>1110</v>
      </c>
      <c r="E568" s="75" t="s">
        <v>295</v>
      </c>
      <c r="F568" s="75" t="s">
        <v>1806</v>
      </c>
      <c r="G568" s="75"/>
      <c r="H568" s="75"/>
      <c r="I568" s="75" t="s">
        <v>886</v>
      </c>
      <c r="J568" s="75" t="s">
        <v>290</v>
      </c>
      <c r="K568" s="75"/>
      <c r="L568" s="75"/>
      <c r="M568" s="75"/>
      <c r="N568" s="75">
        <v>4</v>
      </c>
      <c r="O568" s="75"/>
      <c r="P568" s="75"/>
      <c r="Q568" s="75"/>
      <c r="R568" s="75" t="s">
        <v>3</v>
      </c>
      <c r="S568" s="75" t="s">
        <v>18</v>
      </c>
    </row>
    <row r="569" spans="1:19" ht="15" customHeight="1" x14ac:dyDescent="0.35">
      <c r="A569" s="75">
        <v>568</v>
      </c>
      <c r="B569" s="75" t="s">
        <v>2138</v>
      </c>
      <c r="C569" s="165" t="s">
        <v>2139</v>
      </c>
      <c r="D569" s="75" t="s">
        <v>1297</v>
      </c>
      <c r="E569" s="75" t="s">
        <v>302</v>
      </c>
      <c r="F569" s="75" t="s">
        <v>1298</v>
      </c>
      <c r="G569" s="75"/>
      <c r="H569" s="75"/>
      <c r="I569" s="75" t="s">
        <v>1112</v>
      </c>
      <c r="J569" s="75" t="s">
        <v>290</v>
      </c>
      <c r="K569" s="75"/>
      <c r="L569" s="75"/>
      <c r="M569" s="75"/>
      <c r="N569" s="75">
        <v>2</v>
      </c>
      <c r="O569" s="75"/>
      <c r="P569" s="75">
        <v>54</v>
      </c>
      <c r="Q569" s="75"/>
      <c r="R569" s="75" t="s">
        <v>3</v>
      </c>
      <c r="S569" s="75" t="s">
        <v>18</v>
      </c>
    </row>
    <row r="570" spans="1:19" ht="15" customHeight="1" x14ac:dyDescent="0.35">
      <c r="A570" s="75">
        <v>569</v>
      </c>
      <c r="B570" s="75" t="s">
        <v>1152</v>
      </c>
      <c r="C570" s="165" t="s">
        <v>2140</v>
      </c>
      <c r="D570" s="75" t="s">
        <v>287</v>
      </c>
      <c r="E570" s="75" t="s">
        <v>346</v>
      </c>
      <c r="F570" s="75" t="s">
        <v>1141</v>
      </c>
      <c r="G570" s="75"/>
      <c r="H570" s="75"/>
      <c r="I570" s="75" t="s">
        <v>886</v>
      </c>
      <c r="J570" s="75" t="s">
        <v>1154</v>
      </c>
      <c r="K570" s="75"/>
      <c r="L570" s="75"/>
      <c r="M570" s="75"/>
      <c r="N570" s="75">
        <v>1</v>
      </c>
      <c r="O570" s="75"/>
      <c r="P570" s="75"/>
      <c r="Q570" s="75"/>
      <c r="R570" s="75" t="s">
        <v>3</v>
      </c>
      <c r="S570" s="75" t="s">
        <v>18</v>
      </c>
    </row>
    <row r="571" spans="1:19" ht="15" customHeight="1" x14ac:dyDescent="0.35">
      <c r="A571" s="75">
        <v>570</v>
      </c>
      <c r="B571" s="75" t="s">
        <v>2141</v>
      </c>
      <c r="C571" s="165" t="s">
        <v>2142</v>
      </c>
      <c r="D571" s="75" t="s">
        <v>1201</v>
      </c>
      <c r="E571" s="75" t="s">
        <v>556</v>
      </c>
      <c r="F571" s="75" t="s">
        <v>1141</v>
      </c>
      <c r="G571" s="75"/>
      <c r="H571" s="75"/>
      <c r="I571" s="75" t="s">
        <v>886</v>
      </c>
      <c r="J571" s="75" t="s">
        <v>1142</v>
      </c>
      <c r="K571" s="75"/>
      <c r="L571" s="75"/>
      <c r="M571" s="75"/>
      <c r="N571" s="75"/>
      <c r="O571" s="75"/>
      <c r="P571" s="75"/>
      <c r="Q571" s="75"/>
      <c r="R571" s="75" t="s">
        <v>3</v>
      </c>
      <c r="S571" s="75" t="s">
        <v>18</v>
      </c>
    </row>
    <row r="572" spans="1:19" ht="15" customHeight="1" x14ac:dyDescent="0.35">
      <c r="A572" s="75">
        <v>571</v>
      </c>
      <c r="B572" s="75" t="s">
        <v>2143</v>
      </c>
      <c r="C572" s="165" t="s">
        <v>2144</v>
      </c>
      <c r="D572" s="75" t="s">
        <v>287</v>
      </c>
      <c r="E572" s="75" t="s">
        <v>493</v>
      </c>
      <c r="F572" s="75" t="s">
        <v>1141</v>
      </c>
      <c r="G572" s="75"/>
      <c r="H572" s="75"/>
      <c r="I572" s="75" t="s">
        <v>886</v>
      </c>
      <c r="J572" s="75" t="s">
        <v>290</v>
      </c>
      <c r="K572" s="75"/>
      <c r="L572" s="75"/>
      <c r="M572" s="75"/>
      <c r="N572" s="75"/>
      <c r="O572" s="75"/>
      <c r="P572" s="75"/>
      <c r="Q572" s="75"/>
      <c r="R572" s="75" t="s">
        <v>3</v>
      </c>
      <c r="S572" s="75" t="s">
        <v>18</v>
      </c>
    </row>
    <row r="573" spans="1:19" ht="15" customHeight="1" x14ac:dyDescent="0.35">
      <c r="A573" s="75">
        <v>572</v>
      </c>
      <c r="B573" s="75" t="s">
        <v>2145</v>
      </c>
      <c r="C573" s="165" t="s">
        <v>2146</v>
      </c>
      <c r="D573" s="75" t="s">
        <v>287</v>
      </c>
      <c r="E573" s="75" t="s">
        <v>346</v>
      </c>
      <c r="F573" s="75" t="s">
        <v>1141</v>
      </c>
      <c r="G573" s="75"/>
      <c r="H573" s="75"/>
      <c r="I573" s="75" t="s">
        <v>886</v>
      </c>
      <c r="J573" s="75" t="s">
        <v>1154</v>
      </c>
      <c r="K573" s="75"/>
      <c r="L573" s="75"/>
      <c r="M573" s="75"/>
      <c r="N573" s="75">
        <v>1</v>
      </c>
      <c r="O573" s="75"/>
      <c r="P573" s="75"/>
      <c r="Q573" s="75"/>
      <c r="R573" s="75" t="s">
        <v>3</v>
      </c>
      <c r="S573" s="75" t="s">
        <v>18</v>
      </c>
    </row>
    <row r="574" spans="1:19" ht="15" customHeight="1" x14ac:dyDescent="0.35">
      <c r="A574" s="75">
        <v>573</v>
      </c>
      <c r="B574" s="75" t="s">
        <v>2147</v>
      </c>
      <c r="C574" s="165" t="s">
        <v>2148</v>
      </c>
      <c r="D574" s="75" t="s">
        <v>332</v>
      </c>
      <c r="E574" s="75" t="s">
        <v>295</v>
      </c>
      <c r="F574" s="75" t="s">
        <v>2149</v>
      </c>
      <c r="G574" s="75"/>
      <c r="H574" s="75"/>
      <c r="I574" s="75" t="s">
        <v>1112</v>
      </c>
      <c r="J574" s="75" t="s">
        <v>1113</v>
      </c>
      <c r="K574" s="75"/>
      <c r="L574" s="75"/>
      <c r="M574" s="75"/>
      <c r="N574" s="75"/>
      <c r="O574" s="75"/>
      <c r="P574" s="75">
        <v>64</v>
      </c>
      <c r="Q574" s="75"/>
      <c r="R574" s="75" t="s">
        <v>3</v>
      </c>
      <c r="S574" s="75" t="s">
        <v>18</v>
      </c>
    </row>
    <row r="575" spans="1:19" ht="15" customHeight="1" x14ac:dyDescent="0.35">
      <c r="A575" s="75">
        <v>574</v>
      </c>
      <c r="B575" s="75" t="s">
        <v>2150</v>
      </c>
      <c r="C575" s="165" t="s">
        <v>2151</v>
      </c>
      <c r="D575" s="75" t="s">
        <v>1150</v>
      </c>
      <c r="E575" s="75" t="s">
        <v>346</v>
      </c>
      <c r="F575" s="75" t="s">
        <v>2152</v>
      </c>
      <c r="G575" s="75"/>
      <c r="H575" s="75"/>
      <c r="I575" s="75" t="s">
        <v>886</v>
      </c>
      <c r="J575" s="75" t="s">
        <v>290</v>
      </c>
      <c r="K575" s="75"/>
      <c r="L575" s="75"/>
      <c r="M575" s="75"/>
      <c r="N575" s="75"/>
      <c r="O575" s="75"/>
      <c r="P575" s="75"/>
      <c r="Q575" s="75"/>
      <c r="R575" s="75" t="s">
        <v>3</v>
      </c>
      <c r="S575" s="75" t="s">
        <v>18</v>
      </c>
    </row>
    <row r="576" spans="1:19" ht="15" customHeight="1" x14ac:dyDescent="0.35">
      <c r="A576" s="75">
        <v>575</v>
      </c>
      <c r="B576" s="75" t="s">
        <v>2153</v>
      </c>
      <c r="C576" s="165" t="s">
        <v>2154</v>
      </c>
      <c r="D576" s="75" t="s">
        <v>287</v>
      </c>
      <c r="E576" s="75" t="s">
        <v>493</v>
      </c>
      <c r="F576" s="75" t="s">
        <v>2155</v>
      </c>
      <c r="G576" s="75"/>
      <c r="H576" s="75"/>
      <c r="I576" s="75" t="s">
        <v>886</v>
      </c>
      <c r="J576" s="75" t="s">
        <v>290</v>
      </c>
      <c r="K576" s="75"/>
      <c r="L576" s="75"/>
      <c r="M576" s="75"/>
      <c r="N576" s="75"/>
      <c r="O576" s="75"/>
      <c r="P576" s="75"/>
      <c r="Q576" s="75"/>
      <c r="R576" s="75" t="s">
        <v>3</v>
      </c>
      <c r="S576" s="75" t="s">
        <v>18</v>
      </c>
    </row>
    <row r="577" spans="1:19" ht="15" customHeight="1" x14ac:dyDescent="0.35">
      <c r="A577" s="75">
        <v>576</v>
      </c>
      <c r="B577" s="75" t="s">
        <v>2156</v>
      </c>
      <c r="C577" s="165" t="s">
        <v>2157</v>
      </c>
      <c r="D577" s="75" t="s">
        <v>1201</v>
      </c>
      <c r="E577" s="75" t="s">
        <v>493</v>
      </c>
      <c r="F577" s="75" t="s">
        <v>1141</v>
      </c>
      <c r="G577" s="75"/>
      <c r="H577" s="75"/>
      <c r="I577" s="75" t="s">
        <v>886</v>
      </c>
      <c r="J577" s="75" t="s">
        <v>1142</v>
      </c>
      <c r="K577" s="75"/>
      <c r="L577" s="75"/>
      <c r="M577" s="75"/>
      <c r="N577" s="75"/>
      <c r="O577" s="75"/>
      <c r="P577" s="75"/>
      <c r="Q577" s="75"/>
      <c r="R577" s="75" t="s">
        <v>3</v>
      </c>
      <c r="S577" s="75" t="s">
        <v>18</v>
      </c>
    </row>
    <row r="578" spans="1:19" ht="15" customHeight="1" x14ac:dyDescent="0.35">
      <c r="A578" s="75">
        <v>577</v>
      </c>
      <c r="B578" s="75" t="s">
        <v>2158</v>
      </c>
      <c r="C578" s="165" t="s">
        <v>2159</v>
      </c>
      <c r="D578" s="75" t="s">
        <v>2160</v>
      </c>
      <c r="E578" s="75" t="s">
        <v>288</v>
      </c>
      <c r="F578" s="75" t="s">
        <v>2161</v>
      </c>
      <c r="G578" s="75"/>
      <c r="H578" s="75"/>
      <c r="I578" s="75" t="s">
        <v>1112</v>
      </c>
      <c r="J578" s="75" t="s">
        <v>290</v>
      </c>
      <c r="K578" s="75"/>
      <c r="L578" s="75"/>
      <c r="M578" s="75"/>
      <c r="N578" s="75">
        <v>4</v>
      </c>
      <c r="O578" s="75"/>
      <c r="P578" s="75">
        <v>18</v>
      </c>
      <c r="Q578" s="75"/>
      <c r="R578" s="75" t="s">
        <v>3</v>
      </c>
      <c r="S578" s="75" t="s">
        <v>18</v>
      </c>
    </row>
    <row r="579" spans="1:19" ht="15" customHeight="1" x14ac:dyDescent="0.35">
      <c r="A579" s="75">
        <v>578</v>
      </c>
      <c r="B579" s="75" t="s">
        <v>2162</v>
      </c>
      <c r="C579" s="165" t="s">
        <v>2163</v>
      </c>
      <c r="D579" s="75" t="s">
        <v>1201</v>
      </c>
      <c r="E579" s="75" t="s">
        <v>556</v>
      </c>
      <c r="F579" s="75" t="s">
        <v>2164</v>
      </c>
      <c r="G579" s="75"/>
      <c r="H579" s="75"/>
      <c r="I579" s="75" t="s">
        <v>886</v>
      </c>
      <c r="J579" s="75" t="s">
        <v>1142</v>
      </c>
      <c r="K579" s="75"/>
      <c r="L579" s="75"/>
      <c r="M579" s="75"/>
      <c r="N579" s="75"/>
      <c r="O579" s="75"/>
      <c r="P579" s="75"/>
      <c r="Q579" s="75"/>
      <c r="R579" s="75" t="s">
        <v>3</v>
      </c>
      <c r="S579" s="75" t="s">
        <v>18</v>
      </c>
    </row>
    <row r="580" spans="1:19" ht="15" customHeight="1" x14ac:dyDescent="0.35">
      <c r="A580" s="75">
        <v>579</v>
      </c>
      <c r="B580" s="75" t="s">
        <v>2165</v>
      </c>
      <c r="C580" s="165" t="s">
        <v>2166</v>
      </c>
      <c r="D580" s="75" t="s">
        <v>1201</v>
      </c>
      <c r="E580" s="75" t="s">
        <v>556</v>
      </c>
      <c r="F580" s="75" t="s">
        <v>1141</v>
      </c>
      <c r="G580" s="75"/>
      <c r="H580" s="75"/>
      <c r="I580" s="75" t="s">
        <v>886</v>
      </c>
      <c r="J580" s="75" t="s">
        <v>1142</v>
      </c>
      <c r="K580" s="75"/>
      <c r="L580" s="75"/>
      <c r="M580" s="75"/>
      <c r="N580" s="75"/>
      <c r="O580" s="75"/>
      <c r="P580" s="75"/>
      <c r="Q580" s="75"/>
      <c r="R580" s="75" t="s">
        <v>3</v>
      </c>
      <c r="S580" s="75" t="s">
        <v>18</v>
      </c>
    </row>
    <row r="581" spans="1:19" ht="15" customHeight="1" x14ac:dyDescent="0.35">
      <c r="A581" s="75">
        <v>580</v>
      </c>
      <c r="B581" s="75" t="s">
        <v>2167</v>
      </c>
      <c r="C581" s="165" t="s">
        <v>2168</v>
      </c>
      <c r="D581" s="75" t="s">
        <v>287</v>
      </c>
      <c r="E581" s="75" t="s">
        <v>295</v>
      </c>
      <c r="F581" s="75" t="s">
        <v>1141</v>
      </c>
      <c r="G581" s="75"/>
      <c r="H581" s="75"/>
      <c r="I581" s="75" t="s">
        <v>886</v>
      </c>
      <c r="J581" s="75" t="s">
        <v>290</v>
      </c>
      <c r="K581" s="75"/>
      <c r="L581" s="75"/>
      <c r="M581" s="75"/>
      <c r="N581" s="75">
        <v>1</v>
      </c>
      <c r="O581" s="75"/>
      <c r="P581" s="75"/>
      <c r="Q581" s="75"/>
      <c r="R581" s="75" t="s">
        <v>3</v>
      </c>
      <c r="S581" s="75" t="s">
        <v>18</v>
      </c>
    </row>
    <row r="582" spans="1:19" ht="15" customHeight="1" x14ac:dyDescent="0.35">
      <c r="A582" s="75">
        <v>581</v>
      </c>
      <c r="B582" s="75" t="s">
        <v>103</v>
      </c>
      <c r="C582" s="165" t="s">
        <v>2169</v>
      </c>
      <c r="D582" s="75" t="s">
        <v>287</v>
      </c>
      <c r="E582" s="75" t="s">
        <v>346</v>
      </c>
      <c r="F582" s="75" t="s">
        <v>1141</v>
      </c>
      <c r="G582" s="75"/>
      <c r="H582" s="75"/>
      <c r="I582" s="75" t="s">
        <v>886</v>
      </c>
      <c r="J582" s="75" t="s">
        <v>1154</v>
      </c>
      <c r="K582" s="75"/>
      <c r="L582" s="75"/>
      <c r="M582" s="75"/>
      <c r="N582" s="75">
        <v>1</v>
      </c>
      <c r="O582" s="75"/>
      <c r="P582" s="75"/>
      <c r="Q582" s="75"/>
      <c r="R582" s="75" t="s">
        <v>3</v>
      </c>
      <c r="S582" s="75" t="s">
        <v>18</v>
      </c>
    </row>
    <row r="583" spans="1:19" ht="15" customHeight="1" x14ac:dyDescent="0.35">
      <c r="A583" s="75">
        <v>582</v>
      </c>
      <c r="B583" s="75" t="s">
        <v>2170</v>
      </c>
      <c r="C583" s="165" t="s">
        <v>2171</v>
      </c>
      <c r="D583" s="75" t="s">
        <v>1150</v>
      </c>
      <c r="E583" s="75" t="s">
        <v>493</v>
      </c>
      <c r="F583" s="75" t="s">
        <v>2172</v>
      </c>
      <c r="G583" s="75"/>
      <c r="H583" s="75"/>
      <c r="I583" s="75" t="s">
        <v>886</v>
      </c>
      <c r="J583" s="75" t="s">
        <v>290</v>
      </c>
      <c r="K583" s="75"/>
      <c r="L583" s="75"/>
      <c r="M583" s="75"/>
      <c r="N583" s="75">
        <v>54</v>
      </c>
      <c r="O583" s="75"/>
      <c r="P583" s="75"/>
      <c r="Q583" s="75"/>
      <c r="R583" s="75" t="s">
        <v>3</v>
      </c>
      <c r="S583" s="75" t="s">
        <v>18</v>
      </c>
    </row>
    <row r="584" spans="1:19" ht="15" customHeight="1" x14ac:dyDescent="0.35">
      <c r="A584" s="75">
        <v>583</v>
      </c>
      <c r="B584" s="75" t="s">
        <v>2173</v>
      </c>
      <c r="C584" s="165" t="s">
        <v>2174</v>
      </c>
      <c r="D584" s="75" t="s">
        <v>287</v>
      </c>
      <c r="E584" s="75" t="s">
        <v>493</v>
      </c>
      <c r="F584" s="75" t="s">
        <v>2175</v>
      </c>
      <c r="G584" s="75"/>
      <c r="H584" s="75"/>
      <c r="I584" s="75" t="s">
        <v>1112</v>
      </c>
      <c r="J584" s="75" t="s">
        <v>290</v>
      </c>
      <c r="K584" s="75"/>
      <c r="L584" s="75"/>
      <c r="M584" s="75"/>
      <c r="N584" s="75"/>
      <c r="O584" s="75"/>
      <c r="P584" s="75">
        <v>11</v>
      </c>
      <c r="Q584" s="75"/>
      <c r="R584" s="75" t="s">
        <v>3</v>
      </c>
      <c r="S584" s="75" t="s">
        <v>18</v>
      </c>
    </row>
    <row r="585" spans="1:19" ht="15" customHeight="1" x14ac:dyDescent="0.35">
      <c r="A585" s="75">
        <v>584</v>
      </c>
      <c r="B585" s="75" t="s">
        <v>2176</v>
      </c>
      <c r="C585" s="165" t="s">
        <v>2177</v>
      </c>
      <c r="D585" s="75" t="s">
        <v>1828</v>
      </c>
      <c r="E585" s="75" t="s">
        <v>493</v>
      </c>
      <c r="F585" s="75" t="s">
        <v>2178</v>
      </c>
      <c r="G585" s="75"/>
      <c r="H585" s="75"/>
      <c r="I585" s="75" t="s">
        <v>505</v>
      </c>
      <c r="J585" s="75" t="s">
        <v>1118</v>
      </c>
      <c r="K585" s="75"/>
      <c r="L585" s="75"/>
      <c r="M585" s="75"/>
      <c r="N585" s="75">
        <v>5</v>
      </c>
      <c r="O585" s="75"/>
      <c r="P585" s="75">
        <v>29</v>
      </c>
      <c r="Q585" s="75"/>
      <c r="R585" s="75" t="s">
        <v>3</v>
      </c>
      <c r="S585" s="75" t="s">
        <v>18</v>
      </c>
    </row>
    <row r="586" spans="1:19" ht="15" customHeight="1" x14ac:dyDescent="0.35">
      <c r="A586" s="75">
        <v>585</v>
      </c>
      <c r="B586" s="75" t="s">
        <v>1797</v>
      </c>
      <c r="C586" s="165" t="s">
        <v>2179</v>
      </c>
      <c r="D586" s="75" t="s">
        <v>287</v>
      </c>
      <c r="E586" s="75" t="s">
        <v>295</v>
      </c>
      <c r="F586" s="75" t="s">
        <v>1141</v>
      </c>
      <c r="G586" s="75"/>
      <c r="H586" s="75"/>
      <c r="I586" s="75" t="s">
        <v>886</v>
      </c>
      <c r="J586" s="75" t="s">
        <v>290</v>
      </c>
      <c r="K586" s="75"/>
      <c r="L586" s="75"/>
      <c r="M586" s="75"/>
      <c r="N586" s="75">
        <v>2</v>
      </c>
      <c r="O586" s="75"/>
      <c r="P586" s="75"/>
      <c r="Q586" s="75"/>
      <c r="R586" s="75" t="s">
        <v>3</v>
      </c>
      <c r="S586" s="75" t="s">
        <v>18</v>
      </c>
    </row>
    <row r="587" spans="1:19" ht="15" customHeight="1" x14ac:dyDescent="0.35">
      <c r="A587" s="75">
        <v>586</v>
      </c>
      <c r="B587" s="75" t="s">
        <v>2180</v>
      </c>
      <c r="C587" s="165" t="s">
        <v>2181</v>
      </c>
      <c r="D587" s="75" t="s">
        <v>1329</v>
      </c>
      <c r="E587" s="75" t="s">
        <v>493</v>
      </c>
      <c r="F587" s="75" t="s">
        <v>1141</v>
      </c>
      <c r="G587" s="75"/>
      <c r="H587" s="75"/>
      <c r="I587" s="75" t="s">
        <v>886</v>
      </c>
      <c r="J587" s="75" t="s">
        <v>1142</v>
      </c>
      <c r="K587" s="75"/>
      <c r="L587" s="75"/>
      <c r="M587" s="75"/>
      <c r="N587" s="75">
        <v>2</v>
      </c>
      <c r="O587" s="75"/>
      <c r="P587" s="75"/>
      <c r="Q587" s="75"/>
      <c r="R587" s="75" t="s">
        <v>3</v>
      </c>
      <c r="S587" s="75" t="s">
        <v>18</v>
      </c>
    </row>
    <row r="588" spans="1:19" ht="15" customHeight="1" x14ac:dyDescent="0.35">
      <c r="A588" s="75">
        <v>587</v>
      </c>
      <c r="B588" s="75" t="s">
        <v>1455</v>
      </c>
      <c r="C588" s="165" t="s">
        <v>2182</v>
      </c>
      <c r="D588" s="75" t="s">
        <v>1150</v>
      </c>
      <c r="E588" s="75" t="s">
        <v>288</v>
      </c>
      <c r="F588" s="75" t="s">
        <v>1157</v>
      </c>
      <c r="G588" s="75"/>
      <c r="H588" s="75"/>
      <c r="I588" s="75" t="s">
        <v>1112</v>
      </c>
      <c r="J588" s="75" t="s">
        <v>290</v>
      </c>
      <c r="K588" s="75"/>
      <c r="L588" s="75"/>
      <c r="M588" s="75"/>
      <c r="N588" s="75"/>
      <c r="O588" s="75"/>
      <c r="P588" s="75"/>
      <c r="Q588" s="75"/>
      <c r="R588" s="75" t="s">
        <v>3</v>
      </c>
      <c r="S588" s="75" t="s">
        <v>18</v>
      </c>
    </row>
    <row r="589" spans="1:19" ht="15" customHeight="1" x14ac:dyDescent="0.35">
      <c r="A589" s="75">
        <v>588</v>
      </c>
      <c r="B589" s="75" t="s">
        <v>1196</v>
      </c>
      <c r="C589" s="165" t="s">
        <v>2183</v>
      </c>
      <c r="D589" s="75" t="s">
        <v>287</v>
      </c>
      <c r="E589" s="75" t="s">
        <v>346</v>
      </c>
      <c r="F589" s="75" t="s">
        <v>1198</v>
      </c>
      <c r="G589" s="75"/>
      <c r="H589" s="75"/>
      <c r="I589" s="75" t="s">
        <v>886</v>
      </c>
      <c r="J589" s="75" t="s">
        <v>1154</v>
      </c>
      <c r="K589" s="75"/>
      <c r="L589" s="75"/>
      <c r="M589" s="75"/>
      <c r="N589" s="75">
        <v>3</v>
      </c>
      <c r="O589" s="75"/>
      <c r="P589" s="75"/>
      <c r="Q589" s="75"/>
      <c r="R589" s="75" t="s">
        <v>3</v>
      </c>
      <c r="S589" s="75" t="s">
        <v>18</v>
      </c>
    </row>
    <row r="590" spans="1:19" ht="15" customHeight="1" x14ac:dyDescent="0.35">
      <c r="A590" s="75">
        <v>589</v>
      </c>
      <c r="B590" s="75" t="s">
        <v>264</v>
      </c>
      <c r="C590" s="165" t="s">
        <v>265</v>
      </c>
      <c r="D590" s="75" t="s">
        <v>266</v>
      </c>
      <c r="E590" s="75" t="s">
        <v>288</v>
      </c>
      <c r="F590" s="75" t="s">
        <v>2184</v>
      </c>
      <c r="G590" s="75"/>
      <c r="H590" s="75"/>
      <c r="I590" s="75" t="s">
        <v>505</v>
      </c>
      <c r="J590" s="75" t="s">
        <v>1118</v>
      </c>
      <c r="K590" s="75"/>
      <c r="L590" s="75"/>
      <c r="M590" s="75"/>
      <c r="N590" s="75">
        <v>11</v>
      </c>
      <c r="O590" s="75"/>
      <c r="P590" s="75">
        <v>22</v>
      </c>
      <c r="Q590" s="75"/>
      <c r="R590" s="75" t="s">
        <v>3</v>
      </c>
      <c r="S590" s="75" t="s">
        <v>18</v>
      </c>
    </row>
    <row r="591" spans="1:19" ht="15" customHeight="1" x14ac:dyDescent="0.35">
      <c r="A591" s="75">
        <v>590</v>
      </c>
      <c r="B591" s="75" t="s">
        <v>2185</v>
      </c>
      <c r="C591" s="165" t="s">
        <v>2186</v>
      </c>
      <c r="D591" s="75" t="s">
        <v>1140</v>
      </c>
      <c r="E591" s="75" t="s">
        <v>493</v>
      </c>
      <c r="F591" s="75" t="s">
        <v>2187</v>
      </c>
      <c r="G591" s="75"/>
      <c r="H591" s="75"/>
      <c r="I591" s="75" t="s">
        <v>886</v>
      </c>
      <c r="J591" s="75" t="s">
        <v>1113</v>
      </c>
      <c r="K591" s="75"/>
      <c r="L591" s="75"/>
      <c r="M591" s="75"/>
      <c r="N591" s="75">
        <v>2</v>
      </c>
      <c r="O591" s="75"/>
      <c r="P591" s="75"/>
      <c r="Q591" s="75"/>
      <c r="R591" s="75" t="s">
        <v>3</v>
      </c>
      <c r="S591" s="75" t="s">
        <v>18</v>
      </c>
    </row>
    <row r="592" spans="1:19" ht="15" customHeight="1" x14ac:dyDescent="0.35">
      <c r="A592" s="75">
        <v>591</v>
      </c>
      <c r="B592" s="75" t="s">
        <v>2188</v>
      </c>
      <c r="C592" s="165" t="s">
        <v>2189</v>
      </c>
      <c r="D592" s="75" t="s">
        <v>1691</v>
      </c>
      <c r="E592" s="75" t="s">
        <v>556</v>
      </c>
      <c r="F592" s="75" t="s">
        <v>2190</v>
      </c>
      <c r="G592" s="75"/>
      <c r="H592" s="75"/>
      <c r="I592" s="75" t="s">
        <v>1112</v>
      </c>
      <c r="J592" s="75" t="s">
        <v>1154</v>
      </c>
      <c r="K592" s="75"/>
      <c r="L592" s="75"/>
      <c r="M592" s="75"/>
      <c r="N592" s="75"/>
      <c r="O592" s="75"/>
      <c r="P592" s="75">
        <v>10</v>
      </c>
      <c r="Q592" s="75"/>
      <c r="R592" s="75" t="s">
        <v>3</v>
      </c>
      <c r="S592" s="75" t="s">
        <v>18</v>
      </c>
    </row>
    <row r="593" spans="1:19" ht="15" customHeight="1" x14ac:dyDescent="0.35">
      <c r="A593" s="75">
        <v>592</v>
      </c>
      <c r="B593" s="75" t="s">
        <v>2191</v>
      </c>
      <c r="C593" s="165" t="s">
        <v>2192</v>
      </c>
      <c r="D593" s="75" t="s">
        <v>287</v>
      </c>
      <c r="E593" s="75" t="s">
        <v>310</v>
      </c>
      <c r="F593" s="75" t="s">
        <v>2193</v>
      </c>
      <c r="G593" s="75"/>
      <c r="H593" s="75"/>
      <c r="I593" s="75" t="s">
        <v>886</v>
      </c>
      <c r="J593" s="75" t="s">
        <v>290</v>
      </c>
      <c r="K593" s="75"/>
      <c r="L593" s="75"/>
      <c r="M593" s="75"/>
      <c r="N593" s="75">
        <v>2</v>
      </c>
      <c r="O593" s="75"/>
      <c r="P593" s="75">
        <v>28</v>
      </c>
      <c r="Q593" s="75"/>
      <c r="R593" s="75" t="s">
        <v>3</v>
      </c>
      <c r="S593" s="75" t="s">
        <v>18</v>
      </c>
    </row>
    <row r="594" spans="1:19" ht="15" customHeight="1" x14ac:dyDescent="0.35">
      <c r="A594" s="75">
        <v>593</v>
      </c>
      <c r="B594" s="75" t="s">
        <v>2194</v>
      </c>
      <c r="C594" s="165" t="s">
        <v>2195</v>
      </c>
      <c r="D594" s="75" t="s">
        <v>2196</v>
      </c>
      <c r="E594" s="75" t="s">
        <v>302</v>
      </c>
      <c r="F594" s="75" t="s">
        <v>2197</v>
      </c>
      <c r="G594" s="75"/>
      <c r="H594" s="75"/>
      <c r="I594" s="75" t="s">
        <v>1112</v>
      </c>
      <c r="J594" s="75" t="s">
        <v>1147</v>
      </c>
      <c r="K594" s="75"/>
      <c r="L594" s="75"/>
      <c r="M594" s="75"/>
      <c r="N594" s="75">
        <v>1</v>
      </c>
      <c r="O594" s="75"/>
      <c r="P594" s="75"/>
      <c r="Q594" s="75"/>
      <c r="R594" s="75" t="s">
        <v>3</v>
      </c>
      <c r="S594" s="75" t="s">
        <v>18</v>
      </c>
    </row>
    <row r="595" spans="1:19" ht="15" customHeight="1" x14ac:dyDescent="0.35">
      <c r="A595" s="75">
        <v>594</v>
      </c>
      <c r="B595" s="75" t="s">
        <v>1196</v>
      </c>
      <c r="C595" s="165" t="s">
        <v>2198</v>
      </c>
      <c r="D595" s="75" t="s">
        <v>287</v>
      </c>
      <c r="E595" s="75" t="s">
        <v>288</v>
      </c>
      <c r="F595" s="75" t="s">
        <v>1141</v>
      </c>
      <c r="G595" s="75"/>
      <c r="H595" s="75"/>
      <c r="I595" s="75" t="s">
        <v>886</v>
      </c>
      <c r="J595" s="75" t="s">
        <v>290</v>
      </c>
      <c r="K595" s="75"/>
      <c r="L595" s="75"/>
      <c r="M595" s="75"/>
      <c r="N595" s="75">
        <v>7</v>
      </c>
      <c r="O595" s="75"/>
      <c r="P595" s="75"/>
      <c r="Q595" s="75"/>
      <c r="R595" s="75" t="s">
        <v>3</v>
      </c>
      <c r="S595" s="75" t="s">
        <v>18</v>
      </c>
    </row>
    <row r="596" spans="1:19" ht="15" customHeight="1" x14ac:dyDescent="0.35">
      <c r="A596" s="75">
        <v>595</v>
      </c>
      <c r="B596" s="75" t="s">
        <v>103</v>
      </c>
      <c r="C596" s="165" t="s">
        <v>2199</v>
      </c>
      <c r="D596" s="75" t="s">
        <v>287</v>
      </c>
      <c r="E596" s="75" t="s">
        <v>346</v>
      </c>
      <c r="F596" s="75" t="s">
        <v>1141</v>
      </c>
      <c r="G596" s="75"/>
      <c r="H596" s="75"/>
      <c r="I596" s="75" t="s">
        <v>886</v>
      </c>
      <c r="J596" s="75" t="s">
        <v>1154</v>
      </c>
      <c r="K596" s="75"/>
      <c r="L596" s="75"/>
      <c r="M596" s="75"/>
      <c r="N596" s="75"/>
      <c r="O596" s="75"/>
      <c r="P596" s="75"/>
      <c r="Q596" s="75"/>
      <c r="R596" s="75" t="s">
        <v>3</v>
      </c>
      <c r="S596" s="75" t="s">
        <v>18</v>
      </c>
    </row>
    <row r="597" spans="1:19" ht="15" customHeight="1" x14ac:dyDescent="0.35">
      <c r="A597" s="75">
        <v>596</v>
      </c>
      <c r="B597" s="75" t="s">
        <v>2200</v>
      </c>
      <c r="C597" s="165" t="s">
        <v>2201</v>
      </c>
      <c r="D597" s="75" t="s">
        <v>287</v>
      </c>
      <c r="E597" s="75" t="s">
        <v>493</v>
      </c>
      <c r="F597" s="75" t="s">
        <v>2202</v>
      </c>
      <c r="G597" s="75"/>
      <c r="H597" s="75"/>
      <c r="I597" s="75" t="s">
        <v>886</v>
      </c>
      <c r="J597" s="75" t="s">
        <v>290</v>
      </c>
      <c r="K597" s="75"/>
      <c r="L597" s="75"/>
      <c r="M597" s="75"/>
      <c r="N597" s="75">
        <v>2</v>
      </c>
      <c r="O597" s="75"/>
      <c r="P597" s="75"/>
      <c r="Q597" s="75"/>
      <c r="R597" s="75" t="s">
        <v>3</v>
      </c>
      <c r="S597" s="75" t="s">
        <v>18</v>
      </c>
    </row>
    <row r="598" spans="1:19" ht="15" customHeight="1" x14ac:dyDescent="0.35">
      <c r="A598" s="75">
        <v>597</v>
      </c>
      <c r="B598" s="75" t="s">
        <v>2203</v>
      </c>
      <c r="C598" s="165" t="s">
        <v>2204</v>
      </c>
      <c r="D598" s="75" t="s">
        <v>1201</v>
      </c>
      <c r="E598" s="75" t="s">
        <v>493</v>
      </c>
      <c r="F598" s="75" t="s">
        <v>2205</v>
      </c>
      <c r="G598" s="75"/>
      <c r="H598" s="75"/>
      <c r="I598" s="75" t="s">
        <v>886</v>
      </c>
      <c r="J598" s="75" t="s">
        <v>1113</v>
      </c>
      <c r="K598" s="75"/>
      <c r="L598" s="75"/>
      <c r="M598" s="75"/>
      <c r="N598" s="75">
        <v>1</v>
      </c>
      <c r="O598" s="75"/>
      <c r="P598" s="75"/>
      <c r="Q598" s="75"/>
      <c r="R598" s="75" t="s">
        <v>3</v>
      </c>
      <c r="S598" s="75" t="s">
        <v>18</v>
      </c>
    </row>
    <row r="599" spans="1:19" ht="15" customHeight="1" x14ac:dyDescent="0.35">
      <c r="A599" s="75">
        <v>598</v>
      </c>
      <c r="B599" s="75" t="s">
        <v>2206</v>
      </c>
      <c r="C599" s="165" t="s">
        <v>2207</v>
      </c>
      <c r="D599" s="75" t="s">
        <v>1140</v>
      </c>
      <c r="E599" s="75" t="s">
        <v>346</v>
      </c>
      <c r="F599" s="75" t="s">
        <v>2208</v>
      </c>
      <c r="G599" s="75"/>
      <c r="H599" s="75"/>
      <c r="I599" s="75" t="s">
        <v>886</v>
      </c>
      <c r="J599" s="75" t="s">
        <v>1142</v>
      </c>
      <c r="K599" s="75"/>
      <c r="L599" s="75"/>
      <c r="M599" s="75"/>
      <c r="N599" s="75">
        <v>2</v>
      </c>
      <c r="O599" s="75"/>
      <c r="P599" s="75"/>
      <c r="Q599" s="75"/>
      <c r="R599" s="75" t="s">
        <v>3</v>
      </c>
      <c r="S599" s="75" t="s">
        <v>18</v>
      </c>
    </row>
    <row r="600" spans="1:19" ht="15" customHeight="1" x14ac:dyDescent="0.35">
      <c r="A600" s="75">
        <v>599</v>
      </c>
      <c r="B600" s="75" t="s">
        <v>2209</v>
      </c>
      <c r="C600" s="165" t="s">
        <v>2210</v>
      </c>
      <c r="D600" s="75" t="s">
        <v>1150</v>
      </c>
      <c r="E600" s="75" t="s">
        <v>295</v>
      </c>
      <c r="F600" s="75" t="s">
        <v>2211</v>
      </c>
      <c r="G600" s="75"/>
      <c r="H600" s="75"/>
      <c r="I600" s="75" t="s">
        <v>886</v>
      </c>
      <c r="J600" s="75" t="s">
        <v>290</v>
      </c>
      <c r="K600" s="75"/>
      <c r="L600" s="75"/>
      <c r="M600" s="75"/>
      <c r="N600" s="75"/>
      <c r="O600" s="75"/>
      <c r="P600" s="75"/>
      <c r="Q600" s="75"/>
      <c r="R600" s="75" t="s">
        <v>3</v>
      </c>
      <c r="S600" s="75" t="s">
        <v>18</v>
      </c>
    </row>
    <row r="601" spans="1:19" ht="15" customHeight="1" x14ac:dyDescent="0.35">
      <c r="A601" s="75">
        <v>600</v>
      </c>
      <c r="B601" s="75" t="s">
        <v>2212</v>
      </c>
      <c r="C601" s="165" t="s">
        <v>2213</v>
      </c>
      <c r="D601" s="75" t="s">
        <v>287</v>
      </c>
      <c r="E601" s="75" t="s">
        <v>493</v>
      </c>
      <c r="F601" s="75" t="s">
        <v>1141</v>
      </c>
      <c r="G601" s="75"/>
      <c r="H601" s="75"/>
      <c r="I601" s="75" t="s">
        <v>886</v>
      </c>
      <c r="J601" s="75" t="s">
        <v>290</v>
      </c>
      <c r="K601" s="75"/>
      <c r="L601" s="75"/>
      <c r="M601" s="75"/>
      <c r="N601" s="75">
        <v>1</v>
      </c>
      <c r="O601" s="75"/>
      <c r="P601" s="75"/>
      <c r="Q601" s="75"/>
      <c r="R601" s="75" t="s">
        <v>3</v>
      </c>
      <c r="S601" s="75" t="s">
        <v>18</v>
      </c>
    </row>
    <row r="602" spans="1:19" ht="15" customHeight="1" x14ac:dyDescent="0.35">
      <c r="A602" s="75">
        <v>601</v>
      </c>
      <c r="B602" s="75" t="s">
        <v>2214</v>
      </c>
      <c r="C602" s="165" t="s">
        <v>2215</v>
      </c>
      <c r="D602" s="75" t="s">
        <v>1110</v>
      </c>
      <c r="E602" s="75" t="s">
        <v>556</v>
      </c>
      <c r="F602" s="75" t="s">
        <v>2216</v>
      </c>
      <c r="G602" s="75"/>
      <c r="H602" s="75"/>
      <c r="I602" s="75" t="s">
        <v>886</v>
      </c>
      <c r="J602" s="75" t="s">
        <v>1154</v>
      </c>
      <c r="K602" s="75"/>
      <c r="L602" s="75"/>
      <c r="M602" s="75"/>
      <c r="N602" s="75"/>
      <c r="O602" s="75"/>
      <c r="P602" s="75"/>
      <c r="Q602" s="75"/>
      <c r="R602" s="75" t="s">
        <v>3</v>
      </c>
      <c r="S602" s="75" t="s">
        <v>18</v>
      </c>
    </row>
    <row r="603" spans="1:19" ht="15" customHeight="1" x14ac:dyDescent="0.35">
      <c r="A603" s="75">
        <v>602</v>
      </c>
      <c r="B603" s="75" t="s">
        <v>2217</v>
      </c>
      <c r="C603" s="165" t="s">
        <v>2218</v>
      </c>
      <c r="D603" s="75" t="s">
        <v>2219</v>
      </c>
      <c r="E603" s="75" t="s">
        <v>295</v>
      </c>
      <c r="F603" s="75" t="s">
        <v>2220</v>
      </c>
      <c r="G603" s="75"/>
      <c r="H603" s="75"/>
      <c r="I603" s="75" t="s">
        <v>505</v>
      </c>
      <c r="J603" s="75" t="s">
        <v>1118</v>
      </c>
      <c r="K603" s="75"/>
      <c r="L603" s="75"/>
      <c r="M603" s="75"/>
      <c r="N603" s="75">
        <v>33</v>
      </c>
      <c r="O603" s="75"/>
      <c r="P603" s="75">
        <v>28</v>
      </c>
      <c r="Q603" s="75"/>
      <c r="R603" s="75" t="s">
        <v>3</v>
      </c>
      <c r="S603" s="75" t="s">
        <v>18</v>
      </c>
    </row>
    <row r="604" spans="1:19" ht="15" customHeight="1" x14ac:dyDescent="0.35">
      <c r="A604" s="75">
        <v>603</v>
      </c>
      <c r="B604" s="75" t="s">
        <v>2057</v>
      </c>
      <c r="C604" s="165" t="s">
        <v>2221</v>
      </c>
      <c r="D604" s="75" t="s">
        <v>287</v>
      </c>
      <c r="E604" s="75" t="s">
        <v>295</v>
      </c>
      <c r="F604" s="75" t="s">
        <v>2059</v>
      </c>
      <c r="G604" s="75"/>
      <c r="H604" s="75"/>
      <c r="I604" s="75" t="s">
        <v>886</v>
      </c>
      <c r="J604" s="75" t="s">
        <v>290</v>
      </c>
      <c r="K604" s="75"/>
      <c r="L604" s="75"/>
      <c r="M604" s="75"/>
      <c r="N604" s="75">
        <v>1</v>
      </c>
      <c r="O604" s="75"/>
      <c r="P604" s="75"/>
      <c r="Q604" s="75"/>
      <c r="R604" s="75" t="s">
        <v>3</v>
      </c>
      <c r="S604" s="75" t="s">
        <v>18</v>
      </c>
    </row>
    <row r="605" spans="1:19" ht="15" customHeight="1" x14ac:dyDescent="0.35">
      <c r="A605" s="75">
        <v>604</v>
      </c>
      <c r="B605" s="75" t="s">
        <v>2222</v>
      </c>
      <c r="C605" s="165" t="s">
        <v>2223</v>
      </c>
      <c r="D605" s="75" t="s">
        <v>287</v>
      </c>
      <c r="E605" s="75" t="s">
        <v>295</v>
      </c>
      <c r="F605" s="75" t="s">
        <v>1141</v>
      </c>
      <c r="G605" s="75"/>
      <c r="H605" s="75"/>
      <c r="I605" s="75" t="s">
        <v>886</v>
      </c>
      <c r="J605" s="75" t="s">
        <v>290</v>
      </c>
      <c r="K605" s="75"/>
      <c r="L605" s="75"/>
      <c r="M605" s="75"/>
      <c r="N605" s="75">
        <v>2</v>
      </c>
      <c r="O605" s="75"/>
      <c r="P605" s="75"/>
      <c r="Q605" s="75"/>
      <c r="R605" s="75" t="s">
        <v>3</v>
      </c>
      <c r="S605" s="75" t="s">
        <v>18</v>
      </c>
    </row>
    <row r="606" spans="1:19" ht="15" customHeight="1" x14ac:dyDescent="0.35">
      <c r="A606" s="75">
        <v>605</v>
      </c>
      <c r="B606" s="75" t="s">
        <v>2224</v>
      </c>
      <c r="C606" s="165" t="s">
        <v>2225</v>
      </c>
      <c r="D606" s="75" t="s">
        <v>1444</v>
      </c>
      <c r="E606" s="75" t="s">
        <v>288</v>
      </c>
      <c r="F606" s="75" t="s">
        <v>1445</v>
      </c>
      <c r="G606" s="75"/>
      <c r="H606" s="75"/>
      <c r="I606" s="75" t="s">
        <v>1112</v>
      </c>
      <c r="J606" s="75" t="s">
        <v>290</v>
      </c>
      <c r="K606" s="75"/>
      <c r="L606" s="75"/>
      <c r="M606" s="75"/>
      <c r="N606" s="75">
        <v>1</v>
      </c>
      <c r="O606" s="75"/>
      <c r="P606" s="75">
        <v>30</v>
      </c>
      <c r="Q606" s="75"/>
      <c r="R606" s="75" t="s">
        <v>3</v>
      </c>
      <c r="S606" s="75" t="s">
        <v>18</v>
      </c>
    </row>
    <row r="607" spans="1:19" ht="15" customHeight="1" x14ac:dyDescent="0.35">
      <c r="A607" s="75">
        <v>606</v>
      </c>
      <c r="B607" s="75" t="s">
        <v>1745</v>
      </c>
      <c r="C607" s="165" t="s">
        <v>2226</v>
      </c>
      <c r="D607" s="75" t="s">
        <v>1747</v>
      </c>
      <c r="E607" s="75" t="s">
        <v>493</v>
      </c>
      <c r="F607" s="75" t="s">
        <v>1141</v>
      </c>
      <c r="G607" s="75"/>
      <c r="H607" s="75"/>
      <c r="I607" s="75" t="s">
        <v>886</v>
      </c>
      <c r="J607" s="75" t="s">
        <v>1113</v>
      </c>
      <c r="K607" s="75"/>
      <c r="L607" s="75"/>
      <c r="M607" s="75"/>
      <c r="N607" s="75">
        <v>1</v>
      </c>
      <c r="O607" s="75"/>
      <c r="P607" s="75"/>
      <c r="Q607" s="75"/>
      <c r="R607" s="75" t="s">
        <v>3</v>
      </c>
      <c r="S607" s="75" t="s">
        <v>18</v>
      </c>
    </row>
    <row r="608" spans="1:19" ht="15" customHeight="1" x14ac:dyDescent="0.35">
      <c r="A608" s="75">
        <v>607</v>
      </c>
      <c r="B608" s="75" t="s">
        <v>2227</v>
      </c>
      <c r="C608" s="165" t="s">
        <v>2228</v>
      </c>
      <c r="D608" s="75" t="s">
        <v>287</v>
      </c>
      <c r="E608" s="75" t="s">
        <v>493</v>
      </c>
      <c r="F608" s="75" t="s">
        <v>2229</v>
      </c>
      <c r="G608" s="75"/>
      <c r="H608" s="75"/>
      <c r="I608" s="75" t="s">
        <v>886</v>
      </c>
      <c r="J608" s="75" t="s">
        <v>290</v>
      </c>
      <c r="K608" s="75"/>
      <c r="L608" s="75"/>
      <c r="M608" s="75"/>
      <c r="N608" s="75"/>
      <c r="O608" s="75"/>
      <c r="P608" s="75"/>
      <c r="Q608" s="75"/>
      <c r="R608" s="75" t="s">
        <v>3</v>
      </c>
      <c r="S608" s="75" t="s">
        <v>18</v>
      </c>
    </row>
    <row r="609" spans="1:19" ht="15" customHeight="1" x14ac:dyDescent="0.35">
      <c r="A609" s="75">
        <v>608</v>
      </c>
      <c r="B609" s="75" t="s">
        <v>1407</v>
      </c>
      <c r="C609" s="165" t="s">
        <v>2230</v>
      </c>
      <c r="D609" s="75" t="s">
        <v>287</v>
      </c>
      <c r="E609" s="75" t="s">
        <v>295</v>
      </c>
      <c r="F609" s="75" t="s">
        <v>2231</v>
      </c>
      <c r="G609" s="75"/>
      <c r="H609" s="75"/>
      <c r="I609" s="75" t="s">
        <v>886</v>
      </c>
      <c r="J609" s="75" t="s">
        <v>290</v>
      </c>
      <c r="K609" s="75"/>
      <c r="L609" s="75"/>
      <c r="M609" s="75"/>
      <c r="N609" s="75"/>
      <c r="O609" s="75"/>
      <c r="P609" s="75"/>
      <c r="Q609" s="75"/>
      <c r="R609" s="75" t="s">
        <v>3</v>
      </c>
      <c r="S609" s="75" t="s">
        <v>18</v>
      </c>
    </row>
    <row r="610" spans="1:19" ht="15" customHeight="1" x14ac:dyDescent="0.35">
      <c r="A610" s="75">
        <v>609</v>
      </c>
      <c r="B610" s="75" t="s">
        <v>2232</v>
      </c>
      <c r="C610" s="165" t="s">
        <v>2233</v>
      </c>
      <c r="D610" s="75" t="s">
        <v>1150</v>
      </c>
      <c r="E610" s="75" t="s">
        <v>333</v>
      </c>
      <c r="F610" s="75" t="s">
        <v>1646</v>
      </c>
      <c r="G610" s="75"/>
      <c r="H610" s="75"/>
      <c r="I610" s="75" t="s">
        <v>1112</v>
      </c>
      <c r="J610" s="75" t="s">
        <v>290</v>
      </c>
      <c r="K610" s="75"/>
      <c r="L610" s="75"/>
      <c r="M610" s="75"/>
      <c r="N610" s="75"/>
      <c r="O610" s="75"/>
      <c r="P610" s="75"/>
      <c r="Q610" s="75"/>
      <c r="R610" s="75" t="s">
        <v>3</v>
      </c>
      <c r="S610" s="75" t="s">
        <v>18</v>
      </c>
    </row>
    <row r="611" spans="1:19" ht="15" customHeight="1" x14ac:dyDescent="0.35">
      <c r="A611" s="75">
        <v>610</v>
      </c>
      <c r="B611" s="75" t="s">
        <v>2234</v>
      </c>
      <c r="C611" s="165" t="s">
        <v>2235</v>
      </c>
      <c r="D611" s="75" t="s">
        <v>287</v>
      </c>
      <c r="E611" s="75" t="s">
        <v>346</v>
      </c>
      <c r="F611" s="75" t="s">
        <v>2236</v>
      </c>
      <c r="G611" s="75"/>
      <c r="H611" s="75"/>
      <c r="I611" s="75" t="s">
        <v>886</v>
      </c>
      <c r="J611" s="75" t="s">
        <v>1154</v>
      </c>
      <c r="K611" s="75"/>
      <c r="L611" s="75"/>
      <c r="M611" s="75"/>
      <c r="N611" s="75">
        <v>1</v>
      </c>
      <c r="O611" s="75"/>
      <c r="P611" s="75"/>
      <c r="Q611" s="75"/>
      <c r="R611" s="75" t="s">
        <v>3</v>
      </c>
      <c r="S611" s="75" t="s">
        <v>18</v>
      </c>
    </row>
    <row r="612" spans="1:19" ht="15" customHeight="1" x14ac:dyDescent="0.35">
      <c r="A612" s="75">
        <v>611</v>
      </c>
      <c r="B612" s="75" t="s">
        <v>2237</v>
      </c>
      <c r="C612" s="165" t="s">
        <v>2238</v>
      </c>
      <c r="D612" s="75" t="s">
        <v>332</v>
      </c>
      <c r="E612" s="75" t="s">
        <v>295</v>
      </c>
      <c r="F612" s="75" t="s">
        <v>2239</v>
      </c>
      <c r="G612" s="75"/>
      <c r="H612" s="75"/>
      <c r="I612" s="75" t="s">
        <v>886</v>
      </c>
      <c r="J612" s="75" t="s">
        <v>290</v>
      </c>
      <c r="K612" s="75"/>
      <c r="L612" s="75"/>
      <c r="M612" s="75"/>
      <c r="N612" s="75">
        <v>3</v>
      </c>
      <c r="O612" s="75"/>
      <c r="P612" s="75"/>
      <c r="Q612" s="75"/>
      <c r="R612" s="75" t="s">
        <v>3</v>
      </c>
      <c r="S612" s="75" t="s">
        <v>18</v>
      </c>
    </row>
    <row r="613" spans="1:19" ht="15" customHeight="1" x14ac:dyDescent="0.35">
      <c r="A613" s="75">
        <v>612</v>
      </c>
      <c r="B613" s="75" t="s">
        <v>2240</v>
      </c>
      <c r="C613" s="165" t="s">
        <v>2241</v>
      </c>
      <c r="D613" s="75" t="s">
        <v>2242</v>
      </c>
      <c r="E613" s="75" t="s">
        <v>295</v>
      </c>
      <c r="F613" s="75" t="s">
        <v>1141</v>
      </c>
      <c r="G613" s="75"/>
      <c r="H613" s="75"/>
      <c r="I613" s="75" t="s">
        <v>886</v>
      </c>
      <c r="J613" s="75" t="s">
        <v>290</v>
      </c>
      <c r="K613" s="75"/>
      <c r="L613" s="75"/>
      <c r="M613" s="75"/>
      <c r="N613" s="75"/>
      <c r="O613" s="75"/>
      <c r="P613" s="75"/>
      <c r="Q613" s="75"/>
      <c r="R613" s="75" t="s">
        <v>3</v>
      </c>
      <c r="S613" s="75" t="s">
        <v>18</v>
      </c>
    </row>
    <row r="614" spans="1:19" ht="15" customHeight="1" x14ac:dyDescent="0.35">
      <c r="A614" s="75">
        <v>613</v>
      </c>
      <c r="B614" s="75" t="s">
        <v>2243</v>
      </c>
      <c r="C614" s="165" t="s">
        <v>2244</v>
      </c>
      <c r="D614" s="75" t="s">
        <v>488</v>
      </c>
      <c r="E614" s="75" t="s">
        <v>310</v>
      </c>
      <c r="F614" s="75" t="s">
        <v>1141</v>
      </c>
      <c r="G614" s="75"/>
      <c r="H614" s="75"/>
      <c r="I614" s="75" t="s">
        <v>886</v>
      </c>
      <c r="J614" s="75" t="s">
        <v>2245</v>
      </c>
      <c r="K614" s="75"/>
      <c r="L614" s="75"/>
      <c r="M614" s="75"/>
      <c r="N614" s="75">
        <v>37</v>
      </c>
      <c r="O614" s="75"/>
      <c r="P614" s="75"/>
      <c r="Q614" s="75"/>
      <c r="R614" s="75" t="s">
        <v>3</v>
      </c>
      <c r="S614" s="75" t="s">
        <v>18</v>
      </c>
    </row>
    <row r="615" spans="1:19" ht="15" customHeight="1" x14ac:dyDescent="0.35">
      <c r="A615" s="75">
        <v>614</v>
      </c>
      <c r="B615" s="75" t="s">
        <v>2246</v>
      </c>
      <c r="C615" s="165" t="s">
        <v>2247</v>
      </c>
      <c r="D615" s="75" t="s">
        <v>287</v>
      </c>
      <c r="E615" s="75" t="s">
        <v>295</v>
      </c>
      <c r="F615" s="75" t="s">
        <v>2248</v>
      </c>
      <c r="G615" s="75"/>
      <c r="H615" s="75"/>
      <c r="I615" s="75" t="s">
        <v>1112</v>
      </c>
      <c r="J615" s="75" t="s">
        <v>290</v>
      </c>
      <c r="K615" s="75"/>
      <c r="L615" s="75"/>
      <c r="M615" s="75"/>
      <c r="N615" s="75">
        <v>2</v>
      </c>
      <c r="O615" s="75"/>
      <c r="P615" s="75">
        <v>27</v>
      </c>
      <c r="Q615" s="75"/>
      <c r="R615" s="75" t="s">
        <v>3</v>
      </c>
      <c r="S615" s="75" t="s">
        <v>18</v>
      </c>
    </row>
    <row r="616" spans="1:19" ht="15" customHeight="1" x14ac:dyDescent="0.35">
      <c r="A616" s="75">
        <v>615</v>
      </c>
      <c r="B616" s="75" t="s">
        <v>1862</v>
      </c>
      <c r="C616" s="165" t="s">
        <v>2249</v>
      </c>
      <c r="D616" s="75" t="s">
        <v>287</v>
      </c>
      <c r="E616" s="75" t="s">
        <v>493</v>
      </c>
      <c r="F616" s="75" t="s">
        <v>2250</v>
      </c>
      <c r="G616" s="75"/>
      <c r="H616" s="75"/>
      <c r="I616" s="75" t="s">
        <v>886</v>
      </c>
      <c r="J616" s="75" t="s">
        <v>290</v>
      </c>
      <c r="K616" s="75"/>
      <c r="L616" s="75"/>
      <c r="M616" s="75"/>
      <c r="N616" s="75">
        <v>2</v>
      </c>
      <c r="O616" s="75"/>
      <c r="P616" s="75"/>
      <c r="Q616" s="75"/>
      <c r="R616" s="75" t="s">
        <v>3</v>
      </c>
      <c r="S616" s="75" t="s">
        <v>18</v>
      </c>
    </row>
    <row r="617" spans="1:19" ht="15" customHeight="1" x14ac:dyDescent="0.35">
      <c r="A617" s="75">
        <v>616</v>
      </c>
      <c r="B617" s="75" t="s">
        <v>2251</v>
      </c>
      <c r="C617" s="165" t="s">
        <v>2252</v>
      </c>
      <c r="D617" s="75" t="s">
        <v>1201</v>
      </c>
      <c r="E617" s="75" t="s">
        <v>493</v>
      </c>
      <c r="F617" s="75" t="s">
        <v>1141</v>
      </c>
      <c r="G617" s="75"/>
      <c r="H617" s="75"/>
      <c r="I617" s="75" t="s">
        <v>886</v>
      </c>
      <c r="J617" s="75" t="s">
        <v>1113</v>
      </c>
      <c r="K617" s="75"/>
      <c r="L617" s="75"/>
      <c r="M617" s="75"/>
      <c r="N617" s="75"/>
      <c r="O617" s="75"/>
      <c r="P617" s="75"/>
      <c r="Q617" s="75"/>
      <c r="R617" s="75" t="s">
        <v>3</v>
      </c>
      <c r="S617" s="75" t="s">
        <v>18</v>
      </c>
    </row>
    <row r="618" spans="1:19" ht="15" customHeight="1" x14ac:dyDescent="0.35">
      <c r="A618" s="75">
        <v>617</v>
      </c>
      <c r="B618" s="75" t="s">
        <v>2253</v>
      </c>
      <c r="C618" s="165" t="s">
        <v>2254</v>
      </c>
      <c r="D618" s="75" t="s">
        <v>1201</v>
      </c>
      <c r="E618" s="75" t="s">
        <v>346</v>
      </c>
      <c r="F618" s="75" t="s">
        <v>2255</v>
      </c>
      <c r="G618" s="75"/>
      <c r="H618" s="75"/>
      <c r="I618" s="75" t="s">
        <v>886</v>
      </c>
      <c r="J618" s="75" t="s">
        <v>1142</v>
      </c>
      <c r="K618" s="75"/>
      <c r="L618" s="75"/>
      <c r="M618" s="75"/>
      <c r="N618" s="75">
        <v>3</v>
      </c>
      <c r="O618" s="75"/>
      <c r="P618" s="75"/>
      <c r="Q618" s="75"/>
      <c r="R618" s="75" t="s">
        <v>3</v>
      </c>
      <c r="S618" s="75" t="s">
        <v>18</v>
      </c>
    </row>
    <row r="619" spans="1:19" ht="15" customHeight="1" x14ac:dyDescent="0.35">
      <c r="A619" s="75">
        <v>618</v>
      </c>
      <c r="B619" s="75" t="s">
        <v>1455</v>
      </c>
      <c r="C619" s="165" t="s">
        <v>2256</v>
      </c>
      <c r="D619" s="75" t="s">
        <v>1150</v>
      </c>
      <c r="E619" s="75" t="s">
        <v>310</v>
      </c>
      <c r="F619" s="75" t="s">
        <v>1424</v>
      </c>
      <c r="G619" s="75"/>
      <c r="H619" s="75"/>
      <c r="I619" s="75" t="s">
        <v>1112</v>
      </c>
      <c r="J619" s="75" t="s">
        <v>290</v>
      </c>
      <c r="K619" s="75"/>
      <c r="L619" s="75"/>
      <c r="M619" s="75"/>
      <c r="N619" s="75">
        <v>1</v>
      </c>
      <c r="O619" s="75"/>
      <c r="P619" s="75"/>
      <c r="Q619" s="75"/>
      <c r="R619" s="75" t="s">
        <v>3</v>
      </c>
      <c r="S619" s="75" t="s">
        <v>18</v>
      </c>
    </row>
    <row r="620" spans="1:19" ht="15" customHeight="1" x14ac:dyDescent="0.35">
      <c r="A620" s="75">
        <v>619</v>
      </c>
      <c r="B620" s="75" t="s">
        <v>2257</v>
      </c>
      <c r="C620" s="165" t="s">
        <v>2258</v>
      </c>
      <c r="D620" s="75" t="s">
        <v>1329</v>
      </c>
      <c r="E620" s="75" t="s">
        <v>346</v>
      </c>
      <c r="F620" s="75" t="s">
        <v>2259</v>
      </c>
      <c r="G620" s="75"/>
      <c r="H620" s="75"/>
      <c r="I620" s="75" t="s">
        <v>886</v>
      </c>
      <c r="J620" s="75" t="s">
        <v>1142</v>
      </c>
      <c r="K620" s="75"/>
      <c r="L620" s="75"/>
      <c r="M620" s="75"/>
      <c r="N620" s="75">
        <v>4</v>
      </c>
      <c r="O620" s="75"/>
      <c r="P620" s="75"/>
      <c r="Q620" s="75"/>
      <c r="R620" s="75" t="s">
        <v>3</v>
      </c>
      <c r="S620" s="75" t="s">
        <v>18</v>
      </c>
    </row>
    <row r="621" spans="1:19" ht="15" customHeight="1" x14ac:dyDescent="0.35">
      <c r="A621" s="75">
        <v>620</v>
      </c>
      <c r="B621" s="75" t="s">
        <v>2260</v>
      </c>
      <c r="C621" s="165" t="s">
        <v>2261</v>
      </c>
      <c r="D621" s="75" t="s">
        <v>332</v>
      </c>
      <c r="E621" s="75" t="s">
        <v>346</v>
      </c>
      <c r="F621" s="75" t="s">
        <v>1141</v>
      </c>
      <c r="G621" s="75"/>
      <c r="H621" s="75"/>
      <c r="I621" s="75" t="s">
        <v>886</v>
      </c>
      <c r="J621" s="75" t="s">
        <v>1142</v>
      </c>
      <c r="K621" s="75"/>
      <c r="L621" s="75"/>
      <c r="M621" s="75"/>
      <c r="N621" s="75">
        <v>1</v>
      </c>
      <c r="O621" s="75"/>
      <c r="P621" s="75"/>
      <c r="Q621" s="75"/>
      <c r="R621" s="75" t="s">
        <v>3</v>
      </c>
      <c r="S621" s="75" t="s">
        <v>18</v>
      </c>
    </row>
    <row r="622" spans="1:19" ht="15" customHeight="1" x14ac:dyDescent="0.35">
      <c r="A622" s="75">
        <v>621</v>
      </c>
      <c r="B622" s="75" t="s">
        <v>2262</v>
      </c>
      <c r="C622" s="165" t="s">
        <v>2263</v>
      </c>
      <c r="D622" s="75" t="s">
        <v>2102</v>
      </c>
      <c r="E622" s="75" t="s">
        <v>346</v>
      </c>
      <c r="F622" s="75" t="s">
        <v>2264</v>
      </c>
      <c r="G622" s="75"/>
      <c r="H622" s="75"/>
      <c r="I622" s="75" t="s">
        <v>505</v>
      </c>
      <c r="J622" s="75" t="s">
        <v>1118</v>
      </c>
      <c r="K622" s="75"/>
      <c r="L622" s="75"/>
      <c r="M622" s="75"/>
      <c r="N622" s="75">
        <v>1</v>
      </c>
      <c r="O622" s="75"/>
      <c r="P622" s="75">
        <v>12</v>
      </c>
      <c r="Q622" s="75"/>
      <c r="R622" s="75" t="s">
        <v>3</v>
      </c>
      <c r="S622" s="75" t="s">
        <v>18</v>
      </c>
    </row>
    <row r="623" spans="1:19" ht="15" customHeight="1" x14ac:dyDescent="0.35">
      <c r="A623" s="75">
        <v>622</v>
      </c>
      <c r="B623" s="75" t="s">
        <v>2265</v>
      </c>
      <c r="C623" s="165" t="s">
        <v>2266</v>
      </c>
      <c r="D623" s="75" t="s">
        <v>1671</v>
      </c>
      <c r="E623" s="75" t="s">
        <v>556</v>
      </c>
      <c r="F623" s="75" t="s">
        <v>2267</v>
      </c>
      <c r="G623" s="75"/>
      <c r="H623" s="75"/>
      <c r="I623" s="75" t="s">
        <v>886</v>
      </c>
      <c r="J623" s="75" t="s">
        <v>290</v>
      </c>
      <c r="K623" s="75"/>
      <c r="L623" s="75"/>
      <c r="M623" s="75"/>
      <c r="N623" s="75">
        <v>2</v>
      </c>
      <c r="O623" s="75"/>
      <c r="P623" s="75"/>
      <c r="Q623" s="75"/>
      <c r="R623" s="75" t="s">
        <v>3</v>
      </c>
      <c r="S623" s="75" t="s">
        <v>18</v>
      </c>
    </row>
    <row r="624" spans="1:19" ht="15" customHeight="1" x14ac:dyDescent="0.35">
      <c r="A624" s="75">
        <v>623</v>
      </c>
      <c r="B624" s="75" t="s">
        <v>2268</v>
      </c>
      <c r="C624" s="165" t="s">
        <v>2269</v>
      </c>
      <c r="D624" s="75" t="s">
        <v>287</v>
      </c>
      <c r="E624" s="75" t="s">
        <v>295</v>
      </c>
      <c r="F624" s="75" t="s">
        <v>1141</v>
      </c>
      <c r="G624" s="75"/>
      <c r="H624" s="75"/>
      <c r="I624" s="75" t="s">
        <v>886</v>
      </c>
      <c r="J624" s="75" t="s">
        <v>290</v>
      </c>
      <c r="K624" s="75"/>
      <c r="L624" s="75"/>
      <c r="M624" s="75"/>
      <c r="N624" s="75">
        <v>1</v>
      </c>
      <c r="O624" s="75"/>
      <c r="P624" s="75"/>
      <c r="Q624" s="75"/>
      <c r="R624" s="75" t="s">
        <v>3</v>
      </c>
      <c r="S624" s="75" t="s">
        <v>18</v>
      </c>
    </row>
    <row r="625" spans="1:19" ht="15" customHeight="1" x14ac:dyDescent="0.35">
      <c r="A625" s="75">
        <v>624</v>
      </c>
      <c r="B625" s="75" t="s">
        <v>2270</v>
      </c>
      <c r="C625" s="165" t="s">
        <v>2271</v>
      </c>
      <c r="D625" s="75" t="s">
        <v>2272</v>
      </c>
      <c r="E625" s="75" t="s">
        <v>493</v>
      </c>
      <c r="F625" s="75" t="s">
        <v>2273</v>
      </c>
      <c r="G625" s="75"/>
      <c r="H625" s="75"/>
      <c r="I625" s="75" t="s">
        <v>886</v>
      </c>
      <c r="J625" s="75" t="s">
        <v>290</v>
      </c>
      <c r="K625" s="75"/>
      <c r="L625" s="75"/>
      <c r="M625" s="75"/>
      <c r="N625" s="75">
        <v>2</v>
      </c>
      <c r="O625" s="75"/>
      <c r="P625" s="75"/>
      <c r="Q625" s="75"/>
      <c r="R625" s="75" t="s">
        <v>3</v>
      </c>
      <c r="S625" s="75" t="s">
        <v>18</v>
      </c>
    </row>
    <row r="626" spans="1:19" ht="15" customHeight="1" x14ac:dyDescent="0.35">
      <c r="A626" s="75">
        <v>625</v>
      </c>
      <c r="B626" s="75" t="s">
        <v>1404</v>
      </c>
      <c r="C626" s="165" t="s">
        <v>2274</v>
      </c>
      <c r="D626" s="75" t="s">
        <v>1110</v>
      </c>
      <c r="E626" s="75" t="s">
        <v>346</v>
      </c>
      <c r="F626" s="75" t="s">
        <v>2275</v>
      </c>
      <c r="G626" s="75"/>
      <c r="H626" s="75"/>
      <c r="I626" s="75" t="s">
        <v>886</v>
      </c>
      <c r="J626" s="75" t="s">
        <v>1154</v>
      </c>
      <c r="K626" s="75"/>
      <c r="L626" s="75"/>
      <c r="M626" s="75"/>
      <c r="N626" s="75"/>
      <c r="O626" s="75"/>
      <c r="P626" s="75"/>
      <c r="Q626" s="75"/>
      <c r="R626" s="75" t="s">
        <v>3</v>
      </c>
      <c r="S626" s="75" t="s">
        <v>18</v>
      </c>
    </row>
    <row r="627" spans="1:19" ht="15" customHeight="1" x14ac:dyDescent="0.35">
      <c r="A627" s="75">
        <v>626</v>
      </c>
      <c r="B627" s="75" t="s">
        <v>2276</v>
      </c>
      <c r="C627" s="165" t="s">
        <v>2277</v>
      </c>
      <c r="D627" s="75" t="s">
        <v>1897</v>
      </c>
      <c r="E627" s="75" t="s">
        <v>556</v>
      </c>
      <c r="F627" s="75" t="s">
        <v>1141</v>
      </c>
      <c r="G627" s="75"/>
      <c r="H627" s="75"/>
      <c r="I627" s="75" t="s">
        <v>886</v>
      </c>
      <c r="J627" s="75" t="s">
        <v>1154</v>
      </c>
      <c r="K627" s="75"/>
      <c r="L627" s="75"/>
      <c r="M627" s="75"/>
      <c r="N627" s="75"/>
      <c r="O627" s="75"/>
      <c r="P627" s="75"/>
      <c r="Q627" s="75"/>
      <c r="R627" s="75" t="s">
        <v>3</v>
      </c>
      <c r="S627" s="75" t="s">
        <v>18</v>
      </c>
    </row>
    <row r="628" spans="1:19" ht="15" customHeight="1" x14ac:dyDescent="0.35">
      <c r="A628" s="75">
        <v>627</v>
      </c>
      <c r="B628" s="75" t="s">
        <v>2278</v>
      </c>
      <c r="C628" s="165" t="s">
        <v>2279</v>
      </c>
      <c r="D628" s="75" t="s">
        <v>287</v>
      </c>
      <c r="E628" s="75" t="s">
        <v>346</v>
      </c>
      <c r="F628" s="75" t="s">
        <v>2280</v>
      </c>
      <c r="G628" s="75"/>
      <c r="H628" s="75"/>
      <c r="I628" s="75" t="s">
        <v>1112</v>
      </c>
      <c r="J628" s="75" t="s">
        <v>1154</v>
      </c>
      <c r="K628" s="75"/>
      <c r="L628" s="75"/>
      <c r="M628" s="75"/>
      <c r="N628" s="75"/>
      <c r="O628" s="75"/>
      <c r="P628" s="75">
        <v>12</v>
      </c>
      <c r="Q628" s="75"/>
      <c r="R628" s="75" t="s">
        <v>3</v>
      </c>
      <c r="S628" s="75" t="s">
        <v>18</v>
      </c>
    </row>
    <row r="629" spans="1:19" ht="15" customHeight="1" x14ac:dyDescent="0.35">
      <c r="A629" s="75">
        <v>628</v>
      </c>
      <c r="B629" s="75" t="s">
        <v>2281</v>
      </c>
      <c r="C629" s="165" t="s">
        <v>2282</v>
      </c>
      <c r="D629" s="75" t="s">
        <v>287</v>
      </c>
      <c r="E629" s="75" t="s">
        <v>556</v>
      </c>
      <c r="F629" s="75" t="s">
        <v>1141</v>
      </c>
      <c r="G629" s="75"/>
      <c r="H629" s="75"/>
      <c r="I629" s="75" t="s">
        <v>886</v>
      </c>
      <c r="J629" s="75" t="s">
        <v>1154</v>
      </c>
      <c r="K629" s="75"/>
      <c r="L629" s="75"/>
      <c r="M629" s="75"/>
      <c r="N629" s="75"/>
      <c r="O629" s="75"/>
      <c r="P629" s="75"/>
      <c r="Q629" s="75"/>
      <c r="R629" s="75" t="s">
        <v>3</v>
      </c>
      <c r="S629" s="75" t="s">
        <v>18</v>
      </c>
    </row>
    <row r="630" spans="1:19" ht="15" customHeight="1" x14ac:dyDescent="0.35">
      <c r="A630" s="75">
        <v>629</v>
      </c>
      <c r="B630" s="75" t="s">
        <v>2283</v>
      </c>
      <c r="C630" s="165" t="s">
        <v>2284</v>
      </c>
      <c r="D630" s="75" t="s">
        <v>287</v>
      </c>
      <c r="E630" s="75" t="s">
        <v>295</v>
      </c>
      <c r="F630" s="75" t="s">
        <v>2285</v>
      </c>
      <c r="G630" s="75"/>
      <c r="H630" s="75"/>
      <c r="I630" s="75" t="s">
        <v>1112</v>
      </c>
      <c r="J630" s="75" t="s">
        <v>290</v>
      </c>
      <c r="K630" s="75"/>
      <c r="L630" s="75"/>
      <c r="M630" s="75"/>
      <c r="N630" s="75">
        <v>1</v>
      </c>
      <c r="O630" s="75"/>
      <c r="P630" s="75">
        <v>32</v>
      </c>
      <c r="Q630" s="75"/>
      <c r="R630" s="75" t="s">
        <v>3</v>
      </c>
      <c r="S630" s="75" t="s">
        <v>18</v>
      </c>
    </row>
    <row r="631" spans="1:19" ht="15" customHeight="1" x14ac:dyDescent="0.35">
      <c r="A631" s="75">
        <v>630</v>
      </c>
      <c r="B631" s="75" t="s">
        <v>2286</v>
      </c>
      <c r="C631" s="165" t="s">
        <v>2287</v>
      </c>
      <c r="D631" s="75" t="s">
        <v>2288</v>
      </c>
      <c r="E631" s="75" t="s">
        <v>556</v>
      </c>
      <c r="F631" s="75" t="s">
        <v>1141</v>
      </c>
      <c r="G631" s="75"/>
      <c r="H631" s="75"/>
      <c r="I631" s="75" t="s">
        <v>886</v>
      </c>
      <c r="J631" s="75" t="s">
        <v>1142</v>
      </c>
      <c r="K631" s="75"/>
      <c r="L631" s="75"/>
      <c r="M631" s="75"/>
      <c r="N631" s="75"/>
      <c r="O631" s="75"/>
      <c r="P631" s="75"/>
      <c r="Q631" s="75"/>
      <c r="R631" s="75" t="s">
        <v>3</v>
      </c>
      <c r="S631" s="75" t="s">
        <v>18</v>
      </c>
    </row>
    <row r="632" spans="1:19" ht="15" customHeight="1" x14ac:dyDescent="0.35">
      <c r="A632" s="75">
        <v>631</v>
      </c>
      <c r="B632" s="75" t="s">
        <v>2082</v>
      </c>
      <c r="C632" s="165" t="s">
        <v>2289</v>
      </c>
      <c r="D632" s="75" t="s">
        <v>332</v>
      </c>
      <c r="E632" s="75" t="s">
        <v>295</v>
      </c>
      <c r="F632" s="75" t="s">
        <v>2290</v>
      </c>
      <c r="G632" s="75"/>
      <c r="H632" s="75"/>
      <c r="I632" s="75" t="s">
        <v>886</v>
      </c>
      <c r="J632" s="75" t="s">
        <v>290</v>
      </c>
      <c r="K632" s="75"/>
      <c r="L632" s="75"/>
      <c r="M632" s="75"/>
      <c r="N632" s="75">
        <v>4</v>
      </c>
      <c r="O632" s="75"/>
      <c r="P632" s="75"/>
      <c r="Q632" s="75"/>
      <c r="R632" s="75" t="s">
        <v>3</v>
      </c>
      <c r="S632" s="75" t="s">
        <v>18</v>
      </c>
    </row>
    <row r="633" spans="1:19" ht="15" customHeight="1" x14ac:dyDescent="0.35">
      <c r="A633" s="75">
        <v>632</v>
      </c>
      <c r="B633" s="75" t="s">
        <v>2291</v>
      </c>
      <c r="C633" s="165" t="s">
        <v>2292</v>
      </c>
      <c r="D633" s="75" t="s">
        <v>1110</v>
      </c>
      <c r="E633" s="75" t="s">
        <v>556</v>
      </c>
      <c r="F633" s="75" t="s">
        <v>1141</v>
      </c>
      <c r="G633" s="75"/>
      <c r="H633" s="75"/>
      <c r="I633" s="75" t="s">
        <v>886</v>
      </c>
      <c r="J633" s="75" t="s">
        <v>1154</v>
      </c>
      <c r="K633" s="75"/>
      <c r="L633" s="75"/>
      <c r="M633" s="75"/>
      <c r="N633" s="75"/>
      <c r="O633" s="75"/>
      <c r="P633" s="75"/>
      <c r="Q633" s="75"/>
      <c r="R633" s="75" t="s">
        <v>3</v>
      </c>
      <c r="S633" s="75" t="s">
        <v>18</v>
      </c>
    </row>
    <row r="634" spans="1:19" ht="15" customHeight="1" x14ac:dyDescent="0.35">
      <c r="A634" s="75">
        <v>633</v>
      </c>
      <c r="B634" s="75" t="s">
        <v>1404</v>
      </c>
      <c r="C634" s="165" t="s">
        <v>2293</v>
      </c>
      <c r="D634" s="75" t="s">
        <v>1110</v>
      </c>
      <c r="E634" s="75" t="s">
        <v>493</v>
      </c>
      <c r="F634" s="75" t="s">
        <v>2294</v>
      </c>
      <c r="G634" s="75"/>
      <c r="H634" s="75"/>
      <c r="I634" s="75" t="s">
        <v>886</v>
      </c>
      <c r="J634" s="75" t="s">
        <v>290</v>
      </c>
      <c r="K634" s="75"/>
      <c r="L634" s="75"/>
      <c r="M634" s="75"/>
      <c r="N634" s="75">
        <v>1</v>
      </c>
      <c r="O634" s="75"/>
      <c r="P634" s="75"/>
      <c r="Q634" s="75"/>
      <c r="R634" s="75" t="s">
        <v>3</v>
      </c>
      <c r="S634" s="75" t="s">
        <v>18</v>
      </c>
    </row>
    <row r="635" spans="1:19" ht="15" customHeight="1" x14ac:dyDescent="0.35">
      <c r="A635" s="75">
        <v>634</v>
      </c>
      <c r="B635" s="75" t="s">
        <v>2295</v>
      </c>
      <c r="C635" s="165" t="s">
        <v>2296</v>
      </c>
      <c r="D635" s="75" t="s">
        <v>2297</v>
      </c>
      <c r="E635" s="75" t="s">
        <v>346</v>
      </c>
      <c r="F635" s="75" t="s">
        <v>2298</v>
      </c>
      <c r="G635" s="75"/>
      <c r="H635" s="75"/>
      <c r="I635" s="75" t="s">
        <v>886</v>
      </c>
      <c r="J635" s="75" t="s">
        <v>290</v>
      </c>
      <c r="K635" s="75"/>
      <c r="L635" s="75"/>
      <c r="M635" s="75"/>
      <c r="N635" s="75"/>
      <c r="O635" s="75"/>
      <c r="P635" s="75"/>
      <c r="Q635" s="75"/>
      <c r="R635" s="75" t="s">
        <v>3</v>
      </c>
      <c r="S635" s="75" t="s">
        <v>18</v>
      </c>
    </row>
    <row r="636" spans="1:19" ht="15" customHeight="1" x14ac:dyDescent="0.35">
      <c r="A636" s="75">
        <v>635</v>
      </c>
      <c r="B636" s="75" t="s">
        <v>2299</v>
      </c>
      <c r="C636" s="165" t="s">
        <v>2300</v>
      </c>
      <c r="D636" s="75" t="s">
        <v>488</v>
      </c>
      <c r="E636" s="75" t="s">
        <v>556</v>
      </c>
      <c r="F636" s="75" t="s">
        <v>2301</v>
      </c>
      <c r="G636" s="75"/>
      <c r="H636" s="75"/>
      <c r="I636" s="75" t="s">
        <v>886</v>
      </c>
      <c r="J636" s="75" t="s">
        <v>1154</v>
      </c>
      <c r="K636" s="75"/>
      <c r="L636" s="75"/>
      <c r="M636" s="75"/>
      <c r="N636" s="75"/>
      <c r="O636" s="75"/>
      <c r="P636" s="75"/>
      <c r="Q636" s="75"/>
      <c r="R636" s="75" t="s">
        <v>3</v>
      </c>
      <c r="S636" s="75" t="s">
        <v>18</v>
      </c>
    </row>
    <row r="637" spans="1:19" ht="15" customHeight="1" x14ac:dyDescent="0.35">
      <c r="A637" s="75">
        <v>636</v>
      </c>
      <c r="B637" s="75" t="s">
        <v>2302</v>
      </c>
      <c r="C637" s="165" t="s">
        <v>2303</v>
      </c>
      <c r="D637" s="75" t="s">
        <v>2304</v>
      </c>
      <c r="E637" s="75" t="s">
        <v>556</v>
      </c>
      <c r="F637" s="75" t="s">
        <v>2305</v>
      </c>
      <c r="G637" s="75"/>
      <c r="H637" s="75"/>
      <c r="I637" s="75" t="s">
        <v>505</v>
      </c>
      <c r="J637" s="75" t="s">
        <v>1118</v>
      </c>
      <c r="K637" s="75"/>
      <c r="L637" s="75"/>
      <c r="M637" s="75"/>
      <c r="N637" s="75"/>
      <c r="O637" s="75"/>
      <c r="P637" s="75">
        <v>28</v>
      </c>
      <c r="Q637" s="75"/>
      <c r="R637" s="75" t="s">
        <v>3</v>
      </c>
      <c r="S637" s="75" t="s">
        <v>18</v>
      </c>
    </row>
    <row r="638" spans="1:19" ht="15" customHeight="1" x14ac:dyDescent="0.35">
      <c r="A638" s="75">
        <v>637</v>
      </c>
      <c r="B638" s="75" t="s">
        <v>2306</v>
      </c>
      <c r="C638" s="165" t="s">
        <v>2307</v>
      </c>
      <c r="D638" s="75" t="s">
        <v>1569</v>
      </c>
      <c r="E638" s="75" t="s">
        <v>493</v>
      </c>
      <c r="F638" s="75" t="s">
        <v>2308</v>
      </c>
      <c r="G638" s="75"/>
      <c r="H638" s="75"/>
      <c r="I638" s="75" t="s">
        <v>505</v>
      </c>
      <c r="J638" s="75" t="s">
        <v>1118</v>
      </c>
      <c r="K638" s="75"/>
      <c r="L638" s="75"/>
      <c r="M638" s="75"/>
      <c r="N638" s="75">
        <v>9</v>
      </c>
      <c r="O638" s="75"/>
      <c r="P638" s="75">
        <v>29</v>
      </c>
      <c r="Q638" s="75"/>
      <c r="R638" s="75" t="s">
        <v>3</v>
      </c>
      <c r="S638" s="75" t="s">
        <v>18</v>
      </c>
    </row>
    <row r="639" spans="1:19" ht="15" customHeight="1" x14ac:dyDescent="0.35">
      <c r="A639" s="75">
        <v>638</v>
      </c>
      <c r="B639" s="75" t="s">
        <v>2309</v>
      </c>
      <c r="C639" s="165" t="s">
        <v>2310</v>
      </c>
      <c r="D639" s="75" t="s">
        <v>287</v>
      </c>
      <c r="E639" s="75" t="s">
        <v>310</v>
      </c>
      <c r="F639" s="75" t="s">
        <v>2311</v>
      </c>
      <c r="G639" s="75"/>
      <c r="H639" s="75"/>
      <c r="I639" s="75" t="s">
        <v>1112</v>
      </c>
      <c r="J639" s="75" t="s">
        <v>290</v>
      </c>
      <c r="K639" s="75"/>
      <c r="L639" s="75"/>
      <c r="M639" s="75"/>
      <c r="N639" s="75">
        <v>16</v>
      </c>
      <c r="O639" s="75"/>
      <c r="P639" s="75">
        <v>36</v>
      </c>
      <c r="Q639" s="75"/>
      <c r="R639" s="75" t="s">
        <v>3</v>
      </c>
      <c r="S639" s="75" t="s">
        <v>18</v>
      </c>
    </row>
    <row r="640" spans="1:19" ht="15" customHeight="1" x14ac:dyDescent="0.35">
      <c r="A640" s="75">
        <v>639</v>
      </c>
      <c r="B640" s="75" t="s">
        <v>2312</v>
      </c>
      <c r="C640" s="165" t="s">
        <v>2313</v>
      </c>
      <c r="D640" s="75" t="s">
        <v>287</v>
      </c>
      <c r="E640" s="75" t="s">
        <v>493</v>
      </c>
      <c r="F640" s="75" t="s">
        <v>2314</v>
      </c>
      <c r="G640" s="75"/>
      <c r="H640" s="75"/>
      <c r="I640" s="75" t="s">
        <v>886</v>
      </c>
      <c r="J640" s="75" t="s">
        <v>290</v>
      </c>
      <c r="K640" s="75"/>
      <c r="L640" s="75"/>
      <c r="M640" s="75"/>
      <c r="N640" s="75">
        <v>2</v>
      </c>
      <c r="O640" s="75"/>
      <c r="P640" s="75"/>
      <c r="Q640" s="75"/>
      <c r="R640" s="75" t="s">
        <v>3</v>
      </c>
      <c r="S640" s="75" t="s">
        <v>18</v>
      </c>
    </row>
    <row r="641" spans="1:19" ht="15" customHeight="1" x14ac:dyDescent="0.35">
      <c r="A641" s="75">
        <v>640</v>
      </c>
      <c r="B641" s="75" t="s">
        <v>2315</v>
      </c>
      <c r="C641" s="165" t="s">
        <v>2316</v>
      </c>
      <c r="D641" s="75" t="s">
        <v>287</v>
      </c>
      <c r="E641" s="75" t="s">
        <v>493</v>
      </c>
      <c r="F641" s="75" t="s">
        <v>2317</v>
      </c>
      <c r="G641" s="75"/>
      <c r="H641" s="75"/>
      <c r="I641" s="75" t="s">
        <v>886</v>
      </c>
      <c r="J641" s="75" t="s">
        <v>290</v>
      </c>
      <c r="K641" s="75"/>
      <c r="L641" s="75"/>
      <c r="M641" s="75"/>
      <c r="N641" s="75"/>
      <c r="O641" s="75"/>
      <c r="P641" s="75"/>
      <c r="Q641" s="75"/>
      <c r="R641" s="75" t="s">
        <v>3</v>
      </c>
      <c r="S641" s="75" t="s">
        <v>18</v>
      </c>
    </row>
    <row r="642" spans="1:19" ht="15" customHeight="1" x14ac:dyDescent="0.35">
      <c r="A642" s="75">
        <v>641</v>
      </c>
      <c r="B642" s="75" t="s">
        <v>2318</v>
      </c>
      <c r="C642" s="165" t="s">
        <v>2319</v>
      </c>
      <c r="D642" s="75" t="s">
        <v>1897</v>
      </c>
      <c r="E642" s="75" t="s">
        <v>346</v>
      </c>
      <c r="F642" s="75" t="s">
        <v>2320</v>
      </c>
      <c r="G642" s="75"/>
      <c r="H642" s="75"/>
      <c r="I642" s="75" t="s">
        <v>886</v>
      </c>
      <c r="J642" s="75" t="s">
        <v>290</v>
      </c>
      <c r="K642" s="75"/>
      <c r="L642" s="75"/>
      <c r="M642" s="75"/>
      <c r="N642" s="75">
        <v>1</v>
      </c>
      <c r="O642" s="75"/>
      <c r="P642" s="75"/>
      <c r="Q642" s="75"/>
      <c r="R642" s="75" t="s">
        <v>3</v>
      </c>
      <c r="S642" s="75" t="s">
        <v>18</v>
      </c>
    </row>
    <row r="643" spans="1:19" ht="15" customHeight="1" x14ac:dyDescent="0.35">
      <c r="A643" s="75">
        <v>642</v>
      </c>
      <c r="B643" s="75" t="s">
        <v>2321</v>
      </c>
      <c r="C643" s="165" t="s">
        <v>2322</v>
      </c>
      <c r="D643" s="75" t="s">
        <v>1201</v>
      </c>
      <c r="E643" s="75" t="s">
        <v>493</v>
      </c>
      <c r="F643" s="75" t="s">
        <v>1141</v>
      </c>
      <c r="G643" s="75"/>
      <c r="H643" s="75"/>
      <c r="I643" s="75" t="s">
        <v>886</v>
      </c>
      <c r="J643" s="75" t="s">
        <v>1113</v>
      </c>
      <c r="K643" s="75"/>
      <c r="L643" s="75"/>
      <c r="M643" s="75"/>
      <c r="N643" s="75"/>
      <c r="O643" s="75"/>
      <c r="P643" s="75"/>
      <c r="Q643" s="75"/>
      <c r="R643" s="75" t="s">
        <v>3</v>
      </c>
      <c r="S643" s="75" t="s">
        <v>18</v>
      </c>
    </row>
    <row r="644" spans="1:19" ht="15" customHeight="1" x14ac:dyDescent="0.35">
      <c r="A644" s="75">
        <v>643</v>
      </c>
      <c r="B644" s="75" t="s">
        <v>1155</v>
      </c>
      <c r="C644" s="165" t="s">
        <v>2323</v>
      </c>
      <c r="D644" s="75" t="s">
        <v>1150</v>
      </c>
      <c r="E644" s="75" t="s">
        <v>310</v>
      </c>
      <c r="F644" s="75" t="s">
        <v>1424</v>
      </c>
      <c r="G644" s="75"/>
      <c r="H644" s="75"/>
      <c r="I644" s="75" t="s">
        <v>1112</v>
      </c>
      <c r="J644" s="75" t="s">
        <v>290</v>
      </c>
      <c r="K644" s="75"/>
      <c r="L644" s="75"/>
      <c r="M644" s="75"/>
      <c r="N644" s="75">
        <v>1</v>
      </c>
      <c r="O644" s="75"/>
      <c r="P644" s="75"/>
      <c r="Q644" s="75"/>
      <c r="R644" s="75" t="s">
        <v>3</v>
      </c>
      <c r="S644" s="75" t="s">
        <v>18</v>
      </c>
    </row>
    <row r="645" spans="1:19" ht="15" customHeight="1" x14ac:dyDescent="0.35">
      <c r="A645" s="75">
        <v>644</v>
      </c>
      <c r="B645" s="75" t="s">
        <v>1314</v>
      </c>
      <c r="C645" s="165" t="s">
        <v>2324</v>
      </c>
      <c r="D645" s="75" t="s">
        <v>1201</v>
      </c>
      <c r="E645" s="75" t="s">
        <v>346</v>
      </c>
      <c r="F645" s="75" t="s">
        <v>1141</v>
      </c>
      <c r="G645" s="75"/>
      <c r="H645" s="75"/>
      <c r="I645" s="75" t="s">
        <v>886</v>
      </c>
      <c r="J645" s="75" t="s">
        <v>1154</v>
      </c>
      <c r="K645" s="75"/>
      <c r="L645" s="75"/>
      <c r="M645" s="75"/>
      <c r="N645" s="75"/>
      <c r="O645" s="75"/>
      <c r="P645" s="75"/>
      <c r="Q645" s="75"/>
      <c r="R645" s="75" t="s">
        <v>3</v>
      </c>
      <c r="S645" s="75" t="s">
        <v>18</v>
      </c>
    </row>
    <row r="646" spans="1:19" ht="15" customHeight="1" x14ac:dyDescent="0.35">
      <c r="A646" s="75">
        <v>645</v>
      </c>
      <c r="B646" s="75" t="s">
        <v>2325</v>
      </c>
      <c r="C646" s="165" t="s">
        <v>2326</v>
      </c>
      <c r="D646" s="75" t="s">
        <v>287</v>
      </c>
      <c r="E646" s="75" t="s">
        <v>346</v>
      </c>
      <c r="F646" s="75" t="s">
        <v>1141</v>
      </c>
      <c r="G646" s="75"/>
      <c r="H646" s="75"/>
      <c r="I646" s="75" t="s">
        <v>886</v>
      </c>
      <c r="J646" s="75" t="s">
        <v>1154</v>
      </c>
      <c r="K646" s="75"/>
      <c r="L646" s="75"/>
      <c r="M646" s="75"/>
      <c r="N646" s="75"/>
      <c r="O646" s="75"/>
      <c r="P646" s="75"/>
      <c r="Q646" s="75"/>
      <c r="R646" s="75" t="s">
        <v>3</v>
      </c>
      <c r="S646" s="75" t="s">
        <v>18</v>
      </c>
    </row>
    <row r="647" spans="1:19" ht="15" customHeight="1" x14ac:dyDescent="0.35">
      <c r="A647" s="75">
        <v>646</v>
      </c>
      <c r="B647" s="75" t="s">
        <v>2327</v>
      </c>
      <c r="C647" s="165" t="s">
        <v>2328</v>
      </c>
      <c r="D647" s="75" t="s">
        <v>332</v>
      </c>
      <c r="E647" s="75" t="s">
        <v>288</v>
      </c>
      <c r="F647" s="75" t="s">
        <v>1141</v>
      </c>
      <c r="G647" s="75"/>
      <c r="H647" s="75"/>
      <c r="I647" s="75" t="s">
        <v>886</v>
      </c>
      <c r="J647" s="75" t="s">
        <v>290</v>
      </c>
      <c r="K647" s="75"/>
      <c r="L647" s="75"/>
      <c r="M647" s="75"/>
      <c r="N647" s="75">
        <v>10</v>
      </c>
      <c r="O647" s="75"/>
      <c r="P647" s="75"/>
      <c r="Q647" s="75"/>
      <c r="R647" s="75" t="s">
        <v>3</v>
      </c>
      <c r="S647" s="75" t="s">
        <v>18</v>
      </c>
    </row>
    <row r="648" spans="1:19" ht="15" customHeight="1" x14ac:dyDescent="0.35">
      <c r="A648" s="75">
        <v>647</v>
      </c>
      <c r="B648" s="75" t="s">
        <v>2329</v>
      </c>
      <c r="C648" s="165" t="s">
        <v>2330</v>
      </c>
      <c r="D648" s="75" t="s">
        <v>1353</v>
      </c>
      <c r="E648" s="75" t="s">
        <v>556</v>
      </c>
      <c r="F648" s="75" t="s">
        <v>1141</v>
      </c>
      <c r="G648" s="75"/>
      <c r="H648" s="75"/>
      <c r="I648" s="75" t="s">
        <v>886</v>
      </c>
      <c r="J648" s="75" t="s">
        <v>1154</v>
      </c>
      <c r="K648" s="75"/>
      <c r="L648" s="75"/>
      <c r="M648" s="75"/>
      <c r="N648" s="75"/>
      <c r="O648" s="75"/>
      <c r="P648" s="75"/>
      <c r="Q648" s="75"/>
      <c r="R648" s="75" t="s">
        <v>3</v>
      </c>
      <c r="S648" s="75" t="s">
        <v>18</v>
      </c>
    </row>
    <row r="649" spans="1:19" ht="15" customHeight="1" x14ac:dyDescent="0.35">
      <c r="A649" s="75">
        <v>648</v>
      </c>
      <c r="B649" s="75" t="s">
        <v>2331</v>
      </c>
      <c r="C649" s="165" t="s">
        <v>2332</v>
      </c>
      <c r="D649" s="75" t="s">
        <v>1353</v>
      </c>
      <c r="E649" s="75" t="s">
        <v>493</v>
      </c>
      <c r="F649" s="75" t="s">
        <v>1141</v>
      </c>
      <c r="G649" s="75"/>
      <c r="H649" s="75"/>
      <c r="I649" s="75" t="s">
        <v>886</v>
      </c>
      <c r="J649" s="75" t="s">
        <v>1142</v>
      </c>
      <c r="K649" s="75"/>
      <c r="L649" s="75"/>
      <c r="M649" s="75"/>
      <c r="N649" s="75"/>
      <c r="O649" s="75"/>
      <c r="P649" s="75"/>
      <c r="Q649" s="75"/>
      <c r="R649" s="75" t="s">
        <v>3</v>
      </c>
      <c r="S649" s="75" t="s">
        <v>18</v>
      </c>
    </row>
    <row r="650" spans="1:19" ht="15" customHeight="1" x14ac:dyDescent="0.35">
      <c r="A650" s="75">
        <v>649</v>
      </c>
      <c r="B650" s="75" t="s">
        <v>2333</v>
      </c>
      <c r="C650" s="165" t="s">
        <v>2334</v>
      </c>
      <c r="D650" s="75" t="s">
        <v>1140</v>
      </c>
      <c r="E650" s="75" t="s">
        <v>346</v>
      </c>
      <c r="F650" s="75" t="s">
        <v>1141</v>
      </c>
      <c r="G650" s="75"/>
      <c r="H650" s="75"/>
      <c r="I650" s="75" t="s">
        <v>886</v>
      </c>
      <c r="J650" s="75" t="s">
        <v>1142</v>
      </c>
      <c r="K650" s="75"/>
      <c r="L650" s="75"/>
      <c r="M650" s="75"/>
      <c r="N650" s="75">
        <v>1</v>
      </c>
      <c r="O650" s="75"/>
      <c r="P650" s="75"/>
      <c r="Q650" s="75"/>
      <c r="R650" s="75" t="s">
        <v>3</v>
      </c>
      <c r="S650" s="75" t="s">
        <v>18</v>
      </c>
    </row>
    <row r="651" spans="1:19" ht="15" customHeight="1" x14ac:dyDescent="0.35">
      <c r="A651" s="75">
        <v>650</v>
      </c>
      <c r="B651" s="75" t="s">
        <v>2335</v>
      </c>
      <c r="C651" s="165" t="s">
        <v>2336</v>
      </c>
      <c r="D651" s="75" t="s">
        <v>1181</v>
      </c>
      <c r="E651" s="75" t="s">
        <v>556</v>
      </c>
      <c r="F651" s="75" t="s">
        <v>2337</v>
      </c>
      <c r="G651" s="75"/>
      <c r="H651" s="75"/>
      <c r="I651" s="75" t="s">
        <v>505</v>
      </c>
      <c r="J651" s="75" t="s">
        <v>1118</v>
      </c>
      <c r="K651" s="75"/>
      <c r="L651" s="75"/>
      <c r="M651" s="75"/>
      <c r="N651" s="75"/>
      <c r="O651" s="75"/>
      <c r="P651" s="75">
        <v>24</v>
      </c>
      <c r="Q651" s="75"/>
      <c r="R651" s="75" t="s">
        <v>3</v>
      </c>
      <c r="S651" s="75" t="s">
        <v>18</v>
      </c>
    </row>
    <row r="652" spans="1:19" ht="15" customHeight="1" x14ac:dyDescent="0.35">
      <c r="A652" s="75">
        <v>651</v>
      </c>
      <c r="B652" s="75" t="s">
        <v>2338</v>
      </c>
      <c r="C652" s="165" t="s">
        <v>2339</v>
      </c>
      <c r="D652" s="75" t="s">
        <v>1150</v>
      </c>
      <c r="E652" s="75" t="s">
        <v>295</v>
      </c>
      <c r="F652" s="75" t="s">
        <v>1280</v>
      </c>
      <c r="G652" s="75"/>
      <c r="H652" s="75"/>
      <c r="I652" s="75" t="s">
        <v>1112</v>
      </c>
      <c r="J652" s="75" t="s">
        <v>290</v>
      </c>
      <c r="K652" s="75"/>
      <c r="L652" s="75"/>
      <c r="M652" s="75"/>
      <c r="N652" s="75"/>
      <c r="O652" s="75"/>
      <c r="P652" s="75"/>
      <c r="Q652" s="75"/>
      <c r="R652" s="75" t="s">
        <v>3</v>
      </c>
      <c r="S652" s="75" t="s">
        <v>18</v>
      </c>
    </row>
    <row r="653" spans="1:19" ht="15" customHeight="1" x14ac:dyDescent="0.35">
      <c r="A653" s="75">
        <v>652</v>
      </c>
      <c r="B653" s="75" t="s">
        <v>2212</v>
      </c>
      <c r="C653" s="165" t="s">
        <v>2340</v>
      </c>
      <c r="D653" s="75" t="s">
        <v>287</v>
      </c>
      <c r="E653" s="75" t="s">
        <v>556</v>
      </c>
      <c r="F653" s="75" t="s">
        <v>2341</v>
      </c>
      <c r="G653" s="75"/>
      <c r="H653" s="75"/>
      <c r="I653" s="75" t="s">
        <v>886</v>
      </c>
      <c r="J653" s="75" t="s">
        <v>1142</v>
      </c>
      <c r="K653" s="75"/>
      <c r="L653" s="75"/>
      <c r="M653" s="75"/>
      <c r="N653" s="75"/>
      <c r="O653" s="75"/>
      <c r="P653" s="75"/>
      <c r="Q653" s="75"/>
      <c r="R653" s="75" t="s">
        <v>3</v>
      </c>
      <c r="S653" s="75" t="s">
        <v>18</v>
      </c>
    </row>
    <row r="654" spans="1:19" ht="15" customHeight="1" x14ac:dyDescent="0.35">
      <c r="A654" s="75">
        <v>653</v>
      </c>
      <c r="B654" s="75" t="s">
        <v>2342</v>
      </c>
      <c r="C654" s="165" t="s">
        <v>2343</v>
      </c>
      <c r="D654" s="75" t="s">
        <v>1140</v>
      </c>
      <c r="E654" s="75" t="s">
        <v>493</v>
      </c>
      <c r="F654" s="75" t="s">
        <v>1141</v>
      </c>
      <c r="G654" s="75"/>
      <c r="H654" s="75"/>
      <c r="I654" s="75" t="s">
        <v>886</v>
      </c>
      <c r="J654" s="75" t="s">
        <v>1113</v>
      </c>
      <c r="K654" s="75"/>
      <c r="L654" s="75"/>
      <c r="M654" s="75"/>
      <c r="N654" s="75">
        <v>5</v>
      </c>
      <c r="O654" s="75"/>
      <c r="P654" s="75"/>
      <c r="Q654" s="75"/>
      <c r="R654" s="75" t="s">
        <v>3</v>
      </c>
      <c r="S654" s="75" t="s">
        <v>18</v>
      </c>
    </row>
    <row r="655" spans="1:19" ht="15" customHeight="1" x14ac:dyDescent="0.35">
      <c r="A655" s="75">
        <v>654</v>
      </c>
      <c r="B655" s="75" t="s">
        <v>1145</v>
      </c>
      <c r="C655" s="165" t="s">
        <v>2344</v>
      </c>
      <c r="D655" s="75" t="s">
        <v>488</v>
      </c>
      <c r="E655" s="75" t="s">
        <v>346</v>
      </c>
      <c r="F655" s="75" t="s">
        <v>1146</v>
      </c>
      <c r="G655" s="75"/>
      <c r="H655" s="75"/>
      <c r="I655" s="75" t="s">
        <v>886</v>
      </c>
      <c r="J655" s="75" t="s">
        <v>1147</v>
      </c>
      <c r="K655" s="75"/>
      <c r="L655" s="75"/>
      <c r="M655" s="75"/>
      <c r="N655" s="75">
        <v>4</v>
      </c>
      <c r="O655" s="75"/>
      <c r="P655" s="75"/>
      <c r="Q655" s="75"/>
      <c r="R655" s="75" t="s">
        <v>3</v>
      </c>
      <c r="S655" s="75" t="s">
        <v>18</v>
      </c>
    </row>
    <row r="656" spans="1:19" ht="15" customHeight="1" x14ac:dyDescent="0.35">
      <c r="A656" s="75">
        <v>655</v>
      </c>
      <c r="B656" s="75" t="s">
        <v>1196</v>
      </c>
      <c r="C656" s="165" t="s">
        <v>2345</v>
      </c>
      <c r="D656" s="75" t="s">
        <v>287</v>
      </c>
      <c r="E656" s="75" t="s">
        <v>346</v>
      </c>
      <c r="F656" s="75" t="s">
        <v>1198</v>
      </c>
      <c r="G656" s="75"/>
      <c r="H656" s="75"/>
      <c r="I656" s="75" t="s">
        <v>886</v>
      </c>
      <c r="J656" s="75" t="s">
        <v>1154</v>
      </c>
      <c r="K656" s="75"/>
      <c r="L656" s="75"/>
      <c r="M656" s="75"/>
      <c r="N656" s="75">
        <v>2</v>
      </c>
      <c r="O656" s="75"/>
      <c r="P656" s="75"/>
      <c r="Q656" s="75"/>
      <c r="R656" s="75" t="s">
        <v>3</v>
      </c>
      <c r="S656" s="75" t="s">
        <v>18</v>
      </c>
    </row>
    <row r="657" spans="1:19" ht="15" customHeight="1" x14ac:dyDescent="0.35">
      <c r="A657" s="75">
        <v>656</v>
      </c>
      <c r="B657" s="75" t="s">
        <v>2346</v>
      </c>
      <c r="C657" s="165" t="s">
        <v>2347</v>
      </c>
      <c r="D657" s="75" t="s">
        <v>1678</v>
      </c>
      <c r="E657" s="75" t="s">
        <v>346</v>
      </c>
      <c r="F657" s="75" t="s">
        <v>2348</v>
      </c>
      <c r="G657" s="75"/>
      <c r="H657" s="75"/>
      <c r="I657" s="75" t="s">
        <v>886</v>
      </c>
      <c r="J657" s="75" t="s">
        <v>1142</v>
      </c>
      <c r="K657" s="75"/>
      <c r="L657" s="75"/>
      <c r="M657" s="75"/>
      <c r="N657" s="75">
        <v>1</v>
      </c>
      <c r="O657" s="75"/>
      <c r="P657" s="75"/>
      <c r="Q657" s="75"/>
      <c r="R657" s="75" t="s">
        <v>3</v>
      </c>
      <c r="S657" s="75" t="s">
        <v>18</v>
      </c>
    </row>
    <row r="658" spans="1:19" ht="15" customHeight="1" x14ac:dyDescent="0.35">
      <c r="A658" s="75">
        <v>657</v>
      </c>
      <c r="B658" s="75" t="s">
        <v>1910</v>
      </c>
      <c r="C658" s="165" t="s">
        <v>2349</v>
      </c>
      <c r="D658" s="75" t="s">
        <v>332</v>
      </c>
      <c r="E658" s="75" t="s">
        <v>493</v>
      </c>
      <c r="F658" s="75" t="s">
        <v>1912</v>
      </c>
      <c r="G658" s="75"/>
      <c r="H658" s="75"/>
      <c r="I658" s="75" t="s">
        <v>886</v>
      </c>
      <c r="J658" s="75" t="s">
        <v>290</v>
      </c>
      <c r="K658" s="75"/>
      <c r="L658" s="75"/>
      <c r="M658" s="75"/>
      <c r="N658" s="75">
        <v>2</v>
      </c>
      <c r="O658" s="75"/>
      <c r="P658" s="75"/>
      <c r="Q658" s="75"/>
      <c r="R658" s="75" t="s">
        <v>3</v>
      </c>
      <c r="S658" s="75" t="s">
        <v>18</v>
      </c>
    </row>
    <row r="659" spans="1:19" ht="15" customHeight="1" x14ac:dyDescent="0.35">
      <c r="A659" s="75">
        <v>658</v>
      </c>
      <c r="B659" s="75" t="s">
        <v>2350</v>
      </c>
      <c r="C659" s="165" t="s">
        <v>2351</v>
      </c>
      <c r="D659" s="75" t="s">
        <v>287</v>
      </c>
      <c r="E659" s="75" t="s">
        <v>346</v>
      </c>
      <c r="F659" s="75" t="s">
        <v>2352</v>
      </c>
      <c r="G659" s="75"/>
      <c r="H659" s="75"/>
      <c r="I659" s="75" t="s">
        <v>1112</v>
      </c>
      <c r="J659" s="75" t="s">
        <v>1154</v>
      </c>
      <c r="K659" s="75"/>
      <c r="L659" s="75"/>
      <c r="M659" s="75"/>
      <c r="N659" s="75"/>
      <c r="O659" s="75"/>
      <c r="P659" s="75">
        <v>13</v>
      </c>
      <c r="Q659" s="75"/>
      <c r="R659" s="75" t="s">
        <v>3</v>
      </c>
      <c r="S659" s="75" t="s">
        <v>18</v>
      </c>
    </row>
    <row r="660" spans="1:19" ht="15" customHeight="1" x14ac:dyDescent="0.35">
      <c r="A660" s="75">
        <v>659</v>
      </c>
      <c r="B660" s="75" t="s">
        <v>2353</v>
      </c>
      <c r="C660" s="165" t="s">
        <v>2354</v>
      </c>
      <c r="D660" s="75" t="s">
        <v>287</v>
      </c>
      <c r="E660" s="75" t="s">
        <v>556</v>
      </c>
      <c r="F660" s="75" t="s">
        <v>2355</v>
      </c>
      <c r="G660" s="75"/>
      <c r="H660" s="75"/>
      <c r="I660" s="75" t="s">
        <v>886</v>
      </c>
      <c r="J660" s="75" t="s">
        <v>1142</v>
      </c>
      <c r="K660" s="75"/>
      <c r="L660" s="75"/>
      <c r="M660" s="75"/>
      <c r="N660" s="75"/>
      <c r="O660" s="75"/>
      <c r="P660" s="75"/>
      <c r="Q660" s="75"/>
      <c r="R660" s="75" t="s">
        <v>3</v>
      </c>
      <c r="S660" s="75" t="s">
        <v>18</v>
      </c>
    </row>
    <row r="661" spans="1:19" ht="15" customHeight="1" x14ac:dyDescent="0.35">
      <c r="A661" s="75">
        <v>660</v>
      </c>
      <c r="B661" s="75" t="s">
        <v>2356</v>
      </c>
      <c r="C661" s="165" t="s">
        <v>2357</v>
      </c>
      <c r="D661" s="75" t="s">
        <v>287</v>
      </c>
      <c r="E661" s="75" t="s">
        <v>295</v>
      </c>
      <c r="F661" s="75" t="s">
        <v>2358</v>
      </c>
      <c r="G661" s="75"/>
      <c r="H661" s="75"/>
      <c r="I661" s="75" t="s">
        <v>886</v>
      </c>
      <c r="J661" s="75" t="s">
        <v>290</v>
      </c>
      <c r="K661" s="75"/>
      <c r="L661" s="75"/>
      <c r="M661" s="75"/>
      <c r="N661" s="75">
        <v>2</v>
      </c>
      <c r="O661" s="75"/>
      <c r="P661" s="75"/>
      <c r="Q661" s="75"/>
      <c r="R661" s="75" t="s">
        <v>3</v>
      </c>
      <c r="S661" s="75" t="s">
        <v>18</v>
      </c>
    </row>
    <row r="662" spans="1:19" ht="15" customHeight="1" x14ac:dyDescent="0.35">
      <c r="A662" s="75">
        <v>661</v>
      </c>
      <c r="B662" s="75" t="s">
        <v>2359</v>
      </c>
      <c r="C662" s="165" t="s">
        <v>2360</v>
      </c>
      <c r="D662" s="75" t="s">
        <v>287</v>
      </c>
      <c r="E662" s="75" t="s">
        <v>556</v>
      </c>
      <c r="F662" s="75" t="s">
        <v>1141</v>
      </c>
      <c r="G662" s="75"/>
      <c r="H662" s="75"/>
      <c r="I662" s="75" t="s">
        <v>886</v>
      </c>
      <c r="J662" s="75" t="s">
        <v>1154</v>
      </c>
      <c r="K662" s="75"/>
      <c r="L662" s="75"/>
      <c r="M662" s="75"/>
      <c r="N662" s="75"/>
      <c r="O662" s="75"/>
      <c r="P662" s="75"/>
      <c r="Q662" s="75"/>
      <c r="R662" s="75" t="s">
        <v>3</v>
      </c>
      <c r="S662" s="75" t="s">
        <v>18</v>
      </c>
    </row>
    <row r="663" spans="1:19" ht="15" customHeight="1" x14ac:dyDescent="0.35">
      <c r="A663" s="75">
        <v>662</v>
      </c>
      <c r="B663" s="75" t="s">
        <v>2361</v>
      </c>
      <c r="C663" s="165" t="s">
        <v>2362</v>
      </c>
      <c r="D663" s="75" t="s">
        <v>287</v>
      </c>
      <c r="E663" s="75" t="s">
        <v>639</v>
      </c>
      <c r="F663" s="75" t="s">
        <v>2363</v>
      </c>
      <c r="G663" s="75"/>
      <c r="H663" s="75"/>
      <c r="I663" s="75" t="s">
        <v>1112</v>
      </c>
      <c r="J663" s="75" t="s">
        <v>1274</v>
      </c>
      <c r="K663" s="75"/>
      <c r="L663" s="75"/>
      <c r="M663" s="75"/>
      <c r="N663" s="75">
        <v>8</v>
      </c>
      <c r="O663" s="75"/>
      <c r="P663" s="75">
        <v>78</v>
      </c>
      <c r="Q663" s="75"/>
      <c r="R663" s="75" t="s">
        <v>3</v>
      </c>
      <c r="S663" s="75" t="s">
        <v>18</v>
      </c>
    </row>
    <row r="664" spans="1:19" ht="15" customHeight="1" x14ac:dyDescent="0.35">
      <c r="A664" s="75">
        <v>663</v>
      </c>
      <c r="B664" s="75" t="s">
        <v>2364</v>
      </c>
      <c r="C664" s="165" t="s">
        <v>2365</v>
      </c>
      <c r="D664" s="75" t="s">
        <v>287</v>
      </c>
      <c r="E664" s="75" t="s">
        <v>295</v>
      </c>
      <c r="F664" s="75" t="s">
        <v>2366</v>
      </c>
      <c r="G664" s="75"/>
      <c r="H664" s="75"/>
      <c r="I664" s="75" t="s">
        <v>886</v>
      </c>
      <c r="J664" s="75" t="s">
        <v>290</v>
      </c>
      <c r="K664" s="75"/>
      <c r="L664" s="75"/>
      <c r="M664" s="75"/>
      <c r="N664" s="75">
        <v>3</v>
      </c>
      <c r="O664" s="75"/>
      <c r="P664" s="75"/>
      <c r="Q664" s="75"/>
      <c r="R664" s="75" t="s">
        <v>3</v>
      </c>
      <c r="S664" s="75" t="s">
        <v>18</v>
      </c>
    </row>
    <row r="665" spans="1:19" ht="15" customHeight="1" x14ac:dyDescent="0.35">
      <c r="A665" s="75">
        <v>664</v>
      </c>
      <c r="B665" s="75" t="s">
        <v>2367</v>
      </c>
      <c r="C665" s="165" t="s">
        <v>2368</v>
      </c>
      <c r="D665" s="75" t="s">
        <v>2297</v>
      </c>
      <c r="E665" s="75" t="s">
        <v>346</v>
      </c>
      <c r="F665" s="75" t="s">
        <v>2369</v>
      </c>
      <c r="G665" s="75"/>
      <c r="H665" s="75"/>
      <c r="I665" s="75" t="s">
        <v>1112</v>
      </c>
      <c r="J665" s="75" t="s">
        <v>290</v>
      </c>
      <c r="K665" s="75"/>
      <c r="L665" s="75"/>
      <c r="M665" s="75"/>
      <c r="N665" s="75"/>
      <c r="O665" s="75"/>
      <c r="P665" s="75">
        <v>17</v>
      </c>
      <c r="Q665" s="75"/>
      <c r="R665" s="75" t="s">
        <v>3</v>
      </c>
      <c r="S665" s="75" t="s">
        <v>18</v>
      </c>
    </row>
    <row r="666" spans="1:19" ht="15" customHeight="1" x14ac:dyDescent="0.35">
      <c r="A666" s="75">
        <v>665</v>
      </c>
      <c r="B666" s="75" t="s">
        <v>2370</v>
      </c>
      <c r="C666" s="165" t="s">
        <v>2371</v>
      </c>
      <c r="D666" s="75" t="s">
        <v>2372</v>
      </c>
      <c r="E666" s="75" t="s">
        <v>493</v>
      </c>
      <c r="F666" s="75" t="s">
        <v>2373</v>
      </c>
      <c r="G666" s="75"/>
      <c r="H666" s="75"/>
      <c r="I666" s="75" t="s">
        <v>886</v>
      </c>
      <c r="J666" s="75" t="s">
        <v>1142</v>
      </c>
      <c r="K666" s="75"/>
      <c r="L666" s="75"/>
      <c r="M666" s="75"/>
      <c r="N666" s="75">
        <v>2</v>
      </c>
      <c r="O666" s="75"/>
      <c r="P666" s="75"/>
      <c r="Q666" s="75"/>
      <c r="R666" s="75" t="s">
        <v>3</v>
      </c>
      <c r="S666" s="75" t="s">
        <v>18</v>
      </c>
    </row>
    <row r="667" spans="1:19" ht="15" customHeight="1" x14ac:dyDescent="0.35">
      <c r="A667" s="75">
        <v>666</v>
      </c>
      <c r="B667" s="75" t="s">
        <v>2374</v>
      </c>
      <c r="C667" s="165" t="s">
        <v>2375</v>
      </c>
      <c r="D667" s="75" t="s">
        <v>287</v>
      </c>
      <c r="E667" s="75" t="s">
        <v>288</v>
      </c>
      <c r="F667" s="75" t="s">
        <v>2376</v>
      </c>
      <c r="G667" s="75"/>
      <c r="H667" s="75"/>
      <c r="I667" s="75" t="s">
        <v>886</v>
      </c>
      <c r="J667" s="75" t="s">
        <v>290</v>
      </c>
      <c r="K667" s="75"/>
      <c r="L667" s="75"/>
      <c r="M667" s="75"/>
      <c r="N667" s="75">
        <v>3</v>
      </c>
      <c r="O667" s="75"/>
      <c r="P667" s="75"/>
      <c r="Q667" s="75"/>
      <c r="R667" s="75" t="s">
        <v>3</v>
      </c>
      <c r="S667" s="75" t="s">
        <v>18</v>
      </c>
    </row>
    <row r="668" spans="1:19" ht="15" customHeight="1" x14ac:dyDescent="0.35">
      <c r="A668" s="75">
        <v>667</v>
      </c>
      <c r="B668" s="75" t="s">
        <v>2377</v>
      </c>
      <c r="C668" s="165" t="s">
        <v>2378</v>
      </c>
      <c r="D668" s="75" t="s">
        <v>287</v>
      </c>
      <c r="E668" s="75" t="s">
        <v>288</v>
      </c>
      <c r="F668" s="75" t="s">
        <v>2379</v>
      </c>
      <c r="G668" s="75"/>
      <c r="H668" s="75"/>
      <c r="I668" s="75" t="s">
        <v>1112</v>
      </c>
      <c r="J668" s="75" t="s">
        <v>290</v>
      </c>
      <c r="K668" s="75"/>
      <c r="L668" s="75"/>
      <c r="M668" s="75"/>
      <c r="N668" s="75">
        <v>1</v>
      </c>
      <c r="O668" s="75"/>
      <c r="P668" s="75">
        <v>19</v>
      </c>
      <c r="Q668" s="75"/>
      <c r="R668" s="75" t="s">
        <v>3</v>
      </c>
      <c r="S668" s="75" t="s">
        <v>18</v>
      </c>
    </row>
    <row r="669" spans="1:19" ht="15" customHeight="1" x14ac:dyDescent="0.35">
      <c r="A669" s="75">
        <v>668</v>
      </c>
      <c r="B669" s="75" t="s">
        <v>2167</v>
      </c>
      <c r="C669" s="165" t="s">
        <v>2380</v>
      </c>
      <c r="D669" s="75" t="s">
        <v>287</v>
      </c>
      <c r="E669" s="75" t="s">
        <v>493</v>
      </c>
      <c r="F669" s="75" t="s">
        <v>1141</v>
      </c>
      <c r="G669" s="75"/>
      <c r="H669" s="75"/>
      <c r="I669" s="75" t="s">
        <v>886</v>
      </c>
      <c r="J669" s="75" t="s">
        <v>290</v>
      </c>
      <c r="K669" s="75"/>
      <c r="L669" s="75"/>
      <c r="M669" s="75"/>
      <c r="N669" s="75">
        <v>2</v>
      </c>
      <c r="O669" s="75"/>
      <c r="P669" s="75"/>
      <c r="Q669" s="75"/>
      <c r="R669" s="75" t="s">
        <v>3</v>
      </c>
      <c r="S669" s="75" t="s">
        <v>18</v>
      </c>
    </row>
    <row r="670" spans="1:19" ht="15" customHeight="1" x14ac:dyDescent="0.35">
      <c r="A670" s="75">
        <v>669</v>
      </c>
      <c r="B670" s="75" t="s">
        <v>2381</v>
      </c>
      <c r="C670" s="165" t="s">
        <v>2382</v>
      </c>
      <c r="D670" s="75" t="s">
        <v>287</v>
      </c>
      <c r="E670" s="75" t="s">
        <v>310</v>
      </c>
      <c r="F670" s="75" t="s">
        <v>2383</v>
      </c>
      <c r="G670" s="75"/>
      <c r="H670" s="75"/>
      <c r="I670" s="75" t="s">
        <v>886</v>
      </c>
      <c r="J670" s="75" t="s">
        <v>290</v>
      </c>
      <c r="K670" s="75"/>
      <c r="L670" s="75"/>
      <c r="M670" s="75"/>
      <c r="N670" s="75">
        <v>35</v>
      </c>
      <c r="O670" s="75"/>
      <c r="P670" s="75"/>
      <c r="Q670" s="75"/>
      <c r="R670" s="75" t="s">
        <v>3</v>
      </c>
      <c r="S670" s="75" t="s">
        <v>18</v>
      </c>
    </row>
    <row r="671" spans="1:19" ht="15" customHeight="1" x14ac:dyDescent="0.35">
      <c r="A671" s="75">
        <v>670</v>
      </c>
      <c r="B671" s="75" t="s">
        <v>2243</v>
      </c>
      <c r="C671" s="165" t="s">
        <v>2384</v>
      </c>
      <c r="D671" s="75" t="s">
        <v>488</v>
      </c>
      <c r="E671" s="75" t="s">
        <v>639</v>
      </c>
      <c r="F671" s="75" t="s">
        <v>1141</v>
      </c>
      <c r="G671" s="75"/>
      <c r="H671" s="75"/>
      <c r="I671" s="75" t="s">
        <v>886</v>
      </c>
      <c r="J671" s="75" t="s">
        <v>2245</v>
      </c>
      <c r="K671" s="75"/>
      <c r="L671" s="75"/>
      <c r="M671" s="75"/>
      <c r="N671" s="75">
        <v>75</v>
      </c>
      <c r="O671" s="75"/>
      <c r="P671" s="75"/>
      <c r="Q671" s="75"/>
      <c r="R671" s="75" t="s">
        <v>3</v>
      </c>
      <c r="S671" s="75" t="s">
        <v>18</v>
      </c>
    </row>
    <row r="672" spans="1:19" ht="15" customHeight="1" x14ac:dyDescent="0.35">
      <c r="A672" s="75">
        <v>671</v>
      </c>
      <c r="B672" s="75" t="s">
        <v>2385</v>
      </c>
      <c r="C672" s="165" t="s">
        <v>2386</v>
      </c>
      <c r="D672" s="75" t="s">
        <v>1975</v>
      </c>
      <c r="E672" s="75" t="s">
        <v>346</v>
      </c>
      <c r="F672" s="75" t="s">
        <v>2387</v>
      </c>
      <c r="G672" s="75"/>
      <c r="H672" s="75"/>
      <c r="I672" s="75" t="s">
        <v>505</v>
      </c>
      <c r="J672" s="75" t="s">
        <v>1118</v>
      </c>
      <c r="K672" s="75"/>
      <c r="L672" s="75"/>
      <c r="M672" s="75"/>
      <c r="N672" s="75"/>
      <c r="O672" s="75"/>
      <c r="P672" s="75">
        <v>17</v>
      </c>
      <c r="Q672" s="75"/>
      <c r="R672" s="75" t="s">
        <v>3</v>
      </c>
      <c r="S672" s="75" t="s">
        <v>18</v>
      </c>
    </row>
    <row r="673" spans="1:19" ht="15" customHeight="1" x14ac:dyDescent="0.35">
      <c r="A673" s="75">
        <v>672</v>
      </c>
      <c r="B673" s="75" t="s">
        <v>2388</v>
      </c>
      <c r="C673" s="165" t="s">
        <v>2389</v>
      </c>
      <c r="D673" s="75" t="s">
        <v>1181</v>
      </c>
      <c r="E673" s="75" t="s">
        <v>346</v>
      </c>
      <c r="F673" s="75" t="s">
        <v>2390</v>
      </c>
      <c r="G673" s="75"/>
      <c r="H673" s="75"/>
      <c r="I673" s="75" t="s">
        <v>505</v>
      </c>
      <c r="J673" s="75" t="s">
        <v>1118</v>
      </c>
      <c r="K673" s="75"/>
      <c r="L673" s="75"/>
      <c r="M673" s="75"/>
      <c r="N673" s="75"/>
      <c r="O673" s="75"/>
      <c r="P673" s="75">
        <v>47</v>
      </c>
      <c r="Q673" s="75"/>
      <c r="R673" s="75" t="s">
        <v>3</v>
      </c>
      <c r="S673" s="75" t="s">
        <v>18</v>
      </c>
    </row>
    <row r="674" spans="1:19" ht="15" customHeight="1" x14ac:dyDescent="0.35">
      <c r="A674" s="75">
        <v>673</v>
      </c>
      <c r="B674" s="75" t="s">
        <v>2391</v>
      </c>
      <c r="C674" s="165" t="s">
        <v>2392</v>
      </c>
      <c r="D674" s="75" t="s">
        <v>287</v>
      </c>
      <c r="E674" s="75" t="s">
        <v>295</v>
      </c>
      <c r="F674" s="75" t="s">
        <v>1141</v>
      </c>
      <c r="G674" s="75"/>
      <c r="H674" s="75"/>
      <c r="I674" s="75" t="s">
        <v>886</v>
      </c>
      <c r="J674" s="75" t="s">
        <v>290</v>
      </c>
      <c r="K674" s="75"/>
      <c r="L674" s="75"/>
      <c r="M674" s="75"/>
      <c r="N674" s="75">
        <v>3</v>
      </c>
      <c r="O674" s="75"/>
      <c r="P674" s="75"/>
      <c r="Q674" s="75"/>
      <c r="R674" s="75" t="s">
        <v>3</v>
      </c>
      <c r="S674" s="75" t="s">
        <v>18</v>
      </c>
    </row>
    <row r="675" spans="1:19" ht="15" customHeight="1" x14ac:dyDescent="0.35">
      <c r="A675" s="75">
        <v>674</v>
      </c>
      <c r="B675" s="75" t="s">
        <v>2393</v>
      </c>
      <c r="C675" s="165" t="s">
        <v>2394</v>
      </c>
      <c r="D675" s="75" t="s">
        <v>2395</v>
      </c>
      <c r="E675" s="75" t="s">
        <v>556</v>
      </c>
      <c r="F675" s="75" t="s">
        <v>2396</v>
      </c>
      <c r="G675" s="75"/>
      <c r="H675" s="75"/>
      <c r="I675" s="75" t="s">
        <v>505</v>
      </c>
      <c r="J675" s="75" t="s">
        <v>1118</v>
      </c>
      <c r="K675" s="75"/>
      <c r="L675" s="75"/>
      <c r="M675" s="75"/>
      <c r="N675" s="75"/>
      <c r="O675" s="75"/>
      <c r="P675" s="75">
        <v>37</v>
      </c>
      <c r="Q675" s="75"/>
      <c r="R675" s="75" t="s">
        <v>3</v>
      </c>
      <c r="S675" s="75" t="s">
        <v>18</v>
      </c>
    </row>
    <row r="676" spans="1:19" ht="15" customHeight="1" x14ac:dyDescent="0.35">
      <c r="A676" s="75">
        <v>675</v>
      </c>
      <c r="B676" s="75" t="s">
        <v>2253</v>
      </c>
      <c r="C676" s="165" t="s">
        <v>2397</v>
      </c>
      <c r="D676" s="75" t="s">
        <v>1201</v>
      </c>
      <c r="E676" s="75" t="s">
        <v>346</v>
      </c>
      <c r="F676" s="75" t="s">
        <v>1141</v>
      </c>
      <c r="G676" s="75"/>
      <c r="H676" s="75"/>
      <c r="I676" s="75" t="s">
        <v>886</v>
      </c>
      <c r="J676" s="75" t="s">
        <v>1142</v>
      </c>
      <c r="K676" s="75"/>
      <c r="L676" s="75"/>
      <c r="M676" s="75"/>
      <c r="N676" s="75">
        <v>1</v>
      </c>
      <c r="O676" s="75"/>
      <c r="P676" s="75"/>
      <c r="Q676" s="75"/>
      <c r="R676" s="75" t="s">
        <v>3</v>
      </c>
      <c r="S676" s="75" t="s">
        <v>18</v>
      </c>
    </row>
    <row r="677" spans="1:19" ht="15" customHeight="1" x14ac:dyDescent="0.35">
      <c r="A677" s="75">
        <v>676</v>
      </c>
      <c r="B677" s="75" t="s">
        <v>2398</v>
      </c>
      <c r="C677" s="165" t="s">
        <v>2399</v>
      </c>
      <c r="D677" s="75" t="s">
        <v>1110</v>
      </c>
      <c r="E677" s="75" t="s">
        <v>556</v>
      </c>
      <c r="F677" s="75" t="s">
        <v>2400</v>
      </c>
      <c r="G677" s="75"/>
      <c r="H677" s="75"/>
      <c r="I677" s="75" t="s">
        <v>886</v>
      </c>
      <c r="J677" s="75" t="s">
        <v>1154</v>
      </c>
      <c r="K677" s="75"/>
      <c r="L677" s="75"/>
      <c r="M677" s="75"/>
      <c r="N677" s="75"/>
      <c r="O677" s="75"/>
      <c r="P677" s="75"/>
      <c r="Q677" s="75"/>
      <c r="R677" s="75" t="s">
        <v>3</v>
      </c>
      <c r="S677" s="75" t="s">
        <v>18</v>
      </c>
    </row>
    <row r="678" spans="1:19" ht="15" customHeight="1" x14ac:dyDescent="0.35">
      <c r="A678" s="75">
        <v>677</v>
      </c>
      <c r="B678" s="75" t="s">
        <v>2401</v>
      </c>
      <c r="C678" s="165" t="s">
        <v>2402</v>
      </c>
      <c r="D678" s="75" t="s">
        <v>1897</v>
      </c>
      <c r="E678" s="75" t="s">
        <v>346</v>
      </c>
      <c r="F678" s="75" t="s">
        <v>2403</v>
      </c>
      <c r="G678" s="75"/>
      <c r="H678" s="75"/>
      <c r="I678" s="75" t="s">
        <v>1112</v>
      </c>
      <c r="J678" s="75" t="s">
        <v>290</v>
      </c>
      <c r="K678" s="75"/>
      <c r="L678" s="75"/>
      <c r="M678" s="75"/>
      <c r="N678" s="75">
        <v>2</v>
      </c>
      <c r="O678" s="75"/>
      <c r="P678" s="75">
        <v>17</v>
      </c>
      <c r="Q678" s="75"/>
      <c r="R678" s="75" t="s">
        <v>3</v>
      </c>
      <c r="S678" s="75" t="s">
        <v>18</v>
      </c>
    </row>
    <row r="679" spans="1:19" ht="15" customHeight="1" x14ac:dyDescent="0.35">
      <c r="A679" s="75">
        <v>678</v>
      </c>
      <c r="B679" s="75" t="s">
        <v>2404</v>
      </c>
      <c r="C679" s="165" t="s">
        <v>2405</v>
      </c>
      <c r="D679" s="75" t="s">
        <v>287</v>
      </c>
      <c r="E679" s="75" t="s">
        <v>493</v>
      </c>
      <c r="F679" s="75" t="s">
        <v>2406</v>
      </c>
      <c r="G679" s="75"/>
      <c r="H679" s="75"/>
      <c r="I679" s="75" t="s">
        <v>886</v>
      </c>
      <c r="J679" s="75" t="s">
        <v>290</v>
      </c>
      <c r="K679" s="75"/>
      <c r="L679" s="75"/>
      <c r="M679" s="75"/>
      <c r="N679" s="75">
        <v>1</v>
      </c>
      <c r="O679" s="75"/>
      <c r="P679" s="75"/>
      <c r="Q679" s="75"/>
      <c r="R679" s="75" t="s">
        <v>3</v>
      </c>
      <c r="S679" s="75" t="s">
        <v>18</v>
      </c>
    </row>
    <row r="680" spans="1:19" ht="15" customHeight="1" x14ac:dyDescent="0.35">
      <c r="A680" s="75">
        <v>679</v>
      </c>
      <c r="B680" s="75" t="s">
        <v>2407</v>
      </c>
      <c r="C680" s="165" t="s">
        <v>2408</v>
      </c>
      <c r="D680" s="75" t="s">
        <v>488</v>
      </c>
      <c r="E680" s="75" t="s">
        <v>556</v>
      </c>
      <c r="F680" s="75" t="s">
        <v>2409</v>
      </c>
      <c r="G680" s="75"/>
      <c r="H680" s="75"/>
      <c r="I680" s="75" t="s">
        <v>886</v>
      </c>
      <c r="J680" s="75" t="s">
        <v>290</v>
      </c>
      <c r="K680" s="75"/>
      <c r="L680" s="75"/>
      <c r="M680" s="75"/>
      <c r="N680" s="75"/>
      <c r="O680" s="75"/>
      <c r="P680" s="75"/>
      <c r="Q680" s="75"/>
      <c r="R680" s="75" t="s">
        <v>3</v>
      </c>
      <c r="S680" s="75" t="s">
        <v>18</v>
      </c>
    </row>
    <row r="681" spans="1:19" ht="15" customHeight="1" x14ac:dyDescent="0.35">
      <c r="A681" s="75">
        <v>680</v>
      </c>
      <c r="B681" s="75" t="s">
        <v>2410</v>
      </c>
      <c r="C681" s="165" t="s">
        <v>2411</v>
      </c>
      <c r="D681" s="75" t="s">
        <v>2297</v>
      </c>
      <c r="E681" s="75" t="s">
        <v>346</v>
      </c>
      <c r="F681" s="75" t="s">
        <v>2412</v>
      </c>
      <c r="G681" s="75"/>
      <c r="H681" s="75"/>
      <c r="I681" s="75" t="s">
        <v>1112</v>
      </c>
      <c r="J681" s="75" t="s">
        <v>290</v>
      </c>
      <c r="K681" s="75"/>
      <c r="L681" s="75"/>
      <c r="M681" s="75"/>
      <c r="N681" s="75"/>
      <c r="O681" s="75"/>
      <c r="P681" s="75">
        <v>19</v>
      </c>
      <c r="Q681" s="75"/>
      <c r="R681" s="75" t="s">
        <v>3</v>
      </c>
      <c r="S681" s="75" t="s">
        <v>18</v>
      </c>
    </row>
    <row r="682" spans="1:19" ht="15" customHeight="1" x14ac:dyDescent="0.35">
      <c r="A682" s="75">
        <v>681</v>
      </c>
      <c r="B682" s="75" t="s">
        <v>1155</v>
      </c>
      <c r="C682" s="165" t="s">
        <v>2413</v>
      </c>
      <c r="D682" s="75" t="s">
        <v>1150</v>
      </c>
      <c r="E682" s="75" t="s">
        <v>396</v>
      </c>
      <c r="F682" s="75" t="s">
        <v>1424</v>
      </c>
      <c r="G682" s="75"/>
      <c r="H682" s="75"/>
      <c r="I682" s="75" t="s">
        <v>1112</v>
      </c>
      <c r="J682" s="75" t="s">
        <v>290</v>
      </c>
      <c r="K682" s="75"/>
      <c r="L682" s="75"/>
      <c r="M682" s="75"/>
      <c r="N682" s="75"/>
      <c r="O682" s="75"/>
      <c r="P682" s="75"/>
      <c r="Q682" s="75"/>
      <c r="R682" s="75" t="s">
        <v>3</v>
      </c>
      <c r="S682" s="75" t="s">
        <v>18</v>
      </c>
    </row>
    <row r="683" spans="1:19" ht="15" customHeight="1" x14ac:dyDescent="0.35">
      <c r="A683" s="75">
        <v>682</v>
      </c>
      <c r="B683" s="75" t="s">
        <v>2414</v>
      </c>
      <c r="C683" s="165" t="s">
        <v>2415</v>
      </c>
      <c r="D683" s="75" t="s">
        <v>2416</v>
      </c>
      <c r="E683" s="75" t="s">
        <v>556</v>
      </c>
      <c r="F683" s="75" t="s">
        <v>1141</v>
      </c>
      <c r="G683" s="75"/>
      <c r="H683" s="75"/>
      <c r="I683" s="75" t="s">
        <v>886</v>
      </c>
      <c r="J683" s="75" t="s">
        <v>1142</v>
      </c>
      <c r="K683" s="75"/>
      <c r="L683" s="75"/>
      <c r="M683" s="75"/>
      <c r="N683" s="75"/>
      <c r="O683" s="75"/>
      <c r="P683" s="75"/>
      <c r="Q683" s="75"/>
      <c r="R683" s="75" t="s">
        <v>3</v>
      </c>
      <c r="S683" s="75" t="s">
        <v>18</v>
      </c>
    </row>
    <row r="684" spans="1:19" ht="15" customHeight="1" x14ac:dyDescent="0.35">
      <c r="A684" s="75">
        <v>683</v>
      </c>
      <c r="B684" s="75" t="s">
        <v>2417</v>
      </c>
      <c r="C684" s="165" t="s">
        <v>2418</v>
      </c>
      <c r="D684" s="75" t="s">
        <v>287</v>
      </c>
      <c r="E684" s="75" t="s">
        <v>493</v>
      </c>
      <c r="F684" s="75" t="s">
        <v>2419</v>
      </c>
      <c r="G684" s="75"/>
      <c r="H684" s="75"/>
      <c r="I684" s="75" t="s">
        <v>886</v>
      </c>
      <c r="J684" s="75" t="s">
        <v>290</v>
      </c>
      <c r="K684" s="75"/>
      <c r="L684" s="75"/>
      <c r="M684" s="75"/>
      <c r="N684" s="75">
        <v>1</v>
      </c>
      <c r="O684" s="75"/>
      <c r="P684" s="75"/>
      <c r="Q684" s="75"/>
      <c r="R684" s="75" t="s">
        <v>3</v>
      </c>
      <c r="S684" s="75" t="s">
        <v>18</v>
      </c>
    </row>
    <row r="685" spans="1:19" ht="15" customHeight="1" x14ac:dyDescent="0.35">
      <c r="A685" s="75">
        <v>684</v>
      </c>
      <c r="B685" s="75" t="s">
        <v>2420</v>
      </c>
      <c r="C685" s="165" t="s">
        <v>2421</v>
      </c>
      <c r="D685" s="75" t="s">
        <v>2219</v>
      </c>
      <c r="E685" s="75" t="s">
        <v>493</v>
      </c>
      <c r="F685" s="75" t="s">
        <v>2422</v>
      </c>
      <c r="G685" s="75"/>
      <c r="H685" s="75"/>
      <c r="I685" s="75" t="s">
        <v>505</v>
      </c>
      <c r="J685" s="75" t="s">
        <v>1118</v>
      </c>
      <c r="K685" s="75"/>
      <c r="L685" s="75"/>
      <c r="M685" s="75"/>
      <c r="N685" s="75">
        <v>12</v>
      </c>
      <c r="O685" s="75"/>
      <c r="P685" s="75">
        <v>48</v>
      </c>
      <c r="Q685" s="75"/>
      <c r="R685" s="75" t="s">
        <v>3</v>
      </c>
      <c r="S685" s="75" t="s">
        <v>18</v>
      </c>
    </row>
    <row r="686" spans="1:19" ht="15" customHeight="1" x14ac:dyDescent="0.35">
      <c r="A686" s="75">
        <v>685</v>
      </c>
      <c r="B686" s="75" t="s">
        <v>2423</v>
      </c>
      <c r="C686" s="165" t="s">
        <v>2424</v>
      </c>
      <c r="D686" s="75" t="s">
        <v>1201</v>
      </c>
      <c r="E686" s="75" t="s">
        <v>493</v>
      </c>
      <c r="F686" s="75" t="s">
        <v>2425</v>
      </c>
      <c r="G686" s="75"/>
      <c r="H686" s="75"/>
      <c r="I686" s="75" t="s">
        <v>1112</v>
      </c>
      <c r="J686" s="75" t="s">
        <v>290</v>
      </c>
      <c r="K686" s="75"/>
      <c r="L686" s="75"/>
      <c r="M686" s="75"/>
      <c r="N686" s="75">
        <v>2</v>
      </c>
      <c r="O686" s="75"/>
      <c r="P686" s="75">
        <v>13</v>
      </c>
      <c r="Q686" s="75"/>
      <c r="R686" s="75" t="s">
        <v>3</v>
      </c>
      <c r="S686" s="75" t="s">
        <v>18</v>
      </c>
    </row>
    <row r="687" spans="1:19" ht="15" customHeight="1" x14ac:dyDescent="0.35">
      <c r="A687" s="75">
        <v>686</v>
      </c>
      <c r="B687" s="75" t="s">
        <v>2426</v>
      </c>
      <c r="C687" s="165" t="s">
        <v>2427</v>
      </c>
      <c r="D687" s="75" t="s">
        <v>1110</v>
      </c>
      <c r="E687" s="75" t="s">
        <v>302</v>
      </c>
      <c r="F687" s="75" t="s">
        <v>2428</v>
      </c>
      <c r="G687" s="75"/>
      <c r="H687" s="75"/>
      <c r="I687" s="75" t="s">
        <v>1112</v>
      </c>
      <c r="J687" s="75" t="s">
        <v>1113</v>
      </c>
      <c r="K687" s="75"/>
      <c r="L687" s="75"/>
      <c r="M687" s="75"/>
      <c r="N687" s="75">
        <v>1</v>
      </c>
      <c r="O687" s="75"/>
      <c r="P687" s="75">
        <v>20</v>
      </c>
      <c r="Q687" s="75"/>
      <c r="R687" s="75" t="s">
        <v>3</v>
      </c>
      <c r="S687" s="75" t="s">
        <v>18</v>
      </c>
    </row>
    <row r="688" spans="1:19" ht="15" customHeight="1" x14ac:dyDescent="0.35">
      <c r="A688" s="75">
        <v>687</v>
      </c>
      <c r="B688" s="75" t="s">
        <v>2429</v>
      </c>
      <c r="C688" s="165" t="s">
        <v>2430</v>
      </c>
      <c r="D688" s="75" t="s">
        <v>1667</v>
      </c>
      <c r="E688" s="75" t="s">
        <v>295</v>
      </c>
      <c r="F688" s="75" t="s">
        <v>2431</v>
      </c>
      <c r="G688" s="75"/>
      <c r="H688" s="75"/>
      <c r="I688" s="75" t="s">
        <v>505</v>
      </c>
      <c r="J688" s="75" t="s">
        <v>1118</v>
      </c>
      <c r="K688" s="75"/>
      <c r="L688" s="75"/>
      <c r="M688" s="75"/>
      <c r="N688" s="75">
        <v>25</v>
      </c>
      <c r="O688" s="75"/>
      <c r="P688" s="75">
        <v>45</v>
      </c>
      <c r="Q688" s="75"/>
      <c r="R688" s="75" t="s">
        <v>3</v>
      </c>
      <c r="S688" s="75" t="s">
        <v>18</v>
      </c>
    </row>
    <row r="689" spans="1:19" ht="15" customHeight="1" x14ac:dyDescent="0.35">
      <c r="A689" s="75">
        <v>688</v>
      </c>
      <c r="B689" s="75" t="s">
        <v>2432</v>
      </c>
      <c r="C689" s="165" t="s">
        <v>2433</v>
      </c>
      <c r="D689" s="75" t="s">
        <v>1194</v>
      </c>
      <c r="E689" s="75" t="s">
        <v>288</v>
      </c>
      <c r="F689" s="75" t="s">
        <v>2434</v>
      </c>
      <c r="G689" s="75"/>
      <c r="H689" s="75"/>
      <c r="I689" s="75" t="s">
        <v>505</v>
      </c>
      <c r="J689" s="75" t="s">
        <v>1118</v>
      </c>
      <c r="K689" s="75"/>
      <c r="L689" s="75"/>
      <c r="M689" s="75"/>
      <c r="N689" s="75">
        <v>13</v>
      </c>
      <c r="O689" s="75"/>
      <c r="P689" s="75">
        <v>62</v>
      </c>
      <c r="Q689" s="75"/>
      <c r="R689" s="75" t="s">
        <v>3</v>
      </c>
      <c r="S689" s="75" t="s">
        <v>18</v>
      </c>
    </row>
    <row r="690" spans="1:19" ht="15" customHeight="1" x14ac:dyDescent="0.35">
      <c r="A690" s="75">
        <v>689</v>
      </c>
      <c r="B690" s="75" t="s">
        <v>2435</v>
      </c>
      <c r="C690" s="165" t="s">
        <v>2436</v>
      </c>
      <c r="D690" s="75" t="s">
        <v>332</v>
      </c>
      <c r="E690" s="75" t="s">
        <v>310</v>
      </c>
      <c r="F690" s="75" t="s">
        <v>2437</v>
      </c>
      <c r="G690" s="75"/>
      <c r="H690" s="75"/>
      <c r="I690" s="75" t="s">
        <v>1112</v>
      </c>
      <c r="J690" s="75" t="s">
        <v>1113</v>
      </c>
      <c r="K690" s="75"/>
      <c r="L690" s="75"/>
      <c r="M690" s="75"/>
      <c r="N690" s="75"/>
      <c r="O690" s="75"/>
      <c r="P690" s="75">
        <v>9</v>
      </c>
      <c r="Q690" s="75"/>
      <c r="R690" s="75" t="s">
        <v>3</v>
      </c>
      <c r="S690" s="75" t="s">
        <v>18</v>
      </c>
    </row>
    <row r="691" spans="1:19" ht="15" customHeight="1" x14ac:dyDescent="0.35">
      <c r="A691" s="75">
        <v>690</v>
      </c>
      <c r="B691" s="75" t="s">
        <v>2438</v>
      </c>
      <c r="C691" s="165" t="s">
        <v>2439</v>
      </c>
      <c r="D691" s="75" t="s">
        <v>287</v>
      </c>
      <c r="E691" s="75" t="s">
        <v>302</v>
      </c>
      <c r="F691" s="75" t="s">
        <v>2440</v>
      </c>
      <c r="G691" s="75"/>
      <c r="H691" s="75"/>
      <c r="I691" s="75" t="s">
        <v>1112</v>
      </c>
      <c r="J691" s="75" t="s">
        <v>290</v>
      </c>
      <c r="K691" s="75"/>
      <c r="L691" s="75"/>
      <c r="M691" s="75"/>
      <c r="N691" s="75">
        <v>15</v>
      </c>
      <c r="O691" s="75"/>
      <c r="P691" s="75">
        <v>29</v>
      </c>
      <c r="Q691" s="75"/>
      <c r="R691" s="75" t="s">
        <v>3</v>
      </c>
      <c r="S691" s="75" t="s">
        <v>18</v>
      </c>
    </row>
    <row r="692" spans="1:19" ht="15" customHeight="1" x14ac:dyDescent="0.35">
      <c r="A692" s="75">
        <v>691</v>
      </c>
      <c r="B692" s="75" t="s">
        <v>2441</v>
      </c>
      <c r="C692" s="165" t="s">
        <v>2442</v>
      </c>
      <c r="D692" s="75" t="s">
        <v>1169</v>
      </c>
      <c r="E692" s="75" t="s">
        <v>346</v>
      </c>
      <c r="F692" s="75" t="s">
        <v>2443</v>
      </c>
      <c r="G692" s="75"/>
      <c r="H692" s="75"/>
      <c r="I692" s="75" t="s">
        <v>505</v>
      </c>
      <c r="J692" s="75" t="s">
        <v>1118</v>
      </c>
      <c r="K692" s="75"/>
      <c r="L692" s="75"/>
      <c r="M692" s="75"/>
      <c r="N692" s="75"/>
      <c r="O692" s="75"/>
      <c r="P692" s="75">
        <v>40</v>
      </c>
      <c r="Q692" s="75"/>
      <c r="R692" s="75" t="s">
        <v>3</v>
      </c>
      <c r="S692" s="75" t="s">
        <v>18</v>
      </c>
    </row>
    <row r="693" spans="1:19" ht="15" customHeight="1" x14ac:dyDescent="0.35">
      <c r="A693" s="75">
        <v>692</v>
      </c>
      <c r="B693" s="75" t="s">
        <v>2444</v>
      </c>
      <c r="C693" s="165" t="s">
        <v>2445</v>
      </c>
      <c r="D693" s="75" t="s">
        <v>1480</v>
      </c>
      <c r="E693" s="75" t="s">
        <v>295</v>
      </c>
      <c r="F693" s="75" t="s">
        <v>2446</v>
      </c>
      <c r="G693" s="75"/>
      <c r="H693" s="75"/>
      <c r="I693" s="75" t="s">
        <v>505</v>
      </c>
      <c r="J693" s="75" t="s">
        <v>1118</v>
      </c>
      <c r="K693" s="75"/>
      <c r="L693" s="75"/>
      <c r="M693" s="75"/>
      <c r="N693" s="75">
        <v>23</v>
      </c>
      <c r="O693" s="75"/>
      <c r="P693" s="75">
        <v>39</v>
      </c>
      <c r="Q693" s="75"/>
      <c r="R693" s="75" t="s">
        <v>3</v>
      </c>
      <c r="S693" s="75" t="s">
        <v>18</v>
      </c>
    </row>
    <row r="694" spans="1:19" ht="15" customHeight="1" x14ac:dyDescent="0.35">
      <c r="A694" s="75">
        <v>693</v>
      </c>
      <c r="B694" s="75" t="s">
        <v>2447</v>
      </c>
      <c r="C694" s="165" t="s">
        <v>2448</v>
      </c>
      <c r="D694" s="75" t="s">
        <v>287</v>
      </c>
      <c r="E694" s="75" t="s">
        <v>302</v>
      </c>
      <c r="F694" s="75" t="s">
        <v>2449</v>
      </c>
      <c r="G694" s="75"/>
      <c r="H694" s="75"/>
      <c r="I694" s="75" t="s">
        <v>1112</v>
      </c>
      <c r="J694" s="75" t="s">
        <v>290</v>
      </c>
      <c r="K694" s="75"/>
      <c r="L694" s="75"/>
      <c r="M694" s="75"/>
      <c r="N694" s="75">
        <v>1</v>
      </c>
      <c r="O694" s="75"/>
      <c r="P694" s="75">
        <v>27</v>
      </c>
      <c r="Q694" s="75"/>
      <c r="R694" s="75" t="s">
        <v>3</v>
      </c>
      <c r="S694" s="75" t="s">
        <v>18</v>
      </c>
    </row>
    <row r="695" spans="1:19" ht="15" customHeight="1" x14ac:dyDescent="0.35">
      <c r="A695" s="75">
        <v>694</v>
      </c>
      <c r="B695" s="75" t="s">
        <v>2450</v>
      </c>
      <c r="C695" s="165" t="s">
        <v>2451</v>
      </c>
      <c r="D695" s="75" t="s">
        <v>1747</v>
      </c>
      <c r="E695" s="75" t="s">
        <v>288</v>
      </c>
      <c r="F695" s="75" t="s">
        <v>2452</v>
      </c>
      <c r="G695" s="75"/>
      <c r="H695" s="75"/>
      <c r="I695" s="75" t="s">
        <v>1112</v>
      </c>
      <c r="J695" s="75" t="s">
        <v>1113</v>
      </c>
      <c r="K695" s="75"/>
      <c r="L695" s="75"/>
      <c r="M695" s="75"/>
      <c r="N695" s="75"/>
      <c r="O695" s="75"/>
      <c r="P695" s="75">
        <v>14</v>
      </c>
      <c r="Q695" s="75"/>
      <c r="R695" s="75" t="s">
        <v>3</v>
      </c>
      <c r="S695" s="75" t="s">
        <v>18</v>
      </c>
    </row>
    <row r="696" spans="1:19" ht="15" customHeight="1" x14ac:dyDescent="0.35">
      <c r="A696" s="75">
        <v>695</v>
      </c>
      <c r="B696" s="75" t="s">
        <v>2453</v>
      </c>
      <c r="C696" s="165" t="s">
        <v>2454</v>
      </c>
      <c r="D696" s="75" t="s">
        <v>2108</v>
      </c>
      <c r="E696" s="75" t="s">
        <v>288</v>
      </c>
      <c r="F696" s="75" t="s">
        <v>2455</v>
      </c>
      <c r="G696" s="75"/>
      <c r="H696" s="75"/>
      <c r="I696" s="75" t="s">
        <v>505</v>
      </c>
      <c r="J696" s="75" t="s">
        <v>1118</v>
      </c>
      <c r="K696" s="75"/>
      <c r="L696" s="75"/>
      <c r="M696" s="75"/>
      <c r="N696" s="75">
        <v>9</v>
      </c>
      <c r="O696" s="75"/>
      <c r="P696" s="75">
        <v>48</v>
      </c>
      <c r="Q696" s="75"/>
      <c r="R696" s="75" t="s">
        <v>3</v>
      </c>
      <c r="S696" s="75" t="s">
        <v>18</v>
      </c>
    </row>
    <row r="697" spans="1:19" ht="15" customHeight="1" x14ac:dyDescent="0.35">
      <c r="A697" s="75">
        <v>696</v>
      </c>
      <c r="B697" s="75" t="s">
        <v>2456</v>
      </c>
      <c r="C697" s="165" t="s">
        <v>2457</v>
      </c>
      <c r="D697" s="75" t="s">
        <v>287</v>
      </c>
      <c r="E697" s="75" t="s">
        <v>346</v>
      </c>
      <c r="F697" s="75" t="s">
        <v>2458</v>
      </c>
      <c r="G697" s="75"/>
      <c r="H697" s="75"/>
      <c r="I697" s="75" t="s">
        <v>1112</v>
      </c>
      <c r="J697" s="75" t="s">
        <v>1154</v>
      </c>
      <c r="K697" s="75"/>
      <c r="L697" s="75"/>
      <c r="M697" s="75"/>
      <c r="N697" s="75"/>
      <c r="O697" s="75"/>
      <c r="P697" s="75">
        <v>23</v>
      </c>
      <c r="Q697" s="75"/>
      <c r="R697" s="75" t="s">
        <v>3</v>
      </c>
      <c r="S697" s="75" t="s">
        <v>18</v>
      </c>
    </row>
    <row r="698" spans="1:19" ht="15" customHeight="1" x14ac:dyDescent="0.35">
      <c r="A698" s="75">
        <v>697</v>
      </c>
      <c r="B698" s="75" t="s">
        <v>2459</v>
      </c>
      <c r="C698" s="165" t="s">
        <v>2460</v>
      </c>
      <c r="D698" s="75" t="s">
        <v>287</v>
      </c>
      <c r="E698" s="75" t="s">
        <v>295</v>
      </c>
      <c r="F698" s="75" t="s">
        <v>2461</v>
      </c>
      <c r="G698" s="75"/>
      <c r="H698" s="75"/>
      <c r="I698" s="75" t="s">
        <v>1112</v>
      </c>
      <c r="J698" s="75" t="s">
        <v>290</v>
      </c>
      <c r="K698" s="75"/>
      <c r="L698" s="75"/>
      <c r="M698" s="75"/>
      <c r="N698" s="75">
        <v>1</v>
      </c>
      <c r="O698" s="75"/>
      <c r="P698" s="75">
        <v>5</v>
      </c>
      <c r="Q698" s="75"/>
      <c r="R698" s="75" t="s">
        <v>3</v>
      </c>
      <c r="S698" s="75" t="s">
        <v>18</v>
      </c>
    </row>
    <row r="699" spans="1:19" ht="15" customHeight="1" x14ac:dyDescent="0.35">
      <c r="A699" s="75">
        <v>698</v>
      </c>
      <c r="B699" s="75" t="s">
        <v>2462</v>
      </c>
      <c r="C699" s="165" t="s">
        <v>2463</v>
      </c>
      <c r="D699" s="75" t="s">
        <v>1390</v>
      </c>
      <c r="E699" s="75" t="s">
        <v>493</v>
      </c>
      <c r="F699" s="75" t="s">
        <v>2464</v>
      </c>
      <c r="G699" s="75"/>
      <c r="H699" s="75"/>
      <c r="I699" s="75" t="s">
        <v>505</v>
      </c>
      <c r="J699" s="75" t="s">
        <v>1118</v>
      </c>
      <c r="K699" s="75"/>
      <c r="L699" s="75"/>
      <c r="M699" s="75"/>
      <c r="N699" s="75">
        <v>10</v>
      </c>
      <c r="O699" s="75"/>
      <c r="P699" s="75">
        <v>30</v>
      </c>
      <c r="Q699" s="75"/>
      <c r="R699" s="75" t="s">
        <v>3</v>
      </c>
      <c r="S699" s="75" t="s">
        <v>18</v>
      </c>
    </row>
    <row r="700" spans="1:19" ht="15" customHeight="1" x14ac:dyDescent="0.35">
      <c r="A700" s="75">
        <v>699</v>
      </c>
      <c r="B700" s="75" t="s">
        <v>2465</v>
      </c>
      <c r="C700" s="165" t="s">
        <v>2466</v>
      </c>
      <c r="D700" s="75" t="s">
        <v>287</v>
      </c>
      <c r="E700" s="75" t="s">
        <v>310</v>
      </c>
      <c r="F700" s="75" t="s">
        <v>2467</v>
      </c>
      <c r="G700" s="75"/>
      <c r="H700" s="75"/>
      <c r="I700" s="75" t="s">
        <v>1112</v>
      </c>
      <c r="J700" s="75" t="s">
        <v>290</v>
      </c>
      <c r="K700" s="75"/>
      <c r="L700" s="75"/>
      <c r="M700" s="75"/>
      <c r="N700" s="75">
        <v>1</v>
      </c>
      <c r="O700" s="75"/>
      <c r="P700" s="75">
        <v>10</v>
      </c>
      <c r="Q700" s="75"/>
      <c r="R700" s="75" t="s">
        <v>3</v>
      </c>
      <c r="S700" s="75" t="s">
        <v>18</v>
      </c>
    </row>
    <row r="701" spans="1:19" ht="15" customHeight="1" x14ac:dyDescent="0.35">
      <c r="A701" s="75">
        <v>700</v>
      </c>
      <c r="B701" s="75" t="s">
        <v>2468</v>
      </c>
      <c r="C701" s="165" t="s">
        <v>2469</v>
      </c>
      <c r="D701" s="75" t="s">
        <v>287</v>
      </c>
      <c r="E701" s="75" t="s">
        <v>396</v>
      </c>
      <c r="F701" s="75" t="s">
        <v>2470</v>
      </c>
      <c r="G701" s="75"/>
      <c r="H701" s="75"/>
      <c r="I701" s="75" t="s">
        <v>1112</v>
      </c>
      <c r="J701" s="75" t="s">
        <v>290</v>
      </c>
      <c r="K701" s="75"/>
      <c r="L701" s="75"/>
      <c r="M701" s="75"/>
      <c r="N701" s="75"/>
      <c r="O701" s="75"/>
      <c r="P701" s="75">
        <v>19</v>
      </c>
      <c r="Q701" s="75"/>
      <c r="R701" s="75" t="s">
        <v>3</v>
      </c>
      <c r="S701" s="75" t="s">
        <v>18</v>
      </c>
    </row>
    <row r="702" spans="1:19" ht="15" customHeight="1" x14ac:dyDescent="0.35">
      <c r="A702" s="75">
        <v>701</v>
      </c>
      <c r="B702" s="75" t="s">
        <v>2471</v>
      </c>
      <c r="C702" s="165" t="s">
        <v>2472</v>
      </c>
      <c r="D702" s="75" t="s">
        <v>2473</v>
      </c>
      <c r="E702" s="75" t="s">
        <v>295</v>
      </c>
      <c r="F702" s="75" t="s">
        <v>2474</v>
      </c>
      <c r="G702" s="75"/>
      <c r="H702" s="75"/>
      <c r="I702" s="75" t="s">
        <v>505</v>
      </c>
      <c r="J702" s="75" t="s">
        <v>1118</v>
      </c>
      <c r="K702" s="75"/>
      <c r="L702" s="75"/>
      <c r="M702" s="75"/>
      <c r="N702" s="75">
        <v>5</v>
      </c>
      <c r="O702" s="75"/>
      <c r="P702" s="75">
        <v>81</v>
      </c>
      <c r="Q702" s="75"/>
      <c r="R702" s="75" t="s">
        <v>3</v>
      </c>
      <c r="S702" s="75" t="s">
        <v>18</v>
      </c>
    </row>
    <row r="703" spans="1:19" ht="15" customHeight="1" x14ac:dyDescent="0.35">
      <c r="A703" s="75">
        <v>702</v>
      </c>
      <c r="B703" s="75" t="s">
        <v>2475</v>
      </c>
      <c r="C703" s="165" t="s">
        <v>2476</v>
      </c>
      <c r="D703" s="75" t="s">
        <v>1169</v>
      </c>
      <c r="E703" s="75" t="s">
        <v>556</v>
      </c>
      <c r="F703" s="75" t="s">
        <v>2477</v>
      </c>
      <c r="G703" s="75"/>
      <c r="H703" s="75"/>
      <c r="I703" s="75" t="s">
        <v>505</v>
      </c>
      <c r="J703" s="75" t="s">
        <v>1118</v>
      </c>
      <c r="K703" s="75"/>
      <c r="L703" s="75"/>
      <c r="M703" s="75"/>
      <c r="N703" s="75"/>
      <c r="O703" s="75"/>
      <c r="P703" s="75">
        <v>35</v>
      </c>
      <c r="Q703" s="75"/>
      <c r="R703" s="75" t="s">
        <v>3</v>
      </c>
      <c r="S703" s="75" t="s">
        <v>18</v>
      </c>
    </row>
    <row r="704" spans="1:19" ht="15" customHeight="1" x14ac:dyDescent="0.35">
      <c r="A704" s="75">
        <v>703</v>
      </c>
      <c r="B704" s="75" t="s">
        <v>2478</v>
      </c>
      <c r="C704" s="165" t="s">
        <v>2479</v>
      </c>
      <c r="D704" s="75" t="s">
        <v>287</v>
      </c>
      <c r="E704" s="75" t="s">
        <v>288</v>
      </c>
      <c r="F704" s="75" t="s">
        <v>2480</v>
      </c>
      <c r="G704" s="75"/>
      <c r="H704" s="75"/>
      <c r="I704" s="75" t="s">
        <v>1112</v>
      </c>
      <c r="J704" s="75" t="s">
        <v>290</v>
      </c>
      <c r="K704" s="75"/>
      <c r="L704" s="75"/>
      <c r="M704" s="75"/>
      <c r="N704" s="75">
        <v>23</v>
      </c>
      <c r="O704" s="75"/>
      <c r="P704" s="75">
        <v>30</v>
      </c>
      <c r="Q704" s="75"/>
      <c r="R704" s="75" t="s">
        <v>3</v>
      </c>
      <c r="S704" s="75" t="s">
        <v>18</v>
      </c>
    </row>
    <row r="705" spans="1:19" ht="15" customHeight="1" x14ac:dyDescent="0.35">
      <c r="A705" s="75">
        <v>704</v>
      </c>
      <c r="B705" s="75" t="s">
        <v>2481</v>
      </c>
      <c r="C705" s="165" t="s">
        <v>2482</v>
      </c>
      <c r="D705" s="75" t="s">
        <v>287</v>
      </c>
      <c r="E705" s="75" t="s">
        <v>310</v>
      </c>
      <c r="F705" s="75" t="s">
        <v>2483</v>
      </c>
      <c r="G705" s="75"/>
      <c r="H705" s="75"/>
      <c r="I705" s="75" t="s">
        <v>1112</v>
      </c>
      <c r="J705" s="75" t="s">
        <v>290</v>
      </c>
      <c r="K705" s="75"/>
      <c r="L705" s="75"/>
      <c r="M705" s="75"/>
      <c r="N705" s="75">
        <v>27</v>
      </c>
      <c r="O705" s="75"/>
      <c r="P705" s="75">
        <v>21</v>
      </c>
      <c r="Q705" s="75"/>
      <c r="R705" s="75" t="s">
        <v>3</v>
      </c>
      <c r="S705" s="75" t="s">
        <v>18</v>
      </c>
    </row>
    <row r="706" spans="1:19" ht="15" customHeight="1" x14ac:dyDescent="0.35">
      <c r="A706" s="75">
        <v>705</v>
      </c>
      <c r="B706" s="75" t="s">
        <v>2484</v>
      </c>
      <c r="C706" s="165" t="s">
        <v>2485</v>
      </c>
      <c r="D706" s="75" t="s">
        <v>1743</v>
      </c>
      <c r="E706" s="75" t="s">
        <v>325</v>
      </c>
      <c r="F706" s="75" t="s">
        <v>2486</v>
      </c>
      <c r="G706" s="75"/>
      <c r="H706" s="75"/>
      <c r="I706" s="75" t="s">
        <v>886</v>
      </c>
      <c r="J706" s="75" t="s">
        <v>290</v>
      </c>
      <c r="K706" s="75"/>
      <c r="L706" s="75"/>
      <c r="M706" s="75"/>
      <c r="N706" s="75">
        <v>4</v>
      </c>
      <c r="O706" s="75"/>
      <c r="P706" s="75">
        <v>18</v>
      </c>
      <c r="Q706" s="75"/>
      <c r="R706" s="75" t="s">
        <v>3</v>
      </c>
      <c r="S706" s="75" t="s">
        <v>18</v>
      </c>
    </row>
    <row r="707" spans="1:19" ht="15" customHeight="1" x14ac:dyDescent="0.35">
      <c r="A707" s="75">
        <v>706</v>
      </c>
      <c r="B707" s="75" t="s">
        <v>2487</v>
      </c>
      <c r="C707" s="165" t="s">
        <v>2488</v>
      </c>
      <c r="D707" s="75" t="s">
        <v>1390</v>
      </c>
      <c r="E707" s="75" t="s">
        <v>310</v>
      </c>
      <c r="F707" s="75" t="s">
        <v>2489</v>
      </c>
      <c r="G707" s="75"/>
      <c r="H707" s="75"/>
      <c r="I707" s="75" t="s">
        <v>505</v>
      </c>
      <c r="J707" s="75" t="s">
        <v>1118</v>
      </c>
      <c r="K707" s="75"/>
      <c r="L707" s="75"/>
      <c r="M707" s="75"/>
      <c r="N707" s="75">
        <v>43</v>
      </c>
      <c r="O707" s="75"/>
      <c r="P707" s="75">
        <v>36</v>
      </c>
      <c r="Q707" s="75"/>
      <c r="R707" s="75" t="s">
        <v>3</v>
      </c>
      <c r="S707" s="75" t="s">
        <v>18</v>
      </c>
    </row>
    <row r="708" spans="1:19" ht="15" customHeight="1" x14ac:dyDescent="0.35">
      <c r="A708" s="75">
        <v>707</v>
      </c>
      <c r="B708" s="75" t="s">
        <v>2490</v>
      </c>
      <c r="C708" s="165" t="s">
        <v>2491</v>
      </c>
      <c r="D708" s="75" t="s">
        <v>1417</v>
      </c>
      <c r="E708" s="75" t="s">
        <v>310</v>
      </c>
      <c r="F708" s="75" t="s">
        <v>2492</v>
      </c>
      <c r="G708" s="75"/>
      <c r="H708" s="75"/>
      <c r="I708" s="75" t="s">
        <v>505</v>
      </c>
      <c r="J708" s="75" t="s">
        <v>1118</v>
      </c>
      <c r="K708" s="75"/>
      <c r="L708" s="75"/>
      <c r="M708" s="75"/>
      <c r="N708" s="75">
        <v>2</v>
      </c>
      <c r="O708" s="75"/>
      <c r="P708" s="75">
        <v>38</v>
      </c>
      <c r="Q708" s="75"/>
      <c r="R708" s="75" t="s">
        <v>3</v>
      </c>
      <c r="S708" s="75" t="s">
        <v>18</v>
      </c>
    </row>
    <row r="709" spans="1:19" ht="15" customHeight="1" x14ac:dyDescent="0.35">
      <c r="A709" s="75">
        <v>708</v>
      </c>
      <c r="B709" s="75" t="s">
        <v>2493</v>
      </c>
      <c r="C709" s="165" t="s">
        <v>2494</v>
      </c>
      <c r="D709" s="75" t="s">
        <v>332</v>
      </c>
      <c r="E709" s="75" t="s">
        <v>310</v>
      </c>
      <c r="F709" s="75" t="s">
        <v>2495</v>
      </c>
      <c r="G709" s="75"/>
      <c r="H709" s="75"/>
      <c r="I709" s="75" t="s">
        <v>886</v>
      </c>
      <c r="J709" s="75" t="s">
        <v>290</v>
      </c>
      <c r="K709" s="75"/>
      <c r="L709" s="75"/>
      <c r="M709" s="75"/>
      <c r="N709" s="75"/>
      <c r="O709" s="75"/>
      <c r="P709" s="75">
        <v>27</v>
      </c>
      <c r="Q709" s="75"/>
      <c r="R709" s="75" t="s">
        <v>3</v>
      </c>
      <c r="S709" s="75" t="s">
        <v>18</v>
      </c>
    </row>
    <row r="710" spans="1:19" ht="15" customHeight="1" x14ac:dyDescent="0.35">
      <c r="A710" s="75">
        <v>709</v>
      </c>
      <c r="B710" s="75" t="s">
        <v>2496</v>
      </c>
      <c r="C710" s="165" t="s">
        <v>2497</v>
      </c>
      <c r="D710" s="75" t="s">
        <v>1194</v>
      </c>
      <c r="E710" s="75" t="s">
        <v>288</v>
      </c>
      <c r="F710" s="75" t="s">
        <v>2498</v>
      </c>
      <c r="G710" s="75"/>
      <c r="H710" s="75"/>
      <c r="I710" s="75" t="s">
        <v>505</v>
      </c>
      <c r="J710" s="75" t="s">
        <v>1118</v>
      </c>
      <c r="K710" s="75"/>
      <c r="L710" s="75"/>
      <c r="M710" s="75"/>
      <c r="N710" s="75">
        <v>24</v>
      </c>
      <c r="O710" s="75"/>
      <c r="P710" s="75">
        <v>138</v>
      </c>
      <c r="Q710" s="75"/>
      <c r="R710" s="75" t="s">
        <v>3</v>
      </c>
      <c r="S710" s="75" t="s">
        <v>18</v>
      </c>
    </row>
    <row r="711" spans="1:19" ht="15" customHeight="1" x14ac:dyDescent="0.35">
      <c r="A711" s="75">
        <v>710</v>
      </c>
      <c r="B711" s="75" t="s">
        <v>2499</v>
      </c>
      <c r="C711" s="165" t="s">
        <v>2500</v>
      </c>
      <c r="D711" s="75" t="s">
        <v>2102</v>
      </c>
      <c r="E711" s="75" t="s">
        <v>325</v>
      </c>
      <c r="F711" s="75" t="s">
        <v>2501</v>
      </c>
      <c r="G711" s="75"/>
      <c r="H711" s="75"/>
      <c r="I711" s="75" t="s">
        <v>505</v>
      </c>
      <c r="J711" s="75" t="s">
        <v>1118</v>
      </c>
      <c r="K711" s="75"/>
      <c r="L711" s="75"/>
      <c r="M711" s="75"/>
      <c r="N711" s="75">
        <v>7</v>
      </c>
      <c r="O711" s="75"/>
      <c r="P711" s="75">
        <v>47</v>
      </c>
      <c r="Q711" s="75"/>
      <c r="R711" s="75" t="s">
        <v>3</v>
      </c>
      <c r="S711" s="75" t="s">
        <v>18</v>
      </c>
    </row>
    <row r="712" spans="1:19" ht="15" customHeight="1" x14ac:dyDescent="0.35">
      <c r="A712" s="75">
        <v>711</v>
      </c>
      <c r="B712" s="75" t="s">
        <v>2502</v>
      </c>
      <c r="C712" s="165" t="s">
        <v>2503</v>
      </c>
      <c r="D712" s="75" t="s">
        <v>1110</v>
      </c>
      <c r="E712" s="75" t="s">
        <v>325</v>
      </c>
      <c r="F712" s="75" t="s">
        <v>2504</v>
      </c>
      <c r="G712" s="75"/>
      <c r="H712" s="75"/>
      <c r="I712" s="75" t="s">
        <v>1112</v>
      </c>
      <c r="J712" s="75" t="s">
        <v>290</v>
      </c>
      <c r="K712" s="75"/>
      <c r="L712" s="75"/>
      <c r="M712" s="75"/>
      <c r="N712" s="75">
        <v>35</v>
      </c>
      <c r="O712" s="75"/>
      <c r="P712" s="75">
        <v>35</v>
      </c>
      <c r="Q712" s="75"/>
      <c r="R712" s="75" t="s">
        <v>3</v>
      </c>
      <c r="S712" s="75" t="s">
        <v>18</v>
      </c>
    </row>
    <row r="713" spans="1:19" ht="15" customHeight="1" x14ac:dyDescent="0.35">
      <c r="A713" s="75">
        <v>712</v>
      </c>
      <c r="B713" s="75" t="s">
        <v>2505</v>
      </c>
      <c r="C713" s="165" t="s">
        <v>2506</v>
      </c>
      <c r="D713" s="75" t="s">
        <v>2507</v>
      </c>
      <c r="E713" s="75" t="s">
        <v>493</v>
      </c>
      <c r="F713" s="75" t="s">
        <v>2508</v>
      </c>
      <c r="G713" s="75"/>
      <c r="H713" s="75"/>
      <c r="I713" s="75" t="s">
        <v>505</v>
      </c>
      <c r="J713" s="75" t="s">
        <v>1118</v>
      </c>
      <c r="K713" s="75"/>
      <c r="L713" s="75"/>
      <c r="M713" s="75"/>
      <c r="N713" s="75">
        <v>3</v>
      </c>
      <c r="O713" s="75"/>
      <c r="P713" s="75">
        <v>17</v>
      </c>
      <c r="Q713" s="75"/>
      <c r="R713" s="75" t="s">
        <v>3</v>
      </c>
      <c r="S713" s="75" t="s">
        <v>18</v>
      </c>
    </row>
    <row r="714" spans="1:19" ht="15" customHeight="1" x14ac:dyDescent="0.35">
      <c r="A714" s="75">
        <v>713</v>
      </c>
      <c r="B714" s="75" t="s">
        <v>2509</v>
      </c>
      <c r="C714" s="165" t="s">
        <v>2510</v>
      </c>
      <c r="D714" s="75" t="s">
        <v>1110</v>
      </c>
      <c r="E714" s="75" t="s">
        <v>325</v>
      </c>
      <c r="F714" s="75" t="s">
        <v>2511</v>
      </c>
      <c r="G714" s="75"/>
      <c r="H714" s="75"/>
      <c r="I714" s="75" t="s">
        <v>1112</v>
      </c>
      <c r="J714" s="75" t="s">
        <v>290</v>
      </c>
      <c r="K714" s="75"/>
      <c r="L714" s="75"/>
      <c r="M714" s="75"/>
      <c r="N714" s="75">
        <v>8</v>
      </c>
      <c r="O714" s="75"/>
      <c r="P714" s="75">
        <v>13</v>
      </c>
      <c r="Q714" s="75"/>
      <c r="R714" s="75" t="s">
        <v>3</v>
      </c>
      <c r="S714" s="75" t="s">
        <v>18</v>
      </c>
    </row>
    <row r="715" spans="1:19" ht="15" customHeight="1" x14ac:dyDescent="0.35">
      <c r="A715" s="75">
        <v>714</v>
      </c>
      <c r="B715" s="75" t="s">
        <v>2512</v>
      </c>
      <c r="C715" s="165" t="s">
        <v>2513</v>
      </c>
      <c r="D715" s="75" t="s">
        <v>1953</v>
      </c>
      <c r="E715" s="75" t="s">
        <v>302</v>
      </c>
      <c r="F715" s="75" t="s">
        <v>2514</v>
      </c>
      <c r="G715" s="75"/>
      <c r="H715" s="75"/>
      <c r="I715" s="75" t="s">
        <v>1112</v>
      </c>
      <c r="J715" s="75" t="s">
        <v>290</v>
      </c>
      <c r="K715" s="75"/>
      <c r="L715" s="75"/>
      <c r="M715" s="75"/>
      <c r="N715" s="75">
        <v>4</v>
      </c>
      <c r="O715" s="75"/>
      <c r="P715" s="75">
        <v>38</v>
      </c>
      <c r="Q715" s="75"/>
      <c r="R715" s="75" t="s">
        <v>3</v>
      </c>
      <c r="S715" s="75" t="s">
        <v>18</v>
      </c>
    </row>
    <row r="716" spans="1:19" ht="15" customHeight="1" x14ac:dyDescent="0.35">
      <c r="A716" s="75">
        <v>715</v>
      </c>
      <c r="B716" s="75" t="s">
        <v>2515</v>
      </c>
      <c r="C716" s="165" t="s">
        <v>2516</v>
      </c>
      <c r="D716" s="75" t="s">
        <v>1110</v>
      </c>
      <c r="E716" s="75" t="s">
        <v>310</v>
      </c>
      <c r="F716" s="75" t="s">
        <v>2517</v>
      </c>
      <c r="G716" s="75"/>
      <c r="H716" s="75"/>
      <c r="I716" s="75" t="s">
        <v>1112</v>
      </c>
      <c r="J716" s="75" t="s">
        <v>290</v>
      </c>
      <c r="K716" s="75"/>
      <c r="L716" s="75"/>
      <c r="M716" s="75"/>
      <c r="N716" s="75">
        <v>8</v>
      </c>
      <c r="O716" s="75"/>
      <c r="P716" s="75">
        <v>56</v>
      </c>
      <c r="Q716" s="75"/>
      <c r="R716" s="75" t="s">
        <v>3</v>
      </c>
      <c r="S716" s="75" t="s">
        <v>18</v>
      </c>
    </row>
    <row r="717" spans="1:19" ht="15" customHeight="1" x14ac:dyDescent="0.35">
      <c r="A717" s="75">
        <v>716</v>
      </c>
      <c r="B717" s="75" t="s">
        <v>2518</v>
      </c>
      <c r="C717" s="165" t="s">
        <v>2519</v>
      </c>
      <c r="D717" s="75" t="s">
        <v>1480</v>
      </c>
      <c r="E717" s="75" t="s">
        <v>302</v>
      </c>
      <c r="F717" s="75" t="s">
        <v>2520</v>
      </c>
      <c r="G717" s="75"/>
      <c r="H717" s="75"/>
      <c r="I717" s="75" t="s">
        <v>505</v>
      </c>
      <c r="J717" s="75" t="s">
        <v>1118</v>
      </c>
      <c r="K717" s="75"/>
      <c r="L717" s="75"/>
      <c r="M717" s="75"/>
      <c r="N717" s="75">
        <v>27</v>
      </c>
      <c r="O717" s="75"/>
      <c r="P717" s="75">
        <v>54</v>
      </c>
      <c r="Q717" s="75"/>
      <c r="R717" s="75" t="s">
        <v>3</v>
      </c>
      <c r="S717" s="75" t="s">
        <v>18</v>
      </c>
    </row>
    <row r="718" spans="1:19" ht="15" customHeight="1" x14ac:dyDescent="0.35">
      <c r="A718" s="75">
        <v>717</v>
      </c>
      <c r="B718" s="75" t="s">
        <v>2521</v>
      </c>
      <c r="C718" s="165" t="s">
        <v>2522</v>
      </c>
      <c r="D718" s="75" t="s">
        <v>2523</v>
      </c>
      <c r="E718" s="75" t="s">
        <v>556</v>
      </c>
      <c r="F718" s="75" t="s">
        <v>2524</v>
      </c>
      <c r="G718" s="75"/>
      <c r="H718" s="75"/>
      <c r="I718" s="75" t="s">
        <v>505</v>
      </c>
      <c r="J718" s="75" t="s">
        <v>1118</v>
      </c>
      <c r="K718" s="75"/>
      <c r="L718" s="75"/>
      <c r="M718" s="75"/>
      <c r="N718" s="75"/>
      <c r="O718" s="75"/>
      <c r="P718" s="75">
        <v>16</v>
      </c>
      <c r="Q718" s="75"/>
      <c r="R718" s="75" t="s">
        <v>3</v>
      </c>
      <c r="S718" s="75" t="s">
        <v>18</v>
      </c>
    </row>
    <row r="719" spans="1:19" ht="15" customHeight="1" x14ac:dyDescent="0.35">
      <c r="A719" s="75">
        <v>718</v>
      </c>
      <c r="B719" s="75" t="s">
        <v>2525</v>
      </c>
      <c r="C719" s="165" t="s">
        <v>2526</v>
      </c>
      <c r="D719" s="75" t="s">
        <v>1201</v>
      </c>
      <c r="E719" s="75" t="s">
        <v>295</v>
      </c>
      <c r="F719" s="75" t="s">
        <v>2527</v>
      </c>
      <c r="G719" s="75"/>
      <c r="H719" s="75"/>
      <c r="I719" s="75" t="s">
        <v>1112</v>
      </c>
      <c r="J719" s="75" t="s">
        <v>1113</v>
      </c>
      <c r="K719" s="75"/>
      <c r="L719" s="75"/>
      <c r="M719" s="75"/>
      <c r="N719" s="75">
        <v>1</v>
      </c>
      <c r="O719" s="75"/>
      <c r="P719" s="75">
        <v>11</v>
      </c>
      <c r="Q719" s="75"/>
      <c r="R719" s="75" t="s">
        <v>3</v>
      </c>
      <c r="S719" s="75" t="s">
        <v>18</v>
      </c>
    </row>
    <row r="720" spans="1:19" ht="15" customHeight="1" x14ac:dyDescent="0.35">
      <c r="A720" s="75">
        <v>719</v>
      </c>
      <c r="B720" s="75" t="s">
        <v>2528</v>
      </c>
      <c r="C720" s="165" t="s">
        <v>2529</v>
      </c>
      <c r="D720" s="75" t="s">
        <v>287</v>
      </c>
      <c r="E720" s="75" t="s">
        <v>346</v>
      </c>
      <c r="F720" s="75" t="s">
        <v>2530</v>
      </c>
      <c r="G720" s="75"/>
      <c r="H720" s="75"/>
      <c r="I720" s="75" t="s">
        <v>1112</v>
      </c>
      <c r="J720" s="75" t="s">
        <v>1154</v>
      </c>
      <c r="K720" s="75"/>
      <c r="L720" s="75"/>
      <c r="M720" s="75"/>
      <c r="N720" s="75"/>
      <c r="O720" s="75"/>
      <c r="P720" s="75">
        <v>25</v>
      </c>
      <c r="Q720" s="75"/>
      <c r="R720" s="75" t="s">
        <v>3</v>
      </c>
      <c r="S720" s="75" t="s">
        <v>18</v>
      </c>
    </row>
    <row r="721" spans="1:19" ht="15" customHeight="1" x14ac:dyDescent="0.35">
      <c r="A721" s="75">
        <v>720</v>
      </c>
      <c r="B721" s="75" t="s">
        <v>2531</v>
      </c>
      <c r="C721" s="165" t="s">
        <v>2532</v>
      </c>
      <c r="D721" s="75" t="s">
        <v>1658</v>
      </c>
      <c r="E721" s="75" t="s">
        <v>310</v>
      </c>
      <c r="F721" s="75" t="s">
        <v>2533</v>
      </c>
      <c r="G721" s="75"/>
      <c r="H721" s="75"/>
      <c r="I721" s="75" t="s">
        <v>505</v>
      </c>
      <c r="J721" s="75" t="s">
        <v>1118</v>
      </c>
      <c r="K721" s="75"/>
      <c r="L721" s="75"/>
      <c r="M721" s="75"/>
      <c r="N721" s="75">
        <v>14</v>
      </c>
      <c r="O721" s="75"/>
      <c r="P721" s="75">
        <v>20</v>
      </c>
      <c r="Q721" s="75"/>
      <c r="R721" s="75" t="s">
        <v>3</v>
      </c>
      <c r="S721" s="75" t="s">
        <v>18</v>
      </c>
    </row>
    <row r="722" spans="1:19" ht="15" customHeight="1" x14ac:dyDescent="0.35">
      <c r="A722" s="75">
        <v>721</v>
      </c>
      <c r="B722" s="75" t="s">
        <v>2534</v>
      </c>
      <c r="C722" s="165" t="s">
        <v>2535</v>
      </c>
      <c r="D722" s="75" t="s">
        <v>1363</v>
      </c>
      <c r="E722" s="75" t="s">
        <v>295</v>
      </c>
      <c r="F722" s="75" t="s">
        <v>2536</v>
      </c>
      <c r="G722" s="75"/>
      <c r="H722" s="75"/>
      <c r="I722" s="75" t="s">
        <v>1112</v>
      </c>
      <c r="J722" s="75" t="s">
        <v>290</v>
      </c>
      <c r="K722" s="75"/>
      <c r="L722" s="75"/>
      <c r="M722" s="75"/>
      <c r="N722" s="75"/>
      <c r="O722" s="75"/>
      <c r="P722" s="75">
        <v>17</v>
      </c>
      <c r="Q722" s="75"/>
      <c r="R722" s="75" t="s">
        <v>3</v>
      </c>
      <c r="S722" s="75" t="s">
        <v>18</v>
      </c>
    </row>
    <row r="723" spans="1:19" ht="15" customHeight="1" x14ac:dyDescent="0.35">
      <c r="A723" s="75">
        <v>722</v>
      </c>
      <c r="B723" s="75" t="s">
        <v>2537</v>
      </c>
      <c r="C723" s="165" t="s">
        <v>2538</v>
      </c>
      <c r="D723" s="75" t="s">
        <v>2539</v>
      </c>
      <c r="E723" s="75" t="s">
        <v>556</v>
      </c>
      <c r="F723" s="75" t="s">
        <v>2540</v>
      </c>
      <c r="G723" s="75"/>
      <c r="H723" s="75"/>
      <c r="I723" s="75" t="s">
        <v>505</v>
      </c>
      <c r="J723" s="75" t="s">
        <v>1118</v>
      </c>
      <c r="K723" s="75"/>
      <c r="L723" s="75"/>
      <c r="M723" s="75"/>
      <c r="N723" s="75"/>
      <c r="O723" s="75"/>
      <c r="P723" s="75">
        <v>25</v>
      </c>
      <c r="Q723" s="75"/>
      <c r="R723" s="75" t="s">
        <v>3</v>
      </c>
      <c r="S723" s="75" t="s">
        <v>18</v>
      </c>
    </row>
    <row r="724" spans="1:19" ht="15" customHeight="1" x14ac:dyDescent="0.35">
      <c r="A724" s="75">
        <v>723</v>
      </c>
      <c r="B724" s="75" t="s">
        <v>2541</v>
      </c>
      <c r="C724" s="165" t="s">
        <v>2542</v>
      </c>
      <c r="D724" s="75" t="s">
        <v>1363</v>
      </c>
      <c r="E724" s="75" t="s">
        <v>325</v>
      </c>
      <c r="F724" s="75" t="s">
        <v>2543</v>
      </c>
      <c r="G724" s="75"/>
      <c r="H724" s="75"/>
      <c r="I724" s="75" t="s">
        <v>886</v>
      </c>
      <c r="J724" s="75" t="s">
        <v>290</v>
      </c>
      <c r="K724" s="75"/>
      <c r="L724" s="75"/>
      <c r="M724" s="75"/>
      <c r="N724" s="75">
        <v>19</v>
      </c>
      <c r="O724" s="75"/>
      <c r="P724" s="75">
        <v>77</v>
      </c>
      <c r="Q724" s="75"/>
      <c r="R724" s="75" t="s">
        <v>3</v>
      </c>
      <c r="S724" s="75" t="s">
        <v>18</v>
      </c>
    </row>
    <row r="725" spans="1:19" ht="15" customHeight="1" x14ac:dyDescent="0.35">
      <c r="A725" s="75">
        <v>724</v>
      </c>
      <c r="B725" s="75" t="s">
        <v>2544</v>
      </c>
      <c r="C725" s="165" t="s">
        <v>2545</v>
      </c>
      <c r="D725" s="75" t="s">
        <v>1353</v>
      </c>
      <c r="E725" s="75" t="s">
        <v>302</v>
      </c>
      <c r="F725" s="75" t="s">
        <v>2546</v>
      </c>
      <c r="G725" s="75"/>
      <c r="H725" s="75"/>
      <c r="I725" s="75" t="s">
        <v>1112</v>
      </c>
      <c r="J725" s="75" t="s">
        <v>290</v>
      </c>
      <c r="K725" s="75"/>
      <c r="L725" s="75"/>
      <c r="M725" s="75"/>
      <c r="N725" s="75"/>
      <c r="O725" s="75"/>
      <c r="P725" s="75">
        <v>22</v>
      </c>
      <c r="Q725" s="75"/>
      <c r="R725" s="75" t="s">
        <v>3</v>
      </c>
      <c r="S725" s="75" t="s">
        <v>18</v>
      </c>
    </row>
    <row r="726" spans="1:19" ht="15" customHeight="1" x14ac:dyDescent="0.35">
      <c r="A726" s="75">
        <v>725</v>
      </c>
      <c r="B726" s="75" t="s">
        <v>2547</v>
      </c>
      <c r="C726" s="165" t="s">
        <v>2548</v>
      </c>
      <c r="D726" s="75" t="s">
        <v>287</v>
      </c>
      <c r="E726" s="75" t="s">
        <v>295</v>
      </c>
      <c r="F726" s="75" t="s">
        <v>2549</v>
      </c>
      <c r="G726" s="75"/>
      <c r="H726" s="75"/>
      <c r="I726" s="75" t="s">
        <v>1112</v>
      </c>
      <c r="J726" s="75" t="s">
        <v>290</v>
      </c>
      <c r="K726" s="75"/>
      <c r="L726" s="75"/>
      <c r="M726" s="75"/>
      <c r="N726" s="75">
        <v>4</v>
      </c>
      <c r="O726" s="75"/>
      <c r="P726" s="75">
        <v>14</v>
      </c>
      <c r="Q726" s="75"/>
      <c r="R726" s="75" t="s">
        <v>3</v>
      </c>
      <c r="S726" s="75" t="s">
        <v>18</v>
      </c>
    </row>
    <row r="727" spans="1:19" ht="15" customHeight="1" x14ac:dyDescent="0.35">
      <c r="A727" s="75">
        <v>726</v>
      </c>
      <c r="B727" s="75" t="s">
        <v>2550</v>
      </c>
      <c r="C727" s="165" t="s">
        <v>2551</v>
      </c>
      <c r="D727" s="75" t="s">
        <v>1610</v>
      </c>
      <c r="E727" s="75" t="s">
        <v>288</v>
      </c>
      <c r="F727" s="75" t="s">
        <v>2552</v>
      </c>
      <c r="G727" s="75"/>
      <c r="H727" s="75"/>
      <c r="I727" s="75" t="s">
        <v>505</v>
      </c>
      <c r="J727" s="75" t="s">
        <v>1118</v>
      </c>
      <c r="K727" s="75"/>
      <c r="L727" s="75"/>
      <c r="M727" s="75"/>
      <c r="N727" s="75">
        <v>8</v>
      </c>
      <c r="O727" s="75"/>
      <c r="P727" s="75">
        <v>55</v>
      </c>
      <c r="Q727" s="75"/>
      <c r="R727" s="75" t="s">
        <v>3</v>
      </c>
      <c r="S727" s="75" t="s">
        <v>18</v>
      </c>
    </row>
    <row r="728" spans="1:19" ht="15" customHeight="1" x14ac:dyDescent="0.35">
      <c r="A728" s="75">
        <v>727</v>
      </c>
      <c r="B728" s="75" t="s">
        <v>2553</v>
      </c>
      <c r="C728" s="165" t="s">
        <v>2554</v>
      </c>
      <c r="D728" s="75" t="s">
        <v>1150</v>
      </c>
      <c r="E728" s="75" t="s">
        <v>333</v>
      </c>
      <c r="F728" s="75" t="s">
        <v>1607</v>
      </c>
      <c r="G728" s="75"/>
      <c r="H728" s="75"/>
      <c r="I728" s="75" t="s">
        <v>1112</v>
      </c>
      <c r="J728" s="75" t="s">
        <v>290</v>
      </c>
      <c r="K728" s="75"/>
      <c r="L728" s="75"/>
      <c r="M728" s="75"/>
      <c r="N728" s="75"/>
      <c r="O728" s="75"/>
      <c r="P728" s="75"/>
      <c r="Q728" s="75"/>
      <c r="R728" s="75" t="s">
        <v>3</v>
      </c>
      <c r="S728" s="75" t="s">
        <v>18</v>
      </c>
    </row>
    <row r="729" spans="1:19" ht="15" customHeight="1" x14ac:dyDescent="0.35">
      <c r="A729" s="75">
        <v>728</v>
      </c>
      <c r="B729" s="75" t="s">
        <v>2555</v>
      </c>
      <c r="C729" s="165" t="s">
        <v>2556</v>
      </c>
      <c r="D729" s="75" t="s">
        <v>1417</v>
      </c>
      <c r="E729" s="75" t="s">
        <v>396</v>
      </c>
      <c r="F729" s="75" t="s">
        <v>2557</v>
      </c>
      <c r="G729" s="75"/>
      <c r="H729" s="75"/>
      <c r="I729" s="75" t="s">
        <v>505</v>
      </c>
      <c r="J729" s="75" t="s">
        <v>1118</v>
      </c>
      <c r="K729" s="75"/>
      <c r="L729" s="75"/>
      <c r="M729" s="75"/>
      <c r="N729" s="75">
        <v>22</v>
      </c>
      <c r="O729" s="75"/>
      <c r="P729" s="75">
        <v>38</v>
      </c>
      <c r="Q729" s="75"/>
      <c r="R729" s="75" t="s">
        <v>3</v>
      </c>
      <c r="S729" s="75" t="s">
        <v>18</v>
      </c>
    </row>
    <row r="730" spans="1:19" ht="15" customHeight="1" x14ac:dyDescent="0.35">
      <c r="A730" s="75">
        <v>729</v>
      </c>
      <c r="B730" s="75" t="s">
        <v>2558</v>
      </c>
      <c r="C730" s="165" t="s">
        <v>2559</v>
      </c>
      <c r="D730" s="75" t="s">
        <v>287</v>
      </c>
      <c r="E730" s="75" t="s">
        <v>396</v>
      </c>
      <c r="F730" s="75" t="s">
        <v>2560</v>
      </c>
      <c r="G730" s="75"/>
      <c r="H730" s="75"/>
      <c r="I730" s="75" t="s">
        <v>1112</v>
      </c>
      <c r="J730" s="75" t="s">
        <v>290</v>
      </c>
      <c r="K730" s="75"/>
      <c r="L730" s="75"/>
      <c r="M730" s="75"/>
      <c r="N730" s="75">
        <v>10</v>
      </c>
      <c r="O730" s="75"/>
      <c r="P730" s="75">
        <v>33</v>
      </c>
      <c r="Q730" s="75"/>
      <c r="R730" s="75" t="s">
        <v>3</v>
      </c>
      <c r="S730" s="75" t="s">
        <v>18</v>
      </c>
    </row>
    <row r="731" spans="1:19" ht="15" customHeight="1" x14ac:dyDescent="0.35">
      <c r="A731" s="75">
        <v>730</v>
      </c>
      <c r="B731" s="75" t="s">
        <v>2561</v>
      </c>
      <c r="C731" s="165" t="s">
        <v>2562</v>
      </c>
      <c r="D731" s="75" t="s">
        <v>1110</v>
      </c>
      <c r="E731" s="75" t="s">
        <v>333</v>
      </c>
      <c r="F731" s="75" t="s">
        <v>2563</v>
      </c>
      <c r="G731" s="75"/>
      <c r="H731" s="75"/>
      <c r="I731" s="75" t="s">
        <v>1112</v>
      </c>
      <c r="J731" s="75" t="s">
        <v>290</v>
      </c>
      <c r="K731" s="75"/>
      <c r="L731" s="75"/>
      <c r="M731" s="75"/>
      <c r="N731" s="75">
        <v>4</v>
      </c>
      <c r="O731" s="75"/>
      <c r="P731" s="75">
        <v>14</v>
      </c>
      <c r="Q731" s="75"/>
      <c r="R731" s="75" t="s">
        <v>3</v>
      </c>
      <c r="S731" s="75" t="s">
        <v>18</v>
      </c>
    </row>
    <row r="732" spans="1:19" ht="15" customHeight="1" x14ac:dyDescent="0.35">
      <c r="A732" s="75">
        <v>731</v>
      </c>
      <c r="B732" s="75" t="s">
        <v>2564</v>
      </c>
      <c r="C732" s="165" t="s">
        <v>2565</v>
      </c>
      <c r="D732" s="75" t="s">
        <v>2108</v>
      </c>
      <c r="E732" s="75" t="s">
        <v>346</v>
      </c>
      <c r="F732" s="75" t="s">
        <v>2566</v>
      </c>
      <c r="G732" s="75"/>
      <c r="H732" s="75"/>
      <c r="I732" s="75" t="s">
        <v>505</v>
      </c>
      <c r="J732" s="75" t="s">
        <v>1118</v>
      </c>
      <c r="K732" s="75"/>
      <c r="L732" s="75"/>
      <c r="M732" s="75"/>
      <c r="N732" s="75"/>
      <c r="O732" s="75"/>
      <c r="P732" s="75">
        <v>44</v>
      </c>
      <c r="Q732" s="75"/>
      <c r="R732" s="75" t="s">
        <v>3</v>
      </c>
      <c r="S732" s="75" t="s">
        <v>18</v>
      </c>
    </row>
    <row r="733" spans="1:19" ht="15" customHeight="1" x14ac:dyDescent="0.35">
      <c r="A733" s="75">
        <v>732</v>
      </c>
      <c r="B733" s="75" t="s">
        <v>2567</v>
      </c>
      <c r="C733" s="165" t="s">
        <v>2568</v>
      </c>
      <c r="D733" s="75" t="s">
        <v>287</v>
      </c>
      <c r="E733" s="75" t="s">
        <v>325</v>
      </c>
      <c r="F733" s="75" t="s">
        <v>2569</v>
      </c>
      <c r="G733" s="75"/>
      <c r="H733" s="75"/>
      <c r="I733" s="75" t="s">
        <v>1112</v>
      </c>
      <c r="J733" s="75" t="s">
        <v>290</v>
      </c>
      <c r="K733" s="75"/>
      <c r="L733" s="75"/>
      <c r="M733" s="75"/>
      <c r="N733" s="75">
        <v>3</v>
      </c>
      <c r="O733" s="75"/>
      <c r="P733" s="75">
        <v>35</v>
      </c>
      <c r="Q733" s="75"/>
      <c r="R733" s="75" t="s">
        <v>3</v>
      </c>
      <c r="S733" s="75" t="s">
        <v>18</v>
      </c>
    </row>
    <row r="734" spans="1:19" ht="15" customHeight="1" x14ac:dyDescent="0.35">
      <c r="A734" s="75">
        <v>733</v>
      </c>
      <c r="B734" s="75" t="s">
        <v>2570</v>
      </c>
      <c r="C734" s="165" t="s">
        <v>2571</v>
      </c>
      <c r="D734" s="75" t="s">
        <v>1828</v>
      </c>
      <c r="E734" s="75" t="s">
        <v>346</v>
      </c>
      <c r="F734" s="75" t="s">
        <v>2572</v>
      </c>
      <c r="G734" s="75"/>
      <c r="H734" s="75"/>
      <c r="I734" s="75" t="s">
        <v>505</v>
      </c>
      <c r="J734" s="75" t="s">
        <v>1118</v>
      </c>
      <c r="K734" s="75"/>
      <c r="L734" s="75"/>
      <c r="M734" s="75"/>
      <c r="N734" s="75"/>
      <c r="O734" s="75"/>
      <c r="P734" s="75">
        <v>30</v>
      </c>
      <c r="Q734" s="75"/>
      <c r="R734" s="75" t="s">
        <v>3</v>
      </c>
      <c r="S734" s="75" t="s">
        <v>18</v>
      </c>
    </row>
    <row r="735" spans="1:19" ht="15" customHeight="1" x14ac:dyDescent="0.35">
      <c r="A735" s="75">
        <v>734</v>
      </c>
      <c r="B735" s="75" t="s">
        <v>2573</v>
      </c>
      <c r="C735" s="165" t="s">
        <v>2574</v>
      </c>
      <c r="D735" s="75" t="s">
        <v>1480</v>
      </c>
      <c r="E735" s="75" t="s">
        <v>333</v>
      </c>
      <c r="F735" s="75" t="s">
        <v>2575</v>
      </c>
      <c r="G735" s="75"/>
      <c r="H735" s="75"/>
      <c r="I735" s="75" t="s">
        <v>505</v>
      </c>
      <c r="J735" s="75" t="s">
        <v>1118</v>
      </c>
      <c r="K735" s="75"/>
      <c r="L735" s="75"/>
      <c r="M735" s="75"/>
      <c r="N735" s="75">
        <v>202</v>
      </c>
      <c r="O735" s="75"/>
      <c r="P735" s="75">
        <v>62</v>
      </c>
      <c r="Q735" s="75"/>
      <c r="R735" s="75" t="s">
        <v>3</v>
      </c>
      <c r="S735" s="75" t="s">
        <v>18</v>
      </c>
    </row>
    <row r="736" spans="1:19" ht="15" customHeight="1" x14ac:dyDescent="0.35">
      <c r="A736" s="75">
        <v>735</v>
      </c>
      <c r="B736" s="75" t="s">
        <v>2576</v>
      </c>
      <c r="C736" s="165" t="s">
        <v>2577</v>
      </c>
      <c r="D736" s="75" t="s">
        <v>2578</v>
      </c>
      <c r="E736" s="75" t="s">
        <v>556</v>
      </c>
      <c r="F736" s="75" t="s">
        <v>2579</v>
      </c>
      <c r="G736" s="75"/>
      <c r="H736" s="75"/>
      <c r="I736" s="75" t="s">
        <v>505</v>
      </c>
      <c r="J736" s="75" t="s">
        <v>1118</v>
      </c>
      <c r="K736" s="75"/>
      <c r="L736" s="75"/>
      <c r="M736" s="75"/>
      <c r="N736" s="75"/>
      <c r="O736" s="75"/>
      <c r="P736" s="75">
        <v>45</v>
      </c>
      <c r="Q736" s="75"/>
      <c r="R736" s="75" t="s">
        <v>3</v>
      </c>
      <c r="S736" s="75" t="s">
        <v>18</v>
      </c>
    </row>
    <row r="737" spans="1:19" ht="15" customHeight="1" x14ac:dyDescent="0.35">
      <c r="A737" s="75">
        <v>736</v>
      </c>
      <c r="B737" s="75" t="s">
        <v>2580</v>
      </c>
      <c r="C737" s="165" t="s">
        <v>2581</v>
      </c>
      <c r="D737" s="75" t="s">
        <v>1110</v>
      </c>
      <c r="E737" s="75" t="s">
        <v>639</v>
      </c>
      <c r="F737" s="75" t="s">
        <v>2582</v>
      </c>
      <c r="G737" s="75"/>
      <c r="H737" s="75"/>
      <c r="I737" s="75" t="s">
        <v>1112</v>
      </c>
      <c r="J737" s="75" t="s">
        <v>1274</v>
      </c>
      <c r="K737" s="75"/>
      <c r="L737" s="75"/>
      <c r="M737" s="75"/>
      <c r="N737" s="75">
        <v>16</v>
      </c>
      <c r="O737" s="75"/>
      <c r="P737" s="75">
        <v>27</v>
      </c>
      <c r="Q737" s="75"/>
      <c r="R737" s="75" t="s">
        <v>3</v>
      </c>
      <c r="S737" s="75" t="s">
        <v>18</v>
      </c>
    </row>
    <row r="738" spans="1:19" ht="15" customHeight="1" x14ac:dyDescent="0.35">
      <c r="A738" s="75">
        <v>737</v>
      </c>
      <c r="B738" s="75" t="s">
        <v>2583</v>
      </c>
      <c r="C738" s="165" t="s">
        <v>2584</v>
      </c>
      <c r="D738" s="75" t="s">
        <v>1177</v>
      </c>
      <c r="E738" s="75" t="s">
        <v>556</v>
      </c>
      <c r="F738" s="75" t="s">
        <v>1141</v>
      </c>
      <c r="G738" s="75"/>
      <c r="H738" s="75"/>
      <c r="I738" s="75" t="s">
        <v>886</v>
      </c>
      <c r="J738" s="75" t="s">
        <v>1154</v>
      </c>
      <c r="K738" s="75"/>
      <c r="L738" s="75"/>
      <c r="M738" s="75"/>
      <c r="N738" s="75"/>
      <c r="O738" s="75"/>
      <c r="P738" s="75"/>
      <c r="Q738" s="75"/>
      <c r="R738" s="75" t="s">
        <v>3</v>
      </c>
      <c r="S738" s="75" t="s">
        <v>18</v>
      </c>
    </row>
    <row r="739" spans="1:19" ht="15" customHeight="1" x14ac:dyDescent="0.35">
      <c r="A739" s="75">
        <v>738</v>
      </c>
      <c r="B739" s="75" t="s">
        <v>2585</v>
      </c>
      <c r="C739" s="165" t="s">
        <v>2586</v>
      </c>
      <c r="D739" s="75" t="s">
        <v>287</v>
      </c>
      <c r="E739" s="75" t="s">
        <v>396</v>
      </c>
      <c r="F739" s="75" t="s">
        <v>2587</v>
      </c>
      <c r="G739" s="75"/>
      <c r="H739" s="75"/>
      <c r="I739" s="75" t="s">
        <v>1112</v>
      </c>
      <c r="J739" s="75" t="s">
        <v>290</v>
      </c>
      <c r="K739" s="75"/>
      <c r="L739" s="75"/>
      <c r="M739" s="75"/>
      <c r="N739" s="75">
        <v>78</v>
      </c>
      <c r="O739" s="75"/>
      <c r="P739" s="75">
        <v>126</v>
      </c>
      <c r="Q739" s="75"/>
      <c r="R739" s="75" t="s">
        <v>3</v>
      </c>
      <c r="S739" s="75" t="s">
        <v>18</v>
      </c>
    </row>
    <row r="740" spans="1:19" ht="15" customHeight="1" x14ac:dyDescent="0.35">
      <c r="A740" s="75">
        <v>739</v>
      </c>
      <c r="B740" s="75" t="s">
        <v>2588</v>
      </c>
      <c r="C740" s="165" t="s">
        <v>2589</v>
      </c>
      <c r="D740" s="75" t="s">
        <v>2590</v>
      </c>
      <c r="E740" s="75" t="s">
        <v>310</v>
      </c>
      <c r="F740" s="75" t="s">
        <v>2591</v>
      </c>
      <c r="G740" s="75"/>
      <c r="H740" s="75"/>
      <c r="I740" s="75" t="s">
        <v>505</v>
      </c>
      <c r="J740" s="75" t="s">
        <v>1118</v>
      </c>
      <c r="K740" s="75"/>
      <c r="L740" s="75"/>
      <c r="M740" s="75"/>
      <c r="N740" s="75">
        <v>45</v>
      </c>
      <c r="O740" s="75"/>
      <c r="P740" s="75">
        <v>34</v>
      </c>
      <c r="Q740" s="75"/>
      <c r="R740" s="75" t="s">
        <v>3</v>
      </c>
      <c r="S740" s="75" t="s">
        <v>18</v>
      </c>
    </row>
    <row r="741" spans="1:19" ht="15" customHeight="1" x14ac:dyDescent="0.35">
      <c r="A741" s="75">
        <v>740</v>
      </c>
      <c r="B741" s="75" t="s">
        <v>1287</v>
      </c>
      <c r="C741" s="165" t="s">
        <v>2592</v>
      </c>
      <c r="D741" s="75" t="s">
        <v>1110</v>
      </c>
      <c r="E741" s="75" t="s">
        <v>493</v>
      </c>
      <c r="F741" s="75" t="s">
        <v>2593</v>
      </c>
      <c r="G741" s="75"/>
      <c r="H741" s="75"/>
      <c r="I741" s="75" t="s">
        <v>886</v>
      </c>
      <c r="J741" s="75" t="s">
        <v>290</v>
      </c>
      <c r="K741" s="75"/>
      <c r="L741" s="75"/>
      <c r="M741" s="75"/>
      <c r="N741" s="75">
        <v>1</v>
      </c>
      <c r="O741" s="75"/>
      <c r="P741" s="75"/>
      <c r="Q741" s="75"/>
      <c r="R741" s="75" t="s">
        <v>3</v>
      </c>
      <c r="S741" s="75" t="s">
        <v>18</v>
      </c>
    </row>
    <row r="742" spans="1:19" ht="15" customHeight="1" x14ac:dyDescent="0.35">
      <c r="A742" s="75">
        <v>741</v>
      </c>
      <c r="B742" s="75" t="s">
        <v>2594</v>
      </c>
      <c r="C742" s="165" t="s">
        <v>2595</v>
      </c>
      <c r="D742" s="75" t="s">
        <v>1610</v>
      </c>
      <c r="E742" s="75" t="s">
        <v>302</v>
      </c>
      <c r="F742" s="75" t="s">
        <v>2596</v>
      </c>
      <c r="G742" s="75"/>
      <c r="H742" s="75"/>
      <c r="I742" s="75" t="s">
        <v>505</v>
      </c>
      <c r="J742" s="75" t="s">
        <v>1118</v>
      </c>
      <c r="K742" s="75"/>
      <c r="L742" s="75"/>
      <c r="M742" s="75"/>
      <c r="N742" s="75">
        <v>15</v>
      </c>
      <c r="O742" s="75"/>
      <c r="P742" s="75">
        <v>48</v>
      </c>
      <c r="Q742" s="75"/>
      <c r="R742" s="75" t="s">
        <v>3</v>
      </c>
      <c r="S742" s="75" t="s">
        <v>18</v>
      </c>
    </row>
    <row r="743" spans="1:19" ht="15" customHeight="1" x14ac:dyDescent="0.35">
      <c r="A743" s="75">
        <v>742</v>
      </c>
      <c r="B743" s="75" t="s">
        <v>2597</v>
      </c>
      <c r="C743" s="165" t="s">
        <v>2598</v>
      </c>
      <c r="D743" s="75" t="s">
        <v>287</v>
      </c>
      <c r="E743" s="75" t="s">
        <v>295</v>
      </c>
      <c r="F743" s="75" t="s">
        <v>2599</v>
      </c>
      <c r="G743" s="75"/>
      <c r="H743" s="75"/>
      <c r="I743" s="75" t="s">
        <v>1112</v>
      </c>
      <c r="J743" s="75" t="s">
        <v>290</v>
      </c>
      <c r="K743" s="75"/>
      <c r="L743" s="75"/>
      <c r="M743" s="75"/>
      <c r="N743" s="75"/>
      <c r="O743" s="75"/>
      <c r="P743" s="75">
        <v>28</v>
      </c>
      <c r="Q743" s="75"/>
      <c r="R743" s="75" t="s">
        <v>3</v>
      </c>
      <c r="S743" s="75" t="s">
        <v>18</v>
      </c>
    </row>
    <row r="744" spans="1:19" ht="15" customHeight="1" x14ac:dyDescent="0.35">
      <c r="A744" s="75">
        <v>743</v>
      </c>
      <c r="B744" s="75" t="s">
        <v>2600</v>
      </c>
      <c r="C744" s="165" t="s">
        <v>2601</v>
      </c>
      <c r="D744" s="75" t="s">
        <v>287</v>
      </c>
      <c r="E744" s="75" t="s">
        <v>295</v>
      </c>
      <c r="F744" s="75" t="s">
        <v>2602</v>
      </c>
      <c r="G744" s="75"/>
      <c r="H744" s="75"/>
      <c r="I744" s="75" t="s">
        <v>1112</v>
      </c>
      <c r="J744" s="75" t="s">
        <v>290</v>
      </c>
      <c r="K744" s="75"/>
      <c r="L744" s="75"/>
      <c r="M744" s="75"/>
      <c r="N744" s="75">
        <v>2</v>
      </c>
      <c r="O744" s="75"/>
      <c r="P744" s="75">
        <v>26</v>
      </c>
      <c r="Q744" s="75"/>
      <c r="R744" s="75" t="s">
        <v>3</v>
      </c>
      <c r="S744" s="75" t="s">
        <v>18</v>
      </c>
    </row>
    <row r="745" spans="1:19" ht="15" customHeight="1" x14ac:dyDescent="0.35">
      <c r="A745" s="75">
        <v>744</v>
      </c>
      <c r="B745" s="75" t="s">
        <v>2603</v>
      </c>
      <c r="C745" s="165" t="s">
        <v>2604</v>
      </c>
      <c r="D745" s="75" t="s">
        <v>2605</v>
      </c>
      <c r="E745" s="75" t="s">
        <v>346</v>
      </c>
      <c r="F745" s="75" t="s">
        <v>2606</v>
      </c>
      <c r="G745" s="75"/>
      <c r="H745" s="75"/>
      <c r="I745" s="75" t="s">
        <v>1112</v>
      </c>
      <c r="J745" s="75" t="s">
        <v>1142</v>
      </c>
      <c r="K745" s="75"/>
      <c r="L745" s="75"/>
      <c r="M745" s="75"/>
      <c r="N745" s="75"/>
      <c r="O745" s="75"/>
      <c r="P745" s="75">
        <v>48</v>
      </c>
      <c r="Q745" s="75"/>
      <c r="R745" s="75" t="s">
        <v>3</v>
      </c>
      <c r="S745" s="75" t="s">
        <v>18</v>
      </c>
    </row>
    <row r="746" spans="1:19" ht="15" customHeight="1" x14ac:dyDescent="0.35">
      <c r="A746" s="75">
        <v>745</v>
      </c>
      <c r="B746" s="75" t="s">
        <v>2607</v>
      </c>
      <c r="C746" s="165" t="s">
        <v>2608</v>
      </c>
      <c r="D746" s="75" t="s">
        <v>2609</v>
      </c>
      <c r="E746" s="75" t="s">
        <v>288</v>
      </c>
      <c r="F746" s="75" t="s">
        <v>2610</v>
      </c>
      <c r="G746" s="75"/>
      <c r="H746" s="75"/>
      <c r="I746" s="75" t="s">
        <v>505</v>
      </c>
      <c r="J746" s="75" t="s">
        <v>1118</v>
      </c>
      <c r="K746" s="75"/>
      <c r="L746" s="75"/>
      <c r="M746" s="75"/>
      <c r="N746" s="75">
        <v>11</v>
      </c>
      <c r="O746" s="75"/>
      <c r="P746" s="75">
        <v>45</v>
      </c>
      <c r="Q746" s="75"/>
      <c r="R746" s="75" t="s">
        <v>3</v>
      </c>
      <c r="S746" s="75" t="s">
        <v>18</v>
      </c>
    </row>
    <row r="747" spans="1:19" ht="15" customHeight="1" x14ac:dyDescent="0.35">
      <c r="A747" s="75">
        <v>746</v>
      </c>
      <c r="B747" s="75" t="s">
        <v>2611</v>
      </c>
      <c r="C747" s="165" t="s">
        <v>2612</v>
      </c>
      <c r="D747" s="75" t="s">
        <v>287</v>
      </c>
      <c r="E747" s="75" t="s">
        <v>346</v>
      </c>
      <c r="F747" s="75" t="s">
        <v>2613</v>
      </c>
      <c r="G747" s="75"/>
      <c r="H747" s="75"/>
      <c r="I747" s="75" t="s">
        <v>886</v>
      </c>
      <c r="J747" s="75" t="s">
        <v>1154</v>
      </c>
      <c r="K747" s="75"/>
      <c r="L747" s="75"/>
      <c r="M747" s="75"/>
      <c r="N747" s="75"/>
      <c r="O747" s="75"/>
      <c r="P747" s="75"/>
      <c r="Q747" s="75"/>
      <c r="R747" s="75" t="s">
        <v>3</v>
      </c>
      <c r="S747" s="75" t="s">
        <v>18</v>
      </c>
    </row>
    <row r="748" spans="1:19" ht="15" customHeight="1" x14ac:dyDescent="0.35">
      <c r="A748" s="75">
        <v>747</v>
      </c>
      <c r="B748" s="75" t="s">
        <v>2614</v>
      </c>
      <c r="C748" s="165" t="s">
        <v>2615</v>
      </c>
      <c r="D748" s="75" t="s">
        <v>1201</v>
      </c>
      <c r="E748" s="75" t="s">
        <v>346</v>
      </c>
      <c r="F748" s="75" t="s">
        <v>2616</v>
      </c>
      <c r="G748" s="75"/>
      <c r="H748" s="75"/>
      <c r="I748" s="75" t="s">
        <v>886</v>
      </c>
      <c r="J748" s="75" t="s">
        <v>290</v>
      </c>
      <c r="K748" s="75"/>
      <c r="L748" s="75"/>
      <c r="M748" s="75"/>
      <c r="N748" s="75">
        <v>4</v>
      </c>
      <c r="O748" s="75"/>
      <c r="P748" s="75"/>
      <c r="Q748" s="75"/>
      <c r="R748" s="75" t="s">
        <v>3</v>
      </c>
      <c r="S748" s="75" t="s">
        <v>18</v>
      </c>
    </row>
    <row r="749" spans="1:19" ht="15" customHeight="1" x14ac:dyDescent="0.35">
      <c r="A749" s="75">
        <v>748</v>
      </c>
      <c r="B749" s="75" t="s">
        <v>2617</v>
      </c>
      <c r="C749" s="165" t="s">
        <v>2618</v>
      </c>
      <c r="D749" s="75" t="s">
        <v>1201</v>
      </c>
      <c r="E749" s="75" t="s">
        <v>346</v>
      </c>
      <c r="F749" s="75" t="s">
        <v>2619</v>
      </c>
      <c r="G749" s="75"/>
      <c r="H749" s="75"/>
      <c r="I749" s="75" t="s">
        <v>1112</v>
      </c>
      <c r="J749" s="75" t="s">
        <v>1154</v>
      </c>
      <c r="K749" s="75"/>
      <c r="L749" s="75"/>
      <c r="M749" s="75"/>
      <c r="N749" s="75"/>
      <c r="O749" s="75"/>
      <c r="P749" s="75">
        <v>18</v>
      </c>
      <c r="Q749" s="75"/>
      <c r="R749" s="75" t="s">
        <v>3</v>
      </c>
      <c r="S749" s="75" t="s">
        <v>18</v>
      </c>
    </row>
    <row r="750" spans="1:19" ht="15" customHeight="1" x14ac:dyDescent="0.35">
      <c r="A750" s="75">
        <v>749</v>
      </c>
      <c r="B750" s="75" t="s">
        <v>2620</v>
      </c>
      <c r="C750" s="165" t="s">
        <v>2621</v>
      </c>
      <c r="D750" s="75" t="s">
        <v>287</v>
      </c>
      <c r="E750" s="75" t="s">
        <v>493</v>
      </c>
      <c r="F750" s="75" t="s">
        <v>2622</v>
      </c>
      <c r="G750" s="75"/>
      <c r="H750" s="75"/>
      <c r="I750" s="75" t="s">
        <v>1112</v>
      </c>
      <c r="J750" s="75" t="s">
        <v>290</v>
      </c>
      <c r="K750" s="75"/>
      <c r="L750" s="75"/>
      <c r="M750" s="75"/>
      <c r="N750" s="75">
        <v>3</v>
      </c>
      <c r="O750" s="75"/>
      <c r="P750" s="75">
        <v>24</v>
      </c>
      <c r="Q750" s="75"/>
      <c r="R750" s="75" t="s">
        <v>3</v>
      </c>
      <c r="S750" s="75" t="s">
        <v>18</v>
      </c>
    </row>
    <row r="751" spans="1:19" ht="15" customHeight="1" x14ac:dyDescent="0.35">
      <c r="A751" s="75">
        <v>750</v>
      </c>
      <c r="B751" s="75" t="s">
        <v>2623</v>
      </c>
      <c r="C751" s="165" t="s">
        <v>2624</v>
      </c>
      <c r="D751" s="75" t="s">
        <v>2625</v>
      </c>
      <c r="E751" s="75" t="s">
        <v>346</v>
      </c>
      <c r="F751" s="75" t="s">
        <v>2626</v>
      </c>
      <c r="G751" s="75"/>
      <c r="H751" s="75"/>
      <c r="I751" s="75" t="s">
        <v>1112</v>
      </c>
      <c r="J751" s="75" t="s">
        <v>1142</v>
      </c>
      <c r="K751" s="75"/>
      <c r="L751" s="75"/>
      <c r="M751" s="75"/>
      <c r="N751" s="75"/>
      <c r="O751" s="75"/>
      <c r="P751" s="75">
        <v>47</v>
      </c>
      <c r="Q751" s="75"/>
      <c r="R751" s="75" t="s">
        <v>3</v>
      </c>
      <c r="S751" s="75" t="s">
        <v>18</v>
      </c>
    </row>
    <row r="752" spans="1:19" ht="15" customHeight="1" x14ac:dyDescent="0.35">
      <c r="A752" s="75">
        <v>751</v>
      </c>
      <c r="B752" s="75" t="s">
        <v>2627</v>
      </c>
      <c r="C752" s="165" t="s">
        <v>2628</v>
      </c>
      <c r="D752" s="75" t="s">
        <v>1363</v>
      </c>
      <c r="E752" s="75" t="s">
        <v>493</v>
      </c>
      <c r="F752" s="75" t="s">
        <v>2629</v>
      </c>
      <c r="G752" s="75"/>
      <c r="H752" s="75"/>
      <c r="I752" s="75" t="s">
        <v>1112</v>
      </c>
      <c r="J752" s="75" t="s">
        <v>290</v>
      </c>
      <c r="K752" s="75"/>
      <c r="L752" s="75"/>
      <c r="M752" s="75"/>
      <c r="N752" s="75">
        <v>1</v>
      </c>
      <c r="O752" s="75"/>
      <c r="P752" s="75">
        <v>23</v>
      </c>
      <c r="Q752" s="75"/>
      <c r="R752" s="75" t="s">
        <v>3</v>
      </c>
      <c r="S752" s="75" t="s">
        <v>18</v>
      </c>
    </row>
    <row r="753" spans="1:19" ht="15" customHeight="1" x14ac:dyDescent="0.35">
      <c r="A753" s="75">
        <v>752</v>
      </c>
      <c r="B753" s="75" t="s">
        <v>2630</v>
      </c>
      <c r="C753" s="165" t="s">
        <v>2631</v>
      </c>
      <c r="D753" s="75" t="s">
        <v>1165</v>
      </c>
      <c r="E753" s="75" t="s">
        <v>302</v>
      </c>
      <c r="F753" s="75" t="s">
        <v>2632</v>
      </c>
      <c r="G753" s="75"/>
      <c r="H753" s="75"/>
      <c r="I753" s="75" t="s">
        <v>1112</v>
      </c>
      <c r="J753" s="75" t="s">
        <v>290</v>
      </c>
      <c r="K753" s="75"/>
      <c r="L753" s="75"/>
      <c r="M753" s="75"/>
      <c r="N753" s="75">
        <v>4</v>
      </c>
      <c r="O753" s="75"/>
      <c r="P753" s="75">
        <v>59</v>
      </c>
      <c r="Q753" s="75"/>
      <c r="R753" s="75" t="s">
        <v>3</v>
      </c>
      <c r="S753" s="75" t="s">
        <v>18</v>
      </c>
    </row>
    <row r="754" spans="1:19" ht="15" customHeight="1" x14ac:dyDescent="0.35">
      <c r="A754" s="75">
        <v>753</v>
      </c>
      <c r="B754" s="75" t="s">
        <v>2633</v>
      </c>
      <c r="C754" s="165" t="s">
        <v>2634</v>
      </c>
      <c r="D754" s="75" t="s">
        <v>287</v>
      </c>
      <c r="E754" s="75" t="s">
        <v>556</v>
      </c>
      <c r="F754" s="75" t="s">
        <v>1141</v>
      </c>
      <c r="G754" s="75"/>
      <c r="H754" s="75"/>
      <c r="I754" s="75" t="s">
        <v>886</v>
      </c>
      <c r="J754" s="75" t="s">
        <v>1154</v>
      </c>
      <c r="K754" s="75"/>
      <c r="L754" s="75"/>
      <c r="M754" s="75"/>
      <c r="N754" s="75"/>
      <c r="O754" s="75"/>
      <c r="P754" s="75"/>
      <c r="Q754" s="75"/>
      <c r="R754" s="75" t="s">
        <v>3</v>
      </c>
      <c r="S754" s="75" t="s">
        <v>18</v>
      </c>
    </row>
    <row r="755" spans="1:19" ht="15" customHeight="1" x14ac:dyDescent="0.35">
      <c r="A755" s="75">
        <v>754</v>
      </c>
      <c r="B755" s="75" t="s">
        <v>2635</v>
      </c>
      <c r="C755" s="165" t="s">
        <v>2636</v>
      </c>
      <c r="D755" s="75" t="s">
        <v>1828</v>
      </c>
      <c r="E755" s="75" t="s">
        <v>346</v>
      </c>
      <c r="F755" s="75" t="s">
        <v>2637</v>
      </c>
      <c r="G755" s="75"/>
      <c r="H755" s="75"/>
      <c r="I755" s="75" t="s">
        <v>505</v>
      </c>
      <c r="J755" s="75" t="s">
        <v>1118</v>
      </c>
      <c r="K755" s="75"/>
      <c r="L755" s="75"/>
      <c r="M755" s="75"/>
      <c r="N755" s="75">
        <v>1</v>
      </c>
      <c r="O755" s="75"/>
      <c r="P755" s="75">
        <v>43</v>
      </c>
      <c r="Q755" s="75"/>
      <c r="R755" s="75" t="s">
        <v>3</v>
      </c>
      <c r="S755" s="75" t="s">
        <v>18</v>
      </c>
    </row>
    <row r="756" spans="1:19" ht="15" customHeight="1" x14ac:dyDescent="0.35">
      <c r="A756" s="75">
        <v>755</v>
      </c>
      <c r="B756" s="75" t="s">
        <v>2638</v>
      </c>
      <c r="C756" s="165" t="s">
        <v>2639</v>
      </c>
      <c r="D756" s="75" t="s">
        <v>287</v>
      </c>
      <c r="E756" s="75" t="s">
        <v>295</v>
      </c>
      <c r="F756" s="75" t="s">
        <v>2640</v>
      </c>
      <c r="G756" s="75"/>
      <c r="H756" s="75"/>
      <c r="I756" s="75" t="s">
        <v>1112</v>
      </c>
      <c r="J756" s="75" t="s">
        <v>290</v>
      </c>
      <c r="K756" s="75"/>
      <c r="L756" s="75"/>
      <c r="M756" s="75"/>
      <c r="N756" s="75"/>
      <c r="O756" s="75"/>
      <c r="P756" s="75">
        <v>21</v>
      </c>
      <c r="Q756" s="75"/>
      <c r="R756" s="75" t="s">
        <v>3</v>
      </c>
      <c r="S756" s="75" t="s">
        <v>18</v>
      </c>
    </row>
    <row r="757" spans="1:19" ht="15" customHeight="1" x14ac:dyDescent="0.35">
      <c r="A757" s="75">
        <v>756</v>
      </c>
      <c r="B757" s="75" t="s">
        <v>1348</v>
      </c>
      <c r="C757" s="165" t="s">
        <v>2641</v>
      </c>
      <c r="D757" s="75" t="s">
        <v>287</v>
      </c>
      <c r="E757" s="75" t="s">
        <v>493</v>
      </c>
      <c r="F757" s="75" t="s">
        <v>1141</v>
      </c>
      <c r="G757" s="75"/>
      <c r="H757" s="75"/>
      <c r="I757" s="75" t="s">
        <v>886</v>
      </c>
      <c r="J757" s="75" t="s">
        <v>1154</v>
      </c>
      <c r="K757" s="75"/>
      <c r="L757" s="75"/>
      <c r="M757" s="75"/>
      <c r="N757" s="75">
        <v>3</v>
      </c>
      <c r="O757" s="75"/>
      <c r="P757" s="75"/>
      <c r="Q757" s="75"/>
      <c r="R757" s="75" t="s">
        <v>3</v>
      </c>
      <c r="S757" s="75" t="s">
        <v>18</v>
      </c>
    </row>
    <row r="758" spans="1:19" ht="15" customHeight="1" x14ac:dyDescent="0.35">
      <c r="A758" s="75">
        <v>757</v>
      </c>
      <c r="B758" s="75" t="s">
        <v>2642</v>
      </c>
      <c r="C758" s="165" t="s">
        <v>2643</v>
      </c>
      <c r="D758" s="75" t="s">
        <v>2644</v>
      </c>
      <c r="E758" s="75" t="s">
        <v>346</v>
      </c>
      <c r="F758" s="75" t="s">
        <v>2645</v>
      </c>
      <c r="G758" s="75"/>
      <c r="H758" s="75"/>
      <c r="I758" s="75" t="s">
        <v>1112</v>
      </c>
      <c r="J758" s="75" t="s">
        <v>1142</v>
      </c>
      <c r="K758" s="75"/>
      <c r="L758" s="75"/>
      <c r="M758" s="75"/>
      <c r="N758" s="75"/>
      <c r="O758" s="75"/>
      <c r="P758" s="75">
        <v>28</v>
      </c>
      <c r="Q758" s="75"/>
      <c r="R758" s="75" t="s">
        <v>3</v>
      </c>
      <c r="S758" s="75" t="s">
        <v>18</v>
      </c>
    </row>
    <row r="759" spans="1:19" ht="15" customHeight="1" x14ac:dyDescent="0.35">
      <c r="A759" s="75">
        <v>758</v>
      </c>
      <c r="B759" s="75" t="s">
        <v>2646</v>
      </c>
      <c r="C759" s="165" t="s">
        <v>2647</v>
      </c>
      <c r="D759" s="75" t="s">
        <v>1201</v>
      </c>
      <c r="E759" s="75" t="s">
        <v>493</v>
      </c>
      <c r="F759" s="75" t="s">
        <v>2648</v>
      </c>
      <c r="G759" s="75"/>
      <c r="H759" s="75"/>
      <c r="I759" s="75" t="s">
        <v>1112</v>
      </c>
      <c r="J759" s="75" t="s">
        <v>290</v>
      </c>
      <c r="K759" s="75"/>
      <c r="L759" s="75"/>
      <c r="M759" s="75"/>
      <c r="N759" s="75"/>
      <c r="O759" s="75"/>
      <c r="P759" s="75">
        <v>27</v>
      </c>
      <c r="Q759" s="75"/>
      <c r="R759" s="75" t="s">
        <v>3</v>
      </c>
      <c r="S759" s="75" t="s">
        <v>18</v>
      </c>
    </row>
    <row r="760" spans="1:19" ht="15" customHeight="1" x14ac:dyDescent="0.35">
      <c r="A760" s="75">
        <v>759</v>
      </c>
      <c r="B760" s="75" t="s">
        <v>2649</v>
      </c>
      <c r="C760" s="165" t="s">
        <v>2650</v>
      </c>
      <c r="D760" s="75" t="s">
        <v>1747</v>
      </c>
      <c r="E760" s="75" t="s">
        <v>288</v>
      </c>
      <c r="F760" s="75" t="s">
        <v>2651</v>
      </c>
      <c r="G760" s="75"/>
      <c r="H760" s="75"/>
      <c r="I760" s="75" t="s">
        <v>1112</v>
      </c>
      <c r="J760" s="75" t="s">
        <v>1113</v>
      </c>
      <c r="K760" s="75"/>
      <c r="L760" s="75"/>
      <c r="M760" s="75"/>
      <c r="N760" s="75">
        <v>17</v>
      </c>
      <c r="O760" s="75"/>
      <c r="P760" s="75">
        <v>90</v>
      </c>
      <c r="Q760" s="75"/>
      <c r="R760" s="75" t="s">
        <v>3</v>
      </c>
      <c r="S760" s="75" t="s">
        <v>18</v>
      </c>
    </row>
    <row r="761" spans="1:19" ht="15" customHeight="1" x14ac:dyDescent="0.35">
      <c r="A761" s="75">
        <v>760</v>
      </c>
      <c r="B761" s="75" t="s">
        <v>2652</v>
      </c>
      <c r="C761" s="165" t="s">
        <v>2653</v>
      </c>
      <c r="D761" s="75" t="s">
        <v>1565</v>
      </c>
      <c r="E761" s="75" t="s">
        <v>346</v>
      </c>
      <c r="F761" s="75" t="s">
        <v>2654</v>
      </c>
      <c r="G761" s="75"/>
      <c r="H761" s="75"/>
      <c r="I761" s="75" t="s">
        <v>505</v>
      </c>
      <c r="J761" s="75" t="s">
        <v>1118</v>
      </c>
      <c r="K761" s="75"/>
      <c r="L761" s="75"/>
      <c r="M761" s="75"/>
      <c r="N761" s="75"/>
      <c r="O761" s="75"/>
      <c r="P761" s="75">
        <v>41</v>
      </c>
      <c r="Q761" s="75"/>
      <c r="R761" s="75" t="s">
        <v>3</v>
      </c>
      <c r="S761" s="75" t="s">
        <v>18</v>
      </c>
    </row>
    <row r="762" spans="1:19" ht="15" customHeight="1" x14ac:dyDescent="0.35">
      <c r="A762" s="75">
        <v>761</v>
      </c>
      <c r="B762" s="75" t="s">
        <v>2655</v>
      </c>
      <c r="C762" s="165" t="s">
        <v>2656</v>
      </c>
      <c r="D762" s="75" t="s">
        <v>1667</v>
      </c>
      <c r="E762" s="75" t="s">
        <v>493</v>
      </c>
      <c r="F762" s="75" t="s">
        <v>2657</v>
      </c>
      <c r="G762" s="75"/>
      <c r="H762" s="75"/>
      <c r="I762" s="75" t="s">
        <v>505</v>
      </c>
      <c r="J762" s="75" t="s">
        <v>1118</v>
      </c>
      <c r="K762" s="75"/>
      <c r="L762" s="75"/>
      <c r="M762" s="75"/>
      <c r="N762" s="75">
        <v>2</v>
      </c>
      <c r="O762" s="75"/>
      <c r="P762" s="75">
        <v>30</v>
      </c>
      <c r="Q762" s="75"/>
      <c r="R762" s="75" t="s">
        <v>3</v>
      </c>
      <c r="S762" s="75" t="s">
        <v>18</v>
      </c>
    </row>
    <row r="763" spans="1:19" ht="15" customHeight="1" x14ac:dyDescent="0.35">
      <c r="A763" s="75">
        <v>762</v>
      </c>
      <c r="B763" s="75" t="s">
        <v>2658</v>
      </c>
      <c r="C763" s="165" t="s">
        <v>2659</v>
      </c>
      <c r="D763" s="75" t="s">
        <v>1194</v>
      </c>
      <c r="E763" s="75" t="s">
        <v>288</v>
      </c>
      <c r="F763" s="75" t="s">
        <v>2660</v>
      </c>
      <c r="G763" s="75"/>
      <c r="H763" s="75"/>
      <c r="I763" s="75" t="s">
        <v>505</v>
      </c>
      <c r="J763" s="75" t="s">
        <v>1118</v>
      </c>
      <c r="K763" s="75"/>
      <c r="L763" s="75"/>
      <c r="M763" s="75"/>
      <c r="N763" s="75">
        <v>5</v>
      </c>
      <c r="O763" s="75"/>
      <c r="P763" s="75">
        <v>42</v>
      </c>
      <c r="Q763" s="75"/>
      <c r="R763" s="75" t="s">
        <v>3</v>
      </c>
      <c r="S763" s="75" t="s">
        <v>18</v>
      </c>
    </row>
    <row r="764" spans="1:19" ht="15" customHeight="1" x14ac:dyDescent="0.35">
      <c r="A764" s="75">
        <v>763</v>
      </c>
      <c r="B764" s="75" t="s">
        <v>2661</v>
      </c>
      <c r="C764" s="165" t="s">
        <v>2662</v>
      </c>
      <c r="D764" s="75" t="s">
        <v>1499</v>
      </c>
      <c r="E764" s="75" t="s">
        <v>346</v>
      </c>
      <c r="F764" s="75" t="s">
        <v>1500</v>
      </c>
      <c r="G764" s="75"/>
      <c r="H764" s="75"/>
      <c r="I764" s="75" t="s">
        <v>1112</v>
      </c>
      <c r="J764" s="75" t="s">
        <v>1147</v>
      </c>
      <c r="K764" s="75"/>
      <c r="L764" s="75"/>
      <c r="M764" s="75"/>
      <c r="N764" s="75"/>
      <c r="O764" s="75"/>
      <c r="P764" s="75"/>
      <c r="Q764" s="75"/>
      <c r="R764" s="75" t="s">
        <v>3</v>
      </c>
      <c r="S764" s="75" t="s">
        <v>18</v>
      </c>
    </row>
    <row r="765" spans="1:19" ht="15" customHeight="1" x14ac:dyDescent="0.35">
      <c r="A765" s="75">
        <v>764</v>
      </c>
      <c r="B765" s="75" t="s">
        <v>2663</v>
      </c>
      <c r="C765" s="165" t="s">
        <v>2664</v>
      </c>
      <c r="D765" s="75" t="s">
        <v>287</v>
      </c>
      <c r="E765" s="75" t="s">
        <v>302</v>
      </c>
      <c r="F765" s="75" t="s">
        <v>2665</v>
      </c>
      <c r="G765" s="75"/>
      <c r="H765" s="75"/>
      <c r="I765" s="75" t="s">
        <v>1112</v>
      </c>
      <c r="J765" s="75" t="s">
        <v>290</v>
      </c>
      <c r="K765" s="75"/>
      <c r="L765" s="75"/>
      <c r="M765" s="75"/>
      <c r="N765" s="75">
        <v>8</v>
      </c>
      <c r="O765" s="75"/>
      <c r="P765" s="75">
        <v>18</v>
      </c>
      <c r="Q765" s="75"/>
      <c r="R765" s="75" t="s">
        <v>3</v>
      </c>
      <c r="S765" s="75" t="s">
        <v>18</v>
      </c>
    </row>
    <row r="766" spans="1:19" ht="15" customHeight="1" x14ac:dyDescent="0.35">
      <c r="A766" s="75">
        <v>765</v>
      </c>
      <c r="B766" s="75" t="s">
        <v>2666</v>
      </c>
      <c r="C766" s="165" t="s">
        <v>2667</v>
      </c>
      <c r="D766" s="75" t="s">
        <v>287</v>
      </c>
      <c r="E766" s="75" t="s">
        <v>310</v>
      </c>
      <c r="F766" s="75" t="s">
        <v>2668</v>
      </c>
      <c r="G766" s="75"/>
      <c r="H766" s="75"/>
      <c r="I766" s="75" t="s">
        <v>886</v>
      </c>
      <c r="J766" s="75" t="s">
        <v>290</v>
      </c>
      <c r="K766" s="75"/>
      <c r="L766" s="75"/>
      <c r="M766" s="75"/>
      <c r="N766" s="75">
        <v>11</v>
      </c>
      <c r="O766" s="75"/>
      <c r="P766" s="75">
        <v>16</v>
      </c>
      <c r="Q766" s="75"/>
      <c r="R766" s="75" t="s">
        <v>3</v>
      </c>
      <c r="S766" s="75" t="s">
        <v>18</v>
      </c>
    </row>
    <row r="767" spans="1:19" ht="15" customHeight="1" x14ac:dyDescent="0.35">
      <c r="A767" s="75">
        <v>766</v>
      </c>
      <c r="B767" s="75" t="s">
        <v>2669</v>
      </c>
      <c r="C767" s="165" t="s">
        <v>2670</v>
      </c>
      <c r="D767" s="75" t="s">
        <v>1194</v>
      </c>
      <c r="E767" s="75" t="s">
        <v>346</v>
      </c>
      <c r="F767" s="75" t="s">
        <v>2671</v>
      </c>
      <c r="G767" s="75"/>
      <c r="H767" s="75"/>
      <c r="I767" s="75" t="s">
        <v>505</v>
      </c>
      <c r="J767" s="75" t="s">
        <v>1118</v>
      </c>
      <c r="K767" s="75"/>
      <c r="L767" s="75"/>
      <c r="M767" s="75"/>
      <c r="N767" s="75"/>
      <c r="O767" s="75"/>
      <c r="P767" s="75">
        <v>33</v>
      </c>
      <c r="Q767" s="75"/>
      <c r="R767" s="75" t="s">
        <v>3</v>
      </c>
      <c r="S767" s="75" t="s">
        <v>18</v>
      </c>
    </row>
    <row r="768" spans="1:19" ht="15" customHeight="1" x14ac:dyDescent="0.35">
      <c r="A768" s="75">
        <v>767</v>
      </c>
      <c r="B768" s="75" t="s">
        <v>2672</v>
      </c>
      <c r="C768" s="165" t="s">
        <v>2673</v>
      </c>
      <c r="D768" s="75" t="s">
        <v>1110</v>
      </c>
      <c r="E768" s="75" t="s">
        <v>295</v>
      </c>
      <c r="F768" s="75" t="s">
        <v>2674</v>
      </c>
      <c r="G768" s="75"/>
      <c r="H768" s="75"/>
      <c r="I768" s="75" t="s">
        <v>1112</v>
      </c>
      <c r="J768" s="75" t="s">
        <v>290</v>
      </c>
      <c r="K768" s="75"/>
      <c r="L768" s="75"/>
      <c r="M768" s="75"/>
      <c r="N768" s="75">
        <v>1</v>
      </c>
      <c r="O768" s="75"/>
      <c r="P768" s="75">
        <v>21</v>
      </c>
      <c r="Q768" s="75"/>
      <c r="R768" s="75" t="s">
        <v>3</v>
      </c>
      <c r="S768" s="75" t="s">
        <v>18</v>
      </c>
    </row>
    <row r="769" spans="1:19" ht="15" customHeight="1" x14ac:dyDescent="0.35">
      <c r="A769" s="75">
        <v>768</v>
      </c>
      <c r="B769" s="75" t="s">
        <v>2675</v>
      </c>
      <c r="C769" s="165" t="s">
        <v>2676</v>
      </c>
      <c r="D769" s="75" t="s">
        <v>1150</v>
      </c>
      <c r="E769" s="75" t="s">
        <v>295</v>
      </c>
      <c r="F769" s="75" t="s">
        <v>1280</v>
      </c>
      <c r="G769" s="75"/>
      <c r="H769" s="75"/>
      <c r="I769" s="75" t="s">
        <v>1112</v>
      </c>
      <c r="J769" s="75" t="s">
        <v>290</v>
      </c>
      <c r="K769" s="75"/>
      <c r="L769" s="75"/>
      <c r="M769" s="75"/>
      <c r="N769" s="75"/>
      <c r="O769" s="75"/>
      <c r="P769" s="75"/>
      <c r="Q769" s="75"/>
      <c r="R769" s="75" t="s">
        <v>3</v>
      </c>
      <c r="S769" s="75" t="s">
        <v>18</v>
      </c>
    </row>
    <row r="770" spans="1:19" ht="15" customHeight="1" x14ac:dyDescent="0.35">
      <c r="A770" s="75">
        <v>769</v>
      </c>
      <c r="B770" s="75" t="s">
        <v>2677</v>
      </c>
      <c r="C770" s="165" t="s">
        <v>2678</v>
      </c>
      <c r="D770" s="75" t="s">
        <v>2679</v>
      </c>
      <c r="E770" s="75" t="s">
        <v>333</v>
      </c>
      <c r="F770" s="75" t="s">
        <v>2680</v>
      </c>
      <c r="G770" s="75"/>
      <c r="H770" s="75"/>
      <c r="I770" s="75" t="s">
        <v>505</v>
      </c>
      <c r="J770" s="75" t="s">
        <v>1118</v>
      </c>
      <c r="K770" s="75"/>
      <c r="L770" s="75"/>
      <c r="M770" s="75"/>
      <c r="N770" s="75">
        <v>5</v>
      </c>
      <c r="O770" s="75"/>
      <c r="P770" s="75">
        <v>46</v>
      </c>
      <c r="Q770" s="75"/>
      <c r="R770" s="75" t="s">
        <v>3</v>
      </c>
      <c r="S770" s="75" t="s">
        <v>18</v>
      </c>
    </row>
    <row r="771" spans="1:19" ht="15" customHeight="1" x14ac:dyDescent="0.35">
      <c r="A771" s="75">
        <v>770</v>
      </c>
      <c r="B771" s="75" t="s">
        <v>2681</v>
      </c>
      <c r="C771" s="165" t="s">
        <v>2682</v>
      </c>
      <c r="D771" s="75" t="s">
        <v>1110</v>
      </c>
      <c r="E771" s="75" t="s">
        <v>333</v>
      </c>
      <c r="F771" s="75" t="s">
        <v>2683</v>
      </c>
      <c r="G771" s="75"/>
      <c r="H771" s="75"/>
      <c r="I771" s="75" t="s">
        <v>1112</v>
      </c>
      <c r="J771" s="75" t="s">
        <v>290</v>
      </c>
      <c r="K771" s="75"/>
      <c r="L771" s="75"/>
      <c r="M771" s="75"/>
      <c r="N771" s="75">
        <v>5</v>
      </c>
      <c r="O771" s="75"/>
      <c r="P771" s="75">
        <v>54</v>
      </c>
      <c r="Q771" s="75"/>
      <c r="R771" s="75" t="s">
        <v>3</v>
      </c>
      <c r="S771" s="75" t="s">
        <v>18</v>
      </c>
    </row>
    <row r="772" spans="1:19" ht="15" customHeight="1" x14ac:dyDescent="0.35">
      <c r="A772" s="75">
        <v>771</v>
      </c>
      <c r="B772" s="75" t="s">
        <v>2684</v>
      </c>
      <c r="C772" s="165" t="s">
        <v>2685</v>
      </c>
      <c r="D772" s="75" t="s">
        <v>1565</v>
      </c>
      <c r="E772" s="75" t="s">
        <v>346</v>
      </c>
      <c r="F772" s="75" t="s">
        <v>2686</v>
      </c>
      <c r="G772" s="75"/>
      <c r="H772" s="75"/>
      <c r="I772" s="75" t="s">
        <v>505</v>
      </c>
      <c r="J772" s="75" t="s">
        <v>1118</v>
      </c>
      <c r="K772" s="75"/>
      <c r="L772" s="75"/>
      <c r="M772" s="75"/>
      <c r="N772" s="75">
        <v>1</v>
      </c>
      <c r="O772" s="75"/>
      <c r="P772" s="75">
        <v>30</v>
      </c>
      <c r="Q772" s="75"/>
      <c r="R772" s="75" t="s">
        <v>3</v>
      </c>
      <c r="S772" s="75" t="s">
        <v>18</v>
      </c>
    </row>
    <row r="773" spans="1:19" ht="15" customHeight="1" x14ac:dyDescent="0.35">
      <c r="A773" s="75">
        <v>772</v>
      </c>
      <c r="B773" s="75" t="s">
        <v>2687</v>
      </c>
      <c r="C773" s="165" t="s">
        <v>2688</v>
      </c>
      <c r="D773" s="75" t="s">
        <v>287</v>
      </c>
      <c r="E773" s="75" t="s">
        <v>346</v>
      </c>
      <c r="F773" s="75" t="s">
        <v>2689</v>
      </c>
      <c r="G773" s="75"/>
      <c r="H773" s="75"/>
      <c r="I773" s="75" t="s">
        <v>1112</v>
      </c>
      <c r="J773" s="75" t="s">
        <v>1154</v>
      </c>
      <c r="K773" s="75"/>
      <c r="L773" s="75"/>
      <c r="M773" s="75"/>
      <c r="N773" s="75"/>
      <c r="O773" s="75"/>
      <c r="P773" s="75">
        <v>21</v>
      </c>
      <c r="Q773" s="75"/>
      <c r="R773" s="75" t="s">
        <v>3</v>
      </c>
      <c r="S773" s="75" t="s">
        <v>18</v>
      </c>
    </row>
    <row r="774" spans="1:19" ht="15" customHeight="1" x14ac:dyDescent="0.35">
      <c r="A774" s="75">
        <v>773</v>
      </c>
      <c r="B774" s="75" t="s">
        <v>2690</v>
      </c>
      <c r="C774" s="165" t="s">
        <v>2691</v>
      </c>
      <c r="D774" s="75" t="s">
        <v>1517</v>
      </c>
      <c r="E774" s="75" t="s">
        <v>288</v>
      </c>
      <c r="F774" s="75" t="s">
        <v>2692</v>
      </c>
      <c r="G774" s="75"/>
      <c r="H774" s="75"/>
      <c r="I774" s="75" t="s">
        <v>505</v>
      </c>
      <c r="J774" s="75" t="s">
        <v>1118</v>
      </c>
      <c r="K774" s="75"/>
      <c r="L774" s="75"/>
      <c r="M774" s="75"/>
      <c r="N774" s="75">
        <v>4</v>
      </c>
      <c r="O774" s="75"/>
      <c r="P774" s="75">
        <v>19</v>
      </c>
      <c r="Q774" s="75"/>
      <c r="R774" s="75" t="s">
        <v>3</v>
      </c>
      <c r="S774" s="75" t="s">
        <v>18</v>
      </c>
    </row>
    <row r="775" spans="1:19" ht="15" customHeight="1" x14ac:dyDescent="0.35">
      <c r="A775" s="75">
        <v>774</v>
      </c>
      <c r="B775" s="75" t="s">
        <v>2693</v>
      </c>
      <c r="C775" s="165" t="s">
        <v>2694</v>
      </c>
      <c r="D775" s="75" t="s">
        <v>287</v>
      </c>
      <c r="E775" s="75" t="s">
        <v>346</v>
      </c>
      <c r="F775" s="75" t="s">
        <v>2695</v>
      </c>
      <c r="G775" s="75"/>
      <c r="H775" s="75"/>
      <c r="I775" s="75" t="s">
        <v>1112</v>
      </c>
      <c r="J775" s="75" t="s">
        <v>1154</v>
      </c>
      <c r="K775" s="75"/>
      <c r="L775" s="75"/>
      <c r="M775" s="75"/>
      <c r="N775" s="75"/>
      <c r="O775" s="75"/>
      <c r="P775" s="75">
        <v>22</v>
      </c>
      <c r="Q775" s="75"/>
      <c r="R775" s="75" t="s">
        <v>3</v>
      </c>
      <c r="S775" s="75" t="s">
        <v>18</v>
      </c>
    </row>
    <row r="776" spans="1:19" ht="15" customHeight="1" x14ac:dyDescent="0.35">
      <c r="A776" s="75">
        <v>775</v>
      </c>
      <c r="B776" s="75" t="s">
        <v>2696</v>
      </c>
      <c r="C776" s="165" t="s">
        <v>2697</v>
      </c>
      <c r="D776" s="75" t="s">
        <v>287</v>
      </c>
      <c r="E776" s="75" t="s">
        <v>346</v>
      </c>
      <c r="F776" s="75" t="s">
        <v>2698</v>
      </c>
      <c r="G776" s="75"/>
      <c r="H776" s="75"/>
      <c r="I776" s="75" t="s">
        <v>1112</v>
      </c>
      <c r="J776" s="75" t="s">
        <v>1154</v>
      </c>
      <c r="K776" s="75"/>
      <c r="L776" s="75"/>
      <c r="M776" s="75"/>
      <c r="N776" s="75"/>
      <c r="O776" s="75"/>
      <c r="P776" s="75">
        <v>17</v>
      </c>
      <c r="Q776" s="75"/>
      <c r="R776" s="75" t="s">
        <v>3</v>
      </c>
      <c r="S776" s="75" t="s">
        <v>18</v>
      </c>
    </row>
    <row r="777" spans="1:19" ht="15" customHeight="1" x14ac:dyDescent="0.35">
      <c r="A777" s="75">
        <v>776</v>
      </c>
      <c r="B777" s="75" t="s">
        <v>2699</v>
      </c>
      <c r="C777" s="165" t="s">
        <v>2700</v>
      </c>
      <c r="D777" s="75" t="s">
        <v>1181</v>
      </c>
      <c r="E777" s="75" t="s">
        <v>556</v>
      </c>
      <c r="F777" s="75" t="s">
        <v>2701</v>
      </c>
      <c r="G777" s="75"/>
      <c r="H777" s="75"/>
      <c r="I777" s="75" t="s">
        <v>505</v>
      </c>
      <c r="J777" s="75" t="s">
        <v>1118</v>
      </c>
      <c r="K777" s="75"/>
      <c r="L777" s="75"/>
      <c r="M777" s="75"/>
      <c r="N777" s="75"/>
      <c r="O777" s="75"/>
      <c r="P777" s="75">
        <v>30</v>
      </c>
      <c r="Q777" s="75"/>
      <c r="R777" s="75" t="s">
        <v>3</v>
      </c>
      <c r="S777" s="75" t="s">
        <v>18</v>
      </c>
    </row>
    <row r="778" spans="1:19" ht="15" customHeight="1" x14ac:dyDescent="0.35">
      <c r="A778" s="75">
        <v>777</v>
      </c>
      <c r="B778" s="75" t="s">
        <v>2702</v>
      </c>
      <c r="C778" s="165" t="s">
        <v>2703</v>
      </c>
      <c r="D778" s="75" t="s">
        <v>1194</v>
      </c>
      <c r="E778" s="75" t="s">
        <v>295</v>
      </c>
      <c r="F778" s="75" t="s">
        <v>2704</v>
      </c>
      <c r="G778" s="75"/>
      <c r="H778" s="75"/>
      <c r="I778" s="75" t="s">
        <v>505</v>
      </c>
      <c r="J778" s="75" t="s">
        <v>1118</v>
      </c>
      <c r="K778" s="75"/>
      <c r="L778" s="75"/>
      <c r="M778" s="75"/>
      <c r="N778" s="75">
        <v>20</v>
      </c>
      <c r="O778" s="75"/>
      <c r="P778" s="75">
        <v>37</v>
      </c>
      <c r="Q778" s="75"/>
      <c r="R778" s="75" t="s">
        <v>3</v>
      </c>
      <c r="S778" s="75" t="s">
        <v>18</v>
      </c>
    </row>
    <row r="779" spans="1:19" ht="15" customHeight="1" x14ac:dyDescent="0.35">
      <c r="A779" s="75">
        <v>778</v>
      </c>
      <c r="B779" s="75" t="s">
        <v>2705</v>
      </c>
      <c r="C779" s="165" t="s">
        <v>2706</v>
      </c>
      <c r="D779" s="75" t="s">
        <v>287</v>
      </c>
      <c r="E779" s="75" t="s">
        <v>333</v>
      </c>
      <c r="F779" s="75" t="s">
        <v>2707</v>
      </c>
      <c r="G779" s="75"/>
      <c r="H779" s="75"/>
      <c r="I779" s="75" t="s">
        <v>886</v>
      </c>
      <c r="J779" s="75" t="s">
        <v>290</v>
      </c>
      <c r="K779" s="75"/>
      <c r="L779" s="75"/>
      <c r="M779" s="75"/>
      <c r="N779" s="75"/>
      <c r="O779" s="75"/>
      <c r="P779" s="75">
        <v>22</v>
      </c>
      <c r="Q779" s="75"/>
      <c r="R779" s="75" t="s">
        <v>3</v>
      </c>
      <c r="S779" s="75" t="s">
        <v>18</v>
      </c>
    </row>
    <row r="780" spans="1:19" ht="15" customHeight="1" x14ac:dyDescent="0.35">
      <c r="A780" s="75">
        <v>779</v>
      </c>
      <c r="B780" s="75" t="s">
        <v>2708</v>
      </c>
      <c r="C780" s="165" t="s">
        <v>2709</v>
      </c>
      <c r="D780" s="75" t="s">
        <v>1678</v>
      </c>
      <c r="E780" s="75" t="s">
        <v>493</v>
      </c>
      <c r="F780" s="75" t="s">
        <v>2348</v>
      </c>
      <c r="G780" s="75"/>
      <c r="H780" s="75"/>
      <c r="I780" s="75" t="s">
        <v>1112</v>
      </c>
      <c r="J780" s="75" t="s">
        <v>1142</v>
      </c>
      <c r="K780" s="75"/>
      <c r="L780" s="75"/>
      <c r="M780" s="75"/>
      <c r="N780" s="75"/>
      <c r="O780" s="75"/>
      <c r="P780" s="75"/>
      <c r="Q780" s="75"/>
      <c r="R780" s="75" t="s">
        <v>3</v>
      </c>
      <c r="S780" s="75" t="s">
        <v>18</v>
      </c>
    </row>
    <row r="781" spans="1:19" ht="15" customHeight="1" x14ac:dyDescent="0.35">
      <c r="A781" s="75">
        <v>780</v>
      </c>
      <c r="B781" s="75" t="s">
        <v>2710</v>
      </c>
      <c r="C781" s="165" t="s">
        <v>2711</v>
      </c>
      <c r="D781" s="75" t="s">
        <v>1201</v>
      </c>
      <c r="E781" s="75" t="s">
        <v>493</v>
      </c>
      <c r="F781" s="75" t="s">
        <v>2712</v>
      </c>
      <c r="G781" s="75"/>
      <c r="H781" s="75"/>
      <c r="I781" s="75" t="s">
        <v>1112</v>
      </c>
      <c r="J781" s="75" t="s">
        <v>290</v>
      </c>
      <c r="K781" s="75"/>
      <c r="L781" s="75"/>
      <c r="M781" s="75"/>
      <c r="N781" s="75">
        <v>2</v>
      </c>
      <c r="O781" s="75"/>
      <c r="P781" s="75">
        <v>26</v>
      </c>
      <c r="Q781" s="75"/>
      <c r="R781" s="75" t="s">
        <v>3</v>
      </c>
      <c r="S781" s="75" t="s">
        <v>18</v>
      </c>
    </row>
    <row r="782" spans="1:19" ht="15" customHeight="1" x14ac:dyDescent="0.35">
      <c r="A782" s="75">
        <v>781</v>
      </c>
      <c r="B782" s="75" t="s">
        <v>2713</v>
      </c>
      <c r="C782" s="165" t="s">
        <v>2714</v>
      </c>
      <c r="D782" s="75" t="s">
        <v>2473</v>
      </c>
      <c r="E782" s="75" t="s">
        <v>556</v>
      </c>
      <c r="F782" s="75" t="s">
        <v>2715</v>
      </c>
      <c r="G782" s="75"/>
      <c r="H782" s="75"/>
      <c r="I782" s="75" t="s">
        <v>505</v>
      </c>
      <c r="J782" s="75" t="s">
        <v>1118</v>
      </c>
      <c r="K782" s="75"/>
      <c r="L782" s="75"/>
      <c r="M782" s="75"/>
      <c r="N782" s="75"/>
      <c r="O782" s="75"/>
      <c r="P782" s="75">
        <v>54</v>
      </c>
      <c r="Q782" s="75"/>
      <c r="R782" s="75" t="s">
        <v>3</v>
      </c>
      <c r="S782" s="75" t="s">
        <v>18</v>
      </c>
    </row>
    <row r="783" spans="1:19" ht="15" customHeight="1" x14ac:dyDescent="0.35">
      <c r="A783" s="75">
        <v>782</v>
      </c>
      <c r="B783" s="75" t="s">
        <v>2716</v>
      </c>
      <c r="C783" s="165" t="s">
        <v>2717</v>
      </c>
      <c r="D783" s="75" t="s">
        <v>1177</v>
      </c>
      <c r="E783" s="75" t="s">
        <v>396</v>
      </c>
      <c r="F783" s="75" t="s">
        <v>2718</v>
      </c>
      <c r="G783" s="75"/>
      <c r="H783" s="75"/>
      <c r="I783" s="75" t="s">
        <v>1112</v>
      </c>
      <c r="J783" s="75" t="s">
        <v>290</v>
      </c>
      <c r="K783" s="75"/>
      <c r="L783" s="75"/>
      <c r="M783" s="75"/>
      <c r="N783" s="75">
        <v>19</v>
      </c>
      <c r="O783" s="75"/>
      <c r="P783" s="75">
        <v>16</v>
      </c>
      <c r="Q783" s="75"/>
      <c r="R783" s="75" t="s">
        <v>3</v>
      </c>
      <c r="S783" s="75" t="s">
        <v>18</v>
      </c>
    </row>
    <row r="784" spans="1:19" ht="15" customHeight="1" x14ac:dyDescent="0.35">
      <c r="A784" s="75">
        <v>783</v>
      </c>
      <c r="B784" s="75" t="s">
        <v>2719</v>
      </c>
      <c r="C784" s="165" t="s">
        <v>2720</v>
      </c>
      <c r="D784" s="75" t="s">
        <v>1150</v>
      </c>
      <c r="E784" s="75" t="s">
        <v>295</v>
      </c>
      <c r="F784" s="75" t="s">
        <v>2211</v>
      </c>
      <c r="G784" s="75"/>
      <c r="H784" s="75"/>
      <c r="I784" s="75" t="s">
        <v>1112</v>
      </c>
      <c r="J784" s="75" t="s">
        <v>290</v>
      </c>
      <c r="K784" s="75"/>
      <c r="L784" s="75"/>
      <c r="M784" s="75"/>
      <c r="N784" s="75"/>
      <c r="O784" s="75"/>
      <c r="P784" s="75"/>
      <c r="Q784" s="75"/>
      <c r="R784" s="75" t="s">
        <v>3</v>
      </c>
      <c r="S784" s="75" t="s">
        <v>18</v>
      </c>
    </row>
    <row r="785" spans="1:19" ht="15" customHeight="1" x14ac:dyDescent="0.35">
      <c r="A785" s="75">
        <v>784</v>
      </c>
      <c r="B785" s="75" t="s">
        <v>2721</v>
      </c>
      <c r="C785" s="165" t="s">
        <v>2722</v>
      </c>
      <c r="D785" s="75" t="s">
        <v>287</v>
      </c>
      <c r="E785" s="75" t="s">
        <v>310</v>
      </c>
      <c r="F785" s="75" t="s">
        <v>2723</v>
      </c>
      <c r="G785" s="75"/>
      <c r="H785" s="75"/>
      <c r="I785" s="75" t="s">
        <v>1112</v>
      </c>
      <c r="J785" s="75" t="s">
        <v>290</v>
      </c>
      <c r="K785" s="75"/>
      <c r="L785" s="75"/>
      <c r="M785" s="75"/>
      <c r="N785" s="75">
        <v>6</v>
      </c>
      <c r="O785" s="75"/>
      <c r="P785" s="75">
        <v>38</v>
      </c>
      <c r="Q785" s="75"/>
      <c r="R785" s="75" t="s">
        <v>3</v>
      </c>
      <c r="S785" s="75" t="s">
        <v>18</v>
      </c>
    </row>
    <row r="786" spans="1:19" ht="15" customHeight="1" x14ac:dyDescent="0.35">
      <c r="A786" s="75">
        <v>785</v>
      </c>
      <c r="B786" s="75" t="s">
        <v>2724</v>
      </c>
      <c r="C786" s="165" t="s">
        <v>2725</v>
      </c>
      <c r="D786" s="75" t="s">
        <v>1517</v>
      </c>
      <c r="E786" s="75" t="s">
        <v>346</v>
      </c>
      <c r="F786" s="75" t="s">
        <v>2726</v>
      </c>
      <c r="G786" s="75"/>
      <c r="H786" s="75"/>
      <c r="I786" s="75" t="s">
        <v>505</v>
      </c>
      <c r="J786" s="75" t="s">
        <v>1118</v>
      </c>
      <c r="K786" s="75"/>
      <c r="L786" s="75"/>
      <c r="M786" s="75"/>
      <c r="N786" s="75">
        <v>4</v>
      </c>
      <c r="O786" s="75"/>
      <c r="P786" s="75">
        <v>62</v>
      </c>
      <c r="Q786" s="75"/>
      <c r="R786" s="75" t="s">
        <v>3</v>
      </c>
      <c r="S786" s="75" t="s">
        <v>18</v>
      </c>
    </row>
    <row r="787" spans="1:19" ht="15" customHeight="1" x14ac:dyDescent="0.35">
      <c r="A787" s="75">
        <v>786</v>
      </c>
      <c r="B787" s="75" t="s">
        <v>2727</v>
      </c>
      <c r="C787" s="165" t="s">
        <v>2728</v>
      </c>
      <c r="D787" s="75" t="s">
        <v>1363</v>
      </c>
      <c r="E787" s="75" t="s">
        <v>493</v>
      </c>
      <c r="F787" s="75" t="s">
        <v>2729</v>
      </c>
      <c r="G787" s="75"/>
      <c r="H787" s="75"/>
      <c r="I787" s="75" t="s">
        <v>1112</v>
      </c>
      <c r="J787" s="75" t="s">
        <v>290</v>
      </c>
      <c r="K787" s="75"/>
      <c r="L787" s="75"/>
      <c r="M787" s="75"/>
      <c r="N787" s="75">
        <v>5</v>
      </c>
      <c r="O787" s="75"/>
      <c r="P787" s="75">
        <v>21</v>
      </c>
      <c r="Q787" s="75"/>
      <c r="R787" s="75" t="s">
        <v>3</v>
      </c>
      <c r="S787" s="75" t="s">
        <v>18</v>
      </c>
    </row>
    <row r="788" spans="1:19" ht="15" customHeight="1" x14ac:dyDescent="0.35">
      <c r="A788" s="75">
        <v>787</v>
      </c>
      <c r="B788" s="75" t="s">
        <v>2730</v>
      </c>
      <c r="C788" s="165" t="s">
        <v>2731</v>
      </c>
      <c r="D788" s="75" t="s">
        <v>1201</v>
      </c>
      <c r="E788" s="75" t="s">
        <v>346</v>
      </c>
      <c r="F788" s="75" t="s">
        <v>2732</v>
      </c>
      <c r="G788" s="75"/>
      <c r="H788" s="75"/>
      <c r="I788" s="75" t="s">
        <v>1112</v>
      </c>
      <c r="J788" s="75" t="s">
        <v>1154</v>
      </c>
      <c r="K788" s="75"/>
      <c r="L788" s="75"/>
      <c r="M788" s="75"/>
      <c r="N788" s="75"/>
      <c r="O788" s="75"/>
      <c r="P788" s="75">
        <v>16</v>
      </c>
      <c r="Q788" s="75"/>
      <c r="R788" s="75" t="s">
        <v>3</v>
      </c>
      <c r="S788" s="75" t="s">
        <v>18</v>
      </c>
    </row>
    <row r="789" spans="1:19" ht="15" customHeight="1" x14ac:dyDescent="0.35">
      <c r="A789" s="75">
        <v>788</v>
      </c>
      <c r="B789" s="75" t="s">
        <v>2733</v>
      </c>
      <c r="C789" s="165" t="s">
        <v>2734</v>
      </c>
      <c r="D789" s="75" t="s">
        <v>1110</v>
      </c>
      <c r="E789" s="75" t="s">
        <v>295</v>
      </c>
      <c r="F789" s="75" t="s">
        <v>2735</v>
      </c>
      <c r="G789" s="75"/>
      <c r="H789" s="75"/>
      <c r="I789" s="75" t="s">
        <v>1112</v>
      </c>
      <c r="J789" s="75" t="s">
        <v>1113</v>
      </c>
      <c r="K789" s="75"/>
      <c r="L789" s="75"/>
      <c r="M789" s="75"/>
      <c r="N789" s="75"/>
      <c r="O789" s="75"/>
      <c r="P789" s="75">
        <v>16</v>
      </c>
      <c r="Q789" s="75"/>
      <c r="R789" s="75" t="s">
        <v>3</v>
      </c>
      <c r="S789" s="75" t="s">
        <v>18</v>
      </c>
    </row>
    <row r="790" spans="1:19" ht="15" customHeight="1" x14ac:dyDescent="0.35">
      <c r="A790" s="75">
        <v>789</v>
      </c>
      <c r="B790" s="75" t="s">
        <v>1295</v>
      </c>
      <c r="C790" s="165" t="s">
        <v>2736</v>
      </c>
      <c r="D790" s="75" t="s">
        <v>1701</v>
      </c>
      <c r="E790" s="75" t="s">
        <v>346</v>
      </c>
      <c r="F790" s="75" t="s">
        <v>1702</v>
      </c>
      <c r="G790" s="75"/>
      <c r="H790" s="75"/>
      <c r="I790" s="75" t="s">
        <v>1112</v>
      </c>
      <c r="J790" s="75" t="s">
        <v>290</v>
      </c>
      <c r="K790" s="75"/>
      <c r="L790" s="75"/>
      <c r="M790" s="75"/>
      <c r="N790" s="75"/>
      <c r="O790" s="75"/>
      <c r="P790" s="75">
        <v>34</v>
      </c>
      <c r="Q790" s="75"/>
      <c r="R790" s="75" t="s">
        <v>3</v>
      </c>
      <c r="S790" s="75" t="s">
        <v>18</v>
      </c>
    </row>
    <row r="791" spans="1:19" ht="15" customHeight="1" x14ac:dyDescent="0.35">
      <c r="A791" s="75">
        <v>790</v>
      </c>
      <c r="B791" s="75" t="s">
        <v>2737</v>
      </c>
      <c r="C791" s="165" t="s">
        <v>2738</v>
      </c>
      <c r="D791" s="75" t="s">
        <v>1140</v>
      </c>
      <c r="E791" s="75" t="s">
        <v>556</v>
      </c>
      <c r="F791" s="75" t="s">
        <v>2739</v>
      </c>
      <c r="G791" s="75"/>
      <c r="H791" s="75"/>
      <c r="I791" s="75" t="s">
        <v>1112</v>
      </c>
      <c r="J791" s="75" t="s">
        <v>1142</v>
      </c>
      <c r="K791" s="75"/>
      <c r="L791" s="75"/>
      <c r="M791" s="75"/>
      <c r="N791" s="75"/>
      <c r="O791" s="75"/>
      <c r="P791" s="75">
        <v>18</v>
      </c>
      <c r="Q791" s="75"/>
      <c r="R791" s="75" t="s">
        <v>3</v>
      </c>
      <c r="S791" s="75" t="s">
        <v>18</v>
      </c>
    </row>
    <row r="792" spans="1:19" ht="15" customHeight="1" x14ac:dyDescent="0.35">
      <c r="A792" s="75">
        <v>791</v>
      </c>
      <c r="B792" s="75" t="s">
        <v>2740</v>
      </c>
      <c r="C792" s="165" t="s">
        <v>2741</v>
      </c>
      <c r="D792" s="75" t="s">
        <v>287</v>
      </c>
      <c r="E792" s="75" t="s">
        <v>310</v>
      </c>
      <c r="F792" s="75" t="s">
        <v>2742</v>
      </c>
      <c r="G792" s="75"/>
      <c r="H792" s="75"/>
      <c r="I792" s="75" t="s">
        <v>886</v>
      </c>
      <c r="J792" s="75" t="s">
        <v>290</v>
      </c>
      <c r="K792" s="75"/>
      <c r="L792" s="75"/>
      <c r="M792" s="75"/>
      <c r="N792" s="75"/>
      <c r="O792" s="75"/>
      <c r="P792" s="75">
        <v>29</v>
      </c>
      <c r="Q792" s="75"/>
      <c r="R792" s="75" t="s">
        <v>3</v>
      </c>
      <c r="S792" s="75" t="s">
        <v>18</v>
      </c>
    </row>
    <row r="793" spans="1:19" ht="15" customHeight="1" x14ac:dyDescent="0.35">
      <c r="A793" s="75">
        <v>792</v>
      </c>
      <c r="B793" s="75" t="s">
        <v>2743</v>
      </c>
      <c r="C793" s="165" t="s">
        <v>2744</v>
      </c>
      <c r="D793" s="75" t="s">
        <v>1201</v>
      </c>
      <c r="E793" s="75" t="s">
        <v>556</v>
      </c>
      <c r="F793" s="75" t="s">
        <v>2745</v>
      </c>
      <c r="G793" s="75"/>
      <c r="H793" s="75"/>
      <c r="I793" s="75" t="s">
        <v>1112</v>
      </c>
      <c r="J793" s="75" t="s">
        <v>1142</v>
      </c>
      <c r="K793" s="75"/>
      <c r="L793" s="75"/>
      <c r="M793" s="75"/>
      <c r="N793" s="75"/>
      <c r="O793" s="75"/>
      <c r="P793" s="75">
        <v>21</v>
      </c>
      <c r="Q793" s="75"/>
      <c r="R793" s="75" t="s">
        <v>3</v>
      </c>
      <c r="S793" s="75" t="s">
        <v>18</v>
      </c>
    </row>
    <row r="794" spans="1:19" ht="15" customHeight="1" x14ac:dyDescent="0.35">
      <c r="A794" s="75">
        <v>793</v>
      </c>
      <c r="B794" s="75" t="s">
        <v>2746</v>
      </c>
      <c r="C794" s="165" t="s">
        <v>2747</v>
      </c>
      <c r="D794" s="75" t="s">
        <v>287</v>
      </c>
      <c r="E794" s="75" t="s">
        <v>288</v>
      </c>
      <c r="F794" s="75" t="s">
        <v>2748</v>
      </c>
      <c r="G794" s="75"/>
      <c r="H794" s="75"/>
      <c r="I794" s="75" t="s">
        <v>1112</v>
      </c>
      <c r="J794" s="75" t="s">
        <v>290</v>
      </c>
      <c r="K794" s="75"/>
      <c r="L794" s="75"/>
      <c r="M794" s="75"/>
      <c r="N794" s="75">
        <v>7</v>
      </c>
      <c r="O794" s="75"/>
      <c r="P794" s="75">
        <v>31</v>
      </c>
      <c r="Q794" s="75"/>
      <c r="R794" s="75" t="s">
        <v>3</v>
      </c>
      <c r="S794" s="75" t="s">
        <v>18</v>
      </c>
    </row>
    <row r="795" spans="1:19" ht="15" customHeight="1" x14ac:dyDescent="0.35">
      <c r="A795" s="75">
        <v>794</v>
      </c>
      <c r="B795" s="75" t="s">
        <v>2749</v>
      </c>
      <c r="C795" s="165" t="s">
        <v>2750</v>
      </c>
      <c r="D795" s="75" t="s">
        <v>1417</v>
      </c>
      <c r="E795" s="75" t="s">
        <v>295</v>
      </c>
      <c r="F795" s="75" t="s">
        <v>2751</v>
      </c>
      <c r="G795" s="75"/>
      <c r="H795" s="75"/>
      <c r="I795" s="75" t="s">
        <v>505</v>
      </c>
      <c r="J795" s="75" t="s">
        <v>1118</v>
      </c>
      <c r="K795" s="75"/>
      <c r="L795" s="75"/>
      <c r="M795" s="75"/>
      <c r="N795" s="75">
        <v>15</v>
      </c>
      <c r="O795" s="75"/>
      <c r="P795" s="75">
        <v>24</v>
      </c>
      <c r="Q795" s="75"/>
      <c r="R795" s="75" t="s">
        <v>3</v>
      </c>
      <c r="S795" s="75" t="s">
        <v>18</v>
      </c>
    </row>
    <row r="796" spans="1:19" ht="15" customHeight="1" x14ac:dyDescent="0.35">
      <c r="A796" s="75">
        <v>795</v>
      </c>
      <c r="B796" s="75" t="s">
        <v>2752</v>
      </c>
      <c r="C796" s="165" t="s">
        <v>2753</v>
      </c>
      <c r="D796" s="75" t="s">
        <v>1201</v>
      </c>
      <c r="E796" s="75" t="s">
        <v>295</v>
      </c>
      <c r="F796" s="75" t="s">
        <v>2754</v>
      </c>
      <c r="G796" s="75"/>
      <c r="H796" s="75"/>
      <c r="I796" s="75" t="s">
        <v>1112</v>
      </c>
      <c r="J796" s="75" t="s">
        <v>1113</v>
      </c>
      <c r="K796" s="75"/>
      <c r="L796" s="75"/>
      <c r="M796" s="75"/>
      <c r="N796" s="75"/>
      <c r="O796" s="75"/>
      <c r="P796" s="75">
        <v>17</v>
      </c>
      <c r="Q796" s="75"/>
      <c r="R796" s="75" t="s">
        <v>3</v>
      </c>
      <c r="S796" s="75" t="s">
        <v>18</v>
      </c>
    </row>
    <row r="797" spans="1:19" ht="15" customHeight="1" x14ac:dyDescent="0.35">
      <c r="A797" s="75">
        <v>796</v>
      </c>
      <c r="B797" s="75" t="s">
        <v>2755</v>
      </c>
      <c r="C797" s="165" t="s">
        <v>2756</v>
      </c>
      <c r="D797" s="75" t="s">
        <v>287</v>
      </c>
      <c r="E797" s="75" t="s">
        <v>346</v>
      </c>
      <c r="F797" s="75" t="s">
        <v>2757</v>
      </c>
      <c r="G797" s="75"/>
      <c r="H797" s="75"/>
      <c r="I797" s="75" t="s">
        <v>1112</v>
      </c>
      <c r="J797" s="75" t="s">
        <v>1154</v>
      </c>
      <c r="K797" s="75"/>
      <c r="L797" s="75"/>
      <c r="M797" s="75"/>
      <c r="N797" s="75"/>
      <c r="O797" s="75"/>
      <c r="P797" s="75">
        <v>13</v>
      </c>
      <c r="Q797" s="75"/>
      <c r="R797" s="75" t="s">
        <v>3</v>
      </c>
      <c r="S797" s="75" t="s">
        <v>18</v>
      </c>
    </row>
    <row r="798" spans="1:19" ht="15" customHeight="1" x14ac:dyDescent="0.35">
      <c r="A798" s="75">
        <v>797</v>
      </c>
      <c r="B798" s="75" t="s">
        <v>2758</v>
      </c>
      <c r="C798" s="165" t="s">
        <v>2759</v>
      </c>
      <c r="D798" s="75" t="s">
        <v>1201</v>
      </c>
      <c r="E798" s="75" t="s">
        <v>493</v>
      </c>
      <c r="F798" s="75" t="s">
        <v>2760</v>
      </c>
      <c r="G798" s="75"/>
      <c r="H798" s="75"/>
      <c r="I798" s="75" t="s">
        <v>1112</v>
      </c>
      <c r="J798" s="75" t="s">
        <v>290</v>
      </c>
      <c r="K798" s="75"/>
      <c r="L798" s="75"/>
      <c r="M798" s="75"/>
      <c r="N798" s="75"/>
      <c r="O798" s="75"/>
      <c r="P798" s="75">
        <v>9</v>
      </c>
      <c r="Q798" s="75"/>
      <c r="R798" s="75" t="s">
        <v>3</v>
      </c>
      <c r="S798" s="75" t="s">
        <v>18</v>
      </c>
    </row>
    <row r="799" spans="1:19" ht="15" customHeight="1" x14ac:dyDescent="0.35">
      <c r="A799" s="75">
        <v>798</v>
      </c>
      <c r="B799" s="75" t="s">
        <v>2761</v>
      </c>
      <c r="C799" s="165" t="s">
        <v>2762</v>
      </c>
      <c r="D799" s="75" t="s">
        <v>1845</v>
      </c>
      <c r="E799" s="75" t="s">
        <v>295</v>
      </c>
      <c r="F799" s="75" t="s">
        <v>2763</v>
      </c>
      <c r="G799" s="75"/>
      <c r="H799" s="75"/>
      <c r="I799" s="75" t="s">
        <v>1112</v>
      </c>
      <c r="J799" s="75" t="s">
        <v>290</v>
      </c>
      <c r="K799" s="75"/>
      <c r="L799" s="75"/>
      <c r="M799" s="75"/>
      <c r="N799" s="75">
        <v>1</v>
      </c>
      <c r="O799" s="75"/>
      <c r="P799" s="75">
        <v>27</v>
      </c>
      <c r="Q799" s="75"/>
      <c r="R799" s="75" t="s">
        <v>3</v>
      </c>
      <c r="S799" s="75" t="s">
        <v>18</v>
      </c>
    </row>
    <row r="800" spans="1:19" ht="15" customHeight="1" x14ac:dyDescent="0.35">
      <c r="A800" s="75">
        <v>799</v>
      </c>
      <c r="B800" s="75" t="s">
        <v>2764</v>
      </c>
      <c r="C800" s="165" t="s">
        <v>2765</v>
      </c>
      <c r="D800" s="75" t="s">
        <v>287</v>
      </c>
      <c r="E800" s="75" t="s">
        <v>295</v>
      </c>
      <c r="F800" s="75" t="s">
        <v>2766</v>
      </c>
      <c r="G800" s="75"/>
      <c r="H800" s="75"/>
      <c r="I800" s="75" t="s">
        <v>886</v>
      </c>
      <c r="J800" s="75" t="s">
        <v>290</v>
      </c>
      <c r="K800" s="75"/>
      <c r="L800" s="75"/>
      <c r="M800" s="75"/>
      <c r="N800" s="75">
        <v>2</v>
      </c>
      <c r="O800" s="75"/>
      <c r="P800" s="75"/>
      <c r="Q800" s="75"/>
      <c r="R800" s="75" t="s">
        <v>3</v>
      </c>
      <c r="S800" s="75" t="s">
        <v>18</v>
      </c>
    </row>
    <row r="801" spans="1:19" ht="15" customHeight="1" x14ac:dyDescent="0.35">
      <c r="A801" s="75">
        <v>800</v>
      </c>
      <c r="B801" s="75" t="s">
        <v>2767</v>
      </c>
      <c r="C801" s="165" t="s">
        <v>2768</v>
      </c>
      <c r="D801" s="75" t="s">
        <v>287</v>
      </c>
      <c r="E801" s="75" t="s">
        <v>556</v>
      </c>
      <c r="F801" s="75" t="s">
        <v>2769</v>
      </c>
      <c r="G801" s="75"/>
      <c r="H801" s="75"/>
      <c r="I801" s="75" t="s">
        <v>1112</v>
      </c>
      <c r="J801" s="75" t="s">
        <v>1154</v>
      </c>
      <c r="K801" s="75"/>
      <c r="L801" s="75"/>
      <c r="M801" s="75"/>
      <c r="N801" s="75"/>
      <c r="O801" s="75"/>
      <c r="P801" s="75">
        <v>25</v>
      </c>
      <c r="Q801" s="75"/>
      <c r="R801" s="75" t="s">
        <v>3</v>
      </c>
      <c r="S801" s="75" t="s">
        <v>18</v>
      </c>
    </row>
    <row r="802" spans="1:19" ht="15" customHeight="1" x14ac:dyDescent="0.35">
      <c r="A802" s="75">
        <v>801</v>
      </c>
      <c r="B802" s="75" t="s">
        <v>1786</v>
      </c>
      <c r="C802" s="165" t="s">
        <v>2770</v>
      </c>
      <c r="D802" s="75" t="s">
        <v>1110</v>
      </c>
      <c r="E802" s="75" t="s">
        <v>346</v>
      </c>
      <c r="F802" s="75" t="s">
        <v>2771</v>
      </c>
      <c r="G802" s="75"/>
      <c r="H802" s="75"/>
      <c r="I802" s="75" t="s">
        <v>886</v>
      </c>
      <c r="J802" s="75" t="s">
        <v>1142</v>
      </c>
      <c r="K802" s="75"/>
      <c r="L802" s="75"/>
      <c r="M802" s="75"/>
      <c r="N802" s="75"/>
      <c r="O802" s="75"/>
      <c r="P802" s="75"/>
      <c r="Q802" s="75"/>
      <c r="R802" s="75" t="s">
        <v>3</v>
      </c>
      <c r="S802" s="75" t="s">
        <v>18</v>
      </c>
    </row>
    <row r="803" spans="1:19" ht="15" customHeight="1" x14ac:dyDescent="0.35">
      <c r="A803" s="75">
        <v>802</v>
      </c>
      <c r="B803" s="75" t="s">
        <v>2772</v>
      </c>
      <c r="C803" s="165" t="s">
        <v>2773</v>
      </c>
      <c r="D803" s="75" t="s">
        <v>1181</v>
      </c>
      <c r="E803" s="75" t="s">
        <v>325</v>
      </c>
      <c r="F803" s="75" t="s">
        <v>2774</v>
      </c>
      <c r="G803" s="75"/>
      <c r="H803" s="75"/>
      <c r="I803" s="75" t="s">
        <v>505</v>
      </c>
      <c r="J803" s="75" t="s">
        <v>1118</v>
      </c>
      <c r="K803" s="75"/>
      <c r="L803" s="75"/>
      <c r="M803" s="75"/>
      <c r="N803" s="75"/>
      <c r="O803" s="75"/>
      <c r="P803" s="75">
        <v>93</v>
      </c>
      <c r="Q803" s="75"/>
      <c r="R803" s="75" t="s">
        <v>3</v>
      </c>
      <c r="S803" s="75" t="s">
        <v>18</v>
      </c>
    </row>
    <row r="804" spans="1:19" ht="15" customHeight="1" x14ac:dyDescent="0.35">
      <c r="A804" s="75">
        <v>803</v>
      </c>
      <c r="B804" s="75" t="s">
        <v>2775</v>
      </c>
      <c r="C804" s="165" t="s">
        <v>2776</v>
      </c>
      <c r="D804" s="75" t="s">
        <v>1897</v>
      </c>
      <c r="E804" s="75" t="s">
        <v>556</v>
      </c>
      <c r="F804" s="75" t="s">
        <v>2777</v>
      </c>
      <c r="G804" s="75"/>
      <c r="H804" s="75"/>
      <c r="I804" s="75" t="s">
        <v>1112</v>
      </c>
      <c r="J804" s="75" t="s">
        <v>1154</v>
      </c>
      <c r="K804" s="75"/>
      <c r="L804" s="75"/>
      <c r="M804" s="75"/>
      <c r="N804" s="75"/>
      <c r="O804" s="75"/>
      <c r="P804" s="75">
        <v>32</v>
      </c>
      <c r="Q804" s="75"/>
      <c r="R804" s="75" t="s">
        <v>3</v>
      </c>
      <c r="S804" s="75" t="s">
        <v>18</v>
      </c>
    </row>
    <row r="805" spans="1:19" ht="15" customHeight="1" x14ac:dyDescent="0.35">
      <c r="A805" s="75">
        <v>804</v>
      </c>
      <c r="B805" s="75" t="s">
        <v>2778</v>
      </c>
      <c r="C805" s="165" t="s">
        <v>2779</v>
      </c>
      <c r="D805" s="75" t="s">
        <v>287</v>
      </c>
      <c r="E805" s="75" t="s">
        <v>310</v>
      </c>
      <c r="F805" s="75" t="s">
        <v>2780</v>
      </c>
      <c r="G805" s="75"/>
      <c r="H805" s="75"/>
      <c r="I805" s="75" t="s">
        <v>886</v>
      </c>
      <c r="J805" s="75" t="s">
        <v>290</v>
      </c>
      <c r="K805" s="75"/>
      <c r="L805" s="75"/>
      <c r="M805" s="75"/>
      <c r="N805" s="75">
        <v>1</v>
      </c>
      <c r="O805" s="75"/>
      <c r="P805" s="75">
        <v>27</v>
      </c>
      <c r="Q805" s="75"/>
      <c r="R805" s="75" t="s">
        <v>3</v>
      </c>
      <c r="S805" s="75" t="s">
        <v>18</v>
      </c>
    </row>
    <row r="806" spans="1:19" ht="15" customHeight="1" x14ac:dyDescent="0.35">
      <c r="A806" s="75">
        <v>805</v>
      </c>
      <c r="B806" s="75" t="s">
        <v>2623</v>
      </c>
      <c r="C806" s="165" t="s">
        <v>2781</v>
      </c>
      <c r="D806" s="75" t="s">
        <v>2625</v>
      </c>
      <c r="E806" s="75" t="s">
        <v>346</v>
      </c>
      <c r="F806" s="75" t="s">
        <v>2626</v>
      </c>
      <c r="G806" s="75"/>
      <c r="H806" s="75"/>
      <c r="I806" s="75" t="s">
        <v>1112</v>
      </c>
      <c r="J806" s="75" t="s">
        <v>1142</v>
      </c>
      <c r="K806" s="75"/>
      <c r="L806" s="75"/>
      <c r="M806" s="75"/>
      <c r="N806" s="75"/>
      <c r="O806" s="75"/>
      <c r="P806" s="75">
        <v>46</v>
      </c>
      <c r="Q806" s="75"/>
      <c r="R806" s="75" t="s">
        <v>3</v>
      </c>
      <c r="S806" s="75" t="s">
        <v>18</v>
      </c>
    </row>
    <row r="807" spans="1:19" ht="15" customHeight="1" x14ac:dyDescent="0.35">
      <c r="A807" s="75">
        <v>806</v>
      </c>
      <c r="B807" s="75" t="s">
        <v>2782</v>
      </c>
      <c r="C807" s="165" t="s">
        <v>2783</v>
      </c>
      <c r="D807" s="75" t="s">
        <v>2523</v>
      </c>
      <c r="E807" s="75" t="s">
        <v>556</v>
      </c>
      <c r="F807" s="75" t="s">
        <v>2784</v>
      </c>
      <c r="G807" s="75"/>
      <c r="H807" s="75"/>
      <c r="I807" s="75" t="s">
        <v>505</v>
      </c>
      <c r="J807" s="75" t="s">
        <v>1118</v>
      </c>
      <c r="K807" s="75"/>
      <c r="L807" s="75"/>
      <c r="M807" s="75"/>
      <c r="N807" s="75">
        <v>2</v>
      </c>
      <c r="O807" s="75"/>
      <c r="P807" s="75">
        <v>18</v>
      </c>
      <c r="Q807" s="75"/>
      <c r="R807" s="75" t="s">
        <v>3</v>
      </c>
      <c r="S807" s="75" t="s">
        <v>18</v>
      </c>
    </row>
    <row r="808" spans="1:19" ht="15" customHeight="1" x14ac:dyDescent="0.35">
      <c r="A808" s="75">
        <v>807</v>
      </c>
      <c r="B808" s="75" t="s">
        <v>2785</v>
      </c>
      <c r="C808" s="165" t="s">
        <v>2786</v>
      </c>
      <c r="D808" s="75" t="s">
        <v>1953</v>
      </c>
      <c r="E808" s="75" t="s">
        <v>493</v>
      </c>
      <c r="F808" s="75" t="s">
        <v>2787</v>
      </c>
      <c r="G808" s="75"/>
      <c r="H808" s="75"/>
      <c r="I808" s="75" t="s">
        <v>1112</v>
      </c>
      <c r="J808" s="75" t="s">
        <v>1142</v>
      </c>
      <c r="K808" s="75"/>
      <c r="L808" s="75"/>
      <c r="M808" s="75"/>
      <c r="N808" s="75">
        <v>1</v>
      </c>
      <c r="O808" s="75"/>
      <c r="P808" s="75">
        <v>16</v>
      </c>
      <c r="Q808" s="75"/>
      <c r="R808" s="75" t="s">
        <v>3</v>
      </c>
      <c r="S808" s="75" t="s">
        <v>18</v>
      </c>
    </row>
    <row r="809" spans="1:19" ht="15" customHeight="1" x14ac:dyDescent="0.35">
      <c r="A809" s="75">
        <v>808</v>
      </c>
      <c r="B809" s="75" t="s">
        <v>2788</v>
      </c>
      <c r="C809" s="165" t="s">
        <v>2789</v>
      </c>
      <c r="D809" s="75" t="s">
        <v>287</v>
      </c>
      <c r="E809" s="75" t="s">
        <v>396</v>
      </c>
      <c r="F809" s="75" t="s">
        <v>2790</v>
      </c>
      <c r="G809" s="75"/>
      <c r="H809" s="75"/>
      <c r="I809" s="75" t="s">
        <v>1112</v>
      </c>
      <c r="J809" s="75" t="s">
        <v>290</v>
      </c>
      <c r="K809" s="75"/>
      <c r="L809" s="75"/>
      <c r="M809" s="75"/>
      <c r="N809" s="75">
        <v>78</v>
      </c>
      <c r="O809" s="75"/>
      <c r="P809" s="75">
        <v>16</v>
      </c>
      <c r="Q809" s="75"/>
      <c r="R809" s="75" t="s">
        <v>3</v>
      </c>
      <c r="S809" s="75" t="s">
        <v>18</v>
      </c>
    </row>
    <row r="810" spans="1:19" ht="15" customHeight="1" x14ac:dyDescent="0.35">
      <c r="A810" s="75">
        <v>809</v>
      </c>
      <c r="B810" s="75" t="s">
        <v>2791</v>
      </c>
      <c r="C810" s="165" t="s">
        <v>2792</v>
      </c>
      <c r="D810" s="75" t="s">
        <v>1150</v>
      </c>
      <c r="E810" s="75" t="s">
        <v>302</v>
      </c>
      <c r="F810" s="75" t="s">
        <v>2127</v>
      </c>
      <c r="G810" s="75"/>
      <c r="H810" s="75"/>
      <c r="I810" s="75" t="s">
        <v>1112</v>
      </c>
      <c r="J810" s="75" t="s">
        <v>290</v>
      </c>
      <c r="K810" s="75"/>
      <c r="L810" s="75"/>
      <c r="M810" s="75"/>
      <c r="N810" s="75"/>
      <c r="O810" s="75"/>
      <c r="P810" s="75"/>
      <c r="Q810" s="75"/>
      <c r="R810" s="75" t="s">
        <v>3</v>
      </c>
      <c r="S810" s="75" t="s">
        <v>18</v>
      </c>
    </row>
    <row r="811" spans="1:19" ht="15" customHeight="1" x14ac:dyDescent="0.35">
      <c r="A811" s="75">
        <v>810</v>
      </c>
      <c r="B811" s="75" t="s">
        <v>2793</v>
      </c>
      <c r="C811" s="165" t="s">
        <v>2794</v>
      </c>
      <c r="D811" s="75" t="s">
        <v>1272</v>
      </c>
      <c r="E811" s="75" t="s">
        <v>325</v>
      </c>
      <c r="F811" s="75" t="s">
        <v>2795</v>
      </c>
      <c r="G811" s="75"/>
      <c r="H811" s="75"/>
      <c r="I811" s="75" t="s">
        <v>1112</v>
      </c>
      <c r="J811" s="75" t="s">
        <v>290</v>
      </c>
      <c r="K811" s="75"/>
      <c r="L811" s="75"/>
      <c r="M811" s="75"/>
      <c r="N811" s="75">
        <v>1</v>
      </c>
      <c r="O811" s="75"/>
      <c r="P811" s="75">
        <v>47</v>
      </c>
      <c r="Q811" s="75"/>
      <c r="R811" s="75" t="s">
        <v>3</v>
      </c>
      <c r="S811" s="75" t="s">
        <v>18</v>
      </c>
    </row>
    <row r="812" spans="1:19" ht="15" customHeight="1" x14ac:dyDescent="0.35">
      <c r="A812" s="75">
        <v>811</v>
      </c>
      <c r="B812" s="75" t="s">
        <v>2796</v>
      </c>
      <c r="C812" s="165" t="s">
        <v>2797</v>
      </c>
      <c r="D812" s="75" t="s">
        <v>287</v>
      </c>
      <c r="E812" s="75" t="s">
        <v>346</v>
      </c>
      <c r="F812" s="75" t="s">
        <v>1141</v>
      </c>
      <c r="G812" s="75"/>
      <c r="H812" s="75"/>
      <c r="I812" s="75" t="s">
        <v>886</v>
      </c>
      <c r="J812" s="75" t="s">
        <v>1142</v>
      </c>
      <c r="K812" s="75"/>
      <c r="L812" s="75"/>
      <c r="M812" s="75"/>
      <c r="N812" s="75"/>
      <c r="O812" s="75"/>
      <c r="P812" s="75"/>
      <c r="Q812" s="75"/>
      <c r="R812" s="75" t="s">
        <v>3</v>
      </c>
      <c r="S812" s="75" t="s">
        <v>18</v>
      </c>
    </row>
    <row r="813" spans="1:19" ht="15" customHeight="1" x14ac:dyDescent="0.35">
      <c r="A813" s="75">
        <v>812</v>
      </c>
      <c r="B813" s="75" t="s">
        <v>2798</v>
      </c>
      <c r="C813" s="165" t="s">
        <v>2799</v>
      </c>
      <c r="D813" s="75" t="s">
        <v>1610</v>
      </c>
      <c r="E813" s="75" t="s">
        <v>556</v>
      </c>
      <c r="F813" s="75" t="s">
        <v>2800</v>
      </c>
      <c r="G813" s="75"/>
      <c r="H813" s="75"/>
      <c r="I813" s="75" t="s">
        <v>505</v>
      </c>
      <c r="J813" s="75" t="s">
        <v>1118</v>
      </c>
      <c r="K813" s="75"/>
      <c r="L813" s="75"/>
      <c r="M813" s="75"/>
      <c r="N813" s="75">
        <v>1</v>
      </c>
      <c r="O813" s="75"/>
      <c r="P813" s="75">
        <v>33</v>
      </c>
      <c r="Q813" s="75"/>
      <c r="R813" s="75" t="s">
        <v>3</v>
      </c>
      <c r="S813" s="75" t="s">
        <v>18</v>
      </c>
    </row>
    <row r="814" spans="1:19" ht="15" customHeight="1" x14ac:dyDescent="0.35">
      <c r="A814" s="75">
        <v>813</v>
      </c>
      <c r="B814" s="75" t="s">
        <v>2801</v>
      </c>
      <c r="C814" s="165" t="s">
        <v>2802</v>
      </c>
      <c r="D814" s="75" t="s">
        <v>2679</v>
      </c>
      <c r="E814" s="75" t="s">
        <v>556</v>
      </c>
      <c r="F814" s="75" t="s">
        <v>2803</v>
      </c>
      <c r="G814" s="75"/>
      <c r="H814" s="75"/>
      <c r="I814" s="75" t="s">
        <v>505</v>
      </c>
      <c r="J814" s="75" t="s">
        <v>1118</v>
      </c>
      <c r="K814" s="75"/>
      <c r="L814" s="75"/>
      <c r="M814" s="75"/>
      <c r="N814" s="75"/>
      <c r="O814" s="75"/>
      <c r="P814" s="75">
        <v>43</v>
      </c>
      <c r="Q814" s="75"/>
      <c r="R814" s="75" t="s">
        <v>3</v>
      </c>
      <c r="S814" s="75" t="s">
        <v>18</v>
      </c>
    </row>
    <row r="815" spans="1:19" ht="15" customHeight="1" x14ac:dyDescent="0.35">
      <c r="A815" s="75">
        <v>814</v>
      </c>
      <c r="B815" s="75" t="s">
        <v>2804</v>
      </c>
      <c r="C815" s="165" t="s">
        <v>2805</v>
      </c>
      <c r="D815" s="75" t="s">
        <v>2219</v>
      </c>
      <c r="E815" s="75" t="s">
        <v>556</v>
      </c>
      <c r="F815" s="75" t="s">
        <v>2806</v>
      </c>
      <c r="G815" s="75"/>
      <c r="H815" s="75"/>
      <c r="I815" s="75" t="s">
        <v>505</v>
      </c>
      <c r="J815" s="75" t="s">
        <v>1118</v>
      </c>
      <c r="K815" s="75"/>
      <c r="L815" s="75"/>
      <c r="M815" s="75"/>
      <c r="N815" s="75">
        <v>1</v>
      </c>
      <c r="O815" s="75"/>
      <c r="P815" s="75">
        <v>17</v>
      </c>
      <c r="Q815" s="75"/>
      <c r="R815" s="75" t="s">
        <v>3</v>
      </c>
      <c r="S815" s="75" t="s">
        <v>18</v>
      </c>
    </row>
    <row r="816" spans="1:19" ht="15" customHeight="1" x14ac:dyDescent="0.35">
      <c r="A816" s="75">
        <v>815</v>
      </c>
      <c r="B816" s="75" t="s">
        <v>2807</v>
      </c>
      <c r="C816" s="165" t="s">
        <v>2808</v>
      </c>
      <c r="D816" s="75" t="s">
        <v>1480</v>
      </c>
      <c r="E816" s="75" t="s">
        <v>493</v>
      </c>
      <c r="F816" s="75" t="s">
        <v>2809</v>
      </c>
      <c r="G816" s="75"/>
      <c r="H816" s="75"/>
      <c r="I816" s="75" t="s">
        <v>505</v>
      </c>
      <c r="J816" s="75" t="s">
        <v>1118</v>
      </c>
      <c r="K816" s="75"/>
      <c r="L816" s="75"/>
      <c r="M816" s="75"/>
      <c r="N816" s="75">
        <v>1</v>
      </c>
      <c r="O816" s="75"/>
      <c r="P816" s="75">
        <v>29</v>
      </c>
      <c r="Q816" s="75"/>
      <c r="R816" s="75" t="s">
        <v>3</v>
      </c>
      <c r="S816" s="75" t="s">
        <v>18</v>
      </c>
    </row>
    <row r="817" spans="1:19" ht="15" customHeight="1" x14ac:dyDescent="0.35">
      <c r="A817" s="75">
        <v>816</v>
      </c>
      <c r="B817" s="75" t="s">
        <v>2810</v>
      </c>
      <c r="C817" s="165" t="s">
        <v>2811</v>
      </c>
      <c r="D817" s="75" t="s">
        <v>1565</v>
      </c>
      <c r="E817" s="75" t="s">
        <v>346</v>
      </c>
      <c r="F817" s="75" t="s">
        <v>2812</v>
      </c>
      <c r="G817" s="75" t="s">
        <v>488</v>
      </c>
      <c r="H817" s="75"/>
      <c r="I817" s="75" t="s">
        <v>505</v>
      </c>
      <c r="J817" s="75" t="s">
        <v>1118</v>
      </c>
      <c r="K817" s="75"/>
      <c r="L817" s="75"/>
      <c r="M817" s="75"/>
      <c r="N817" s="75"/>
      <c r="O817" s="75"/>
      <c r="P817" s="75">
        <v>12</v>
      </c>
      <c r="Q817" s="75"/>
      <c r="R817" s="75" t="s">
        <v>5</v>
      </c>
      <c r="S817" s="75" t="s">
        <v>18</v>
      </c>
    </row>
    <row r="818" spans="1:19" ht="15" customHeight="1" x14ac:dyDescent="0.35">
      <c r="A818" s="75">
        <v>817</v>
      </c>
      <c r="B818" s="75" t="s">
        <v>2813</v>
      </c>
      <c r="C818" s="165" t="s">
        <v>2814</v>
      </c>
      <c r="D818" s="75" t="s">
        <v>1329</v>
      </c>
      <c r="E818" s="75" t="s">
        <v>295</v>
      </c>
      <c r="F818" s="75" t="s">
        <v>2815</v>
      </c>
      <c r="G818" s="75" t="s">
        <v>2816</v>
      </c>
      <c r="H818" s="75"/>
      <c r="I818" s="75" t="s">
        <v>1112</v>
      </c>
      <c r="J818" s="75" t="s">
        <v>1113</v>
      </c>
      <c r="K818" s="75"/>
      <c r="L818" s="75"/>
      <c r="M818" s="75"/>
      <c r="N818" s="75">
        <v>1</v>
      </c>
      <c r="O818" s="75"/>
      <c r="P818" s="75">
        <v>30</v>
      </c>
      <c r="Q818" s="75"/>
      <c r="R818" s="75" t="s">
        <v>5</v>
      </c>
      <c r="S818" s="75" t="s">
        <v>18</v>
      </c>
    </row>
    <row r="819" spans="1:19" ht="15" customHeight="1" x14ac:dyDescent="0.35">
      <c r="A819" s="75">
        <v>818</v>
      </c>
      <c r="B819" s="75" t="s">
        <v>2817</v>
      </c>
      <c r="C819" s="165" t="s">
        <v>2818</v>
      </c>
      <c r="D819" s="75" t="s">
        <v>287</v>
      </c>
      <c r="E819" s="75" t="s">
        <v>302</v>
      </c>
      <c r="F819" s="75" t="s">
        <v>2819</v>
      </c>
      <c r="G819" s="75" t="s">
        <v>2820</v>
      </c>
      <c r="H819" s="75"/>
      <c r="I819" s="75" t="s">
        <v>1112</v>
      </c>
      <c r="J819" s="75" t="s">
        <v>290</v>
      </c>
      <c r="K819" s="75"/>
      <c r="L819" s="75"/>
      <c r="M819" s="75"/>
      <c r="N819" s="75"/>
      <c r="O819" s="75"/>
      <c r="P819" s="75">
        <v>20</v>
      </c>
      <c r="Q819" s="75"/>
      <c r="R819" s="75" t="s">
        <v>5</v>
      </c>
      <c r="S819" s="75" t="s">
        <v>18</v>
      </c>
    </row>
    <row r="820" spans="1:19" ht="15" customHeight="1" x14ac:dyDescent="0.35">
      <c r="A820" s="75">
        <v>819</v>
      </c>
      <c r="B820" s="75" t="s">
        <v>2821</v>
      </c>
      <c r="C820" s="165" t="s">
        <v>2822</v>
      </c>
      <c r="D820" s="75" t="s">
        <v>1363</v>
      </c>
      <c r="E820" s="75" t="s">
        <v>396</v>
      </c>
      <c r="F820" s="75" t="s">
        <v>2823</v>
      </c>
      <c r="G820" s="75" t="s">
        <v>2824</v>
      </c>
      <c r="H820" s="75"/>
      <c r="I820" s="75" t="s">
        <v>886</v>
      </c>
      <c r="J820" s="75" t="s">
        <v>290</v>
      </c>
      <c r="K820" s="75"/>
      <c r="L820" s="75"/>
      <c r="M820" s="75"/>
      <c r="N820" s="75">
        <v>5</v>
      </c>
      <c r="O820" s="75"/>
      <c r="P820" s="75">
        <v>23</v>
      </c>
      <c r="Q820" s="75"/>
      <c r="R820" s="75" t="s">
        <v>5</v>
      </c>
      <c r="S820" s="75" t="s">
        <v>18</v>
      </c>
    </row>
    <row r="821" spans="1:19" ht="15" customHeight="1" x14ac:dyDescent="0.35">
      <c r="A821" s="75">
        <v>820</v>
      </c>
      <c r="B821" s="75" t="s">
        <v>2825</v>
      </c>
      <c r="C821" s="165" t="s">
        <v>2826</v>
      </c>
      <c r="D821" s="75" t="s">
        <v>287</v>
      </c>
      <c r="E821" s="75" t="s">
        <v>346</v>
      </c>
      <c r="F821" s="75" t="s">
        <v>2827</v>
      </c>
      <c r="G821" s="75" t="s">
        <v>2828</v>
      </c>
      <c r="H821" s="75"/>
      <c r="I821" s="75" t="s">
        <v>1112</v>
      </c>
      <c r="J821" s="75" t="s">
        <v>1154</v>
      </c>
      <c r="K821" s="75"/>
      <c r="L821" s="75"/>
      <c r="M821" s="75"/>
      <c r="N821" s="75"/>
      <c r="O821" s="75"/>
      <c r="P821" s="75">
        <v>8</v>
      </c>
      <c r="Q821" s="75"/>
      <c r="R821" s="75" t="s">
        <v>5</v>
      </c>
      <c r="S821" s="75" t="s">
        <v>18</v>
      </c>
    </row>
    <row r="822" spans="1:19" ht="15" customHeight="1" x14ac:dyDescent="0.35">
      <c r="A822" s="75">
        <v>821</v>
      </c>
      <c r="B822" s="75" t="s">
        <v>2829</v>
      </c>
      <c r="C822" s="165" t="s">
        <v>2830</v>
      </c>
      <c r="D822" s="75" t="s">
        <v>287</v>
      </c>
      <c r="E822" s="75" t="s">
        <v>346</v>
      </c>
      <c r="F822" s="75" t="s">
        <v>2831</v>
      </c>
      <c r="G822" s="75" t="s">
        <v>2832</v>
      </c>
      <c r="H822" s="75"/>
      <c r="I822" s="75" t="s">
        <v>1112</v>
      </c>
      <c r="J822" s="75" t="s">
        <v>1154</v>
      </c>
      <c r="K822" s="75"/>
      <c r="L822" s="75"/>
      <c r="M822" s="75"/>
      <c r="N822" s="75"/>
      <c r="O822" s="75"/>
      <c r="P822" s="75">
        <v>20</v>
      </c>
      <c r="Q822" s="75"/>
      <c r="R822" s="75" t="s">
        <v>5</v>
      </c>
      <c r="S822" s="75" t="s">
        <v>18</v>
      </c>
    </row>
    <row r="823" spans="1:19" ht="15" customHeight="1" x14ac:dyDescent="0.35">
      <c r="A823" s="75">
        <v>822</v>
      </c>
      <c r="B823" s="75" t="s">
        <v>2833</v>
      </c>
      <c r="C823" s="165" t="s">
        <v>2834</v>
      </c>
      <c r="D823" s="75" t="s">
        <v>1828</v>
      </c>
      <c r="E823" s="75" t="s">
        <v>346</v>
      </c>
      <c r="F823" s="75" t="s">
        <v>2835</v>
      </c>
      <c r="G823" s="75" t="s">
        <v>488</v>
      </c>
      <c r="H823" s="75"/>
      <c r="I823" s="75" t="s">
        <v>505</v>
      </c>
      <c r="J823" s="75" t="s">
        <v>1118</v>
      </c>
      <c r="K823" s="75"/>
      <c r="L823" s="75"/>
      <c r="M823" s="75"/>
      <c r="N823" s="75">
        <v>6</v>
      </c>
      <c r="O823" s="75"/>
      <c r="P823" s="75">
        <v>40</v>
      </c>
      <c r="Q823" s="75"/>
      <c r="R823" s="75" t="s">
        <v>5</v>
      </c>
      <c r="S823" s="75" t="s">
        <v>18</v>
      </c>
    </row>
    <row r="824" spans="1:19" ht="15" customHeight="1" x14ac:dyDescent="0.35">
      <c r="A824" s="75">
        <v>823</v>
      </c>
      <c r="B824" s="75" t="s">
        <v>2836</v>
      </c>
      <c r="C824" s="165" t="s">
        <v>2837</v>
      </c>
      <c r="D824" s="75" t="s">
        <v>287</v>
      </c>
      <c r="E824" s="75" t="s">
        <v>295</v>
      </c>
      <c r="F824" s="75" t="s">
        <v>2838</v>
      </c>
      <c r="G824" s="75" t="s">
        <v>488</v>
      </c>
      <c r="H824" s="75"/>
      <c r="I824" s="75" t="s">
        <v>886</v>
      </c>
      <c r="J824" s="75" t="s">
        <v>290</v>
      </c>
      <c r="K824" s="75"/>
      <c r="L824" s="75"/>
      <c r="M824" s="75"/>
      <c r="N824" s="75">
        <v>3</v>
      </c>
      <c r="O824" s="75"/>
      <c r="P824" s="75"/>
      <c r="Q824" s="75"/>
      <c r="R824" s="75" t="s">
        <v>5</v>
      </c>
      <c r="S824" s="75" t="s">
        <v>18</v>
      </c>
    </row>
    <row r="825" spans="1:19" ht="15" customHeight="1" x14ac:dyDescent="0.35">
      <c r="A825" s="75">
        <v>824</v>
      </c>
      <c r="B825" s="75" t="s">
        <v>2839</v>
      </c>
      <c r="C825" s="165" t="s">
        <v>2840</v>
      </c>
      <c r="D825" s="75" t="s">
        <v>287</v>
      </c>
      <c r="E825" s="75" t="s">
        <v>556</v>
      </c>
      <c r="F825" s="75" t="s">
        <v>1141</v>
      </c>
      <c r="G825" s="75" t="s">
        <v>488</v>
      </c>
      <c r="H825" s="75"/>
      <c r="I825" s="75" t="s">
        <v>886</v>
      </c>
      <c r="J825" s="75" t="s">
        <v>1142</v>
      </c>
      <c r="K825" s="75"/>
      <c r="L825" s="75"/>
      <c r="M825" s="75"/>
      <c r="N825" s="75"/>
      <c r="O825" s="75"/>
      <c r="P825" s="75"/>
      <c r="Q825" s="75"/>
      <c r="R825" s="75" t="s">
        <v>5</v>
      </c>
      <c r="S825" s="75" t="s">
        <v>18</v>
      </c>
    </row>
    <row r="826" spans="1:19" ht="15" customHeight="1" x14ac:dyDescent="0.35">
      <c r="A826" s="75">
        <v>825</v>
      </c>
      <c r="B826" s="75" t="s">
        <v>2841</v>
      </c>
      <c r="C826" s="165" t="s">
        <v>2842</v>
      </c>
      <c r="D826" s="75" t="s">
        <v>1129</v>
      </c>
      <c r="E826" s="75" t="s">
        <v>493</v>
      </c>
      <c r="F826" s="75" t="s">
        <v>2843</v>
      </c>
      <c r="G826" s="75" t="s">
        <v>488</v>
      </c>
      <c r="H826" s="75"/>
      <c r="I826" s="75" t="s">
        <v>1112</v>
      </c>
      <c r="J826" s="75" t="s">
        <v>290</v>
      </c>
      <c r="K826" s="75"/>
      <c r="L826" s="75"/>
      <c r="M826" s="75"/>
      <c r="N826" s="75"/>
      <c r="O826" s="75"/>
      <c r="P826" s="75">
        <v>14</v>
      </c>
      <c r="Q826" s="75"/>
      <c r="R826" s="75" t="s">
        <v>5</v>
      </c>
      <c r="S826" s="75" t="s">
        <v>18</v>
      </c>
    </row>
    <row r="827" spans="1:19" ht="15" customHeight="1" x14ac:dyDescent="0.35">
      <c r="A827" s="75">
        <v>826</v>
      </c>
      <c r="B827" s="75" t="s">
        <v>2844</v>
      </c>
      <c r="C827" s="165" t="s">
        <v>2845</v>
      </c>
      <c r="D827" s="75" t="s">
        <v>287</v>
      </c>
      <c r="E827" s="75" t="s">
        <v>295</v>
      </c>
      <c r="F827" s="75" t="s">
        <v>2846</v>
      </c>
      <c r="G827" s="75" t="s">
        <v>2847</v>
      </c>
      <c r="H827" s="75"/>
      <c r="I827" s="75" t="s">
        <v>1112</v>
      </c>
      <c r="J827" s="75" t="s">
        <v>290</v>
      </c>
      <c r="K827" s="75"/>
      <c r="L827" s="75"/>
      <c r="M827" s="75"/>
      <c r="N827" s="75">
        <v>1</v>
      </c>
      <c r="O827" s="75"/>
      <c r="P827" s="75">
        <v>15</v>
      </c>
      <c r="Q827" s="75"/>
      <c r="R827" s="75" t="s">
        <v>5</v>
      </c>
      <c r="S827" s="75" t="s">
        <v>18</v>
      </c>
    </row>
    <row r="828" spans="1:19" ht="15" customHeight="1" x14ac:dyDescent="0.35">
      <c r="A828" s="75">
        <v>827</v>
      </c>
      <c r="B828" s="75" t="s">
        <v>2848</v>
      </c>
      <c r="C828" s="165" t="s">
        <v>2849</v>
      </c>
      <c r="D828" s="75" t="s">
        <v>2850</v>
      </c>
      <c r="E828" s="75" t="s">
        <v>288</v>
      </c>
      <c r="F828" s="75" t="s">
        <v>2851</v>
      </c>
      <c r="G828" s="75" t="s">
        <v>2852</v>
      </c>
      <c r="H828" s="75"/>
      <c r="I828" s="75" t="s">
        <v>505</v>
      </c>
      <c r="J828" s="75" t="s">
        <v>1435</v>
      </c>
      <c r="K828" s="75"/>
      <c r="L828" s="75"/>
      <c r="M828" s="75"/>
      <c r="N828" s="75">
        <v>9</v>
      </c>
      <c r="O828" s="75"/>
      <c r="P828" s="75">
        <v>25</v>
      </c>
      <c r="Q828" s="75"/>
      <c r="R828" s="75" t="s">
        <v>5</v>
      </c>
      <c r="S828" s="75" t="s">
        <v>18</v>
      </c>
    </row>
    <row r="829" spans="1:19" ht="15" customHeight="1" x14ac:dyDescent="0.35">
      <c r="A829" s="75">
        <v>828</v>
      </c>
      <c r="B829" s="75" t="s">
        <v>2853</v>
      </c>
      <c r="C829" s="165" t="s">
        <v>2854</v>
      </c>
      <c r="D829" s="75" t="s">
        <v>2297</v>
      </c>
      <c r="E829" s="75" t="s">
        <v>346</v>
      </c>
      <c r="F829" s="75" t="s">
        <v>2855</v>
      </c>
      <c r="G829" s="75" t="s">
        <v>2856</v>
      </c>
      <c r="H829" s="75"/>
      <c r="I829" s="75" t="s">
        <v>1112</v>
      </c>
      <c r="J829" s="75" t="s">
        <v>290</v>
      </c>
      <c r="K829" s="75"/>
      <c r="L829" s="75"/>
      <c r="M829" s="75"/>
      <c r="N829" s="75"/>
      <c r="O829" s="75"/>
      <c r="P829" s="75">
        <v>11</v>
      </c>
      <c r="Q829" s="75"/>
      <c r="R829" s="75" t="s">
        <v>5</v>
      </c>
      <c r="S829" s="75" t="s">
        <v>18</v>
      </c>
    </row>
    <row r="830" spans="1:19" ht="15" customHeight="1" x14ac:dyDescent="0.35">
      <c r="A830" s="75">
        <v>829</v>
      </c>
      <c r="B830" s="75" t="s">
        <v>2857</v>
      </c>
      <c r="C830" s="165" t="s">
        <v>2858</v>
      </c>
      <c r="D830" s="75" t="s">
        <v>2859</v>
      </c>
      <c r="E830" s="75" t="s">
        <v>302</v>
      </c>
      <c r="F830" s="75" t="s">
        <v>2860</v>
      </c>
      <c r="G830" s="75" t="s">
        <v>2861</v>
      </c>
      <c r="H830" s="75"/>
      <c r="I830" s="75" t="s">
        <v>505</v>
      </c>
      <c r="J830" s="75" t="s">
        <v>1118</v>
      </c>
      <c r="K830" s="75"/>
      <c r="L830" s="75"/>
      <c r="M830" s="75"/>
      <c r="N830" s="75">
        <v>22</v>
      </c>
      <c r="O830" s="75"/>
      <c r="P830" s="75">
        <v>25</v>
      </c>
      <c r="Q830" s="75"/>
      <c r="R830" s="75" t="s">
        <v>5</v>
      </c>
      <c r="S830" s="75" t="s">
        <v>18</v>
      </c>
    </row>
    <row r="831" spans="1:19" ht="15" customHeight="1" x14ac:dyDescent="0.35">
      <c r="A831" s="75">
        <v>830</v>
      </c>
      <c r="B831" s="75" t="s">
        <v>2862</v>
      </c>
      <c r="C831" s="165" t="s">
        <v>2863</v>
      </c>
      <c r="D831" s="75" t="s">
        <v>287</v>
      </c>
      <c r="E831" s="75" t="s">
        <v>325</v>
      </c>
      <c r="F831" s="75" t="s">
        <v>2864</v>
      </c>
      <c r="G831" s="75" t="s">
        <v>2865</v>
      </c>
      <c r="H831" s="75"/>
      <c r="I831" s="75" t="s">
        <v>1112</v>
      </c>
      <c r="J831" s="75" t="s">
        <v>290</v>
      </c>
      <c r="K831" s="75"/>
      <c r="L831" s="75"/>
      <c r="M831" s="75"/>
      <c r="N831" s="75">
        <v>4</v>
      </c>
      <c r="O831" s="75"/>
      <c r="P831" s="75">
        <v>21</v>
      </c>
      <c r="Q831" s="75"/>
      <c r="R831" s="75" t="s">
        <v>5</v>
      </c>
      <c r="S831" s="75" t="s">
        <v>18</v>
      </c>
    </row>
    <row r="832" spans="1:19" ht="15" customHeight="1" x14ac:dyDescent="0.35">
      <c r="A832" s="75">
        <v>831</v>
      </c>
      <c r="B832" s="75" t="s">
        <v>2866</v>
      </c>
      <c r="C832" s="165" t="s">
        <v>2867</v>
      </c>
      <c r="D832" s="75" t="s">
        <v>332</v>
      </c>
      <c r="E832" s="75" t="s">
        <v>493</v>
      </c>
      <c r="F832" s="75" t="s">
        <v>1141</v>
      </c>
      <c r="G832" s="75" t="s">
        <v>2868</v>
      </c>
      <c r="H832" s="75"/>
      <c r="I832" s="75" t="s">
        <v>886</v>
      </c>
      <c r="J832" s="75" t="s">
        <v>1113</v>
      </c>
      <c r="K832" s="75"/>
      <c r="L832" s="75"/>
      <c r="M832" s="75"/>
      <c r="N832" s="75">
        <v>1</v>
      </c>
      <c r="O832" s="75"/>
      <c r="P832" s="75"/>
      <c r="Q832" s="75"/>
      <c r="R832" s="75" t="s">
        <v>5</v>
      </c>
      <c r="S832" s="75" t="s">
        <v>18</v>
      </c>
    </row>
    <row r="833" spans="1:19" ht="15" customHeight="1" x14ac:dyDescent="0.35">
      <c r="A833" s="75">
        <v>832</v>
      </c>
      <c r="B833" s="75" t="s">
        <v>2869</v>
      </c>
      <c r="C833" s="165" t="s">
        <v>2870</v>
      </c>
      <c r="D833" s="75" t="s">
        <v>287</v>
      </c>
      <c r="E833" s="75" t="s">
        <v>346</v>
      </c>
      <c r="F833" s="75" t="s">
        <v>2871</v>
      </c>
      <c r="G833" s="75" t="s">
        <v>2872</v>
      </c>
      <c r="H833" s="75"/>
      <c r="I833" s="75" t="s">
        <v>1112</v>
      </c>
      <c r="J833" s="75" t="s">
        <v>1154</v>
      </c>
      <c r="K833" s="75"/>
      <c r="L833" s="75"/>
      <c r="M833" s="75"/>
      <c r="N833" s="75">
        <v>7</v>
      </c>
      <c r="O833" s="75"/>
      <c r="P833" s="75">
        <v>11</v>
      </c>
      <c r="Q833" s="75"/>
      <c r="R833" s="75" t="s">
        <v>5</v>
      </c>
      <c r="S833" s="75" t="s">
        <v>18</v>
      </c>
    </row>
    <row r="834" spans="1:19" ht="15" customHeight="1" x14ac:dyDescent="0.35">
      <c r="A834" s="75">
        <v>833</v>
      </c>
      <c r="B834" s="75" t="s">
        <v>2873</v>
      </c>
      <c r="C834" s="165" t="s">
        <v>2874</v>
      </c>
      <c r="D834" s="75" t="s">
        <v>287</v>
      </c>
      <c r="E834" s="75" t="s">
        <v>302</v>
      </c>
      <c r="F834" s="75" t="s">
        <v>2875</v>
      </c>
      <c r="G834" s="75" t="s">
        <v>2876</v>
      </c>
      <c r="H834" s="75"/>
      <c r="I834" s="75" t="s">
        <v>1112</v>
      </c>
      <c r="J834" s="75" t="s">
        <v>290</v>
      </c>
      <c r="K834" s="75"/>
      <c r="L834" s="75"/>
      <c r="M834" s="75"/>
      <c r="N834" s="75"/>
      <c r="O834" s="75"/>
      <c r="P834" s="75">
        <v>28</v>
      </c>
      <c r="Q834" s="75"/>
      <c r="R834" s="75" t="s">
        <v>5</v>
      </c>
      <c r="S834" s="75" t="s">
        <v>18</v>
      </c>
    </row>
    <row r="835" spans="1:19" ht="15" customHeight="1" x14ac:dyDescent="0.35">
      <c r="A835" s="75">
        <v>834</v>
      </c>
      <c r="B835" s="75" t="s">
        <v>2877</v>
      </c>
      <c r="C835" s="165" t="s">
        <v>2878</v>
      </c>
      <c r="D835" s="75" t="s">
        <v>1110</v>
      </c>
      <c r="E835" s="75" t="s">
        <v>302</v>
      </c>
      <c r="F835" s="75" t="s">
        <v>2879</v>
      </c>
      <c r="G835" s="75" t="s">
        <v>2880</v>
      </c>
      <c r="H835" s="75"/>
      <c r="I835" s="75" t="s">
        <v>1112</v>
      </c>
      <c r="J835" s="75" t="s">
        <v>290</v>
      </c>
      <c r="K835" s="75"/>
      <c r="L835" s="75"/>
      <c r="M835" s="75"/>
      <c r="N835" s="75"/>
      <c r="O835" s="75"/>
      <c r="P835" s="75">
        <v>28</v>
      </c>
      <c r="Q835" s="75"/>
      <c r="R835" s="75" t="s">
        <v>5</v>
      </c>
      <c r="S835" s="75" t="s">
        <v>18</v>
      </c>
    </row>
    <row r="836" spans="1:19" ht="15" customHeight="1" x14ac:dyDescent="0.35">
      <c r="A836" s="75">
        <v>835</v>
      </c>
      <c r="B836" s="75" t="s">
        <v>2881</v>
      </c>
      <c r="C836" s="165" t="s">
        <v>2882</v>
      </c>
      <c r="D836" s="75" t="s">
        <v>488</v>
      </c>
      <c r="E836" s="75" t="s">
        <v>310</v>
      </c>
      <c r="F836" s="75" t="s">
        <v>1141</v>
      </c>
      <c r="G836" s="75" t="s">
        <v>488</v>
      </c>
      <c r="H836" s="75"/>
      <c r="I836" s="75" t="s">
        <v>886</v>
      </c>
      <c r="J836" s="75" t="s">
        <v>2245</v>
      </c>
      <c r="K836" s="75"/>
      <c r="L836" s="75"/>
      <c r="M836" s="75"/>
      <c r="N836" s="75">
        <v>50</v>
      </c>
      <c r="O836" s="75"/>
      <c r="P836" s="75"/>
      <c r="Q836" s="75"/>
      <c r="R836" s="75" t="s">
        <v>5</v>
      </c>
      <c r="S836" s="75" t="s">
        <v>18</v>
      </c>
    </row>
    <row r="837" spans="1:19" ht="15" customHeight="1" x14ac:dyDescent="0.35">
      <c r="A837" s="75">
        <v>836</v>
      </c>
      <c r="B837" s="75" t="s">
        <v>2883</v>
      </c>
      <c r="C837" s="165" t="s">
        <v>2884</v>
      </c>
      <c r="D837" s="75" t="s">
        <v>287</v>
      </c>
      <c r="E837" s="75" t="s">
        <v>396</v>
      </c>
      <c r="F837" s="75" t="s">
        <v>2885</v>
      </c>
      <c r="G837" s="75" t="s">
        <v>2886</v>
      </c>
      <c r="H837" s="75"/>
      <c r="I837" s="75" t="s">
        <v>1112</v>
      </c>
      <c r="J837" s="75" t="s">
        <v>290</v>
      </c>
      <c r="K837" s="75"/>
      <c r="L837" s="75"/>
      <c r="M837" s="75"/>
      <c r="N837" s="75"/>
      <c r="O837" s="75"/>
      <c r="P837" s="75">
        <v>16</v>
      </c>
      <c r="Q837" s="75"/>
      <c r="R837" s="75" t="s">
        <v>5</v>
      </c>
      <c r="S837" s="75" t="s">
        <v>18</v>
      </c>
    </row>
    <row r="838" spans="1:19" ht="15" customHeight="1" x14ac:dyDescent="0.35">
      <c r="A838" s="75">
        <v>837</v>
      </c>
      <c r="B838" s="75" t="s">
        <v>2887</v>
      </c>
      <c r="C838" s="165" t="s">
        <v>2888</v>
      </c>
      <c r="D838" s="75" t="s">
        <v>1747</v>
      </c>
      <c r="E838" s="75" t="s">
        <v>493</v>
      </c>
      <c r="F838" s="75" t="s">
        <v>1141</v>
      </c>
      <c r="G838" s="75" t="s">
        <v>488</v>
      </c>
      <c r="H838" s="75"/>
      <c r="I838" s="75" t="s">
        <v>886</v>
      </c>
      <c r="J838" s="75" t="s">
        <v>1142</v>
      </c>
      <c r="K838" s="75"/>
      <c r="L838" s="75"/>
      <c r="M838" s="75"/>
      <c r="N838" s="75">
        <v>3</v>
      </c>
      <c r="O838" s="75"/>
      <c r="P838" s="75"/>
      <c r="Q838" s="75"/>
      <c r="R838" s="75" t="s">
        <v>5</v>
      </c>
      <c r="S838" s="75" t="s">
        <v>18</v>
      </c>
    </row>
    <row r="839" spans="1:19" ht="15" customHeight="1" x14ac:dyDescent="0.35">
      <c r="A839" s="75">
        <v>838</v>
      </c>
      <c r="B839" s="75" t="s">
        <v>2889</v>
      </c>
      <c r="C839" s="165" t="s">
        <v>2890</v>
      </c>
      <c r="D839" s="75" t="s">
        <v>1610</v>
      </c>
      <c r="E839" s="75" t="s">
        <v>295</v>
      </c>
      <c r="F839" s="75" t="s">
        <v>2891</v>
      </c>
      <c r="G839" s="75" t="s">
        <v>2892</v>
      </c>
      <c r="H839" s="75"/>
      <c r="I839" s="75" t="s">
        <v>505</v>
      </c>
      <c r="J839" s="75" t="s">
        <v>1118</v>
      </c>
      <c r="K839" s="75"/>
      <c r="L839" s="75"/>
      <c r="M839" s="75"/>
      <c r="N839" s="75">
        <v>27</v>
      </c>
      <c r="O839" s="75"/>
      <c r="P839" s="75">
        <v>74</v>
      </c>
      <c r="Q839" s="75"/>
      <c r="R839" s="75" t="s">
        <v>5</v>
      </c>
      <c r="S839" s="75" t="s">
        <v>18</v>
      </c>
    </row>
    <row r="840" spans="1:19" ht="15" customHeight="1" x14ac:dyDescent="0.35">
      <c r="A840" s="75">
        <v>839</v>
      </c>
      <c r="B840" s="75" t="s">
        <v>2893</v>
      </c>
      <c r="C840" s="165" t="s">
        <v>2894</v>
      </c>
      <c r="D840" s="75" t="s">
        <v>287</v>
      </c>
      <c r="E840" s="75" t="s">
        <v>310</v>
      </c>
      <c r="F840" s="75" t="s">
        <v>2895</v>
      </c>
      <c r="G840" s="75" t="s">
        <v>2896</v>
      </c>
      <c r="H840" s="75"/>
      <c r="I840" s="75" t="s">
        <v>1112</v>
      </c>
      <c r="J840" s="75" t="s">
        <v>290</v>
      </c>
      <c r="K840" s="75"/>
      <c r="L840" s="75"/>
      <c r="M840" s="75"/>
      <c r="N840" s="75"/>
      <c r="O840" s="75"/>
      <c r="P840" s="75">
        <v>33</v>
      </c>
      <c r="Q840" s="75"/>
      <c r="R840" s="75" t="s">
        <v>5</v>
      </c>
      <c r="S840" s="75" t="s">
        <v>18</v>
      </c>
    </row>
    <row r="841" spans="1:19" ht="15" customHeight="1" x14ac:dyDescent="0.35">
      <c r="A841" s="75">
        <v>840</v>
      </c>
      <c r="B841" s="75" t="s">
        <v>2897</v>
      </c>
      <c r="C841" s="165" t="s">
        <v>2898</v>
      </c>
      <c r="D841" s="75" t="s">
        <v>287</v>
      </c>
      <c r="E841" s="75" t="s">
        <v>639</v>
      </c>
      <c r="F841" s="75" t="s">
        <v>2899</v>
      </c>
      <c r="G841" s="75" t="s">
        <v>2900</v>
      </c>
      <c r="H841" s="75"/>
      <c r="I841" s="75" t="s">
        <v>1112</v>
      </c>
      <c r="J841" s="75" t="s">
        <v>290</v>
      </c>
      <c r="K841" s="75"/>
      <c r="L841" s="75"/>
      <c r="M841" s="75"/>
      <c r="N841" s="75">
        <v>13</v>
      </c>
      <c r="O841" s="75"/>
      <c r="P841" s="75">
        <v>17</v>
      </c>
      <c r="Q841" s="75"/>
      <c r="R841" s="75" t="s">
        <v>5</v>
      </c>
      <c r="S841" s="75" t="s">
        <v>18</v>
      </c>
    </row>
    <row r="842" spans="1:19" ht="15" customHeight="1" x14ac:dyDescent="0.35">
      <c r="A842" s="75">
        <v>841</v>
      </c>
      <c r="B842" s="75" t="s">
        <v>2901</v>
      </c>
      <c r="C842" s="165" t="s">
        <v>2902</v>
      </c>
      <c r="D842" s="75" t="s">
        <v>287</v>
      </c>
      <c r="E842" s="75" t="s">
        <v>325</v>
      </c>
      <c r="F842" s="75" t="s">
        <v>2903</v>
      </c>
      <c r="G842" s="75" t="s">
        <v>2904</v>
      </c>
      <c r="H842" s="75"/>
      <c r="I842" s="75" t="s">
        <v>886</v>
      </c>
      <c r="J842" s="75" t="s">
        <v>290</v>
      </c>
      <c r="K842" s="75"/>
      <c r="L842" s="75"/>
      <c r="M842" s="75"/>
      <c r="N842" s="75">
        <v>1</v>
      </c>
      <c r="O842" s="75"/>
      <c r="P842" s="75">
        <v>23</v>
      </c>
      <c r="Q842" s="75"/>
      <c r="R842" s="75" t="s">
        <v>5</v>
      </c>
      <c r="S842" s="75" t="s">
        <v>18</v>
      </c>
    </row>
    <row r="843" spans="1:19" ht="15" customHeight="1" x14ac:dyDescent="0.35">
      <c r="A843" s="75">
        <v>842</v>
      </c>
      <c r="B843" s="75" t="s">
        <v>2905</v>
      </c>
      <c r="C843" s="165" t="s">
        <v>2906</v>
      </c>
      <c r="D843" s="75" t="s">
        <v>1110</v>
      </c>
      <c r="E843" s="75" t="s">
        <v>302</v>
      </c>
      <c r="F843" s="75" t="s">
        <v>2907</v>
      </c>
      <c r="G843" s="75" t="s">
        <v>2908</v>
      </c>
      <c r="H843" s="75"/>
      <c r="I843" s="75" t="s">
        <v>886</v>
      </c>
      <c r="J843" s="75" t="s">
        <v>1113</v>
      </c>
      <c r="K843" s="75"/>
      <c r="L843" s="75"/>
      <c r="M843" s="75"/>
      <c r="N843" s="75"/>
      <c r="O843" s="75"/>
      <c r="P843" s="75">
        <v>18</v>
      </c>
      <c r="Q843" s="75"/>
      <c r="R843" s="75" t="s">
        <v>5</v>
      </c>
      <c r="S843" s="75" t="s">
        <v>18</v>
      </c>
    </row>
    <row r="844" spans="1:19" ht="15" customHeight="1" x14ac:dyDescent="0.35">
      <c r="A844" s="75">
        <v>843</v>
      </c>
      <c r="B844" s="75" t="s">
        <v>2909</v>
      </c>
      <c r="C844" s="165" t="s">
        <v>2910</v>
      </c>
      <c r="D844" s="75" t="s">
        <v>287</v>
      </c>
      <c r="E844" s="75" t="s">
        <v>333</v>
      </c>
      <c r="F844" s="75" t="s">
        <v>2911</v>
      </c>
      <c r="G844" s="75" t="s">
        <v>2912</v>
      </c>
      <c r="H844" s="75"/>
      <c r="I844" s="75" t="s">
        <v>886</v>
      </c>
      <c r="J844" s="75" t="s">
        <v>290</v>
      </c>
      <c r="K844" s="75"/>
      <c r="L844" s="75"/>
      <c r="M844" s="75"/>
      <c r="N844" s="75">
        <v>2</v>
      </c>
      <c r="O844" s="75"/>
      <c r="P844" s="75">
        <v>29</v>
      </c>
      <c r="Q844" s="75"/>
      <c r="R844" s="75" t="s">
        <v>5</v>
      </c>
      <c r="S844" s="75" t="s">
        <v>18</v>
      </c>
    </row>
    <row r="845" spans="1:19" ht="15" customHeight="1" x14ac:dyDescent="0.35">
      <c r="A845" s="75">
        <v>844</v>
      </c>
      <c r="B845" s="75" t="s">
        <v>2913</v>
      </c>
      <c r="C845" s="165" t="s">
        <v>2914</v>
      </c>
      <c r="D845" s="75" t="s">
        <v>287</v>
      </c>
      <c r="E845" s="75" t="s">
        <v>333</v>
      </c>
      <c r="F845" s="75" t="s">
        <v>2915</v>
      </c>
      <c r="G845" s="75" t="s">
        <v>2916</v>
      </c>
      <c r="H845" s="75"/>
      <c r="I845" s="75" t="s">
        <v>1112</v>
      </c>
      <c r="J845" s="75" t="s">
        <v>290</v>
      </c>
      <c r="K845" s="75"/>
      <c r="L845" s="75"/>
      <c r="M845" s="75"/>
      <c r="N845" s="75"/>
      <c r="O845" s="75"/>
      <c r="P845" s="75">
        <v>19</v>
      </c>
      <c r="Q845" s="75"/>
      <c r="R845" s="75" t="s">
        <v>5</v>
      </c>
      <c r="S845" s="75" t="s">
        <v>18</v>
      </c>
    </row>
    <row r="846" spans="1:19" ht="15" customHeight="1" x14ac:dyDescent="0.35">
      <c r="A846" s="75">
        <v>845</v>
      </c>
      <c r="B846" s="75" t="s">
        <v>2917</v>
      </c>
      <c r="C846" s="165" t="s">
        <v>2918</v>
      </c>
      <c r="D846" s="75" t="s">
        <v>2919</v>
      </c>
      <c r="E846" s="75" t="s">
        <v>310</v>
      </c>
      <c r="F846" s="75" t="s">
        <v>2920</v>
      </c>
      <c r="G846" s="75" t="s">
        <v>488</v>
      </c>
      <c r="H846" s="75"/>
      <c r="I846" s="75" t="s">
        <v>505</v>
      </c>
      <c r="J846" s="75" t="s">
        <v>1118</v>
      </c>
      <c r="K846" s="75"/>
      <c r="L846" s="75"/>
      <c r="M846" s="75"/>
      <c r="N846" s="75">
        <v>57</v>
      </c>
      <c r="O846" s="75"/>
      <c r="P846" s="75">
        <v>59</v>
      </c>
      <c r="Q846" s="75"/>
      <c r="R846" s="75" t="s">
        <v>5</v>
      </c>
      <c r="S846" s="75" t="s">
        <v>18</v>
      </c>
    </row>
    <row r="847" spans="1:19" ht="15" customHeight="1" x14ac:dyDescent="0.35">
      <c r="A847" s="75">
        <v>846</v>
      </c>
      <c r="B847" s="75" t="s">
        <v>2921</v>
      </c>
      <c r="C847" s="165" t="s">
        <v>2922</v>
      </c>
      <c r="D847" s="75" t="s">
        <v>2923</v>
      </c>
      <c r="E847" s="75" t="s">
        <v>288</v>
      </c>
      <c r="F847" s="75" t="s">
        <v>2924</v>
      </c>
      <c r="G847" s="75" t="s">
        <v>488</v>
      </c>
      <c r="H847" s="75"/>
      <c r="I847" s="75" t="s">
        <v>505</v>
      </c>
      <c r="J847" s="75" t="s">
        <v>2925</v>
      </c>
      <c r="K847" s="75"/>
      <c r="L847" s="75"/>
      <c r="M847" s="75"/>
      <c r="N847" s="75">
        <v>4</v>
      </c>
      <c r="O847" s="75"/>
      <c r="P847" s="75">
        <v>27</v>
      </c>
      <c r="Q847" s="75"/>
      <c r="R847" s="75" t="s">
        <v>5</v>
      </c>
      <c r="S847" s="75" t="s">
        <v>18</v>
      </c>
    </row>
    <row r="848" spans="1:19" ht="15" customHeight="1" x14ac:dyDescent="0.35">
      <c r="A848" s="75">
        <v>847</v>
      </c>
      <c r="B848" s="75" t="s">
        <v>2926</v>
      </c>
      <c r="C848" s="165" t="s">
        <v>2927</v>
      </c>
      <c r="D848" s="75" t="s">
        <v>1201</v>
      </c>
      <c r="E848" s="75" t="s">
        <v>556</v>
      </c>
      <c r="F848" s="75" t="s">
        <v>1141</v>
      </c>
      <c r="G848" s="75" t="s">
        <v>2928</v>
      </c>
      <c r="H848" s="75"/>
      <c r="I848" s="75" t="s">
        <v>886</v>
      </c>
      <c r="J848" s="75" t="s">
        <v>1142</v>
      </c>
      <c r="K848" s="75"/>
      <c r="L848" s="75"/>
      <c r="M848" s="75"/>
      <c r="N848" s="75">
        <v>1</v>
      </c>
      <c r="O848" s="75"/>
      <c r="P848" s="75"/>
      <c r="Q848" s="75"/>
      <c r="R848" s="75" t="s">
        <v>5</v>
      </c>
      <c r="S848" s="75" t="s">
        <v>18</v>
      </c>
    </row>
    <row r="849" spans="1:19" ht="15" customHeight="1" x14ac:dyDescent="0.35">
      <c r="A849" s="75">
        <v>848</v>
      </c>
      <c r="B849" s="75" t="s">
        <v>2929</v>
      </c>
      <c r="C849" s="165" t="s">
        <v>2930</v>
      </c>
      <c r="D849" s="75" t="s">
        <v>2931</v>
      </c>
      <c r="E849" s="75" t="s">
        <v>556</v>
      </c>
      <c r="F849" s="75" t="s">
        <v>2932</v>
      </c>
      <c r="G849" s="75" t="s">
        <v>488</v>
      </c>
      <c r="H849" s="75"/>
      <c r="I849" s="75" t="s">
        <v>505</v>
      </c>
      <c r="J849" s="75" t="s">
        <v>1118</v>
      </c>
      <c r="K849" s="75"/>
      <c r="L849" s="75"/>
      <c r="M849" s="75"/>
      <c r="N849" s="75"/>
      <c r="O849" s="75"/>
      <c r="P849" s="75">
        <v>14</v>
      </c>
      <c r="Q849" s="75"/>
      <c r="R849" s="75" t="s">
        <v>5</v>
      </c>
      <c r="S849" s="75" t="s">
        <v>18</v>
      </c>
    </row>
    <row r="850" spans="1:19" ht="15" customHeight="1" x14ac:dyDescent="0.35">
      <c r="A850" s="75">
        <v>849</v>
      </c>
      <c r="B850" s="75" t="s">
        <v>2933</v>
      </c>
      <c r="C850" s="165" t="s">
        <v>2934</v>
      </c>
      <c r="D850" s="75" t="s">
        <v>2935</v>
      </c>
      <c r="E850" s="75" t="s">
        <v>346</v>
      </c>
      <c r="F850" s="75" t="s">
        <v>2936</v>
      </c>
      <c r="G850" s="75" t="s">
        <v>488</v>
      </c>
      <c r="H850" s="75"/>
      <c r="I850" s="75" t="s">
        <v>505</v>
      </c>
      <c r="J850" s="75" t="s">
        <v>1118</v>
      </c>
      <c r="K850" s="75"/>
      <c r="L850" s="75"/>
      <c r="M850" s="75"/>
      <c r="N850" s="75">
        <v>1</v>
      </c>
      <c r="O850" s="75"/>
      <c r="P850" s="75">
        <v>27</v>
      </c>
      <c r="Q850" s="75"/>
      <c r="R850" s="75" t="s">
        <v>5</v>
      </c>
      <c r="S850" s="75" t="s">
        <v>18</v>
      </c>
    </row>
    <row r="851" spans="1:19" ht="15" customHeight="1" x14ac:dyDescent="0.35">
      <c r="A851" s="75">
        <v>850</v>
      </c>
      <c r="B851" s="75" t="s">
        <v>1507</v>
      </c>
      <c r="C851" s="165" t="s">
        <v>2937</v>
      </c>
      <c r="D851" s="75" t="s">
        <v>287</v>
      </c>
      <c r="E851" s="75" t="s">
        <v>346</v>
      </c>
      <c r="F851" s="75" t="s">
        <v>1141</v>
      </c>
      <c r="G851" s="75" t="s">
        <v>2938</v>
      </c>
      <c r="H851" s="75"/>
      <c r="I851" s="75" t="s">
        <v>886</v>
      </c>
      <c r="J851" s="75" t="s">
        <v>1154</v>
      </c>
      <c r="K851" s="75"/>
      <c r="L851" s="75"/>
      <c r="M851" s="75"/>
      <c r="N851" s="75"/>
      <c r="O851" s="75"/>
      <c r="P851" s="75"/>
      <c r="Q851" s="75"/>
      <c r="R851" s="75" t="s">
        <v>5</v>
      </c>
      <c r="S851" s="75" t="s">
        <v>18</v>
      </c>
    </row>
    <row r="852" spans="1:19" ht="15" customHeight="1" x14ac:dyDescent="0.35">
      <c r="A852" s="75">
        <v>851</v>
      </c>
      <c r="B852" s="75" t="s">
        <v>2939</v>
      </c>
      <c r="C852" s="165" t="s">
        <v>2940</v>
      </c>
      <c r="D852" s="75" t="s">
        <v>332</v>
      </c>
      <c r="E852" s="75" t="s">
        <v>288</v>
      </c>
      <c r="F852" s="75" t="s">
        <v>2941</v>
      </c>
      <c r="G852" s="75" t="s">
        <v>2942</v>
      </c>
      <c r="H852" s="75"/>
      <c r="I852" s="75" t="s">
        <v>1112</v>
      </c>
      <c r="J852" s="75" t="s">
        <v>290</v>
      </c>
      <c r="K852" s="75"/>
      <c r="L852" s="75"/>
      <c r="M852" s="75"/>
      <c r="N852" s="75"/>
      <c r="O852" s="75"/>
      <c r="P852" s="75">
        <v>8</v>
      </c>
      <c r="Q852" s="75"/>
      <c r="R852" s="75" t="s">
        <v>5</v>
      </c>
      <c r="S852" s="75" t="s">
        <v>18</v>
      </c>
    </row>
    <row r="853" spans="1:19" ht="15" customHeight="1" x14ac:dyDescent="0.35">
      <c r="A853" s="75">
        <v>852</v>
      </c>
      <c r="B853" s="75" t="s">
        <v>2943</v>
      </c>
      <c r="C853" s="165" t="s">
        <v>2944</v>
      </c>
      <c r="D853" s="75" t="s">
        <v>1297</v>
      </c>
      <c r="E853" s="75" t="s">
        <v>302</v>
      </c>
      <c r="F853" s="75" t="s">
        <v>1298</v>
      </c>
      <c r="G853" s="75" t="s">
        <v>2945</v>
      </c>
      <c r="H853" s="75"/>
      <c r="I853" s="75" t="s">
        <v>1112</v>
      </c>
      <c r="J853" s="75" t="s">
        <v>290</v>
      </c>
      <c r="K853" s="75"/>
      <c r="L853" s="75"/>
      <c r="M853" s="75"/>
      <c r="N853" s="75">
        <v>2</v>
      </c>
      <c r="O853" s="75"/>
      <c r="P853" s="75">
        <v>35</v>
      </c>
      <c r="Q853" s="75"/>
      <c r="R853" s="75" t="s">
        <v>5</v>
      </c>
      <c r="S853" s="75" t="s">
        <v>18</v>
      </c>
    </row>
    <row r="854" spans="1:19" ht="15" customHeight="1" x14ac:dyDescent="0.35">
      <c r="A854" s="75">
        <v>853</v>
      </c>
      <c r="B854" s="75" t="s">
        <v>2946</v>
      </c>
      <c r="C854" s="165" t="s">
        <v>2947</v>
      </c>
      <c r="D854" s="75" t="s">
        <v>1329</v>
      </c>
      <c r="E854" s="75" t="s">
        <v>295</v>
      </c>
      <c r="F854" s="75" t="s">
        <v>2948</v>
      </c>
      <c r="G854" s="75" t="s">
        <v>2949</v>
      </c>
      <c r="H854" s="75"/>
      <c r="I854" s="75" t="s">
        <v>886</v>
      </c>
      <c r="J854" s="75" t="s">
        <v>1113</v>
      </c>
      <c r="K854" s="75"/>
      <c r="L854" s="75"/>
      <c r="M854" s="75"/>
      <c r="N854" s="75">
        <v>2</v>
      </c>
      <c r="O854" s="75"/>
      <c r="P854" s="75">
        <v>16</v>
      </c>
      <c r="Q854" s="75"/>
      <c r="R854" s="75" t="s">
        <v>5</v>
      </c>
      <c r="S854" s="75" t="s">
        <v>18</v>
      </c>
    </row>
    <row r="855" spans="1:19" ht="15" customHeight="1" x14ac:dyDescent="0.35">
      <c r="A855" s="75">
        <v>854</v>
      </c>
      <c r="B855" s="75" t="s">
        <v>2950</v>
      </c>
      <c r="C855" s="165" t="s">
        <v>2951</v>
      </c>
      <c r="D855" s="75" t="s">
        <v>287</v>
      </c>
      <c r="E855" s="75" t="s">
        <v>302</v>
      </c>
      <c r="F855" s="75" t="s">
        <v>2952</v>
      </c>
      <c r="G855" s="75" t="s">
        <v>2953</v>
      </c>
      <c r="H855" s="75"/>
      <c r="I855" s="75" t="s">
        <v>886</v>
      </c>
      <c r="J855" s="75" t="s">
        <v>290</v>
      </c>
      <c r="K855" s="75"/>
      <c r="L855" s="75"/>
      <c r="M855" s="75"/>
      <c r="N855" s="75">
        <v>5</v>
      </c>
      <c r="O855" s="75"/>
      <c r="P855" s="75"/>
      <c r="Q855" s="75"/>
      <c r="R855" s="75" t="s">
        <v>5</v>
      </c>
      <c r="S855" s="75" t="s">
        <v>18</v>
      </c>
    </row>
    <row r="856" spans="1:19" ht="15" customHeight="1" x14ac:dyDescent="0.35">
      <c r="A856" s="75">
        <v>855</v>
      </c>
      <c r="B856" s="75" t="s">
        <v>2954</v>
      </c>
      <c r="C856" s="165" t="s">
        <v>2955</v>
      </c>
      <c r="D856" s="75" t="s">
        <v>1194</v>
      </c>
      <c r="E856" s="75" t="s">
        <v>288</v>
      </c>
      <c r="F856" s="75" t="s">
        <v>2956</v>
      </c>
      <c r="G856" s="75" t="s">
        <v>488</v>
      </c>
      <c r="H856" s="75"/>
      <c r="I856" s="75" t="s">
        <v>505</v>
      </c>
      <c r="J856" s="75" t="s">
        <v>1118</v>
      </c>
      <c r="K856" s="75"/>
      <c r="L856" s="75"/>
      <c r="M856" s="75"/>
      <c r="N856" s="75">
        <v>19</v>
      </c>
      <c r="O856" s="75"/>
      <c r="P856" s="75">
        <v>50</v>
      </c>
      <c r="Q856" s="75"/>
      <c r="R856" s="75" t="s">
        <v>5</v>
      </c>
      <c r="S856" s="75" t="s">
        <v>18</v>
      </c>
    </row>
    <row r="857" spans="1:19" ht="15" customHeight="1" x14ac:dyDescent="0.35">
      <c r="A857" s="75">
        <v>856</v>
      </c>
      <c r="B857" s="75" t="s">
        <v>2957</v>
      </c>
      <c r="C857" s="165" t="s">
        <v>2958</v>
      </c>
      <c r="D857" s="75" t="s">
        <v>1177</v>
      </c>
      <c r="E857" s="75" t="s">
        <v>346</v>
      </c>
      <c r="F857" s="75" t="s">
        <v>2959</v>
      </c>
      <c r="G857" s="75" t="s">
        <v>2960</v>
      </c>
      <c r="H857" s="75"/>
      <c r="I857" s="75" t="s">
        <v>1112</v>
      </c>
      <c r="J857" s="75" t="s">
        <v>1154</v>
      </c>
      <c r="K857" s="75"/>
      <c r="L857" s="75"/>
      <c r="M857" s="75"/>
      <c r="N857" s="75">
        <v>1</v>
      </c>
      <c r="O857" s="75"/>
      <c r="P857" s="75">
        <v>5</v>
      </c>
      <c r="Q857" s="75"/>
      <c r="R857" s="75" t="s">
        <v>5</v>
      </c>
      <c r="S857" s="75" t="s">
        <v>18</v>
      </c>
    </row>
    <row r="858" spans="1:19" ht="15" customHeight="1" x14ac:dyDescent="0.35">
      <c r="A858" s="75">
        <v>857</v>
      </c>
      <c r="B858" s="75" t="s">
        <v>2961</v>
      </c>
      <c r="C858" s="165" t="s">
        <v>2962</v>
      </c>
      <c r="D858" s="75" t="s">
        <v>287</v>
      </c>
      <c r="E858" s="75" t="s">
        <v>310</v>
      </c>
      <c r="F858" s="75" t="s">
        <v>2963</v>
      </c>
      <c r="G858" s="75" t="s">
        <v>2964</v>
      </c>
      <c r="H858" s="75"/>
      <c r="I858" s="75" t="s">
        <v>1112</v>
      </c>
      <c r="J858" s="75" t="s">
        <v>290</v>
      </c>
      <c r="K858" s="75"/>
      <c r="L858" s="75"/>
      <c r="M858" s="75"/>
      <c r="N858" s="75">
        <v>450</v>
      </c>
      <c r="O858" s="75"/>
      <c r="P858" s="75">
        <v>24</v>
      </c>
      <c r="Q858" s="75"/>
      <c r="R858" s="75" t="s">
        <v>5</v>
      </c>
      <c r="S858" s="75" t="s">
        <v>18</v>
      </c>
    </row>
    <row r="859" spans="1:19" ht="15" customHeight="1" x14ac:dyDescent="0.35">
      <c r="A859" s="75">
        <v>858</v>
      </c>
      <c r="B859" s="75" t="s">
        <v>2965</v>
      </c>
      <c r="C859" s="165" t="s">
        <v>2966</v>
      </c>
      <c r="D859" s="75" t="s">
        <v>1329</v>
      </c>
      <c r="E859" s="75" t="s">
        <v>493</v>
      </c>
      <c r="F859" s="75" t="s">
        <v>2967</v>
      </c>
      <c r="G859" s="75" t="s">
        <v>488</v>
      </c>
      <c r="H859" s="75"/>
      <c r="I859" s="75" t="s">
        <v>886</v>
      </c>
      <c r="J859" s="75" t="s">
        <v>1113</v>
      </c>
      <c r="K859" s="75"/>
      <c r="L859" s="75"/>
      <c r="M859" s="75"/>
      <c r="N859" s="75">
        <v>4</v>
      </c>
      <c r="O859" s="75"/>
      <c r="P859" s="75"/>
      <c r="Q859" s="75"/>
      <c r="R859" s="75" t="s">
        <v>5</v>
      </c>
      <c r="S859" s="75" t="s">
        <v>18</v>
      </c>
    </row>
    <row r="860" spans="1:19" ht="15" customHeight="1" x14ac:dyDescent="0.35">
      <c r="A860" s="75">
        <v>859</v>
      </c>
      <c r="B860" s="75" t="s">
        <v>2968</v>
      </c>
      <c r="C860" s="165" t="s">
        <v>2969</v>
      </c>
      <c r="D860" s="75" t="s">
        <v>1201</v>
      </c>
      <c r="E860" s="75" t="s">
        <v>295</v>
      </c>
      <c r="F860" s="75" t="s">
        <v>2970</v>
      </c>
      <c r="G860" s="75" t="s">
        <v>488</v>
      </c>
      <c r="H860" s="75"/>
      <c r="I860" s="75" t="s">
        <v>886</v>
      </c>
      <c r="J860" s="75" t="s">
        <v>290</v>
      </c>
      <c r="K860" s="75"/>
      <c r="L860" s="75"/>
      <c r="M860" s="75"/>
      <c r="N860" s="75">
        <v>3</v>
      </c>
      <c r="O860" s="75"/>
      <c r="P860" s="75"/>
      <c r="Q860" s="75"/>
      <c r="R860" s="75" t="s">
        <v>5</v>
      </c>
      <c r="S860" s="75" t="s">
        <v>18</v>
      </c>
    </row>
    <row r="861" spans="1:19" ht="15" customHeight="1" x14ac:dyDescent="0.35">
      <c r="A861" s="75">
        <v>860</v>
      </c>
      <c r="B861" s="75" t="s">
        <v>2971</v>
      </c>
      <c r="C861" s="165" t="s">
        <v>2972</v>
      </c>
      <c r="D861" s="75" t="s">
        <v>2973</v>
      </c>
      <c r="E861" s="75" t="s">
        <v>302</v>
      </c>
      <c r="F861" s="75" t="s">
        <v>2974</v>
      </c>
      <c r="G861" s="75" t="s">
        <v>2975</v>
      </c>
      <c r="H861" s="75"/>
      <c r="I861" s="75" t="s">
        <v>1112</v>
      </c>
      <c r="J861" s="75" t="s">
        <v>290</v>
      </c>
      <c r="K861" s="75"/>
      <c r="L861" s="75"/>
      <c r="M861" s="75"/>
      <c r="N861" s="75">
        <v>3</v>
      </c>
      <c r="O861" s="75"/>
      <c r="P861" s="75">
        <v>133</v>
      </c>
      <c r="Q861" s="75"/>
      <c r="R861" s="75" t="s">
        <v>5</v>
      </c>
      <c r="S861" s="75" t="s">
        <v>18</v>
      </c>
    </row>
    <row r="862" spans="1:19" ht="15" customHeight="1" x14ac:dyDescent="0.35">
      <c r="A862" s="75">
        <v>861</v>
      </c>
      <c r="B862" s="75" t="s">
        <v>2976</v>
      </c>
      <c r="C862" s="165" t="s">
        <v>2977</v>
      </c>
      <c r="D862" s="75" t="s">
        <v>287</v>
      </c>
      <c r="E862" s="75" t="s">
        <v>288</v>
      </c>
      <c r="F862" s="75" t="s">
        <v>2978</v>
      </c>
      <c r="G862" s="75" t="s">
        <v>2979</v>
      </c>
      <c r="H862" s="75"/>
      <c r="I862" s="75" t="s">
        <v>1112</v>
      </c>
      <c r="J862" s="75" t="s">
        <v>290</v>
      </c>
      <c r="K862" s="75"/>
      <c r="L862" s="75"/>
      <c r="M862" s="75"/>
      <c r="N862" s="75">
        <v>1</v>
      </c>
      <c r="O862" s="75"/>
      <c r="P862" s="75">
        <v>11</v>
      </c>
      <c r="Q862" s="75"/>
      <c r="R862" s="75" t="s">
        <v>5</v>
      </c>
      <c r="S862" s="75" t="s">
        <v>18</v>
      </c>
    </row>
    <row r="863" spans="1:19" ht="15" customHeight="1" x14ac:dyDescent="0.35">
      <c r="A863" s="75">
        <v>862</v>
      </c>
      <c r="B863" s="75" t="s">
        <v>2980</v>
      </c>
      <c r="C863" s="165" t="s">
        <v>2981</v>
      </c>
      <c r="D863" s="75" t="s">
        <v>287</v>
      </c>
      <c r="E863" s="75" t="s">
        <v>310</v>
      </c>
      <c r="F863" s="75" t="s">
        <v>2982</v>
      </c>
      <c r="G863" s="75" t="s">
        <v>2983</v>
      </c>
      <c r="H863" s="75"/>
      <c r="I863" s="75" t="s">
        <v>1112</v>
      </c>
      <c r="J863" s="75" t="s">
        <v>290</v>
      </c>
      <c r="K863" s="75"/>
      <c r="L863" s="75"/>
      <c r="M863" s="75"/>
      <c r="N863" s="75">
        <v>4</v>
      </c>
      <c r="O863" s="75"/>
      <c r="P863" s="75">
        <v>37</v>
      </c>
      <c r="Q863" s="75"/>
      <c r="R863" s="75" t="s">
        <v>5</v>
      </c>
      <c r="S863" s="75" t="s">
        <v>18</v>
      </c>
    </row>
    <row r="864" spans="1:19" ht="15" customHeight="1" x14ac:dyDescent="0.35">
      <c r="A864" s="75">
        <v>863</v>
      </c>
      <c r="B864" s="75" t="s">
        <v>2866</v>
      </c>
      <c r="C864" s="165" t="s">
        <v>2984</v>
      </c>
      <c r="D864" s="75" t="s">
        <v>1201</v>
      </c>
      <c r="E864" s="75" t="s">
        <v>346</v>
      </c>
      <c r="F864" s="75" t="s">
        <v>2985</v>
      </c>
      <c r="G864" s="75" t="s">
        <v>2986</v>
      </c>
      <c r="H864" s="75"/>
      <c r="I864" s="75" t="s">
        <v>886</v>
      </c>
      <c r="J864" s="75" t="s">
        <v>1142</v>
      </c>
      <c r="K864" s="75"/>
      <c r="L864" s="75"/>
      <c r="M864" s="75"/>
      <c r="N864" s="75"/>
      <c r="O864" s="75"/>
      <c r="P864" s="75"/>
      <c r="Q864" s="75"/>
      <c r="R864" s="75" t="s">
        <v>5</v>
      </c>
      <c r="S864" s="75" t="s">
        <v>18</v>
      </c>
    </row>
    <row r="865" spans="1:19" ht="15" customHeight="1" x14ac:dyDescent="0.35">
      <c r="A865" s="75">
        <v>864</v>
      </c>
      <c r="B865" s="75" t="s">
        <v>2987</v>
      </c>
      <c r="C865" s="165" t="s">
        <v>2988</v>
      </c>
      <c r="D865" s="75" t="s">
        <v>287</v>
      </c>
      <c r="E865" s="75" t="s">
        <v>333</v>
      </c>
      <c r="F865" s="75" t="s">
        <v>2989</v>
      </c>
      <c r="G865" s="75" t="s">
        <v>2990</v>
      </c>
      <c r="H865" s="75"/>
      <c r="I865" s="75" t="s">
        <v>1112</v>
      </c>
      <c r="J865" s="75" t="s">
        <v>290</v>
      </c>
      <c r="K865" s="75"/>
      <c r="L865" s="75"/>
      <c r="M865" s="75"/>
      <c r="N865" s="75">
        <v>4</v>
      </c>
      <c r="O865" s="75"/>
      <c r="P865" s="75">
        <v>15</v>
      </c>
      <c r="Q865" s="75"/>
      <c r="R865" s="75" t="s">
        <v>5</v>
      </c>
      <c r="S865" s="75" t="s">
        <v>18</v>
      </c>
    </row>
    <row r="866" spans="1:19" ht="15" customHeight="1" x14ac:dyDescent="0.35">
      <c r="A866" s="75">
        <v>865</v>
      </c>
      <c r="B866" s="75" t="s">
        <v>2991</v>
      </c>
      <c r="C866" s="165" t="s">
        <v>2992</v>
      </c>
      <c r="D866" s="75" t="s">
        <v>287</v>
      </c>
      <c r="E866" s="75" t="s">
        <v>310</v>
      </c>
      <c r="F866" s="75" t="s">
        <v>2993</v>
      </c>
      <c r="G866" s="75" t="s">
        <v>2994</v>
      </c>
      <c r="H866" s="75"/>
      <c r="I866" s="75" t="s">
        <v>1112</v>
      </c>
      <c r="J866" s="75" t="s">
        <v>290</v>
      </c>
      <c r="K866" s="75"/>
      <c r="L866" s="75"/>
      <c r="M866" s="75"/>
      <c r="N866" s="75">
        <v>11</v>
      </c>
      <c r="O866" s="75"/>
      <c r="P866" s="75">
        <v>10</v>
      </c>
      <c r="Q866" s="75"/>
      <c r="R866" s="75" t="s">
        <v>5</v>
      </c>
      <c r="S866" s="75" t="s">
        <v>18</v>
      </c>
    </row>
    <row r="867" spans="1:19" ht="15" customHeight="1" x14ac:dyDescent="0.35">
      <c r="A867" s="75">
        <v>866</v>
      </c>
      <c r="B867" s="75" t="s">
        <v>2145</v>
      </c>
      <c r="C867" s="165" t="s">
        <v>2995</v>
      </c>
      <c r="D867" s="75" t="s">
        <v>287</v>
      </c>
      <c r="E867" s="75" t="s">
        <v>310</v>
      </c>
      <c r="F867" s="75" t="s">
        <v>1141</v>
      </c>
      <c r="G867" s="75" t="s">
        <v>2996</v>
      </c>
      <c r="H867" s="75"/>
      <c r="I867" s="75" t="s">
        <v>886</v>
      </c>
      <c r="J867" s="75" t="s">
        <v>290</v>
      </c>
      <c r="K867" s="75"/>
      <c r="L867" s="75"/>
      <c r="M867" s="75"/>
      <c r="N867" s="75">
        <v>19</v>
      </c>
      <c r="O867" s="75"/>
      <c r="P867" s="75"/>
      <c r="Q867" s="75"/>
      <c r="R867" s="75" t="s">
        <v>5</v>
      </c>
      <c r="S867" s="75" t="s">
        <v>18</v>
      </c>
    </row>
    <row r="868" spans="1:19" ht="15" customHeight="1" x14ac:dyDescent="0.35">
      <c r="A868" s="75">
        <v>867</v>
      </c>
      <c r="B868" s="75" t="s">
        <v>2997</v>
      </c>
      <c r="C868" s="165" t="s">
        <v>2998</v>
      </c>
      <c r="D868" s="75" t="s">
        <v>1565</v>
      </c>
      <c r="E868" s="75" t="s">
        <v>556</v>
      </c>
      <c r="F868" s="75" t="s">
        <v>2999</v>
      </c>
      <c r="G868" s="75" t="s">
        <v>488</v>
      </c>
      <c r="H868" s="75"/>
      <c r="I868" s="75" t="s">
        <v>505</v>
      </c>
      <c r="J868" s="75" t="s">
        <v>1118</v>
      </c>
      <c r="K868" s="75"/>
      <c r="L868" s="75"/>
      <c r="M868" s="75"/>
      <c r="N868" s="75"/>
      <c r="O868" s="75"/>
      <c r="P868" s="75">
        <v>25</v>
      </c>
      <c r="Q868" s="75"/>
      <c r="R868" s="75" t="s">
        <v>5</v>
      </c>
      <c r="S868" s="75" t="s">
        <v>18</v>
      </c>
    </row>
    <row r="869" spans="1:19" ht="15" customHeight="1" x14ac:dyDescent="0.35">
      <c r="A869" s="75">
        <v>868</v>
      </c>
      <c r="B869" s="75" t="s">
        <v>3000</v>
      </c>
      <c r="C869" s="165" t="s">
        <v>3001</v>
      </c>
      <c r="D869" s="75" t="s">
        <v>1329</v>
      </c>
      <c r="E869" s="75" t="s">
        <v>288</v>
      </c>
      <c r="F869" s="75" t="s">
        <v>3002</v>
      </c>
      <c r="G869" s="75" t="s">
        <v>3003</v>
      </c>
      <c r="H869" s="75"/>
      <c r="I869" s="75" t="s">
        <v>1112</v>
      </c>
      <c r="J869" s="75" t="s">
        <v>1113</v>
      </c>
      <c r="K869" s="75"/>
      <c r="L869" s="75"/>
      <c r="M869" s="75"/>
      <c r="N869" s="75">
        <v>2</v>
      </c>
      <c r="O869" s="75"/>
      <c r="P869" s="75">
        <v>25</v>
      </c>
      <c r="Q869" s="75"/>
      <c r="R869" s="75" t="s">
        <v>5</v>
      </c>
      <c r="S869" s="75" t="s">
        <v>18</v>
      </c>
    </row>
    <row r="870" spans="1:19" ht="15" customHeight="1" x14ac:dyDescent="0.35">
      <c r="A870" s="75">
        <v>869</v>
      </c>
      <c r="B870" s="75" t="s">
        <v>3004</v>
      </c>
      <c r="C870" s="165" t="s">
        <v>3005</v>
      </c>
      <c r="D870" s="75" t="s">
        <v>287</v>
      </c>
      <c r="E870" s="75" t="s">
        <v>310</v>
      </c>
      <c r="F870" s="75" t="s">
        <v>3006</v>
      </c>
      <c r="G870" s="75" t="s">
        <v>3007</v>
      </c>
      <c r="H870" s="75"/>
      <c r="I870" s="75" t="s">
        <v>1112</v>
      </c>
      <c r="J870" s="75" t="s">
        <v>290</v>
      </c>
      <c r="K870" s="75"/>
      <c r="L870" s="75"/>
      <c r="M870" s="75"/>
      <c r="N870" s="75"/>
      <c r="O870" s="75"/>
      <c r="P870" s="75">
        <v>25</v>
      </c>
      <c r="Q870" s="75"/>
      <c r="R870" s="75" t="s">
        <v>5</v>
      </c>
      <c r="S870" s="75" t="s">
        <v>18</v>
      </c>
    </row>
    <row r="871" spans="1:19" ht="15" customHeight="1" x14ac:dyDescent="0.35">
      <c r="A871" s="75">
        <v>870</v>
      </c>
      <c r="B871" s="75" t="s">
        <v>3008</v>
      </c>
      <c r="C871" s="165" t="s">
        <v>3009</v>
      </c>
      <c r="D871" s="75" t="s">
        <v>287</v>
      </c>
      <c r="E871" s="75" t="s">
        <v>346</v>
      </c>
      <c r="F871" s="75" t="s">
        <v>3010</v>
      </c>
      <c r="G871" s="75" t="s">
        <v>3011</v>
      </c>
      <c r="H871" s="75"/>
      <c r="I871" s="75" t="s">
        <v>1112</v>
      </c>
      <c r="J871" s="75" t="s">
        <v>1154</v>
      </c>
      <c r="K871" s="75"/>
      <c r="L871" s="75"/>
      <c r="M871" s="75"/>
      <c r="N871" s="75"/>
      <c r="O871" s="75"/>
      <c r="P871" s="75">
        <v>16</v>
      </c>
      <c r="Q871" s="75"/>
      <c r="R871" s="75" t="s">
        <v>5</v>
      </c>
      <c r="S871" s="75" t="s">
        <v>18</v>
      </c>
    </row>
    <row r="872" spans="1:19" ht="15" customHeight="1" x14ac:dyDescent="0.35">
      <c r="A872" s="75">
        <v>871</v>
      </c>
      <c r="B872" s="75" t="s">
        <v>3012</v>
      </c>
      <c r="C872" s="165" t="s">
        <v>3013</v>
      </c>
      <c r="D872" s="75" t="s">
        <v>2219</v>
      </c>
      <c r="E872" s="75" t="s">
        <v>302</v>
      </c>
      <c r="F872" s="75" t="s">
        <v>3014</v>
      </c>
      <c r="G872" s="75" t="s">
        <v>488</v>
      </c>
      <c r="H872" s="75"/>
      <c r="I872" s="75" t="s">
        <v>505</v>
      </c>
      <c r="J872" s="75" t="s">
        <v>1118</v>
      </c>
      <c r="K872" s="75"/>
      <c r="L872" s="75"/>
      <c r="M872" s="75"/>
      <c r="N872" s="75">
        <v>79</v>
      </c>
      <c r="O872" s="75"/>
      <c r="P872" s="75">
        <v>44</v>
      </c>
      <c r="Q872" s="75"/>
      <c r="R872" s="75" t="s">
        <v>5</v>
      </c>
      <c r="S872" s="75" t="s">
        <v>18</v>
      </c>
    </row>
    <row r="873" spans="1:19" ht="15" customHeight="1" x14ac:dyDescent="0.35">
      <c r="A873" s="75">
        <v>872</v>
      </c>
      <c r="B873" s="75" t="s">
        <v>3015</v>
      </c>
      <c r="C873" s="165" t="s">
        <v>3016</v>
      </c>
      <c r="D873" s="75" t="s">
        <v>2219</v>
      </c>
      <c r="E873" s="75" t="s">
        <v>288</v>
      </c>
      <c r="F873" s="75" t="s">
        <v>3017</v>
      </c>
      <c r="G873" s="75" t="s">
        <v>488</v>
      </c>
      <c r="H873" s="75"/>
      <c r="I873" s="75" t="s">
        <v>505</v>
      </c>
      <c r="J873" s="75" t="s">
        <v>1118</v>
      </c>
      <c r="K873" s="75"/>
      <c r="L873" s="75"/>
      <c r="M873" s="75"/>
      <c r="N873" s="75">
        <v>103</v>
      </c>
      <c r="O873" s="75"/>
      <c r="P873" s="75">
        <v>63</v>
      </c>
      <c r="Q873" s="75"/>
      <c r="R873" s="75" t="s">
        <v>5</v>
      </c>
      <c r="S873" s="75" t="s">
        <v>18</v>
      </c>
    </row>
    <row r="874" spans="1:19" ht="15" customHeight="1" x14ac:dyDescent="0.35">
      <c r="A874" s="75">
        <v>873</v>
      </c>
      <c r="B874" s="75" t="s">
        <v>3018</v>
      </c>
      <c r="C874" s="165" t="s">
        <v>3019</v>
      </c>
      <c r="D874" s="75" t="s">
        <v>287</v>
      </c>
      <c r="E874" s="75" t="s">
        <v>639</v>
      </c>
      <c r="F874" s="75" t="s">
        <v>3020</v>
      </c>
      <c r="G874" s="75" t="s">
        <v>3021</v>
      </c>
      <c r="H874" s="75"/>
      <c r="I874" s="75" t="s">
        <v>1112</v>
      </c>
      <c r="J874" s="75" t="s">
        <v>290</v>
      </c>
      <c r="K874" s="75"/>
      <c r="L874" s="75"/>
      <c r="M874" s="75"/>
      <c r="N874" s="75">
        <v>5</v>
      </c>
      <c r="O874" s="75"/>
      <c r="P874" s="75">
        <v>21</v>
      </c>
      <c r="Q874" s="75"/>
      <c r="R874" s="75" t="s">
        <v>5</v>
      </c>
      <c r="S874" s="75" t="s">
        <v>18</v>
      </c>
    </row>
    <row r="875" spans="1:19" ht="15" customHeight="1" x14ac:dyDescent="0.35">
      <c r="A875" s="75">
        <v>874</v>
      </c>
      <c r="B875" s="75" t="s">
        <v>3022</v>
      </c>
      <c r="C875" s="165" t="s">
        <v>3023</v>
      </c>
      <c r="D875" s="75" t="s">
        <v>2272</v>
      </c>
      <c r="E875" s="75" t="s">
        <v>295</v>
      </c>
      <c r="F875" s="75" t="s">
        <v>3024</v>
      </c>
      <c r="G875" s="75" t="s">
        <v>3025</v>
      </c>
      <c r="H875" s="75"/>
      <c r="I875" s="75" t="s">
        <v>886</v>
      </c>
      <c r="J875" s="75" t="s">
        <v>290</v>
      </c>
      <c r="K875" s="75"/>
      <c r="L875" s="75"/>
      <c r="M875" s="75"/>
      <c r="N875" s="75">
        <v>3</v>
      </c>
      <c r="O875" s="75"/>
      <c r="P875" s="75">
        <v>32</v>
      </c>
      <c r="Q875" s="75"/>
      <c r="R875" s="75" t="s">
        <v>5</v>
      </c>
      <c r="S875" s="75" t="s">
        <v>18</v>
      </c>
    </row>
    <row r="876" spans="1:19" ht="15" customHeight="1" x14ac:dyDescent="0.35">
      <c r="A876" s="75">
        <v>875</v>
      </c>
      <c r="B876" s="75" t="s">
        <v>3026</v>
      </c>
      <c r="C876" s="165" t="s">
        <v>3027</v>
      </c>
      <c r="D876" s="75" t="s">
        <v>2679</v>
      </c>
      <c r="E876" s="75" t="s">
        <v>493</v>
      </c>
      <c r="F876" s="75" t="s">
        <v>2220</v>
      </c>
      <c r="G876" s="75" t="s">
        <v>488</v>
      </c>
      <c r="H876" s="75"/>
      <c r="I876" s="75" t="s">
        <v>505</v>
      </c>
      <c r="J876" s="75" t="s">
        <v>1118</v>
      </c>
      <c r="K876" s="75"/>
      <c r="L876" s="75"/>
      <c r="M876" s="75"/>
      <c r="N876" s="75">
        <v>16</v>
      </c>
      <c r="O876" s="75"/>
      <c r="P876" s="75">
        <v>118</v>
      </c>
      <c r="Q876" s="75"/>
      <c r="R876" s="75" t="s">
        <v>5</v>
      </c>
      <c r="S876" s="75" t="s">
        <v>18</v>
      </c>
    </row>
    <row r="877" spans="1:19" ht="15" customHeight="1" x14ac:dyDescent="0.35">
      <c r="A877" s="75">
        <v>876</v>
      </c>
      <c r="B877" s="75" t="s">
        <v>3028</v>
      </c>
      <c r="C877" s="165" t="s">
        <v>3029</v>
      </c>
      <c r="D877" s="75" t="s">
        <v>287</v>
      </c>
      <c r="E877" s="75" t="s">
        <v>346</v>
      </c>
      <c r="F877" s="75" t="s">
        <v>3030</v>
      </c>
      <c r="G877" s="75" t="s">
        <v>3031</v>
      </c>
      <c r="H877" s="75"/>
      <c r="I877" s="75" t="s">
        <v>1112</v>
      </c>
      <c r="J877" s="75" t="s">
        <v>1154</v>
      </c>
      <c r="K877" s="75"/>
      <c r="L877" s="75"/>
      <c r="M877" s="75"/>
      <c r="N877" s="75">
        <v>1</v>
      </c>
      <c r="O877" s="75"/>
      <c r="P877" s="75">
        <v>28</v>
      </c>
      <c r="Q877" s="75"/>
      <c r="R877" s="75" t="s">
        <v>5</v>
      </c>
      <c r="S877" s="75" t="s">
        <v>18</v>
      </c>
    </row>
    <row r="878" spans="1:19" ht="15" customHeight="1" x14ac:dyDescent="0.35">
      <c r="A878" s="75">
        <v>877</v>
      </c>
      <c r="B878" s="75" t="s">
        <v>3032</v>
      </c>
      <c r="C878" s="165" t="s">
        <v>3033</v>
      </c>
      <c r="D878" s="75" t="s">
        <v>2102</v>
      </c>
      <c r="E878" s="75" t="s">
        <v>396</v>
      </c>
      <c r="F878" s="75" t="s">
        <v>3034</v>
      </c>
      <c r="G878" s="75" t="s">
        <v>3035</v>
      </c>
      <c r="H878" s="75"/>
      <c r="I878" s="75" t="s">
        <v>505</v>
      </c>
      <c r="J878" s="75" t="s">
        <v>1118</v>
      </c>
      <c r="K878" s="75"/>
      <c r="L878" s="75"/>
      <c r="M878" s="75"/>
      <c r="N878" s="75">
        <v>1</v>
      </c>
      <c r="O878" s="75"/>
      <c r="P878" s="75">
        <v>47</v>
      </c>
      <c r="Q878" s="75"/>
      <c r="R878" s="75" t="s">
        <v>5</v>
      </c>
      <c r="S878" s="75" t="s">
        <v>18</v>
      </c>
    </row>
    <row r="879" spans="1:19" ht="15" customHeight="1" x14ac:dyDescent="0.35">
      <c r="A879" s="75">
        <v>878</v>
      </c>
      <c r="B879" s="75" t="s">
        <v>3036</v>
      </c>
      <c r="C879" s="165" t="s">
        <v>3037</v>
      </c>
      <c r="D879" s="75" t="s">
        <v>287</v>
      </c>
      <c r="E879" s="75" t="s">
        <v>302</v>
      </c>
      <c r="F879" s="75" t="s">
        <v>3038</v>
      </c>
      <c r="G879" s="75" t="s">
        <v>3039</v>
      </c>
      <c r="H879" s="75"/>
      <c r="I879" s="75" t="s">
        <v>1112</v>
      </c>
      <c r="J879" s="75" t="s">
        <v>290</v>
      </c>
      <c r="K879" s="75"/>
      <c r="L879" s="75"/>
      <c r="M879" s="75"/>
      <c r="N879" s="75">
        <v>33</v>
      </c>
      <c r="O879" s="75"/>
      <c r="P879" s="75">
        <v>33</v>
      </c>
      <c r="Q879" s="75"/>
      <c r="R879" s="75" t="s">
        <v>5</v>
      </c>
      <c r="S879" s="75" t="s">
        <v>18</v>
      </c>
    </row>
    <row r="880" spans="1:19" ht="15" customHeight="1" x14ac:dyDescent="0.35">
      <c r="A880" s="75">
        <v>879</v>
      </c>
      <c r="B880" s="75" t="s">
        <v>3040</v>
      </c>
      <c r="C880" s="165" t="s">
        <v>3041</v>
      </c>
      <c r="D880" s="75" t="s">
        <v>287</v>
      </c>
      <c r="E880" s="75" t="s">
        <v>310</v>
      </c>
      <c r="F880" s="75" t="s">
        <v>3042</v>
      </c>
      <c r="G880" s="75" t="s">
        <v>3043</v>
      </c>
      <c r="H880" s="75"/>
      <c r="I880" s="75" t="s">
        <v>1112</v>
      </c>
      <c r="J880" s="75" t="s">
        <v>290</v>
      </c>
      <c r="K880" s="75"/>
      <c r="L880" s="75"/>
      <c r="M880" s="75"/>
      <c r="N880" s="75">
        <v>7</v>
      </c>
      <c r="O880" s="75"/>
      <c r="P880" s="75">
        <v>29</v>
      </c>
      <c r="Q880" s="75"/>
      <c r="R880" s="75" t="s">
        <v>5</v>
      </c>
      <c r="S880" s="75" t="s">
        <v>18</v>
      </c>
    </row>
    <row r="881" spans="1:19" ht="15" customHeight="1" x14ac:dyDescent="0.35">
      <c r="A881" s="75">
        <v>880</v>
      </c>
      <c r="B881" s="75" t="s">
        <v>3044</v>
      </c>
      <c r="C881" s="165" t="s">
        <v>3045</v>
      </c>
      <c r="D881" s="75" t="s">
        <v>287</v>
      </c>
      <c r="E881" s="75" t="s">
        <v>288</v>
      </c>
      <c r="F881" s="75" t="s">
        <v>3046</v>
      </c>
      <c r="G881" s="75" t="s">
        <v>3047</v>
      </c>
      <c r="H881" s="75"/>
      <c r="I881" s="75" t="s">
        <v>1112</v>
      </c>
      <c r="J881" s="75" t="s">
        <v>290</v>
      </c>
      <c r="K881" s="75"/>
      <c r="L881" s="75"/>
      <c r="M881" s="75"/>
      <c r="N881" s="75">
        <v>3</v>
      </c>
      <c r="O881" s="75"/>
      <c r="P881" s="75">
        <v>24</v>
      </c>
      <c r="Q881" s="75"/>
      <c r="R881" s="75" t="s">
        <v>5</v>
      </c>
      <c r="S881" s="75" t="s">
        <v>18</v>
      </c>
    </row>
    <row r="882" spans="1:19" ht="15" customHeight="1" x14ac:dyDescent="0.35">
      <c r="A882" s="75">
        <v>881</v>
      </c>
      <c r="B882" s="75" t="s">
        <v>3048</v>
      </c>
      <c r="C882" s="165" t="s">
        <v>3049</v>
      </c>
      <c r="D882" s="75" t="s">
        <v>1569</v>
      </c>
      <c r="E882" s="75" t="s">
        <v>302</v>
      </c>
      <c r="F882" s="75" t="s">
        <v>3050</v>
      </c>
      <c r="G882" s="75" t="s">
        <v>488</v>
      </c>
      <c r="H882" s="75"/>
      <c r="I882" s="75" t="s">
        <v>505</v>
      </c>
      <c r="J882" s="75" t="s">
        <v>1118</v>
      </c>
      <c r="K882" s="75"/>
      <c r="L882" s="75"/>
      <c r="M882" s="75"/>
      <c r="N882" s="75">
        <v>11</v>
      </c>
      <c r="O882" s="75"/>
      <c r="P882" s="75">
        <v>34</v>
      </c>
      <c r="Q882" s="75"/>
      <c r="R882" s="75" t="s">
        <v>5</v>
      </c>
      <c r="S882" s="75" t="s">
        <v>18</v>
      </c>
    </row>
    <row r="883" spans="1:19" ht="15" customHeight="1" x14ac:dyDescent="0.35">
      <c r="A883" s="75">
        <v>882</v>
      </c>
      <c r="B883" s="75" t="s">
        <v>3051</v>
      </c>
      <c r="C883" s="165" t="s">
        <v>3052</v>
      </c>
      <c r="D883" s="75" t="s">
        <v>1181</v>
      </c>
      <c r="E883" s="75" t="s">
        <v>396</v>
      </c>
      <c r="F883" s="75" t="s">
        <v>3053</v>
      </c>
      <c r="G883" s="75" t="s">
        <v>488</v>
      </c>
      <c r="H883" s="75"/>
      <c r="I883" s="75" t="s">
        <v>505</v>
      </c>
      <c r="J883" s="75" t="s">
        <v>1118</v>
      </c>
      <c r="K883" s="75"/>
      <c r="L883" s="75"/>
      <c r="M883" s="75"/>
      <c r="N883" s="75">
        <v>15</v>
      </c>
      <c r="O883" s="75"/>
      <c r="P883" s="75">
        <v>24</v>
      </c>
      <c r="Q883" s="75"/>
      <c r="R883" s="75" t="s">
        <v>5</v>
      </c>
      <c r="S883" s="75" t="s">
        <v>18</v>
      </c>
    </row>
    <row r="884" spans="1:19" ht="15" customHeight="1" x14ac:dyDescent="0.35">
      <c r="A884" s="75">
        <v>883</v>
      </c>
      <c r="B884" s="75" t="s">
        <v>3054</v>
      </c>
      <c r="C884" s="165" t="s">
        <v>3055</v>
      </c>
      <c r="D884" s="75" t="s">
        <v>3056</v>
      </c>
      <c r="E884" s="75" t="s">
        <v>556</v>
      </c>
      <c r="F884" s="75" t="s">
        <v>3057</v>
      </c>
      <c r="G884" s="75" t="s">
        <v>3058</v>
      </c>
      <c r="H884" s="75"/>
      <c r="I884" s="75" t="s">
        <v>505</v>
      </c>
      <c r="J884" s="75" t="s">
        <v>1118</v>
      </c>
      <c r="K884" s="75"/>
      <c r="L884" s="75"/>
      <c r="M884" s="75"/>
      <c r="N884" s="75"/>
      <c r="O884" s="75"/>
      <c r="P884" s="75">
        <v>42</v>
      </c>
      <c r="Q884" s="75"/>
      <c r="R884" s="75" t="s">
        <v>5</v>
      </c>
      <c r="S884" s="75" t="s">
        <v>18</v>
      </c>
    </row>
    <row r="885" spans="1:19" ht="15" customHeight="1" x14ac:dyDescent="0.35">
      <c r="A885" s="75">
        <v>884</v>
      </c>
      <c r="B885" s="75" t="s">
        <v>3059</v>
      </c>
      <c r="C885" s="165" t="s">
        <v>3060</v>
      </c>
      <c r="D885" s="75" t="s">
        <v>1565</v>
      </c>
      <c r="E885" s="75" t="s">
        <v>556</v>
      </c>
      <c r="F885" s="75" t="s">
        <v>3061</v>
      </c>
      <c r="G885" s="75" t="s">
        <v>488</v>
      </c>
      <c r="H885" s="75"/>
      <c r="I885" s="75" t="s">
        <v>505</v>
      </c>
      <c r="J885" s="75" t="s">
        <v>1118</v>
      </c>
      <c r="K885" s="75"/>
      <c r="L885" s="75"/>
      <c r="M885" s="75"/>
      <c r="N885" s="75"/>
      <c r="O885" s="75"/>
      <c r="P885" s="75">
        <v>18</v>
      </c>
      <c r="Q885" s="75"/>
      <c r="R885" s="75" t="s">
        <v>5</v>
      </c>
      <c r="S885" s="75" t="s">
        <v>18</v>
      </c>
    </row>
    <row r="886" spans="1:19" ht="15" customHeight="1" x14ac:dyDescent="0.35">
      <c r="A886" s="75">
        <v>885</v>
      </c>
      <c r="B886" s="75" t="s">
        <v>3062</v>
      </c>
      <c r="C886" s="165" t="s">
        <v>3063</v>
      </c>
      <c r="D886" s="75" t="s">
        <v>2102</v>
      </c>
      <c r="E886" s="75" t="s">
        <v>288</v>
      </c>
      <c r="F886" s="75" t="s">
        <v>3064</v>
      </c>
      <c r="G886" s="75" t="s">
        <v>488</v>
      </c>
      <c r="H886" s="75"/>
      <c r="I886" s="75" t="s">
        <v>505</v>
      </c>
      <c r="J886" s="75" t="s">
        <v>1118</v>
      </c>
      <c r="K886" s="75"/>
      <c r="L886" s="75"/>
      <c r="M886" s="75"/>
      <c r="N886" s="75">
        <v>2</v>
      </c>
      <c r="O886" s="75"/>
      <c r="P886" s="75">
        <v>12</v>
      </c>
      <c r="Q886" s="75"/>
      <c r="R886" s="75" t="s">
        <v>5</v>
      </c>
      <c r="S886" s="75" t="s">
        <v>18</v>
      </c>
    </row>
    <row r="887" spans="1:19" ht="15" customHeight="1" x14ac:dyDescent="0.35">
      <c r="A887" s="75">
        <v>886</v>
      </c>
      <c r="B887" s="75" t="s">
        <v>3065</v>
      </c>
      <c r="C887" s="165" t="s">
        <v>3066</v>
      </c>
      <c r="D887" s="75" t="s">
        <v>287</v>
      </c>
      <c r="E887" s="75" t="s">
        <v>310</v>
      </c>
      <c r="F887" s="75" t="s">
        <v>3067</v>
      </c>
      <c r="G887" s="75" t="s">
        <v>3068</v>
      </c>
      <c r="H887" s="75"/>
      <c r="I887" s="75" t="s">
        <v>1112</v>
      </c>
      <c r="J887" s="75" t="s">
        <v>290</v>
      </c>
      <c r="K887" s="75"/>
      <c r="L887" s="75"/>
      <c r="M887" s="75"/>
      <c r="N887" s="75">
        <v>5</v>
      </c>
      <c r="O887" s="75"/>
      <c r="P887" s="75">
        <v>14</v>
      </c>
      <c r="Q887" s="75"/>
      <c r="R887" s="75" t="s">
        <v>5</v>
      </c>
      <c r="S887" s="75" t="s">
        <v>18</v>
      </c>
    </row>
    <row r="888" spans="1:19" ht="15" customHeight="1" x14ac:dyDescent="0.35">
      <c r="A888" s="75">
        <v>887</v>
      </c>
      <c r="B888" s="75" t="s">
        <v>2214</v>
      </c>
      <c r="C888" s="165" t="s">
        <v>3069</v>
      </c>
      <c r="D888" s="75" t="s">
        <v>1110</v>
      </c>
      <c r="E888" s="75" t="s">
        <v>493</v>
      </c>
      <c r="F888" s="75" t="s">
        <v>3070</v>
      </c>
      <c r="G888" s="75" t="s">
        <v>3071</v>
      </c>
      <c r="H888" s="75"/>
      <c r="I888" s="75" t="s">
        <v>886</v>
      </c>
      <c r="J888" s="75" t="s">
        <v>290</v>
      </c>
      <c r="K888" s="75"/>
      <c r="L888" s="75"/>
      <c r="M888" s="75"/>
      <c r="N888" s="75"/>
      <c r="O888" s="75"/>
      <c r="P888" s="75"/>
      <c r="Q888" s="75"/>
      <c r="R888" s="75" t="s">
        <v>5</v>
      </c>
      <c r="S888" s="75" t="s">
        <v>18</v>
      </c>
    </row>
    <row r="889" spans="1:19" ht="15" customHeight="1" x14ac:dyDescent="0.35">
      <c r="A889" s="75">
        <v>888</v>
      </c>
      <c r="B889" s="75" t="s">
        <v>3072</v>
      </c>
      <c r="C889" s="165" t="s">
        <v>3073</v>
      </c>
      <c r="D889" s="75" t="s">
        <v>1201</v>
      </c>
      <c r="E889" s="75" t="s">
        <v>346</v>
      </c>
      <c r="F889" s="75" t="s">
        <v>3074</v>
      </c>
      <c r="G889" s="75" t="s">
        <v>3075</v>
      </c>
      <c r="H889" s="75"/>
      <c r="I889" s="75" t="s">
        <v>886</v>
      </c>
      <c r="J889" s="75" t="s">
        <v>1142</v>
      </c>
      <c r="K889" s="75"/>
      <c r="L889" s="75"/>
      <c r="M889" s="75"/>
      <c r="N889" s="75"/>
      <c r="O889" s="75"/>
      <c r="P889" s="75"/>
      <c r="Q889" s="75"/>
      <c r="R889" s="75" t="s">
        <v>5</v>
      </c>
      <c r="S889" s="75" t="s">
        <v>18</v>
      </c>
    </row>
    <row r="890" spans="1:19" ht="15" customHeight="1" x14ac:dyDescent="0.35">
      <c r="A890" s="75">
        <v>889</v>
      </c>
      <c r="B890" s="75" t="s">
        <v>3076</v>
      </c>
      <c r="C890" s="165" t="s">
        <v>3077</v>
      </c>
      <c r="D890" s="75" t="s">
        <v>287</v>
      </c>
      <c r="E890" s="75" t="s">
        <v>288</v>
      </c>
      <c r="F890" s="75" t="s">
        <v>3078</v>
      </c>
      <c r="G890" s="75" t="s">
        <v>3079</v>
      </c>
      <c r="H890" s="75"/>
      <c r="I890" s="75" t="s">
        <v>1112</v>
      </c>
      <c r="J890" s="75" t="s">
        <v>290</v>
      </c>
      <c r="K890" s="75"/>
      <c r="L890" s="75"/>
      <c r="M890" s="75"/>
      <c r="N890" s="75">
        <v>7</v>
      </c>
      <c r="O890" s="75"/>
      <c r="P890" s="75">
        <v>35</v>
      </c>
      <c r="Q890" s="75"/>
      <c r="R890" s="75" t="s">
        <v>5</v>
      </c>
      <c r="S890" s="75" t="s">
        <v>18</v>
      </c>
    </row>
    <row r="891" spans="1:19" ht="15" customHeight="1" x14ac:dyDescent="0.35">
      <c r="A891" s="75">
        <v>890</v>
      </c>
      <c r="B891" s="75" t="s">
        <v>3080</v>
      </c>
      <c r="C891" s="165" t="s">
        <v>3081</v>
      </c>
      <c r="D891" s="75" t="s">
        <v>1201</v>
      </c>
      <c r="E891" s="75" t="s">
        <v>302</v>
      </c>
      <c r="F891" s="75" t="s">
        <v>3082</v>
      </c>
      <c r="G891" s="75" t="s">
        <v>3083</v>
      </c>
      <c r="H891" s="75"/>
      <c r="I891" s="75" t="s">
        <v>1112</v>
      </c>
      <c r="J891" s="75" t="s">
        <v>290</v>
      </c>
      <c r="K891" s="75"/>
      <c r="L891" s="75"/>
      <c r="M891" s="75"/>
      <c r="N891" s="75"/>
      <c r="O891" s="75"/>
      <c r="P891" s="75">
        <v>18</v>
      </c>
      <c r="Q891" s="75"/>
      <c r="R891" s="75" t="s">
        <v>5</v>
      </c>
      <c r="S891" s="75" t="s">
        <v>18</v>
      </c>
    </row>
    <row r="892" spans="1:19" ht="15" customHeight="1" x14ac:dyDescent="0.35">
      <c r="A892" s="75">
        <v>891</v>
      </c>
      <c r="B892" s="75" t="s">
        <v>330</v>
      </c>
      <c r="C892" s="165" t="s">
        <v>331</v>
      </c>
      <c r="D892" s="75" t="s">
        <v>332</v>
      </c>
      <c r="E892" s="75" t="s">
        <v>333</v>
      </c>
      <c r="F892" s="75" t="s">
        <v>334</v>
      </c>
      <c r="G892" s="75" t="s">
        <v>335</v>
      </c>
      <c r="H892" s="75"/>
      <c r="I892" s="75" t="s">
        <v>1112</v>
      </c>
      <c r="J892" s="75" t="s">
        <v>290</v>
      </c>
      <c r="K892" s="75"/>
      <c r="L892" s="75"/>
      <c r="M892" s="75"/>
      <c r="N892" s="75">
        <v>9</v>
      </c>
      <c r="O892" s="75"/>
      <c r="P892" s="75">
        <v>25</v>
      </c>
      <c r="Q892" s="75"/>
      <c r="R892" s="75" t="s">
        <v>5</v>
      </c>
      <c r="S892" s="75" t="s">
        <v>18</v>
      </c>
    </row>
    <row r="893" spans="1:19" ht="15" customHeight="1" x14ac:dyDescent="0.35">
      <c r="A893" s="75">
        <v>892</v>
      </c>
      <c r="B893" s="75" t="s">
        <v>3084</v>
      </c>
      <c r="C893" s="165" t="s">
        <v>3085</v>
      </c>
      <c r="D893" s="75" t="s">
        <v>287</v>
      </c>
      <c r="E893" s="75" t="s">
        <v>288</v>
      </c>
      <c r="F893" s="75" t="s">
        <v>3086</v>
      </c>
      <c r="G893" s="75" t="s">
        <v>3087</v>
      </c>
      <c r="H893" s="75"/>
      <c r="I893" s="75" t="s">
        <v>1112</v>
      </c>
      <c r="J893" s="75" t="s">
        <v>290</v>
      </c>
      <c r="K893" s="75"/>
      <c r="L893" s="75"/>
      <c r="M893" s="75"/>
      <c r="N893" s="75">
        <v>3</v>
      </c>
      <c r="O893" s="75"/>
      <c r="P893" s="75">
        <v>19</v>
      </c>
      <c r="Q893" s="75"/>
      <c r="R893" s="75" t="s">
        <v>5</v>
      </c>
      <c r="S893" s="75" t="s">
        <v>18</v>
      </c>
    </row>
    <row r="894" spans="1:19" ht="15" customHeight="1" x14ac:dyDescent="0.35">
      <c r="A894" s="75">
        <v>893</v>
      </c>
      <c r="B894" s="75" t="s">
        <v>3088</v>
      </c>
      <c r="C894" s="165" t="s">
        <v>3089</v>
      </c>
      <c r="D894" s="75" t="s">
        <v>1390</v>
      </c>
      <c r="E894" s="75" t="s">
        <v>295</v>
      </c>
      <c r="F894" s="75" t="s">
        <v>3090</v>
      </c>
      <c r="G894" s="75" t="s">
        <v>3091</v>
      </c>
      <c r="H894" s="75"/>
      <c r="I894" s="75" t="s">
        <v>505</v>
      </c>
      <c r="J894" s="75" t="s">
        <v>1118</v>
      </c>
      <c r="K894" s="75"/>
      <c r="L894" s="75"/>
      <c r="M894" s="75"/>
      <c r="N894" s="75">
        <v>96</v>
      </c>
      <c r="O894" s="75"/>
      <c r="P894" s="75">
        <v>59</v>
      </c>
      <c r="Q894" s="75"/>
      <c r="R894" s="75" t="s">
        <v>5</v>
      </c>
      <c r="S894" s="75" t="s">
        <v>18</v>
      </c>
    </row>
    <row r="895" spans="1:19" ht="15" customHeight="1" x14ac:dyDescent="0.35">
      <c r="A895" s="75">
        <v>894</v>
      </c>
      <c r="B895" s="75" t="s">
        <v>3092</v>
      </c>
      <c r="C895" s="165" t="s">
        <v>3093</v>
      </c>
      <c r="D895" s="75" t="s">
        <v>3094</v>
      </c>
      <c r="E895" s="75" t="s">
        <v>333</v>
      </c>
      <c r="F895" s="75" t="s">
        <v>3095</v>
      </c>
      <c r="G895" s="75" t="s">
        <v>3096</v>
      </c>
      <c r="H895" s="75"/>
      <c r="I895" s="75" t="s">
        <v>1112</v>
      </c>
      <c r="J895" s="75" t="s">
        <v>290</v>
      </c>
      <c r="K895" s="75"/>
      <c r="L895" s="75"/>
      <c r="M895" s="75"/>
      <c r="N895" s="75"/>
      <c r="O895" s="75"/>
      <c r="P895" s="75">
        <v>22</v>
      </c>
      <c r="Q895" s="75"/>
      <c r="R895" s="75" t="s">
        <v>5</v>
      </c>
      <c r="S895" s="75" t="s">
        <v>18</v>
      </c>
    </row>
    <row r="896" spans="1:19" ht="15" customHeight="1" x14ac:dyDescent="0.35">
      <c r="A896" s="75">
        <v>895</v>
      </c>
      <c r="B896" s="75" t="s">
        <v>3097</v>
      </c>
      <c r="C896" s="165" t="s">
        <v>3098</v>
      </c>
      <c r="D896" s="75" t="s">
        <v>1768</v>
      </c>
      <c r="E896" s="75" t="s">
        <v>346</v>
      </c>
      <c r="F896" s="75" t="s">
        <v>3099</v>
      </c>
      <c r="G896" s="75" t="s">
        <v>3100</v>
      </c>
      <c r="H896" s="75"/>
      <c r="I896" s="75" t="s">
        <v>886</v>
      </c>
      <c r="J896" s="75" t="s">
        <v>290</v>
      </c>
      <c r="K896" s="75"/>
      <c r="L896" s="75"/>
      <c r="M896" s="75"/>
      <c r="N896" s="75">
        <v>9</v>
      </c>
      <c r="O896" s="75"/>
      <c r="P896" s="75"/>
      <c r="Q896" s="75"/>
      <c r="R896" s="75" t="s">
        <v>5</v>
      </c>
      <c r="S896" s="75" t="s">
        <v>18</v>
      </c>
    </row>
    <row r="897" spans="1:19" ht="15" customHeight="1" x14ac:dyDescent="0.35">
      <c r="A897" s="75">
        <v>896</v>
      </c>
      <c r="B897" s="75" t="s">
        <v>3101</v>
      </c>
      <c r="C897" s="165" t="s">
        <v>3102</v>
      </c>
      <c r="D897" s="75" t="s">
        <v>1600</v>
      </c>
      <c r="E897" s="75" t="s">
        <v>295</v>
      </c>
      <c r="F897" s="75" t="s">
        <v>3103</v>
      </c>
      <c r="G897" s="75" t="s">
        <v>488</v>
      </c>
      <c r="H897" s="75"/>
      <c r="I897" s="75" t="s">
        <v>505</v>
      </c>
      <c r="J897" s="75" t="s">
        <v>1118</v>
      </c>
      <c r="K897" s="75"/>
      <c r="L897" s="75"/>
      <c r="M897" s="75"/>
      <c r="N897" s="75"/>
      <c r="O897" s="75"/>
      <c r="P897" s="75">
        <v>24</v>
      </c>
      <c r="Q897" s="75"/>
      <c r="R897" s="75" t="s">
        <v>5</v>
      </c>
      <c r="S897" s="75" t="s">
        <v>18</v>
      </c>
    </row>
    <row r="898" spans="1:19" ht="15" customHeight="1" x14ac:dyDescent="0.35">
      <c r="A898" s="75">
        <v>897</v>
      </c>
      <c r="B898" s="75" t="s">
        <v>3104</v>
      </c>
      <c r="C898" s="165" t="s">
        <v>3105</v>
      </c>
      <c r="D898" s="75" t="s">
        <v>287</v>
      </c>
      <c r="E898" s="75" t="s">
        <v>288</v>
      </c>
      <c r="F898" s="75" t="s">
        <v>3106</v>
      </c>
      <c r="G898" s="75" t="s">
        <v>3107</v>
      </c>
      <c r="H898" s="75"/>
      <c r="I898" s="75" t="s">
        <v>1112</v>
      </c>
      <c r="J898" s="75" t="s">
        <v>290</v>
      </c>
      <c r="K898" s="75"/>
      <c r="L898" s="75"/>
      <c r="M898" s="75"/>
      <c r="N898" s="75">
        <v>4</v>
      </c>
      <c r="O898" s="75"/>
      <c r="P898" s="75">
        <v>24</v>
      </c>
      <c r="Q898" s="75"/>
      <c r="R898" s="75" t="s">
        <v>5</v>
      </c>
      <c r="S898" s="75" t="s">
        <v>18</v>
      </c>
    </row>
    <row r="899" spans="1:19" ht="15" customHeight="1" x14ac:dyDescent="0.35">
      <c r="A899" s="75">
        <v>898</v>
      </c>
      <c r="B899" s="75" t="s">
        <v>3108</v>
      </c>
      <c r="C899" s="165" t="s">
        <v>3109</v>
      </c>
      <c r="D899" s="75" t="s">
        <v>1201</v>
      </c>
      <c r="E899" s="75" t="s">
        <v>346</v>
      </c>
      <c r="F899" s="75" t="s">
        <v>1141</v>
      </c>
      <c r="G899" s="75" t="s">
        <v>3110</v>
      </c>
      <c r="H899" s="75"/>
      <c r="I899" s="75" t="s">
        <v>886</v>
      </c>
      <c r="J899" s="75" t="s">
        <v>1142</v>
      </c>
      <c r="K899" s="75"/>
      <c r="L899" s="75"/>
      <c r="M899" s="75"/>
      <c r="N899" s="75">
        <v>1</v>
      </c>
      <c r="O899" s="75"/>
      <c r="P899" s="75"/>
      <c r="Q899" s="75"/>
      <c r="R899" s="75" t="s">
        <v>5</v>
      </c>
      <c r="S899" s="75" t="s">
        <v>18</v>
      </c>
    </row>
    <row r="900" spans="1:19" ht="15" customHeight="1" x14ac:dyDescent="0.35">
      <c r="A900" s="75">
        <v>899</v>
      </c>
      <c r="B900" s="75" t="s">
        <v>3111</v>
      </c>
      <c r="C900" s="165" t="s">
        <v>3112</v>
      </c>
      <c r="D900" s="75" t="s">
        <v>1480</v>
      </c>
      <c r="E900" s="75" t="s">
        <v>302</v>
      </c>
      <c r="F900" s="75" t="s">
        <v>3113</v>
      </c>
      <c r="G900" s="75" t="s">
        <v>3114</v>
      </c>
      <c r="H900" s="75"/>
      <c r="I900" s="75" t="s">
        <v>505</v>
      </c>
      <c r="J900" s="75" t="s">
        <v>1118</v>
      </c>
      <c r="K900" s="75"/>
      <c r="L900" s="75"/>
      <c r="M900" s="75"/>
      <c r="N900" s="75">
        <v>7</v>
      </c>
      <c r="O900" s="75"/>
      <c r="P900" s="75">
        <v>84</v>
      </c>
      <c r="Q900" s="75"/>
      <c r="R900" s="75" t="s">
        <v>5</v>
      </c>
      <c r="S900" s="75" t="s">
        <v>18</v>
      </c>
    </row>
    <row r="901" spans="1:19" ht="15" customHeight="1" x14ac:dyDescent="0.35">
      <c r="A901" s="75">
        <v>900</v>
      </c>
      <c r="B901" s="75" t="s">
        <v>3115</v>
      </c>
      <c r="C901" s="165" t="s">
        <v>3116</v>
      </c>
      <c r="D901" s="75" t="s">
        <v>287</v>
      </c>
      <c r="E901" s="75" t="s">
        <v>556</v>
      </c>
      <c r="F901" s="75" t="s">
        <v>3117</v>
      </c>
      <c r="G901" s="75" t="s">
        <v>488</v>
      </c>
      <c r="H901" s="75"/>
      <c r="I901" s="75" t="s">
        <v>1112</v>
      </c>
      <c r="J901" s="75" t="s">
        <v>1154</v>
      </c>
      <c r="K901" s="75"/>
      <c r="L901" s="75"/>
      <c r="M901" s="75"/>
      <c r="N901" s="75"/>
      <c r="O901" s="75"/>
      <c r="P901" s="75">
        <v>8</v>
      </c>
      <c r="Q901" s="75"/>
      <c r="R901" s="75" t="s">
        <v>5</v>
      </c>
      <c r="S901" s="75" t="s">
        <v>18</v>
      </c>
    </row>
    <row r="902" spans="1:19" ht="15" customHeight="1" x14ac:dyDescent="0.35">
      <c r="A902" s="75">
        <v>901</v>
      </c>
      <c r="B902" s="75" t="s">
        <v>3118</v>
      </c>
      <c r="C902" s="165" t="s">
        <v>3119</v>
      </c>
      <c r="D902" s="75" t="s">
        <v>3120</v>
      </c>
      <c r="E902" s="75" t="s">
        <v>493</v>
      </c>
      <c r="F902" s="75" t="s">
        <v>3121</v>
      </c>
      <c r="G902" s="75" t="s">
        <v>488</v>
      </c>
      <c r="H902" s="75"/>
      <c r="I902" s="75" t="s">
        <v>505</v>
      </c>
      <c r="J902" s="75" t="s">
        <v>1118</v>
      </c>
      <c r="K902" s="75"/>
      <c r="L902" s="75"/>
      <c r="M902" s="75"/>
      <c r="N902" s="75">
        <v>17</v>
      </c>
      <c r="O902" s="75"/>
      <c r="P902" s="75">
        <v>42</v>
      </c>
      <c r="Q902" s="75"/>
      <c r="R902" s="75" t="s">
        <v>5</v>
      </c>
      <c r="S902" s="75" t="s">
        <v>18</v>
      </c>
    </row>
    <row r="903" spans="1:19" ht="15" customHeight="1" x14ac:dyDescent="0.35">
      <c r="A903" s="75">
        <v>902</v>
      </c>
      <c r="B903" s="75" t="s">
        <v>3122</v>
      </c>
      <c r="C903" s="165" t="s">
        <v>3123</v>
      </c>
      <c r="D903" s="75" t="s">
        <v>287</v>
      </c>
      <c r="E903" s="75" t="s">
        <v>310</v>
      </c>
      <c r="F903" s="75" t="s">
        <v>3124</v>
      </c>
      <c r="G903" s="75" t="s">
        <v>3125</v>
      </c>
      <c r="H903" s="75"/>
      <c r="I903" s="75" t="s">
        <v>1112</v>
      </c>
      <c r="J903" s="75" t="s">
        <v>290</v>
      </c>
      <c r="K903" s="75"/>
      <c r="L903" s="75"/>
      <c r="M903" s="75"/>
      <c r="N903" s="75"/>
      <c r="O903" s="75"/>
      <c r="P903" s="75">
        <v>13</v>
      </c>
      <c r="Q903" s="75"/>
      <c r="R903" s="75" t="s">
        <v>5</v>
      </c>
      <c r="S903" s="75" t="s">
        <v>18</v>
      </c>
    </row>
    <row r="904" spans="1:19" ht="15" customHeight="1" x14ac:dyDescent="0.35">
      <c r="A904" s="75">
        <v>903</v>
      </c>
      <c r="B904" s="75" t="s">
        <v>3126</v>
      </c>
      <c r="C904" s="165" t="s">
        <v>3127</v>
      </c>
      <c r="D904" s="75" t="s">
        <v>1353</v>
      </c>
      <c r="E904" s="75" t="s">
        <v>295</v>
      </c>
      <c r="F904" s="75" t="s">
        <v>3128</v>
      </c>
      <c r="G904" s="75" t="s">
        <v>488</v>
      </c>
      <c r="H904" s="75"/>
      <c r="I904" s="75" t="s">
        <v>886</v>
      </c>
      <c r="J904" s="75" t="s">
        <v>1113</v>
      </c>
      <c r="K904" s="75"/>
      <c r="L904" s="75"/>
      <c r="M904" s="75"/>
      <c r="N904" s="75">
        <v>4</v>
      </c>
      <c r="O904" s="75"/>
      <c r="P904" s="75"/>
      <c r="Q904" s="75"/>
      <c r="R904" s="75" t="s">
        <v>5</v>
      </c>
      <c r="S904" s="75" t="s">
        <v>18</v>
      </c>
    </row>
    <row r="905" spans="1:19" ht="15" customHeight="1" x14ac:dyDescent="0.35">
      <c r="A905" s="75">
        <v>904</v>
      </c>
      <c r="B905" s="75" t="s">
        <v>3129</v>
      </c>
      <c r="C905" s="165" t="s">
        <v>3130</v>
      </c>
      <c r="D905" s="75" t="s">
        <v>1110</v>
      </c>
      <c r="E905" s="75" t="s">
        <v>302</v>
      </c>
      <c r="F905" s="75" t="s">
        <v>3131</v>
      </c>
      <c r="G905" s="75" t="s">
        <v>3132</v>
      </c>
      <c r="H905" s="75"/>
      <c r="I905" s="75" t="s">
        <v>886</v>
      </c>
      <c r="J905" s="75" t="s">
        <v>1113</v>
      </c>
      <c r="K905" s="75"/>
      <c r="L905" s="75"/>
      <c r="M905" s="75"/>
      <c r="N905" s="75">
        <v>3</v>
      </c>
      <c r="O905" s="75"/>
      <c r="P905" s="75">
        <v>32</v>
      </c>
      <c r="Q905" s="75"/>
      <c r="R905" s="75" t="s">
        <v>5</v>
      </c>
      <c r="S905" s="75" t="s">
        <v>18</v>
      </c>
    </row>
    <row r="906" spans="1:19" ht="15" customHeight="1" x14ac:dyDescent="0.35">
      <c r="A906" s="75">
        <v>905</v>
      </c>
      <c r="B906" s="75" t="s">
        <v>3133</v>
      </c>
      <c r="C906" s="165" t="s">
        <v>3134</v>
      </c>
      <c r="D906" s="75" t="s">
        <v>287</v>
      </c>
      <c r="E906" s="75" t="s">
        <v>396</v>
      </c>
      <c r="F906" s="75" t="s">
        <v>3135</v>
      </c>
      <c r="G906" s="75" t="s">
        <v>3136</v>
      </c>
      <c r="H906" s="75"/>
      <c r="I906" s="75" t="s">
        <v>886</v>
      </c>
      <c r="J906" s="75" t="s">
        <v>290</v>
      </c>
      <c r="K906" s="75"/>
      <c r="L906" s="75"/>
      <c r="M906" s="75"/>
      <c r="N906" s="75">
        <v>1</v>
      </c>
      <c r="O906" s="75"/>
      <c r="P906" s="75">
        <v>12</v>
      </c>
      <c r="Q906" s="75"/>
      <c r="R906" s="75" t="s">
        <v>5</v>
      </c>
      <c r="S906" s="75" t="s">
        <v>18</v>
      </c>
    </row>
    <row r="907" spans="1:19" ht="15" customHeight="1" x14ac:dyDescent="0.35">
      <c r="A907" s="75">
        <v>906</v>
      </c>
      <c r="B907" s="75" t="s">
        <v>3137</v>
      </c>
      <c r="C907" s="165" t="s">
        <v>3138</v>
      </c>
      <c r="D907" s="75" t="s">
        <v>1181</v>
      </c>
      <c r="E907" s="75" t="s">
        <v>346</v>
      </c>
      <c r="F907" s="75" t="s">
        <v>3139</v>
      </c>
      <c r="G907" s="75" t="s">
        <v>488</v>
      </c>
      <c r="H907" s="75"/>
      <c r="I907" s="75" t="s">
        <v>505</v>
      </c>
      <c r="J907" s="75" t="s">
        <v>1118</v>
      </c>
      <c r="K907" s="75"/>
      <c r="L907" s="75"/>
      <c r="M907" s="75"/>
      <c r="N907" s="75"/>
      <c r="O907" s="75"/>
      <c r="P907" s="75">
        <v>72</v>
      </c>
      <c r="Q907" s="75"/>
      <c r="R907" s="75" t="s">
        <v>5</v>
      </c>
      <c r="S907" s="75" t="s">
        <v>18</v>
      </c>
    </row>
    <row r="908" spans="1:19" ht="15" customHeight="1" x14ac:dyDescent="0.35">
      <c r="A908" s="75">
        <v>907</v>
      </c>
      <c r="B908" s="75" t="s">
        <v>3140</v>
      </c>
      <c r="C908" s="165" t="s">
        <v>3141</v>
      </c>
      <c r="D908" s="75" t="s">
        <v>1692</v>
      </c>
      <c r="E908" s="75" t="s">
        <v>639</v>
      </c>
      <c r="F908" s="75" t="s">
        <v>3142</v>
      </c>
      <c r="G908" s="75" t="s">
        <v>488</v>
      </c>
      <c r="H908" s="75"/>
      <c r="I908" s="75" t="s">
        <v>505</v>
      </c>
      <c r="J908" s="75" t="s">
        <v>1118</v>
      </c>
      <c r="K908" s="75"/>
      <c r="L908" s="75"/>
      <c r="M908" s="75"/>
      <c r="N908" s="75">
        <v>5</v>
      </c>
      <c r="O908" s="75"/>
      <c r="P908" s="75">
        <v>65</v>
      </c>
      <c r="Q908" s="75"/>
      <c r="R908" s="75" t="s">
        <v>5</v>
      </c>
      <c r="S908" s="75" t="s">
        <v>18</v>
      </c>
    </row>
    <row r="909" spans="1:19" ht="15" customHeight="1" x14ac:dyDescent="0.35">
      <c r="A909" s="75">
        <v>908</v>
      </c>
      <c r="B909" s="75" t="s">
        <v>3143</v>
      </c>
      <c r="C909" s="165" t="s">
        <v>3144</v>
      </c>
      <c r="D909" s="75" t="s">
        <v>1764</v>
      </c>
      <c r="E909" s="75" t="s">
        <v>556</v>
      </c>
      <c r="F909" s="75" t="s">
        <v>3145</v>
      </c>
      <c r="G909" s="75" t="s">
        <v>488</v>
      </c>
      <c r="H909" s="75"/>
      <c r="I909" s="75" t="s">
        <v>505</v>
      </c>
      <c r="J909" s="75" t="s">
        <v>1118</v>
      </c>
      <c r="K909" s="75"/>
      <c r="L909" s="75"/>
      <c r="M909" s="75"/>
      <c r="N909" s="75">
        <v>2</v>
      </c>
      <c r="O909" s="75"/>
      <c r="P909" s="75">
        <v>20</v>
      </c>
      <c r="Q909" s="75"/>
      <c r="R909" s="75" t="s">
        <v>5</v>
      </c>
      <c r="S909" s="75" t="s">
        <v>18</v>
      </c>
    </row>
    <row r="910" spans="1:19" ht="15" customHeight="1" x14ac:dyDescent="0.35">
      <c r="A910" s="75">
        <v>909</v>
      </c>
      <c r="B910" s="75" t="s">
        <v>3146</v>
      </c>
      <c r="C910" s="165" t="s">
        <v>3147</v>
      </c>
      <c r="D910" s="75" t="s">
        <v>332</v>
      </c>
      <c r="E910" s="75" t="s">
        <v>325</v>
      </c>
      <c r="F910" s="75" t="s">
        <v>3148</v>
      </c>
      <c r="G910" s="75" t="s">
        <v>3149</v>
      </c>
      <c r="H910" s="75"/>
      <c r="I910" s="75" t="s">
        <v>886</v>
      </c>
      <c r="J910" s="75" t="s">
        <v>290</v>
      </c>
      <c r="K910" s="75"/>
      <c r="L910" s="75"/>
      <c r="M910" s="75"/>
      <c r="N910" s="75"/>
      <c r="O910" s="75"/>
      <c r="P910" s="75">
        <v>26</v>
      </c>
      <c r="Q910" s="75"/>
      <c r="R910" s="75" t="s">
        <v>5</v>
      </c>
      <c r="S910" s="75" t="s">
        <v>18</v>
      </c>
    </row>
    <row r="911" spans="1:19" ht="15" customHeight="1" x14ac:dyDescent="0.35">
      <c r="A911" s="75">
        <v>910</v>
      </c>
      <c r="B911" s="75" t="s">
        <v>3150</v>
      </c>
      <c r="C911" s="165" t="s">
        <v>3151</v>
      </c>
      <c r="D911" s="75" t="s">
        <v>3152</v>
      </c>
      <c r="E911" s="75" t="s">
        <v>396</v>
      </c>
      <c r="F911" s="75" t="s">
        <v>3153</v>
      </c>
      <c r="G911" s="75" t="s">
        <v>488</v>
      </c>
      <c r="H911" s="75"/>
      <c r="I911" s="75" t="s">
        <v>505</v>
      </c>
      <c r="J911" s="75" t="s">
        <v>1118</v>
      </c>
      <c r="K911" s="75"/>
      <c r="L911" s="75"/>
      <c r="M911" s="75"/>
      <c r="N911" s="75">
        <v>6</v>
      </c>
      <c r="O911" s="75"/>
      <c r="P911" s="75">
        <v>48</v>
      </c>
      <c r="Q911" s="75"/>
      <c r="R911" s="75" t="s">
        <v>5</v>
      </c>
      <c r="S911" s="75" t="s">
        <v>18</v>
      </c>
    </row>
    <row r="912" spans="1:19" ht="15" customHeight="1" x14ac:dyDescent="0.35">
      <c r="A912" s="75">
        <v>911</v>
      </c>
      <c r="B912" s="75" t="s">
        <v>3108</v>
      </c>
      <c r="C912" s="165" t="s">
        <v>3154</v>
      </c>
      <c r="D912" s="75" t="s">
        <v>1201</v>
      </c>
      <c r="E912" s="75" t="s">
        <v>346</v>
      </c>
      <c r="F912" s="75" t="s">
        <v>1141</v>
      </c>
      <c r="G912" s="75" t="s">
        <v>3155</v>
      </c>
      <c r="H912" s="75"/>
      <c r="I912" s="75" t="s">
        <v>886</v>
      </c>
      <c r="J912" s="75" t="s">
        <v>1142</v>
      </c>
      <c r="K912" s="75"/>
      <c r="L912" s="75"/>
      <c r="M912" s="75"/>
      <c r="N912" s="75"/>
      <c r="O912" s="75"/>
      <c r="P912" s="75"/>
      <c r="Q912" s="75"/>
      <c r="R912" s="75" t="s">
        <v>5</v>
      </c>
      <c r="S912" s="75" t="s">
        <v>18</v>
      </c>
    </row>
    <row r="913" spans="1:19" ht="15" customHeight="1" x14ac:dyDescent="0.35">
      <c r="A913" s="75">
        <v>912</v>
      </c>
      <c r="B913" s="75" t="s">
        <v>3156</v>
      </c>
      <c r="C913" s="165" t="s">
        <v>3157</v>
      </c>
      <c r="D913" s="75" t="s">
        <v>287</v>
      </c>
      <c r="E913" s="75" t="s">
        <v>396</v>
      </c>
      <c r="F913" s="75" t="s">
        <v>3158</v>
      </c>
      <c r="G913" s="75" t="s">
        <v>3159</v>
      </c>
      <c r="H913" s="75"/>
      <c r="I913" s="75" t="s">
        <v>1112</v>
      </c>
      <c r="J913" s="75" t="s">
        <v>290</v>
      </c>
      <c r="K913" s="75"/>
      <c r="L913" s="75"/>
      <c r="M913" s="75"/>
      <c r="N913" s="75">
        <v>16</v>
      </c>
      <c r="O913" s="75"/>
      <c r="P913" s="75">
        <v>12</v>
      </c>
      <c r="Q913" s="75"/>
      <c r="R913" s="75" t="s">
        <v>5</v>
      </c>
      <c r="S913" s="75" t="s">
        <v>18</v>
      </c>
    </row>
    <row r="914" spans="1:19" ht="15" customHeight="1" x14ac:dyDescent="0.35">
      <c r="A914" s="75">
        <v>913</v>
      </c>
      <c r="B914" s="75" t="s">
        <v>3160</v>
      </c>
      <c r="C914" s="165" t="s">
        <v>3161</v>
      </c>
      <c r="D914" s="75" t="s">
        <v>1201</v>
      </c>
      <c r="E914" s="75" t="s">
        <v>493</v>
      </c>
      <c r="F914" s="75" t="s">
        <v>1141</v>
      </c>
      <c r="G914" s="75" t="s">
        <v>3162</v>
      </c>
      <c r="H914" s="75"/>
      <c r="I914" s="75" t="s">
        <v>886</v>
      </c>
      <c r="J914" s="75" t="s">
        <v>290</v>
      </c>
      <c r="K914" s="75"/>
      <c r="L914" s="75"/>
      <c r="M914" s="75"/>
      <c r="N914" s="75"/>
      <c r="O914" s="75"/>
      <c r="P914" s="75"/>
      <c r="Q914" s="75"/>
      <c r="R914" s="75" t="s">
        <v>5</v>
      </c>
      <c r="S914" s="75" t="s">
        <v>18</v>
      </c>
    </row>
    <row r="915" spans="1:19" ht="15" customHeight="1" x14ac:dyDescent="0.35">
      <c r="A915" s="75">
        <v>914</v>
      </c>
      <c r="B915" s="75" t="s">
        <v>3163</v>
      </c>
      <c r="C915" s="165" t="s">
        <v>3164</v>
      </c>
      <c r="D915" s="75" t="s">
        <v>1110</v>
      </c>
      <c r="E915" s="75" t="s">
        <v>396</v>
      </c>
      <c r="F915" s="75" t="s">
        <v>3165</v>
      </c>
      <c r="G915" s="75" t="s">
        <v>3166</v>
      </c>
      <c r="H915" s="75"/>
      <c r="I915" s="75" t="s">
        <v>1112</v>
      </c>
      <c r="J915" s="75" t="s">
        <v>290</v>
      </c>
      <c r="K915" s="75"/>
      <c r="L915" s="75"/>
      <c r="M915" s="75"/>
      <c r="N915" s="75"/>
      <c r="O915" s="75"/>
      <c r="P915" s="75">
        <v>18</v>
      </c>
      <c r="Q915" s="75"/>
      <c r="R915" s="75" t="s">
        <v>5</v>
      </c>
      <c r="S915" s="75" t="s">
        <v>18</v>
      </c>
    </row>
    <row r="916" spans="1:19" ht="15" customHeight="1" x14ac:dyDescent="0.35">
      <c r="A916" s="75">
        <v>915</v>
      </c>
      <c r="B916" s="75" t="s">
        <v>1417</v>
      </c>
      <c r="C916" s="165" t="s">
        <v>3167</v>
      </c>
      <c r="D916" s="75" t="s">
        <v>1110</v>
      </c>
      <c r="E916" s="75" t="s">
        <v>295</v>
      </c>
      <c r="F916" s="75" t="s">
        <v>1141</v>
      </c>
      <c r="G916" s="75" t="s">
        <v>488</v>
      </c>
      <c r="H916" s="75"/>
      <c r="I916" s="75" t="s">
        <v>886</v>
      </c>
      <c r="J916" s="75" t="s">
        <v>1113</v>
      </c>
      <c r="K916" s="75"/>
      <c r="L916" s="75"/>
      <c r="M916" s="75"/>
      <c r="N916" s="75"/>
      <c r="O916" s="75"/>
      <c r="P916" s="75"/>
      <c r="Q916" s="75"/>
      <c r="R916" s="75" t="s">
        <v>5</v>
      </c>
      <c r="S916" s="75" t="s">
        <v>18</v>
      </c>
    </row>
    <row r="917" spans="1:19" ht="15" customHeight="1" x14ac:dyDescent="0.35">
      <c r="A917" s="75">
        <v>916</v>
      </c>
      <c r="B917" s="75" t="s">
        <v>3168</v>
      </c>
      <c r="C917" s="165" t="s">
        <v>3169</v>
      </c>
      <c r="D917" s="75" t="s">
        <v>2473</v>
      </c>
      <c r="E917" s="75" t="s">
        <v>556</v>
      </c>
      <c r="F917" s="75" t="s">
        <v>3170</v>
      </c>
      <c r="G917" s="75" t="s">
        <v>3171</v>
      </c>
      <c r="H917" s="75"/>
      <c r="I917" s="75" t="s">
        <v>505</v>
      </c>
      <c r="J917" s="75" t="s">
        <v>1118</v>
      </c>
      <c r="K917" s="75"/>
      <c r="L917" s="75"/>
      <c r="M917" s="75"/>
      <c r="N917" s="75"/>
      <c r="O917" s="75"/>
      <c r="P917" s="75">
        <v>13</v>
      </c>
      <c r="Q917" s="75"/>
      <c r="R917" s="75" t="s">
        <v>5</v>
      </c>
      <c r="S917" s="75" t="s">
        <v>18</v>
      </c>
    </row>
    <row r="918" spans="1:19" ht="15" customHeight="1" x14ac:dyDescent="0.35">
      <c r="A918" s="75">
        <v>917</v>
      </c>
      <c r="B918" s="75" t="s">
        <v>3172</v>
      </c>
      <c r="C918" s="165" t="s">
        <v>3173</v>
      </c>
      <c r="D918" s="75" t="s">
        <v>1667</v>
      </c>
      <c r="E918" s="75" t="s">
        <v>493</v>
      </c>
      <c r="F918" s="75" t="s">
        <v>3174</v>
      </c>
      <c r="G918" s="75" t="s">
        <v>488</v>
      </c>
      <c r="H918" s="75"/>
      <c r="I918" s="75" t="s">
        <v>505</v>
      </c>
      <c r="J918" s="75" t="s">
        <v>1118</v>
      </c>
      <c r="K918" s="75"/>
      <c r="L918" s="75"/>
      <c r="M918" s="75"/>
      <c r="N918" s="75">
        <v>4</v>
      </c>
      <c r="O918" s="75"/>
      <c r="P918" s="75">
        <v>34</v>
      </c>
      <c r="Q918" s="75"/>
      <c r="R918" s="75" t="s">
        <v>5</v>
      </c>
      <c r="S918" s="75" t="s">
        <v>18</v>
      </c>
    </row>
    <row r="919" spans="1:19" ht="15" customHeight="1" x14ac:dyDescent="0.35">
      <c r="A919" s="75">
        <v>918</v>
      </c>
      <c r="B919" s="75" t="s">
        <v>3175</v>
      </c>
      <c r="C919" s="165" t="s">
        <v>3176</v>
      </c>
      <c r="D919" s="75" t="s">
        <v>1417</v>
      </c>
      <c r="E919" s="75" t="s">
        <v>333</v>
      </c>
      <c r="F919" s="75" t="s">
        <v>3177</v>
      </c>
      <c r="G919" s="75" t="s">
        <v>488</v>
      </c>
      <c r="H919" s="75"/>
      <c r="I919" s="75" t="s">
        <v>505</v>
      </c>
      <c r="J919" s="75" t="s">
        <v>1118</v>
      </c>
      <c r="K919" s="75"/>
      <c r="L919" s="75"/>
      <c r="M919" s="75"/>
      <c r="N919" s="75">
        <v>9</v>
      </c>
      <c r="O919" s="75"/>
      <c r="P919" s="75">
        <v>32</v>
      </c>
      <c r="Q919" s="75"/>
      <c r="R919" s="75" t="s">
        <v>5</v>
      </c>
      <c r="S919" s="75" t="s">
        <v>18</v>
      </c>
    </row>
    <row r="920" spans="1:19" ht="15" customHeight="1" x14ac:dyDescent="0.35">
      <c r="A920" s="75">
        <v>919</v>
      </c>
      <c r="B920" s="75" t="s">
        <v>3178</v>
      </c>
      <c r="C920" s="165" t="s">
        <v>3179</v>
      </c>
      <c r="D920" s="75" t="s">
        <v>1201</v>
      </c>
      <c r="E920" s="75" t="s">
        <v>346</v>
      </c>
      <c r="F920" s="75" t="s">
        <v>3180</v>
      </c>
      <c r="G920" s="75" t="s">
        <v>3181</v>
      </c>
      <c r="H920" s="75"/>
      <c r="I920" s="75" t="s">
        <v>886</v>
      </c>
      <c r="J920" s="75" t="s">
        <v>1142</v>
      </c>
      <c r="K920" s="75"/>
      <c r="L920" s="75"/>
      <c r="M920" s="75"/>
      <c r="N920" s="75">
        <v>1</v>
      </c>
      <c r="O920" s="75"/>
      <c r="P920" s="75"/>
      <c r="Q920" s="75"/>
      <c r="R920" s="75" t="s">
        <v>5</v>
      </c>
      <c r="S920" s="75" t="s">
        <v>18</v>
      </c>
    </row>
    <row r="921" spans="1:19" ht="15" customHeight="1" x14ac:dyDescent="0.35">
      <c r="A921" s="75">
        <v>920</v>
      </c>
      <c r="B921" s="75" t="s">
        <v>3182</v>
      </c>
      <c r="C921" s="165" t="s">
        <v>3183</v>
      </c>
      <c r="D921" s="75" t="s">
        <v>287</v>
      </c>
      <c r="E921" s="75" t="s">
        <v>639</v>
      </c>
      <c r="F921" s="75" t="s">
        <v>3184</v>
      </c>
      <c r="G921" s="75" t="s">
        <v>3185</v>
      </c>
      <c r="H921" s="75"/>
      <c r="I921" s="75" t="s">
        <v>886</v>
      </c>
      <c r="J921" s="75" t="s">
        <v>290</v>
      </c>
      <c r="K921" s="75"/>
      <c r="L921" s="75"/>
      <c r="M921" s="75"/>
      <c r="N921" s="75"/>
      <c r="O921" s="75"/>
      <c r="P921" s="75">
        <v>12</v>
      </c>
      <c r="Q921" s="75"/>
      <c r="R921" s="75" t="s">
        <v>5</v>
      </c>
      <c r="S921" s="75" t="s">
        <v>18</v>
      </c>
    </row>
    <row r="922" spans="1:19" ht="15" customHeight="1" x14ac:dyDescent="0.35">
      <c r="A922" s="75">
        <v>921</v>
      </c>
      <c r="B922" s="75" t="s">
        <v>3186</v>
      </c>
      <c r="C922" s="165" t="s">
        <v>3187</v>
      </c>
      <c r="D922" s="75" t="s">
        <v>287</v>
      </c>
      <c r="E922" s="75" t="s">
        <v>310</v>
      </c>
      <c r="F922" s="75" t="s">
        <v>3188</v>
      </c>
      <c r="G922" s="75" t="s">
        <v>3189</v>
      </c>
      <c r="H922" s="75"/>
      <c r="I922" s="75" t="s">
        <v>1112</v>
      </c>
      <c r="J922" s="75" t="s">
        <v>290</v>
      </c>
      <c r="K922" s="75"/>
      <c r="L922" s="75"/>
      <c r="M922" s="75"/>
      <c r="N922" s="75">
        <v>3</v>
      </c>
      <c r="O922" s="75"/>
      <c r="P922" s="75">
        <v>17</v>
      </c>
      <c r="Q922" s="75"/>
      <c r="R922" s="75" t="s">
        <v>5</v>
      </c>
      <c r="S922" s="75" t="s">
        <v>18</v>
      </c>
    </row>
    <row r="923" spans="1:19" ht="15" customHeight="1" x14ac:dyDescent="0.35">
      <c r="A923" s="75">
        <v>922</v>
      </c>
      <c r="B923" s="75" t="s">
        <v>3190</v>
      </c>
      <c r="C923" s="165" t="s">
        <v>3191</v>
      </c>
      <c r="D923" s="75" t="s">
        <v>1768</v>
      </c>
      <c r="E923" s="75" t="s">
        <v>288</v>
      </c>
      <c r="F923" s="75" t="s">
        <v>3192</v>
      </c>
      <c r="G923" s="75" t="s">
        <v>3193</v>
      </c>
      <c r="H923" s="75"/>
      <c r="I923" s="75" t="s">
        <v>1112</v>
      </c>
      <c r="J923" s="75" t="s">
        <v>1113</v>
      </c>
      <c r="K923" s="75"/>
      <c r="L923" s="75"/>
      <c r="M923" s="75"/>
      <c r="N923" s="75">
        <v>1</v>
      </c>
      <c r="O923" s="75"/>
      <c r="P923" s="75">
        <v>18</v>
      </c>
      <c r="Q923" s="75"/>
      <c r="R923" s="75" t="s">
        <v>5</v>
      </c>
      <c r="S923" s="75" t="s">
        <v>18</v>
      </c>
    </row>
    <row r="924" spans="1:19" ht="15" customHeight="1" x14ac:dyDescent="0.35">
      <c r="A924" s="75">
        <v>923</v>
      </c>
      <c r="B924" s="75" t="s">
        <v>3194</v>
      </c>
      <c r="C924" s="165" t="s">
        <v>3195</v>
      </c>
      <c r="D924" s="75" t="s">
        <v>3196</v>
      </c>
      <c r="E924" s="75" t="s">
        <v>493</v>
      </c>
      <c r="F924" s="75" t="s">
        <v>3197</v>
      </c>
      <c r="G924" s="75" t="s">
        <v>3198</v>
      </c>
      <c r="H924" s="75"/>
      <c r="I924" s="75" t="s">
        <v>886</v>
      </c>
      <c r="J924" s="75" t="s">
        <v>1142</v>
      </c>
      <c r="K924" s="75"/>
      <c r="L924" s="75"/>
      <c r="M924" s="75"/>
      <c r="N924" s="75"/>
      <c r="O924" s="75"/>
      <c r="P924" s="75"/>
      <c r="Q924" s="75"/>
      <c r="R924" s="75" t="s">
        <v>5</v>
      </c>
      <c r="S924" s="75" t="s">
        <v>18</v>
      </c>
    </row>
    <row r="925" spans="1:19" ht="15" customHeight="1" x14ac:dyDescent="0.35">
      <c r="A925" s="75">
        <v>924</v>
      </c>
      <c r="B925" s="75" t="s">
        <v>3199</v>
      </c>
      <c r="C925" s="165" t="s">
        <v>3200</v>
      </c>
      <c r="D925" s="75" t="s">
        <v>287</v>
      </c>
      <c r="E925" s="75" t="s">
        <v>333</v>
      </c>
      <c r="F925" s="75" t="s">
        <v>3201</v>
      </c>
      <c r="G925" s="75" t="s">
        <v>3202</v>
      </c>
      <c r="H925" s="75"/>
      <c r="I925" s="75" t="s">
        <v>1112</v>
      </c>
      <c r="J925" s="75" t="s">
        <v>290</v>
      </c>
      <c r="K925" s="75"/>
      <c r="L925" s="75"/>
      <c r="M925" s="75"/>
      <c r="N925" s="75">
        <v>1</v>
      </c>
      <c r="O925" s="75"/>
      <c r="P925" s="75">
        <v>27</v>
      </c>
      <c r="Q925" s="75"/>
      <c r="R925" s="75" t="s">
        <v>5</v>
      </c>
      <c r="S925" s="75" t="s">
        <v>18</v>
      </c>
    </row>
    <row r="926" spans="1:19" ht="15" customHeight="1" x14ac:dyDescent="0.35">
      <c r="A926" s="75">
        <v>925</v>
      </c>
      <c r="B926" s="75" t="s">
        <v>3203</v>
      </c>
      <c r="C926" s="165" t="s">
        <v>3204</v>
      </c>
      <c r="D926" s="75" t="s">
        <v>1667</v>
      </c>
      <c r="E926" s="75" t="s">
        <v>556</v>
      </c>
      <c r="F926" s="75" t="s">
        <v>3205</v>
      </c>
      <c r="G926" s="75" t="s">
        <v>488</v>
      </c>
      <c r="H926" s="75"/>
      <c r="I926" s="75" t="s">
        <v>505</v>
      </c>
      <c r="J926" s="75" t="s">
        <v>1118</v>
      </c>
      <c r="K926" s="75"/>
      <c r="L926" s="75"/>
      <c r="M926" s="75"/>
      <c r="N926" s="75">
        <v>1</v>
      </c>
      <c r="O926" s="75"/>
      <c r="P926" s="75">
        <v>25</v>
      </c>
      <c r="Q926" s="75"/>
      <c r="R926" s="75" t="s">
        <v>5</v>
      </c>
      <c r="S926" s="75" t="s">
        <v>18</v>
      </c>
    </row>
    <row r="927" spans="1:19" ht="15" customHeight="1" x14ac:dyDescent="0.35">
      <c r="A927" s="75">
        <v>926</v>
      </c>
      <c r="B927" s="75" t="s">
        <v>1718</v>
      </c>
      <c r="C927" s="165" t="s">
        <v>3206</v>
      </c>
      <c r="D927" s="75" t="s">
        <v>1353</v>
      </c>
      <c r="E927" s="75" t="s">
        <v>346</v>
      </c>
      <c r="F927" s="75" t="s">
        <v>1141</v>
      </c>
      <c r="G927" s="75" t="s">
        <v>3207</v>
      </c>
      <c r="H927" s="75"/>
      <c r="I927" s="75" t="s">
        <v>886</v>
      </c>
      <c r="J927" s="75" t="s">
        <v>290</v>
      </c>
      <c r="K927" s="75"/>
      <c r="L927" s="75"/>
      <c r="M927" s="75"/>
      <c r="N927" s="75"/>
      <c r="O927" s="75"/>
      <c r="P927" s="75"/>
      <c r="Q927" s="75"/>
      <c r="R927" s="75" t="s">
        <v>5</v>
      </c>
      <c r="S927" s="75" t="s">
        <v>18</v>
      </c>
    </row>
    <row r="928" spans="1:19" ht="15" customHeight="1" x14ac:dyDescent="0.35">
      <c r="A928" s="75">
        <v>927</v>
      </c>
      <c r="B928" s="75" t="s">
        <v>3208</v>
      </c>
      <c r="C928" s="165" t="s">
        <v>3209</v>
      </c>
      <c r="D928" s="75" t="s">
        <v>1390</v>
      </c>
      <c r="E928" s="75" t="s">
        <v>493</v>
      </c>
      <c r="F928" s="75" t="s">
        <v>3210</v>
      </c>
      <c r="G928" s="75" t="s">
        <v>488</v>
      </c>
      <c r="H928" s="75"/>
      <c r="I928" s="75" t="s">
        <v>505</v>
      </c>
      <c r="J928" s="75" t="s">
        <v>1118</v>
      </c>
      <c r="K928" s="75"/>
      <c r="L928" s="75"/>
      <c r="M928" s="75"/>
      <c r="N928" s="75">
        <v>11</v>
      </c>
      <c r="O928" s="75"/>
      <c r="P928" s="75">
        <v>34</v>
      </c>
      <c r="Q928" s="75"/>
      <c r="R928" s="75" t="s">
        <v>5</v>
      </c>
      <c r="S928" s="75" t="s">
        <v>18</v>
      </c>
    </row>
    <row r="929" spans="1:19" ht="15" customHeight="1" x14ac:dyDescent="0.35">
      <c r="A929" s="75">
        <v>928</v>
      </c>
      <c r="B929" s="75" t="s">
        <v>3211</v>
      </c>
      <c r="C929" s="165" t="s">
        <v>3212</v>
      </c>
      <c r="D929" s="75" t="s">
        <v>1747</v>
      </c>
      <c r="E929" s="75" t="s">
        <v>493</v>
      </c>
      <c r="F929" s="75" t="s">
        <v>3213</v>
      </c>
      <c r="G929" s="75" t="s">
        <v>3214</v>
      </c>
      <c r="H929" s="75"/>
      <c r="I929" s="75" t="s">
        <v>1112</v>
      </c>
      <c r="J929" s="75" t="s">
        <v>1142</v>
      </c>
      <c r="K929" s="75"/>
      <c r="L929" s="75"/>
      <c r="M929" s="75"/>
      <c r="N929" s="75">
        <v>2</v>
      </c>
      <c r="O929" s="75"/>
      <c r="P929" s="75">
        <v>12</v>
      </c>
      <c r="Q929" s="75"/>
      <c r="R929" s="75" t="s">
        <v>5</v>
      </c>
      <c r="S929" s="75" t="s">
        <v>18</v>
      </c>
    </row>
    <row r="930" spans="1:19" ht="15" customHeight="1" x14ac:dyDescent="0.35">
      <c r="A930" s="75">
        <v>929</v>
      </c>
      <c r="B930" s="75" t="s">
        <v>3215</v>
      </c>
      <c r="C930" s="165" t="s">
        <v>3216</v>
      </c>
      <c r="D930" s="75" t="s">
        <v>287</v>
      </c>
      <c r="E930" s="75" t="s">
        <v>295</v>
      </c>
      <c r="F930" s="75" t="s">
        <v>3217</v>
      </c>
      <c r="G930" s="75" t="s">
        <v>3218</v>
      </c>
      <c r="H930" s="75"/>
      <c r="I930" s="75" t="s">
        <v>1112</v>
      </c>
      <c r="J930" s="75" t="s">
        <v>290</v>
      </c>
      <c r="K930" s="75"/>
      <c r="L930" s="75"/>
      <c r="M930" s="75"/>
      <c r="N930" s="75">
        <v>1</v>
      </c>
      <c r="O930" s="75"/>
      <c r="P930" s="75">
        <v>21</v>
      </c>
      <c r="Q930" s="75"/>
      <c r="R930" s="75" t="s">
        <v>5</v>
      </c>
      <c r="S930" s="75" t="s">
        <v>18</v>
      </c>
    </row>
    <row r="931" spans="1:19" ht="15" customHeight="1" x14ac:dyDescent="0.35">
      <c r="A931" s="75">
        <v>930</v>
      </c>
      <c r="B931" s="75" t="s">
        <v>3219</v>
      </c>
      <c r="C931" s="165" t="s">
        <v>3220</v>
      </c>
      <c r="D931" s="75" t="s">
        <v>1110</v>
      </c>
      <c r="E931" s="75" t="s">
        <v>295</v>
      </c>
      <c r="F931" s="75" t="s">
        <v>1141</v>
      </c>
      <c r="G931" s="75" t="s">
        <v>488</v>
      </c>
      <c r="H931" s="75"/>
      <c r="I931" s="75" t="s">
        <v>886</v>
      </c>
      <c r="J931" s="75" t="s">
        <v>290</v>
      </c>
      <c r="K931" s="75"/>
      <c r="L931" s="75"/>
      <c r="M931" s="75"/>
      <c r="N931" s="75">
        <v>1</v>
      </c>
      <c r="O931" s="75"/>
      <c r="P931" s="75"/>
      <c r="Q931" s="75"/>
      <c r="R931" s="75" t="s">
        <v>5</v>
      </c>
      <c r="S931" s="75" t="s">
        <v>18</v>
      </c>
    </row>
    <row r="932" spans="1:19" ht="15" customHeight="1" x14ac:dyDescent="0.35">
      <c r="A932" s="75">
        <v>931</v>
      </c>
      <c r="B932" s="75" t="s">
        <v>3221</v>
      </c>
      <c r="C932" s="165" t="s">
        <v>3222</v>
      </c>
      <c r="D932" s="75" t="s">
        <v>1569</v>
      </c>
      <c r="E932" s="75" t="s">
        <v>295</v>
      </c>
      <c r="F932" s="75" t="s">
        <v>3223</v>
      </c>
      <c r="G932" s="75" t="s">
        <v>488</v>
      </c>
      <c r="H932" s="75"/>
      <c r="I932" s="75" t="s">
        <v>505</v>
      </c>
      <c r="J932" s="75" t="s">
        <v>1118</v>
      </c>
      <c r="K932" s="75"/>
      <c r="L932" s="75"/>
      <c r="M932" s="75"/>
      <c r="N932" s="75">
        <v>10</v>
      </c>
      <c r="O932" s="75"/>
      <c r="P932" s="75">
        <v>27</v>
      </c>
      <c r="Q932" s="75"/>
      <c r="R932" s="75" t="s">
        <v>5</v>
      </c>
      <c r="S932" s="75" t="s">
        <v>18</v>
      </c>
    </row>
    <row r="933" spans="1:19" ht="15" customHeight="1" x14ac:dyDescent="0.35">
      <c r="A933" s="75">
        <v>932</v>
      </c>
      <c r="B933" s="75" t="s">
        <v>3224</v>
      </c>
      <c r="C933" s="165" t="s">
        <v>3225</v>
      </c>
      <c r="D933" s="75" t="s">
        <v>3226</v>
      </c>
      <c r="E933" s="75" t="s">
        <v>310</v>
      </c>
      <c r="F933" s="75" t="s">
        <v>3227</v>
      </c>
      <c r="G933" s="75" t="s">
        <v>488</v>
      </c>
      <c r="H933" s="75"/>
      <c r="I933" s="75" t="s">
        <v>505</v>
      </c>
      <c r="J933" s="75" t="s">
        <v>1118</v>
      </c>
      <c r="K933" s="75"/>
      <c r="L933" s="75"/>
      <c r="M933" s="75"/>
      <c r="N933" s="75">
        <v>126</v>
      </c>
      <c r="O933" s="75"/>
      <c r="P933" s="75">
        <v>19</v>
      </c>
      <c r="Q933" s="75"/>
      <c r="R933" s="75" t="s">
        <v>5</v>
      </c>
      <c r="S933" s="75" t="s">
        <v>18</v>
      </c>
    </row>
    <row r="934" spans="1:19" ht="15" customHeight="1" x14ac:dyDescent="0.35">
      <c r="A934" s="75">
        <v>933</v>
      </c>
      <c r="B934" s="75" t="s">
        <v>3228</v>
      </c>
      <c r="C934" s="165" t="s">
        <v>3229</v>
      </c>
      <c r="D934" s="75" t="s">
        <v>1140</v>
      </c>
      <c r="E934" s="75" t="s">
        <v>556</v>
      </c>
      <c r="F934" s="75" t="s">
        <v>1141</v>
      </c>
      <c r="G934" s="75" t="s">
        <v>488</v>
      </c>
      <c r="H934" s="75"/>
      <c r="I934" s="75" t="s">
        <v>886</v>
      </c>
      <c r="J934" s="75" t="s">
        <v>1142</v>
      </c>
      <c r="K934" s="75"/>
      <c r="L934" s="75"/>
      <c r="M934" s="75"/>
      <c r="N934" s="75"/>
      <c r="O934" s="75"/>
      <c r="P934" s="75"/>
      <c r="Q934" s="75"/>
      <c r="R934" s="75" t="s">
        <v>5</v>
      </c>
      <c r="S934" s="75" t="s">
        <v>18</v>
      </c>
    </row>
    <row r="935" spans="1:19" ht="15" customHeight="1" x14ac:dyDescent="0.35">
      <c r="A935" s="75">
        <v>934</v>
      </c>
      <c r="B935" s="75" t="s">
        <v>3230</v>
      </c>
      <c r="C935" s="165" t="s">
        <v>3231</v>
      </c>
      <c r="D935" s="75" t="s">
        <v>287</v>
      </c>
      <c r="E935" s="75" t="s">
        <v>639</v>
      </c>
      <c r="F935" s="75" t="s">
        <v>3232</v>
      </c>
      <c r="G935" s="75" t="s">
        <v>3233</v>
      </c>
      <c r="H935" s="75"/>
      <c r="I935" s="75" t="s">
        <v>1112</v>
      </c>
      <c r="J935" s="75" t="s">
        <v>1274</v>
      </c>
      <c r="K935" s="75"/>
      <c r="L935" s="75"/>
      <c r="M935" s="75"/>
      <c r="N935" s="75">
        <v>6</v>
      </c>
      <c r="O935" s="75"/>
      <c r="P935" s="75">
        <v>24</v>
      </c>
      <c r="Q935" s="75"/>
      <c r="R935" s="75" t="s">
        <v>5</v>
      </c>
      <c r="S935" s="75" t="s">
        <v>18</v>
      </c>
    </row>
    <row r="936" spans="1:19" ht="15" customHeight="1" x14ac:dyDescent="0.35">
      <c r="A936" s="75">
        <v>935</v>
      </c>
      <c r="B936" s="75" t="s">
        <v>3234</v>
      </c>
      <c r="C936" s="165" t="s">
        <v>3235</v>
      </c>
      <c r="D936" s="75" t="s">
        <v>1201</v>
      </c>
      <c r="E936" s="75" t="s">
        <v>556</v>
      </c>
      <c r="F936" s="75" t="s">
        <v>1141</v>
      </c>
      <c r="G936" s="75" t="s">
        <v>488</v>
      </c>
      <c r="H936" s="75"/>
      <c r="I936" s="75" t="s">
        <v>886</v>
      </c>
      <c r="J936" s="75" t="s">
        <v>1142</v>
      </c>
      <c r="K936" s="75"/>
      <c r="L936" s="75"/>
      <c r="M936" s="75"/>
      <c r="N936" s="75"/>
      <c r="O936" s="75"/>
      <c r="P936" s="75"/>
      <c r="Q936" s="75"/>
      <c r="R936" s="75" t="s">
        <v>5</v>
      </c>
      <c r="S936" s="75" t="s">
        <v>18</v>
      </c>
    </row>
    <row r="937" spans="1:19" ht="15" customHeight="1" x14ac:dyDescent="0.35">
      <c r="A937" s="75">
        <v>936</v>
      </c>
      <c r="B937" s="75" t="s">
        <v>3236</v>
      </c>
      <c r="C937" s="165" t="s">
        <v>3237</v>
      </c>
      <c r="D937" s="75" t="s">
        <v>2272</v>
      </c>
      <c r="E937" s="75" t="s">
        <v>295</v>
      </c>
      <c r="F937" s="75" t="s">
        <v>1141</v>
      </c>
      <c r="G937" s="75" t="s">
        <v>488</v>
      </c>
      <c r="H937" s="75"/>
      <c r="I937" s="75" t="s">
        <v>886</v>
      </c>
      <c r="J937" s="75" t="s">
        <v>290</v>
      </c>
      <c r="K937" s="75"/>
      <c r="L937" s="75"/>
      <c r="M937" s="75"/>
      <c r="N937" s="75"/>
      <c r="O937" s="75"/>
      <c r="P937" s="75"/>
      <c r="Q937" s="75"/>
      <c r="R937" s="75" t="s">
        <v>5</v>
      </c>
      <c r="S937" s="75" t="s">
        <v>18</v>
      </c>
    </row>
    <row r="938" spans="1:19" ht="15" customHeight="1" x14ac:dyDescent="0.35">
      <c r="A938" s="75">
        <v>937</v>
      </c>
      <c r="B938" s="75" t="s">
        <v>3238</v>
      </c>
      <c r="C938" s="165" t="s">
        <v>3239</v>
      </c>
      <c r="D938" s="75" t="s">
        <v>1329</v>
      </c>
      <c r="E938" s="75" t="s">
        <v>556</v>
      </c>
      <c r="F938" s="75" t="s">
        <v>3240</v>
      </c>
      <c r="G938" s="75" t="s">
        <v>3241</v>
      </c>
      <c r="H938" s="75"/>
      <c r="I938" s="75" t="s">
        <v>886</v>
      </c>
      <c r="J938" s="75" t="s">
        <v>1142</v>
      </c>
      <c r="K938" s="75"/>
      <c r="L938" s="75"/>
      <c r="M938" s="75"/>
      <c r="N938" s="75"/>
      <c r="O938" s="75"/>
      <c r="P938" s="75"/>
      <c r="Q938" s="75"/>
      <c r="R938" s="75" t="s">
        <v>5</v>
      </c>
      <c r="S938" s="75" t="s">
        <v>18</v>
      </c>
    </row>
    <row r="939" spans="1:19" ht="15" customHeight="1" x14ac:dyDescent="0.35">
      <c r="A939" s="75">
        <v>938</v>
      </c>
      <c r="B939" s="75" t="s">
        <v>3242</v>
      </c>
      <c r="C939" s="165" t="s">
        <v>3243</v>
      </c>
      <c r="D939" s="75" t="s">
        <v>287</v>
      </c>
      <c r="E939" s="75" t="s">
        <v>310</v>
      </c>
      <c r="F939" s="75" t="s">
        <v>3244</v>
      </c>
      <c r="G939" s="75" t="s">
        <v>3245</v>
      </c>
      <c r="H939" s="75"/>
      <c r="I939" s="75" t="s">
        <v>1112</v>
      </c>
      <c r="J939" s="75" t="s">
        <v>290</v>
      </c>
      <c r="K939" s="75"/>
      <c r="L939" s="75"/>
      <c r="M939" s="75"/>
      <c r="N939" s="75">
        <v>14</v>
      </c>
      <c r="O939" s="75"/>
      <c r="P939" s="75">
        <v>24</v>
      </c>
      <c r="Q939" s="75"/>
      <c r="R939" s="75" t="s">
        <v>5</v>
      </c>
      <c r="S939" s="75" t="s">
        <v>18</v>
      </c>
    </row>
    <row r="940" spans="1:19" ht="15" customHeight="1" x14ac:dyDescent="0.35">
      <c r="A940" s="75">
        <v>939</v>
      </c>
      <c r="B940" s="75" t="s">
        <v>3246</v>
      </c>
      <c r="C940" s="165" t="s">
        <v>3247</v>
      </c>
      <c r="D940" s="75" t="s">
        <v>1181</v>
      </c>
      <c r="E940" s="75" t="s">
        <v>302</v>
      </c>
      <c r="F940" s="75" t="s">
        <v>3248</v>
      </c>
      <c r="G940" s="75" t="s">
        <v>488</v>
      </c>
      <c r="H940" s="75"/>
      <c r="I940" s="75" t="s">
        <v>505</v>
      </c>
      <c r="J940" s="75" t="s">
        <v>1118</v>
      </c>
      <c r="K940" s="75"/>
      <c r="L940" s="75"/>
      <c r="M940" s="75"/>
      <c r="N940" s="75">
        <v>2</v>
      </c>
      <c r="O940" s="75"/>
      <c r="P940" s="75">
        <v>53</v>
      </c>
      <c r="Q940" s="75"/>
      <c r="R940" s="75" t="s">
        <v>5</v>
      </c>
      <c r="S940" s="75" t="s">
        <v>18</v>
      </c>
    </row>
    <row r="941" spans="1:19" ht="15" customHeight="1" x14ac:dyDescent="0.35">
      <c r="A941" s="75">
        <v>940</v>
      </c>
      <c r="B941" s="75" t="s">
        <v>3249</v>
      </c>
      <c r="C941" s="165" t="s">
        <v>3250</v>
      </c>
      <c r="D941" s="75" t="s">
        <v>287</v>
      </c>
      <c r="E941" s="75" t="s">
        <v>302</v>
      </c>
      <c r="F941" s="75" t="s">
        <v>3251</v>
      </c>
      <c r="G941" s="75" t="s">
        <v>3252</v>
      </c>
      <c r="H941" s="75"/>
      <c r="I941" s="75" t="s">
        <v>1112</v>
      </c>
      <c r="J941" s="75" t="s">
        <v>290</v>
      </c>
      <c r="K941" s="75"/>
      <c r="L941" s="75"/>
      <c r="M941" s="75"/>
      <c r="N941" s="75">
        <v>7</v>
      </c>
      <c r="O941" s="75"/>
      <c r="P941" s="75">
        <v>20</v>
      </c>
      <c r="Q941" s="75"/>
      <c r="R941" s="75" t="s">
        <v>5</v>
      </c>
      <c r="S941" s="75" t="s">
        <v>18</v>
      </c>
    </row>
    <row r="942" spans="1:19" ht="15" customHeight="1" x14ac:dyDescent="0.35">
      <c r="A942" s="75">
        <v>941</v>
      </c>
      <c r="B942" s="75" t="s">
        <v>1804</v>
      </c>
      <c r="C942" s="165" t="s">
        <v>3253</v>
      </c>
      <c r="D942" s="75" t="s">
        <v>1110</v>
      </c>
      <c r="E942" s="75" t="s">
        <v>556</v>
      </c>
      <c r="F942" s="75" t="s">
        <v>1141</v>
      </c>
      <c r="G942" s="75" t="s">
        <v>3254</v>
      </c>
      <c r="H942" s="75"/>
      <c r="I942" s="75" t="s">
        <v>886</v>
      </c>
      <c r="J942" s="75" t="s">
        <v>1142</v>
      </c>
      <c r="K942" s="75"/>
      <c r="L942" s="75"/>
      <c r="M942" s="75"/>
      <c r="N942" s="75"/>
      <c r="O942" s="75"/>
      <c r="P942" s="75"/>
      <c r="Q942" s="75"/>
      <c r="R942" s="75" t="s">
        <v>5</v>
      </c>
      <c r="S942" s="75" t="s">
        <v>18</v>
      </c>
    </row>
    <row r="943" spans="1:19" ht="15" customHeight="1" x14ac:dyDescent="0.35">
      <c r="A943" s="75">
        <v>942</v>
      </c>
      <c r="B943" s="75" t="s">
        <v>3255</v>
      </c>
      <c r="C943" s="165" t="s">
        <v>3256</v>
      </c>
      <c r="D943" s="75" t="s">
        <v>1110</v>
      </c>
      <c r="E943" s="75" t="s">
        <v>288</v>
      </c>
      <c r="F943" s="75" t="s">
        <v>3257</v>
      </c>
      <c r="G943" s="75" t="s">
        <v>3258</v>
      </c>
      <c r="H943" s="75"/>
      <c r="I943" s="75" t="s">
        <v>1112</v>
      </c>
      <c r="J943" s="75" t="s">
        <v>1113</v>
      </c>
      <c r="K943" s="75"/>
      <c r="L943" s="75"/>
      <c r="M943" s="75"/>
      <c r="N943" s="75"/>
      <c r="O943" s="75"/>
      <c r="P943" s="75">
        <v>12</v>
      </c>
      <c r="Q943" s="75"/>
      <c r="R943" s="75" t="s">
        <v>5</v>
      </c>
      <c r="S943" s="75" t="s">
        <v>18</v>
      </c>
    </row>
    <row r="944" spans="1:19" ht="15" customHeight="1" x14ac:dyDescent="0.35">
      <c r="A944" s="75">
        <v>943</v>
      </c>
      <c r="B944" s="75" t="s">
        <v>3259</v>
      </c>
      <c r="C944" s="165" t="s">
        <v>3260</v>
      </c>
      <c r="D944" s="75" t="s">
        <v>1828</v>
      </c>
      <c r="E944" s="75" t="s">
        <v>493</v>
      </c>
      <c r="F944" s="75" t="s">
        <v>3261</v>
      </c>
      <c r="G944" s="75" t="s">
        <v>488</v>
      </c>
      <c r="H944" s="75"/>
      <c r="I944" s="75" t="s">
        <v>505</v>
      </c>
      <c r="J944" s="75" t="s">
        <v>1118</v>
      </c>
      <c r="K944" s="75"/>
      <c r="L944" s="75"/>
      <c r="M944" s="75"/>
      <c r="N944" s="75">
        <v>12</v>
      </c>
      <c r="O944" s="75"/>
      <c r="P944" s="75">
        <v>40</v>
      </c>
      <c r="Q944" s="75"/>
      <c r="R944" s="75" t="s">
        <v>5</v>
      </c>
      <c r="S944" s="75" t="s">
        <v>18</v>
      </c>
    </row>
    <row r="945" spans="1:19" ht="15" customHeight="1" x14ac:dyDescent="0.35">
      <c r="A945" s="75">
        <v>944</v>
      </c>
      <c r="B945" s="75" t="s">
        <v>3262</v>
      </c>
      <c r="C945" s="165" t="s">
        <v>3263</v>
      </c>
      <c r="D945" s="75" t="s">
        <v>287</v>
      </c>
      <c r="E945" s="75" t="s">
        <v>295</v>
      </c>
      <c r="F945" s="75" t="s">
        <v>3264</v>
      </c>
      <c r="G945" s="75" t="s">
        <v>488</v>
      </c>
      <c r="H945" s="75"/>
      <c r="I945" s="75" t="s">
        <v>886</v>
      </c>
      <c r="J945" s="75" t="s">
        <v>290</v>
      </c>
      <c r="K945" s="75"/>
      <c r="L945" s="75"/>
      <c r="M945" s="75"/>
      <c r="N945" s="75"/>
      <c r="O945" s="75"/>
      <c r="P945" s="75"/>
      <c r="Q945" s="75"/>
      <c r="R945" s="75" t="s">
        <v>5</v>
      </c>
      <c r="S945" s="75" t="s">
        <v>18</v>
      </c>
    </row>
    <row r="946" spans="1:19" ht="15" customHeight="1" x14ac:dyDescent="0.35">
      <c r="A946" s="75">
        <v>945</v>
      </c>
      <c r="B946" s="75" t="s">
        <v>3265</v>
      </c>
      <c r="C946" s="165" t="s">
        <v>3266</v>
      </c>
      <c r="D946" s="75" t="s">
        <v>287</v>
      </c>
      <c r="E946" s="75" t="s">
        <v>302</v>
      </c>
      <c r="F946" s="75" t="s">
        <v>3267</v>
      </c>
      <c r="G946" s="75" t="s">
        <v>3268</v>
      </c>
      <c r="H946" s="75"/>
      <c r="I946" s="75" t="s">
        <v>1112</v>
      </c>
      <c r="J946" s="75" t="s">
        <v>290</v>
      </c>
      <c r="K946" s="75"/>
      <c r="L946" s="75"/>
      <c r="M946" s="75"/>
      <c r="N946" s="75">
        <v>2</v>
      </c>
      <c r="O946" s="75"/>
      <c r="P946" s="75">
        <v>18</v>
      </c>
      <c r="Q946" s="75"/>
      <c r="R946" s="75" t="s">
        <v>5</v>
      </c>
      <c r="S946" s="75" t="s">
        <v>18</v>
      </c>
    </row>
    <row r="947" spans="1:19" ht="15" customHeight="1" x14ac:dyDescent="0.35">
      <c r="A947" s="75">
        <v>946</v>
      </c>
      <c r="B947" s="75" t="s">
        <v>3269</v>
      </c>
      <c r="C947" s="165" t="s">
        <v>3270</v>
      </c>
      <c r="D947" s="75" t="s">
        <v>3271</v>
      </c>
      <c r="E947" s="75" t="s">
        <v>493</v>
      </c>
      <c r="F947" s="75" t="s">
        <v>3272</v>
      </c>
      <c r="G947" s="75" t="s">
        <v>3273</v>
      </c>
      <c r="H947" s="75"/>
      <c r="I947" s="75" t="s">
        <v>505</v>
      </c>
      <c r="J947" s="75" t="s">
        <v>1118</v>
      </c>
      <c r="K947" s="75"/>
      <c r="L947" s="75"/>
      <c r="M947" s="75"/>
      <c r="N947" s="75">
        <v>1</v>
      </c>
      <c r="O947" s="75"/>
      <c r="P947" s="75">
        <v>42</v>
      </c>
      <c r="Q947" s="75"/>
      <c r="R947" s="75" t="s">
        <v>5</v>
      </c>
      <c r="S947" s="75" t="s">
        <v>18</v>
      </c>
    </row>
    <row r="948" spans="1:19" ht="15" customHeight="1" x14ac:dyDescent="0.35">
      <c r="A948" s="75">
        <v>947</v>
      </c>
      <c r="B948" s="75" t="s">
        <v>3274</v>
      </c>
      <c r="C948" s="165" t="s">
        <v>3275</v>
      </c>
      <c r="D948" s="75" t="s">
        <v>1140</v>
      </c>
      <c r="E948" s="75" t="s">
        <v>493</v>
      </c>
      <c r="F948" s="75" t="s">
        <v>1141</v>
      </c>
      <c r="G948" s="75" t="s">
        <v>3276</v>
      </c>
      <c r="H948" s="75"/>
      <c r="I948" s="75" t="s">
        <v>886</v>
      </c>
      <c r="J948" s="75" t="s">
        <v>1142</v>
      </c>
      <c r="K948" s="75"/>
      <c r="L948" s="75"/>
      <c r="M948" s="75"/>
      <c r="N948" s="75"/>
      <c r="O948" s="75"/>
      <c r="P948" s="75"/>
      <c r="Q948" s="75"/>
      <c r="R948" s="75" t="s">
        <v>5</v>
      </c>
      <c r="S948" s="75" t="s">
        <v>18</v>
      </c>
    </row>
    <row r="949" spans="1:19" ht="15" customHeight="1" x14ac:dyDescent="0.35">
      <c r="A949" s="75">
        <v>948</v>
      </c>
      <c r="B949" s="75" t="s">
        <v>3277</v>
      </c>
      <c r="C949" s="165" t="s">
        <v>3278</v>
      </c>
      <c r="D949" s="75" t="s">
        <v>3196</v>
      </c>
      <c r="E949" s="75" t="s">
        <v>493</v>
      </c>
      <c r="F949" s="75" t="s">
        <v>3279</v>
      </c>
      <c r="G949" s="75" t="s">
        <v>3280</v>
      </c>
      <c r="H949" s="75"/>
      <c r="I949" s="75" t="s">
        <v>1112</v>
      </c>
      <c r="J949" s="75" t="s">
        <v>1142</v>
      </c>
      <c r="K949" s="75"/>
      <c r="L949" s="75"/>
      <c r="M949" s="75"/>
      <c r="N949" s="75"/>
      <c r="O949" s="75"/>
      <c r="P949" s="75">
        <v>23</v>
      </c>
      <c r="Q949" s="75"/>
      <c r="R949" s="75" t="s">
        <v>5</v>
      </c>
      <c r="S949" s="75" t="s">
        <v>18</v>
      </c>
    </row>
    <row r="950" spans="1:19" ht="15" customHeight="1" x14ac:dyDescent="0.35">
      <c r="A950" s="75">
        <v>949</v>
      </c>
      <c r="B950" s="75" t="s">
        <v>3281</v>
      </c>
      <c r="C950" s="165" t="s">
        <v>3282</v>
      </c>
      <c r="D950" s="75" t="s">
        <v>1600</v>
      </c>
      <c r="E950" s="75" t="s">
        <v>302</v>
      </c>
      <c r="F950" s="75" t="s">
        <v>3283</v>
      </c>
      <c r="G950" s="75" t="s">
        <v>488</v>
      </c>
      <c r="H950" s="75"/>
      <c r="I950" s="75" t="s">
        <v>505</v>
      </c>
      <c r="J950" s="75" t="s">
        <v>1118</v>
      </c>
      <c r="K950" s="75"/>
      <c r="L950" s="75"/>
      <c r="M950" s="75"/>
      <c r="N950" s="75">
        <v>8</v>
      </c>
      <c r="O950" s="75"/>
      <c r="P950" s="75">
        <v>30</v>
      </c>
      <c r="Q950" s="75"/>
      <c r="R950" s="75" t="s">
        <v>5</v>
      </c>
      <c r="S950" s="75" t="s">
        <v>18</v>
      </c>
    </row>
    <row r="951" spans="1:19" ht="15" customHeight="1" x14ac:dyDescent="0.35">
      <c r="A951" s="75">
        <v>950</v>
      </c>
      <c r="B951" s="75" t="s">
        <v>3284</v>
      </c>
      <c r="C951" s="165" t="s">
        <v>3285</v>
      </c>
      <c r="D951" s="75" t="s">
        <v>287</v>
      </c>
      <c r="E951" s="75" t="s">
        <v>333</v>
      </c>
      <c r="F951" s="75" t="s">
        <v>3286</v>
      </c>
      <c r="G951" s="75" t="s">
        <v>3287</v>
      </c>
      <c r="H951" s="75"/>
      <c r="I951" s="75" t="s">
        <v>1112</v>
      </c>
      <c r="J951" s="75" t="s">
        <v>290</v>
      </c>
      <c r="K951" s="75"/>
      <c r="L951" s="75"/>
      <c r="M951" s="75"/>
      <c r="N951" s="75">
        <v>4</v>
      </c>
      <c r="O951" s="75"/>
      <c r="P951" s="75">
        <v>18</v>
      </c>
      <c r="Q951" s="75"/>
      <c r="R951" s="75" t="s">
        <v>5</v>
      </c>
      <c r="S951" s="75" t="s">
        <v>18</v>
      </c>
    </row>
    <row r="952" spans="1:19" ht="15" customHeight="1" x14ac:dyDescent="0.35">
      <c r="A952" s="75">
        <v>951</v>
      </c>
      <c r="B952" s="75" t="s">
        <v>2222</v>
      </c>
      <c r="C952" s="165" t="s">
        <v>3288</v>
      </c>
      <c r="D952" s="75" t="s">
        <v>287</v>
      </c>
      <c r="E952" s="75" t="s">
        <v>346</v>
      </c>
      <c r="F952" s="75" t="s">
        <v>1141</v>
      </c>
      <c r="G952" s="75" t="s">
        <v>3289</v>
      </c>
      <c r="H952" s="75"/>
      <c r="I952" s="75" t="s">
        <v>886</v>
      </c>
      <c r="J952" s="75" t="s">
        <v>1154</v>
      </c>
      <c r="K952" s="75"/>
      <c r="L952" s="75"/>
      <c r="M952" s="75"/>
      <c r="N952" s="75">
        <v>1</v>
      </c>
      <c r="O952" s="75"/>
      <c r="P952" s="75"/>
      <c r="Q952" s="75"/>
      <c r="R952" s="75" t="s">
        <v>5</v>
      </c>
      <c r="S952" s="75" t="s">
        <v>18</v>
      </c>
    </row>
    <row r="953" spans="1:19" ht="15" customHeight="1" x14ac:dyDescent="0.35">
      <c r="A953" s="75">
        <v>952</v>
      </c>
      <c r="B953" s="75" t="s">
        <v>3290</v>
      </c>
      <c r="C953" s="165" t="s">
        <v>3291</v>
      </c>
      <c r="D953" s="75" t="s">
        <v>287</v>
      </c>
      <c r="E953" s="75" t="s">
        <v>325</v>
      </c>
      <c r="F953" s="75" t="s">
        <v>3292</v>
      </c>
      <c r="G953" s="75" t="s">
        <v>3293</v>
      </c>
      <c r="H953" s="75"/>
      <c r="I953" s="75" t="s">
        <v>886</v>
      </c>
      <c r="J953" s="75" t="s">
        <v>290</v>
      </c>
      <c r="K953" s="75"/>
      <c r="L953" s="75"/>
      <c r="M953" s="75"/>
      <c r="N953" s="75">
        <v>15</v>
      </c>
      <c r="O953" s="75"/>
      <c r="P953" s="75">
        <v>26</v>
      </c>
      <c r="Q953" s="75"/>
      <c r="R953" s="75" t="s">
        <v>5</v>
      </c>
      <c r="S953" s="75" t="s">
        <v>18</v>
      </c>
    </row>
    <row r="954" spans="1:19" ht="15" customHeight="1" x14ac:dyDescent="0.35">
      <c r="A954" s="75">
        <v>953</v>
      </c>
      <c r="B954" s="75" t="s">
        <v>3294</v>
      </c>
      <c r="C954" s="165" t="s">
        <v>3295</v>
      </c>
      <c r="D954" s="75" t="s">
        <v>287</v>
      </c>
      <c r="E954" s="75" t="s">
        <v>295</v>
      </c>
      <c r="F954" s="75" t="s">
        <v>3296</v>
      </c>
      <c r="G954" s="75" t="s">
        <v>3297</v>
      </c>
      <c r="H954" s="75"/>
      <c r="I954" s="75" t="s">
        <v>1112</v>
      </c>
      <c r="J954" s="75" t="s">
        <v>290</v>
      </c>
      <c r="K954" s="75"/>
      <c r="L954" s="75"/>
      <c r="M954" s="75"/>
      <c r="N954" s="75">
        <v>2</v>
      </c>
      <c r="O954" s="75"/>
      <c r="P954" s="75">
        <v>26</v>
      </c>
      <c r="Q954" s="75"/>
      <c r="R954" s="75" t="s">
        <v>5</v>
      </c>
      <c r="S954" s="75" t="s">
        <v>18</v>
      </c>
    </row>
    <row r="955" spans="1:19" ht="15" customHeight="1" x14ac:dyDescent="0.35">
      <c r="A955" s="75">
        <v>954</v>
      </c>
      <c r="B955" s="75" t="s">
        <v>3298</v>
      </c>
      <c r="C955" s="165" t="s">
        <v>3299</v>
      </c>
      <c r="D955" s="75" t="s">
        <v>287</v>
      </c>
      <c r="E955" s="75" t="s">
        <v>493</v>
      </c>
      <c r="F955" s="75" t="s">
        <v>3300</v>
      </c>
      <c r="G955" s="75" t="s">
        <v>3301</v>
      </c>
      <c r="H955" s="75"/>
      <c r="I955" s="75" t="s">
        <v>886</v>
      </c>
      <c r="J955" s="75" t="s">
        <v>290</v>
      </c>
      <c r="K955" s="75"/>
      <c r="L955" s="75"/>
      <c r="M955" s="75"/>
      <c r="N955" s="75"/>
      <c r="O955" s="75"/>
      <c r="P955" s="75"/>
      <c r="Q955" s="75"/>
      <c r="R955" s="75" t="s">
        <v>5</v>
      </c>
      <c r="S955" s="75" t="s">
        <v>18</v>
      </c>
    </row>
    <row r="956" spans="1:19" ht="15" customHeight="1" x14ac:dyDescent="0.35">
      <c r="A956" s="75">
        <v>955</v>
      </c>
      <c r="B956" s="75" t="s">
        <v>3302</v>
      </c>
      <c r="C956" s="165" t="s">
        <v>3303</v>
      </c>
      <c r="D956" s="75" t="s">
        <v>1201</v>
      </c>
      <c r="E956" s="75" t="s">
        <v>346</v>
      </c>
      <c r="F956" s="75" t="s">
        <v>3304</v>
      </c>
      <c r="G956" s="75" t="s">
        <v>3305</v>
      </c>
      <c r="H956" s="75"/>
      <c r="I956" s="75" t="s">
        <v>886</v>
      </c>
      <c r="J956" s="75" t="s">
        <v>1142</v>
      </c>
      <c r="K956" s="75"/>
      <c r="L956" s="75"/>
      <c r="M956" s="75"/>
      <c r="N956" s="75"/>
      <c r="O956" s="75"/>
      <c r="P956" s="75"/>
      <c r="Q956" s="75"/>
      <c r="R956" s="75" t="s">
        <v>5</v>
      </c>
      <c r="S956" s="75" t="s">
        <v>18</v>
      </c>
    </row>
    <row r="957" spans="1:19" ht="15" customHeight="1" x14ac:dyDescent="0.35">
      <c r="A957" s="75">
        <v>956</v>
      </c>
      <c r="B957" s="75" t="s">
        <v>3306</v>
      </c>
      <c r="C957" s="165" t="s">
        <v>3307</v>
      </c>
      <c r="D957" s="75" t="s">
        <v>2919</v>
      </c>
      <c r="E957" s="75" t="s">
        <v>302</v>
      </c>
      <c r="F957" s="75" t="s">
        <v>2920</v>
      </c>
      <c r="G957" s="75" t="s">
        <v>488</v>
      </c>
      <c r="H957" s="75"/>
      <c r="I957" s="75" t="s">
        <v>505</v>
      </c>
      <c r="J957" s="75" t="s">
        <v>1118</v>
      </c>
      <c r="K957" s="75"/>
      <c r="L957" s="75"/>
      <c r="M957" s="75"/>
      <c r="N957" s="75">
        <v>12</v>
      </c>
      <c r="O957" s="75"/>
      <c r="P957" s="75">
        <v>43</v>
      </c>
      <c r="Q957" s="75"/>
      <c r="R957" s="75" t="s">
        <v>5</v>
      </c>
      <c r="S957" s="75" t="s">
        <v>18</v>
      </c>
    </row>
    <row r="958" spans="1:19" ht="15" customHeight="1" x14ac:dyDescent="0.35">
      <c r="A958" s="75">
        <v>957</v>
      </c>
      <c r="B958" s="75" t="s">
        <v>3308</v>
      </c>
      <c r="C958" s="165" t="s">
        <v>3309</v>
      </c>
      <c r="D958" s="75" t="s">
        <v>332</v>
      </c>
      <c r="E958" s="75" t="s">
        <v>288</v>
      </c>
      <c r="F958" s="75" t="s">
        <v>2999</v>
      </c>
      <c r="G958" s="75" t="s">
        <v>3310</v>
      </c>
      <c r="H958" s="75"/>
      <c r="I958" s="75" t="s">
        <v>1112</v>
      </c>
      <c r="J958" s="75" t="s">
        <v>290</v>
      </c>
      <c r="K958" s="75"/>
      <c r="L958" s="75"/>
      <c r="M958" s="75"/>
      <c r="N958" s="75">
        <v>1</v>
      </c>
      <c r="O958" s="75"/>
      <c r="P958" s="75">
        <v>30</v>
      </c>
      <c r="Q958" s="75"/>
      <c r="R958" s="75" t="s">
        <v>5</v>
      </c>
      <c r="S958" s="75" t="s">
        <v>18</v>
      </c>
    </row>
    <row r="959" spans="1:19" ht="15" customHeight="1" x14ac:dyDescent="0.35">
      <c r="A959" s="75">
        <v>958</v>
      </c>
      <c r="B959" s="75" t="s">
        <v>3311</v>
      </c>
      <c r="C959" s="165" t="s">
        <v>3312</v>
      </c>
      <c r="D959" s="75" t="s">
        <v>1213</v>
      </c>
      <c r="E959" s="75" t="s">
        <v>333</v>
      </c>
      <c r="F959" s="75" t="s">
        <v>3313</v>
      </c>
      <c r="G959" s="75" t="s">
        <v>3314</v>
      </c>
      <c r="H959" s="75"/>
      <c r="I959" s="75" t="s">
        <v>505</v>
      </c>
      <c r="J959" s="75" t="s">
        <v>1118</v>
      </c>
      <c r="K959" s="75"/>
      <c r="L959" s="75"/>
      <c r="M959" s="75"/>
      <c r="N959" s="75">
        <v>2</v>
      </c>
      <c r="O959" s="75"/>
      <c r="P959" s="75">
        <v>29</v>
      </c>
      <c r="Q959" s="75"/>
      <c r="R959" s="75" t="s">
        <v>5</v>
      </c>
      <c r="S959" s="75" t="s">
        <v>18</v>
      </c>
    </row>
    <row r="960" spans="1:19" ht="15" customHeight="1" x14ac:dyDescent="0.35">
      <c r="A960" s="75">
        <v>959</v>
      </c>
      <c r="B960" s="75" t="s">
        <v>3315</v>
      </c>
      <c r="C960" s="165" t="s">
        <v>3316</v>
      </c>
      <c r="D960" s="75" t="s">
        <v>1363</v>
      </c>
      <c r="E960" s="75" t="s">
        <v>325</v>
      </c>
      <c r="F960" s="75" t="s">
        <v>3317</v>
      </c>
      <c r="G960" s="75" t="s">
        <v>3318</v>
      </c>
      <c r="H960" s="75"/>
      <c r="I960" s="75" t="s">
        <v>886</v>
      </c>
      <c r="J960" s="75" t="s">
        <v>290</v>
      </c>
      <c r="K960" s="75"/>
      <c r="L960" s="75"/>
      <c r="M960" s="75"/>
      <c r="N960" s="75">
        <v>25</v>
      </c>
      <c r="O960" s="75"/>
      <c r="P960" s="75">
        <v>109</v>
      </c>
      <c r="Q960" s="75"/>
      <c r="R960" s="75" t="s">
        <v>5</v>
      </c>
      <c r="S960" s="75" t="s">
        <v>18</v>
      </c>
    </row>
    <row r="961" spans="1:19" ht="15" customHeight="1" x14ac:dyDescent="0.35">
      <c r="A961" s="75">
        <v>960</v>
      </c>
      <c r="B961" s="75" t="s">
        <v>1712</v>
      </c>
      <c r="C961" s="165" t="s">
        <v>3319</v>
      </c>
      <c r="D961" s="75" t="s">
        <v>287</v>
      </c>
      <c r="E961" s="75" t="s">
        <v>493</v>
      </c>
      <c r="F961" s="75" t="s">
        <v>1714</v>
      </c>
      <c r="G961" s="75" t="s">
        <v>3320</v>
      </c>
      <c r="H961" s="75"/>
      <c r="I961" s="75" t="s">
        <v>886</v>
      </c>
      <c r="J961" s="75" t="s">
        <v>1154</v>
      </c>
      <c r="K961" s="75"/>
      <c r="L961" s="75"/>
      <c r="M961" s="75"/>
      <c r="N961" s="75">
        <v>1</v>
      </c>
      <c r="O961" s="75"/>
      <c r="P961" s="75"/>
      <c r="Q961" s="75"/>
      <c r="R961" s="75" t="s">
        <v>5</v>
      </c>
      <c r="S961" s="75" t="s">
        <v>18</v>
      </c>
    </row>
    <row r="962" spans="1:19" ht="15" customHeight="1" x14ac:dyDescent="0.35">
      <c r="A962" s="75">
        <v>961</v>
      </c>
      <c r="B962" s="75" t="s">
        <v>103</v>
      </c>
      <c r="C962" s="165" t="s">
        <v>3321</v>
      </c>
      <c r="D962" s="75" t="s">
        <v>287</v>
      </c>
      <c r="E962" s="75" t="s">
        <v>295</v>
      </c>
      <c r="F962" s="75" t="s">
        <v>2012</v>
      </c>
      <c r="G962" s="75" t="s">
        <v>3322</v>
      </c>
      <c r="H962" s="75"/>
      <c r="I962" s="75" t="s">
        <v>886</v>
      </c>
      <c r="J962" s="75" t="s">
        <v>290</v>
      </c>
      <c r="K962" s="75"/>
      <c r="L962" s="75"/>
      <c r="M962" s="75"/>
      <c r="N962" s="75">
        <v>2</v>
      </c>
      <c r="O962" s="75"/>
      <c r="P962" s="75"/>
      <c r="Q962" s="75"/>
      <c r="R962" s="75" t="s">
        <v>5</v>
      </c>
      <c r="S962" s="75" t="s">
        <v>18</v>
      </c>
    </row>
    <row r="963" spans="1:19" ht="15" customHeight="1" x14ac:dyDescent="0.35">
      <c r="A963" s="75">
        <v>962</v>
      </c>
      <c r="B963" s="75" t="s">
        <v>3323</v>
      </c>
      <c r="C963" s="165" t="s">
        <v>3324</v>
      </c>
      <c r="D963" s="75" t="s">
        <v>287</v>
      </c>
      <c r="E963" s="75" t="s">
        <v>325</v>
      </c>
      <c r="F963" s="75" t="s">
        <v>3325</v>
      </c>
      <c r="G963" s="75" t="s">
        <v>3326</v>
      </c>
      <c r="H963" s="75"/>
      <c r="I963" s="75" t="s">
        <v>886</v>
      </c>
      <c r="J963" s="75" t="s">
        <v>290</v>
      </c>
      <c r="K963" s="75"/>
      <c r="L963" s="75"/>
      <c r="M963" s="75"/>
      <c r="N963" s="75">
        <v>14</v>
      </c>
      <c r="O963" s="75"/>
      <c r="P963" s="75">
        <v>17</v>
      </c>
      <c r="Q963" s="75"/>
      <c r="R963" s="75" t="s">
        <v>5</v>
      </c>
      <c r="S963" s="75" t="s">
        <v>18</v>
      </c>
    </row>
    <row r="964" spans="1:19" ht="15" customHeight="1" x14ac:dyDescent="0.35">
      <c r="A964" s="75">
        <v>963</v>
      </c>
      <c r="B964" s="75" t="s">
        <v>3327</v>
      </c>
      <c r="C964" s="165" t="s">
        <v>3328</v>
      </c>
      <c r="D964" s="75" t="s">
        <v>1140</v>
      </c>
      <c r="E964" s="75" t="s">
        <v>346</v>
      </c>
      <c r="F964" s="75" t="s">
        <v>3329</v>
      </c>
      <c r="G964" s="75" t="s">
        <v>3330</v>
      </c>
      <c r="H964" s="75"/>
      <c r="I964" s="75" t="s">
        <v>886</v>
      </c>
      <c r="J964" s="75" t="s">
        <v>1142</v>
      </c>
      <c r="K964" s="75"/>
      <c r="L964" s="75"/>
      <c r="M964" s="75"/>
      <c r="N964" s="75"/>
      <c r="O964" s="75"/>
      <c r="P964" s="75"/>
      <c r="Q964" s="75"/>
      <c r="R964" s="75" t="s">
        <v>5</v>
      </c>
      <c r="S964" s="75" t="s">
        <v>18</v>
      </c>
    </row>
    <row r="965" spans="1:19" ht="15" customHeight="1" x14ac:dyDescent="0.35">
      <c r="A965" s="75">
        <v>964</v>
      </c>
      <c r="B965" s="75" t="s">
        <v>3331</v>
      </c>
      <c r="C965" s="165" t="s">
        <v>3332</v>
      </c>
      <c r="D965" s="75" t="s">
        <v>1201</v>
      </c>
      <c r="E965" s="75" t="s">
        <v>556</v>
      </c>
      <c r="F965" s="75" t="s">
        <v>3333</v>
      </c>
      <c r="G965" s="75" t="s">
        <v>3334</v>
      </c>
      <c r="H965" s="75"/>
      <c r="I965" s="75" t="s">
        <v>886</v>
      </c>
      <c r="J965" s="75" t="s">
        <v>1142</v>
      </c>
      <c r="K965" s="75"/>
      <c r="L965" s="75"/>
      <c r="M965" s="75"/>
      <c r="N965" s="75"/>
      <c r="O965" s="75"/>
      <c r="P965" s="75"/>
      <c r="Q965" s="75"/>
      <c r="R965" s="75" t="s">
        <v>5</v>
      </c>
      <c r="S965" s="75" t="s">
        <v>18</v>
      </c>
    </row>
    <row r="966" spans="1:19" ht="15" customHeight="1" x14ac:dyDescent="0.35">
      <c r="A966" s="75">
        <v>965</v>
      </c>
      <c r="B966" s="75" t="s">
        <v>3335</v>
      </c>
      <c r="C966" s="165" t="s">
        <v>3336</v>
      </c>
      <c r="D966" s="75" t="s">
        <v>3337</v>
      </c>
      <c r="E966" s="75" t="s">
        <v>346</v>
      </c>
      <c r="F966" s="75" t="s">
        <v>3338</v>
      </c>
      <c r="G966" s="75" t="s">
        <v>488</v>
      </c>
      <c r="H966" s="75"/>
      <c r="I966" s="75" t="s">
        <v>505</v>
      </c>
      <c r="J966" s="75" t="s">
        <v>1118</v>
      </c>
      <c r="K966" s="75"/>
      <c r="L966" s="75"/>
      <c r="M966" s="75"/>
      <c r="N966" s="75">
        <v>1</v>
      </c>
      <c r="O966" s="75"/>
      <c r="P966" s="75">
        <v>43</v>
      </c>
      <c r="Q966" s="75"/>
      <c r="R966" s="75" t="s">
        <v>5</v>
      </c>
      <c r="S966" s="75" t="s">
        <v>18</v>
      </c>
    </row>
    <row r="967" spans="1:19" ht="15" customHeight="1" x14ac:dyDescent="0.35">
      <c r="A967" s="75">
        <v>966</v>
      </c>
      <c r="B967" s="75" t="s">
        <v>3339</v>
      </c>
      <c r="C967" s="165" t="s">
        <v>3340</v>
      </c>
      <c r="D967" s="75" t="s">
        <v>3341</v>
      </c>
      <c r="E967" s="75" t="s">
        <v>346</v>
      </c>
      <c r="F967" s="75" t="s">
        <v>3342</v>
      </c>
      <c r="G967" s="75" t="s">
        <v>488</v>
      </c>
      <c r="H967" s="75"/>
      <c r="I967" s="75" t="s">
        <v>886</v>
      </c>
      <c r="J967" s="75" t="s">
        <v>290</v>
      </c>
      <c r="K967" s="75"/>
      <c r="L967" s="75"/>
      <c r="M967" s="75"/>
      <c r="N967" s="75">
        <v>2</v>
      </c>
      <c r="O967" s="75"/>
      <c r="P967" s="75"/>
      <c r="Q967" s="75"/>
      <c r="R967" s="75" t="s">
        <v>5</v>
      </c>
      <c r="S967" s="75" t="s">
        <v>18</v>
      </c>
    </row>
    <row r="968" spans="1:19" ht="15" customHeight="1" x14ac:dyDescent="0.35">
      <c r="A968" s="75">
        <v>967</v>
      </c>
      <c r="B968" s="75" t="s">
        <v>1804</v>
      </c>
      <c r="C968" s="165" t="s">
        <v>3343</v>
      </c>
      <c r="D968" s="75" t="s">
        <v>1110</v>
      </c>
      <c r="E968" s="75" t="s">
        <v>346</v>
      </c>
      <c r="F968" s="75" t="s">
        <v>1940</v>
      </c>
      <c r="G968" s="75" t="s">
        <v>3344</v>
      </c>
      <c r="H968" s="75"/>
      <c r="I968" s="75" t="s">
        <v>886</v>
      </c>
      <c r="J968" s="75" t="s">
        <v>1142</v>
      </c>
      <c r="K968" s="75"/>
      <c r="L968" s="75"/>
      <c r="M968" s="75"/>
      <c r="N968" s="75"/>
      <c r="O968" s="75"/>
      <c r="P968" s="75"/>
      <c r="Q968" s="75"/>
      <c r="R968" s="75" t="s">
        <v>5</v>
      </c>
      <c r="S968" s="75" t="s">
        <v>18</v>
      </c>
    </row>
    <row r="969" spans="1:19" ht="15" customHeight="1" x14ac:dyDescent="0.35">
      <c r="A969" s="75">
        <v>968</v>
      </c>
      <c r="B969" s="75" t="s">
        <v>3345</v>
      </c>
      <c r="C969" s="165" t="s">
        <v>3346</v>
      </c>
      <c r="D969" s="75" t="s">
        <v>287</v>
      </c>
      <c r="E969" s="75" t="s">
        <v>295</v>
      </c>
      <c r="F969" s="75" t="s">
        <v>3347</v>
      </c>
      <c r="G969" s="75" t="s">
        <v>3348</v>
      </c>
      <c r="H969" s="75"/>
      <c r="I969" s="75" t="s">
        <v>886</v>
      </c>
      <c r="J969" s="75" t="s">
        <v>290</v>
      </c>
      <c r="K969" s="75"/>
      <c r="L969" s="75"/>
      <c r="M969" s="75"/>
      <c r="N969" s="75">
        <v>1</v>
      </c>
      <c r="O969" s="75"/>
      <c r="P969" s="75"/>
      <c r="Q969" s="75"/>
      <c r="R969" s="75" t="s">
        <v>5</v>
      </c>
      <c r="S969" s="75" t="s">
        <v>18</v>
      </c>
    </row>
    <row r="970" spans="1:19" ht="15" customHeight="1" x14ac:dyDescent="0.35">
      <c r="A970" s="75">
        <v>969</v>
      </c>
      <c r="B970" s="75" t="s">
        <v>3349</v>
      </c>
      <c r="C970" s="165" t="s">
        <v>3350</v>
      </c>
      <c r="D970" s="75" t="s">
        <v>287</v>
      </c>
      <c r="E970" s="75" t="s">
        <v>310</v>
      </c>
      <c r="F970" s="75" t="s">
        <v>3351</v>
      </c>
      <c r="G970" s="75" t="s">
        <v>3352</v>
      </c>
      <c r="H970" s="75"/>
      <c r="I970" s="75" t="s">
        <v>1112</v>
      </c>
      <c r="J970" s="75" t="s">
        <v>290</v>
      </c>
      <c r="K970" s="75"/>
      <c r="L970" s="75"/>
      <c r="M970" s="75"/>
      <c r="N970" s="75">
        <v>7</v>
      </c>
      <c r="O970" s="75"/>
      <c r="P970" s="75">
        <v>21</v>
      </c>
      <c r="Q970" s="75"/>
      <c r="R970" s="75" t="s">
        <v>5</v>
      </c>
      <c r="S970" s="75" t="s">
        <v>18</v>
      </c>
    </row>
    <row r="971" spans="1:19" ht="15" customHeight="1" x14ac:dyDescent="0.35">
      <c r="A971" s="75">
        <v>970</v>
      </c>
      <c r="B971" s="75" t="s">
        <v>3353</v>
      </c>
      <c r="C971" s="165" t="s">
        <v>3354</v>
      </c>
      <c r="D971" s="75" t="s">
        <v>2523</v>
      </c>
      <c r="E971" s="75" t="s">
        <v>288</v>
      </c>
      <c r="F971" s="75" t="s">
        <v>3355</v>
      </c>
      <c r="G971" s="75" t="s">
        <v>488</v>
      </c>
      <c r="H971" s="75"/>
      <c r="I971" s="75" t="s">
        <v>505</v>
      </c>
      <c r="J971" s="75" t="s">
        <v>1118</v>
      </c>
      <c r="K971" s="75"/>
      <c r="L971" s="75"/>
      <c r="M971" s="75"/>
      <c r="N971" s="75">
        <v>3</v>
      </c>
      <c r="O971" s="75"/>
      <c r="P971" s="75">
        <v>36</v>
      </c>
      <c r="Q971" s="75"/>
      <c r="R971" s="75" t="s">
        <v>5</v>
      </c>
      <c r="S971" s="75" t="s">
        <v>18</v>
      </c>
    </row>
    <row r="972" spans="1:19" ht="15" customHeight="1" x14ac:dyDescent="0.35">
      <c r="A972" s="75">
        <v>971</v>
      </c>
      <c r="B972" s="75" t="s">
        <v>3356</v>
      </c>
      <c r="C972" s="165" t="s">
        <v>3357</v>
      </c>
      <c r="D972" s="75" t="s">
        <v>3358</v>
      </c>
      <c r="E972" s="75" t="s">
        <v>325</v>
      </c>
      <c r="F972" s="75" t="s">
        <v>3359</v>
      </c>
      <c r="G972" s="75" t="s">
        <v>3360</v>
      </c>
      <c r="H972" s="75"/>
      <c r="I972" s="75" t="s">
        <v>505</v>
      </c>
      <c r="J972" s="75" t="s">
        <v>1118</v>
      </c>
      <c r="K972" s="75"/>
      <c r="L972" s="75"/>
      <c r="M972" s="75"/>
      <c r="N972" s="75">
        <v>5</v>
      </c>
      <c r="O972" s="75"/>
      <c r="P972" s="75">
        <v>49</v>
      </c>
      <c r="Q972" s="75"/>
      <c r="R972" s="75" t="s">
        <v>5</v>
      </c>
      <c r="S972" s="75" t="s">
        <v>18</v>
      </c>
    </row>
    <row r="973" spans="1:19" ht="15" customHeight="1" x14ac:dyDescent="0.35">
      <c r="A973" s="75">
        <v>972</v>
      </c>
      <c r="B973" s="75" t="s">
        <v>2625</v>
      </c>
      <c r="C973" s="165" t="s">
        <v>3361</v>
      </c>
      <c r="D973" s="75" t="s">
        <v>488</v>
      </c>
      <c r="E973" s="75" t="s">
        <v>346</v>
      </c>
      <c r="F973" s="75" t="s">
        <v>1141</v>
      </c>
      <c r="G973" s="75" t="s">
        <v>3362</v>
      </c>
      <c r="H973" s="75"/>
      <c r="I973" s="75" t="s">
        <v>886</v>
      </c>
      <c r="J973" s="75" t="s">
        <v>1142</v>
      </c>
      <c r="K973" s="75"/>
      <c r="L973" s="75"/>
      <c r="M973" s="75"/>
      <c r="N973" s="75">
        <v>2</v>
      </c>
      <c r="O973" s="75"/>
      <c r="P973" s="75"/>
      <c r="Q973" s="75"/>
      <c r="R973" s="75" t="s">
        <v>5</v>
      </c>
      <c r="S973" s="75" t="s">
        <v>18</v>
      </c>
    </row>
    <row r="974" spans="1:19" ht="15" customHeight="1" x14ac:dyDescent="0.35">
      <c r="A974" s="75">
        <v>973</v>
      </c>
      <c r="B974" s="75" t="s">
        <v>3363</v>
      </c>
      <c r="C974" s="165" t="s">
        <v>3364</v>
      </c>
      <c r="D974" s="75" t="s">
        <v>287</v>
      </c>
      <c r="E974" s="75" t="s">
        <v>295</v>
      </c>
      <c r="F974" s="75" t="s">
        <v>3365</v>
      </c>
      <c r="G974" s="75" t="s">
        <v>3366</v>
      </c>
      <c r="H974" s="75"/>
      <c r="I974" s="75" t="s">
        <v>886</v>
      </c>
      <c r="J974" s="75" t="s">
        <v>290</v>
      </c>
      <c r="K974" s="75"/>
      <c r="L974" s="75"/>
      <c r="M974" s="75"/>
      <c r="N974" s="75">
        <v>3</v>
      </c>
      <c r="O974" s="75"/>
      <c r="P974" s="75">
        <v>40</v>
      </c>
      <c r="Q974" s="75"/>
      <c r="R974" s="75" t="s">
        <v>5</v>
      </c>
      <c r="S974" s="75" t="s">
        <v>18</v>
      </c>
    </row>
    <row r="975" spans="1:19" ht="15" customHeight="1" x14ac:dyDescent="0.35">
      <c r="A975" s="75">
        <v>974</v>
      </c>
      <c r="B975" s="75" t="s">
        <v>3367</v>
      </c>
      <c r="C975" s="165" t="s">
        <v>3368</v>
      </c>
      <c r="D975" s="75" t="s">
        <v>287</v>
      </c>
      <c r="E975" s="75" t="s">
        <v>325</v>
      </c>
      <c r="F975" s="75" t="s">
        <v>3369</v>
      </c>
      <c r="G975" s="75" t="s">
        <v>3370</v>
      </c>
      <c r="H975" s="75"/>
      <c r="I975" s="75" t="s">
        <v>1112</v>
      </c>
      <c r="J975" s="75" t="s">
        <v>290</v>
      </c>
      <c r="K975" s="75"/>
      <c r="L975" s="75"/>
      <c r="M975" s="75"/>
      <c r="N975" s="75">
        <v>5</v>
      </c>
      <c r="O975" s="75"/>
      <c r="P975" s="75">
        <v>12</v>
      </c>
      <c r="Q975" s="75"/>
      <c r="R975" s="75" t="s">
        <v>5</v>
      </c>
      <c r="S975" s="75" t="s">
        <v>18</v>
      </c>
    </row>
    <row r="976" spans="1:19" ht="15" customHeight="1" x14ac:dyDescent="0.35">
      <c r="A976" s="75">
        <v>975</v>
      </c>
      <c r="B976" s="75" t="s">
        <v>3371</v>
      </c>
      <c r="C976" s="165" t="s">
        <v>3372</v>
      </c>
      <c r="D976" s="75" t="s">
        <v>332</v>
      </c>
      <c r="E976" s="75" t="s">
        <v>325</v>
      </c>
      <c r="F976" s="75" t="s">
        <v>3373</v>
      </c>
      <c r="G976" s="75" t="s">
        <v>3374</v>
      </c>
      <c r="H976" s="75"/>
      <c r="I976" s="75" t="s">
        <v>1112</v>
      </c>
      <c r="J976" s="75" t="s">
        <v>290</v>
      </c>
      <c r="K976" s="75"/>
      <c r="L976" s="75"/>
      <c r="M976" s="75"/>
      <c r="N976" s="75">
        <v>2</v>
      </c>
      <c r="O976" s="75"/>
      <c r="P976" s="75">
        <v>8</v>
      </c>
      <c r="Q976" s="75"/>
      <c r="R976" s="75" t="s">
        <v>5</v>
      </c>
      <c r="S976" s="75" t="s">
        <v>18</v>
      </c>
    </row>
    <row r="977" spans="1:19" ht="15" customHeight="1" x14ac:dyDescent="0.35">
      <c r="A977" s="75">
        <v>976</v>
      </c>
      <c r="B977" s="75" t="s">
        <v>382</v>
      </c>
      <c r="C977" s="165" t="s">
        <v>383</v>
      </c>
      <c r="D977" s="75" t="s">
        <v>1329</v>
      </c>
      <c r="E977" s="75" t="s">
        <v>310</v>
      </c>
      <c r="F977" s="75" t="s">
        <v>385</v>
      </c>
      <c r="G977" s="75" t="s">
        <v>386</v>
      </c>
      <c r="H977" s="75"/>
      <c r="I977" s="75" t="s">
        <v>886</v>
      </c>
      <c r="J977" s="75" t="s">
        <v>290</v>
      </c>
      <c r="K977" s="75"/>
      <c r="L977" s="75"/>
      <c r="M977" s="75"/>
      <c r="N977" s="75">
        <v>9</v>
      </c>
      <c r="O977" s="75"/>
      <c r="P977" s="75">
        <v>23</v>
      </c>
      <c r="Q977" s="75"/>
      <c r="R977" s="75" t="s">
        <v>5</v>
      </c>
      <c r="S977" s="75" t="s">
        <v>18</v>
      </c>
    </row>
    <row r="978" spans="1:19" ht="15" customHeight="1" x14ac:dyDescent="0.35">
      <c r="A978" s="75">
        <v>977</v>
      </c>
      <c r="B978" s="75" t="s">
        <v>3375</v>
      </c>
      <c r="C978" s="165" t="s">
        <v>3376</v>
      </c>
      <c r="D978" s="75" t="s">
        <v>1201</v>
      </c>
      <c r="E978" s="75" t="s">
        <v>295</v>
      </c>
      <c r="F978" s="75" t="s">
        <v>3377</v>
      </c>
      <c r="G978" s="75" t="s">
        <v>3378</v>
      </c>
      <c r="H978" s="75"/>
      <c r="I978" s="75" t="s">
        <v>1112</v>
      </c>
      <c r="J978" s="75" t="s">
        <v>1113</v>
      </c>
      <c r="K978" s="75"/>
      <c r="L978" s="75"/>
      <c r="M978" s="75"/>
      <c r="N978" s="75">
        <v>16</v>
      </c>
      <c r="O978" s="75"/>
      <c r="P978" s="75">
        <v>20</v>
      </c>
      <c r="Q978" s="75"/>
      <c r="R978" s="75" t="s">
        <v>5</v>
      </c>
      <c r="S978" s="75" t="s">
        <v>18</v>
      </c>
    </row>
    <row r="979" spans="1:19" ht="15" customHeight="1" x14ac:dyDescent="0.35">
      <c r="A979" s="75">
        <v>978</v>
      </c>
      <c r="B979" s="75" t="s">
        <v>3379</v>
      </c>
      <c r="C979" s="165" t="s">
        <v>3380</v>
      </c>
      <c r="D979" s="75" t="s">
        <v>332</v>
      </c>
      <c r="E979" s="75" t="s">
        <v>295</v>
      </c>
      <c r="F979" s="75" t="s">
        <v>3381</v>
      </c>
      <c r="G979" s="75" t="s">
        <v>488</v>
      </c>
      <c r="H979" s="75"/>
      <c r="I979" s="75" t="s">
        <v>886</v>
      </c>
      <c r="J979" s="75" t="s">
        <v>290</v>
      </c>
      <c r="K979" s="75"/>
      <c r="L979" s="75"/>
      <c r="M979" s="75"/>
      <c r="N979" s="75">
        <v>5</v>
      </c>
      <c r="O979" s="75"/>
      <c r="P979" s="75"/>
      <c r="Q979" s="75"/>
      <c r="R979" s="75" t="s">
        <v>5</v>
      </c>
      <c r="S979" s="75" t="s">
        <v>18</v>
      </c>
    </row>
    <row r="980" spans="1:19" ht="15" customHeight="1" x14ac:dyDescent="0.35">
      <c r="A980" s="75">
        <v>979</v>
      </c>
      <c r="B980" s="75" t="s">
        <v>3382</v>
      </c>
      <c r="C980" s="165" t="s">
        <v>3383</v>
      </c>
      <c r="D980" s="75" t="s">
        <v>1828</v>
      </c>
      <c r="E980" s="75" t="s">
        <v>493</v>
      </c>
      <c r="F980" s="75" t="s">
        <v>3384</v>
      </c>
      <c r="G980" s="75" t="s">
        <v>488</v>
      </c>
      <c r="H980" s="75"/>
      <c r="I980" s="75" t="s">
        <v>505</v>
      </c>
      <c r="J980" s="75" t="s">
        <v>1118</v>
      </c>
      <c r="K980" s="75"/>
      <c r="L980" s="75"/>
      <c r="M980" s="75"/>
      <c r="N980" s="75">
        <v>12</v>
      </c>
      <c r="O980" s="75"/>
      <c r="P980" s="75">
        <v>41</v>
      </c>
      <c r="Q980" s="75"/>
      <c r="R980" s="75" t="s">
        <v>5</v>
      </c>
      <c r="S980" s="75" t="s">
        <v>18</v>
      </c>
    </row>
    <row r="981" spans="1:19" ht="15" customHeight="1" x14ac:dyDescent="0.35">
      <c r="A981" s="75">
        <v>980</v>
      </c>
      <c r="B981" s="75" t="s">
        <v>3385</v>
      </c>
      <c r="C981" s="165" t="s">
        <v>3386</v>
      </c>
      <c r="D981" s="75" t="s">
        <v>3387</v>
      </c>
      <c r="E981" s="75" t="s">
        <v>556</v>
      </c>
      <c r="F981" s="75" t="s">
        <v>3388</v>
      </c>
      <c r="G981" s="75" t="s">
        <v>3389</v>
      </c>
      <c r="H981" s="75"/>
      <c r="I981" s="75" t="s">
        <v>886</v>
      </c>
      <c r="J981" s="75" t="s">
        <v>1154</v>
      </c>
      <c r="K981" s="75"/>
      <c r="L981" s="75"/>
      <c r="M981" s="75"/>
      <c r="N981" s="75">
        <v>1</v>
      </c>
      <c r="O981" s="75"/>
      <c r="P981" s="75"/>
      <c r="Q981" s="75"/>
      <c r="R981" s="75" t="s">
        <v>5</v>
      </c>
      <c r="S981" s="75" t="s">
        <v>18</v>
      </c>
    </row>
    <row r="982" spans="1:19" ht="15" customHeight="1" x14ac:dyDescent="0.35">
      <c r="A982" s="75">
        <v>981</v>
      </c>
      <c r="B982" s="75" t="s">
        <v>3390</v>
      </c>
      <c r="C982" s="165" t="s">
        <v>3391</v>
      </c>
      <c r="D982" s="75" t="s">
        <v>1642</v>
      </c>
      <c r="E982" s="75" t="s">
        <v>288</v>
      </c>
      <c r="F982" s="75" t="s">
        <v>3392</v>
      </c>
      <c r="G982" s="75" t="s">
        <v>488</v>
      </c>
      <c r="H982" s="75"/>
      <c r="I982" s="75" t="s">
        <v>505</v>
      </c>
      <c r="J982" s="75" t="s">
        <v>1118</v>
      </c>
      <c r="K982" s="75"/>
      <c r="L982" s="75"/>
      <c r="M982" s="75"/>
      <c r="N982" s="75">
        <v>12</v>
      </c>
      <c r="O982" s="75"/>
      <c r="P982" s="75">
        <v>30</v>
      </c>
      <c r="Q982" s="75"/>
      <c r="R982" s="75" t="s">
        <v>5</v>
      </c>
      <c r="S982" s="75" t="s">
        <v>18</v>
      </c>
    </row>
    <row r="983" spans="1:19" ht="15" customHeight="1" x14ac:dyDescent="0.35">
      <c r="A983" s="75">
        <v>982</v>
      </c>
      <c r="B983" s="75" t="s">
        <v>3393</v>
      </c>
      <c r="C983" s="165" t="s">
        <v>3394</v>
      </c>
      <c r="D983" s="75" t="s">
        <v>287</v>
      </c>
      <c r="E983" s="75" t="s">
        <v>346</v>
      </c>
      <c r="F983" s="75" t="s">
        <v>3395</v>
      </c>
      <c r="G983" s="75" t="s">
        <v>3396</v>
      </c>
      <c r="H983" s="75"/>
      <c r="I983" s="75" t="s">
        <v>886</v>
      </c>
      <c r="J983" s="75" t="s">
        <v>1142</v>
      </c>
      <c r="K983" s="75"/>
      <c r="L983" s="75"/>
      <c r="M983" s="75"/>
      <c r="N983" s="75"/>
      <c r="O983" s="75"/>
      <c r="P983" s="75"/>
      <c r="Q983" s="75"/>
      <c r="R983" s="75" t="s">
        <v>5</v>
      </c>
      <c r="S983" s="75" t="s">
        <v>18</v>
      </c>
    </row>
    <row r="984" spans="1:19" ht="15" customHeight="1" x14ac:dyDescent="0.35">
      <c r="A984" s="75">
        <v>983</v>
      </c>
      <c r="B984" s="75" t="s">
        <v>3397</v>
      </c>
      <c r="C984" s="165" t="s">
        <v>3398</v>
      </c>
      <c r="D984" s="75" t="s">
        <v>287</v>
      </c>
      <c r="E984" s="75" t="s">
        <v>325</v>
      </c>
      <c r="F984" s="75" t="s">
        <v>3399</v>
      </c>
      <c r="G984" s="75" t="s">
        <v>3400</v>
      </c>
      <c r="H984" s="75"/>
      <c r="I984" s="75" t="s">
        <v>886</v>
      </c>
      <c r="J984" s="75" t="s">
        <v>290</v>
      </c>
      <c r="K984" s="75"/>
      <c r="L984" s="75"/>
      <c r="M984" s="75"/>
      <c r="N984" s="75">
        <v>3</v>
      </c>
      <c r="O984" s="75"/>
      <c r="P984" s="75">
        <v>19</v>
      </c>
      <c r="Q984" s="75"/>
      <c r="R984" s="75" t="s">
        <v>5</v>
      </c>
      <c r="S984" s="75" t="s">
        <v>18</v>
      </c>
    </row>
    <row r="985" spans="1:19" ht="15" customHeight="1" x14ac:dyDescent="0.35">
      <c r="A985" s="75">
        <v>984</v>
      </c>
      <c r="B985" s="75" t="s">
        <v>3401</v>
      </c>
      <c r="C985" s="165" t="s">
        <v>3402</v>
      </c>
      <c r="D985" s="75" t="s">
        <v>1600</v>
      </c>
      <c r="E985" s="75" t="s">
        <v>295</v>
      </c>
      <c r="F985" s="75" t="s">
        <v>3403</v>
      </c>
      <c r="G985" s="75" t="s">
        <v>488</v>
      </c>
      <c r="H985" s="75"/>
      <c r="I985" s="75" t="s">
        <v>505</v>
      </c>
      <c r="J985" s="75" t="s">
        <v>1118</v>
      </c>
      <c r="K985" s="75"/>
      <c r="L985" s="75"/>
      <c r="M985" s="75"/>
      <c r="N985" s="75">
        <v>3</v>
      </c>
      <c r="O985" s="75"/>
      <c r="P985" s="75">
        <v>34</v>
      </c>
      <c r="Q985" s="75"/>
      <c r="R985" s="75" t="s">
        <v>5</v>
      </c>
      <c r="S985" s="75" t="s">
        <v>18</v>
      </c>
    </row>
    <row r="986" spans="1:19" ht="15" customHeight="1" x14ac:dyDescent="0.35">
      <c r="A986" s="75">
        <v>985</v>
      </c>
      <c r="B986" s="75" t="s">
        <v>3404</v>
      </c>
      <c r="C986" s="165" t="s">
        <v>3405</v>
      </c>
      <c r="D986" s="75" t="s">
        <v>1417</v>
      </c>
      <c r="E986" s="75" t="s">
        <v>310</v>
      </c>
      <c r="F986" s="75" t="s">
        <v>3406</v>
      </c>
      <c r="G986" s="75" t="s">
        <v>3407</v>
      </c>
      <c r="H986" s="75"/>
      <c r="I986" s="75" t="s">
        <v>505</v>
      </c>
      <c r="J986" s="75" t="s">
        <v>1118</v>
      </c>
      <c r="K986" s="75"/>
      <c r="L986" s="75"/>
      <c r="M986" s="75"/>
      <c r="N986" s="75">
        <v>5</v>
      </c>
      <c r="O986" s="75"/>
      <c r="P986" s="75">
        <v>46</v>
      </c>
      <c r="Q986" s="75"/>
      <c r="R986" s="75" t="s">
        <v>5</v>
      </c>
      <c r="S986" s="75" t="s">
        <v>18</v>
      </c>
    </row>
    <row r="987" spans="1:19" ht="15" customHeight="1" x14ac:dyDescent="0.35">
      <c r="A987" s="75">
        <v>986</v>
      </c>
      <c r="B987" s="75" t="s">
        <v>3408</v>
      </c>
      <c r="C987" s="165" t="s">
        <v>3409</v>
      </c>
      <c r="D987" s="75" t="s">
        <v>1828</v>
      </c>
      <c r="E987" s="75" t="s">
        <v>346</v>
      </c>
      <c r="F987" s="75" t="s">
        <v>3410</v>
      </c>
      <c r="G987" s="75" t="s">
        <v>488</v>
      </c>
      <c r="H987" s="75"/>
      <c r="I987" s="75" t="s">
        <v>505</v>
      </c>
      <c r="J987" s="75" t="s">
        <v>1118</v>
      </c>
      <c r="K987" s="75"/>
      <c r="L987" s="75"/>
      <c r="M987" s="75"/>
      <c r="N987" s="75">
        <v>3</v>
      </c>
      <c r="O987" s="75"/>
      <c r="P987" s="75">
        <v>13</v>
      </c>
      <c r="Q987" s="75"/>
      <c r="R987" s="75" t="s">
        <v>5</v>
      </c>
      <c r="S987" s="75" t="s">
        <v>18</v>
      </c>
    </row>
    <row r="988" spans="1:19" ht="15" customHeight="1" x14ac:dyDescent="0.35">
      <c r="A988" s="75">
        <v>987</v>
      </c>
      <c r="B988" s="75" t="s">
        <v>3411</v>
      </c>
      <c r="C988" s="165" t="s">
        <v>3412</v>
      </c>
      <c r="D988" s="75" t="s">
        <v>1181</v>
      </c>
      <c r="E988" s="75" t="s">
        <v>493</v>
      </c>
      <c r="F988" s="75" t="s">
        <v>3413</v>
      </c>
      <c r="G988" s="75" t="s">
        <v>488</v>
      </c>
      <c r="H988" s="75"/>
      <c r="I988" s="75" t="s">
        <v>505</v>
      </c>
      <c r="J988" s="75" t="s">
        <v>1118</v>
      </c>
      <c r="K988" s="75"/>
      <c r="L988" s="75"/>
      <c r="M988" s="75"/>
      <c r="N988" s="75">
        <v>6</v>
      </c>
      <c r="O988" s="75"/>
      <c r="P988" s="75">
        <v>41</v>
      </c>
      <c r="Q988" s="75"/>
      <c r="R988" s="75" t="s">
        <v>5</v>
      </c>
      <c r="S988" s="75" t="s">
        <v>18</v>
      </c>
    </row>
    <row r="989" spans="1:19" ht="15" customHeight="1" x14ac:dyDescent="0.35">
      <c r="A989" s="75">
        <v>988</v>
      </c>
      <c r="B989" s="75" t="s">
        <v>3414</v>
      </c>
      <c r="C989" s="165" t="s">
        <v>3415</v>
      </c>
      <c r="D989" s="75" t="s">
        <v>3234</v>
      </c>
      <c r="E989" s="75" t="s">
        <v>556</v>
      </c>
      <c r="F989" s="75" t="s">
        <v>3416</v>
      </c>
      <c r="G989" s="75" t="s">
        <v>488</v>
      </c>
      <c r="H989" s="75"/>
      <c r="I989" s="75" t="s">
        <v>1112</v>
      </c>
      <c r="J989" s="75" t="s">
        <v>1142</v>
      </c>
      <c r="K989" s="75"/>
      <c r="L989" s="75"/>
      <c r="M989" s="75"/>
      <c r="N989" s="75"/>
      <c r="O989" s="75"/>
      <c r="P989" s="75">
        <v>37</v>
      </c>
      <c r="Q989" s="75"/>
      <c r="R989" s="75" t="s">
        <v>5</v>
      </c>
      <c r="S989" s="75" t="s">
        <v>18</v>
      </c>
    </row>
    <row r="990" spans="1:19" ht="15" customHeight="1" x14ac:dyDescent="0.35">
      <c r="A990" s="75">
        <v>989</v>
      </c>
      <c r="B990" s="75" t="s">
        <v>3417</v>
      </c>
      <c r="C990" s="165" t="s">
        <v>3418</v>
      </c>
      <c r="D990" s="75" t="s">
        <v>287</v>
      </c>
      <c r="E990" s="75" t="s">
        <v>295</v>
      </c>
      <c r="F990" s="75" t="s">
        <v>3419</v>
      </c>
      <c r="G990" s="75" t="s">
        <v>3420</v>
      </c>
      <c r="H990" s="75"/>
      <c r="I990" s="75" t="s">
        <v>1112</v>
      </c>
      <c r="J990" s="75" t="s">
        <v>290</v>
      </c>
      <c r="K990" s="75"/>
      <c r="L990" s="75"/>
      <c r="M990" s="75"/>
      <c r="N990" s="75">
        <v>1</v>
      </c>
      <c r="O990" s="75"/>
      <c r="P990" s="75">
        <v>16</v>
      </c>
      <c r="Q990" s="75"/>
      <c r="R990" s="75" t="s">
        <v>5</v>
      </c>
      <c r="S990" s="75" t="s">
        <v>18</v>
      </c>
    </row>
    <row r="991" spans="1:19" ht="15" customHeight="1" x14ac:dyDescent="0.35">
      <c r="A991" s="75">
        <v>990</v>
      </c>
      <c r="B991" s="75" t="s">
        <v>3421</v>
      </c>
      <c r="C991" s="165" t="s">
        <v>3422</v>
      </c>
      <c r="D991" s="75" t="s">
        <v>3423</v>
      </c>
      <c r="E991" s="75" t="s">
        <v>556</v>
      </c>
      <c r="F991" s="75" t="s">
        <v>3424</v>
      </c>
      <c r="G991" s="75" t="s">
        <v>3425</v>
      </c>
      <c r="H991" s="75"/>
      <c r="I991" s="75" t="s">
        <v>505</v>
      </c>
      <c r="J991" s="75" t="s">
        <v>1118</v>
      </c>
      <c r="K991" s="75"/>
      <c r="L991" s="75"/>
      <c r="M991" s="75"/>
      <c r="N991" s="75"/>
      <c r="O991" s="75"/>
      <c r="P991" s="75">
        <v>37</v>
      </c>
      <c r="Q991" s="75"/>
      <c r="R991" s="75" t="s">
        <v>5</v>
      </c>
      <c r="S991" s="75" t="s">
        <v>18</v>
      </c>
    </row>
    <row r="992" spans="1:19" ht="15" customHeight="1" x14ac:dyDescent="0.35">
      <c r="A992" s="75">
        <v>991</v>
      </c>
      <c r="B992" s="75" t="s">
        <v>3426</v>
      </c>
      <c r="C992" s="165" t="s">
        <v>3427</v>
      </c>
      <c r="D992" s="75" t="s">
        <v>287</v>
      </c>
      <c r="E992" s="75" t="s">
        <v>639</v>
      </c>
      <c r="F992" s="75" t="s">
        <v>3428</v>
      </c>
      <c r="G992" s="75" t="s">
        <v>3429</v>
      </c>
      <c r="H992" s="75"/>
      <c r="I992" s="75" t="s">
        <v>886</v>
      </c>
      <c r="J992" s="75" t="s">
        <v>290</v>
      </c>
      <c r="K992" s="75"/>
      <c r="L992" s="75"/>
      <c r="M992" s="75"/>
      <c r="N992" s="75"/>
      <c r="O992" s="75"/>
      <c r="P992" s="75">
        <v>17</v>
      </c>
      <c r="Q992" s="75"/>
      <c r="R992" s="75" t="s">
        <v>5</v>
      </c>
      <c r="S992" s="75" t="s">
        <v>18</v>
      </c>
    </row>
    <row r="993" spans="1:19" ht="15" customHeight="1" x14ac:dyDescent="0.35">
      <c r="A993" s="75">
        <v>992</v>
      </c>
      <c r="B993" s="75" t="s">
        <v>3430</v>
      </c>
      <c r="C993" s="165" t="s">
        <v>3431</v>
      </c>
      <c r="D993" s="75" t="s">
        <v>1764</v>
      </c>
      <c r="E993" s="75" t="s">
        <v>493</v>
      </c>
      <c r="F993" s="75" t="s">
        <v>3432</v>
      </c>
      <c r="G993" s="75" t="s">
        <v>488</v>
      </c>
      <c r="H993" s="75"/>
      <c r="I993" s="75" t="s">
        <v>505</v>
      </c>
      <c r="J993" s="75" t="s">
        <v>1118</v>
      </c>
      <c r="K993" s="75"/>
      <c r="L993" s="75"/>
      <c r="M993" s="75"/>
      <c r="N993" s="75">
        <v>3</v>
      </c>
      <c r="O993" s="75"/>
      <c r="P993" s="75">
        <v>26</v>
      </c>
      <c r="Q993" s="75"/>
      <c r="R993" s="75" t="s">
        <v>5</v>
      </c>
      <c r="S993" s="75" t="s">
        <v>18</v>
      </c>
    </row>
    <row r="994" spans="1:19" ht="15" customHeight="1" x14ac:dyDescent="0.35">
      <c r="A994" s="75">
        <v>993</v>
      </c>
      <c r="B994" s="75" t="s">
        <v>3433</v>
      </c>
      <c r="C994" s="165" t="s">
        <v>3434</v>
      </c>
      <c r="D994" s="75" t="s">
        <v>2102</v>
      </c>
      <c r="E994" s="75" t="s">
        <v>302</v>
      </c>
      <c r="F994" s="75" t="s">
        <v>3435</v>
      </c>
      <c r="G994" s="75" t="s">
        <v>488</v>
      </c>
      <c r="H994" s="75"/>
      <c r="I994" s="75" t="s">
        <v>505</v>
      </c>
      <c r="J994" s="75" t="s">
        <v>1118</v>
      </c>
      <c r="K994" s="75"/>
      <c r="L994" s="75"/>
      <c r="M994" s="75"/>
      <c r="N994" s="75">
        <v>25</v>
      </c>
      <c r="O994" s="75"/>
      <c r="P994" s="75">
        <v>47</v>
      </c>
      <c r="Q994" s="75"/>
      <c r="R994" s="75" t="s">
        <v>5</v>
      </c>
      <c r="S994" s="75" t="s">
        <v>18</v>
      </c>
    </row>
    <row r="995" spans="1:19" ht="15" customHeight="1" x14ac:dyDescent="0.35">
      <c r="A995" s="75">
        <v>994</v>
      </c>
      <c r="B995" s="75" t="s">
        <v>3436</v>
      </c>
      <c r="C995" s="165" t="s">
        <v>3437</v>
      </c>
      <c r="D995" s="75" t="s">
        <v>2679</v>
      </c>
      <c r="E995" s="75" t="s">
        <v>325</v>
      </c>
      <c r="F995" s="75" t="s">
        <v>3438</v>
      </c>
      <c r="G995" s="75" t="s">
        <v>3439</v>
      </c>
      <c r="H995" s="75"/>
      <c r="I995" s="75" t="s">
        <v>505</v>
      </c>
      <c r="J995" s="75" t="s">
        <v>1118</v>
      </c>
      <c r="K995" s="75"/>
      <c r="L995" s="75"/>
      <c r="M995" s="75"/>
      <c r="N995" s="75">
        <v>157</v>
      </c>
      <c r="O995" s="75"/>
      <c r="P995" s="75">
        <v>97</v>
      </c>
      <c r="Q995" s="75"/>
      <c r="R995" s="75" t="s">
        <v>5</v>
      </c>
      <c r="S995" s="75" t="s">
        <v>18</v>
      </c>
    </row>
    <row r="996" spans="1:19" ht="15" customHeight="1" x14ac:dyDescent="0.35">
      <c r="A996" s="75">
        <v>995</v>
      </c>
      <c r="B996" s="75" t="s">
        <v>3440</v>
      </c>
      <c r="C996" s="165" t="s">
        <v>3441</v>
      </c>
      <c r="D996" s="75" t="s">
        <v>287</v>
      </c>
      <c r="E996" s="75" t="s">
        <v>295</v>
      </c>
      <c r="F996" s="75" t="s">
        <v>3442</v>
      </c>
      <c r="G996" s="75" t="s">
        <v>488</v>
      </c>
      <c r="H996" s="75"/>
      <c r="I996" s="75" t="s">
        <v>886</v>
      </c>
      <c r="J996" s="75" t="s">
        <v>290</v>
      </c>
      <c r="K996" s="75"/>
      <c r="L996" s="75"/>
      <c r="M996" s="75"/>
      <c r="N996" s="75"/>
      <c r="O996" s="75"/>
      <c r="P996" s="75"/>
      <c r="Q996" s="75"/>
      <c r="R996" s="75" t="s">
        <v>5</v>
      </c>
      <c r="S996" s="75" t="s">
        <v>18</v>
      </c>
    </row>
    <row r="997" spans="1:19" ht="15" customHeight="1" x14ac:dyDescent="0.35">
      <c r="A997" s="75">
        <v>996</v>
      </c>
      <c r="B997" s="75" t="s">
        <v>3443</v>
      </c>
      <c r="C997" s="165" t="s">
        <v>3444</v>
      </c>
      <c r="D997" s="75" t="s">
        <v>1110</v>
      </c>
      <c r="E997" s="75" t="s">
        <v>346</v>
      </c>
      <c r="F997" s="75" t="s">
        <v>3445</v>
      </c>
      <c r="G997" s="75" t="s">
        <v>3446</v>
      </c>
      <c r="H997" s="75"/>
      <c r="I997" s="75" t="s">
        <v>1112</v>
      </c>
      <c r="J997" s="75" t="s">
        <v>1142</v>
      </c>
      <c r="K997" s="75"/>
      <c r="L997" s="75"/>
      <c r="M997" s="75"/>
      <c r="N997" s="75"/>
      <c r="O997" s="75"/>
      <c r="P997" s="75">
        <v>10</v>
      </c>
      <c r="Q997" s="75"/>
      <c r="R997" s="75" t="s">
        <v>5</v>
      </c>
      <c r="S997" s="75" t="s">
        <v>18</v>
      </c>
    </row>
    <row r="998" spans="1:19" ht="15" customHeight="1" x14ac:dyDescent="0.35">
      <c r="A998" s="75">
        <v>997</v>
      </c>
      <c r="B998" s="75" t="s">
        <v>3447</v>
      </c>
      <c r="C998" s="165" t="s">
        <v>3448</v>
      </c>
      <c r="D998" s="75" t="s">
        <v>1569</v>
      </c>
      <c r="E998" s="75" t="s">
        <v>288</v>
      </c>
      <c r="F998" s="75" t="s">
        <v>3449</v>
      </c>
      <c r="G998" s="75" t="s">
        <v>488</v>
      </c>
      <c r="H998" s="75"/>
      <c r="I998" s="75" t="s">
        <v>505</v>
      </c>
      <c r="J998" s="75" t="s">
        <v>1118</v>
      </c>
      <c r="K998" s="75"/>
      <c r="L998" s="75"/>
      <c r="M998" s="75"/>
      <c r="N998" s="75">
        <v>30</v>
      </c>
      <c r="O998" s="75"/>
      <c r="P998" s="75">
        <v>37</v>
      </c>
      <c r="Q998" s="75"/>
      <c r="R998" s="75" t="s">
        <v>5</v>
      </c>
      <c r="S998" s="75" t="s">
        <v>18</v>
      </c>
    </row>
    <row r="999" spans="1:19" ht="15" customHeight="1" x14ac:dyDescent="0.35">
      <c r="A999" s="75">
        <v>998</v>
      </c>
      <c r="B999" s="75" t="s">
        <v>3450</v>
      </c>
      <c r="C999" s="165" t="s">
        <v>3451</v>
      </c>
      <c r="D999" s="75" t="s">
        <v>1110</v>
      </c>
      <c r="E999" s="75" t="s">
        <v>493</v>
      </c>
      <c r="F999" s="75" t="s">
        <v>3452</v>
      </c>
      <c r="G999" s="75" t="s">
        <v>3453</v>
      </c>
      <c r="H999" s="75"/>
      <c r="I999" s="75" t="s">
        <v>886</v>
      </c>
      <c r="J999" s="75" t="s">
        <v>290</v>
      </c>
      <c r="K999" s="75"/>
      <c r="L999" s="75"/>
      <c r="M999" s="75"/>
      <c r="N999" s="75">
        <v>3</v>
      </c>
      <c r="O999" s="75"/>
      <c r="P999" s="75"/>
      <c r="Q999" s="75"/>
      <c r="R999" s="75" t="s">
        <v>5</v>
      </c>
      <c r="S999" s="75" t="s">
        <v>18</v>
      </c>
    </row>
    <row r="1000" spans="1:19" ht="15" customHeight="1" x14ac:dyDescent="0.35">
      <c r="A1000" s="75">
        <v>999</v>
      </c>
      <c r="B1000" s="75" t="s">
        <v>3454</v>
      </c>
      <c r="C1000" s="165" t="s">
        <v>3455</v>
      </c>
      <c r="D1000" s="75" t="s">
        <v>1897</v>
      </c>
      <c r="E1000" s="75" t="s">
        <v>346</v>
      </c>
      <c r="F1000" s="75" t="s">
        <v>1141</v>
      </c>
      <c r="G1000" s="75" t="s">
        <v>488</v>
      </c>
      <c r="H1000" s="75"/>
      <c r="I1000" s="75" t="s">
        <v>886</v>
      </c>
      <c r="J1000" s="75" t="s">
        <v>290</v>
      </c>
      <c r="K1000" s="75"/>
      <c r="L1000" s="75"/>
      <c r="M1000" s="75"/>
      <c r="N1000" s="75"/>
      <c r="O1000" s="75"/>
      <c r="P1000" s="75"/>
      <c r="Q1000" s="75"/>
      <c r="R1000" s="75" t="s">
        <v>5</v>
      </c>
      <c r="S1000" s="75" t="s">
        <v>18</v>
      </c>
    </row>
    <row r="1001" spans="1:19" ht="15" customHeight="1" x14ac:dyDescent="0.35">
      <c r="A1001" s="75">
        <v>1000</v>
      </c>
      <c r="B1001" s="75" t="s">
        <v>3456</v>
      </c>
      <c r="C1001" s="165" t="s">
        <v>3457</v>
      </c>
      <c r="D1001" s="75" t="s">
        <v>287</v>
      </c>
      <c r="E1001" s="75" t="s">
        <v>310</v>
      </c>
      <c r="F1001" s="75" t="s">
        <v>3458</v>
      </c>
      <c r="G1001" s="75" t="s">
        <v>3459</v>
      </c>
      <c r="H1001" s="75"/>
      <c r="I1001" s="75" t="s">
        <v>1112</v>
      </c>
      <c r="J1001" s="75" t="s">
        <v>290</v>
      </c>
      <c r="K1001" s="75"/>
      <c r="L1001" s="75"/>
      <c r="M1001" s="75"/>
      <c r="N1001" s="75">
        <v>16</v>
      </c>
      <c r="O1001" s="75"/>
      <c r="P1001" s="75">
        <v>35</v>
      </c>
      <c r="Q1001" s="75"/>
      <c r="R1001" s="75" t="s">
        <v>5</v>
      </c>
      <c r="S1001" s="75" t="s">
        <v>18</v>
      </c>
    </row>
    <row r="1002" spans="1:19" ht="15" customHeight="1" x14ac:dyDescent="0.35">
      <c r="A1002" s="75">
        <v>1001</v>
      </c>
      <c r="B1002" s="75" t="s">
        <v>3460</v>
      </c>
      <c r="C1002" s="165" t="s">
        <v>3461</v>
      </c>
      <c r="D1002" s="75" t="s">
        <v>287</v>
      </c>
      <c r="E1002" s="75" t="s">
        <v>295</v>
      </c>
      <c r="F1002" s="75" t="s">
        <v>3462</v>
      </c>
      <c r="G1002" s="75" t="s">
        <v>488</v>
      </c>
      <c r="H1002" s="75"/>
      <c r="I1002" s="75" t="s">
        <v>886</v>
      </c>
      <c r="J1002" s="75" t="s">
        <v>290</v>
      </c>
      <c r="K1002" s="75"/>
      <c r="L1002" s="75"/>
      <c r="M1002" s="75"/>
      <c r="N1002" s="75"/>
      <c r="O1002" s="75"/>
      <c r="P1002" s="75"/>
      <c r="Q1002" s="75"/>
      <c r="R1002" s="75" t="s">
        <v>5</v>
      </c>
      <c r="S1002" s="75" t="s">
        <v>18</v>
      </c>
    </row>
    <row r="1003" spans="1:19" ht="15" customHeight="1" x14ac:dyDescent="0.35">
      <c r="A1003" s="75">
        <v>1002</v>
      </c>
      <c r="B1003" s="75" t="s">
        <v>3463</v>
      </c>
      <c r="C1003" s="165" t="s">
        <v>3464</v>
      </c>
      <c r="D1003" s="75" t="s">
        <v>287</v>
      </c>
      <c r="E1003" s="75" t="s">
        <v>302</v>
      </c>
      <c r="F1003" s="75" t="s">
        <v>3465</v>
      </c>
      <c r="G1003" s="75" t="s">
        <v>3466</v>
      </c>
      <c r="H1003" s="75"/>
      <c r="I1003" s="75" t="s">
        <v>886</v>
      </c>
      <c r="J1003" s="75" t="s">
        <v>290</v>
      </c>
      <c r="K1003" s="75"/>
      <c r="L1003" s="75"/>
      <c r="M1003" s="75"/>
      <c r="N1003" s="75">
        <v>3</v>
      </c>
      <c r="O1003" s="75"/>
      <c r="P1003" s="75">
        <v>25</v>
      </c>
      <c r="Q1003" s="75"/>
      <c r="R1003" s="75" t="s">
        <v>5</v>
      </c>
      <c r="S1003" s="75" t="s">
        <v>18</v>
      </c>
    </row>
    <row r="1004" spans="1:19" ht="15" customHeight="1" x14ac:dyDescent="0.35">
      <c r="A1004" s="75">
        <v>1003</v>
      </c>
      <c r="B1004" s="75" t="s">
        <v>3467</v>
      </c>
      <c r="C1004" s="165" t="s">
        <v>3468</v>
      </c>
      <c r="D1004" s="75" t="s">
        <v>2407</v>
      </c>
      <c r="E1004" s="75" t="s">
        <v>556</v>
      </c>
      <c r="F1004" s="75" t="s">
        <v>2409</v>
      </c>
      <c r="G1004" s="75" t="s">
        <v>488</v>
      </c>
      <c r="H1004" s="75"/>
      <c r="I1004" s="75" t="s">
        <v>1112</v>
      </c>
      <c r="J1004" s="75" t="s">
        <v>290</v>
      </c>
      <c r="K1004" s="75"/>
      <c r="L1004" s="75"/>
      <c r="M1004" s="75"/>
      <c r="N1004" s="75"/>
      <c r="O1004" s="75"/>
      <c r="P1004" s="75"/>
      <c r="Q1004" s="75"/>
      <c r="R1004" s="75" t="s">
        <v>5</v>
      </c>
      <c r="S1004" s="75" t="s">
        <v>18</v>
      </c>
    </row>
    <row r="1005" spans="1:19" ht="15" customHeight="1" x14ac:dyDescent="0.35">
      <c r="A1005" s="75">
        <v>1004</v>
      </c>
      <c r="B1005" s="75" t="s">
        <v>3469</v>
      </c>
      <c r="C1005" s="165" t="s">
        <v>3470</v>
      </c>
      <c r="D1005" s="75" t="s">
        <v>287</v>
      </c>
      <c r="E1005" s="75" t="s">
        <v>639</v>
      </c>
      <c r="F1005" s="75" t="s">
        <v>3020</v>
      </c>
      <c r="G1005" s="75" t="s">
        <v>3471</v>
      </c>
      <c r="H1005" s="75"/>
      <c r="I1005" s="75" t="s">
        <v>1112</v>
      </c>
      <c r="J1005" s="75" t="s">
        <v>290</v>
      </c>
      <c r="K1005" s="75"/>
      <c r="L1005" s="75"/>
      <c r="M1005" s="75"/>
      <c r="N1005" s="75">
        <v>2</v>
      </c>
      <c r="O1005" s="75"/>
      <c r="P1005" s="75">
        <v>24</v>
      </c>
      <c r="Q1005" s="75"/>
      <c r="R1005" s="75" t="s">
        <v>5</v>
      </c>
      <c r="S1005" s="75" t="s">
        <v>18</v>
      </c>
    </row>
    <row r="1006" spans="1:19" ht="15" customHeight="1" x14ac:dyDescent="0.35">
      <c r="A1006" s="75">
        <v>1005</v>
      </c>
      <c r="B1006" s="75" t="s">
        <v>3472</v>
      </c>
      <c r="C1006" s="165" t="s">
        <v>3473</v>
      </c>
      <c r="D1006" s="75" t="s">
        <v>332</v>
      </c>
      <c r="E1006" s="75" t="s">
        <v>302</v>
      </c>
      <c r="F1006" s="75" t="s">
        <v>3474</v>
      </c>
      <c r="G1006" s="75" t="s">
        <v>3475</v>
      </c>
      <c r="H1006" s="75"/>
      <c r="I1006" s="75" t="s">
        <v>1112</v>
      </c>
      <c r="J1006" s="75" t="s">
        <v>290</v>
      </c>
      <c r="K1006" s="75"/>
      <c r="L1006" s="75"/>
      <c r="M1006" s="75"/>
      <c r="N1006" s="75">
        <v>1</v>
      </c>
      <c r="O1006" s="75"/>
      <c r="P1006" s="75">
        <v>72</v>
      </c>
      <c r="Q1006" s="75"/>
      <c r="R1006" s="75" t="s">
        <v>5</v>
      </c>
      <c r="S1006" s="75" t="s">
        <v>18</v>
      </c>
    </row>
    <row r="1007" spans="1:19" ht="15" customHeight="1" x14ac:dyDescent="0.35">
      <c r="A1007" s="75">
        <v>1006</v>
      </c>
      <c r="B1007" s="75" t="s">
        <v>3476</v>
      </c>
      <c r="C1007" s="165" t="s">
        <v>3477</v>
      </c>
      <c r="D1007" s="75" t="s">
        <v>287</v>
      </c>
      <c r="E1007" s="75" t="s">
        <v>295</v>
      </c>
      <c r="F1007" s="75" t="s">
        <v>3478</v>
      </c>
      <c r="G1007" s="75" t="s">
        <v>3479</v>
      </c>
      <c r="H1007" s="75"/>
      <c r="I1007" s="75" t="s">
        <v>1112</v>
      </c>
      <c r="J1007" s="75" t="s">
        <v>290</v>
      </c>
      <c r="K1007" s="75"/>
      <c r="L1007" s="75"/>
      <c r="M1007" s="75"/>
      <c r="N1007" s="75">
        <v>4</v>
      </c>
      <c r="O1007" s="75"/>
      <c r="P1007" s="75">
        <v>22</v>
      </c>
      <c r="Q1007" s="75"/>
      <c r="R1007" s="75" t="s">
        <v>5</v>
      </c>
      <c r="S1007" s="75" t="s">
        <v>18</v>
      </c>
    </row>
    <row r="1008" spans="1:19" ht="15" customHeight="1" x14ac:dyDescent="0.35">
      <c r="A1008" s="75">
        <v>1007</v>
      </c>
      <c r="B1008" s="75" t="s">
        <v>3480</v>
      </c>
      <c r="C1008" s="165" t="s">
        <v>3481</v>
      </c>
      <c r="D1008" s="75" t="s">
        <v>287</v>
      </c>
      <c r="E1008" s="75" t="s">
        <v>493</v>
      </c>
      <c r="F1008" s="75" t="s">
        <v>3482</v>
      </c>
      <c r="G1008" s="75" t="s">
        <v>3483</v>
      </c>
      <c r="H1008" s="75"/>
      <c r="I1008" s="75" t="s">
        <v>1112</v>
      </c>
      <c r="J1008" s="75" t="s">
        <v>290</v>
      </c>
      <c r="K1008" s="75"/>
      <c r="L1008" s="75"/>
      <c r="M1008" s="75"/>
      <c r="N1008" s="75">
        <v>1</v>
      </c>
      <c r="O1008" s="75"/>
      <c r="P1008" s="75">
        <v>9</v>
      </c>
      <c r="Q1008" s="75"/>
      <c r="R1008" s="75" t="s">
        <v>5</v>
      </c>
      <c r="S1008" s="75" t="s">
        <v>18</v>
      </c>
    </row>
    <row r="1009" spans="1:19" ht="15" customHeight="1" x14ac:dyDescent="0.35">
      <c r="A1009" s="75">
        <v>1008</v>
      </c>
      <c r="B1009" s="75" t="s">
        <v>3484</v>
      </c>
      <c r="C1009" s="165" t="s">
        <v>3485</v>
      </c>
      <c r="D1009" s="75" t="s">
        <v>1743</v>
      </c>
      <c r="E1009" s="75" t="s">
        <v>493</v>
      </c>
      <c r="F1009" s="75" t="s">
        <v>3486</v>
      </c>
      <c r="G1009" s="75" t="s">
        <v>3487</v>
      </c>
      <c r="H1009" s="75"/>
      <c r="I1009" s="75" t="s">
        <v>1112</v>
      </c>
      <c r="J1009" s="75" t="s">
        <v>290</v>
      </c>
      <c r="K1009" s="75"/>
      <c r="L1009" s="75"/>
      <c r="M1009" s="75"/>
      <c r="N1009" s="75"/>
      <c r="O1009" s="75"/>
      <c r="P1009" s="75">
        <v>15</v>
      </c>
      <c r="Q1009" s="75"/>
      <c r="R1009" s="75" t="s">
        <v>5</v>
      </c>
      <c r="S1009" s="75" t="s">
        <v>18</v>
      </c>
    </row>
    <row r="1010" spans="1:19" ht="15" customHeight="1" x14ac:dyDescent="0.35">
      <c r="A1010" s="75">
        <v>1009</v>
      </c>
      <c r="B1010" s="75" t="s">
        <v>3488</v>
      </c>
      <c r="C1010" s="165" t="s">
        <v>3489</v>
      </c>
      <c r="D1010" s="75" t="s">
        <v>1600</v>
      </c>
      <c r="E1010" s="75" t="s">
        <v>493</v>
      </c>
      <c r="F1010" s="75" t="s">
        <v>3490</v>
      </c>
      <c r="G1010" s="75" t="s">
        <v>488</v>
      </c>
      <c r="H1010" s="75"/>
      <c r="I1010" s="75" t="s">
        <v>505</v>
      </c>
      <c r="J1010" s="75" t="s">
        <v>1118</v>
      </c>
      <c r="K1010" s="75"/>
      <c r="L1010" s="75"/>
      <c r="M1010" s="75"/>
      <c r="N1010" s="75">
        <v>1</v>
      </c>
      <c r="O1010" s="75"/>
      <c r="P1010" s="75">
        <v>17</v>
      </c>
      <c r="Q1010" s="75"/>
      <c r="R1010" s="75" t="s">
        <v>5</v>
      </c>
      <c r="S1010" s="75" t="s">
        <v>18</v>
      </c>
    </row>
    <row r="1011" spans="1:19" ht="15" customHeight="1" x14ac:dyDescent="0.35">
      <c r="A1011" s="75">
        <v>1010</v>
      </c>
      <c r="B1011" s="75" t="s">
        <v>3491</v>
      </c>
      <c r="C1011" s="165" t="s">
        <v>3492</v>
      </c>
      <c r="D1011" s="75" t="s">
        <v>332</v>
      </c>
      <c r="E1011" s="75" t="s">
        <v>295</v>
      </c>
      <c r="F1011" s="75" t="s">
        <v>3493</v>
      </c>
      <c r="G1011" s="75" t="s">
        <v>2868</v>
      </c>
      <c r="H1011" s="75"/>
      <c r="I1011" s="75" t="s">
        <v>886</v>
      </c>
      <c r="J1011" s="75" t="s">
        <v>1113</v>
      </c>
      <c r="K1011" s="75"/>
      <c r="L1011" s="75"/>
      <c r="M1011" s="75"/>
      <c r="N1011" s="75">
        <v>2</v>
      </c>
      <c r="O1011" s="75"/>
      <c r="P1011" s="75"/>
      <c r="Q1011" s="75"/>
      <c r="R1011" s="75" t="s">
        <v>5</v>
      </c>
      <c r="S1011" s="75" t="s">
        <v>18</v>
      </c>
    </row>
    <row r="1012" spans="1:19" ht="15" customHeight="1" x14ac:dyDescent="0.35">
      <c r="A1012" s="75">
        <v>1011</v>
      </c>
      <c r="B1012" s="75" t="s">
        <v>3494</v>
      </c>
      <c r="C1012" s="165" t="s">
        <v>3495</v>
      </c>
      <c r="D1012" s="75" t="s">
        <v>3152</v>
      </c>
      <c r="E1012" s="75" t="s">
        <v>396</v>
      </c>
      <c r="F1012" s="75" t="s">
        <v>3496</v>
      </c>
      <c r="G1012" s="75" t="s">
        <v>488</v>
      </c>
      <c r="H1012" s="75"/>
      <c r="I1012" s="75" t="s">
        <v>505</v>
      </c>
      <c r="J1012" s="75" t="s">
        <v>1118</v>
      </c>
      <c r="K1012" s="75"/>
      <c r="L1012" s="75"/>
      <c r="M1012" s="75"/>
      <c r="N1012" s="75">
        <v>12</v>
      </c>
      <c r="O1012" s="75"/>
      <c r="P1012" s="75">
        <v>50</v>
      </c>
      <c r="Q1012" s="75"/>
      <c r="R1012" s="75" t="s">
        <v>5</v>
      </c>
      <c r="S1012" s="75" t="s">
        <v>18</v>
      </c>
    </row>
    <row r="1013" spans="1:19" ht="15" customHeight="1" x14ac:dyDescent="0.35">
      <c r="A1013" s="75">
        <v>1012</v>
      </c>
      <c r="B1013" s="75" t="s">
        <v>3497</v>
      </c>
      <c r="C1013" s="165" t="s">
        <v>3498</v>
      </c>
      <c r="D1013" s="75" t="s">
        <v>1480</v>
      </c>
      <c r="E1013" s="75" t="s">
        <v>493</v>
      </c>
      <c r="F1013" s="75" t="s">
        <v>3499</v>
      </c>
      <c r="G1013" s="75" t="s">
        <v>3500</v>
      </c>
      <c r="H1013" s="75"/>
      <c r="I1013" s="75" t="s">
        <v>505</v>
      </c>
      <c r="J1013" s="75" t="s">
        <v>1118</v>
      </c>
      <c r="K1013" s="75"/>
      <c r="L1013" s="75"/>
      <c r="M1013" s="75"/>
      <c r="N1013" s="75">
        <v>1</v>
      </c>
      <c r="O1013" s="75"/>
      <c r="P1013" s="75">
        <v>29</v>
      </c>
      <c r="Q1013" s="75"/>
      <c r="R1013" s="75" t="s">
        <v>5</v>
      </c>
      <c r="S1013" s="75" t="s">
        <v>18</v>
      </c>
    </row>
    <row r="1014" spans="1:19" ht="15" customHeight="1" x14ac:dyDescent="0.35">
      <c r="A1014" s="75">
        <v>1013</v>
      </c>
      <c r="B1014" s="75" t="s">
        <v>3501</v>
      </c>
      <c r="C1014" s="165" t="s">
        <v>3502</v>
      </c>
      <c r="D1014" s="75" t="s">
        <v>2609</v>
      </c>
      <c r="E1014" s="75" t="s">
        <v>288</v>
      </c>
      <c r="F1014" s="75" t="s">
        <v>3503</v>
      </c>
      <c r="G1014" s="75" t="s">
        <v>488</v>
      </c>
      <c r="H1014" s="75"/>
      <c r="I1014" s="75" t="s">
        <v>505</v>
      </c>
      <c r="J1014" s="75" t="s">
        <v>1118</v>
      </c>
      <c r="K1014" s="75"/>
      <c r="L1014" s="75"/>
      <c r="M1014" s="75"/>
      <c r="N1014" s="75">
        <v>8</v>
      </c>
      <c r="O1014" s="75"/>
      <c r="P1014" s="75">
        <v>34</v>
      </c>
      <c r="Q1014" s="75"/>
      <c r="R1014" s="75" t="s">
        <v>5</v>
      </c>
      <c r="S1014" s="75" t="s">
        <v>18</v>
      </c>
    </row>
    <row r="1015" spans="1:19" ht="15" customHeight="1" x14ac:dyDescent="0.35">
      <c r="A1015" s="75">
        <v>1014</v>
      </c>
      <c r="B1015" s="75" t="s">
        <v>3504</v>
      </c>
      <c r="C1015" s="165" t="s">
        <v>3505</v>
      </c>
      <c r="D1015" s="75" t="s">
        <v>1417</v>
      </c>
      <c r="E1015" s="75" t="s">
        <v>639</v>
      </c>
      <c r="F1015" s="75" t="s">
        <v>3506</v>
      </c>
      <c r="G1015" s="75" t="s">
        <v>488</v>
      </c>
      <c r="H1015" s="75"/>
      <c r="I1015" s="75" t="s">
        <v>505</v>
      </c>
      <c r="J1015" s="75" t="s">
        <v>1118</v>
      </c>
      <c r="K1015" s="75"/>
      <c r="L1015" s="75"/>
      <c r="M1015" s="75"/>
      <c r="N1015" s="75"/>
      <c r="O1015" s="75"/>
      <c r="P1015" s="75">
        <v>27</v>
      </c>
      <c r="Q1015" s="75"/>
      <c r="R1015" s="75" t="s">
        <v>5</v>
      </c>
      <c r="S1015" s="75" t="s">
        <v>18</v>
      </c>
    </row>
    <row r="1016" spans="1:19" ht="15" customHeight="1" x14ac:dyDescent="0.35">
      <c r="A1016" s="75">
        <v>1015</v>
      </c>
      <c r="B1016" s="75" t="s">
        <v>3507</v>
      </c>
      <c r="C1016" s="165" t="s">
        <v>3508</v>
      </c>
      <c r="D1016" s="75" t="s">
        <v>287</v>
      </c>
      <c r="E1016" s="75" t="s">
        <v>325</v>
      </c>
      <c r="F1016" s="75" t="s">
        <v>3509</v>
      </c>
      <c r="G1016" s="75" t="s">
        <v>3510</v>
      </c>
      <c r="H1016" s="75"/>
      <c r="I1016" s="75" t="s">
        <v>1112</v>
      </c>
      <c r="J1016" s="75" t="s">
        <v>290</v>
      </c>
      <c r="K1016" s="75"/>
      <c r="L1016" s="75"/>
      <c r="M1016" s="75"/>
      <c r="N1016" s="75">
        <v>1</v>
      </c>
      <c r="O1016" s="75"/>
      <c r="P1016" s="75">
        <v>19</v>
      </c>
      <c r="Q1016" s="75"/>
      <c r="R1016" s="75" t="s">
        <v>5</v>
      </c>
      <c r="S1016" s="75" t="s">
        <v>18</v>
      </c>
    </row>
    <row r="1017" spans="1:19" ht="15" customHeight="1" x14ac:dyDescent="0.35">
      <c r="A1017" s="75">
        <v>1016</v>
      </c>
      <c r="B1017" s="75" t="s">
        <v>3511</v>
      </c>
      <c r="C1017" s="165" t="s">
        <v>3512</v>
      </c>
      <c r="D1017" s="75" t="s">
        <v>1201</v>
      </c>
      <c r="E1017" s="75" t="s">
        <v>346</v>
      </c>
      <c r="F1017" s="75" t="s">
        <v>3513</v>
      </c>
      <c r="G1017" s="75" t="s">
        <v>3514</v>
      </c>
      <c r="H1017" s="75"/>
      <c r="I1017" s="75" t="s">
        <v>1112</v>
      </c>
      <c r="J1017" s="75" t="s">
        <v>1154</v>
      </c>
      <c r="K1017" s="75"/>
      <c r="L1017" s="75"/>
      <c r="M1017" s="75"/>
      <c r="N1017" s="75">
        <v>2</v>
      </c>
      <c r="O1017" s="75"/>
      <c r="P1017" s="75">
        <v>18</v>
      </c>
      <c r="Q1017" s="75"/>
      <c r="R1017" s="75" t="s">
        <v>5</v>
      </c>
      <c r="S1017" s="75" t="s">
        <v>18</v>
      </c>
    </row>
    <row r="1018" spans="1:19" ht="15" customHeight="1" x14ac:dyDescent="0.35">
      <c r="A1018" s="75">
        <v>1017</v>
      </c>
      <c r="B1018" s="75" t="s">
        <v>3515</v>
      </c>
      <c r="C1018" s="165" t="s">
        <v>3516</v>
      </c>
      <c r="D1018" s="75" t="s">
        <v>2523</v>
      </c>
      <c r="E1018" s="75" t="s">
        <v>310</v>
      </c>
      <c r="F1018" s="75" t="s">
        <v>3517</v>
      </c>
      <c r="G1018" s="75" t="s">
        <v>3518</v>
      </c>
      <c r="H1018" s="75"/>
      <c r="I1018" s="75" t="s">
        <v>505</v>
      </c>
      <c r="J1018" s="75" t="s">
        <v>1118</v>
      </c>
      <c r="K1018" s="75"/>
      <c r="L1018" s="75"/>
      <c r="M1018" s="75"/>
      <c r="N1018" s="75"/>
      <c r="O1018" s="75"/>
      <c r="P1018" s="75">
        <v>34</v>
      </c>
      <c r="Q1018" s="75"/>
      <c r="R1018" s="75" t="s">
        <v>5</v>
      </c>
      <c r="S1018" s="75" t="s">
        <v>18</v>
      </c>
    </row>
    <row r="1019" spans="1:19" ht="15" customHeight="1" x14ac:dyDescent="0.35">
      <c r="A1019" s="75">
        <v>1018</v>
      </c>
      <c r="B1019" s="75" t="s">
        <v>3519</v>
      </c>
      <c r="C1019" s="165" t="s">
        <v>3520</v>
      </c>
      <c r="D1019" s="75" t="s">
        <v>1177</v>
      </c>
      <c r="E1019" s="75" t="s">
        <v>288</v>
      </c>
      <c r="F1019" s="75" t="s">
        <v>3521</v>
      </c>
      <c r="G1019" s="75" t="s">
        <v>3522</v>
      </c>
      <c r="H1019" s="75"/>
      <c r="I1019" s="75" t="s">
        <v>1112</v>
      </c>
      <c r="J1019" s="75" t="s">
        <v>290</v>
      </c>
      <c r="K1019" s="75"/>
      <c r="L1019" s="75"/>
      <c r="M1019" s="75"/>
      <c r="N1019" s="75">
        <v>1</v>
      </c>
      <c r="O1019" s="75"/>
      <c r="P1019" s="75">
        <v>19</v>
      </c>
      <c r="Q1019" s="75"/>
      <c r="R1019" s="75" t="s">
        <v>5</v>
      </c>
      <c r="S1019" s="75" t="s">
        <v>18</v>
      </c>
    </row>
    <row r="1020" spans="1:19" ht="15" customHeight="1" x14ac:dyDescent="0.35">
      <c r="A1020" s="75">
        <v>1019</v>
      </c>
      <c r="B1020" s="75" t="s">
        <v>3523</v>
      </c>
      <c r="C1020" s="165" t="s">
        <v>3524</v>
      </c>
      <c r="D1020" s="75" t="s">
        <v>287</v>
      </c>
      <c r="E1020" s="75" t="s">
        <v>396</v>
      </c>
      <c r="F1020" s="75" t="s">
        <v>3525</v>
      </c>
      <c r="G1020" s="75" t="s">
        <v>3526</v>
      </c>
      <c r="H1020" s="75"/>
      <c r="I1020" s="75" t="s">
        <v>1112</v>
      </c>
      <c r="J1020" s="75" t="s">
        <v>290</v>
      </c>
      <c r="K1020" s="75"/>
      <c r="L1020" s="75"/>
      <c r="M1020" s="75"/>
      <c r="N1020" s="75">
        <v>10</v>
      </c>
      <c r="O1020" s="75"/>
      <c r="P1020" s="75">
        <v>31</v>
      </c>
      <c r="Q1020" s="75"/>
      <c r="R1020" s="75" t="s">
        <v>5</v>
      </c>
      <c r="S1020" s="75" t="s">
        <v>18</v>
      </c>
    </row>
    <row r="1021" spans="1:19" ht="15" customHeight="1" x14ac:dyDescent="0.35">
      <c r="A1021" s="75">
        <v>1020</v>
      </c>
      <c r="B1021" s="75" t="s">
        <v>3527</v>
      </c>
      <c r="C1021" s="165" t="s">
        <v>3528</v>
      </c>
      <c r="D1021" s="75" t="s">
        <v>2219</v>
      </c>
      <c r="E1021" s="75" t="s">
        <v>346</v>
      </c>
      <c r="F1021" s="75" t="s">
        <v>3529</v>
      </c>
      <c r="G1021" s="75" t="s">
        <v>488</v>
      </c>
      <c r="H1021" s="75"/>
      <c r="I1021" s="75" t="s">
        <v>505</v>
      </c>
      <c r="J1021" s="75" t="s">
        <v>1118</v>
      </c>
      <c r="K1021" s="75"/>
      <c r="L1021" s="75"/>
      <c r="M1021" s="75"/>
      <c r="N1021" s="75">
        <v>4</v>
      </c>
      <c r="O1021" s="75"/>
      <c r="P1021" s="75">
        <v>46</v>
      </c>
      <c r="Q1021" s="75"/>
      <c r="R1021" s="75" t="s">
        <v>5</v>
      </c>
      <c r="S1021" s="75" t="s">
        <v>18</v>
      </c>
    </row>
    <row r="1022" spans="1:19" ht="15" customHeight="1" x14ac:dyDescent="0.35">
      <c r="A1022" s="75">
        <v>1021</v>
      </c>
      <c r="B1022" s="75" t="s">
        <v>1507</v>
      </c>
      <c r="C1022" s="165" t="s">
        <v>3530</v>
      </c>
      <c r="D1022" s="75" t="s">
        <v>287</v>
      </c>
      <c r="E1022" s="75" t="s">
        <v>493</v>
      </c>
      <c r="F1022" s="75" t="s">
        <v>3531</v>
      </c>
      <c r="G1022" s="75" t="s">
        <v>3532</v>
      </c>
      <c r="H1022" s="75"/>
      <c r="I1022" s="75" t="s">
        <v>886</v>
      </c>
      <c r="J1022" s="75" t="s">
        <v>290</v>
      </c>
      <c r="K1022" s="75"/>
      <c r="L1022" s="75"/>
      <c r="M1022" s="75"/>
      <c r="N1022" s="75">
        <v>3</v>
      </c>
      <c r="O1022" s="75"/>
      <c r="P1022" s="75"/>
      <c r="Q1022" s="75"/>
      <c r="R1022" s="75" t="s">
        <v>5</v>
      </c>
      <c r="S1022" s="75" t="s">
        <v>18</v>
      </c>
    </row>
    <row r="1023" spans="1:19" ht="15" customHeight="1" x14ac:dyDescent="0.35">
      <c r="A1023" s="75">
        <v>1022</v>
      </c>
      <c r="B1023" s="75" t="s">
        <v>3533</v>
      </c>
      <c r="C1023" s="165" t="s">
        <v>3534</v>
      </c>
      <c r="D1023" s="75" t="s">
        <v>332</v>
      </c>
      <c r="E1023" s="75" t="s">
        <v>295</v>
      </c>
      <c r="F1023" s="75" t="s">
        <v>3535</v>
      </c>
      <c r="G1023" s="75" t="s">
        <v>3536</v>
      </c>
      <c r="H1023" s="75"/>
      <c r="I1023" s="75" t="s">
        <v>1112</v>
      </c>
      <c r="J1023" s="75" t="s">
        <v>290</v>
      </c>
      <c r="K1023" s="75"/>
      <c r="L1023" s="75"/>
      <c r="M1023" s="75"/>
      <c r="N1023" s="75"/>
      <c r="O1023" s="75"/>
      <c r="P1023" s="75">
        <v>8</v>
      </c>
      <c r="Q1023" s="75"/>
      <c r="R1023" s="75" t="s">
        <v>5</v>
      </c>
      <c r="S1023" s="75" t="s">
        <v>18</v>
      </c>
    </row>
    <row r="1024" spans="1:19" ht="15" customHeight="1" x14ac:dyDescent="0.35">
      <c r="A1024" s="75">
        <v>1023</v>
      </c>
      <c r="B1024" s="75" t="s">
        <v>3537</v>
      </c>
      <c r="C1024" s="165" t="s">
        <v>3538</v>
      </c>
      <c r="D1024" s="75" t="s">
        <v>287</v>
      </c>
      <c r="E1024" s="75" t="s">
        <v>310</v>
      </c>
      <c r="F1024" s="75" t="s">
        <v>3539</v>
      </c>
      <c r="G1024" s="75" t="s">
        <v>3540</v>
      </c>
      <c r="H1024" s="75"/>
      <c r="I1024" s="75" t="s">
        <v>1112</v>
      </c>
      <c r="J1024" s="75" t="s">
        <v>290</v>
      </c>
      <c r="K1024" s="75"/>
      <c r="L1024" s="75"/>
      <c r="M1024" s="75"/>
      <c r="N1024" s="75">
        <v>4</v>
      </c>
      <c r="O1024" s="75"/>
      <c r="P1024" s="75">
        <v>19</v>
      </c>
      <c r="Q1024" s="75"/>
      <c r="R1024" s="75" t="s">
        <v>5</v>
      </c>
      <c r="S1024" s="75" t="s">
        <v>18</v>
      </c>
    </row>
    <row r="1025" spans="1:19" ht="15" customHeight="1" x14ac:dyDescent="0.35">
      <c r="A1025" s="75">
        <v>1024</v>
      </c>
      <c r="B1025" s="75" t="s">
        <v>3541</v>
      </c>
      <c r="C1025" s="165" t="s">
        <v>3542</v>
      </c>
      <c r="D1025" s="75" t="s">
        <v>287</v>
      </c>
      <c r="E1025" s="75" t="s">
        <v>396</v>
      </c>
      <c r="F1025" s="75" t="s">
        <v>3543</v>
      </c>
      <c r="G1025" s="75" t="s">
        <v>3544</v>
      </c>
      <c r="H1025" s="75"/>
      <c r="I1025" s="75" t="s">
        <v>886</v>
      </c>
      <c r="J1025" s="75" t="s">
        <v>290</v>
      </c>
      <c r="K1025" s="75"/>
      <c r="L1025" s="75"/>
      <c r="M1025" s="75"/>
      <c r="N1025" s="75">
        <v>24</v>
      </c>
      <c r="O1025" s="75"/>
      <c r="P1025" s="75">
        <v>7</v>
      </c>
      <c r="Q1025" s="75"/>
      <c r="R1025" s="75" t="s">
        <v>5</v>
      </c>
      <c r="S1025" s="75" t="s">
        <v>18</v>
      </c>
    </row>
    <row r="1026" spans="1:19" ht="15" customHeight="1" x14ac:dyDescent="0.35">
      <c r="A1026" s="75">
        <v>1025</v>
      </c>
      <c r="B1026" s="75" t="s">
        <v>3545</v>
      </c>
      <c r="C1026" s="165" t="s">
        <v>3546</v>
      </c>
      <c r="D1026" s="75" t="s">
        <v>1110</v>
      </c>
      <c r="E1026" s="75" t="s">
        <v>493</v>
      </c>
      <c r="F1026" s="75" t="s">
        <v>3547</v>
      </c>
      <c r="G1026" s="75" t="s">
        <v>3548</v>
      </c>
      <c r="H1026" s="75"/>
      <c r="I1026" s="75" t="s">
        <v>1112</v>
      </c>
      <c r="J1026" s="75" t="s">
        <v>290</v>
      </c>
      <c r="K1026" s="75"/>
      <c r="L1026" s="75"/>
      <c r="M1026" s="75"/>
      <c r="N1026" s="75"/>
      <c r="O1026" s="75"/>
      <c r="P1026" s="75">
        <v>13</v>
      </c>
      <c r="Q1026" s="75"/>
      <c r="R1026" s="75" t="s">
        <v>5</v>
      </c>
      <c r="S1026" s="75" t="s">
        <v>18</v>
      </c>
    </row>
    <row r="1027" spans="1:19" ht="15" customHeight="1" x14ac:dyDescent="0.35">
      <c r="A1027" s="75">
        <v>1026</v>
      </c>
      <c r="B1027" s="75" t="s">
        <v>3549</v>
      </c>
      <c r="C1027" s="165" t="s">
        <v>3550</v>
      </c>
      <c r="D1027" s="75" t="s">
        <v>1110</v>
      </c>
      <c r="E1027" s="75" t="s">
        <v>325</v>
      </c>
      <c r="F1027" s="75" t="s">
        <v>3551</v>
      </c>
      <c r="G1027" s="75" t="s">
        <v>3552</v>
      </c>
      <c r="H1027" s="75"/>
      <c r="I1027" s="75" t="s">
        <v>886</v>
      </c>
      <c r="J1027" s="75" t="s">
        <v>1113</v>
      </c>
      <c r="K1027" s="75"/>
      <c r="L1027" s="75"/>
      <c r="M1027" s="75"/>
      <c r="N1027" s="75">
        <v>1</v>
      </c>
      <c r="O1027" s="75"/>
      <c r="P1027" s="75">
        <v>28</v>
      </c>
      <c r="Q1027" s="75"/>
      <c r="R1027" s="75" t="s">
        <v>5</v>
      </c>
      <c r="S1027" s="75" t="s">
        <v>18</v>
      </c>
    </row>
    <row r="1028" spans="1:19" ht="15" customHeight="1" x14ac:dyDescent="0.35">
      <c r="A1028" s="75">
        <v>1027</v>
      </c>
      <c r="B1028" s="75" t="s">
        <v>3553</v>
      </c>
      <c r="C1028" s="165" t="s">
        <v>3554</v>
      </c>
      <c r="D1028" s="75" t="s">
        <v>1150</v>
      </c>
      <c r="E1028" s="75" t="s">
        <v>333</v>
      </c>
      <c r="F1028" s="75" t="s">
        <v>1646</v>
      </c>
      <c r="G1028" s="75" t="s">
        <v>3555</v>
      </c>
      <c r="H1028" s="75"/>
      <c r="I1028" s="75" t="s">
        <v>1112</v>
      </c>
      <c r="J1028" s="75" t="s">
        <v>290</v>
      </c>
      <c r="K1028" s="75"/>
      <c r="L1028" s="75"/>
      <c r="M1028" s="75"/>
      <c r="N1028" s="75"/>
      <c r="O1028" s="75"/>
      <c r="P1028" s="75"/>
      <c r="Q1028" s="75"/>
      <c r="R1028" s="75" t="s">
        <v>5</v>
      </c>
      <c r="S1028" s="75" t="s">
        <v>18</v>
      </c>
    </row>
    <row r="1029" spans="1:19" ht="15" customHeight="1" x14ac:dyDescent="0.35">
      <c r="A1029" s="75">
        <v>1028</v>
      </c>
      <c r="B1029" s="75" t="s">
        <v>2605</v>
      </c>
      <c r="C1029" s="165" t="s">
        <v>3556</v>
      </c>
      <c r="D1029" s="75" t="s">
        <v>488</v>
      </c>
      <c r="E1029" s="75" t="s">
        <v>346</v>
      </c>
      <c r="F1029" s="75" t="s">
        <v>1141</v>
      </c>
      <c r="G1029" s="75" t="s">
        <v>488</v>
      </c>
      <c r="H1029" s="75"/>
      <c r="I1029" s="75" t="s">
        <v>886</v>
      </c>
      <c r="J1029" s="75" t="s">
        <v>1142</v>
      </c>
      <c r="K1029" s="75"/>
      <c r="L1029" s="75"/>
      <c r="M1029" s="75"/>
      <c r="N1029" s="75">
        <v>3</v>
      </c>
      <c r="O1029" s="75"/>
      <c r="P1029" s="75"/>
      <c r="Q1029" s="75"/>
      <c r="R1029" s="75" t="s">
        <v>5</v>
      </c>
      <c r="S1029" s="75" t="s">
        <v>18</v>
      </c>
    </row>
    <row r="1030" spans="1:19" ht="15" customHeight="1" x14ac:dyDescent="0.35">
      <c r="A1030" s="75">
        <v>1029</v>
      </c>
      <c r="B1030" s="75" t="s">
        <v>3557</v>
      </c>
      <c r="C1030" s="165" t="s">
        <v>3558</v>
      </c>
      <c r="D1030" s="75" t="s">
        <v>1590</v>
      </c>
      <c r="E1030" s="75" t="s">
        <v>493</v>
      </c>
      <c r="F1030" s="75" t="s">
        <v>1592</v>
      </c>
      <c r="G1030" s="75" t="s">
        <v>488</v>
      </c>
      <c r="H1030" s="75"/>
      <c r="I1030" s="75" t="s">
        <v>1112</v>
      </c>
      <c r="J1030" s="75" t="s">
        <v>1313</v>
      </c>
      <c r="K1030" s="75"/>
      <c r="L1030" s="75"/>
      <c r="M1030" s="75"/>
      <c r="N1030" s="75"/>
      <c r="O1030" s="75"/>
      <c r="P1030" s="75">
        <v>14</v>
      </c>
      <c r="Q1030" s="75"/>
      <c r="R1030" s="75" t="s">
        <v>5</v>
      </c>
      <c r="S1030" s="75" t="s">
        <v>18</v>
      </c>
    </row>
    <row r="1031" spans="1:19" ht="15" customHeight="1" x14ac:dyDescent="0.35">
      <c r="A1031" s="75">
        <v>1030</v>
      </c>
      <c r="B1031" s="75" t="s">
        <v>3559</v>
      </c>
      <c r="C1031" s="165" t="s">
        <v>3560</v>
      </c>
      <c r="D1031" s="75" t="s">
        <v>3561</v>
      </c>
      <c r="E1031" s="75" t="s">
        <v>493</v>
      </c>
      <c r="F1031" s="75" t="s">
        <v>3562</v>
      </c>
      <c r="G1031" s="75" t="s">
        <v>3563</v>
      </c>
      <c r="H1031" s="75"/>
      <c r="I1031" s="75" t="s">
        <v>505</v>
      </c>
      <c r="J1031" s="75" t="s">
        <v>1118</v>
      </c>
      <c r="K1031" s="75"/>
      <c r="L1031" s="75"/>
      <c r="M1031" s="75"/>
      <c r="N1031" s="75">
        <v>24</v>
      </c>
      <c r="O1031" s="75"/>
      <c r="P1031" s="75">
        <v>96</v>
      </c>
      <c r="Q1031" s="75"/>
      <c r="R1031" s="75" t="s">
        <v>5</v>
      </c>
      <c r="S1031" s="75" t="s">
        <v>18</v>
      </c>
    </row>
    <row r="1032" spans="1:19" ht="15" customHeight="1" x14ac:dyDescent="0.35">
      <c r="A1032" s="75">
        <v>1031</v>
      </c>
      <c r="B1032" s="75" t="s">
        <v>3564</v>
      </c>
      <c r="C1032" s="165" t="s">
        <v>3565</v>
      </c>
      <c r="D1032" s="75" t="s">
        <v>287</v>
      </c>
      <c r="E1032" s="75" t="s">
        <v>288</v>
      </c>
      <c r="F1032" s="75" t="s">
        <v>3566</v>
      </c>
      <c r="G1032" s="75" t="s">
        <v>3567</v>
      </c>
      <c r="H1032" s="75"/>
      <c r="I1032" s="75" t="s">
        <v>1112</v>
      </c>
      <c r="J1032" s="75" t="s">
        <v>290</v>
      </c>
      <c r="K1032" s="75"/>
      <c r="L1032" s="75"/>
      <c r="M1032" s="75"/>
      <c r="N1032" s="75">
        <v>9</v>
      </c>
      <c r="O1032" s="75"/>
      <c r="P1032" s="75">
        <v>26</v>
      </c>
      <c r="Q1032" s="75"/>
      <c r="R1032" s="75" t="s">
        <v>5</v>
      </c>
      <c r="S1032" s="75" t="s">
        <v>18</v>
      </c>
    </row>
    <row r="1033" spans="1:19" ht="15" customHeight="1" x14ac:dyDescent="0.35">
      <c r="A1033" s="75">
        <v>1032</v>
      </c>
      <c r="B1033" s="75" t="s">
        <v>3568</v>
      </c>
      <c r="C1033" s="165" t="s">
        <v>3569</v>
      </c>
      <c r="D1033" s="75" t="s">
        <v>1110</v>
      </c>
      <c r="E1033" s="75" t="s">
        <v>493</v>
      </c>
      <c r="F1033" s="75" t="s">
        <v>3570</v>
      </c>
      <c r="G1033" s="75" t="s">
        <v>3571</v>
      </c>
      <c r="H1033" s="75"/>
      <c r="I1033" s="75" t="s">
        <v>1112</v>
      </c>
      <c r="J1033" s="75" t="s">
        <v>290</v>
      </c>
      <c r="K1033" s="75"/>
      <c r="L1033" s="75"/>
      <c r="M1033" s="75"/>
      <c r="N1033" s="75"/>
      <c r="O1033" s="75"/>
      <c r="P1033" s="75">
        <v>10</v>
      </c>
      <c r="Q1033" s="75"/>
      <c r="R1033" s="75" t="s">
        <v>5</v>
      </c>
      <c r="S1033" s="75" t="s">
        <v>18</v>
      </c>
    </row>
    <row r="1034" spans="1:19" ht="15" customHeight="1" x14ac:dyDescent="0.35">
      <c r="A1034" s="75">
        <v>1033</v>
      </c>
      <c r="B1034" s="75" t="s">
        <v>2839</v>
      </c>
      <c r="C1034" s="165" t="s">
        <v>3572</v>
      </c>
      <c r="D1034" s="75" t="s">
        <v>287</v>
      </c>
      <c r="E1034" s="75" t="s">
        <v>493</v>
      </c>
      <c r="F1034" s="75" t="s">
        <v>3573</v>
      </c>
      <c r="G1034" s="75" t="s">
        <v>3574</v>
      </c>
      <c r="H1034" s="75"/>
      <c r="I1034" s="75" t="s">
        <v>886</v>
      </c>
      <c r="J1034" s="75" t="s">
        <v>290</v>
      </c>
      <c r="K1034" s="75"/>
      <c r="L1034" s="75"/>
      <c r="M1034" s="75"/>
      <c r="N1034" s="75"/>
      <c r="O1034" s="75"/>
      <c r="P1034" s="75"/>
      <c r="Q1034" s="75"/>
      <c r="R1034" s="75" t="s">
        <v>5</v>
      </c>
      <c r="S1034" s="75" t="s">
        <v>18</v>
      </c>
    </row>
    <row r="1035" spans="1:19" ht="15" customHeight="1" x14ac:dyDescent="0.35">
      <c r="A1035" s="75">
        <v>1034</v>
      </c>
      <c r="B1035" s="75" t="s">
        <v>3575</v>
      </c>
      <c r="C1035" s="165" t="s">
        <v>3576</v>
      </c>
      <c r="D1035" s="75" t="s">
        <v>287</v>
      </c>
      <c r="E1035" s="75" t="s">
        <v>396</v>
      </c>
      <c r="F1035" s="75" t="s">
        <v>3577</v>
      </c>
      <c r="G1035" s="75" t="s">
        <v>3578</v>
      </c>
      <c r="H1035" s="75"/>
      <c r="I1035" s="75" t="s">
        <v>886</v>
      </c>
      <c r="J1035" s="75" t="s">
        <v>290</v>
      </c>
      <c r="K1035" s="75"/>
      <c r="L1035" s="75"/>
      <c r="M1035" s="75"/>
      <c r="N1035" s="75">
        <v>2</v>
      </c>
      <c r="O1035" s="75"/>
      <c r="P1035" s="75">
        <v>13</v>
      </c>
      <c r="Q1035" s="75"/>
      <c r="R1035" s="75" t="s">
        <v>5</v>
      </c>
      <c r="S1035" s="75" t="s">
        <v>18</v>
      </c>
    </row>
    <row r="1036" spans="1:19" ht="15" customHeight="1" x14ac:dyDescent="0.35">
      <c r="A1036" s="75">
        <v>1035</v>
      </c>
      <c r="B1036" s="75" t="s">
        <v>3579</v>
      </c>
      <c r="C1036" s="165" t="s">
        <v>3580</v>
      </c>
      <c r="D1036" s="75" t="s">
        <v>3561</v>
      </c>
      <c r="E1036" s="75" t="s">
        <v>295</v>
      </c>
      <c r="F1036" s="75" t="s">
        <v>3581</v>
      </c>
      <c r="G1036" s="75" t="s">
        <v>3582</v>
      </c>
      <c r="H1036" s="75"/>
      <c r="I1036" s="75" t="s">
        <v>505</v>
      </c>
      <c r="J1036" s="75" t="s">
        <v>1118</v>
      </c>
      <c r="K1036" s="75"/>
      <c r="L1036" s="75"/>
      <c r="M1036" s="75"/>
      <c r="N1036" s="75">
        <v>303</v>
      </c>
      <c r="O1036" s="75"/>
      <c r="P1036" s="75">
        <v>117</v>
      </c>
      <c r="Q1036" s="75"/>
      <c r="R1036" s="75" t="s">
        <v>5</v>
      </c>
      <c r="S1036" s="75" t="s">
        <v>18</v>
      </c>
    </row>
    <row r="1037" spans="1:19" ht="15" customHeight="1" x14ac:dyDescent="0.35">
      <c r="A1037" s="75">
        <v>1036</v>
      </c>
      <c r="B1037" s="75" t="s">
        <v>3583</v>
      </c>
      <c r="C1037" s="165" t="s">
        <v>3584</v>
      </c>
      <c r="D1037" s="75" t="s">
        <v>3585</v>
      </c>
      <c r="E1037" s="75" t="s">
        <v>333</v>
      </c>
      <c r="F1037" s="75" t="s">
        <v>3586</v>
      </c>
      <c r="G1037" s="75" t="s">
        <v>3587</v>
      </c>
      <c r="H1037" s="75"/>
      <c r="I1037" s="75" t="s">
        <v>505</v>
      </c>
      <c r="J1037" s="75" t="s">
        <v>1118</v>
      </c>
      <c r="K1037" s="75"/>
      <c r="L1037" s="75"/>
      <c r="M1037" s="75"/>
      <c r="N1037" s="75">
        <v>114</v>
      </c>
      <c r="O1037" s="75"/>
      <c r="P1037" s="75">
        <v>38</v>
      </c>
      <c r="Q1037" s="75"/>
      <c r="R1037" s="75" t="s">
        <v>5</v>
      </c>
      <c r="S1037" s="75" t="s">
        <v>18</v>
      </c>
    </row>
    <row r="1038" spans="1:19" ht="15" customHeight="1" x14ac:dyDescent="0.35">
      <c r="A1038" s="75">
        <v>1037</v>
      </c>
      <c r="B1038" s="75" t="s">
        <v>1196</v>
      </c>
      <c r="C1038" s="165" t="s">
        <v>3588</v>
      </c>
      <c r="D1038" s="75" t="s">
        <v>287</v>
      </c>
      <c r="E1038" s="75" t="s">
        <v>493</v>
      </c>
      <c r="F1038" s="75" t="s">
        <v>3589</v>
      </c>
      <c r="G1038" s="75" t="s">
        <v>3590</v>
      </c>
      <c r="H1038" s="75"/>
      <c r="I1038" s="75" t="s">
        <v>886</v>
      </c>
      <c r="J1038" s="75" t="s">
        <v>290</v>
      </c>
      <c r="K1038" s="75"/>
      <c r="L1038" s="75"/>
      <c r="M1038" s="75"/>
      <c r="N1038" s="75">
        <v>1</v>
      </c>
      <c r="O1038" s="75"/>
      <c r="P1038" s="75"/>
      <c r="Q1038" s="75"/>
      <c r="R1038" s="75" t="s">
        <v>5</v>
      </c>
      <c r="S1038" s="75" t="s">
        <v>18</v>
      </c>
    </row>
    <row r="1039" spans="1:19" ht="15" customHeight="1" x14ac:dyDescent="0.35">
      <c r="A1039" s="75">
        <v>1038</v>
      </c>
      <c r="B1039" s="75" t="s">
        <v>3591</v>
      </c>
      <c r="C1039" s="165" t="s">
        <v>3592</v>
      </c>
      <c r="D1039" s="75" t="s">
        <v>1363</v>
      </c>
      <c r="E1039" s="75" t="s">
        <v>333</v>
      </c>
      <c r="F1039" s="75" t="s">
        <v>3593</v>
      </c>
      <c r="G1039" s="75" t="s">
        <v>3594</v>
      </c>
      <c r="H1039" s="75"/>
      <c r="I1039" s="75" t="s">
        <v>1112</v>
      </c>
      <c r="J1039" s="75" t="s">
        <v>290</v>
      </c>
      <c r="K1039" s="75"/>
      <c r="L1039" s="75"/>
      <c r="M1039" s="75"/>
      <c r="N1039" s="75">
        <v>7</v>
      </c>
      <c r="O1039" s="75"/>
      <c r="P1039" s="75">
        <v>14</v>
      </c>
      <c r="Q1039" s="75"/>
      <c r="R1039" s="75" t="s">
        <v>5</v>
      </c>
      <c r="S1039" s="75" t="s">
        <v>18</v>
      </c>
    </row>
    <row r="1040" spans="1:19" ht="15" customHeight="1" x14ac:dyDescent="0.35">
      <c r="A1040" s="75">
        <v>1039</v>
      </c>
      <c r="B1040" s="75" t="s">
        <v>3595</v>
      </c>
      <c r="C1040" s="165" t="s">
        <v>3596</v>
      </c>
      <c r="D1040" s="75" t="s">
        <v>1110</v>
      </c>
      <c r="E1040" s="75" t="s">
        <v>493</v>
      </c>
      <c r="F1040" s="75" t="s">
        <v>3597</v>
      </c>
      <c r="G1040" s="75" t="s">
        <v>3598</v>
      </c>
      <c r="H1040" s="75"/>
      <c r="I1040" s="75" t="s">
        <v>886</v>
      </c>
      <c r="J1040" s="75" t="s">
        <v>290</v>
      </c>
      <c r="K1040" s="75"/>
      <c r="L1040" s="75"/>
      <c r="M1040" s="75"/>
      <c r="N1040" s="75"/>
      <c r="O1040" s="75"/>
      <c r="P1040" s="75"/>
      <c r="Q1040" s="75"/>
      <c r="R1040" s="75" t="s">
        <v>5</v>
      </c>
      <c r="S1040" s="75" t="s">
        <v>18</v>
      </c>
    </row>
    <row r="1041" spans="1:19" ht="15" customHeight="1" x14ac:dyDescent="0.35">
      <c r="A1041" s="75">
        <v>1040</v>
      </c>
      <c r="B1041" s="75" t="s">
        <v>3599</v>
      </c>
      <c r="C1041" s="165" t="s">
        <v>3600</v>
      </c>
      <c r="D1041" s="75" t="s">
        <v>1828</v>
      </c>
      <c r="E1041" s="75" t="s">
        <v>288</v>
      </c>
      <c r="F1041" s="75" t="s">
        <v>3601</v>
      </c>
      <c r="G1041" s="75" t="s">
        <v>488</v>
      </c>
      <c r="H1041" s="75"/>
      <c r="I1041" s="75" t="s">
        <v>505</v>
      </c>
      <c r="J1041" s="75" t="s">
        <v>1118</v>
      </c>
      <c r="K1041" s="75"/>
      <c r="L1041" s="75"/>
      <c r="M1041" s="75"/>
      <c r="N1041" s="75">
        <v>14</v>
      </c>
      <c r="O1041" s="75"/>
      <c r="P1041" s="75">
        <v>43</v>
      </c>
      <c r="Q1041" s="75"/>
      <c r="R1041" s="75" t="s">
        <v>5</v>
      </c>
      <c r="S1041" s="75" t="s">
        <v>18</v>
      </c>
    </row>
    <row r="1042" spans="1:19" ht="15" customHeight="1" x14ac:dyDescent="0.35">
      <c r="A1042" s="75">
        <v>1041</v>
      </c>
      <c r="B1042" s="75" t="s">
        <v>3602</v>
      </c>
      <c r="C1042" s="165" t="s">
        <v>3603</v>
      </c>
      <c r="D1042" s="75" t="s">
        <v>1201</v>
      </c>
      <c r="E1042" s="75" t="s">
        <v>556</v>
      </c>
      <c r="F1042" s="75" t="s">
        <v>1316</v>
      </c>
      <c r="G1042" s="75" t="s">
        <v>3604</v>
      </c>
      <c r="H1042" s="75"/>
      <c r="I1042" s="75" t="s">
        <v>886</v>
      </c>
      <c r="J1042" s="75" t="s">
        <v>1154</v>
      </c>
      <c r="K1042" s="75"/>
      <c r="L1042" s="75"/>
      <c r="M1042" s="75"/>
      <c r="N1042" s="75"/>
      <c r="O1042" s="75"/>
      <c r="P1042" s="75"/>
      <c r="Q1042" s="75"/>
      <c r="R1042" s="75" t="s">
        <v>5</v>
      </c>
      <c r="S1042" s="75" t="s">
        <v>18</v>
      </c>
    </row>
    <row r="1043" spans="1:19" ht="15" customHeight="1" x14ac:dyDescent="0.35">
      <c r="A1043" s="75">
        <v>1042</v>
      </c>
      <c r="B1043" s="75" t="s">
        <v>3605</v>
      </c>
      <c r="C1043" s="165" t="s">
        <v>3606</v>
      </c>
      <c r="D1043" s="75" t="s">
        <v>287</v>
      </c>
      <c r="E1043" s="75" t="s">
        <v>310</v>
      </c>
      <c r="F1043" s="75" t="s">
        <v>3607</v>
      </c>
      <c r="G1043" s="75" t="s">
        <v>3608</v>
      </c>
      <c r="H1043" s="75"/>
      <c r="I1043" s="75" t="s">
        <v>1112</v>
      </c>
      <c r="J1043" s="75" t="s">
        <v>290</v>
      </c>
      <c r="K1043" s="75"/>
      <c r="L1043" s="75"/>
      <c r="M1043" s="75"/>
      <c r="N1043" s="75">
        <v>6</v>
      </c>
      <c r="O1043" s="75"/>
      <c r="P1043" s="75">
        <v>19</v>
      </c>
      <c r="Q1043" s="75"/>
      <c r="R1043" s="75" t="s">
        <v>5</v>
      </c>
      <c r="S1043" s="75" t="s">
        <v>18</v>
      </c>
    </row>
    <row r="1044" spans="1:19" ht="15" customHeight="1" x14ac:dyDescent="0.35">
      <c r="A1044" s="75">
        <v>1043</v>
      </c>
      <c r="B1044" s="75" t="s">
        <v>3609</v>
      </c>
      <c r="C1044" s="165" t="s">
        <v>3610</v>
      </c>
      <c r="D1044" s="75" t="s">
        <v>287</v>
      </c>
      <c r="E1044" s="75" t="s">
        <v>346</v>
      </c>
      <c r="F1044" s="75" t="s">
        <v>3611</v>
      </c>
      <c r="G1044" s="75" t="s">
        <v>3612</v>
      </c>
      <c r="H1044" s="75"/>
      <c r="I1044" s="75" t="s">
        <v>886</v>
      </c>
      <c r="J1044" s="75" t="s">
        <v>1154</v>
      </c>
      <c r="K1044" s="75"/>
      <c r="L1044" s="75"/>
      <c r="M1044" s="75"/>
      <c r="N1044" s="75">
        <v>4</v>
      </c>
      <c r="O1044" s="75"/>
      <c r="P1044" s="75"/>
      <c r="Q1044" s="75"/>
      <c r="R1044" s="75" t="s">
        <v>5</v>
      </c>
      <c r="S1044" s="75" t="s">
        <v>18</v>
      </c>
    </row>
    <row r="1045" spans="1:19" ht="15" customHeight="1" x14ac:dyDescent="0.35">
      <c r="A1045" s="75">
        <v>1044</v>
      </c>
      <c r="B1045" s="75" t="s">
        <v>3613</v>
      </c>
      <c r="C1045" s="165" t="s">
        <v>3614</v>
      </c>
      <c r="D1045" s="75" t="s">
        <v>287</v>
      </c>
      <c r="E1045" s="75" t="s">
        <v>310</v>
      </c>
      <c r="F1045" s="75" t="s">
        <v>3615</v>
      </c>
      <c r="G1045" s="75" t="s">
        <v>3616</v>
      </c>
      <c r="H1045" s="75"/>
      <c r="I1045" s="75" t="s">
        <v>1112</v>
      </c>
      <c r="J1045" s="75" t="s">
        <v>290</v>
      </c>
      <c r="K1045" s="75"/>
      <c r="L1045" s="75"/>
      <c r="M1045" s="75"/>
      <c r="N1045" s="75"/>
      <c r="O1045" s="75"/>
      <c r="P1045" s="75">
        <v>13</v>
      </c>
      <c r="Q1045" s="75"/>
      <c r="R1045" s="75" t="s">
        <v>5</v>
      </c>
      <c r="S1045" s="75" t="s">
        <v>18</v>
      </c>
    </row>
    <row r="1046" spans="1:19" ht="15" customHeight="1" x14ac:dyDescent="0.35">
      <c r="A1046" s="75">
        <v>1045</v>
      </c>
      <c r="B1046" s="75" t="s">
        <v>3617</v>
      </c>
      <c r="C1046" s="165" t="s">
        <v>3618</v>
      </c>
      <c r="D1046" s="75" t="s">
        <v>1140</v>
      </c>
      <c r="E1046" s="75" t="s">
        <v>493</v>
      </c>
      <c r="F1046" s="75" t="s">
        <v>3619</v>
      </c>
      <c r="G1046" s="75" t="s">
        <v>3620</v>
      </c>
      <c r="H1046" s="75"/>
      <c r="I1046" s="75" t="s">
        <v>886</v>
      </c>
      <c r="J1046" s="75" t="s">
        <v>1142</v>
      </c>
      <c r="K1046" s="75"/>
      <c r="L1046" s="75"/>
      <c r="M1046" s="75"/>
      <c r="N1046" s="75">
        <v>1</v>
      </c>
      <c r="O1046" s="75"/>
      <c r="P1046" s="75"/>
      <c r="Q1046" s="75"/>
      <c r="R1046" s="75" t="s">
        <v>5</v>
      </c>
      <c r="S1046" s="75" t="s">
        <v>18</v>
      </c>
    </row>
    <row r="1047" spans="1:19" ht="15" customHeight="1" x14ac:dyDescent="0.35">
      <c r="A1047" s="75">
        <v>1046</v>
      </c>
      <c r="B1047" s="75" t="s">
        <v>3621</v>
      </c>
      <c r="C1047" s="165" t="s">
        <v>3622</v>
      </c>
      <c r="D1047" s="75" t="s">
        <v>1150</v>
      </c>
      <c r="E1047" s="75" t="s">
        <v>288</v>
      </c>
      <c r="F1047" s="75" t="s">
        <v>3623</v>
      </c>
      <c r="G1047" s="75" t="s">
        <v>3624</v>
      </c>
      <c r="H1047" s="75"/>
      <c r="I1047" s="75" t="s">
        <v>886</v>
      </c>
      <c r="J1047" s="75" t="s">
        <v>290</v>
      </c>
      <c r="K1047" s="75"/>
      <c r="L1047" s="75"/>
      <c r="M1047" s="75"/>
      <c r="N1047" s="75">
        <v>2</v>
      </c>
      <c r="O1047" s="75"/>
      <c r="P1047" s="75"/>
      <c r="Q1047" s="75"/>
      <c r="R1047" s="75" t="s">
        <v>5</v>
      </c>
      <c r="S1047" s="75" t="s">
        <v>18</v>
      </c>
    </row>
    <row r="1048" spans="1:19" ht="15" customHeight="1" x14ac:dyDescent="0.35">
      <c r="A1048" s="75">
        <v>1047</v>
      </c>
      <c r="B1048" s="75" t="s">
        <v>3625</v>
      </c>
      <c r="C1048" s="165" t="s">
        <v>3626</v>
      </c>
      <c r="D1048" s="75" t="s">
        <v>3627</v>
      </c>
      <c r="E1048" s="75" t="s">
        <v>295</v>
      </c>
      <c r="F1048" s="75" t="s">
        <v>3628</v>
      </c>
      <c r="G1048" s="75" t="s">
        <v>488</v>
      </c>
      <c r="H1048" s="75"/>
      <c r="I1048" s="75" t="s">
        <v>505</v>
      </c>
      <c r="J1048" s="75" t="s">
        <v>1118</v>
      </c>
      <c r="K1048" s="75"/>
      <c r="L1048" s="75"/>
      <c r="M1048" s="75"/>
      <c r="N1048" s="75">
        <v>9</v>
      </c>
      <c r="O1048" s="75"/>
      <c r="P1048" s="75">
        <v>50</v>
      </c>
      <c r="Q1048" s="75"/>
      <c r="R1048" s="75" t="s">
        <v>5</v>
      </c>
      <c r="S1048" s="75" t="s">
        <v>18</v>
      </c>
    </row>
    <row r="1049" spans="1:19" ht="15" customHeight="1" x14ac:dyDescent="0.35">
      <c r="A1049" s="75">
        <v>1048</v>
      </c>
      <c r="B1049" s="75" t="s">
        <v>2234</v>
      </c>
      <c r="C1049" s="165" t="s">
        <v>3629</v>
      </c>
      <c r="D1049" s="75" t="s">
        <v>287</v>
      </c>
      <c r="E1049" s="75" t="s">
        <v>295</v>
      </c>
      <c r="F1049" s="75" t="s">
        <v>3630</v>
      </c>
      <c r="G1049" s="75" t="s">
        <v>488</v>
      </c>
      <c r="H1049" s="75"/>
      <c r="I1049" s="75" t="s">
        <v>886</v>
      </c>
      <c r="J1049" s="75" t="s">
        <v>290</v>
      </c>
      <c r="K1049" s="75"/>
      <c r="L1049" s="75"/>
      <c r="M1049" s="75"/>
      <c r="N1049" s="75">
        <v>2</v>
      </c>
      <c r="O1049" s="75"/>
      <c r="P1049" s="75"/>
      <c r="Q1049" s="75"/>
      <c r="R1049" s="75" t="s">
        <v>5</v>
      </c>
      <c r="S1049" s="75" t="s">
        <v>18</v>
      </c>
    </row>
    <row r="1050" spans="1:19" ht="15" customHeight="1" x14ac:dyDescent="0.35">
      <c r="A1050" s="75">
        <v>1049</v>
      </c>
      <c r="B1050" s="75" t="s">
        <v>3631</v>
      </c>
      <c r="C1050" s="165" t="s">
        <v>3632</v>
      </c>
      <c r="D1050" s="75" t="s">
        <v>287</v>
      </c>
      <c r="E1050" s="75" t="s">
        <v>556</v>
      </c>
      <c r="F1050" s="75" t="s">
        <v>1141</v>
      </c>
      <c r="G1050" s="75" t="s">
        <v>488</v>
      </c>
      <c r="H1050" s="75"/>
      <c r="I1050" s="75" t="s">
        <v>886</v>
      </c>
      <c r="J1050" s="75" t="s">
        <v>1154</v>
      </c>
      <c r="K1050" s="75"/>
      <c r="L1050" s="75"/>
      <c r="M1050" s="75"/>
      <c r="N1050" s="75"/>
      <c r="O1050" s="75"/>
      <c r="P1050" s="75"/>
      <c r="Q1050" s="75"/>
      <c r="R1050" s="75" t="s">
        <v>5</v>
      </c>
      <c r="S1050" s="75" t="s">
        <v>18</v>
      </c>
    </row>
    <row r="1051" spans="1:19" ht="15" customHeight="1" x14ac:dyDescent="0.35">
      <c r="A1051" s="75">
        <v>1050</v>
      </c>
      <c r="B1051" s="75" t="s">
        <v>3633</v>
      </c>
      <c r="C1051" s="165" t="s">
        <v>3634</v>
      </c>
      <c r="D1051" s="75" t="s">
        <v>1177</v>
      </c>
      <c r="E1051" s="75" t="s">
        <v>346</v>
      </c>
      <c r="F1051" s="75" t="s">
        <v>3635</v>
      </c>
      <c r="G1051" s="75" t="s">
        <v>3636</v>
      </c>
      <c r="H1051" s="75"/>
      <c r="I1051" s="75" t="s">
        <v>886</v>
      </c>
      <c r="J1051" s="75" t="s">
        <v>1154</v>
      </c>
      <c r="K1051" s="75"/>
      <c r="L1051" s="75"/>
      <c r="M1051" s="75"/>
      <c r="N1051" s="75">
        <v>4</v>
      </c>
      <c r="O1051" s="75"/>
      <c r="P1051" s="75"/>
      <c r="Q1051" s="75"/>
      <c r="R1051" s="75" t="s">
        <v>5</v>
      </c>
      <c r="S1051" s="75" t="s">
        <v>18</v>
      </c>
    </row>
    <row r="1052" spans="1:19" ht="15" customHeight="1" x14ac:dyDescent="0.35">
      <c r="A1052" s="75">
        <v>1051</v>
      </c>
      <c r="B1052" s="75" t="s">
        <v>3637</v>
      </c>
      <c r="C1052" s="165" t="s">
        <v>3638</v>
      </c>
      <c r="D1052" s="75" t="s">
        <v>1353</v>
      </c>
      <c r="E1052" s="75" t="s">
        <v>493</v>
      </c>
      <c r="F1052" s="75" t="s">
        <v>3639</v>
      </c>
      <c r="G1052" s="75" t="s">
        <v>3640</v>
      </c>
      <c r="H1052" s="75"/>
      <c r="I1052" s="75" t="s">
        <v>886</v>
      </c>
      <c r="J1052" s="75" t="s">
        <v>290</v>
      </c>
      <c r="K1052" s="75"/>
      <c r="L1052" s="75"/>
      <c r="M1052" s="75"/>
      <c r="N1052" s="75">
        <v>2</v>
      </c>
      <c r="O1052" s="75"/>
      <c r="P1052" s="75"/>
      <c r="Q1052" s="75"/>
      <c r="R1052" s="75" t="s">
        <v>5</v>
      </c>
      <c r="S1052" s="75" t="s">
        <v>18</v>
      </c>
    </row>
    <row r="1053" spans="1:19" ht="15" customHeight="1" x14ac:dyDescent="0.35">
      <c r="A1053" s="75">
        <v>1052</v>
      </c>
      <c r="B1053" s="75" t="s">
        <v>3641</v>
      </c>
      <c r="C1053" s="165" t="s">
        <v>3642</v>
      </c>
      <c r="D1053" s="75" t="s">
        <v>1201</v>
      </c>
      <c r="E1053" s="75" t="s">
        <v>346</v>
      </c>
      <c r="F1053" s="75" t="s">
        <v>3643</v>
      </c>
      <c r="G1053" s="75" t="s">
        <v>3644</v>
      </c>
      <c r="H1053" s="75"/>
      <c r="I1053" s="75" t="s">
        <v>886</v>
      </c>
      <c r="J1053" s="75" t="s">
        <v>290</v>
      </c>
      <c r="K1053" s="75"/>
      <c r="L1053" s="75"/>
      <c r="M1053" s="75"/>
      <c r="N1053" s="75"/>
      <c r="O1053" s="75"/>
      <c r="P1053" s="75"/>
      <c r="Q1053" s="75"/>
      <c r="R1053" s="75" t="s">
        <v>5</v>
      </c>
      <c r="S1053" s="75" t="s">
        <v>18</v>
      </c>
    </row>
    <row r="1054" spans="1:19" ht="15" customHeight="1" x14ac:dyDescent="0.35">
      <c r="A1054" s="75">
        <v>1053</v>
      </c>
      <c r="B1054" s="75" t="s">
        <v>3645</v>
      </c>
      <c r="C1054" s="165" t="s">
        <v>3646</v>
      </c>
      <c r="D1054" s="75" t="s">
        <v>3056</v>
      </c>
      <c r="E1054" s="75" t="s">
        <v>310</v>
      </c>
      <c r="F1054" s="75" t="s">
        <v>3647</v>
      </c>
      <c r="G1054" s="75" t="s">
        <v>488</v>
      </c>
      <c r="H1054" s="75"/>
      <c r="I1054" s="75" t="s">
        <v>505</v>
      </c>
      <c r="J1054" s="75" t="s">
        <v>1118</v>
      </c>
      <c r="K1054" s="75"/>
      <c r="L1054" s="75"/>
      <c r="M1054" s="75"/>
      <c r="N1054" s="75">
        <v>38</v>
      </c>
      <c r="O1054" s="75"/>
      <c r="P1054" s="75">
        <v>18</v>
      </c>
      <c r="Q1054" s="75"/>
      <c r="R1054" s="75" t="s">
        <v>5</v>
      </c>
      <c r="S1054" s="75" t="s">
        <v>18</v>
      </c>
    </row>
    <row r="1055" spans="1:19" ht="15" customHeight="1" x14ac:dyDescent="0.35">
      <c r="A1055" s="75">
        <v>1054</v>
      </c>
      <c r="B1055" s="75" t="s">
        <v>1804</v>
      </c>
      <c r="C1055" s="165" t="s">
        <v>3648</v>
      </c>
      <c r="D1055" s="75" t="s">
        <v>1110</v>
      </c>
      <c r="E1055" s="75" t="s">
        <v>295</v>
      </c>
      <c r="F1055" s="75" t="s">
        <v>1806</v>
      </c>
      <c r="G1055" s="75" t="s">
        <v>3649</v>
      </c>
      <c r="H1055" s="75"/>
      <c r="I1055" s="75" t="s">
        <v>886</v>
      </c>
      <c r="J1055" s="75" t="s">
        <v>290</v>
      </c>
      <c r="K1055" s="75"/>
      <c r="L1055" s="75"/>
      <c r="M1055" s="75"/>
      <c r="N1055" s="75">
        <v>5</v>
      </c>
      <c r="O1055" s="75"/>
      <c r="P1055" s="75"/>
      <c r="Q1055" s="75"/>
      <c r="R1055" s="75" t="s">
        <v>5</v>
      </c>
      <c r="S1055" s="75" t="s">
        <v>18</v>
      </c>
    </row>
    <row r="1056" spans="1:19" ht="15" customHeight="1" x14ac:dyDescent="0.35">
      <c r="A1056" s="75">
        <v>1055</v>
      </c>
      <c r="B1056" s="75" t="s">
        <v>3650</v>
      </c>
      <c r="C1056" s="165" t="s">
        <v>3651</v>
      </c>
      <c r="D1056" s="75" t="s">
        <v>1828</v>
      </c>
      <c r="E1056" s="75" t="s">
        <v>346</v>
      </c>
      <c r="F1056" s="75" t="s">
        <v>3652</v>
      </c>
      <c r="G1056" s="75" t="s">
        <v>3653</v>
      </c>
      <c r="H1056" s="75"/>
      <c r="I1056" s="75" t="s">
        <v>505</v>
      </c>
      <c r="J1056" s="75" t="s">
        <v>1118</v>
      </c>
      <c r="K1056" s="75"/>
      <c r="L1056" s="75"/>
      <c r="M1056" s="75"/>
      <c r="N1056" s="75"/>
      <c r="O1056" s="75"/>
      <c r="P1056" s="75">
        <v>41</v>
      </c>
      <c r="Q1056" s="75"/>
      <c r="R1056" s="75" t="s">
        <v>5</v>
      </c>
      <c r="S1056" s="75" t="s">
        <v>18</v>
      </c>
    </row>
    <row r="1057" spans="1:19" ht="15" customHeight="1" x14ac:dyDescent="0.35">
      <c r="A1057" s="75">
        <v>1056</v>
      </c>
      <c r="B1057" s="75" t="s">
        <v>3654</v>
      </c>
      <c r="C1057" s="165" t="s">
        <v>3655</v>
      </c>
      <c r="D1057" s="75" t="s">
        <v>1110</v>
      </c>
      <c r="E1057" s="75" t="s">
        <v>556</v>
      </c>
      <c r="F1057" s="75" t="s">
        <v>1141</v>
      </c>
      <c r="G1057" s="75" t="s">
        <v>488</v>
      </c>
      <c r="H1057" s="75"/>
      <c r="I1057" s="75" t="s">
        <v>886</v>
      </c>
      <c r="J1057" s="75" t="s">
        <v>1154</v>
      </c>
      <c r="K1057" s="75"/>
      <c r="L1057" s="75"/>
      <c r="M1057" s="75"/>
      <c r="N1057" s="75"/>
      <c r="O1057" s="75"/>
      <c r="P1057" s="75"/>
      <c r="Q1057" s="75"/>
      <c r="R1057" s="75" t="s">
        <v>5</v>
      </c>
      <c r="S1057" s="75" t="s">
        <v>18</v>
      </c>
    </row>
    <row r="1058" spans="1:19" ht="15" customHeight="1" x14ac:dyDescent="0.35">
      <c r="A1058" s="75">
        <v>1057</v>
      </c>
      <c r="B1058" s="75" t="s">
        <v>1804</v>
      </c>
      <c r="C1058" s="165" t="s">
        <v>3656</v>
      </c>
      <c r="D1058" s="75" t="s">
        <v>287</v>
      </c>
      <c r="E1058" s="75" t="s">
        <v>346</v>
      </c>
      <c r="F1058" s="75" t="s">
        <v>1940</v>
      </c>
      <c r="G1058" s="75" t="s">
        <v>3344</v>
      </c>
      <c r="H1058" s="75"/>
      <c r="I1058" s="75" t="s">
        <v>886</v>
      </c>
      <c r="J1058" s="75" t="s">
        <v>290</v>
      </c>
      <c r="K1058" s="75"/>
      <c r="L1058" s="75"/>
      <c r="M1058" s="75"/>
      <c r="N1058" s="75"/>
      <c r="O1058" s="75"/>
      <c r="P1058" s="75"/>
      <c r="Q1058" s="75"/>
      <c r="R1058" s="75" t="s">
        <v>5</v>
      </c>
      <c r="S1058" s="75" t="s">
        <v>18</v>
      </c>
    </row>
    <row r="1059" spans="1:19" ht="15" customHeight="1" x14ac:dyDescent="0.35">
      <c r="A1059" s="75">
        <v>1058</v>
      </c>
      <c r="B1059" s="75" t="s">
        <v>3657</v>
      </c>
      <c r="C1059" s="165" t="s">
        <v>3658</v>
      </c>
      <c r="D1059" s="75" t="s">
        <v>1213</v>
      </c>
      <c r="E1059" s="75" t="s">
        <v>295</v>
      </c>
      <c r="F1059" s="75" t="s">
        <v>3659</v>
      </c>
      <c r="G1059" s="75" t="s">
        <v>3660</v>
      </c>
      <c r="H1059" s="75"/>
      <c r="I1059" s="75" t="s">
        <v>505</v>
      </c>
      <c r="J1059" s="75" t="s">
        <v>1118</v>
      </c>
      <c r="K1059" s="75"/>
      <c r="L1059" s="75"/>
      <c r="M1059" s="75"/>
      <c r="N1059" s="75">
        <v>3</v>
      </c>
      <c r="O1059" s="75"/>
      <c r="P1059" s="75">
        <v>24</v>
      </c>
      <c r="Q1059" s="75"/>
      <c r="R1059" s="75" t="s">
        <v>5</v>
      </c>
      <c r="S1059" s="75" t="s">
        <v>18</v>
      </c>
    </row>
    <row r="1060" spans="1:19" ht="15" customHeight="1" x14ac:dyDescent="0.35">
      <c r="A1060" s="75">
        <v>1059</v>
      </c>
      <c r="B1060" s="75" t="s">
        <v>3661</v>
      </c>
      <c r="C1060" s="165" t="s">
        <v>3662</v>
      </c>
      <c r="D1060" s="75" t="s">
        <v>332</v>
      </c>
      <c r="E1060" s="75" t="s">
        <v>493</v>
      </c>
      <c r="F1060" s="75" t="s">
        <v>3663</v>
      </c>
      <c r="G1060" s="75" t="s">
        <v>2868</v>
      </c>
      <c r="H1060" s="75"/>
      <c r="I1060" s="75" t="s">
        <v>886</v>
      </c>
      <c r="J1060" s="75" t="s">
        <v>1113</v>
      </c>
      <c r="K1060" s="75"/>
      <c r="L1060" s="75"/>
      <c r="M1060" s="75"/>
      <c r="N1060" s="75">
        <v>1</v>
      </c>
      <c r="O1060" s="75"/>
      <c r="P1060" s="75"/>
      <c r="Q1060" s="75"/>
      <c r="R1060" s="75" t="s">
        <v>5</v>
      </c>
      <c r="S1060" s="75" t="s">
        <v>18</v>
      </c>
    </row>
    <row r="1061" spans="1:19" ht="15" customHeight="1" x14ac:dyDescent="0.35">
      <c r="A1061" s="75">
        <v>1060</v>
      </c>
      <c r="B1061" s="75" t="s">
        <v>3664</v>
      </c>
      <c r="C1061" s="165" t="s">
        <v>3665</v>
      </c>
      <c r="D1061" s="75" t="s">
        <v>1181</v>
      </c>
      <c r="E1061" s="75" t="s">
        <v>556</v>
      </c>
      <c r="F1061" s="75" t="s">
        <v>3666</v>
      </c>
      <c r="G1061" s="75" t="s">
        <v>3667</v>
      </c>
      <c r="H1061" s="75"/>
      <c r="I1061" s="75" t="s">
        <v>505</v>
      </c>
      <c r="J1061" s="75" t="s">
        <v>1118</v>
      </c>
      <c r="K1061" s="75"/>
      <c r="L1061" s="75"/>
      <c r="M1061" s="75"/>
      <c r="N1061" s="75"/>
      <c r="O1061" s="75"/>
      <c r="P1061" s="75">
        <v>33</v>
      </c>
      <c r="Q1061" s="75"/>
      <c r="R1061" s="75" t="s">
        <v>5</v>
      </c>
      <c r="S1061" s="75" t="s">
        <v>18</v>
      </c>
    </row>
    <row r="1062" spans="1:19" ht="15" customHeight="1" x14ac:dyDescent="0.35">
      <c r="A1062" s="75">
        <v>1061</v>
      </c>
      <c r="B1062" s="75" t="s">
        <v>3668</v>
      </c>
      <c r="C1062" s="165" t="s">
        <v>3669</v>
      </c>
      <c r="D1062" s="75" t="s">
        <v>287</v>
      </c>
      <c r="E1062" s="75" t="s">
        <v>302</v>
      </c>
      <c r="F1062" s="75" t="s">
        <v>3670</v>
      </c>
      <c r="G1062" s="75" t="s">
        <v>3671</v>
      </c>
      <c r="H1062" s="75"/>
      <c r="I1062" s="75" t="s">
        <v>1112</v>
      </c>
      <c r="J1062" s="75" t="s">
        <v>290</v>
      </c>
      <c r="K1062" s="75"/>
      <c r="L1062" s="75"/>
      <c r="M1062" s="75"/>
      <c r="N1062" s="75"/>
      <c r="O1062" s="75"/>
      <c r="P1062" s="75">
        <v>23</v>
      </c>
      <c r="Q1062" s="75"/>
      <c r="R1062" s="75" t="s">
        <v>5</v>
      </c>
      <c r="S1062" s="75" t="s">
        <v>18</v>
      </c>
    </row>
    <row r="1063" spans="1:19" ht="15" customHeight="1" x14ac:dyDescent="0.35">
      <c r="A1063" s="75">
        <v>1062</v>
      </c>
      <c r="B1063" s="75" t="s">
        <v>2145</v>
      </c>
      <c r="C1063" s="165" t="s">
        <v>3672</v>
      </c>
      <c r="D1063" s="75" t="s">
        <v>287</v>
      </c>
      <c r="E1063" s="75" t="s">
        <v>556</v>
      </c>
      <c r="F1063" s="75" t="s">
        <v>1141</v>
      </c>
      <c r="G1063" s="75" t="s">
        <v>488</v>
      </c>
      <c r="H1063" s="75"/>
      <c r="I1063" s="75" t="s">
        <v>886</v>
      </c>
      <c r="J1063" s="75" t="s">
        <v>1154</v>
      </c>
      <c r="K1063" s="75"/>
      <c r="L1063" s="75"/>
      <c r="M1063" s="75"/>
      <c r="N1063" s="75"/>
      <c r="O1063" s="75"/>
      <c r="P1063" s="75"/>
      <c r="Q1063" s="75"/>
      <c r="R1063" s="75" t="s">
        <v>5</v>
      </c>
      <c r="S1063" s="75" t="s">
        <v>18</v>
      </c>
    </row>
    <row r="1064" spans="1:19" ht="15" customHeight="1" x14ac:dyDescent="0.35">
      <c r="A1064" s="75">
        <v>1063</v>
      </c>
      <c r="B1064" s="75" t="s">
        <v>3673</v>
      </c>
      <c r="C1064" s="165" t="s">
        <v>3674</v>
      </c>
      <c r="D1064" s="75" t="s">
        <v>1201</v>
      </c>
      <c r="E1064" s="75" t="s">
        <v>346</v>
      </c>
      <c r="F1064" s="75" t="s">
        <v>3675</v>
      </c>
      <c r="G1064" s="75" t="s">
        <v>3676</v>
      </c>
      <c r="H1064" s="75"/>
      <c r="I1064" s="75" t="s">
        <v>886</v>
      </c>
      <c r="J1064" s="75" t="s">
        <v>1154</v>
      </c>
      <c r="K1064" s="75"/>
      <c r="L1064" s="75"/>
      <c r="M1064" s="75"/>
      <c r="N1064" s="75">
        <v>2</v>
      </c>
      <c r="O1064" s="75"/>
      <c r="P1064" s="75"/>
      <c r="Q1064" s="75"/>
      <c r="R1064" s="75" t="s">
        <v>5</v>
      </c>
      <c r="S1064" s="75" t="s">
        <v>18</v>
      </c>
    </row>
    <row r="1065" spans="1:19" ht="15" customHeight="1" x14ac:dyDescent="0.35">
      <c r="A1065" s="75">
        <v>1064</v>
      </c>
      <c r="B1065" s="75" t="s">
        <v>3677</v>
      </c>
      <c r="C1065" s="165" t="s">
        <v>3678</v>
      </c>
      <c r="D1065" s="75" t="s">
        <v>2578</v>
      </c>
      <c r="E1065" s="75" t="s">
        <v>346</v>
      </c>
      <c r="F1065" s="75" t="s">
        <v>3679</v>
      </c>
      <c r="G1065" s="75" t="s">
        <v>488</v>
      </c>
      <c r="H1065" s="75"/>
      <c r="I1065" s="75" t="s">
        <v>505</v>
      </c>
      <c r="J1065" s="75" t="s">
        <v>1118</v>
      </c>
      <c r="K1065" s="75"/>
      <c r="L1065" s="75"/>
      <c r="M1065" s="75"/>
      <c r="N1065" s="75">
        <v>1</v>
      </c>
      <c r="O1065" s="75"/>
      <c r="P1065" s="75">
        <v>32</v>
      </c>
      <c r="Q1065" s="75"/>
      <c r="R1065" s="75" t="s">
        <v>5</v>
      </c>
      <c r="S1065" s="75" t="s">
        <v>18</v>
      </c>
    </row>
    <row r="1066" spans="1:19" ht="15" customHeight="1" x14ac:dyDescent="0.35">
      <c r="A1066" s="75">
        <v>1065</v>
      </c>
      <c r="B1066" s="75" t="s">
        <v>3680</v>
      </c>
      <c r="C1066" s="165" t="s">
        <v>3681</v>
      </c>
      <c r="D1066" s="75" t="s">
        <v>287</v>
      </c>
      <c r="E1066" s="75" t="s">
        <v>295</v>
      </c>
      <c r="F1066" s="75" t="s">
        <v>3682</v>
      </c>
      <c r="G1066" s="75" t="s">
        <v>3683</v>
      </c>
      <c r="H1066" s="75"/>
      <c r="I1066" s="75" t="s">
        <v>1112</v>
      </c>
      <c r="J1066" s="75" t="s">
        <v>290</v>
      </c>
      <c r="K1066" s="75"/>
      <c r="L1066" s="75"/>
      <c r="M1066" s="75"/>
      <c r="N1066" s="75">
        <v>12</v>
      </c>
      <c r="O1066" s="75"/>
      <c r="P1066" s="75">
        <v>33</v>
      </c>
      <c r="Q1066" s="75"/>
      <c r="R1066" s="75" t="s">
        <v>5</v>
      </c>
      <c r="S1066" s="75" t="s">
        <v>18</v>
      </c>
    </row>
    <row r="1067" spans="1:19" ht="15" customHeight="1" x14ac:dyDescent="0.35">
      <c r="A1067" s="75">
        <v>1066</v>
      </c>
      <c r="B1067" s="75" t="s">
        <v>2391</v>
      </c>
      <c r="C1067" s="165" t="s">
        <v>3684</v>
      </c>
      <c r="D1067" s="75" t="s">
        <v>287</v>
      </c>
      <c r="E1067" s="75" t="s">
        <v>295</v>
      </c>
      <c r="F1067" s="75" t="s">
        <v>1141</v>
      </c>
      <c r="G1067" s="75" t="s">
        <v>3685</v>
      </c>
      <c r="H1067" s="75"/>
      <c r="I1067" s="75" t="s">
        <v>886</v>
      </c>
      <c r="J1067" s="75" t="s">
        <v>290</v>
      </c>
      <c r="K1067" s="75"/>
      <c r="L1067" s="75"/>
      <c r="M1067" s="75"/>
      <c r="N1067" s="75">
        <v>1</v>
      </c>
      <c r="O1067" s="75"/>
      <c r="P1067" s="75"/>
      <c r="Q1067" s="75"/>
      <c r="R1067" s="75" t="s">
        <v>5</v>
      </c>
      <c r="S1067" s="75" t="s">
        <v>18</v>
      </c>
    </row>
    <row r="1068" spans="1:19" ht="15" customHeight="1" x14ac:dyDescent="0.35">
      <c r="A1068" s="75">
        <v>1067</v>
      </c>
      <c r="B1068" s="75" t="s">
        <v>3686</v>
      </c>
      <c r="C1068" s="165" t="s">
        <v>3687</v>
      </c>
      <c r="D1068" s="75" t="s">
        <v>287</v>
      </c>
      <c r="E1068" s="75" t="s">
        <v>639</v>
      </c>
      <c r="F1068" s="75" t="s">
        <v>3688</v>
      </c>
      <c r="G1068" s="75" t="s">
        <v>3689</v>
      </c>
      <c r="H1068" s="75"/>
      <c r="I1068" s="75" t="s">
        <v>1112</v>
      </c>
      <c r="J1068" s="75" t="s">
        <v>1274</v>
      </c>
      <c r="K1068" s="75"/>
      <c r="L1068" s="75"/>
      <c r="M1068" s="75"/>
      <c r="N1068" s="75">
        <v>21</v>
      </c>
      <c r="O1068" s="75"/>
      <c r="P1068" s="75">
        <v>10</v>
      </c>
      <c r="Q1068" s="75"/>
      <c r="R1068" s="75" t="s">
        <v>5</v>
      </c>
      <c r="S1068" s="75" t="s">
        <v>18</v>
      </c>
    </row>
    <row r="1069" spans="1:19" ht="15" customHeight="1" x14ac:dyDescent="0.35">
      <c r="A1069" s="75">
        <v>1068</v>
      </c>
      <c r="B1069" s="75" t="s">
        <v>3690</v>
      </c>
      <c r="C1069" s="165" t="s">
        <v>3691</v>
      </c>
      <c r="D1069" s="75" t="s">
        <v>3387</v>
      </c>
      <c r="E1069" s="75" t="s">
        <v>556</v>
      </c>
      <c r="F1069" s="75" t="s">
        <v>3692</v>
      </c>
      <c r="G1069" s="75" t="s">
        <v>3693</v>
      </c>
      <c r="H1069" s="75"/>
      <c r="I1069" s="75" t="s">
        <v>1112</v>
      </c>
      <c r="J1069" s="75" t="s">
        <v>1154</v>
      </c>
      <c r="K1069" s="75"/>
      <c r="L1069" s="75"/>
      <c r="M1069" s="75"/>
      <c r="N1069" s="75"/>
      <c r="O1069" s="75"/>
      <c r="P1069" s="75">
        <v>13</v>
      </c>
      <c r="Q1069" s="75"/>
      <c r="R1069" s="75" t="s">
        <v>5</v>
      </c>
      <c r="S1069" s="75" t="s">
        <v>18</v>
      </c>
    </row>
    <row r="1070" spans="1:19" ht="15" customHeight="1" x14ac:dyDescent="0.35">
      <c r="A1070" s="75">
        <v>1069</v>
      </c>
      <c r="B1070" s="75" t="s">
        <v>3694</v>
      </c>
      <c r="C1070" s="165" t="s">
        <v>3695</v>
      </c>
      <c r="D1070" s="75" t="s">
        <v>1194</v>
      </c>
      <c r="E1070" s="75" t="s">
        <v>493</v>
      </c>
      <c r="F1070" s="75" t="s">
        <v>3696</v>
      </c>
      <c r="G1070" s="75" t="s">
        <v>488</v>
      </c>
      <c r="H1070" s="75"/>
      <c r="I1070" s="75" t="s">
        <v>505</v>
      </c>
      <c r="J1070" s="75" t="s">
        <v>1118</v>
      </c>
      <c r="K1070" s="75"/>
      <c r="L1070" s="75"/>
      <c r="M1070" s="75"/>
      <c r="N1070" s="75">
        <v>6</v>
      </c>
      <c r="O1070" s="75"/>
      <c r="P1070" s="75">
        <v>46</v>
      </c>
      <c r="Q1070" s="75"/>
      <c r="R1070" s="75" t="s">
        <v>5</v>
      </c>
      <c r="S1070" s="75" t="s">
        <v>18</v>
      </c>
    </row>
    <row r="1071" spans="1:19" ht="15" customHeight="1" x14ac:dyDescent="0.35">
      <c r="A1071" s="75">
        <v>1070</v>
      </c>
      <c r="B1071" s="75" t="s">
        <v>3697</v>
      </c>
      <c r="C1071" s="165" t="s">
        <v>3698</v>
      </c>
      <c r="D1071" s="75" t="s">
        <v>287</v>
      </c>
      <c r="E1071" s="75" t="s">
        <v>346</v>
      </c>
      <c r="F1071" s="75" t="s">
        <v>1141</v>
      </c>
      <c r="G1071" s="75" t="s">
        <v>3699</v>
      </c>
      <c r="H1071" s="75"/>
      <c r="I1071" s="75" t="s">
        <v>886</v>
      </c>
      <c r="J1071" s="75" t="s">
        <v>1154</v>
      </c>
      <c r="K1071" s="75"/>
      <c r="L1071" s="75"/>
      <c r="M1071" s="75"/>
      <c r="N1071" s="75"/>
      <c r="O1071" s="75"/>
      <c r="P1071" s="75"/>
      <c r="Q1071" s="75"/>
      <c r="R1071" s="75" t="s">
        <v>5</v>
      </c>
      <c r="S1071" s="75" t="s">
        <v>18</v>
      </c>
    </row>
    <row r="1072" spans="1:19" ht="15" customHeight="1" x14ac:dyDescent="0.35">
      <c r="A1072" s="75">
        <v>1071</v>
      </c>
      <c r="B1072" s="75" t="s">
        <v>3700</v>
      </c>
      <c r="C1072" s="165" t="s">
        <v>3701</v>
      </c>
      <c r="D1072" s="75" t="s">
        <v>3702</v>
      </c>
      <c r="E1072" s="75" t="s">
        <v>493</v>
      </c>
      <c r="F1072" s="75" t="s">
        <v>1141</v>
      </c>
      <c r="G1072" s="75" t="s">
        <v>3703</v>
      </c>
      <c r="H1072" s="75"/>
      <c r="I1072" s="75" t="s">
        <v>886</v>
      </c>
      <c r="J1072" s="75" t="s">
        <v>3704</v>
      </c>
      <c r="K1072" s="75"/>
      <c r="L1072" s="75"/>
      <c r="M1072" s="75"/>
      <c r="N1072" s="75"/>
      <c r="O1072" s="75"/>
      <c r="P1072" s="75"/>
      <c r="Q1072" s="75"/>
      <c r="R1072" s="75" t="s">
        <v>5</v>
      </c>
      <c r="S1072" s="75" t="s">
        <v>18</v>
      </c>
    </row>
    <row r="1073" spans="1:19" ht="15" customHeight="1" x14ac:dyDescent="0.35">
      <c r="A1073" s="75">
        <v>1072</v>
      </c>
      <c r="B1073" s="75" t="s">
        <v>3705</v>
      </c>
      <c r="C1073" s="165" t="s">
        <v>3706</v>
      </c>
      <c r="D1073" s="75" t="s">
        <v>1828</v>
      </c>
      <c r="E1073" s="75" t="s">
        <v>346</v>
      </c>
      <c r="F1073" s="75" t="s">
        <v>3707</v>
      </c>
      <c r="G1073" s="75" t="s">
        <v>488</v>
      </c>
      <c r="H1073" s="75"/>
      <c r="I1073" s="75" t="s">
        <v>505</v>
      </c>
      <c r="J1073" s="75" t="s">
        <v>1118</v>
      </c>
      <c r="K1073" s="75"/>
      <c r="L1073" s="75"/>
      <c r="M1073" s="75"/>
      <c r="N1073" s="75"/>
      <c r="O1073" s="75"/>
      <c r="P1073" s="75">
        <v>17</v>
      </c>
      <c r="Q1073" s="75"/>
      <c r="R1073" s="75" t="s">
        <v>5</v>
      </c>
      <c r="S1073" s="75" t="s">
        <v>18</v>
      </c>
    </row>
    <row r="1074" spans="1:19" ht="15" customHeight="1" x14ac:dyDescent="0.35">
      <c r="A1074" s="75">
        <v>1073</v>
      </c>
      <c r="B1074" s="75" t="s">
        <v>3708</v>
      </c>
      <c r="C1074" s="165" t="s">
        <v>3709</v>
      </c>
      <c r="D1074" s="75" t="s">
        <v>3710</v>
      </c>
      <c r="E1074" s="75" t="s">
        <v>493</v>
      </c>
      <c r="F1074" s="75" t="s">
        <v>3711</v>
      </c>
      <c r="G1074" s="75" t="s">
        <v>3712</v>
      </c>
      <c r="H1074" s="75"/>
      <c r="I1074" s="75" t="s">
        <v>505</v>
      </c>
      <c r="J1074" s="75" t="s">
        <v>1118</v>
      </c>
      <c r="K1074" s="75"/>
      <c r="L1074" s="75"/>
      <c r="M1074" s="75"/>
      <c r="N1074" s="75">
        <v>7</v>
      </c>
      <c r="O1074" s="75"/>
      <c r="P1074" s="75">
        <v>19</v>
      </c>
      <c r="Q1074" s="75"/>
      <c r="R1074" s="75" t="s">
        <v>5</v>
      </c>
      <c r="S1074" s="75" t="s">
        <v>18</v>
      </c>
    </row>
    <row r="1075" spans="1:19" ht="15" customHeight="1" x14ac:dyDescent="0.35">
      <c r="A1075" s="75">
        <v>1074</v>
      </c>
      <c r="B1075" s="75" t="s">
        <v>3713</v>
      </c>
      <c r="C1075" s="165" t="s">
        <v>3714</v>
      </c>
      <c r="D1075" s="75" t="s">
        <v>1768</v>
      </c>
      <c r="E1075" s="75" t="s">
        <v>346</v>
      </c>
      <c r="F1075" s="75" t="s">
        <v>3099</v>
      </c>
      <c r="G1075" s="75" t="s">
        <v>3715</v>
      </c>
      <c r="H1075" s="75"/>
      <c r="I1075" s="75" t="s">
        <v>1112</v>
      </c>
      <c r="J1075" s="75" t="s">
        <v>290</v>
      </c>
      <c r="K1075" s="75"/>
      <c r="L1075" s="75"/>
      <c r="M1075" s="75"/>
      <c r="N1075" s="75"/>
      <c r="O1075" s="75"/>
      <c r="P1075" s="75">
        <v>31</v>
      </c>
      <c r="Q1075" s="75"/>
      <c r="R1075" s="75" t="s">
        <v>5</v>
      </c>
      <c r="S1075" s="75" t="s">
        <v>18</v>
      </c>
    </row>
    <row r="1076" spans="1:19" ht="15" customHeight="1" x14ac:dyDescent="0.35">
      <c r="A1076" s="75">
        <v>1075</v>
      </c>
      <c r="B1076" s="75" t="s">
        <v>103</v>
      </c>
      <c r="C1076" s="165" t="s">
        <v>3716</v>
      </c>
      <c r="D1076" s="75" t="s">
        <v>287</v>
      </c>
      <c r="E1076" s="75" t="s">
        <v>493</v>
      </c>
      <c r="F1076" s="75" t="s">
        <v>1248</v>
      </c>
      <c r="G1076" s="75" t="s">
        <v>3717</v>
      </c>
      <c r="H1076" s="75"/>
      <c r="I1076" s="75" t="s">
        <v>886</v>
      </c>
      <c r="J1076" s="75" t="s">
        <v>290</v>
      </c>
      <c r="K1076" s="75"/>
      <c r="L1076" s="75"/>
      <c r="M1076" s="75"/>
      <c r="N1076" s="75"/>
      <c r="O1076" s="75"/>
      <c r="P1076" s="75"/>
      <c r="Q1076" s="75"/>
      <c r="R1076" s="75" t="s">
        <v>5</v>
      </c>
      <c r="S1076" s="75" t="s">
        <v>18</v>
      </c>
    </row>
    <row r="1077" spans="1:19" ht="15" customHeight="1" x14ac:dyDescent="0.35">
      <c r="A1077" s="75">
        <v>1076</v>
      </c>
      <c r="B1077" s="75" t="s">
        <v>1152</v>
      </c>
      <c r="C1077" s="165" t="s">
        <v>3718</v>
      </c>
      <c r="D1077" s="75" t="s">
        <v>287</v>
      </c>
      <c r="E1077" s="75" t="s">
        <v>346</v>
      </c>
      <c r="F1077" s="75" t="s">
        <v>1141</v>
      </c>
      <c r="G1077" s="75" t="s">
        <v>3719</v>
      </c>
      <c r="H1077" s="75"/>
      <c r="I1077" s="75" t="s">
        <v>886</v>
      </c>
      <c r="J1077" s="75" t="s">
        <v>1154</v>
      </c>
      <c r="K1077" s="75"/>
      <c r="L1077" s="75"/>
      <c r="M1077" s="75"/>
      <c r="N1077" s="75"/>
      <c r="O1077" s="75"/>
      <c r="P1077" s="75"/>
      <c r="Q1077" s="75"/>
      <c r="R1077" s="75" t="s">
        <v>5</v>
      </c>
      <c r="S1077" s="75" t="s">
        <v>18</v>
      </c>
    </row>
    <row r="1078" spans="1:19" ht="15" customHeight="1" x14ac:dyDescent="0.35">
      <c r="A1078" s="75">
        <v>1077</v>
      </c>
      <c r="B1078" s="75" t="s">
        <v>3720</v>
      </c>
      <c r="C1078" s="165" t="s">
        <v>3721</v>
      </c>
      <c r="D1078" s="75" t="s">
        <v>1480</v>
      </c>
      <c r="E1078" s="75" t="s">
        <v>493</v>
      </c>
      <c r="F1078" s="75" t="s">
        <v>3722</v>
      </c>
      <c r="G1078" s="75" t="s">
        <v>3723</v>
      </c>
      <c r="H1078" s="75"/>
      <c r="I1078" s="75" t="s">
        <v>505</v>
      </c>
      <c r="J1078" s="75" t="s">
        <v>1118</v>
      </c>
      <c r="K1078" s="75"/>
      <c r="L1078" s="75"/>
      <c r="M1078" s="75"/>
      <c r="N1078" s="75">
        <v>2</v>
      </c>
      <c r="O1078" s="75"/>
      <c r="P1078" s="75">
        <v>29</v>
      </c>
      <c r="Q1078" s="75"/>
      <c r="R1078" s="75" t="s">
        <v>5</v>
      </c>
      <c r="S1078" s="75" t="s">
        <v>18</v>
      </c>
    </row>
    <row r="1079" spans="1:19" ht="15" customHeight="1" x14ac:dyDescent="0.35">
      <c r="A1079" s="75">
        <v>1078</v>
      </c>
      <c r="B1079" s="75" t="s">
        <v>3724</v>
      </c>
      <c r="C1079" s="165" t="s">
        <v>3725</v>
      </c>
      <c r="D1079" s="75" t="s">
        <v>3726</v>
      </c>
      <c r="E1079" s="75" t="s">
        <v>295</v>
      </c>
      <c r="F1079" s="75" t="s">
        <v>3727</v>
      </c>
      <c r="G1079" s="75" t="s">
        <v>488</v>
      </c>
      <c r="H1079" s="75"/>
      <c r="I1079" s="75" t="s">
        <v>505</v>
      </c>
      <c r="J1079" s="75" t="s">
        <v>3728</v>
      </c>
      <c r="K1079" s="75"/>
      <c r="L1079" s="75"/>
      <c r="M1079" s="75"/>
      <c r="N1079" s="75">
        <v>2</v>
      </c>
      <c r="O1079" s="75"/>
      <c r="P1079" s="75">
        <v>37</v>
      </c>
      <c r="Q1079" s="75"/>
      <c r="R1079" s="75" t="s">
        <v>3</v>
      </c>
      <c r="S1079" s="75" t="s">
        <v>19</v>
      </c>
    </row>
    <row r="1080" spans="1:19" ht="15" customHeight="1" x14ac:dyDescent="0.35">
      <c r="A1080" s="75">
        <v>1079</v>
      </c>
      <c r="B1080" s="75" t="s">
        <v>3729</v>
      </c>
      <c r="C1080" s="165" t="s">
        <v>3730</v>
      </c>
      <c r="D1080" s="75" t="s">
        <v>3731</v>
      </c>
      <c r="E1080" s="75" t="s">
        <v>302</v>
      </c>
      <c r="F1080" s="75" t="s">
        <v>3732</v>
      </c>
      <c r="G1080" s="75" t="s">
        <v>488</v>
      </c>
      <c r="H1080" s="75"/>
      <c r="I1080" s="75" t="s">
        <v>505</v>
      </c>
      <c r="J1080" s="75" t="s">
        <v>3728</v>
      </c>
      <c r="K1080" s="75"/>
      <c r="L1080" s="75"/>
      <c r="M1080" s="75"/>
      <c r="N1080" s="75">
        <v>18</v>
      </c>
      <c r="O1080" s="75"/>
      <c r="P1080" s="75">
        <v>46</v>
      </c>
      <c r="Q1080" s="75"/>
      <c r="R1080" s="75" t="s">
        <v>3</v>
      </c>
      <c r="S1080" s="75" t="s">
        <v>19</v>
      </c>
    </row>
    <row r="1081" spans="1:19" ht="15" customHeight="1" x14ac:dyDescent="0.35">
      <c r="A1081" s="75">
        <v>1080</v>
      </c>
      <c r="B1081" s="75" t="s">
        <v>3733</v>
      </c>
      <c r="C1081" s="165" t="s">
        <v>3734</v>
      </c>
      <c r="D1081" s="75" t="s">
        <v>3735</v>
      </c>
      <c r="E1081" s="75" t="s">
        <v>333</v>
      </c>
      <c r="F1081" s="75" t="s">
        <v>3736</v>
      </c>
      <c r="G1081" s="75" t="s">
        <v>488</v>
      </c>
      <c r="H1081" s="75"/>
      <c r="I1081" s="75" t="s">
        <v>505</v>
      </c>
      <c r="J1081" s="75" t="s">
        <v>3728</v>
      </c>
      <c r="K1081" s="75"/>
      <c r="L1081" s="75"/>
      <c r="M1081" s="75"/>
      <c r="N1081" s="75">
        <v>95</v>
      </c>
      <c r="O1081" s="75"/>
      <c r="P1081" s="75">
        <v>59</v>
      </c>
      <c r="Q1081" s="75"/>
      <c r="R1081" s="75" t="s">
        <v>3</v>
      </c>
      <c r="S1081" s="75" t="s">
        <v>19</v>
      </c>
    </row>
    <row r="1082" spans="1:19" ht="15" customHeight="1" x14ac:dyDescent="0.35">
      <c r="A1082" s="75">
        <v>1081</v>
      </c>
      <c r="B1082" s="75" t="s">
        <v>122</v>
      </c>
      <c r="C1082" s="165" t="s">
        <v>123</v>
      </c>
      <c r="D1082" s="75" t="s">
        <v>3737</v>
      </c>
      <c r="E1082" s="75" t="s">
        <v>295</v>
      </c>
      <c r="F1082" s="75" t="s">
        <v>3738</v>
      </c>
      <c r="G1082" s="75" t="s">
        <v>488</v>
      </c>
      <c r="H1082" s="75"/>
      <c r="I1082" s="75" t="s">
        <v>505</v>
      </c>
      <c r="J1082" s="75" t="s">
        <v>3728</v>
      </c>
      <c r="K1082" s="75"/>
      <c r="L1082" s="75"/>
      <c r="M1082" s="75"/>
      <c r="N1082" s="75">
        <v>8</v>
      </c>
      <c r="O1082" s="75"/>
      <c r="P1082" s="75">
        <v>157</v>
      </c>
      <c r="Q1082" s="75"/>
      <c r="R1082" s="75" t="s">
        <v>3</v>
      </c>
      <c r="S1082" s="75" t="s">
        <v>19</v>
      </c>
    </row>
    <row r="1083" spans="1:19" ht="15" customHeight="1" x14ac:dyDescent="0.35">
      <c r="A1083" s="75">
        <v>1082</v>
      </c>
      <c r="B1083" s="75" t="s">
        <v>3739</v>
      </c>
      <c r="C1083" s="165" t="s">
        <v>3740</v>
      </c>
      <c r="D1083" s="75" t="s">
        <v>3741</v>
      </c>
      <c r="E1083" s="75" t="s">
        <v>639</v>
      </c>
      <c r="F1083" s="75" t="s">
        <v>3742</v>
      </c>
      <c r="G1083" s="75" t="s">
        <v>488</v>
      </c>
      <c r="H1083" s="75"/>
      <c r="I1083" s="75" t="s">
        <v>505</v>
      </c>
      <c r="J1083" s="75" t="s">
        <v>3728</v>
      </c>
      <c r="K1083" s="75"/>
      <c r="L1083" s="75"/>
      <c r="M1083" s="75"/>
      <c r="N1083" s="75">
        <v>30</v>
      </c>
      <c r="O1083" s="75"/>
      <c r="P1083" s="75">
        <v>132</v>
      </c>
      <c r="Q1083" s="75"/>
      <c r="R1083" s="75" t="s">
        <v>3</v>
      </c>
      <c r="S1083" s="75" t="s">
        <v>19</v>
      </c>
    </row>
    <row r="1084" spans="1:19" ht="15" customHeight="1" x14ac:dyDescent="0.35">
      <c r="A1084" s="75">
        <v>1083</v>
      </c>
      <c r="B1084" s="75" t="s">
        <v>3743</v>
      </c>
      <c r="C1084" s="165" t="s">
        <v>3744</v>
      </c>
      <c r="D1084" s="75" t="s">
        <v>3745</v>
      </c>
      <c r="E1084" s="75" t="s">
        <v>333</v>
      </c>
      <c r="F1084" s="75" t="s">
        <v>3746</v>
      </c>
      <c r="G1084" s="75" t="s">
        <v>3747</v>
      </c>
      <c r="H1084" s="75"/>
      <c r="I1084" s="75" t="s">
        <v>505</v>
      </c>
      <c r="J1084" s="75" t="s">
        <v>3728</v>
      </c>
      <c r="K1084" s="75"/>
      <c r="L1084" s="75"/>
      <c r="M1084" s="75"/>
      <c r="N1084" s="75">
        <v>184</v>
      </c>
      <c r="O1084" s="75"/>
      <c r="P1084" s="75">
        <v>60</v>
      </c>
      <c r="Q1084" s="75"/>
      <c r="R1084" s="75" t="s">
        <v>3</v>
      </c>
      <c r="S1084" s="75" t="s">
        <v>19</v>
      </c>
    </row>
    <row r="1085" spans="1:19" ht="15" customHeight="1" x14ac:dyDescent="0.35">
      <c r="A1085" s="75">
        <v>1084</v>
      </c>
      <c r="B1085" s="75" t="s">
        <v>3748</v>
      </c>
      <c r="C1085" s="165" t="s">
        <v>3749</v>
      </c>
      <c r="D1085" s="75" t="s">
        <v>3750</v>
      </c>
      <c r="E1085" s="75" t="s">
        <v>333</v>
      </c>
      <c r="F1085" s="75" t="s">
        <v>3751</v>
      </c>
      <c r="G1085" s="75" t="s">
        <v>3752</v>
      </c>
      <c r="H1085" s="75"/>
      <c r="I1085" s="75" t="s">
        <v>505</v>
      </c>
      <c r="J1085" s="75" t="s">
        <v>3728</v>
      </c>
      <c r="K1085" s="75"/>
      <c r="L1085" s="75"/>
      <c r="M1085" s="75"/>
      <c r="N1085" s="75">
        <v>34</v>
      </c>
      <c r="O1085" s="75"/>
      <c r="P1085" s="75">
        <v>32</v>
      </c>
      <c r="Q1085" s="75"/>
      <c r="R1085" s="75" t="s">
        <v>3</v>
      </c>
      <c r="S1085" s="75" t="s">
        <v>19</v>
      </c>
    </row>
    <row r="1086" spans="1:19" ht="15" customHeight="1" x14ac:dyDescent="0.35">
      <c r="A1086" s="75">
        <v>1085</v>
      </c>
      <c r="B1086" s="75" t="s">
        <v>3753</v>
      </c>
      <c r="C1086" s="165" t="s">
        <v>3754</v>
      </c>
      <c r="D1086" s="75" t="s">
        <v>3755</v>
      </c>
      <c r="E1086" s="75" t="s">
        <v>310</v>
      </c>
      <c r="F1086" s="75" t="s">
        <v>3756</v>
      </c>
      <c r="G1086" s="75" t="s">
        <v>488</v>
      </c>
      <c r="H1086" s="75"/>
      <c r="I1086" s="75" t="s">
        <v>505</v>
      </c>
      <c r="J1086" s="75" t="s">
        <v>3728</v>
      </c>
      <c r="K1086" s="75"/>
      <c r="L1086" s="75"/>
      <c r="M1086" s="75"/>
      <c r="N1086" s="75">
        <v>6</v>
      </c>
      <c r="O1086" s="75"/>
      <c r="P1086" s="75">
        <v>58</v>
      </c>
      <c r="Q1086" s="75"/>
      <c r="R1086" s="75" t="s">
        <v>3</v>
      </c>
      <c r="S1086" s="75" t="s">
        <v>19</v>
      </c>
    </row>
    <row r="1087" spans="1:19" ht="15" customHeight="1" x14ac:dyDescent="0.35">
      <c r="A1087" s="75">
        <v>1086</v>
      </c>
      <c r="B1087" s="75" t="s">
        <v>3757</v>
      </c>
      <c r="C1087" s="165" t="s">
        <v>3758</v>
      </c>
      <c r="D1087" s="75" t="s">
        <v>3745</v>
      </c>
      <c r="E1087" s="75" t="s">
        <v>310</v>
      </c>
      <c r="F1087" s="75" t="s">
        <v>3759</v>
      </c>
      <c r="G1087" s="75" t="s">
        <v>3760</v>
      </c>
      <c r="H1087" s="75"/>
      <c r="I1087" s="75" t="s">
        <v>505</v>
      </c>
      <c r="J1087" s="75" t="s">
        <v>3728</v>
      </c>
      <c r="K1087" s="75"/>
      <c r="L1087" s="75"/>
      <c r="M1087" s="75"/>
      <c r="N1087" s="75">
        <v>305</v>
      </c>
      <c r="O1087" s="75"/>
      <c r="P1087" s="75">
        <v>43</v>
      </c>
      <c r="Q1087" s="75"/>
      <c r="R1087" s="75" t="s">
        <v>3</v>
      </c>
      <c r="S1087" s="75" t="s">
        <v>19</v>
      </c>
    </row>
    <row r="1088" spans="1:19" ht="15" customHeight="1" x14ac:dyDescent="0.35">
      <c r="A1088" s="75">
        <v>1087</v>
      </c>
      <c r="B1088" s="75" t="s">
        <v>3761</v>
      </c>
      <c r="C1088" s="165" t="s">
        <v>3762</v>
      </c>
      <c r="D1088" s="75" t="s">
        <v>3763</v>
      </c>
      <c r="E1088" s="75" t="s">
        <v>556</v>
      </c>
      <c r="F1088" s="75" t="s">
        <v>3764</v>
      </c>
      <c r="G1088" s="75" t="s">
        <v>488</v>
      </c>
      <c r="H1088" s="75"/>
      <c r="I1088" s="75" t="s">
        <v>505</v>
      </c>
      <c r="J1088" s="75" t="s">
        <v>3728</v>
      </c>
      <c r="K1088" s="75"/>
      <c r="L1088" s="75"/>
      <c r="M1088" s="75"/>
      <c r="N1088" s="75"/>
      <c r="O1088" s="75"/>
      <c r="P1088" s="75">
        <v>32</v>
      </c>
      <c r="Q1088" s="75"/>
      <c r="R1088" s="75" t="s">
        <v>3</v>
      </c>
      <c r="S1088" s="75" t="s">
        <v>19</v>
      </c>
    </row>
    <row r="1089" spans="1:19" ht="15" customHeight="1" x14ac:dyDescent="0.35">
      <c r="A1089" s="75">
        <v>1088</v>
      </c>
      <c r="B1089" s="75" t="s">
        <v>3765</v>
      </c>
      <c r="C1089" s="165" t="s">
        <v>3766</v>
      </c>
      <c r="D1089" s="75" t="s">
        <v>3731</v>
      </c>
      <c r="E1089" s="75" t="s">
        <v>556</v>
      </c>
      <c r="F1089" s="75" t="s">
        <v>3767</v>
      </c>
      <c r="G1089" s="75" t="s">
        <v>3768</v>
      </c>
      <c r="H1089" s="75"/>
      <c r="I1089" s="75" t="s">
        <v>505</v>
      </c>
      <c r="J1089" s="75" t="s">
        <v>3728</v>
      </c>
      <c r="K1089" s="75"/>
      <c r="L1089" s="75"/>
      <c r="M1089" s="75"/>
      <c r="N1089" s="75"/>
      <c r="O1089" s="75"/>
      <c r="P1089" s="75">
        <v>11</v>
      </c>
      <c r="Q1089" s="75"/>
      <c r="R1089" s="75" t="s">
        <v>3</v>
      </c>
      <c r="S1089" s="75" t="s">
        <v>19</v>
      </c>
    </row>
    <row r="1090" spans="1:19" ht="15" customHeight="1" x14ac:dyDescent="0.35">
      <c r="A1090" s="75">
        <v>1089</v>
      </c>
      <c r="B1090" s="75" t="s">
        <v>3769</v>
      </c>
      <c r="C1090" s="165" t="s">
        <v>3770</v>
      </c>
      <c r="D1090" s="75" t="s">
        <v>3771</v>
      </c>
      <c r="E1090" s="75" t="s">
        <v>310</v>
      </c>
      <c r="F1090" s="75" t="s">
        <v>3772</v>
      </c>
      <c r="G1090" s="75" t="s">
        <v>488</v>
      </c>
      <c r="H1090" s="75"/>
      <c r="I1090" s="75" t="s">
        <v>505</v>
      </c>
      <c r="J1090" s="75" t="s">
        <v>3728</v>
      </c>
      <c r="K1090" s="75"/>
      <c r="L1090" s="75"/>
      <c r="M1090" s="75"/>
      <c r="N1090" s="75">
        <v>10</v>
      </c>
      <c r="O1090" s="75"/>
      <c r="P1090" s="75">
        <v>70</v>
      </c>
      <c r="Q1090" s="75"/>
      <c r="R1090" s="75" t="s">
        <v>3</v>
      </c>
      <c r="S1090" s="75" t="s">
        <v>19</v>
      </c>
    </row>
    <row r="1091" spans="1:19" ht="15" customHeight="1" x14ac:dyDescent="0.35">
      <c r="A1091" s="75">
        <v>1090</v>
      </c>
      <c r="B1091" s="75" t="s">
        <v>3773</v>
      </c>
      <c r="C1091" s="165" t="s">
        <v>3774</v>
      </c>
      <c r="D1091" s="75" t="s">
        <v>154</v>
      </c>
      <c r="E1091" s="75" t="s">
        <v>295</v>
      </c>
      <c r="F1091" s="75" t="s">
        <v>3775</v>
      </c>
      <c r="G1091" s="75" t="s">
        <v>488</v>
      </c>
      <c r="H1091" s="75"/>
      <c r="I1091" s="75" t="s">
        <v>505</v>
      </c>
      <c r="J1091" s="75" t="s">
        <v>3728</v>
      </c>
      <c r="K1091" s="75"/>
      <c r="L1091" s="75"/>
      <c r="M1091" s="75"/>
      <c r="N1091" s="75">
        <v>15</v>
      </c>
      <c r="O1091" s="75"/>
      <c r="P1091" s="75">
        <v>37</v>
      </c>
      <c r="Q1091" s="75"/>
      <c r="R1091" s="75" t="s">
        <v>3</v>
      </c>
      <c r="S1091" s="75" t="s">
        <v>19</v>
      </c>
    </row>
    <row r="1092" spans="1:19" ht="15" customHeight="1" x14ac:dyDescent="0.35">
      <c r="A1092" s="75">
        <v>1091</v>
      </c>
      <c r="B1092" s="75" t="s">
        <v>3776</v>
      </c>
      <c r="C1092" s="165" t="s">
        <v>3777</v>
      </c>
      <c r="D1092" s="75" t="s">
        <v>3726</v>
      </c>
      <c r="E1092" s="75" t="s">
        <v>288</v>
      </c>
      <c r="F1092" s="75" t="s">
        <v>3778</v>
      </c>
      <c r="G1092" s="75" t="s">
        <v>3779</v>
      </c>
      <c r="H1092" s="75"/>
      <c r="I1092" s="75" t="s">
        <v>505</v>
      </c>
      <c r="J1092" s="75" t="s">
        <v>3728</v>
      </c>
      <c r="K1092" s="75"/>
      <c r="L1092" s="75"/>
      <c r="M1092" s="75"/>
      <c r="N1092" s="75">
        <v>19</v>
      </c>
      <c r="O1092" s="75"/>
      <c r="P1092" s="75">
        <v>24</v>
      </c>
      <c r="Q1092" s="75"/>
      <c r="R1092" s="75" t="s">
        <v>3</v>
      </c>
      <c r="S1092" s="75" t="s">
        <v>19</v>
      </c>
    </row>
    <row r="1093" spans="1:19" ht="15" customHeight="1" x14ac:dyDescent="0.35">
      <c r="A1093" s="75">
        <v>1092</v>
      </c>
      <c r="B1093" s="75" t="s">
        <v>3780</v>
      </c>
      <c r="C1093" s="165" t="s">
        <v>3781</v>
      </c>
      <c r="D1093" s="75" t="s">
        <v>3782</v>
      </c>
      <c r="E1093" s="75" t="s">
        <v>288</v>
      </c>
      <c r="F1093" s="75" t="s">
        <v>3783</v>
      </c>
      <c r="G1093" s="75" t="s">
        <v>3784</v>
      </c>
      <c r="H1093" s="75"/>
      <c r="I1093" s="75" t="s">
        <v>505</v>
      </c>
      <c r="J1093" s="75" t="s">
        <v>3728</v>
      </c>
      <c r="K1093" s="75"/>
      <c r="L1093" s="75"/>
      <c r="M1093" s="75"/>
      <c r="N1093" s="75">
        <v>17</v>
      </c>
      <c r="O1093" s="75"/>
      <c r="P1093" s="75">
        <v>77</v>
      </c>
      <c r="Q1093" s="75"/>
      <c r="R1093" s="75" t="s">
        <v>3</v>
      </c>
      <c r="S1093" s="75" t="s">
        <v>19</v>
      </c>
    </row>
    <row r="1094" spans="1:19" ht="15" customHeight="1" x14ac:dyDescent="0.35">
      <c r="A1094" s="75">
        <v>1093</v>
      </c>
      <c r="B1094" s="75" t="s">
        <v>3785</v>
      </c>
      <c r="C1094" s="165" t="s">
        <v>3786</v>
      </c>
      <c r="D1094" s="75" t="s">
        <v>116</v>
      </c>
      <c r="E1094" s="75" t="s">
        <v>302</v>
      </c>
      <c r="F1094" s="75" t="s">
        <v>3787</v>
      </c>
      <c r="G1094" s="75" t="s">
        <v>3788</v>
      </c>
      <c r="H1094" s="75"/>
      <c r="I1094" s="75" t="s">
        <v>505</v>
      </c>
      <c r="J1094" s="75" t="s">
        <v>3728</v>
      </c>
      <c r="K1094" s="75"/>
      <c r="L1094" s="75"/>
      <c r="M1094" s="75"/>
      <c r="N1094" s="75">
        <v>89</v>
      </c>
      <c r="O1094" s="75"/>
      <c r="P1094" s="75">
        <v>63</v>
      </c>
      <c r="Q1094" s="75"/>
      <c r="R1094" s="75" t="s">
        <v>3</v>
      </c>
      <c r="S1094" s="75" t="s">
        <v>19</v>
      </c>
    </row>
    <row r="1095" spans="1:19" ht="15" customHeight="1" x14ac:dyDescent="0.35">
      <c r="A1095" s="75">
        <v>1094</v>
      </c>
      <c r="B1095" s="75" t="s">
        <v>3789</v>
      </c>
      <c r="C1095" s="165" t="s">
        <v>3790</v>
      </c>
      <c r="D1095" s="75" t="s">
        <v>3791</v>
      </c>
      <c r="E1095" s="75" t="s">
        <v>310</v>
      </c>
      <c r="F1095" s="75" t="s">
        <v>3707</v>
      </c>
      <c r="G1095" s="75" t="s">
        <v>488</v>
      </c>
      <c r="H1095" s="75"/>
      <c r="I1095" s="75" t="s">
        <v>505</v>
      </c>
      <c r="J1095" s="75" t="s">
        <v>3728</v>
      </c>
      <c r="K1095" s="75"/>
      <c r="L1095" s="75"/>
      <c r="M1095" s="75"/>
      <c r="N1095" s="75">
        <v>216</v>
      </c>
      <c r="O1095" s="75"/>
      <c r="P1095" s="75">
        <v>153</v>
      </c>
      <c r="Q1095" s="75"/>
      <c r="R1095" s="75" t="s">
        <v>3</v>
      </c>
      <c r="S1095" s="75" t="s">
        <v>19</v>
      </c>
    </row>
    <row r="1096" spans="1:19" ht="15" customHeight="1" x14ac:dyDescent="0.35">
      <c r="A1096" s="75">
        <v>1095</v>
      </c>
      <c r="B1096" s="75" t="s">
        <v>3792</v>
      </c>
      <c r="C1096" s="165" t="s">
        <v>3793</v>
      </c>
      <c r="D1096" s="75" t="s">
        <v>3735</v>
      </c>
      <c r="E1096" s="75" t="s">
        <v>639</v>
      </c>
      <c r="F1096" s="75" t="s">
        <v>3794</v>
      </c>
      <c r="G1096" s="75" t="s">
        <v>488</v>
      </c>
      <c r="H1096" s="75"/>
      <c r="I1096" s="75" t="s">
        <v>505</v>
      </c>
      <c r="J1096" s="75" t="s">
        <v>3728</v>
      </c>
      <c r="K1096" s="75"/>
      <c r="L1096" s="75"/>
      <c r="M1096" s="75"/>
      <c r="N1096" s="75">
        <v>263</v>
      </c>
      <c r="O1096" s="75"/>
      <c r="P1096" s="75">
        <v>18</v>
      </c>
      <c r="Q1096" s="75"/>
      <c r="R1096" s="75" t="s">
        <v>3</v>
      </c>
      <c r="S1096" s="75" t="s">
        <v>19</v>
      </c>
    </row>
    <row r="1097" spans="1:19" ht="15" customHeight="1" x14ac:dyDescent="0.35">
      <c r="A1097" s="75">
        <v>1096</v>
      </c>
      <c r="B1097" s="75" t="s">
        <v>3795</v>
      </c>
      <c r="C1097" s="165" t="s">
        <v>3796</v>
      </c>
      <c r="D1097" s="75" t="s">
        <v>3737</v>
      </c>
      <c r="E1097" s="75" t="s">
        <v>295</v>
      </c>
      <c r="F1097" s="75" t="s">
        <v>3797</v>
      </c>
      <c r="G1097" s="75" t="s">
        <v>3798</v>
      </c>
      <c r="H1097" s="75"/>
      <c r="I1097" s="75" t="s">
        <v>505</v>
      </c>
      <c r="J1097" s="75" t="s">
        <v>3728</v>
      </c>
      <c r="K1097" s="75"/>
      <c r="L1097" s="75"/>
      <c r="M1097" s="75"/>
      <c r="N1097" s="75">
        <v>24</v>
      </c>
      <c r="O1097" s="75"/>
      <c r="P1097" s="75">
        <v>55</v>
      </c>
      <c r="Q1097" s="75"/>
      <c r="R1097" s="75" t="s">
        <v>3</v>
      </c>
      <c r="S1097" s="75" t="s">
        <v>19</v>
      </c>
    </row>
    <row r="1098" spans="1:19" ht="15" customHeight="1" x14ac:dyDescent="0.35">
      <c r="A1098" s="75">
        <v>1097</v>
      </c>
      <c r="B1098" s="75" t="s">
        <v>3799</v>
      </c>
      <c r="C1098" s="165" t="s">
        <v>3800</v>
      </c>
      <c r="D1098" s="75" t="s">
        <v>3801</v>
      </c>
      <c r="E1098" s="75" t="s">
        <v>639</v>
      </c>
      <c r="F1098" s="75" t="s">
        <v>3802</v>
      </c>
      <c r="G1098" s="75" t="s">
        <v>488</v>
      </c>
      <c r="H1098" s="75"/>
      <c r="I1098" s="75" t="s">
        <v>505</v>
      </c>
      <c r="J1098" s="75" t="s">
        <v>3803</v>
      </c>
      <c r="K1098" s="75"/>
      <c r="L1098" s="75"/>
      <c r="M1098" s="75"/>
      <c r="N1098" s="75">
        <v>47</v>
      </c>
      <c r="O1098" s="75"/>
      <c r="P1098" s="75">
        <v>31</v>
      </c>
      <c r="Q1098" s="75"/>
      <c r="R1098" s="75" t="s">
        <v>3</v>
      </c>
      <c r="S1098" s="75" t="s">
        <v>19</v>
      </c>
    </row>
    <row r="1099" spans="1:19" ht="15" customHeight="1" x14ac:dyDescent="0.35">
      <c r="A1099" s="75">
        <v>1098</v>
      </c>
      <c r="B1099" s="75" t="s">
        <v>3804</v>
      </c>
      <c r="C1099" s="165" t="s">
        <v>3805</v>
      </c>
      <c r="D1099" s="75" t="s">
        <v>3726</v>
      </c>
      <c r="E1099" s="75" t="s">
        <v>310</v>
      </c>
      <c r="F1099" s="75" t="s">
        <v>3806</v>
      </c>
      <c r="G1099" s="75" t="s">
        <v>3807</v>
      </c>
      <c r="H1099" s="75"/>
      <c r="I1099" s="75" t="s">
        <v>505</v>
      </c>
      <c r="J1099" s="75" t="s">
        <v>3728</v>
      </c>
      <c r="K1099" s="75"/>
      <c r="L1099" s="75"/>
      <c r="M1099" s="75"/>
      <c r="N1099" s="75">
        <v>6</v>
      </c>
      <c r="O1099" s="75"/>
      <c r="P1099" s="75">
        <v>20</v>
      </c>
      <c r="Q1099" s="75"/>
      <c r="R1099" s="75" t="s">
        <v>3</v>
      </c>
      <c r="S1099" s="75" t="s">
        <v>19</v>
      </c>
    </row>
    <row r="1100" spans="1:19" ht="15" customHeight="1" x14ac:dyDescent="0.35">
      <c r="A1100" s="75">
        <v>1099</v>
      </c>
      <c r="B1100" s="75" t="s">
        <v>3808</v>
      </c>
      <c r="C1100" s="165" t="s">
        <v>3809</v>
      </c>
      <c r="D1100" s="75" t="s">
        <v>3810</v>
      </c>
      <c r="E1100" s="75" t="s">
        <v>295</v>
      </c>
      <c r="F1100" s="75" t="s">
        <v>3811</v>
      </c>
      <c r="G1100" s="75" t="s">
        <v>3812</v>
      </c>
      <c r="H1100" s="75"/>
      <c r="I1100" s="75" t="s">
        <v>505</v>
      </c>
      <c r="J1100" s="75" t="s">
        <v>3728</v>
      </c>
      <c r="K1100" s="75"/>
      <c r="L1100" s="75"/>
      <c r="M1100" s="75"/>
      <c r="N1100" s="75">
        <v>218</v>
      </c>
      <c r="O1100" s="75"/>
      <c r="P1100" s="75">
        <v>104</v>
      </c>
      <c r="Q1100" s="75"/>
      <c r="R1100" s="75" t="s">
        <v>3</v>
      </c>
      <c r="S1100" s="75" t="s">
        <v>19</v>
      </c>
    </row>
    <row r="1101" spans="1:19" ht="15" customHeight="1" x14ac:dyDescent="0.35">
      <c r="A1101" s="75">
        <v>1100</v>
      </c>
      <c r="B1101" s="75" t="s">
        <v>114</v>
      </c>
      <c r="C1101" s="165" t="s">
        <v>115</v>
      </c>
      <c r="D1101" s="75" t="s">
        <v>116</v>
      </c>
      <c r="E1101" s="75" t="s">
        <v>493</v>
      </c>
      <c r="F1101" s="75" t="s">
        <v>3813</v>
      </c>
      <c r="G1101" s="75" t="s">
        <v>488</v>
      </c>
      <c r="H1101" s="75"/>
      <c r="I1101" s="75" t="s">
        <v>505</v>
      </c>
      <c r="J1101" s="75" t="s">
        <v>3728</v>
      </c>
      <c r="K1101" s="75"/>
      <c r="L1101" s="75"/>
      <c r="M1101" s="75"/>
      <c r="N1101" s="75">
        <v>4</v>
      </c>
      <c r="O1101" s="75"/>
      <c r="P1101" s="75">
        <v>15</v>
      </c>
      <c r="Q1101" s="75"/>
      <c r="R1101" s="75" t="s">
        <v>3</v>
      </c>
      <c r="S1101" s="75" t="s">
        <v>19</v>
      </c>
    </row>
    <row r="1102" spans="1:19" ht="15" customHeight="1" x14ac:dyDescent="0.35">
      <c r="A1102" s="75">
        <v>1101</v>
      </c>
      <c r="B1102" s="75" t="s">
        <v>3814</v>
      </c>
      <c r="C1102" s="165" t="s">
        <v>3815</v>
      </c>
      <c r="D1102" s="75" t="s">
        <v>3782</v>
      </c>
      <c r="E1102" s="75" t="s">
        <v>288</v>
      </c>
      <c r="F1102" s="75" t="s">
        <v>3816</v>
      </c>
      <c r="G1102" s="75" t="s">
        <v>488</v>
      </c>
      <c r="H1102" s="75"/>
      <c r="I1102" s="75" t="s">
        <v>505</v>
      </c>
      <c r="J1102" s="75" t="s">
        <v>3728</v>
      </c>
      <c r="K1102" s="75"/>
      <c r="L1102" s="75"/>
      <c r="M1102" s="75"/>
      <c r="N1102" s="75">
        <v>163</v>
      </c>
      <c r="O1102" s="75"/>
      <c r="P1102" s="75">
        <v>29</v>
      </c>
      <c r="Q1102" s="75"/>
      <c r="R1102" s="75" t="s">
        <v>3</v>
      </c>
      <c r="S1102" s="75" t="s">
        <v>19</v>
      </c>
    </row>
    <row r="1103" spans="1:19" ht="15" customHeight="1" x14ac:dyDescent="0.35">
      <c r="A1103" s="75">
        <v>1102</v>
      </c>
      <c r="B1103" s="75" t="s">
        <v>3817</v>
      </c>
      <c r="C1103" s="165" t="s">
        <v>3818</v>
      </c>
      <c r="D1103" s="75" t="s">
        <v>3819</v>
      </c>
      <c r="E1103" s="75" t="s">
        <v>295</v>
      </c>
      <c r="F1103" s="75" t="s">
        <v>3820</v>
      </c>
      <c r="G1103" s="75" t="s">
        <v>488</v>
      </c>
      <c r="H1103" s="75"/>
      <c r="I1103" s="75" t="s">
        <v>505</v>
      </c>
      <c r="J1103" s="75" t="s">
        <v>3728</v>
      </c>
      <c r="K1103" s="75"/>
      <c r="L1103" s="75"/>
      <c r="M1103" s="75"/>
      <c r="N1103" s="75">
        <v>14</v>
      </c>
      <c r="O1103" s="75"/>
      <c r="P1103" s="75">
        <v>54</v>
      </c>
      <c r="Q1103" s="75"/>
      <c r="R1103" s="75" t="s">
        <v>3</v>
      </c>
      <c r="S1103" s="75" t="s">
        <v>19</v>
      </c>
    </row>
    <row r="1104" spans="1:19" ht="15" customHeight="1" x14ac:dyDescent="0.35">
      <c r="A1104" s="75">
        <v>1103</v>
      </c>
      <c r="B1104" s="75" t="s">
        <v>3821</v>
      </c>
      <c r="C1104" s="165" t="s">
        <v>3822</v>
      </c>
      <c r="D1104" s="75" t="s">
        <v>3745</v>
      </c>
      <c r="E1104" s="75" t="s">
        <v>333</v>
      </c>
      <c r="F1104" s="75" t="s">
        <v>3823</v>
      </c>
      <c r="G1104" s="75" t="s">
        <v>3824</v>
      </c>
      <c r="H1104" s="75"/>
      <c r="I1104" s="75" t="s">
        <v>505</v>
      </c>
      <c r="J1104" s="75" t="s">
        <v>3728</v>
      </c>
      <c r="K1104" s="75"/>
      <c r="L1104" s="75"/>
      <c r="M1104" s="75"/>
      <c r="N1104" s="75">
        <v>29</v>
      </c>
      <c r="O1104" s="75"/>
      <c r="P1104" s="75">
        <v>59</v>
      </c>
      <c r="Q1104" s="75"/>
      <c r="R1104" s="75" t="s">
        <v>3</v>
      </c>
      <c r="S1104" s="75" t="s">
        <v>19</v>
      </c>
    </row>
    <row r="1105" spans="1:19" ht="15" customHeight="1" x14ac:dyDescent="0.35">
      <c r="A1105" s="75">
        <v>1104</v>
      </c>
      <c r="B1105" s="75" t="s">
        <v>3825</v>
      </c>
      <c r="C1105" s="165" t="s">
        <v>3826</v>
      </c>
      <c r="D1105" s="75" t="s">
        <v>3827</v>
      </c>
      <c r="E1105" s="75" t="s">
        <v>333</v>
      </c>
      <c r="F1105" s="75" t="s">
        <v>3828</v>
      </c>
      <c r="G1105" s="75" t="s">
        <v>3829</v>
      </c>
      <c r="H1105" s="75"/>
      <c r="I1105" s="75" t="s">
        <v>505</v>
      </c>
      <c r="J1105" s="75" t="s">
        <v>3728</v>
      </c>
      <c r="K1105" s="75"/>
      <c r="L1105" s="75"/>
      <c r="M1105" s="75"/>
      <c r="N1105" s="75">
        <v>149</v>
      </c>
      <c r="O1105" s="75"/>
      <c r="P1105" s="75">
        <v>38</v>
      </c>
      <c r="Q1105" s="75"/>
      <c r="R1105" s="75" t="s">
        <v>3</v>
      </c>
      <c r="S1105" s="75" t="s">
        <v>19</v>
      </c>
    </row>
    <row r="1106" spans="1:19" ht="15" customHeight="1" x14ac:dyDescent="0.35">
      <c r="A1106" s="75">
        <v>1105</v>
      </c>
      <c r="B1106" s="75" t="s">
        <v>3830</v>
      </c>
      <c r="C1106" s="165" t="s">
        <v>3831</v>
      </c>
      <c r="D1106" s="75" t="s">
        <v>3782</v>
      </c>
      <c r="E1106" s="75" t="s">
        <v>310</v>
      </c>
      <c r="F1106" s="75" t="s">
        <v>3832</v>
      </c>
      <c r="G1106" s="75" t="s">
        <v>3833</v>
      </c>
      <c r="H1106" s="75"/>
      <c r="I1106" s="75" t="s">
        <v>505</v>
      </c>
      <c r="J1106" s="75" t="s">
        <v>3728</v>
      </c>
      <c r="K1106" s="75"/>
      <c r="L1106" s="75"/>
      <c r="M1106" s="75"/>
      <c r="N1106" s="75">
        <v>97</v>
      </c>
      <c r="O1106" s="75"/>
      <c r="P1106" s="75">
        <v>48</v>
      </c>
      <c r="Q1106" s="75"/>
      <c r="R1106" s="75" t="s">
        <v>3</v>
      </c>
      <c r="S1106" s="75" t="s">
        <v>19</v>
      </c>
    </row>
    <row r="1107" spans="1:19" ht="15" customHeight="1" x14ac:dyDescent="0.35">
      <c r="A1107" s="75">
        <v>1106</v>
      </c>
      <c r="B1107" s="75" t="s">
        <v>3834</v>
      </c>
      <c r="C1107" s="165" t="s">
        <v>3835</v>
      </c>
      <c r="D1107" s="75" t="s">
        <v>116</v>
      </c>
      <c r="E1107" s="75" t="s">
        <v>295</v>
      </c>
      <c r="F1107" s="75" t="s">
        <v>3836</v>
      </c>
      <c r="G1107" s="75" t="s">
        <v>488</v>
      </c>
      <c r="H1107" s="75"/>
      <c r="I1107" s="75" t="s">
        <v>505</v>
      </c>
      <c r="J1107" s="75" t="s">
        <v>3728</v>
      </c>
      <c r="K1107" s="75"/>
      <c r="L1107" s="75"/>
      <c r="M1107" s="75"/>
      <c r="N1107" s="75">
        <v>186</v>
      </c>
      <c r="O1107" s="75"/>
      <c r="P1107" s="75">
        <v>34</v>
      </c>
      <c r="Q1107" s="75"/>
      <c r="R1107" s="75" t="s">
        <v>3</v>
      </c>
      <c r="S1107" s="75" t="s">
        <v>19</v>
      </c>
    </row>
    <row r="1108" spans="1:19" ht="15" customHeight="1" x14ac:dyDescent="0.35">
      <c r="A1108" s="75">
        <v>1107</v>
      </c>
      <c r="B1108" s="75" t="s">
        <v>3837</v>
      </c>
      <c r="C1108" s="165" t="s">
        <v>3838</v>
      </c>
      <c r="D1108" s="75" t="s">
        <v>3839</v>
      </c>
      <c r="E1108" s="75" t="s">
        <v>493</v>
      </c>
      <c r="F1108" s="75" t="s">
        <v>3840</v>
      </c>
      <c r="G1108" s="75" t="s">
        <v>488</v>
      </c>
      <c r="H1108" s="75"/>
      <c r="I1108" s="75" t="s">
        <v>505</v>
      </c>
      <c r="J1108" s="75" t="s">
        <v>3728</v>
      </c>
      <c r="K1108" s="75"/>
      <c r="L1108" s="75"/>
      <c r="M1108" s="75"/>
      <c r="N1108" s="75">
        <v>33</v>
      </c>
      <c r="O1108" s="75"/>
      <c r="P1108" s="75">
        <v>44</v>
      </c>
      <c r="Q1108" s="75"/>
      <c r="R1108" s="75" t="s">
        <v>3</v>
      </c>
      <c r="S1108" s="75" t="s">
        <v>19</v>
      </c>
    </row>
    <row r="1109" spans="1:19" ht="15" customHeight="1" x14ac:dyDescent="0.35">
      <c r="A1109" s="75">
        <v>1108</v>
      </c>
      <c r="B1109" s="75" t="s">
        <v>3841</v>
      </c>
      <c r="C1109" s="165" t="s">
        <v>3842</v>
      </c>
      <c r="D1109" s="75" t="s">
        <v>3843</v>
      </c>
      <c r="E1109" s="75" t="s">
        <v>288</v>
      </c>
      <c r="F1109" s="75" t="s">
        <v>3844</v>
      </c>
      <c r="G1109" s="75" t="s">
        <v>488</v>
      </c>
      <c r="H1109" s="75"/>
      <c r="I1109" s="75" t="s">
        <v>505</v>
      </c>
      <c r="J1109" s="75" t="s">
        <v>3728</v>
      </c>
      <c r="K1109" s="75"/>
      <c r="L1109" s="75"/>
      <c r="M1109" s="75"/>
      <c r="N1109" s="75">
        <v>15</v>
      </c>
      <c r="O1109" s="75"/>
      <c r="P1109" s="75">
        <v>47</v>
      </c>
      <c r="Q1109" s="75"/>
      <c r="R1109" s="75" t="s">
        <v>3</v>
      </c>
      <c r="S1109" s="75" t="s">
        <v>19</v>
      </c>
    </row>
    <row r="1110" spans="1:19" ht="15" customHeight="1" x14ac:dyDescent="0.35">
      <c r="A1110" s="75">
        <v>1109</v>
      </c>
      <c r="B1110" s="75" t="s">
        <v>3845</v>
      </c>
      <c r="C1110" s="165" t="s">
        <v>3846</v>
      </c>
      <c r="D1110" s="75" t="s">
        <v>3741</v>
      </c>
      <c r="E1110" s="75" t="s">
        <v>556</v>
      </c>
      <c r="F1110" s="75" t="s">
        <v>3847</v>
      </c>
      <c r="G1110" s="75" t="s">
        <v>488</v>
      </c>
      <c r="H1110" s="75"/>
      <c r="I1110" s="75" t="s">
        <v>505</v>
      </c>
      <c r="J1110" s="75" t="s">
        <v>3728</v>
      </c>
      <c r="K1110" s="75"/>
      <c r="L1110" s="75"/>
      <c r="M1110" s="75"/>
      <c r="N1110" s="75">
        <v>5</v>
      </c>
      <c r="O1110" s="75"/>
      <c r="P1110" s="75">
        <v>65</v>
      </c>
      <c r="Q1110" s="75"/>
      <c r="R1110" s="75" t="s">
        <v>3</v>
      </c>
      <c r="S1110" s="75" t="s">
        <v>19</v>
      </c>
    </row>
    <row r="1111" spans="1:19" ht="15" customHeight="1" x14ac:dyDescent="0.35">
      <c r="A1111" s="75">
        <v>1110</v>
      </c>
      <c r="B1111" s="75" t="s">
        <v>3848</v>
      </c>
      <c r="C1111" s="165" t="s">
        <v>3849</v>
      </c>
      <c r="D1111" s="75" t="s">
        <v>3850</v>
      </c>
      <c r="E1111" s="75" t="s">
        <v>333</v>
      </c>
      <c r="F1111" s="75" t="s">
        <v>3851</v>
      </c>
      <c r="G1111" s="75" t="s">
        <v>488</v>
      </c>
      <c r="H1111" s="75"/>
      <c r="I1111" s="75" t="s">
        <v>505</v>
      </c>
      <c r="J1111" s="75" t="s">
        <v>3728</v>
      </c>
      <c r="K1111" s="75"/>
      <c r="L1111" s="75"/>
      <c r="M1111" s="75"/>
      <c r="N1111" s="75">
        <v>21</v>
      </c>
      <c r="O1111" s="75"/>
      <c r="P1111" s="75">
        <v>56</v>
      </c>
      <c r="Q1111" s="75"/>
      <c r="R1111" s="75" t="s">
        <v>3</v>
      </c>
      <c r="S1111" s="75" t="s">
        <v>19</v>
      </c>
    </row>
    <row r="1112" spans="1:19" ht="15" customHeight="1" x14ac:dyDescent="0.35">
      <c r="A1112" s="75">
        <v>1111</v>
      </c>
      <c r="B1112" s="75" t="s">
        <v>3852</v>
      </c>
      <c r="C1112" s="165" t="s">
        <v>3853</v>
      </c>
      <c r="D1112" s="75" t="s">
        <v>3839</v>
      </c>
      <c r="E1112" s="75" t="s">
        <v>288</v>
      </c>
      <c r="F1112" s="75" t="s">
        <v>3854</v>
      </c>
      <c r="G1112" s="75" t="s">
        <v>488</v>
      </c>
      <c r="H1112" s="75"/>
      <c r="I1112" s="75" t="s">
        <v>505</v>
      </c>
      <c r="J1112" s="75" t="s">
        <v>3728</v>
      </c>
      <c r="K1112" s="75"/>
      <c r="L1112" s="75"/>
      <c r="M1112" s="75"/>
      <c r="N1112" s="75">
        <v>10</v>
      </c>
      <c r="O1112" s="75"/>
      <c r="P1112" s="75">
        <v>50</v>
      </c>
      <c r="Q1112" s="75"/>
      <c r="R1112" s="75" t="s">
        <v>3</v>
      </c>
      <c r="S1112" s="75" t="s">
        <v>19</v>
      </c>
    </row>
    <row r="1113" spans="1:19" ht="15" customHeight="1" x14ac:dyDescent="0.35">
      <c r="A1113" s="75">
        <v>1112</v>
      </c>
      <c r="B1113" s="75" t="s">
        <v>3855</v>
      </c>
      <c r="C1113" s="165" t="s">
        <v>3856</v>
      </c>
      <c r="D1113" s="75" t="s">
        <v>3857</v>
      </c>
      <c r="E1113" s="75" t="s">
        <v>302</v>
      </c>
      <c r="F1113" s="75" t="s">
        <v>3858</v>
      </c>
      <c r="G1113" s="75" t="s">
        <v>488</v>
      </c>
      <c r="H1113" s="75"/>
      <c r="I1113" s="75" t="s">
        <v>505</v>
      </c>
      <c r="J1113" s="75" t="s">
        <v>3728</v>
      </c>
      <c r="K1113" s="75"/>
      <c r="L1113" s="75"/>
      <c r="M1113" s="75"/>
      <c r="N1113" s="75">
        <v>285</v>
      </c>
      <c r="O1113" s="75"/>
      <c r="P1113" s="75">
        <v>49</v>
      </c>
      <c r="Q1113" s="75"/>
      <c r="R1113" s="75" t="s">
        <v>3</v>
      </c>
      <c r="S1113" s="75" t="s">
        <v>19</v>
      </c>
    </row>
    <row r="1114" spans="1:19" ht="15" customHeight="1" x14ac:dyDescent="0.35">
      <c r="A1114" s="75">
        <v>1113</v>
      </c>
      <c r="B1114" s="75" t="s">
        <v>3859</v>
      </c>
      <c r="C1114" s="165" t="s">
        <v>3860</v>
      </c>
      <c r="D1114" s="75" t="s">
        <v>3731</v>
      </c>
      <c r="E1114" s="75" t="s">
        <v>295</v>
      </c>
      <c r="F1114" s="75" t="s">
        <v>3861</v>
      </c>
      <c r="G1114" s="75" t="s">
        <v>488</v>
      </c>
      <c r="H1114" s="75"/>
      <c r="I1114" s="75" t="s">
        <v>505</v>
      </c>
      <c r="J1114" s="75" t="s">
        <v>3728</v>
      </c>
      <c r="K1114" s="75"/>
      <c r="L1114" s="75"/>
      <c r="M1114" s="75"/>
      <c r="N1114" s="75">
        <v>23</v>
      </c>
      <c r="O1114" s="75"/>
      <c r="P1114" s="75">
        <v>88</v>
      </c>
      <c r="Q1114" s="75"/>
      <c r="R1114" s="75" t="s">
        <v>3</v>
      </c>
      <c r="S1114" s="75" t="s">
        <v>19</v>
      </c>
    </row>
    <row r="1115" spans="1:19" ht="15" customHeight="1" x14ac:dyDescent="0.35">
      <c r="A1115" s="75">
        <v>1114</v>
      </c>
      <c r="B1115" s="75" t="s">
        <v>3862</v>
      </c>
      <c r="C1115" s="165" t="s">
        <v>3863</v>
      </c>
      <c r="D1115" s="75" t="s">
        <v>3726</v>
      </c>
      <c r="E1115" s="75" t="s">
        <v>333</v>
      </c>
      <c r="F1115" s="75" t="s">
        <v>3864</v>
      </c>
      <c r="G1115" s="75" t="s">
        <v>3865</v>
      </c>
      <c r="H1115" s="75"/>
      <c r="I1115" s="75" t="s">
        <v>505</v>
      </c>
      <c r="J1115" s="75" t="s">
        <v>3728</v>
      </c>
      <c r="K1115" s="75"/>
      <c r="L1115" s="75"/>
      <c r="M1115" s="75"/>
      <c r="N1115" s="75">
        <v>10</v>
      </c>
      <c r="O1115" s="75"/>
      <c r="P1115" s="75">
        <v>18</v>
      </c>
      <c r="Q1115" s="75"/>
      <c r="R1115" s="75" t="s">
        <v>3</v>
      </c>
      <c r="S1115" s="75" t="s">
        <v>19</v>
      </c>
    </row>
    <row r="1116" spans="1:19" ht="15" customHeight="1" x14ac:dyDescent="0.35">
      <c r="A1116" s="75">
        <v>1115</v>
      </c>
      <c r="B1116" s="75" t="s">
        <v>3866</v>
      </c>
      <c r="C1116" s="165" t="s">
        <v>3867</v>
      </c>
      <c r="D1116" s="75" t="s">
        <v>3737</v>
      </c>
      <c r="E1116" s="75" t="s">
        <v>295</v>
      </c>
      <c r="F1116" s="75" t="s">
        <v>3868</v>
      </c>
      <c r="G1116" s="75" t="s">
        <v>488</v>
      </c>
      <c r="H1116" s="75"/>
      <c r="I1116" s="75" t="s">
        <v>505</v>
      </c>
      <c r="J1116" s="75" t="s">
        <v>3728</v>
      </c>
      <c r="K1116" s="75"/>
      <c r="L1116" s="75"/>
      <c r="M1116" s="75"/>
      <c r="N1116" s="75">
        <v>5</v>
      </c>
      <c r="O1116" s="75"/>
      <c r="P1116" s="75">
        <v>61</v>
      </c>
      <c r="Q1116" s="75"/>
      <c r="R1116" s="75" t="s">
        <v>3</v>
      </c>
      <c r="S1116" s="75" t="s">
        <v>19</v>
      </c>
    </row>
    <row r="1117" spans="1:19" ht="15" customHeight="1" x14ac:dyDescent="0.35">
      <c r="A1117" s="75">
        <v>1116</v>
      </c>
      <c r="B1117" s="75" t="s">
        <v>3869</v>
      </c>
      <c r="C1117" s="165" t="s">
        <v>3870</v>
      </c>
      <c r="D1117" s="75" t="s">
        <v>154</v>
      </c>
      <c r="E1117" s="75" t="s">
        <v>288</v>
      </c>
      <c r="F1117" s="75" t="s">
        <v>3871</v>
      </c>
      <c r="G1117" s="75" t="s">
        <v>3872</v>
      </c>
      <c r="H1117" s="75"/>
      <c r="I1117" s="75" t="s">
        <v>505</v>
      </c>
      <c r="J1117" s="75" t="s">
        <v>3728</v>
      </c>
      <c r="K1117" s="75"/>
      <c r="L1117" s="75"/>
      <c r="M1117" s="75"/>
      <c r="N1117" s="75">
        <v>42</v>
      </c>
      <c r="O1117" s="75"/>
      <c r="P1117" s="75">
        <v>19</v>
      </c>
      <c r="Q1117" s="75"/>
      <c r="R1117" s="75" t="s">
        <v>3</v>
      </c>
      <c r="S1117" s="75" t="s">
        <v>19</v>
      </c>
    </row>
    <row r="1118" spans="1:19" ht="15" customHeight="1" x14ac:dyDescent="0.35">
      <c r="A1118" s="75">
        <v>1117</v>
      </c>
      <c r="B1118" s="75" t="s">
        <v>3873</v>
      </c>
      <c r="C1118" s="165" t="s">
        <v>3874</v>
      </c>
      <c r="D1118" s="75" t="s">
        <v>3875</v>
      </c>
      <c r="E1118" s="75" t="s">
        <v>639</v>
      </c>
      <c r="F1118" s="75" t="s">
        <v>3876</v>
      </c>
      <c r="G1118" s="75" t="s">
        <v>488</v>
      </c>
      <c r="H1118" s="75"/>
      <c r="I1118" s="75" t="s">
        <v>505</v>
      </c>
      <c r="J1118" s="75" t="s">
        <v>3728</v>
      </c>
      <c r="K1118" s="75"/>
      <c r="L1118" s="75"/>
      <c r="M1118" s="75"/>
      <c r="N1118" s="75">
        <v>7</v>
      </c>
      <c r="O1118" s="75"/>
      <c r="P1118" s="75">
        <v>33</v>
      </c>
      <c r="Q1118" s="75"/>
      <c r="R1118" s="75" t="s">
        <v>3</v>
      </c>
      <c r="S1118" s="75" t="s">
        <v>19</v>
      </c>
    </row>
    <row r="1119" spans="1:19" ht="15" customHeight="1" x14ac:dyDescent="0.35">
      <c r="A1119" s="75">
        <v>1118</v>
      </c>
      <c r="B1119" s="75" t="s">
        <v>3877</v>
      </c>
      <c r="C1119" s="165" t="s">
        <v>3878</v>
      </c>
      <c r="D1119" s="75" t="s">
        <v>3801</v>
      </c>
      <c r="E1119" s="75" t="s">
        <v>302</v>
      </c>
      <c r="F1119" s="75" t="s">
        <v>3879</v>
      </c>
      <c r="G1119" s="75" t="s">
        <v>488</v>
      </c>
      <c r="H1119" s="75"/>
      <c r="I1119" s="75" t="s">
        <v>505</v>
      </c>
      <c r="J1119" s="75" t="s">
        <v>3803</v>
      </c>
      <c r="K1119" s="75"/>
      <c r="L1119" s="75"/>
      <c r="M1119" s="75"/>
      <c r="N1119" s="75">
        <v>15</v>
      </c>
      <c r="O1119" s="75"/>
      <c r="P1119" s="75">
        <v>58</v>
      </c>
      <c r="Q1119" s="75"/>
      <c r="R1119" s="75" t="s">
        <v>3</v>
      </c>
      <c r="S1119" s="75" t="s">
        <v>19</v>
      </c>
    </row>
    <row r="1120" spans="1:19" ht="15" customHeight="1" x14ac:dyDescent="0.35">
      <c r="A1120" s="75">
        <v>1119</v>
      </c>
      <c r="B1120" s="75" t="s">
        <v>3880</v>
      </c>
      <c r="C1120" s="165" t="s">
        <v>3881</v>
      </c>
      <c r="D1120" s="75" t="s">
        <v>3843</v>
      </c>
      <c r="E1120" s="75" t="s">
        <v>288</v>
      </c>
      <c r="F1120" s="75" t="s">
        <v>3882</v>
      </c>
      <c r="G1120" s="75" t="s">
        <v>3883</v>
      </c>
      <c r="H1120" s="75"/>
      <c r="I1120" s="75" t="s">
        <v>505</v>
      </c>
      <c r="J1120" s="75" t="s">
        <v>3728</v>
      </c>
      <c r="K1120" s="75"/>
      <c r="L1120" s="75"/>
      <c r="M1120" s="75"/>
      <c r="N1120" s="75">
        <v>18</v>
      </c>
      <c r="O1120" s="75"/>
      <c r="P1120" s="75">
        <v>54</v>
      </c>
      <c r="Q1120" s="75"/>
      <c r="R1120" s="75" t="s">
        <v>3</v>
      </c>
      <c r="S1120" s="75" t="s">
        <v>19</v>
      </c>
    </row>
    <row r="1121" spans="1:19" ht="15" customHeight="1" x14ac:dyDescent="0.35">
      <c r="A1121" s="75">
        <v>1120</v>
      </c>
      <c r="B1121" s="75" t="s">
        <v>3884</v>
      </c>
      <c r="C1121" s="165" t="s">
        <v>3885</v>
      </c>
      <c r="D1121" s="75" t="s">
        <v>3886</v>
      </c>
      <c r="E1121" s="75" t="s">
        <v>333</v>
      </c>
      <c r="F1121" s="75" t="s">
        <v>3887</v>
      </c>
      <c r="G1121" s="75" t="s">
        <v>488</v>
      </c>
      <c r="H1121" s="75"/>
      <c r="I1121" s="75" t="s">
        <v>505</v>
      </c>
      <c r="J1121" s="75" t="s">
        <v>3728</v>
      </c>
      <c r="K1121" s="75"/>
      <c r="L1121" s="75"/>
      <c r="M1121" s="75"/>
      <c r="N1121" s="75">
        <v>10</v>
      </c>
      <c r="O1121" s="75"/>
      <c r="P1121" s="75">
        <v>56</v>
      </c>
      <c r="Q1121" s="75"/>
      <c r="R1121" s="75" t="s">
        <v>3</v>
      </c>
      <c r="S1121" s="75" t="s">
        <v>19</v>
      </c>
    </row>
    <row r="1122" spans="1:19" ht="15" customHeight="1" x14ac:dyDescent="0.35">
      <c r="A1122" s="75">
        <v>1121</v>
      </c>
      <c r="B1122" s="75" t="s">
        <v>3888</v>
      </c>
      <c r="C1122" s="165" t="s">
        <v>3889</v>
      </c>
      <c r="D1122" s="75" t="s">
        <v>3890</v>
      </c>
      <c r="E1122" s="75" t="s">
        <v>295</v>
      </c>
      <c r="F1122" s="75" t="s">
        <v>1141</v>
      </c>
      <c r="G1122" s="75" t="s">
        <v>488</v>
      </c>
      <c r="H1122" s="75"/>
      <c r="I1122" s="75" t="s">
        <v>1112</v>
      </c>
      <c r="J1122" s="75" t="s">
        <v>64</v>
      </c>
      <c r="K1122" s="75"/>
      <c r="L1122" s="75"/>
      <c r="M1122" s="75"/>
      <c r="N1122" s="75"/>
      <c r="O1122" s="75"/>
      <c r="P1122" s="75"/>
      <c r="Q1122" s="75"/>
      <c r="R1122" s="75" t="s">
        <v>3</v>
      </c>
      <c r="S1122" s="75" t="s">
        <v>19</v>
      </c>
    </row>
    <row r="1123" spans="1:19" ht="15" customHeight="1" x14ac:dyDescent="0.35">
      <c r="A1123" s="75">
        <v>1122</v>
      </c>
      <c r="B1123" s="75" t="s">
        <v>3891</v>
      </c>
      <c r="C1123" s="165" t="s">
        <v>3892</v>
      </c>
      <c r="D1123" s="75" t="s">
        <v>3893</v>
      </c>
      <c r="E1123" s="75" t="s">
        <v>556</v>
      </c>
      <c r="F1123" s="75" t="s">
        <v>3894</v>
      </c>
      <c r="G1123" s="75" t="s">
        <v>488</v>
      </c>
      <c r="H1123" s="75"/>
      <c r="I1123" s="75" t="s">
        <v>505</v>
      </c>
      <c r="J1123" s="75" t="s">
        <v>3728</v>
      </c>
      <c r="K1123" s="75"/>
      <c r="L1123" s="75"/>
      <c r="M1123" s="75"/>
      <c r="N1123" s="75"/>
      <c r="O1123" s="75"/>
      <c r="P1123" s="75">
        <v>37</v>
      </c>
      <c r="Q1123" s="75"/>
      <c r="R1123" s="75" t="s">
        <v>3</v>
      </c>
      <c r="S1123" s="75" t="s">
        <v>19</v>
      </c>
    </row>
    <row r="1124" spans="1:19" ht="15" customHeight="1" x14ac:dyDescent="0.35">
      <c r="A1124" s="75">
        <v>1123</v>
      </c>
      <c r="B1124" s="75" t="s">
        <v>3895</v>
      </c>
      <c r="C1124" s="165" t="s">
        <v>3896</v>
      </c>
      <c r="D1124" s="75" t="s">
        <v>3782</v>
      </c>
      <c r="E1124" s="75" t="s">
        <v>493</v>
      </c>
      <c r="F1124" s="75" t="s">
        <v>3897</v>
      </c>
      <c r="G1124" s="75" t="s">
        <v>3898</v>
      </c>
      <c r="H1124" s="75"/>
      <c r="I1124" s="75" t="s">
        <v>505</v>
      </c>
      <c r="J1124" s="75" t="s">
        <v>3728</v>
      </c>
      <c r="K1124" s="75"/>
      <c r="L1124" s="75"/>
      <c r="M1124" s="75"/>
      <c r="N1124" s="75">
        <v>4</v>
      </c>
      <c r="O1124" s="75"/>
      <c r="P1124" s="75">
        <v>15</v>
      </c>
      <c r="Q1124" s="75"/>
      <c r="R1124" s="75" t="s">
        <v>3</v>
      </c>
      <c r="S1124" s="75" t="s">
        <v>19</v>
      </c>
    </row>
    <row r="1125" spans="1:19" ht="15" customHeight="1" x14ac:dyDescent="0.35">
      <c r="A1125" s="75">
        <v>1124</v>
      </c>
      <c r="B1125" s="75" t="s">
        <v>57</v>
      </c>
      <c r="C1125" s="165" t="s">
        <v>58</v>
      </c>
      <c r="D1125" s="75" t="s">
        <v>3737</v>
      </c>
      <c r="E1125" s="75" t="s">
        <v>288</v>
      </c>
      <c r="F1125" s="75" t="s">
        <v>3899</v>
      </c>
      <c r="G1125" s="75" t="s">
        <v>488</v>
      </c>
      <c r="H1125" s="75"/>
      <c r="I1125" s="75" t="s">
        <v>505</v>
      </c>
      <c r="J1125" s="75" t="s">
        <v>3728</v>
      </c>
      <c r="K1125" s="75"/>
      <c r="L1125" s="75"/>
      <c r="M1125" s="75"/>
      <c r="N1125" s="75">
        <v>7</v>
      </c>
      <c r="O1125" s="75"/>
      <c r="P1125" s="75">
        <v>28</v>
      </c>
      <c r="Q1125" s="75"/>
      <c r="R1125" s="75" t="s">
        <v>3</v>
      </c>
      <c r="S1125" s="75" t="s">
        <v>19</v>
      </c>
    </row>
    <row r="1126" spans="1:19" ht="15" customHeight="1" x14ac:dyDescent="0.35">
      <c r="A1126" s="75">
        <v>1125</v>
      </c>
      <c r="B1126" s="75" t="s">
        <v>3900</v>
      </c>
      <c r="C1126" s="165" t="s">
        <v>3901</v>
      </c>
      <c r="D1126" s="75" t="s">
        <v>3902</v>
      </c>
      <c r="E1126" s="75" t="s">
        <v>325</v>
      </c>
      <c r="F1126" s="75" t="s">
        <v>3903</v>
      </c>
      <c r="G1126" s="75" t="s">
        <v>488</v>
      </c>
      <c r="H1126" s="75"/>
      <c r="I1126" s="75" t="s">
        <v>505</v>
      </c>
      <c r="J1126" s="75" t="s">
        <v>3728</v>
      </c>
      <c r="K1126" s="75"/>
      <c r="L1126" s="75"/>
      <c r="M1126" s="75"/>
      <c r="N1126" s="75">
        <v>52</v>
      </c>
      <c r="O1126" s="75"/>
      <c r="P1126" s="75">
        <v>37</v>
      </c>
      <c r="Q1126" s="75"/>
      <c r="R1126" s="75" t="s">
        <v>3</v>
      </c>
      <c r="S1126" s="75" t="s">
        <v>19</v>
      </c>
    </row>
    <row r="1127" spans="1:19" ht="15" customHeight="1" x14ac:dyDescent="0.35">
      <c r="A1127" s="75">
        <v>1126</v>
      </c>
      <c r="B1127" s="75" t="s">
        <v>3904</v>
      </c>
      <c r="C1127" s="165" t="s">
        <v>3905</v>
      </c>
      <c r="D1127" s="75" t="s">
        <v>3782</v>
      </c>
      <c r="E1127" s="75" t="s">
        <v>333</v>
      </c>
      <c r="F1127" s="75" t="s">
        <v>3906</v>
      </c>
      <c r="G1127" s="75" t="s">
        <v>488</v>
      </c>
      <c r="H1127" s="75"/>
      <c r="I1127" s="75" t="s">
        <v>505</v>
      </c>
      <c r="J1127" s="75" t="s">
        <v>3728</v>
      </c>
      <c r="K1127" s="75"/>
      <c r="L1127" s="75"/>
      <c r="M1127" s="75"/>
      <c r="N1127" s="75">
        <v>71</v>
      </c>
      <c r="O1127" s="75"/>
      <c r="P1127" s="75">
        <v>87</v>
      </c>
      <c r="Q1127" s="75"/>
      <c r="R1127" s="75" t="s">
        <v>3</v>
      </c>
      <c r="S1127" s="75" t="s">
        <v>19</v>
      </c>
    </row>
    <row r="1128" spans="1:19" ht="15" customHeight="1" x14ac:dyDescent="0.35">
      <c r="A1128" s="75">
        <v>1127</v>
      </c>
      <c r="B1128" s="75" t="s">
        <v>3907</v>
      </c>
      <c r="C1128" s="165" t="s">
        <v>3908</v>
      </c>
      <c r="D1128" s="75" t="s">
        <v>3737</v>
      </c>
      <c r="E1128" s="75" t="s">
        <v>302</v>
      </c>
      <c r="F1128" s="75" t="s">
        <v>3909</v>
      </c>
      <c r="G1128" s="75" t="s">
        <v>3910</v>
      </c>
      <c r="H1128" s="75"/>
      <c r="I1128" s="75" t="s">
        <v>505</v>
      </c>
      <c r="J1128" s="75" t="s">
        <v>3728</v>
      </c>
      <c r="K1128" s="75"/>
      <c r="L1128" s="75"/>
      <c r="M1128" s="75"/>
      <c r="N1128" s="75">
        <v>7</v>
      </c>
      <c r="O1128" s="75"/>
      <c r="P1128" s="75">
        <v>35</v>
      </c>
      <c r="Q1128" s="75"/>
      <c r="R1128" s="75" t="s">
        <v>3</v>
      </c>
      <c r="S1128" s="75" t="s">
        <v>19</v>
      </c>
    </row>
    <row r="1129" spans="1:19" ht="15" customHeight="1" x14ac:dyDescent="0.35">
      <c r="A1129" s="75">
        <v>1128</v>
      </c>
      <c r="B1129" s="75" t="s">
        <v>3911</v>
      </c>
      <c r="C1129" s="165" t="s">
        <v>3912</v>
      </c>
      <c r="D1129" s="75" t="s">
        <v>3782</v>
      </c>
      <c r="E1129" s="75" t="s">
        <v>302</v>
      </c>
      <c r="F1129" s="75" t="s">
        <v>3913</v>
      </c>
      <c r="G1129" s="75" t="s">
        <v>488</v>
      </c>
      <c r="H1129" s="75"/>
      <c r="I1129" s="75" t="s">
        <v>505</v>
      </c>
      <c r="J1129" s="75" t="s">
        <v>3728</v>
      </c>
      <c r="K1129" s="75"/>
      <c r="L1129" s="75"/>
      <c r="M1129" s="75"/>
      <c r="N1129" s="75">
        <v>29</v>
      </c>
      <c r="O1129" s="75"/>
      <c r="P1129" s="75">
        <v>89</v>
      </c>
      <c r="Q1129" s="75"/>
      <c r="R1129" s="75" t="s">
        <v>3</v>
      </c>
      <c r="S1129" s="75" t="s">
        <v>19</v>
      </c>
    </row>
    <row r="1130" spans="1:19" ht="15" customHeight="1" x14ac:dyDescent="0.35">
      <c r="A1130" s="75">
        <v>1129</v>
      </c>
      <c r="B1130" s="75" t="s">
        <v>3914</v>
      </c>
      <c r="C1130" s="165" t="s">
        <v>3915</v>
      </c>
      <c r="D1130" s="75" t="s">
        <v>154</v>
      </c>
      <c r="E1130" s="75" t="s">
        <v>396</v>
      </c>
      <c r="F1130" s="75" t="s">
        <v>3916</v>
      </c>
      <c r="G1130" s="75" t="s">
        <v>3917</v>
      </c>
      <c r="H1130" s="75"/>
      <c r="I1130" s="75" t="s">
        <v>505</v>
      </c>
      <c r="J1130" s="75" t="s">
        <v>3728</v>
      </c>
      <c r="K1130" s="75"/>
      <c r="L1130" s="75"/>
      <c r="M1130" s="75"/>
      <c r="N1130" s="75">
        <v>7</v>
      </c>
      <c r="O1130" s="75"/>
      <c r="P1130" s="75">
        <v>105</v>
      </c>
      <c r="Q1130" s="75"/>
      <c r="R1130" s="75" t="s">
        <v>3</v>
      </c>
      <c r="S1130" s="75" t="s">
        <v>19</v>
      </c>
    </row>
    <row r="1131" spans="1:19" ht="15" customHeight="1" x14ac:dyDescent="0.35">
      <c r="A1131" s="75">
        <v>1130</v>
      </c>
      <c r="B1131" s="75" t="s">
        <v>3918</v>
      </c>
      <c r="C1131" s="165" t="s">
        <v>3919</v>
      </c>
      <c r="D1131" s="75" t="s">
        <v>3920</v>
      </c>
      <c r="E1131" s="75" t="s">
        <v>493</v>
      </c>
      <c r="F1131" s="75" t="s">
        <v>3921</v>
      </c>
      <c r="G1131" s="75" t="s">
        <v>488</v>
      </c>
      <c r="H1131" s="75"/>
      <c r="I1131" s="75" t="s">
        <v>505</v>
      </c>
      <c r="J1131" s="75" t="s">
        <v>3728</v>
      </c>
      <c r="K1131" s="75"/>
      <c r="L1131" s="75"/>
      <c r="M1131" s="75"/>
      <c r="N1131" s="75">
        <v>11</v>
      </c>
      <c r="O1131" s="75"/>
      <c r="P1131" s="75">
        <v>11</v>
      </c>
      <c r="Q1131" s="75"/>
      <c r="R1131" s="75" t="s">
        <v>3</v>
      </c>
      <c r="S1131" s="75" t="s">
        <v>19</v>
      </c>
    </row>
    <row r="1132" spans="1:19" ht="15" customHeight="1" x14ac:dyDescent="0.35">
      <c r="A1132" s="75">
        <v>1131</v>
      </c>
      <c r="B1132" s="75" t="s">
        <v>3922</v>
      </c>
      <c r="C1132" s="165" t="s">
        <v>3923</v>
      </c>
      <c r="D1132" s="75" t="s">
        <v>3924</v>
      </c>
      <c r="E1132" s="75" t="s">
        <v>493</v>
      </c>
      <c r="F1132" s="75" t="s">
        <v>3925</v>
      </c>
      <c r="G1132" s="75" t="s">
        <v>3926</v>
      </c>
      <c r="H1132" s="75"/>
      <c r="I1132" s="75" t="s">
        <v>505</v>
      </c>
      <c r="J1132" s="75" t="s">
        <v>3728</v>
      </c>
      <c r="K1132" s="75"/>
      <c r="L1132" s="75"/>
      <c r="M1132" s="75"/>
      <c r="N1132" s="75">
        <v>8</v>
      </c>
      <c r="O1132" s="75"/>
      <c r="P1132" s="75">
        <v>25</v>
      </c>
      <c r="Q1132" s="75"/>
      <c r="R1132" s="75" t="s">
        <v>3</v>
      </c>
      <c r="S1132" s="75" t="s">
        <v>19</v>
      </c>
    </row>
    <row r="1133" spans="1:19" ht="15" customHeight="1" x14ac:dyDescent="0.35">
      <c r="A1133" s="75">
        <v>1132</v>
      </c>
      <c r="B1133" s="75" t="s">
        <v>3927</v>
      </c>
      <c r="C1133" s="165" t="s">
        <v>3928</v>
      </c>
      <c r="D1133" s="75" t="s">
        <v>3929</v>
      </c>
      <c r="E1133" s="75" t="s">
        <v>295</v>
      </c>
      <c r="F1133" s="75" t="s">
        <v>3930</v>
      </c>
      <c r="G1133" s="75" t="s">
        <v>488</v>
      </c>
      <c r="H1133" s="75"/>
      <c r="I1133" s="75" t="s">
        <v>505</v>
      </c>
      <c r="J1133" s="75" t="s">
        <v>3728</v>
      </c>
      <c r="K1133" s="75"/>
      <c r="L1133" s="75"/>
      <c r="M1133" s="75"/>
      <c r="N1133" s="75">
        <v>10</v>
      </c>
      <c r="O1133" s="75"/>
      <c r="P1133" s="75">
        <v>86</v>
      </c>
      <c r="Q1133" s="75"/>
      <c r="R1133" s="75" t="s">
        <v>3</v>
      </c>
      <c r="S1133" s="75" t="s">
        <v>19</v>
      </c>
    </row>
    <row r="1134" spans="1:19" ht="15" customHeight="1" x14ac:dyDescent="0.35">
      <c r="A1134" s="75">
        <v>1133</v>
      </c>
      <c r="B1134" s="75" t="s">
        <v>3931</v>
      </c>
      <c r="C1134" s="165" t="s">
        <v>3932</v>
      </c>
      <c r="D1134" s="75" t="s">
        <v>3726</v>
      </c>
      <c r="E1134" s="75" t="s">
        <v>346</v>
      </c>
      <c r="F1134" s="75" t="s">
        <v>3933</v>
      </c>
      <c r="G1134" s="75" t="s">
        <v>3934</v>
      </c>
      <c r="H1134" s="75"/>
      <c r="I1134" s="75" t="s">
        <v>505</v>
      </c>
      <c r="J1134" s="75" t="s">
        <v>3728</v>
      </c>
      <c r="K1134" s="75"/>
      <c r="L1134" s="75"/>
      <c r="M1134" s="75"/>
      <c r="N1134" s="75"/>
      <c r="O1134" s="75"/>
      <c r="P1134" s="75">
        <v>3</v>
      </c>
      <c r="Q1134" s="75"/>
      <c r="R1134" s="75" t="s">
        <v>3</v>
      </c>
      <c r="S1134" s="75" t="s">
        <v>19</v>
      </c>
    </row>
    <row r="1135" spans="1:19" ht="15" customHeight="1" x14ac:dyDescent="0.35">
      <c r="A1135" s="75">
        <v>1134</v>
      </c>
      <c r="B1135" s="75" t="s">
        <v>3935</v>
      </c>
      <c r="C1135" s="165" t="s">
        <v>3936</v>
      </c>
      <c r="D1135" s="75" t="s">
        <v>3920</v>
      </c>
      <c r="E1135" s="75" t="s">
        <v>493</v>
      </c>
      <c r="F1135" s="75" t="s">
        <v>3937</v>
      </c>
      <c r="G1135" s="75" t="s">
        <v>488</v>
      </c>
      <c r="H1135" s="75"/>
      <c r="I1135" s="75" t="s">
        <v>505</v>
      </c>
      <c r="J1135" s="75" t="s">
        <v>3728</v>
      </c>
      <c r="K1135" s="75"/>
      <c r="L1135" s="75"/>
      <c r="M1135" s="75"/>
      <c r="N1135" s="75">
        <v>3</v>
      </c>
      <c r="O1135" s="75"/>
      <c r="P1135" s="75">
        <v>49</v>
      </c>
      <c r="Q1135" s="75"/>
      <c r="R1135" s="75" t="s">
        <v>3</v>
      </c>
      <c r="S1135" s="75" t="s">
        <v>19</v>
      </c>
    </row>
    <row r="1136" spans="1:19" ht="15" customHeight="1" x14ac:dyDescent="0.35">
      <c r="A1136" s="75">
        <v>1135</v>
      </c>
      <c r="B1136" s="75" t="s">
        <v>3938</v>
      </c>
      <c r="C1136" s="165" t="s">
        <v>3939</v>
      </c>
      <c r="D1136" s="75" t="s">
        <v>3924</v>
      </c>
      <c r="E1136" s="75" t="s">
        <v>493</v>
      </c>
      <c r="F1136" s="75" t="s">
        <v>3940</v>
      </c>
      <c r="G1136" s="75" t="s">
        <v>3941</v>
      </c>
      <c r="H1136" s="75"/>
      <c r="I1136" s="75" t="s">
        <v>505</v>
      </c>
      <c r="J1136" s="75" t="s">
        <v>3728</v>
      </c>
      <c r="K1136" s="75"/>
      <c r="L1136" s="75"/>
      <c r="M1136" s="75"/>
      <c r="N1136" s="75">
        <v>2</v>
      </c>
      <c r="O1136" s="75"/>
      <c r="P1136" s="75">
        <v>23</v>
      </c>
      <c r="Q1136" s="75"/>
      <c r="R1136" s="75" t="s">
        <v>3</v>
      </c>
      <c r="S1136" s="75" t="s">
        <v>19</v>
      </c>
    </row>
    <row r="1137" spans="1:19" ht="15" customHeight="1" x14ac:dyDescent="0.35">
      <c r="A1137" s="75">
        <v>1136</v>
      </c>
      <c r="B1137" s="75" t="s">
        <v>3942</v>
      </c>
      <c r="C1137" s="165" t="s">
        <v>3943</v>
      </c>
      <c r="D1137" s="75" t="s">
        <v>3944</v>
      </c>
      <c r="E1137" s="75" t="s">
        <v>493</v>
      </c>
      <c r="F1137" s="75" t="s">
        <v>3945</v>
      </c>
      <c r="G1137" s="75" t="s">
        <v>488</v>
      </c>
      <c r="H1137" s="75"/>
      <c r="I1137" s="75" t="s">
        <v>505</v>
      </c>
      <c r="J1137" s="75" t="s">
        <v>3728</v>
      </c>
      <c r="K1137" s="75"/>
      <c r="L1137" s="75"/>
      <c r="M1137" s="75"/>
      <c r="N1137" s="75">
        <v>4</v>
      </c>
      <c r="O1137" s="75"/>
      <c r="P1137" s="75">
        <v>55</v>
      </c>
      <c r="Q1137" s="75"/>
      <c r="R1137" s="75" t="s">
        <v>3</v>
      </c>
      <c r="S1137" s="75" t="s">
        <v>19</v>
      </c>
    </row>
    <row r="1138" spans="1:19" ht="15" customHeight="1" x14ac:dyDescent="0.35">
      <c r="A1138" s="75">
        <v>1137</v>
      </c>
      <c r="B1138" s="75" t="s">
        <v>3946</v>
      </c>
      <c r="C1138" s="165" t="s">
        <v>3947</v>
      </c>
      <c r="D1138" s="75" t="s">
        <v>3791</v>
      </c>
      <c r="E1138" s="75" t="s">
        <v>295</v>
      </c>
      <c r="F1138" s="75" t="s">
        <v>3948</v>
      </c>
      <c r="G1138" s="75" t="s">
        <v>488</v>
      </c>
      <c r="H1138" s="75"/>
      <c r="I1138" s="75" t="s">
        <v>505</v>
      </c>
      <c r="J1138" s="75" t="s">
        <v>3728</v>
      </c>
      <c r="K1138" s="75"/>
      <c r="L1138" s="75"/>
      <c r="M1138" s="75"/>
      <c r="N1138" s="75">
        <v>18</v>
      </c>
      <c r="O1138" s="75"/>
      <c r="P1138" s="75">
        <v>78</v>
      </c>
      <c r="Q1138" s="75"/>
      <c r="R1138" s="75" t="s">
        <v>3</v>
      </c>
      <c r="S1138" s="75" t="s">
        <v>19</v>
      </c>
    </row>
    <row r="1139" spans="1:19" ht="15" customHeight="1" x14ac:dyDescent="0.35">
      <c r="A1139" s="75">
        <v>1138</v>
      </c>
      <c r="B1139" s="75" t="s">
        <v>3949</v>
      </c>
      <c r="C1139" s="165" t="s">
        <v>3950</v>
      </c>
      <c r="D1139" s="75" t="s">
        <v>116</v>
      </c>
      <c r="E1139" s="75" t="s">
        <v>295</v>
      </c>
      <c r="F1139" s="75" t="s">
        <v>3707</v>
      </c>
      <c r="G1139" s="75" t="s">
        <v>488</v>
      </c>
      <c r="H1139" s="75"/>
      <c r="I1139" s="75" t="s">
        <v>505</v>
      </c>
      <c r="J1139" s="75" t="s">
        <v>3728</v>
      </c>
      <c r="K1139" s="75"/>
      <c r="L1139" s="75"/>
      <c r="M1139" s="75"/>
      <c r="N1139" s="75">
        <v>15</v>
      </c>
      <c r="O1139" s="75"/>
      <c r="P1139" s="75">
        <v>46</v>
      </c>
      <c r="Q1139" s="75"/>
      <c r="R1139" s="75" t="s">
        <v>3</v>
      </c>
      <c r="S1139" s="75" t="s">
        <v>19</v>
      </c>
    </row>
    <row r="1140" spans="1:19" ht="15" customHeight="1" x14ac:dyDescent="0.35">
      <c r="A1140" s="75">
        <v>1139</v>
      </c>
      <c r="B1140" s="75" t="s">
        <v>3951</v>
      </c>
      <c r="C1140" s="165" t="s">
        <v>3952</v>
      </c>
      <c r="D1140" s="75" t="s">
        <v>3953</v>
      </c>
      <c r="E1140" s="75" t="s">
        <v>493</v>
      </c>
      <c r="F1140" s="75" t="s">
        <v>3954</v>
      </c>
      <c r="G1140" s="75" t="s">
        <v>488</v>
      </c>
      <c r="H1140" s="75"/>
      <c r="I1140" s="75" t="s">
        <v>505</v>
      </c>
      <c r="J1140" s="75" t="s">
        <v>3955</v>
      </c>
      <c r="K1140" s="75"/>
      <c r="L1140" s="75"/>
      <c r="M1140" s="75"/>
      <c r="N1140" s="75">
        <v>3</v>
      </c>
      <c r="O1140" s="75"/>
      <c r="P1140" s="75">
        <v>24</v>
      </c>
      <c r="Q1140" s="75"/>
      <c r="R1140" s="75" t="s">
        <v>3</v>
      </c>
      <c r="S1140" s="75" t="s">
        <v>19</v>
      </c>
    </row>
    <row r="1141" spans="1:19" ht="15" customHeight="1" x14ac:dyDescent="0.35">
      <c r="A1141" s="75">
        <v>1140</v>
      </c>
      <c r="B1141" s="75" t="s">
        <v>1840</v>
      </c>
      <c r="C1141" s="165" t="s">
        <v>3956</v>
      </c>
      <c r="D1141" s="75" t="s">
        <v>3957</v>
      </c>
      <c r="E1141" s="75" t="s">
        <v>346</v>
      </c>
      <c r="F1141" s="75" t="s">
        <v>3958</v>
      </c>
      <c r="G1141" s="75" t="s">
        <v>488</v>
      </c>
      <c r="H1141" s="75"/>
      <c r="I1141" s="75" t="s">
        <v>1112</v>
      </c>
      <c r="J1141" s="75" t="s">
        <v>64</v>
      </c>
      <c r="K1141" s="75"/>
      <c r="L1141" s="75"/>
      <c r="M1141" s="75"/>
      <c r="N1141" s="75">
        <v>2</v>
      </c>
      <c r="O1141" s="75"/>
      <c r="P1141" s="75">
        <v>67</v>
      </c>
      <c r="Q1141" s="75"/>
      <c r="R1141" s="75" t="s">
        <v>3</v>
      </c>
      <c r="S1141" s="75" t="s">
        <v>19</v>
      </c>
    </row>
    <row r="1142" spans="1:19" ht="15" customHeight="1" x14ac:dyDescent="0.35">
      <c r="A1142" s="75">
        <v>1141</v>
      </c>
      <c r="B1142" s="75" t="s">
        <v>3959</v>
      </c>
      <c r="C1142" s="165" t="s">
        <v>3960</v>
      </c>
      <c r="D1142" s="75" t="s">
        <v>3961</v>
      </c>
      <c r="E1142" s="75" t="s">
        <v>493</v>
      </c>
      <c r="F1142" s="75" t="s">
        <v>3962</v>
      </c>
      <c r="G1142" s="75" t="s">
        <v>3963</v>
      </c>
      <c r="H1142" s="75"/>
      <c r="I1142" s="75" t="s">
        <v>505</v>
      </c>
      <c r="J1142" s="75" t="s">
        <v>3728</v>
      </c>
      <c r="K1142" s="75"/>
      <c r="L1142" s="75"/>
      <c r="M1142" s="75"/>
      <c r="N1142" s="75">
        <v>7</v>
      </c>
      <c r="O1142" s="75"/>
      <c r="P1142" s="75">
        <v>27</v>
      </c>
      <c r="Q1142" s="75"/>
      <c r="R1142" s="75" t="s">
        <v>3</v>
      </c>
      <c r="S1142" s="75" t="s">
        <v>19</v>
      </c>
    </row>
    <row r="1143" spans="1:19" ht="15" customHeight="1" x14ac:dyDescent="0.35">
      <c r="A1143" s="75">
        <v>1142</v>
      </c>
      <c r="B1143" s="75" t="s">
        <v>3964</v>
      </c>
      <c r="C1143" s="165" t="s">
        <v>3965</v>
      </c>
      <c r="D1143" s="75" t="s">
        <v>3966</v>
      </c>
      <c r="E1143" s="75" t="s">
        <v>493</v>
      </c>
      <c r="F1143" s="75" t="s">
        <v>3967</v>
      </c>
      <c r="G1143" s="75" t="s">
        <v>3968</v>
      </c>
      <c r="H1143" s="75"/>
      <c r="I1143" s="75" t="s">
        <v>505</v>
      </c>
      <c r="J1143" s="75" t="s">
        <v>3728</v>
      </c>
      <c r="K1143" s="75"/>
      <c r="L1143" s="75"/>
      <c r="M1143" s="75"/>
      <c r="N1143" s="75">
        <v>14</v>
      </c>
      <c r="O1143" s="75"/>
      <c r="P1143" s="75">
        <v>7</v>
      </c>
      <c r="Q1143" s="75"/>
      <c r="R1143" s="75" t="s">
        <v>3</v>
      </c>
      <c r="S1143" s="75" t="s">
        <v>19</v>
      </c>
    </row>
    <row r="1144" spans="1:19" ht="15" customHeight="1" x14ac:dyDescent="0.35">
      <c r="A1144" s="75">
        <v>1143</v>
      </c>
      <c r="B1144" s="75" t="s">
        <v>3969</v>
      </c>
      <c r="C1144" s="165" t="s">
        <v>3970</v>
      </c>
      <c r="D1144" s="75" t="s">
        <v>3737</v>
      </c>
      <c r="E1144" s="75" t="s">
        <v>325</v>
      </c>
      <c r="F1144" s="75" t="s">
        <v>3971</v>
      </c>
      <c r="G1144" s="75" t="s">
        <v>488</v>
      </c>
      <c r="H1144" s="75"/>
      <c r="I1144" s="75" t="s">
        <v>505</v>
      </c>
      <c r="J1144" s="75" t="s">
        <v>3728</v>
      </c>
      <c r="K1144" s="75"/>
      <c r="L1144" s="75"/>
      <c r="M1144" s="75"/>
      <c r="N1144" s="75">
        <v>3</v>
      </c>
      <c r="O1144" s="75"/>
      <c r="P1144" s="75">
        <v>50</v>
      </c>
      <c r="Q1144" s="75"/>
      <c r="R1144" s="75" t="s">
        <v>3</v>
      </c>
      <c r="S1144" s="75" t="s">
        <v>19</v>
      </c>
    </row>
    <row r="1145" spans="1:19" ht="15" customHeight="1" x14ac:dyDescent="0.35">
      <c r="A1145" s="75">
        <v>1144</v>
      </c>
      <c r="B1145" s="75" t="s">
        <v>3972</v>
      </c>
      <c r="C1145" s="165" t="s">
        <v>3973</v>
      </c>
      <c r="D1145" s="75" t="s">
        <v>3974</v>
      </c>
      <c r="E1145" s="75" t="s">
        <v>302</v>
      </c>
      <c r="F1145" s="75" t="s">
        <v>3975</v>
      </c>
      <c r="G1145" s="75" t="s">
        <v>488</v>
      </c>
      <c r="H1145" s="75"/>
      <c r="I1145" s="75" t="s">
        <v>505</v>
      </c>
      <c r="J1145" s="75" t="s">
        <v>3728</v>
      </c>
      <c r="K1145" s="75"/>
      <c r="L1145" s="75"/>
      <c r="M1145" s="75"/>
      <c r="N1145" s="75">
        <v>1</v>
      </c>
      <c r="O1145" s="75"/>
      <c r="P1145" s="75">
        <v>42</v>
      </c>
      <c r="Q1145" s="75"/>
      <c r="R1145" s="75" t="s">
        <v>3</v>
      </c>
      <c r="S1145" s="75" t="s">
        <v>19</v>
      </c>
    </row>
    <row r="1146" spans="1:19" ht="15" customHeight="1" x14ac:dyDescent="0.35">
      <c r="A1146" s="75">
        <v>1145</v>
      </c>
      <c r="B1146" s="75" t="s">
        <v>3976</v>
      </c>
      <c r="C1146" s="165" t="s">
        <v>3977</v>
      </c>
      <c r="D1146" s="75" t="s">
        <v>3782</v>
      </c>
      <c r="E1146" s="75" t="s">
        <v>295</v>
      </c>
      <c r="F1146" s="75" t="s">
        <v>3978</v>
      </c>
      <c r="G1146" s="75" t="s">
        <v>488</v>
      </c>
      <c r="H1146" s="75"/>
      <c r="I1146" s="75" t="s">
        <v>505</v>
      </c>
      <c r="J1146" s="75" t="s">
        <v>3728</v>
      </c>
      <c r="K1146" s="75"/>
      <c r="L1146" s="75"/>
      <c r="M1146" s="75"/>
      <c r="N1146" s="75">
        <v>5</v>
      </c>
      <c r="O1146" s="75"/>
      <c r="P1146" s="75">
        <v>54</v>
      </c>
      <c r="Q1146" s="75"/>
      <c r="R1146" s="75" t="s">
        <v>3</v>
      </c>
      <c r="S1146" s="75" t="s">
        <v>19</v>
      </c>
    </row>
    <row r="1147" spans="1:19" ht="15" customHeight="1" x14ac:dyDescent="0.35">
      <c r="A1147" s="75">
        <v>1146</v>
      </c>
      <c r="B1147" s="75" t="s">
        <v>3979</v>
      </c>
      <c r="C1147" s="165" t="s">
        <v>3980</v>
      </c>
      <c r="D1147" s="75" t="s">
        <v>116</v>
      </c>
      <c r="E1147" s="75" t="s">
        <v>295</v>
      </c>
      <c r="F1147" s="75" t="s">
        <v>3981</v>
      </c>
      <c r="G1147" s="75" t="s">
        <v>488</v>
      </c>
      <c r="H1147" s="75"/>
      <c r="I1147" s="75" t="s">
        <v>505</v>
      </c>
      <c r="J1147" s="75" t="s">
        <v>3728</v>
      </c>
      <c r="K1147" s="75"/>
      <c r="L1147" s="75"/>
      <c r="M1147" s="75"/>
      <c r="N1147" s="75">
        <v>25</v>
      </c>
      <c r="O1147" s="75"/>
      <c r="P1147" s="75">
        <v>81</v>
      </c>
      <c r="Q1147" s="75"/>
      <c r="R1147" s="75" t="s">
        <v>3</v>
      </c>
      <c r="S1147" s="75" t="s">
        <v>19</v>
      </c>
    </row>
    <row r="1148" spans="1:19" ht="15" customHeight="1" x14ac:dyDescent="0.35">
      <c r="A1148" s="75">
        <v>1147</v>
      </c>
      <c r="B1148" s="75" t="s">
        <v>3982</v>
      </c>
      <c r="C1148" s="165" t="s">
        <v>3983</v>
      </c>
      <c r="D1148" s="75" t="s">
        <v>2002</v>
      </c>
      <c r="E1148" s="75" t="s">
        <v>396</v>
      </c>
      <c r="F1148" s="75" t="s">
        <v>3984</v>
      </c>
      <c r="G1148" s="75" t="s">
        <v>3985</v>
      </c>
      <c r="H1148" s="75"/>
      <c r="I1148" s="75" t="s">
        <v>505</v>
      </c>
      <c r="J1148" s="75" t="s">
        <v>3728</v>
      </c>
      <c r="K1148" s="75"/>
      <c r="L1148" s="75"/>
      <c r="M1148" s="75"/>
      <c r="N1148" s="75">
        <v>22</v>
      </c>
      <c r="O1148" s="75"/>
      <c r="P1148" s="75">
        <v>76</v>
      </c>
      <c r="Q1148" s="75"/>
      <c r="R1148" s="75" t="s">
        <v>3</v>
      </c>
      <c r="S1148" s="75" t="s">
        <v>19</v>
      </c>
    </row>
    <row r="1149" spans="1:19" ht="15" customHeight="1" x14ac:dyDescent="0.35">
      <c r="A1149" s="75">
        <v>1148</v>
      </c>
      <c r="B1149" s="75" t="s">
        <v>3986</v>
      </c>
      <c r="C1149" s="165" t="s">
        <v>3987</v>
      </c>
      <c r="D1149" s="75" t="s">
        <v>3988</v>
      </c>
      <c r="E1149" s="75" t="s">
        <v>333</v>
      </c>
      <c r="F1149" s="75" t="s">
        <v>3989</v>
      </c>
      <c r="G1149" s="75" t="s">
        <v>488</v>
      </c>
      <c r="H1149" s="75"/>
      <c r="I1149" s="75" t="s">
        <v>1112</v>
      </c>
      <c r="J1149" s="75" t="s">
        <v>64</v>
      </c>
      <c r="K1149" s="75"/>
      <c r="L1149" s="75"/>
      <c r="M1149" s="75"/>
      <c r="N1149" s="75"/>
      <c r="O1149" s="75"/>
      <c r="P1149" s="75">
        <v>34</v>
      </c>
      <c r="Q1149" s="75"/>
      <c r="R1149" s="75" t="s">
        <v>3</v>
      </c>
      <c r="S1149" s="75" t="s">
        <v>19</v>
      </c>
    </row>
    <row r="1150" spans="1:19" ht="15" customHeight="1" x14ac:dyDescent="0.35">
      <c r="A1150" s="75">
        <v>1149</v>
      </c>
      <c r="B1150" s="75" t="s">
        <v>3990</v>
      </c>
      <c r="C1150" s="165" t="s">
        <v>3991</v>
      </c>
      <c r="D1150" s="75" t="s">
        <v>3737</v>
      </c>
      <c r="E1150" s="75" t="s">
        <v>295</v>
      </c>
      <c r="F1150" s="75" t="s">
        <v>3992</v>
      </c>
      <c r="G1150" s="75" t="s">
        <v>3993</v>
      </c>
      <c r="H1150" s="75"/>
      <c r="I1150" s="75" t="s">
        <v>505</v>
      </c>
      <c r="J1150" s="75" t="s">
        <v>3728</v>
      </c>
      <c r="K1150" s="75"/>
      <c r="L1150" s="75"/>
      <c r="M1150" s="75"/>
      <c r="N1150" s="75">
        <v>14</v>
      </c>
      <c r="O1150" s="75"/>
      <c r="P1150" s="75">
        <v>93</v>
      </c>
      <c r="Q1150" s="75"/>
      <c r="R1150" s="75" t="s">
        <v>3</v>
      </c>
      <c r="S1150" s="75" t="s">
        <v>19</v>
      </c>
    </row>
    <row r="1151" spans="1:19" ht="15" customHeight="1" x14ac:dyDescent="0.35">
      <c r="A1151" s="75">
        <v>1150</v>
      </c>
      <c r="B1151" s="75" t="s">
        <v>3994</v>
      </c>
      <c r="C1151" s="165" t="s">
        <v>3995</v>
      </c>
      <c r="D1151" s="75" t="s">
        <v>3737</v>
      </c>
      <c r="E1151" s="75" t="s">
        <v>302</v>
      </c>
      <c r="F1151" s="75" t="s">
        <v>3996</v>
      </c>
      <c r="G1151" s="75" t="s">
        <v>488</v>
      </c>
      <c r="H1151" s="75"/>
      <c r="I1151" s="75" t="s">
        <v>505</v>
      </c>
      <c r="J1151" s="75" t="s">
        <v>3728</v>
      </c>
      <c r="K1151" s="75"/>
      <c r="L1151" s="75"/>
      <c r="M1151" s="75"/>
      <c r="N1151" s="75"/>
      <c r="O1151" s="75"/>
      <c r="P1151" s="75"/>
      <c r="Q1151" s="75"/>
      <c r="R1151" s="75" t="s">
        <v>3</v>
      </c>
      <c r="S1151" s="75" t="s">
        <v>19</v>
      </c>
    </row>
    <row r="1152" spans="1:19" ht="15" customHeight="1" x14ac:dyDescent="0.35">
      <c r="A1152" s="75">
        <v>1151</v>
      </c>
      <c r="B1152" s="75" t="s">
        <v>3997</v>
      </c>
      <c r="C1152" s="165" t="s">
        <v>3998</v>
      </c>
      <c r="D1152" s="75" t="s">
        <v>154</v>
      </c>
      <c r="E1152" s="75" t="s">
        <v>346</v>
      </c>
      <c r="F1152" s="75" t="s">
        <v>3999</v>
      </c>
      <c r="G1152" s="75" t="s">
        <v>488</v>
      </c>
      <c r="H1152" s="75"/>
      <c r="I1152" s="75" t="s">
        <v>505</v>
      </c>
      <c r="J1152" s="75" t="s">
        <v>3728</v>
      </c>
      <c r="K1152" s="75"/>
      <c r="L1152" s="75"/>
      <c r="M1152" s="75"/>
      <c r="N1152" s="75">
        <v>41</v>
      </c>
      <c r="O1152" s="75"/>
      <c r="P1152" s="75">
        <v>32</v>
      </c>
      <c r="Q1152" s="75"/>
      <c r="R1152" s="75" t="s">
        <v>3</v>
      </c>
      <c r="S1152" s="75" t="s">
        <v>19</v>
      </c>
    </row>
    <row r="1153" spans="1:19" ht="15" customHeight="1" x14ac:dyDescent="0.35">
      <c r="A1153" s="75">
        <v>1152</v>
      </c>
      <c r="B1153" s="75" t="s">
        <v>4000</v>
      </c>
      <c r="C1153" s="165" t="s">
        <v>4001</v>
      </c>
      <c r="D1153" s="75" t="s">
        <v>3890</v>
      </c>
      <c r="E1153" s="75" t="s">
        <v>295</v>
      </c>
      <c r="F1153" s="75" t="s">
        <v>4002</v>
      </c>
      <c r="G1153" s="75" t="s">
        <v>488</v>
      </c>
      <c r="H1153" s="75"/>
      <c r="I1153" s="75" t="s">
        <v>1112</v>
      </c>
      <c r="J1153" s="75" t="s">
        <v>64</v>
      </c>
      <c r="K1153" s="75"/>
      <c r="L1153" s="75"/>
      <c r="M1153" s="75"/>
      <c r="N1153" s="75">
        <v>5</v>
      </c>
      <c r="O1153" s="75"/>
      <c r="P1153" s="75">
        <v>1</v>
      </c>
      <c r="Q1153" s="75"/>
      <c r="R1153" s="75" t="s">
        <v>3</v>
      </c>
      <c r="S1153" s="75" t="s">
        <v>19</v>
      </c>
    </row>
    <row r="1154" spans="1:19" ht="15" customHeight="1" x14ac:dyDescent="0.35">
      <c r="A1154" s="75">
        <v>1153</v>
      </c>
      <c r="B1154" s="75" t="s">
        <v>4003</v>
      </c>
      <c r="C1154" s="165" t="s">
        <v>4004</v>
      </c>
      <c r="D1154" s="75" t="s">
        <v>3737</v>
      </c>
      <c r="E1154" s="75" t="s">
        <v>310</v>
      </c>
      <c r="F1154" s="75" t="s">
        <v>4005</v>
      </c>
      <c r="G1154" s="75" t="s">
        <v>488</v>
      </c>
      <c r="H1154" s="75"/>
      <c r="I1154" s="75" t="s">
        <v>505</v>
      </c>
      <c r="J1154" s="75" t="s">
        <v>3728</v>
      </c>
      <c r="K1154" s="75"/>
      <c r="L1154" s="75"/>
      <c r="M1154" s="75"/>
      <c r="N1154" s="75">
        <v>10</v>
      </c>
      <c r="O1154" s="75"/>
      <c r="P1154" s="75">
        <v>40</v>
      </c>
      <c r="Q1154" s="75"/>
      <c r="R1154" s="75" t="s">
        <v>3</v>
      </c>
      <c r="S1154" s="75" t="s">
        <v>19</v>
      </c>
    </row>
    <row r="1155" spans="1:19" ht="15" customHeight="1" x14ac:dyDescent="0.35">
      <c r="A1155" s="75">
        <v>1154</v>
      </c>
      <c r="B1155" s="75" t="s">
        <v>4006</v>
      </c>
      <c r="C1155" s="165" t="s">
        <v>4007</v>
      </c>
      <c r="D1155" s="75" t="s">
        <v>4008</v>
      </c>
      <c r="E1155" s="75" t="s">
        <v>288</v>
      </c>
      <c r="F1155" s="75" t="s">
        <v>4009</v>
      </c>
      <c r="G1155" s="75" t="s">
        <v>4010</v>
      </c>
      <c r="H1155" s="75"/>
      <c r="I1155" s="75" t="s">
        <v>505</v>
      </c>
      <c r="J1155" s="75" t="s">
        <v>3728</v>
      </c>
      <c r="K1155" s="75"/>
      <c r="L1155" s="75"/>
      <c r="M1155" s="75"/>
      <c r="N1155" s="75">
        <v>89</v>
      </c>
      <c r="O1155" s="75"/>
      <c r="P1155" s="75">
        <v>43</v>
      </c>
      <c r="Q1155" s="75"/>
      <c r="R1155" s="75" t="s">
        <v>3</v>
      </c>
      <c r="S1155" s="75" t="s">
        <v>19</v>
      </c>
    </row>
    <row r="1156" spans="1:19" ht="15" customHeight="1" x14ac:dyDescent="0.35">
      <c r="A1156" s="75">
        <v>1155</v>
      </c>
      <c r="B1156" s="75" t="s">
        <v>4011</v>
      </c>
      <c r="C1156" s="165" t="s">
        <v>4012</v>
      </c>
      <c r="D1156" s="75" t="s">
        <v>3782</v>
      </c>
      <c r="E1156" s="75" t="s">
        <v>302</v>
      </c>
      <c r="F1156" s="75" t="s">
        <v>4013</v>
      </c>
      <c r="G1156" s="75" t="s">
        <v>4014</v>
      </c>
      <c r="H1156" s="75"/>
      <c r="I1156" s="75" t="s">
        <v>505</v>
      </c>
      <c r="J1156" s="75" t="s">
        <v>3728</v>
      </c>
      <c r="K1156" s="75"/>
      <c r="L1156" s="75"/>
      <c r="M1156" s="75"/>
      <c r="N1156" s="75">
        <v>33</v>
      </c>
      <c r="O1156" s="75"/>
      <c r="P1156" s="75">
        <v>73</v>
      </c>
      <c r="Q1156" s="75"/>
      <c r="R1156" s="75" t="s">
        <v>3</v>
      </c>
      <c r="S1156" s="75" t="s">
        <v>19</v>
      </c>
    </row>
    <row r="1157" spans="1:19" ht="15" customHeight="1" x14ac:dyDescent="0.35">
      <c r="A1157" s="75">
        <v>1156</v>
      </c>
      <c r="B1157" s="75" t="s">
        <v>4015</v>
      </c>
      <c r="C1157" s="165" t="s">
        <v>4016</v>
      </c>
      <c r="D1157" s="75" t="s">
        <v>3819</v>
      </c>
      <c r="E1157" s="75" t="s">
        <v>493</v>
      </c>
      <c r="F1157" s="75" t="s">
        <v>4017</v>
      </c>
      <c r="G1157" s="75" t="s">
        <v>488</v>
      </c>
      <c r="H1157" s="75"/>
      <c r="I1157" s="75" t="s">
        <v>505</v>
      </c>
      <c r="J1157" s="75" t="s">
        <v>3728</v>
      </c>
      <c r="K1157" s="75"/>
      <c r="L1157" s="75"/>
      <c r="M1157" s="75"/>
      <c r="N1157" s="75">
        <v>7</v>
      </c>
      <c r="O1157" s="75"/>
      <c r="P1157" s="75">
        <v>67</v>
      </c>
      <c r="Q1157" s="75"/>
      <c r="R1157" s="75" t="s">
        <v>3</v>
      </c>
      <c r="S1157" s="75" t="s">
        <v>19</v>
      </c>
    </row>
    <row r="1158" spans="1:19" ht="15" customHeight="1" x14ac:dyDescent="0.35">
      <c r="A1158" s="75">
        <v>1157</v>
      </c>
      <c r="B1158" s="75" t="s">
        <v>4018</v>
      </c>
      <c r="C1158" s="165" t="s">
        <v>4019</v>
      </c>
      <c r="D1158" s="75" t="s">
        <v>3726</v>
      </c>
      <c r="E1158" s="75" t="s">
        <v>302</v>
      </c>
      <c r="F1158" s="75" t="s">
        <v>4020</v>
      </c>
      <c r="G1158" s="75" t="s">
        <v>4021</v>
      </c>
      <c r="H1158" s="75"/>
      <c r="I1158" s="75" t="s">
        <v>505</v>
      </c>
      <c r="J1158" s="75" t="s">
        <v>3728</v>
      </c>
      <c r="K1158" s="75"/>
      <c r="L1158" s="75"/>
      <c r="M1158" s="75"/>
      <c r="N1158" s="75">
        <v>42</v>
      </c>
      <c r="O1158" s="75"/>
      <c r="P1158" s="75">
        <v>9</v>
      </c>
      <c r="Q1158" s="75"/>
      <c r="R1158" s="75" t="s">
        <v>3</v>
      </c>
      <c r="S1158" s="75" t="s">
        <v>19</v>
      </c>
    </row>
    <row r="1159" spans="1:19" ht="15" customHeight="1" x14ac:dyDescent="0.35">
      <c r="A1159" s="75">
        <v>1158</v>
      </c>
      <c r="B1159" s="75" t="s">
        <v>4022</v>
      </c>
      <c r="C1159" s="165" t="s">
        <v>4023</v>
      </c>
      <c r="D1159" s="75" t="s">
        <v>3745</v>
      </c>
      <c r="E1159" s="75" t="s">
        <v>396</v>
      </c>
      <c r="F1159" s="75" t="s">
        <v>4024</v>
      </c>
      <c r="G1159" s="75" t="s">
        <v>4025</v>
      </c>
      <c r="H1159" s="75"/>
      <c r="I1159" s="75" t="s">
        <v>505</v>
      </c>
      <c r="J1159" s="75" t="s">
        <v>3728</v>
      </c>
      <c r="K1159" s="75"/>
      <c r="L1159" s="75"/>
      <c r="M1159" s="75"/>
      <c r="N1159" s="75">
        <v>200</v>
      </c>
      <c r="O1159" s="75"/>
      <c r="P1159" s="75">
        <v>34</v>
      </c>
      <c r="Q1159" s="75"/>
      <c r="R1159" s="75" t="s">
        <v>3</v>
      </c>
      <c r="S1159" s="75" t="s">
        <v>19</v>
      </c>
    </row>
    <row r="1160" spans="1:19" ht="15" customHeight="1" x14ac:dyDescent="0.35">
      <c r="A1160" s="75">
        <v>1159</v>
      </c>
      <c r="B1160" s="75" t="s">
        <v>4026</v>
      </c>
      <c r="C1160" s="165" t="s">
        <v>4027</v>
      </c>
      <c r="D1160" s="75" t="s">
        <v>4028</v>
      </c>
      <c r="E1160" s="75" t="s">
        <v>295</v>
      </c>
      <c r="F1160" s="75" t="s">
        <v>4029</v>
      </c>
      <c r="G1160" s="75" t="s">
        <v>488</v>
      </c>
      <c r="H1160" s="75"/>
      <c r="I1160" s="75" t="s">
        <v>1112</v>
      </c>
      <c r="J1160" s="75" t="s">
        <v>64</v>
      </c>
      <c r="K1160" s="75"/>
      <c r="L1160" s="75"/>
      <c r="M1160" s="75"/>
      <c r="N1160" s="75">
        <v>7</v>
      </c>
      <c r="O1160" s="75"/>
      <c r="P1160" s="75">
        <v>35</v>
      </c>
      <c r="Q1160" s="75"/>
      <c r="R1160" s="75" t="s">
        <v>3</v>
      </c>
      <c r="S1160" s="75" t="s">
        <v>19</v>
      </c>
    </row>
    <row r="1161" spans="1:19" ht="15" customHeight="1" x14ac:dyDescent="0.35">
      <c r="A1161" s="75">
        <v>1160</v>
      </c>
      <c r="B1161" s="75" t="s">
        <v>4030</v>
      </c>
      <c r="C1161" s="165" t="s">
        <v>4031</v>
      </c>
      <c r="D1161" s="75" t="s">
        <v>116</v>
      </c>
      <c r="E1161" s="75" t="s">
        <v>288</v>
      </c>
      <c r="F1161" s="75" t="s">
        <v>4032</v>
      </c>
      <c r="G1161" s="75" t="s">
        <v>488</v>
      </c>
      <c r="H1161" s="75"/>
      <c r="I1161" s="75" t="s">
        <v>505</v>
      </c>
      <c r="J1161" s="75" t="s">
        <v>3728</v>
      </c>
      <c r="K1161" s="75"/>
      <c r="L1161" s="75"/>
      <c r="M1161" s="75"/>
      <c r="N1161" s="75">
        <v>122</v>
      </c>
      <c r="O1161" s="75"/>
      <c r="P1161" s="75">
        <v>121</v>
      </c>
      <c r="Q1161" s="75"/>
      <c r="R1161" s="75" t="s">
        <v>3</v>
      </c>
      <c r="S1161" s="75" t="s">
        <v>19</v>
      </c>
    </row>
    <row r="1162" spans="1:19" ht="15" customHeight="1" x14ac:dyDescent="0.35">
      <c r="A1162" s="75">
        <v>1161</v>
      </c>
      <c r="B1162" s="75" t="s">
        <v>4033</v>
      </c>
      <c r="C1162" s="165" t="s">
        <v>4034</v>
      </c>
      <c r="D1162" s="75" t="s">
        <v>116</v>
      </c>
      <c r="E1162" s="75" t="s">
        <v>302</v>
      </c>
      <c r="F1162" s="75" t="s">
        <v>4035</v>
      </c>
      <c r="G1162" s="75" t="s">
        <v>488</v>
      </c>
      <c r="H1162" s="75"/>
      <c r="I1162" s="75" t="s">
        <v>505</v>
      </c>
      <c r="J1162" s="75" t="s">
        <v>3728</v>
      </c>
      <c r="K1162" s="75"/>
      <c r="L1162" s="75"/>
      <c r="M1162" s="75"/>
      <c r="N1162" s="75">
        <v>47</v>
      </c>
      <c r="O1162" s="75"/>
      <c r="P1162" s="75">
        <v>38</v>
      </c>
      <c r="Q1162" s="75"/>
      <c r="R1162" s="75" t="s">
        <v>3</v>
      </c>
      <c r="S1162" s="75" t="s">
        <v>19</v>
      </c>
    </row>
    <row r="1163" spans="1:19" ht="15" customHeight="1" x14ac:dyDescent="0.35">
      <c r="A1163" s="75">
        <v>1162</v>
      </c>
      <c r="B1163" s="75" t="s">
        <v>4036</v>
      </c>
      <c r="C1163" s="165" t="s">
        <v>4037</v>
      </c>
      <c r="D1163" s="75" t="s">
        <v>3782</v>
      </c>
      <c r="E1163" s="75" t="s">
        <v>396</v>
      </c>
      <c r="F1163" s="75" t="s">
        <v>4038</v>
      </c>
      <c r="G1163" s="75" t="s">
        <v>488</v>
      </c>
      <c r="H1163" s="75"/>
      <c r="I1163" s="75" t="s">
        <v>505</v>
      </c>
      <c r="J1163" s="75" t="s">
        <v>3728</v>
      </c>
      <c r="K1163" s="75"/>
      <c r="L1163" s="75"/>
      <c r="M1163" s="75"/>
      <c r="N1163" s="75">
        <v>21</v>
      </c>
      <c r="O1163" s="75"/>
      <c r="P1163" s="75">
        <v>55</v>
      </c>
      <c r="Q1163" s="75"/>
      <c r="R1163" s="75" t="s">
        <v>3</v>
      </c>
      <c r="S1163" s="75" t="s">
        <v>19</v>
      </c>
    </row>
    <row r="1164" spans="1:19" ht="15" customHeight="1" x14ac:dyDescent="0.35">
      <c r="A1164" s="75">
        <v>1163</v>
      </c>
      <c r="B1164" s="75" t="s">
        <v>4039</v>
      </c>
      <c r="C1164" s="165" t="s">
        <v>4040</v>
      </c>
      <c r="D1164" s="75" t="s">
        <v>3745</v>
      </c>
      <c r="E1164" s="75" t="s">
        <v>295</v>
      </c>
      <c r="F1164" s="75" t="s">
        <v>4041</v>
      </c>
      <c r="G1164" s="75" t="s">
        <v>488</v>
      </c>
      <c r="H1164" s="75"/>
      <c r="I1164" s="75" t="s">
        <v>505</v>
      </c>
      <c r="J1164" s="75" t="s">
        <v>3728</v>
      </c>
      <c r="K1164" s="75"/>
      <c r="L1164" s="75"/>
      <c r="M1164" s="75"/>
      <c r="N1164" s="75">
        <v>10</v>
      </c>
      <c r="O1164" s="75"/>
      <c r="P1164" s="75">
        <v>55</v>
      </c>
      <c r="Q1164" s="75"/>
      <c r="R1164" s="75" t="s">
        <v>3</v>
      </c>
      <c r="S1164" s="75" t="s">
        <v>19</v>
      </c>
    </row>
    <row r="1165" spans="1:19" ht="15" customHeight="1" x14ac:dyDescent="0.35">
      <c r="A1165" s="75">
        <v>1164</v>
      </c>
      <c r="B1165" s="75" t="s">
        <v>4042</v>
      </c>
      <c r="C1165" s="165" t="s">
        <v>4043</v>
      </c>
      <c r="D1165" s="75" t="s">
        <v>3737</v>
      </c>
      <c r="E1165" s="75" t="s">
        <v>302</v>
      </c>
      <c r="F1165" s="75" t="s">
        <v>4044</v>
      </c>
      <c r="G1165" s="75" t="s">
        <v>488</v>
      </c>
      <c r="H1165" s="75"/>
      <c r="I1165" s="75" t="s">
        <v>505</v>
      </c>
      <c r="J1165" s="75" t="s">
        <v>3728</v>
      </c>
      <c r="K1165" s="75"/>
      <c r="L1165" s="75"/>
      <c r="M1165" s="75"/>
      <c r="N1165" s="75">
        <v>5</v>
      </c>
      <c r="O1165" s="75"/>
      <c r="P1165" s="75">
        <v>43</v>
      </c>
      <c r="Q1165" s="75"/>
      <c r="R1165" s="75" t="s">
        <v>3</v>
      </c>
      <c r="S1165" s="75" t="s">
        <v>19</v>
      </c>
    </row>
    <row r="1166" spans="1:19" ht="15" customHeight="1" x14ac:dyDescent="0.35">
      <c r="A1166" s="75">
        <v>1165</v>
      </c>
      <c r="B1166" s="75" t="s">
        <v>4045</v>
      </c>
      <c r="C1166" s="165" t="s">
        <v>4046</v>
      </c>
      <c r="D1166" s="75" t="s">
        <v>4047</v>
      </c>
      <c r="E1166" s="75" t="s">
        <v>302</v>
      </c>
      <c r="F1166" s="75" t="s">
        <v>4048</v>
      </c>
      <c r="G1166" s="75" t="s">
        <v>4049</v>
      </c>
      <c r="H1166" s="75"/>
      <c r="I1166" s="75" t="s">
        <v>505</v>
      </c>
      <c r="J1166" s="75" t="s">
        <v>3728</v>
      </c>
      <c r="K1166" s="75"/>
      <c r="L1166" s="75"/>
      <c r="M1166" s="75"/>
      <c r="N1166" s="75">
        <v>4</v>
      </c>
      <c r="O1166" s="75"/>
      <c r="P1166" s="75">
        <v>38</v>
      </c>
      <c r="Q1166" s="75"/>
      <c r="R1166" s="75" t="s">
        <v>3</v>
      </c>
      <c r="S1166" s="75" t="s">
        <v>19</v>
      </c>
    </row>
    <row r="1167" spans="1:19" ht="15" customHeight="1" x14ac:dyDescent="0.35">
      <c r="A1167" s="75">
        <v>1166</v>
      </c>
      <c r="B1167" s="75" t="s">
        <v>4050</v>
      </c>
      <c r="C1167" s="165" t="s">
        <v>4051</v>
      </c>
      <c r="D1167" s="75" t="s">
        <v>3731</v>
      </c>
      <c r="E1167" s="75" t="s">
        <v>556</v>
      </c>
      <c r="F1167" s="75" t="s">
        <v>4052</v>
      </c>
      <c r="G1167" s="75" t="s">
        <v>488</v>
      </c>
      <c r="H1167" s="75"/>
      <c r="I1167" s="75" t="s">
        <v>505</v>
      </c>
      <c r="J1167" s="75" t="s">
        <v>3728</v>
      </c>
      <c r="K1167" s="75"/>
      <c r="L1167" s="75"/>
      <c r="M1167" s="75"/>
      <c r="N1167" s="75">
        <v>3</v>
      </c>
      <c r="O1167" s="75"/>
      <c r="P1167" s="75">
        <v>17</v>
      </c>
      <c r="Q1167" s="75"/>
      <c r="R1167" s="75" t="s">
        <v>3</v>
      </c>
      <c r="S1167" s="75" t="s">
        <v>19</v>
      </c>
    </row>
    <row r="1168" spans="1:19" ht="15" customHeight="1" x14ac:dyDescent="0.35">
      <c r="A1168" s="75">
        <v>1167</v>
      </c>
      <c r="B1168" s="75" t="s">
        <v>4053</v>
      </c>
      <c r="C1168" s="165" t="s">
        <v>4054</v>
      </c>
      <c r="D1168" s="75" t="s">
        <v>3737</v>
      </c>
      <c r="E1168" s="75" t="s">
        <v>333</v>
      </c>
      <c r="F1168" s="75" t="s">
        <v>4055</v>
      </c>
      <c r="G1168" s="75" t="s">
        <v>488</v>
      </c>
      <c r="H1168" s="75"/>
      <c r="I1168" s="75" t="s">
        <v>505</v>
      </c>
      <c r="J1168" s="75" t="s">
        <v>3728</v>
      </c>
      <c r="K1168" s="75"/>
      <c r="L1168" s="75"/>
      <c r="M1168" s="75"/>
      <c r="N1168" s="75">
        <v>260</v>
      </c>
      <c r="O1168" s="75"/>
      <c r="P1168" s="75">
        <v>42</v>
      </c>
      <c r="Q1168" s="75"/>
      <c r="R1168" s="75" t="s">
        <v>3</v>
      </c>
      <c r="S1168" s="75" t="s">
        <v>19</v>
      </c>
    </row>
    <row r="1169" spans="1:19" ht="15" customHeight="1" x14ac:dyDescent="0.35">
      <c r="A1169" s="75">
        <v>1168</v>
      </c>
      <c r="B1169" s="75" t="s">
        <v>4056</v>
      </c>
      <c r="C1169" s="165" t="s">
        <v>4057</v>
      </c>
      <c r="D1169" s="75" t="s">
        <v>3731</v>
      </c>
      <c r="E1169" s="75" t="s">
        <v>556</v>
      </c>
      <c r="F1169" s="75" t="s">
        <v>4058</v>
      </c>
      <c r="G1169" s="75" t="s">
        <v>488</v>
      </c>
      <c r="H1169" s="75"/>
      <c r="I1169" s="75" t="s">
        <v>505</v>
      </c>
      <c r="J1169" s="75" t="s">
        <v>3728</v>
      </c>
      <c r="K1169" s="75"/>
      <c r="L1169" s="75"/>
      <c r="M1169" s="75"/>
      <c r="N1169" s="75"/>
      <c r="O1169" s="75"/>
      <c r="P1169" s="75">
        <v>3</v>
      </c>
      <c r="Q1169" s="75"/>
      <c r="R1169" s="75" t="s">
        <v>3</v>
      </c>
      <c r="S1169" s="75" t="s">
        <v>19</v>
      </c>
    </row>
    <row r="1170" spans="1:19" ht="15" customHeight="1" x14ac:dyDescent="0.35">
      <c r="A1170" s="75">
        <v>1169</v>
      </c>
      <c r="B1170" s="75" t="s">
        <v>4059</v>
      </c>
      <c r="C1170" s="165" t="s">
        <v>4060</v>
      </c>
      <c r="D1170" s="75" t="s">
        <v>3875</v>
      </c>
      <c r="E1170" s="75" t="s">
        <v>295</v>
      </c>
      <c r="F1170" s="75" t="s">
        <v>4061</v>
      </c>
      <c r="G1170" s="75" t="s">
        <v>488</v>
      </c>
      <c r="H1170" s="75"/>
      <c r="I1170" s="75" t="s">
        <v>505</v>
      </c>
      <c r="J1170" s="75" t="s">
        <v>3728</v>
      </c>
      <c r="K1170" s="75"/>
      <c r="L1170" s="75"/>
      <c r="M1170" s="75"/>
      <c r="N1170" s="75">
        <v>7</v>
      </c>
      <c r="O1170" s="75"/>
      <c r="P1170" s="75">
        <v>31</v>
      </c>
      <c r="Q1170" s="75"/>
      <c r="R1170" s="75" t="s">
        <v>3</v>
      </c>
      <c r="S1170" s="75" t="s">
        <v>19</v>
      </c>
    </row>
    <row r="1171" spans="1:19" ht="15" customHeight="1" x14ac:dyDescent="0.35">
      <c r="A1171" s="75">
        <v>1170</v>
      </c>
      <c r="B1171" s="75" t="s">
        <v>4062</v>
      </c>
      <c r="C1171" s="165" t="s">
        <v>4063</v>
      </c>
      <c r="D1171" s="75" t="s">
        <v>3819</v>
      </c>
      <c r="E1171" s="75" t="s">
        <v>310</v>
      </c>
      <c r="F1171" s="75" t="s">
        <v>4064</v>
      </c>
      <c r="G1171" s="75" t="s">
        <v>488</v>
      </c>
      <c r="H1171" s="75"/>
      <c r="I1171" s="75" t="s">
        <v>505</v>
      </c>
      <c r="J1171" s="75" t="s">
        <v>3728</v>
      </c>
      <c r="K1171" s="75"/>
      <c r="L1171" s="75"/>
      <c r="M1171" s="75"/>
      <c r="N1171" s="75">
        <v>8</v>
      </c>
      <c r="O1171" s="75"/>
      <c r="P1171" s="75">
        <v>34</v>
      </c>
      <c r="Q1171" s="75"/>
      <c r="R1171" s="75" t="s">
        <v>3</v>
      </c>
      <c r="S1171" s="75" t="s">
        <v>19</v>
      </c>
    </row>
    <row r="1172" spans="1:19" ht="15" customHeight="1" x14ac:dyDescent="0.35">
      <c r="A1172" s="75">
        <v>1171</v>
      </c>
      <c r="B1172" s="75" t="s">
        <v>4065</v>
      </c>
      <c r="C1172" s="165" t="s">
        <v>4066</v>
      </c>
      <c r="D1172" s="75" t="s">
        <v>3924</v>
      </c>
      <c r="E1172" s="75" t="s">
        <v>493</v>
      </c>
      <c r="F1172" s="75" t="s">
        <v>4067</v>
      </c>
      <c r="G1172" s="75" t="s">
        <v>4068</v>
      </c>
      <c r="H1172" s="75"/>
      <c r="I1172" s="75" t="s">
        <v>505</v>
      </c>
      <c r="J1172" s="75" t="s">
        <v>3728</v>
      </c>
      <c r="K1172" s="75"/>
      <c r="L1172" s="75"/>
      <c r="M1172" s="75"/>
      <c r="N1172" s="75">
        <v>3</v>
      </c>
      <c r="O1172" s="75"/>
      <c r="P1172" s="75">
        <v>25</v>
      </c>
      <c r="Q1172" s="75"/>
      <c r="R1172" s="75" t="s">
        <v>3</v>
      </c>
      <c r="S1172" s="75" t="s">
        <v>19</v>
      </c>
    </row>
    <row r="1173" spans="1:19" ht="15" customHeight="1" x14ac:dyDescent="0.35">
      <c r="A1173" s="75">
        <v>1172</v>
      </c>
      <c r="B1173" s="75" t="s">
        <v>4069</v>
      </c>
      <c r="C1173" s="165" t="s">
        <v>4070</v>
      </c>
      <c r="D1173" s="75" t="s">
        <v>3875</v>
      </c>
      <c r="E1173" s="75" t="s">
        <v>302</v>
      </c>
      <c r="F1173" s="75" t="s">
        <v>4071</v>
      </c>
      <c r="G1173" s="75" t="s">
        <v>488</v>
      </c>
      <c r="H1173" s="75"/>
      <c r="I1173" s="75" t="s">
        <v>505</v>
      </c>
      <c r="J1173" s="75" t="s">
        <v>3728</v>
      </c>
      <c r="K1173" s="75"/>
      <c r="L1173" s="75"/>
      <c r="M1173" s="75"/>
      <c r="N1173" s="75">
        <v>4</v>
      </c>
      <c r="O1173" s="75"/>
      <c r="P1173" s="75">
        <v>16</v>
      </c>
      <c r="Q1173" s="75"/>
      <c r="R1173" s="75" t="s">
        <v>3</v>
      </c>
      <c r="S1173" s="75" t="s">
        <v>19</v>
      </c>
    </row>
    <row r="1174" spans="1:19" ht="15" customHeight="1" x14ac:dyDescent="0.35">
      <c r="A1174" s="75">
        <v>1173</v>
      </c>
      <c r="B1174" s="75" t="s">
        <v>4072</v>
      </c>
      <c r="C1174" s="165" t="s">
        <v>4073</v>
      </c>
      <c r="D1174" s="75" t="s">
        <v>3731</v>
      </c>
      <c r="E1174" s="75" t="s">
        <v>556</v>
      </c>
      <c r="F1174" s="75" t="s">
        <v>4074</v>
      </c>
      <c r="G1174" s="75" t="s">
        <v>488</v>
      </c>
      <c r="H1174" s="75"/>
      <c r="I1174" s="75" t="s">
        <v>505</v>
      </c>
      <c r="J1174" s="75" t="s">
        <v>3728</v>
      </c>
      <c r="K1174" s="75"/>
      <c r="L1174" s="75"/>
      <c r="M1174" s="75"/>
      <c r="N1174" s="75">
        <v>1</v>
      </c>
      <c r="O1174" s="75"/>
      <c r="P1174" s="75">
        <v>17</v>
      </c>
      <c r="Q1174" s="75"/>
      <c r="R1174" s="75" t="s">
        <v>3</v>
      </c>
      <c r="S1174" s="75" t="s">
        <v>19</v>
      </c>
    </row>
    <row r="1175" spans="1:19" ht="15" customHeight="1" x14ac:dyDescent="0.35">
      <c r="A1175" s="75">
        <v>1174</v>
      </c>
      <c r="B1175" s="75" t="s">
        <v>4075</v>
      </c>
      <c r="C1175" s="165" t="s">
        <v>4076</v>
      </c>
      <c r="D1175" s="75" t="s">
        <v>3944</v>
      </c>
      <c r="E1175" s="75" t="s">
        <v>556</v>
      </c>
      <c r="F1175" s="75" t="s">
        <v>4077</v>
      </c>
      <c r="G1175" s="75" t="s">
        <v>488</v>
      </c>
      <c r="H1175" s="75"/>
      <c r="I1175" s="75" t="s">
        <v>505</v>
      </c>
      <c r="J1175" s="75" t="s">
        <v>3728</v>
      </c>
      <c r="K1175" s="75"/>
      <c r="L1175" s="75"/>
      <c r="M1175" s="75"/>
      <c r="N1175" s="75">
        <v>2</v>
      </c>
      <c r="O1175" s="75"/>
      <c r="P1175" s="75">
        <v>58</v>
      </c>
      <c r="Q1175" s="75"/>
      <c r="R1175" s="75" t="s">
        <v>3</v>
      </c>
      <c r="S1175" s="75" t="s">
        <v>19</v>
      </c>
    </row>
    <row r="1176" spans="1:19" ht="15" customHeight="1" x14ac:dyDescent="0.35">
      <c r="A1176" s="75">
        <v>1175</v>
      </c>
      <c r="B1176" s="75" t="s">
        <v>4078</v>
      </c>
      <c r="C1176" s="165" t="s">
        <v>4079</v>
      </c>
      <c r="D1176" s="75" t="s">
        <v>154</v>
      </c>
      <c r="E1176" s="75" t="s">
        <v>295</v>
      </c>
      <c r="F1176" s="75" t="s">
        <v>4080</v>
      </c>
      <c r="G1176" s="75" t="s">
        <v>488</v>
      </c>
      <c r="H1176" s="75"/>
      <c r="I1176" s="75" t="s">
        <v>505</v>
      </c>
      <c r="J1176" s="75" t="s">
        <v>3728</v>
      </c>
      <c r="K1176" s="75"/>
      <c r="L1176" s="75"/>
      <c r="M1176" s="75"/>
      <c r="N1176" s="75">
        <v>6</v>
      </c>
      <c r="O1176" s="75"/>
      <c r="P1176" s="75">
        <v>55</v>
      </c>
      <c r="Q1176" s="75"/>
      <c r="R1176" s="75" t="s">
        <v>3</v>
      </c>
      <c r="S1176" s="75" t="s">
        <v>19</v>
      </c>
    </row>
    <row r="1177" spans="1:19" ht="15" customHeight="1" x14ac:dyDescent="0.35">
      <c r="A1177" s="75">
        <v>1176</v>
      </c>
      <c r="B1177" s="75" t="s">
        <v>4081</v>
      </c>
      <c r="C1177" s="165" t="s">
        <v>4082</v>
      </c>
      <c r="D1177" s="75" t="s">
        <v>3726</v>
      </c>
      <c r="E1177" s="75" t="s">
        <v>556</v>
      </c>
      <c r="F1177" s="75" t="s">
        <v>4083</v>
      </c>
      <c r="G1177" s="75" t="s">
        <v>488</v>
      </c>
      <c r="H1177" s="75"/>
      <c r="I1177" s="75" t="s">
        <v>505</v>
      </c>
      <c r="J1177" s="75" t="s">
        <v>3728</v>
      </c>
      <c r="K1177" s="75"/>
      <c r="L1177" s="75"/>
      <c r="M1177" s="75"/>
      <c r="N1177" s="75"/>
      <c r="O1177" s="75"/>
      <c r="P1177" s="75">
        <v>7</v>
      </c>
      <c r="Q1177" s="75"/>
      <c r="R1177" s="75" t="s">
        <v>3</v>
      </c>
      <c r="S1177" s="75" t="s">
        <v>19</v>
      </c>
    </row>
    <row r="1178" spans="1:19" ht="15" customHeight="1" x14ac:dyDescent="0.35">
      <c r="A1178" s="75">
        <v>1177</v>
      </c>
      <c r="B1178" s="75" t="s">
        <v>4084</v>
      </c>
      <c r="C1178" s="165" t="s">
        <v>4085</v>
      </c>
      <c r="D1178" s="75" t="s">
        <v>4086</v>
      </c>
      <c r="E1178" s="75" t="s">
        <v>346</v>
      </c>
      <c r="F1178" s="75" t="s">
        <v>4087</v>
      </c>
      <c r="G1178" s="75" t="s">
        <v>488</v>
      </c>
      <c r="H1178" s="75"/>
      <c r="I1178" s="75" t="s">
        <v>505</v>
      </c>
      <c r="J1178" s="75" t="s">
        <v>3728</v>
      </c>
      <c r="K1178" s="75"/>
      <c r="L1178" s="75"/>
      <c r="M1178" s="75"/>
      <c r="N1178" s="75">
        <v>26</v>
      </c>
      <c r="O1178" s="75"/>
      <c r="P1178" s="75">
        <v>36</v>
      </c>
      <c r="Q1178" s="75"/>
      <c r="R1178" s="75" t="s">
        <v>3</v>
      </c>
      <c r="S1178" s="75" t="s">
        <v>19</v>
      </c>
    </row>
    <row r="1179" spans="1:19" ht="15" customHeight="1" x14ac:dyDescent="0.35">
      <c r="A1179" s="75">
        <v>1178</v>
      </c>
      <c r="B1179" s="75" t="s">
        <v>4088</v>
      </c>
      <c r="C1179" s="165" t="s">
        <v>4089</v>
      </c>
      <c r="D1179" s="75" t="s">
        <v>3944</v>
      </c>
      <c r="E1179" s="75" t="s">
        <v>295</v>
      </c>
      <c r="F1179" s="75" t="s">
        <v>4090</v>
      </c>
      <c r="G1179" s="75" t="s">
        <v>488</v>
      </c>
      <c r="H1179" s="75"/>
      <c r="I1179" s="75" t="s">
        <v>505</v>
      </c>
      <c r="J1179" s="75" t="s">
        <v>3728</v>
      </c>
      <c r="K1179" s="75"/>
      <c r="L1179" s="75"/>
      <c r="M1179" s="75"/>
      <c r="N1179" s="75">
        <v>9</v>
      </c>
      <c r="O1179" s="75"/>
      <c r="P1179" s="75">
        <v>83</v>
      </c>
      <c r="Q1179" s="75"/>
      <c r="R1179" s="75" t="s">
        <v>3</v>
      </c>
      <c r="S1179" s="75" t="s">
        <v>19</v>
      </c>
    </row>
    <row r="1180" spans="1:19" ht="15" customHeight="1" x14ac:dyDescent="0.35">
      <c r="A1180" s="75">
        <v>1179</v>
      </c>
      <c r="B1180" s="75" t="s">
        <v>4091</v>
      </c>
      <c r="C1180" s="165" t="s">
        <v>4092</v>
      </c>
      <c r="D1180" s="75" t="s">
        <v>3850</v>
      </c>
      <c r="E1180" s="75" t="s">
        <v>639</v>
      </c>
      <c r="F1180" s="75" t="s">
        <v>4093</v>
      </c>
      <c r="G1180" s="75" t="s">
        <v>4094</v>
      </c>
      <c r="H1180" s="75"/>
      <c r="I1180" s="75" t="s">
        <v>505</v>
      </c>
      <c r="J1180" s="75" t="s">
        <v>3728</v>
      </c>
      <c r="K1180" s="75"/>
      <c r="L1180" s="75"/>
      <c r="M1180" s="75"/>
      <c r="N1180" s="75">
        <v>26</v>
      </c>
      <c r="O1180" s="75"/>
      <c r="P1180" s="75">
        <v>21</v>
      </c>
      <c r="Q1180" s="75"/>
      <c r="R1180" s="75" t="s">
        <v>3</v>
      </c>
      <c r="S1180" s="75" t="s">
        <v>19</v>
      </c>
    </row>
    <row r="1181" spans="1:19" ht="15" customHeight="1" x14ac:dyDescent="0.35">
      <c r="A1181" s="75">
        <v>1180</v>
      </c>
      <c r="B1181" s="75" t="s">
        <v>4095</v>
      </c>
      <c r="C1181" s="165" t="s">
        <v>4096</v>
      </c>
      <c r="D1181" s="75" t="s">
        <v>4097</v>
      </c>
      <c r="E1181" s="75" t="s">
        <v>493</v>
      </c>
      <c r="F1181" s="75" t="s">
        <v>4098</v>
      </c>
      <c r="G1181" s="75" t="s">
        <v>488</v>
      </c>
      <c r="H1181" s="75"/>
      <c r="I1181" s="75" t="s">
        <v>505</v>
      </c>
      <c r="J1181" s="75" t="s">
        <v>3728</v>
      </c>
      <c r="K1181" s="75"/>
      <c r="L1181" s="75"/>
      <c r="M1181" s="75"/>
      <c r="N1181" s="75">
        <v>20</v>
      </c>
      <c r="O1181" s="75"/>
      <c r="P1181" s="75">
        <v>34</v>
      </c>
      <c r="Q1181" s="75"/>
      <c r="R1181" s="75" t="s">
        <v>3</v>
      </c>
      <c r="S1181" s="75" t="s">
        <v>19</v>
      </c>
    </row>
    <row r="1182" spans="1:19" ht="15" customHeight="1" x14ac:dyDescent="0.35">
      <c r="A1182" s="75">
        <v>1181</v>
      </c>
      <c r="B1182" s="75" t="s">
        <v>4099</v>
      </c>
      <c r="C1182" s="165" t="s">
        <v>4100</v>
      </c>
      <c r="D1182" s="75" t="s">
        <v>3726</v>
      </c>
      <c r="E1182" s="75" t="s">
        <v>325</v>
      </c>
      <c r="F1182" s="75" t="s">
        <v>4101</v>
      </c>
      <c r="G1182" s="75" t="s">
        <v>4102</v>
      </c>
      <c r="H1182" s="75"/>
      <c r="I1182" s="75" t="s">
        <v>505</v>
      </c>
      <c r="J1182" s="75" t="s">
        <v>3728</v>
      </c>
      <c r="K1182" s="75"/>
      <c r="L1182" s="75"/>
      <c r="M1182" s="75"/>
      <c r="N1182" s="75">
        <v>13</v>
      </c>
      <c r="O1182" s="75"/>
      <c r="P1182" s="75">
        <v>20</v>
      </c>
      <c r="Q1182" s="75"/>
      <c r="R1182" s="75" t="s">
        <v>3</v>
      </c>
      <c r="S1182" s="75" t="s">
        <v>19</v>
      </c>
    </row>
    <row r="1183" spans="1:19" ht="15" customHeight="1" x14ac:dyDescent="0.35">
      <c r="A1183" s="75">
        <v>1182</v>
      </c>
      <c r="B1183" s="75" t="s">
        <v>4103</v>
      </c>
      <c r="C1183" s="165" t="s">
        <v>4104</v>
      </c>
      <c r="D1183" s="75" t="s">
        <v>3843</v>
      </c>
      <c r="E1183" s="75" t="s">
        <v>346</v>
      </c>
      <c r="F1183" s="75" t="s">
        <v>4105</v>
      </c>
      <c r="G1183" s="75" t="s">
        <v>488</v>
      </c>
      <c r="H1183" s="75"/>
      <c r="I1183" s="75" t="s">
        <v>505</v>
      </c>
      <c r="J1183" s="75" t="s">
        <v>3728</v>
      </c>
      <c r="K1183" s="75"/>
      <c r="L1183" s="75"/>
      <c r="M1183" s="75"/>
      <c r="N1183" s="75">
        <v>3</v>
      </c>
      <c r="O1183" s="75"/>
      <c r="P1183" s="75">
        <v>7</v>
      </c>
      <c r="Q1183" s="75"/>
      <c r="R1183" s="75" t="s">
        <v>3</v>
      </c>
      <c r="S1183" s="75" t="s">
        <v>19</v>
      </c>
    </row>
    <row r="1184" spans="1:19" ht="15" customHeight="1" x14ac:dyDescent="0.35">
      <c r="A1184" s="75">
        <v>1183</v>
      </c>
      <c r="B1184" s="75" t="s">
        <v>4106</v>
      </c>
      <c r="C1184" s="165" t="s">
        <v>4107</v>
      </c>
      <c r="D1184" s="75" t="s">
        <v>4108</v>
      </c>
      <c r="E1184" s="75" t="s">
        <v>556</v>
      </c>
      <c r="F1184" s="75" t="s">
        <v>4109</v>
      </c>
      <c r="G1184" s="75" t="s">
        <v>4110</v>
      </c>
      <c r="H1184" s="75"/>
      <c r="I1184" s="75" t="s">
        <v>505</v>
      </c>
      <c r="J1184" s="75" t="s">
        <v>3728</v>
      </c>
      <c r="K1184" s="75"/>
      <c r="L1184" s="75"/>
      <c r="M1184" s="75"/>
      <c r="N1184" s="75">
        <v>1</v>
      </c>
      <c r="O1184" s="75"/>
      <c r="P1184" s="75">
        <v>52</v>
      </c>
      <c r="Q1184" s="75"/>
      <c r="R1184" s="75" t="s">
        <v>3</v>
      </c>
      <c r="S1184" s="75" t="s">
        <v>19</v>
      </c>
    </row>
    <row r="1185" spans="1:19" ht="15" customHeight="1" x14ac:dyDescent="0.35">
      <c r="A1185" s="75">
        <v>1184</v>
      </c>
      <c r="B1185" s="75" t="s">
        <v>4111</v>
      </c>
      <c r="C1185" s="165" t="s">
        <v>4112</v>
      </c>
      <c r="D1185" s="75" t="s">
        <v>3875</v>
      </c>
      <c r="E1185" s="75" t="s">
        <v>346</v>
      </c>
      <c r="F1185" s="75" t="s">
        <v>4113</v>
      </c>
      <c r="G1185" s="75" t="s">
        <v>488</v>
      </c>
      <c r="H1185" s="75"/>
      <c r="I1185" s="75" t="s">
        <v>505</v>
      </c>
      <c r="J1185" s="75" t="s">
        <v>3728</v>
      </c>
      <c r="K1185" s="75"/>
      <c r="L1185" s="75"/>
      <c r="M1185" s="75"/>
      <c r="N1185" s="75">
        <v>2</v>
      </c>
      <c r="O1185" s="75"/>
      <c r="P1185" s="75">
        <v>19</v>
      </c>
      <c r="Q1185" s="75"/>
      <c r="R1185" s="75" t="s">
        <v>3</v>
      </c>
      <c r="S1185" s="75" t="s">
        <v>19</v>
      </c>
    </row>
    <row r="1186" spans="1:19" ht="15" customHeight="1" x14ac:dyDescent="0.35">
      <c r="A1186" s="75">
        <v>1185</v>
      </c>
      <c r="B1186" s="75" t="s">
        <v>4114</v>
      </c>
      <c r="C1186" s="165" t="s">
        <v>4115</v>
      </c>
      <c r="D1186" s="75" t="s">
        <v>3726</v>
      </c>
      <c r="E1186" s="75" t="s">
        <v>333</v>
      </c>
      <c r="F1186" s="75" t="s">
        <v>1732</v>
      </c>
      <c r="G1186" s="75" t="s">
        <v>4116</v>
      </c>
      <c r="H1186" s="75"/>
      <c r="I1186" s="75" t="s">
        <v>505</v>
      </c>
      <c r="J1186" s="75" t="s">
        <v>3728</v>
      </c>
      <c r="K1186" s="75"/>
      <c r="L1186" s="75"/>
      <c r="M1186" s="75"/>
      <c r="N1186" s="75">
        <v>4</v>
      </c>
      <c r="O1186" s="75"/>
      <c r="P1186" s="75">
        <v>12</v>
      </c>
      <c r="Q1186" s="75"/>
      <c r="R1186" s="75" t="s">
        <v>3</v>
      </c>
      <c r="S1186" s="75" t="s">
        <v>19</v>
      </c>
    </row>
    <row r="1187" spans="1:19" ht="15" customHeight="1" x14ac:dyDescent="0.35">
      <c r="A1187" s="75">
        <v>1186</v>
      </c>
      <c r="B1187" s="75" t="s">
        <v>4117</v>
      </c>
      <c r="C1187" s="165" t="s">
        <v>4118</v>
      </c>
      <c r="D1187" s="75" t="s">
        <v>3843</v>
      </c>
      <c r="E1187" s="75" t="s">
        <v>325</v>
      </c>
      <c r="F1187" s="75" t="s">
        <v>4119</v>
      </c>
      <c r="G1187" s="75" t="s">
        <v>488</v>
      </c>
      <c r="H1187" s="75"/>
      <c r="I1187" s="75" t="s">
        <v>505</v>
      </c>
      <c r="J1187" s="75" t="s">
        <v>3728</v>
      </c>
      <c r="K1187" s="75"/>
      <c r="L1187" s="75"/>
      <c r="M1187" s="75"/>
      <c r="N1187" s="75">
        <v>5</v>
      </c>
      <c r="O1187" s="75"/>
      <c r="P1187" s="75">
        <v>45</v>
      </c>
      <c r="Q1187" s="75"/>
      <c r="R1187" s="75" t="s">
        <v>3</v>
      </c>
      <c r="S1187" s="75" t="s">
        <v>19</v>
      </c>
    </row>
    <row r="1188" spans="1:19" ht="15" customHeight="1" x14ac:dyDescent="0.35">
      <c r="A1188" s="75">
        <v>1187</v>
      </c>
      <c r="B1188" s="75" t="s">
        <v>4120</v>
      </c>
      <c r="C1188" s="165" t="s">
        <v>4121</v>
      </c>
      <c r="D1188" s="75" t="s">
        <v>3782</v>
      </c>
      <c r="E1188" s="75" t="s">
        <v>396</v>
      </c>
      <c r="F1188" s="75" t="s">
        <v>4122</v>
      </c>
      <c r="G1188" s="75" t="s">
        <v>4123</v>
      </c>
      <c r="H1188" s="75"/>
      <c r="I1188" s="75" t="s">
        <v>505</v>
      </c>
      <c r="J1188" s="75" t="s">
        <v>3728</v>
      </c>
      <c r="K1188" s="75"/>
      <c r="L1188" s="75"/>
      <c r="M1188" s="75"/>
      <c r="N1188" s="75">
        <v>294</v>
      </c>
      <c r="O1188" s="75"/>
      <c r="P1188" s="75">
        <v>57</v>
      </c>
      <c r="Q1188" s="75"/>
      <c r="R1188" s="75" t="s">
        <v>3</v>
      </c>
      <c r="S1188" s="75" t="s">
        <v>19</v>
      </c>
    </row>
    <row r="1189" spans="1:19" ht="15" customHeight="1" x14ac:dyDescent="0.35">
      <c r="A1189" s="75">
        <v>1188</v>
      </c>
      <c r="B1189" s="75" t="s">
        <v>4124</v>
      </c>
      <c r="C1189" s="165" t="s">
        <v>4125</v>
      </c>
      <c r="D1189" s="75" t="s">
        <v>3791</v>
      </c>
      <c r="E1189" s="75" t="s">
        <v>302</v>
      </c>
      <c r="F1189" s="75" t="s">
        <v>4126</v>
      </c>
      <c r="G1189" s="75" t="s">
        <v>488</v>
      </c>
      <c r="H1189" s="75"/>
      <c r="I1189" s="75" t="s">
        <v>505</v>
      </c>
      <c r="J1189" s="75" t="s">
        <v>3728</v>
      </c>
      <c r="K1189" s="75"/>
      <c r="L1189" s="75"/>
      <c r="M1189" s="75"/>
      <c r="N1189" s="75">
        <v>1</v>
      </c>
      <c r="O1189" s="75"/>
      <c r="P1189" s="75">
        <v>60</v>
      </c>
      <c r="Q1189" s="75"/>
      <c r="R1189" s="75" t="s">
        <v>3</v>
      </c>
      <c r="S1189" s="75" t="s">
        <v>19</v>
      </c>
    </row>
    <row r="1190" spans="1:19" ht="15" customHeight="1" x14ac:dyDescent="0.35">
      <c r="A1190" s="75">
        <v>1189</v>
      </c>
      <c r="B1190" s="75" t="s">
        <v>4127</v>
      </c>
      <c r="C1190" s="165" t="s">
        <v>4128</v>
      </c>
      <c r="D1190" s="75" t="s">
        <v>3924</v>
      </c>
      <c r="E1190" s="75" t="s">
        <v>639</v>
      </c>
      <c r="F1190" s="75" t="s">
        <v>4129</v>
      </c>
      <c r="G1190" s="75" t="s">
        <v>488</v>
      </c>
      <c r="H1190" s="75"/>
      <c r="I1190" s="75" t="s">
        <v>505</v>
      </c>
      <c r="J1190" s="75" t="s">
        <v>3728</v>
      </c>
      <c r="K1190" s="75"/>
      <c r="L1190" s="75"/>
      <c r="M1190" s="75"/>
      <c r="N1190" s="75"/>
      <c r="O1190" s="75"/>
      <c r="P1190" s="75"/>
      <c r="Q1190" s="75"/>
      <c r="R1190" s="75" t="s">
        <v>3</v>
      </c>
      <c r="S1190" s="75" t="s">
        <v>19</v>
      </c>
    </row>
    <row r="1191" spans="1:19" ht="15" customHeight="1" x14ac:dyDescent="0.35">
      <c r="A1191" s="75">
        <v>1190</v>
      </c>
      <c r="B1191" s="75" t="s">
        <v>4130</v>
      </c>
      <c r="C1191" s="165" t="s">
        <v>4131</v>
      </c>
      <c r="D1191" s="75" t="s">
        <v>4132</v>
      </c>
      <c r="E1191" s="75" t="s">
        <v>288</v>
      </c>
      <c r="F1191" s="75" t="s">
        <v>4133</v>
      </c>
      <c r="G1191" s="75" t="s">
        <v>4134</v>
      </c>
      <c r="H1191" s="75"/>
      <c r="I1191" s="75" t="s">
        <v>505</v>
      </c>
      <c r="J1191" s="75" t="s">
        <v>3728</v>
      </c>
      <c r="K1191" s="75"/>
      <c r="L1191" s="75"/>
      <c r="M1191" s="75"/>
      <c r="N1191" s="75">
        <v>53</v>
      </c>
      <c r="O1191" s="75"/>
      <c r="P1191" s="75">
        <v>88</v>
      </c>
      <c r="Q1191" s="75"/>
      <c r="R1191" s="75" t="s">
        <v>3</v>
      </c>
      <c r="S1191" s="75" t="s">
        <v>19</v>
      </c>
    </row>
    <row r="1192" spans="1:19" ht="15" customHeight="1" x14ac:dyDescent="0.35">
      <c r="A1192" s="75">
        <v>1191</v>
      </c>
      <c r="B1192" s="75" t="s">
        <v>4135</v>
      </c>
      <c r="C1192" s="165" t="s">
        <v>4136</v>
      </c>
      <c r="D1192" s="75" t="s">
        <v>3843</v>
      </c>
      <c r="E1192" s="75" t="s">
        <v>302</v>
      </c>
      <c r="F1192" s="75" t="s">
        <v>4137</v>
      </c>
      <c r="G1192" s="75" t="s">
        <v>4138</v>
      </c>
      <c r="H1192" s="75"/>
      <c r="I1192" s="75" t="s">
        <v>505</v>
      </c>
      <c r="J1192" s="75" t="s">
        <v>3728</v>
      </c>
      <c r="K1192" s="75"/>
      <c r="L1192" s="75"/>
      <c r="M1192" s="75"/>
      <c r="N1192" s="75">
        <v>12</v>
      </c>
      <c r="O1192" s="75"/>
      <c r="P1192" s="75">
        <v>37</v>
      </c>
      <c r="Q1192" s="75"/>
      <c r="R1192" s="75" t="s">
        <v>3</v>
      </c>
      <c r="S1192" s="75" t="s">
        <v>19</v>
      </c>
    </row>
    <row r="1193" spans="1:19" ht="15" customHeight="1" x14ac:dyDescent="0.35">
      <c r="A1193" s="75">
        <v>1192</v>
      </c>
      <c r="B1193" s="75" t="s">
        <v>4139</v>
      </c>
      <c r="C1193" s="165" t="s">
        <v>4140</v>
      </c>
      <c r="D1193" s="75" t="s">
        <v>3737</v>
      </c>
      <c r="E1193" s="75" t="s">
        <v>325</v>
      </c>
      <c r="F1193" s="75" t="s">
        <v>4141</v>
      </c>
      <c r="G1193" s="75" t="s">
        <v>4142</v>
      </c>
      <c r="H1193" s="75"/>
      <c r="I1193" s="75" t="s">
        <v>505</v>
      </c>
      <c r="J1193" s="75" t="s">
        <v>3728</v>
      </c>
      <c r="K1193" s="75"/>
      <c r="L1193" s="75"/>
      <c r="M1193" s="75"/>
      <c r="N1193" s="75">
        <v>9</v>
      </c>
      <c r="O1193" s="75"/>
      <c r="P1193" s="75">
        <v>27</v>
      </c>
      <c r="Q1193" s="75"/>
      <c r="R1193" s="75" t="s">
        <v>3</v>
      </c>
      <c r="S1193" s="75" t="s">
        <v>19</v>
      </c>
    </row>
    <row r="1194" spans="1:19" ht="15" customHeight="1" x14ac:dyDescent="0.35">
      <c r="A1194" s="75">
        <v>1193</v>
      </c>
      <c r="B1194" s="75" t="s">
        <v>4143</v>
      </c>
      <c r="C1194" s="165" t="s">
        <v>4144</v>
      </c>
      <c r="D1194" s="75" t="s">
        <v>3782</v>
      </c>
      <c r="E1194" s="75" t="s">
        <v>346</v>
      </c>
      <c r="F1194" s="75" t="s">
        <v>4145</v>
      </c>
      <c r="G1194" s="75" t="s">
        <v>4146</v>
      </c>
      <c r="H1194" s="75"/>
      <c r="I1194" s="75" t="s">
        <v>505</v>
      </c>
      <c r="J1194" s="75" t="s">
        <v>3728</v>
      </c>
      <c r="K1194" s="75"/>
      <c r="L1194" s="75"/>
      <c r="M1194" s="75"/>
      <c r="N1194" s="75">
        <v>3</v>
      </c>
      <c r="O1194" s="75"/>
      <c r="P1194" s="75">
        <v>5</v>
      </c>
      <c r="Q1194" s="75"/>
      <c r="R1194" s="75" t="s">
        <v>3</v>
      </c>
      <c r="S1194" s="75" t="s">
        <v>19</v>
      </c>
    </row>
    <row r="1195" spans="1:19" ht="15" customHeight="1" x14ac:dyDescent="0.35">
      <c r="A1195" s="75">
        <v>1194</v>
      </c>
      <c r="B1195" s="75" t="s">
        <v>4147</v>
      </c>
      <c r="C1195" s="165" t="s">
        <v>4148</v>
      </c>
      <c r="D1195" s="75" t="s">
        <v>154</v>
      </c>
      <c r="E1195" s="75" t="s">
        <v>288</v>
      </c>
      <c r="F1195" s="75" t="s">
        <v>4149</v>
      </c>
      <c r="G1195" s="75" t="s">
        <v>488</v>
      </c>
      <c r="H1195" s="75"/>
      <c r="I1195" s="75" t="s">
        <v>505</v>
      </c>
      <c r="J1195" s="75" t="s">
        <v>3728</v>
      </c>
      <c r="K1195" s="75"/>
      <c r="L1195" s="75"/>
      <c r="M1195" s="75"/>
      <c r="N1195" s="75">
        <v>31</v>
      </c>
      <c r="O1195" s="75"/>
      <c r="P1195" s="75">
        <v>19</v>
      </c>
      <c r="Q1195" s="75"/>
      <c r="R1195" s="75" t="s">
        <v>3</v>
      </c>
      <c r="S1195" s="75" t="s">
        <v>19</v>
      </c>
    </row>
    <row r="1196" spans="1:19" ht="15" customHeight="1" x14ac:dyDescent="0.35">
      <c r="A1196" s="75">
        <v>1195</v>
      </c>
      <c r="B1196" s="75" t="s">
        <v>4150</v>
      </c>
      <c r="C1196" s="165" t="s">
        <v>4151</v>
      </c>
      <c r="D1196" s="75" t="s">
        <v>3924</v>
      </c>
      <c r="E1196" s="75" t="s">
        <v>346</v>
      </c>
      <c r="F1196" s="75" t="s">
        <v>4152</v>
      </c>
      <c r="G1196" s="75" t="s">
        <v>4153</v>
      </c>
      <c r="H1196" s="75"/>
      <c r="I1196" s="75" t="s">
        <v>505</v>
      </c>
      <c r="J1196" s="75" t="s">
        <v>3728</v>
      </c>
      <c r="K1196" s="75"/>
      <c r="L1196" s="75"/>
      <c r="M1196" s="75"/>
      <c r="N1196" s="75">
        <v>29</v>
      </c>
      <c r="O1196" s="75"/>
      <c r="P1196" s="75">
        <v>24</v>
      </c>
      <c r="Q1196" s="75"/>
      <c r="R1196" s="75" t="s">
        <v>3</v>
      </c>
      <c r="S1196" s="75" t="s">
        <v>19</v>
      </c>
    </row>
    <row r="1197" spans="1:19" ht="15" customHeight="1" x14ac:dyDescent="0.35">
      <c r="A1197" s="75">
        <v>1196</v>
      </c>
      <c r="B1197" s="75" t="s">
        <v>4154</v>
      </c>
      <c r="C1197" s="165" t="s">
        <v>4155</v>
      </c>
      <c r="D1197" s="75" t="s">
        <v>3737</v>
      </c>
      <c r="E1197" s="75" t="s">
        <v>302</v>
      </c>
      <c r="F1197" s="75" t="s">
        <v>4156</v>
      </c>
      <c r="G1197" s="75" t="s">
        <v>488</v>
      </c>
      <c r="H1197" s="75"/>
      <c r="I1197" s="75" t="s">
        <v>505</v>
      </c>
      <c r="J1197" s="75" t="s">
        <v>3728</v>
      </c>
      <c r="K1197" s="75"/>
      <c r="L1197" s="75"/>
      <c r="M1197" s="75"/>
      <c r="N1197" s="75">
        <v>45</v>
      </c>
      <c r="O1197" s="75"/>
      <c r="P1197" s="75">
        <v>43</v>
      </c>
      <c r="Q1197" s="75"/>
      <c r="R1197" s="75" t="s">
        <v>3</v>
      </c>
      <c r="S1197" s="75" t="s">
        <v>19</v>
      </c>
    </row>
    <row r="1198" spans="1:19" ht="15" customHeight="1" x14ac:dyDescent="0.35">
      <c r="A1198" s="75">
        <v>1197</v>
      </c>
      <c r="B1198" s="75" t="s">
        <v>4157</v>
      </c>
      <c r="C1198" s="165" t="s">
        <v>4158</v>
      </c>
      <c r="D1198" s="75" t="s">
        <v>3819</v>
      </c>
      <c r="E1198" s="75" t="s">
        <v>295</v>
      </c>
      <c r="F1198" s="75" t="s">
        <v>4159</v>
      </c>
      <c r="G1198" s="75" t="s">
        <v>4160</v>
      </c>
      <c r="H1198" s="75"/>
      <c r="I1198" s="75" t="s">
        <v>505</v>
      </c>
      <c r="J1198" s="75" t="s">
        <v>3728</v>
      </c>
      <c r="K1198" s="75"/>
      <c r="L1198" s="75"/>
      <c r="M1198" s="75"/>
      <c r="N1198" s="75">
        <v>2</v>
      </c>
      <c r="O1198" s="75"/>
      <c r="P1198" s="75">
        <v>57</v>
      </c>
      <c r="Q1198" s="75"/>
      <c r="R1198" s="75" t="s">
        <v>3</v>
      </c>
      <c r="S1198" s="75" t="s">
        <v>19</v>
      </c>
    </row>
    <row r="1199" spans="1:19" ht="15" customHeight="1" x14ac:dyDescent="0.35">
      <c r="A1199" s="75">
        <v>1198</v>
      </c>
      <c r="B1199" s="75" t="s">
        <v>4161</v>
      </c>
      <c r="C1199" s="165" t="s">
        <v>4162</v>
      </c>
      <c r="D1199" s="75" t="s">
        <v>4163</v>
      </c>
      <c r="E1199" s="75" t="s">
        <v>288</v>
      </c>
      <c r="F1199" s="75" t="s">
        <v>4164</v>
      </c>
      <c r="G1199" s="75" t="s">
        <v>488</v>
      </c>
      <c r="H1199" s="75"/>
      <c r="I1199" s="75" t="s">
        <v>505</v>
      </c>
      <c r="J1199" s="75" t="s">
        <v>3728</v>
      </c>
      <c r="K1199" s="75"/>
      <c r="L1199" s="75"/>
      <c r="M1199" s="75"/>
      <c r="N1199" s="75">
        <v>31</v>
      </c>
      <c r="O1199" s="75"/>
      <c r="P1199" s="75">
        <v>48</v>
      </c>
      <c r="Q1199" s="75"/>
      <c r="R1199" s="75" t="s">
        <v>3</v>
      </c>
      <c r="S1199" s="75" t="s">
        <v>19</v>
      </c>
    </row>
    <row r="1200" spans="1:19" ht="15" customHeight="1" x14ac:dyDescent="0.35">
      <c r="A1200" s="75">
        <v>1199</v>
      </c>
      <c r="B1200" s="75" t="s">
        <v>4165</v>
      </c>
      <c r="C1200" s="165" t="s">
        <v>4166</v>
      </c>
      <c r="D1200" s="75" t="s">
        <v>3737</v>
      </c>
      <c r="E1200" s="75" t="s">
        <v>639</v>
      </c>
      <c r="F1200" s="75" t="s">
        <v>4167</v>
      </c>
      <c r="G1200" s="75" t="s">
        <v>4168</v>
      </c>
      <c r="H1200" s="75"/>
      <c r="I1200" s="75" t="s">
        <v>505</v>
      </c>
      <c r="J1200" s="75" t="s">
        <v>3728</v>
      </c>
      <c r="K1200" s="75"/>
      <c r="L1200" s="75"/>
      <c r="M1200" s="75"/>
      <c r="N1200" s="75">
        <v>9</v>
      </c>
      <c r="O1200" s="75"/>
      <c r="P1200" s="75">
        <v>45</v>
      </c>
      <c r="Q1200" s="75"/>
      <c r="R1200" s="75" t="s">
        <v>3</v>
      </c>
      <c r="S1200" s="75" t="s">
        <v>19</v>
      </c>
    </row>
    <row r="1201" spans="1:19" ht="15" customHeight="1" x14ac:dyDescent="0.35">
      <c r="A1201" s="75">
        <v>1200</v>
      </c>
      <c r="B1201" s="75" t="s">
        <v>4169</v>
      </c>
      <c r="C1201" s="165" t="s">
        <v>4170</v>
      </c>
      <c r="D1201" s="75" t="s">
        <v>3745</v>
      </c>
      <c r="E1201" s="75" t="s">
        <v>346</v>
      </c>
      <c r="F1201" s="75" t="s">
        <v>4171</v>
      </c>
      <c r="G1201" s="75" t="s">
        <v>4172</v>
      </c>
      <c r="H1201" s="75"/>
      <c r="I1201" s="75" t="s">
        <v>505</v>
      </c>
      <c r="J1201" s="75" t="s">
        <v>3728</v>
      </c>
      <c r="K1201" s="75"/>
      <c r="L1201" s="75"/>
      <c r="M1201" s="75"/>
      <c r="N1201" s="75">
        <v>9</v>
      </c>
      <c r="O1201" s="75"/>
      <c r="P1201" s="75">
        <v>22</v>
      </c>
      <c r="Q1201" s="75"/>
      <c r="R1201" s="75" t="s">
        <v>3</v>
      </c>
      <c r="S1201" s="75" t="s">
        <v>19</v>
      </c>
    </row>
    <row r="1202" spans="1:19" ht="15" customHeight="1" x14ac:dyDescent="0.35">
      <c r="A1202" s="75">
        <v>1201</v>
      </c>
      <c r="B1202" s="75" t="s">
        <v>4173</v>
      </c>
      <c r="C1202" s="165" t="s">
        <v>4174</v>
      </c>
      <c r="D1202" s="75" t="s">
        <v>3737</v>
      </c>
      <c r="E1202" s="75" t="s">
        <v>288</v>
      </c>
      <c r="F1202" s="75" t="s">
        <v>746</v>
      </c>
      <c r="G1202" s="75" t="s">
        <v>488</v>
      </c>
      <c r="H1202" s="75"/>
      <c r="I1202" s="75" t="s">
        <v>505</v>
      </c>
      <c r="J1202" s="75" t="s">
        <v>3728</v>
      </c>
      <c r="K1202" s="75"/>
      <c r="L1202" s="75"/>
      <c r="M1202" s="75"/>
      <c r="N1202" s="75">
        <v>22</v>
      </c>
      <c r="O1202" s="75"/>
      <c r="P1202" s="75">
        <v>19</v>
      </c>
      <c r="Q1202" s="75"/>
      <c r="R1202" s="75" t="s">
        <v>3</v>
      </c>
      <c r="S1202" s="75" t="s">
        <v>19</v>
      </c>
    </row>
    <row r="1203" spans="1:19" ht="15" customHeight="1" x14ac:dyDescent="0.35">
      <c r="A1203" s="75">
        <v>1202</v>
      </c>
      <c r="B1203" s="75" t="s">
        <v>4175</v>
      </c>
      <c r="C1203" s="165" t="s">
        <v>4176</v>
      </c>
      <c r="D1203" s="75" t="s">
        <v>4177</v>
      </c>
      <c r="E1203" s="75" t="s">
        <v>302</v>
      </c>
      <c r="F1203" s="75" t="s">
        <v>4178</v>
      </c>
      <c r="G1203" s="75" t="s">
        <v>4179</v>
      </c>
      <c r="H1203" s="75"/>
      <c r="I1203" s="75" t="s">
        <v>505</v>
      </c>
      <c r="J1203" s="75" t="s">
        <v>3728</v>
      </c>
      <c r="K1203" s="75"/>
      <c r="L1203" s="75"/>
      <c r="M1203" s="75"/>
      <c r="N1203" s="75">
        <v>4</v>
      </c>
      <c r="O1203" s="75"/>
      <c r="P1203" s="75">
        <v>51</v>
      </c>
      <c r="Q1203" s="75"/>
      <c r="R1203" s="75" t="s">
        <v>3</v>
      </c>
      <c r="S1203" s="75" t="s">
        <v>19</v>
      </c>
    </row>
    <row r="1204" spans="1:19" ht="15" customHeight="1" x14ac:dyDescent="0.35">
      <c r="A1204" s="75">
        <v>1203</v>
      </c>
      <c r="B1204" s="75" t="s">
        <v>4180</v>
      </c>
      <c r="C1204" s="165" t="s">
        <v>4181</v>
      </c>
      <c r="D1204" s="75" t="s">
        <v>3782</v>
      </c>
      <c r="E1204" s="75" t="s">
        <v>346</v>
      </c>
      <c r="F1204" s="75" t="s">
        <v>4182</v>
      </c>
      <c r="G1204" s="75" t="s">
        <v>488</v>
      </c>
      <c r="H1204" s="75"/>
      <c r="I1204" s="75" t="s">
        <v>505</v>
      </c>
      <c r="J1204" s="75" t="s">
        <v>3728</v>
      </c>
      <c r="K1204" s="75"/>
      <c r="L1204" s="75"/>
      <c r="M1204" s="75"/>
      <c r="N1204" s="75">
        <v>41</v>
      </c>
      <c r="O1204" s="75"/>
      <c r="P1204" s="75">
        <v>17</v>
      </c>
      <c r="Q1204" s="75"/>
      <c r="R1204" s="75" t="s">
        <v>3</v>
      </c>
      <c r="S1204" s="75" t="s">
        <v>19</v>
      </c>
    </row>
    <row r="1205" spans="1:19" ht="15" customHeight="1" x14ac:dyDescent="0.35">
      <c r="A1205" s="75">
        <v>1204</v>
      </c>
      <c r="B1205" s="75" t="s">
        <v>4183</v>
      </c>
      <c r="C1205" s="165" t="s">
        <v>4184</v>
      </c>
      <c r="D1205" s="75" t="s">
        <v>4185</v>
      </c>
      <c r="E1205" s="75" t="s">
        <v>295</v>
      </c>
      <c r="F1205" s="75" t="s">
        <v>4186</v>
      </c>
      <c r="G1205" s="75" t="s">
        <v>4187</v>
      </c>
      <c r="H1205" s="75"/>
      <c r="I1205" s="75" t="s">
        <v>505</v>
      </c>
      <c r="J1205" s="75" t="s">
        <v>488</v>
      </c>
      <c r="K1205" s="75"/>
      <c r="L1205" s="75"/>
      <c r="M1205" s="75"/>
      <c r="N1205" s="75">
        <v>27</v>
      </c>
      <c r="O1205" s="75"/>
      <c r="P1205" s="75">
        <v>42</v>
      </c>
      <c r="Q1205" s="75"/>
      <c r="R1205" s="75" t="s">
        <v>3</v>
      </c>
      <c r="S1205" s="75" t="s">
        <v>19</v>
      </c>
    </row>
    <row r="1206" spans="1:19" ht="15" customHeight="1" x14ac:dyDescent="0.35">
      <c r="A1206" s="75">
        <v>1205</v>
      </c>
      <c r="B1206" s="75" t="s">
        <v>4188</v>
      </c>
      <c r="C1206" s="165" t="s">
        <v>4189</v>
      </c>
      <c r="D1206" s="75" t="s">
        <v>116</v>
      </c>
      <c r="E1206" s="75" t="s">
        <v>493</v>
      </c>
      <c r="F1206" s="75" t="s">
        <v>4190</v>
      </c>
      <c r="G1206" s="75" t="s">
        <v>4191</v>
      </c>
      <c r="H1206" s="75"/>
      <c r="I1206" s="75" t="s">
        <v>505</v>
      </c>
      <c r="J1206" s="75" t="s">
        <v>3728</v>
      </c>
      <c r="K1206" s="75"/>
      <c r="L1206" s="75"/>
      <c r="M1206" s="75"/>
      <c r="N1206" s="75">
        <v>8</v>
      </c>
      <c r="O1206" s="75"/>
      <c r="P1206" s="75">
        <v>13</v>
      </c>
      <c r="Q1206" s="75"/>
      <c r="R1206" s="75" t="s">
        <v>3</v>
      </c>
      <c r="S1206" s="75" t="s">
        <v>19</v>
      </c>
    </row>
    <row r="1207" spans="1:19" ht="15" customHeight="1" x14ac:dyDescent="0.35">
      <c r="A1207" s="75">
        <v>1206</v>
      </c>
      <c r="B1207" s="75" t="s">
        <v>4192</v>
      </c>
      <c r="C1207" s="165" t="s">
        <v>4193</v>
      </c>
      <c r="D1207" s="75" t="s">
        <v>4194</v>
      </c>
      <c r="E1207" s="75" t="s">
        <v>302</v>
      </c>
      <c r="F1207" s="75" t="s">
        <v>4195</v>
      </c>
      <c r="G1207" s="75" t="s">
        <v>488</v>
      </c>
      <c r="H1207" s="75"/>
      <c r="I1207" s="75" t="s">
        <v>505</v>
      </c>
      <c r="J1207" s="75" t="s">
        <v>3728</v>
      </c>
      <c r="K1207" s="75"/>
      <c r="L1207" s="75"/>
      <c r="M1207" s="75"/>
      <c r="N1207" s="75">
        <v>34</v>
      </c>
      <c r="O1207" s="75"/>
      <c r="P1207" s="75">
        <v>49</v>
      </c>
      <c r="Q1207" s="75"/>
      <c r="R1207" s="75" t="s">
        <v>3</v>
      </c>
      <c r="S1207" s="75" t="s">
        <v>19</v>
      </c>
    </row>
    <row r="1208" spans="1:19" ht="15" customHeight="1" x14ac:dyDescent="0.35">
      <c r="A1208" s="75">
        <v>1207</v>
      </c>
      <c r="B1208" s="75" t="s">
        <v>107</v>
      </c>
      <c r="C1208" s="165" t="s">
        <v>108</v>
      </c>
      <c r="D1208" s="75" t="s">
        <v>109</v>
      </c>
      <c r="E1208" s="75" t="s">
        <v>288</v>
      </c>
      <c r="F1208" s="75" t="s">
        <v>4196</v>
      </c>
      <c r="G1208" s="75" t="s">
        <v>488</v>
      </c>
      <c r="H1208" s="75"/>
      <c r="I1208" s="75" t="s">
        <v>505</v>
      </c>
      <c r="J1208" s="75" t="s">
        <v>3728</v>
      </c>
      <c r="K1208" s="75"/>
      <c r="L1208" s="75"/>
      <c r="M1208" s="75"/>
      <c r="N1208" s="75">
        <v>38</v>
      </c>
      <c r="O1208" s="75"/>
      <c r="P1208" s="75">
        <v>105</v>
      </c>
      <c r="Q1208" s="75"/>
      <c r="R1208" s="75" t="s">
        <v>3</v>
      </c>
      <c r="S1208" s="75" t="s">
        <v>19</v>
      </c>
    </row>
    <row r="1209" spans="1:19" ht="15" customHeight="1" x14ac:dyDescent="0.35">
      <c r="A1209" s="75">
        <v>1208</v>
      </c>
      <c r="B1209" s="75" t="s">
        <v>4197</v>
      </c>
      <c r="C1209" s="165" t="s">
        <v>4198</v>
      </c>
      <c r="D1209" s="75" t="s">
        <v>3737</v>
      </c>
      <c r="E1209" s="75" t="s">
        <v>396</v>
      </c>
      <c r="F1209" s="75" t="s">
        <v>4199</v>
      </c>
      <c r="G1209" s="75" t="s">
        <v>4200</v>
      </c>
      <c r="H1209" s="75"/>
      <c r="I1209" s="75" t="s">
        <v>505</v>
      </c>
      <c r="J1209" s="75" t="s">
        <v>3728</v>
      </c>
      <c r="K1209" s="75"/>
      <c r="L1209" s="75"/>
      <c r="M1209" s="75"/>
      <c r="N1209" s="75">
        <v>7</v>
      </c>
      <c r="O1209" s="75"/>
      <c r="P1209" s="75">
        <v>29</v>
      </c>
      <c r="Q1209" s="75"/>
      <c r="R1209" s="75" t="s">
        <v>3</v>
      </c>
      <c r="S1209" s="75" t="s">
        <v>19</v>
      </c>
    </row>
    <row r="1210" spans="1:19" ht="15" customHeight="1" x14ac:dyDescent="0.35">
      <c r="A1210" s="75">
        <v>1209</v>
      </c>
      <c r="B1210" s="75" t="s">
        <v>4201</v>
      </c>
      <c r="C1210" s="165" t="s">
        <v>4202</v>
      </c>
      <c r="D1210" s="75" t="s">
        <v>3737</v>
      </c>
      <c r="E1210" s="75" t="s">
        <v>325</v>
      </c>
      <c r="F1210" s="75" t="s">
        <v>4203</v>
      </c>
      <c r="G1210" s="75" t="s">
        <v>488</v>
      </c>
      <c r="H1210" s="75"/>
      <c r="I1210" s="75" t="s">
        <v>505</v>
      </c>
      <c r="J1210" s="75" t="s">
        <v>3728</v>
      </c>
      <c r="K1210" s="75"/>
      <c r="L1210" s="75"/>
      <c r="M1210" s="75"/>
      <c r="N1210" s="75">
        <v>4</v>
      </c>
      <c r="O1210" s="75"/>
      <c r="P1210" s="75">
        <v>28</v>
      </c>
      <c r="Q1210" s="75"/>
      <c r="R1210" s="75" t="s">
        <v>3</v>
      </c>
      <c r="S1210" s="75" t="s">
        <v>19</v>
      </c>
    </row>
    <row r="1211" spans="1:19" ht="15" customHeight="1" x14ac:dyDescent="0.35">
      <c r="A1211" s="75">
        <v>1210</v>
      </c>
      <c r="B1211" s="75" t="s">
        <v>4204</v>
      </c>
      <c r="C1211" s="165" t="s">
        <v>4205</v>
      </c>
      <c r="D1211" s="75" t="s">
        <v>3731</v>
      </c>
      <c r="E1211" s="75" t="s">
        <v>295</v>
      </c>
      <c r="F1211" s="75" t="s">
        <v>4206</v>
      </c>
      <c r="G1211" s="75" t="s">
        <v>488</v>
      </c>
      <c r="H1211" s="75"/>
      <c r="I1211" s="75" t="s">
        <v>505</v>
      </c>
      <c r="J1211" s="75" t="s">
        <v>3728</v>
      </c>
      <c r="K1211" s="75"/>
      <c r="L1211" s="75"/>
      <c r="M1211" s="75"/>
      <c r="N1211" s="75">
        <v>21</v>
      </c>
      <c r="O1211" s="75"/>
      <c r="P1211" s="75">
        <v>50</v>
      </c>
      <c r="Q1211" s="75"/>
      <c r="R1211" s="75" t="s">
        <v>3</v>
      </c>
      <c r="S1211" s="75" t="s">
        <v>19</v>
      </c>
    </row>
    <row r="1212" spans="1:19" ht="15" customHeight="1" x14ac:dyDescent="0.35">
      <c r="A1212" s="75">
        <v>1211</v>
      </c>
      <c r="B1212" s="75" t="s">
        <v>4207</v>
      </c>
      <c r="C1212" s="165" t="s">
        <v>4208</v>
      </c>
      <c r="D1212" s="75" t="s">
        <v>4209</v>
      </c>
      <c r="E1212" s="75" t="s">
        <v>325</v>
      </c>
      <c r="F1212" s="75" t="s">
        <v>4210</v>
      </c>
      <c r="G1212" s="75" t="s">
        <v>488</v>
      </c>
      <c r="H1212" s="75"/>
      <c r="I1212" s="75" t="s">
        <v>1112</v>
      </c>
      <c r="J1212" s="75" t="s">
        <v>64</v>
      </c>
      <c r="K1212" s="75"/>
      <c r="L1212" s="75"/>
      <c r="M1212" s="75"/>
      <c r="N1212" s="75">
        <v>6</v>
      </c>
      <c r="O1212" s="75"/>
      <c r="P1212" s="75">
        <v>40</v>
      </c>
      <c r="Q1212" s="75"/>
      <c r="R1212" s="75" t="s">
        <v>3</v>
      </c>
      <c r="S1212" s="75" t="s">
        <v>19</v>
      </c>
    </row>
    <row r="1213" spans="1:19" ht="15" customHeight="1" x14ac:dyDescent="0.35">
      <c r="A1213" s="75">
        <v>1212</v>
      </c>
      <c r="B1213" s="75" t="s">
        <v>4211</v>
      </c>
      <c r="C1213" s="165" t="s">
        <v>4212</v>
      </c>
      <c r="D1213" s="75" t="s">
        <v>3920</v>
      </c>
      <c r="E1213" s="75" t="s">
        <v>493</v>
      </c>
      <c r="F1213" s="75" t="s">
        <v>4213</v>
      </c>
      <c r="G1213" s="75" t="s">
        <v>488</v>
      </c>
      <c r="H1213" s="75"/>
      <c r="I1213" s="75" t="s">
        <v>505</v>
      </c>
      <c r="J1213" s="75" t="s">
        <v>3728</v>
      </c>
      <c r="K1213" s="75"/>
      <c r="L1213" s="75"/>
      <c r="M1213" s="75"/>
      <c r="N1213" s="75">
        <v>5</v>
      </c>
      <c r="O1213" s="75"/>
      <c r="P1213" s="75">
        <v>24</v>
      </c>
      <c r="Q1213" s="75"/>
      <c r="R1213" s="75" t="s">
        <v>3</v>
      </c>
      <c r="S1213" s="75" t="s">
        <v>19</v>
      </c>
    </row>
    <row r="1214" spans="1:19" ht="15" customHeight="1" x14ac:dyDescent="0.35">
      <c r="A1214" s="75">
        <v>1213</v>
      </c>
      <c r="B1214" s="75" t="s">
        <v>4214</v>
      </c>
      <c r="C1214" s="165" t="s">
        <v>4215</v>
      </c>
      <c r="D1214" s="75" t="s">
        <v>3843</v>
      </c>
      <c r="E1214" s="75" t="s">
        <v>288</v>
      </c>
      <c r="F1214" s="75" t="s">
        <v>4216</v>
      </c>
      <c r="G1214" s="75" t="s">
        <v>488</v>
      </c>
      <c r="H1214" s="75"/>
      <c r="I1214" s="75" t="s">
        <v>505</v>
      </c>
      <c r="J1214" s="75" t="s">
        <v>3728</v>
      </c>
      <c r="K1214" s="75"/>
      <c r="L1214" s="75"/>
      <c r="M1214" s="75"/>
      <c r="N1214" s="75">
        <v>29</v>
      </c>
      <c r="O1214" s="75"/>
      <c r="P1214" s="75">
        <v>51</v>
      </c>
      <c r="Q1214" s="75"/>
      <c r="R1214" s="75" t="s">
        <v>3</v>
      </c>
      <c r="S1214" s="75" t="s">
        <v>19</v>
      </c>
    </row>
    <row r="1215" spans="1:19" ht="15" customHeight="1" x14ac:dyDescent="0.35">
      <c r="A1215" s="75">
        <v>1214</v>
      </c>
      <c r="B1215" s="75" t="s">
        <v>4217</v>
      </c>
      <c r="C1215" s="165" t="s">
        <v>4218</v>
      </c>
      <c r="D1215" s="75" t="s">
        <v>116</v>
      </c>
      <c r="E1215" s="75" t="s">
        <v>493</v>
      </c>
      <c r="F1215" s="75" t="s">
        <v>4219</v>
      </c>
      <c r="G1215" s="75" t="s">
        <v>4220</v>
      </c>
      <c r="H1215" s="75"/>
      <c r="I1215" s="75" t="s">
        <v>505</v>
      </c>
      <c r="J1215" s="75" t="s">
        <v>3728</v>
      </c>
      <c r="K1215" s="75"/>
      <c r="L1215" s="75"/>
      <c r="M1215" s="75"/>
      <c r="N1215" s="75">
        <v>6</v>
      </c>
      <c r="O1215" s="75"/>
      <c r="P1215" s="75">
        <v>34</v>
      </c>
      <c r="Q1215" s="75"/>
      <c r="R1215" s="75" t="s">
        <v>3</v>
      </c>
      <c r="S1215" s="75" t="s">
        <v>19</v>
      </c>
    </row>
    <row r="1216" spans="1:19" ht="15" customHeight="1" x14ac:dyDescent="0.35">
      <c r="A1216" s="75">
        <v>1215</v>
      </c>
      <c r="B1216" s="75" t="s">
        <v>4221</v>
      </c>
      <c r="C1216" s="165" t="s">
        <v>4222</v>
      </c>
      <c r="D1216" s="75" t="s">
        <v>4223</v>
      </c>
      <c r="E1216" s="75" t="s">
        <v>288</v>
      </c>
      <c r="F1216" s="75" t="s">
        <v>4224</v>
      </c>
      <c r="G1216" s="75" t="s">
        <v>4225</v>
      </c>
      <c r="H1216" s="75"/>
      <c r="I1216" s="75" t="s">
        <v>505</v>
      </c>
      <c r="J1216" s="75" t="s">
        <v>64</v>
      </c>
      <c r="K1216" s="75"/>
      <c r="L1216" s="75"/>
      <c r="M1216" s="75"/>
      <c r="N1216" s="75">
        <v>70</v>
      </c>
      <c r="O1216" s="75"/>
      <c r="P1216" s="75">
        <v>46</v>
      </c>
      <c r="Q1216" s="75"/>
      <c r="R1216" s="75" t="s">
        <v>3</v>
      </c>
      <c r="S1216" s="75" t="s">
        <v>19</v>
      </c>
    </row>
    <row r="1217" spans="1:19" ht="15" customHeight="1" x14ac:dyDescent="0.35">
      <c r="A1217" s="75">
        <v>1216</v>
      </c>
      <c r="B1217" s="75" t="s">
        <v>4226</v>
      </c>
      <c r="C1217" s="165" t="s">
        <v>4227</v>
      </c>
      <c r="D1217" s="75" t="s">
        <v>3850</v>
      </c>
      <c r="E1217" s="75" t="s">
        <v>288</v>
      </c>
      <c r="F1217" s="75" t="s">
        <v>4228</v>
      </c>
      <c r="G1217" s="75" t="s">
        <v>4229</v>
      </c>
      <c r="H1217" s="75"/>
      <c r="I1217" s="75" t="s">
        <v>505</v>
      </c>
      <c r="J1217" s="75" t="s">
        <v>3728</v>
      </c>
      <c r="K1217" s="75"/>
      <c r="L1217" s="75"/>
      <c r="M1217" s="75"/>
      <c r="N1217" s="75">
        <v>2</v>
      </c>
      <c r="O1217" s="75"/>
      <c r="P1217" s="75">
        <v>45</v>
      </c>
      <c r="Q1217" s="75"/>
      <c r="R1217" s="75" t="s">
        <v>3</v>
      </c>
      <c r="S1217" s="75" t="s">
        <v>19</v>
      </c>
    </row>
    <row r="1218" spans="1:19" ht="15" customHeight="1" x14ac:dyDescent="0.35">
      <c r="A1218" s="75">
        <v>1217</v>
      </c>
      <c r="B1218" s="75" t="s">
        <v>4230</v>
      </c>
      <c r="C1218" s="165" t="s">
        <v>4231</v>
      </c>
      <c r="D1218" s="75" t="s">
        <v>2002</v>
      </c>
      <c r="E1218" s="75" t="s">
        <v>325</v>
      </c>
      <c r="F1218" s="75" t="s">
        <v>4232</v>
      </c>
      <c r="G1218" s="75" t="s">
        <v>488</v>
      </c>
      <c r="H1218" s="75"/>
      <c r="I1218" s="75" t="s">
        <v>505</v>
      </c>
      <c r="J1218" s="75" t="s">
        <v>3728</v>
      </c>
      <c r="K1218" s="75"/>
      <c r="L1218" s="75"/>
      <c r="M1218" s="75"/>
      <c r="N1218" s="75">
        <v>15</v>
      </c>
      <c r="O1218" s="75"/>
      <c r="P1218" s="75">
        <v>69</v>
      </c>
      <c r="Q1218" s="75"/>
      <c r="R1218" s="75" t="s">
        <v>3</v>
      </c>
      <c r="S1218" s="75" t="s">
        <v>19</v>
      </c>
    </row>
    <row r="1219" spans="1:19" ht="15" customHeight="1" x14ac:dyDescent="0.35">
      <c r="A1219" s="75">
        <v>1218</v>
      </c>
      <c r="B1219" s="75" t="s">
        <v>4233</v>
      </c>
      <c r="C1219" s="165" t="s">
        <v>4234</v>
      </c>
      <c r="D1219" s="75" t="s">
        <v>154</v>
      </c>
      <c r="E1219" s="75" t="s">
        <v>295</v>
      </c>
      <c r="F1219" s="75" t="s">
        <v>4235</v>
      </c>
      <c r="G1219" s="75" t="s">
        <v>4236</v>
      </c>
      <c r="H1219" s="75"/>
      <c r="I1219" s="75" t="s">
        <v>505</v>
      </c>
      <c r="J1219" s="75" t="s">
        <v>3728</v>
      </c>
      <c r="K1219" s="75"/>
      <c r="L1219" s="75"/>
      <c r="M1219" s="75"/>
      <c r="N1219" s="75">
        <v>5</v>
      </c>
      <c r="O1219" s="75"/>
      <c r="P1219" s="75">
        <v>43</v>
      </c>
      <c r="Q1219" s="75"/>
      <c r="R1219" s="75" t="s">
        <v>3</v>
      </c>
      <c r="S1219" s="75" t="s">
        <v>19</v>
      </c>
    </row>
    <row r="1220" spans="1:19" ht="15" customHeight="1" x14ac:dyDescent="0.35">
      <c r="A1220" s="75">
        <v>1219</v>
      </c>
      <c r="B1220" s="75" t="s">
        <v>4237</v>
      </c>
      <c r="C1220" s="165" t="s">
        <v>4238</v>
      </c>
      <c r="D1220" s="75" t="s">
        <v>4239</v>
      </c>
      <c r="E1220" s="75" t="s">
        <v>493</v>
      </c>
      <c r="F1220" s="75" t="s">
        <v>4240</v>
      </c>
      <c r="G1220" s="75" t="s">
        <v>488</v>
      </c>
      <c r="H1220" s="75"/>
      <c r="I1220" s="75" t="s">
        <v>1112</v>
      </c>
      <c r="J1220" s="75" t="s">
        <v>64</v>
      </c>
      <c r="K1220" s="75"/>
      <c r="L1220" s="75"/>
      <c r="M1220" s="75"/>
      <c r="N1220" s="75">
        <v>2</v>
      </c>
      <c r="O1220" s="75"/>
      <c r="P1220" s="75">
        <v>43</v>
      </c>
      <c r="Q1220" s="75"/>
      <c r="R1220" s="75" t="s">
        <v>3</v>
      </c>
      <c r="S1220" s="75" t="s">
        <v>19</v>
      </c>
    </row>
    <row r="1221" spans="1:19" ht="15" customHeight="1" x14ac:dyDescent="0.35">
      <c r="A1221" s="75">
        <v>1220</v>
      </c>
      <c r="B1221" s="75" t="s">
        <v>4241</v>
      </c>
      <c r="C1221" s="165" t="s">
        <v>4242</v>
      </c>
      <c r="D1221" s="75" t="s">
        <v>3791</v>
      </c>
      <c r="E1221" s="75" t="s">
        <v>288</v>
      </c>
      <c r="F1221" s="75" t="s">
        <v>4243</v>
      </c>
      <c r="G1221" s="75" t="s">
        <v>488</v>
      </c>
      <c r="H1221" s="75"/>
      <c r="I1221" s="75" t="s">
        <v>505</v>
      </c>
      <c r="J1221" s="75" t="s">
        <v>3728</v>
      </c>
      <c r="K1221" s="75"/>
      <c r="L1221" s="75"/>
      <c r="M1221" s="75"/>
      <c r="N1221" s="75">
        <v>67</v>
      </c>
      <c r="O1221" s="75"/>
      <c r="P1221" s="75">
        <v>146</v>
      </c>
      <c r="Q1221" s="75"/>
      <c r="R1221" s="75" t="s">
        <v>3</v>
      </c>
      <c r="S1221" s="75" t="s">
        <v>19</v>
      </c>
    </row>
    <row r="1222" spans="1:19" ht="15" customHeight="1" x14ac:dyDescent="0.35">
      <c r="A1222" s="75">
        <v>1221</v>
      </c>
      <c r="B1222" s="75" t="s">
        <v>4244</v>
      </c>
      <c r="C1222" s="165" t="s">
        <v>4245</v>
      </c>
      <c r="D1222" s="75" t="s">
        <v>3726</v>
      </c>
      <c r="E1222" s="75" t="s">
        <v>493</v>
      </c>
      <c r="F1222" s="75" t="s">
        <v>4246</v>
      </c>
      <c r="G1222" s="75" t="s">
        <v>4247</v>
      </c>
      <c r="H1222" s="75"/>
      <c r="I1222" s="75" t="s">
        <v>505</v>
      </c>
      <c r="J1222" s="75" t="s">
        <v>3728</v>
      </c>
      <c r="K1222" s="75"/>
      <c r="L1222" s="75"/>
      <c r="M1222" s="75"/>
      <c r="N1222" s="75">
        <v>2</v>
      </c>
      <c r="O1222" s="75"/>
      <c r="P1222" s="75">
        <v>5</v>
      </c>
      <c r="Q1222" s="75"/>
      <c r="R1222" s="75" t="s">
        <v>3</v>
      </c>
      <c r="S1222" s="75" t="s">
        <v>19</v>
      </c>
    </row>
    <row r="1223" spans="1:19" ht="15" customHeight="1" x14ac:dyDescent="0.35">
      <c r="A1223" s="75">
        <v>1222</v>
      </c>
      <c r="B1223" s="75" t="s">
        <v>4248</v>
      </c>
      <c r="C1223" s="165" t="s">
        <v>4249</v>
      </c>
      <c r="D1223" s="75" t="s">
        <v>3782</v>
      </c>
      <c r="E1223" s="75" t="s">
        <v>493</v>
      </c>
      <c r="F1223" s="75" t="s">
        <v>4250</v>
      </c>
      <c r="G1223" s="75" t="s">
        <v>488</v>
      </c>
      <c r="H1223" s="75"/>
      <c r="I1223" s="75" t="s">
        <v>505</v>
      </c>
      <c r="J1223" s="75" t="s">
        <v>3728</v>
      </c>
      <c r="K1223" s="75"/>
      <c r="L1223" s="75"/>
      <c r="M1223" s="75"/>
      <c r="N1223" s="75">
        <v>9</v>
      </c>
      <c r="O1223" s="75"/>
      <c r="P1223" s="75">
        <v>13</v>
      </c>
      <c r="Q1223" s="75"/>
      <c r="R1223" s="75" t="s">
        <v>3</v>
      </c>
      <c r="S1223" s="75" t="s">
        <v>19</v>
      </c>
    </row>
    <row r="1224" spans="1:19" ht="15" customHeight="1" x14ac:dyDescent="0.35">
      <c r="A1224" s="75">
        <v>1223</v>
      </c>
      <c r="B1224" s="75" t="s">
        <v>4251</v>
      </c>
      <c r="C1224" s="165" t="s">
        <v>4252</v>
      </c>
      <c r="D1224" s="75" t="s">
        <v>3731</v>
      </c>
      <c r="E1224" s="75" t="s">
        <v>493</v>
      </c>
      <c r="F1224" s="75" t="s">
        <v>4253</v>
      </c>
      <c r="G1224" s="75" t="s">
        <v>488</v>
      </c>
      <c r="H1224" s="75"/>
      <c r="I1224" s="75" t="s">
        <v>505</v>
      </c>
      <c r="J1224" s="75" t="s">
        <v>3728</v>
      </c>
      <c r="K1224" s="75"/>
      <c r="L1224" s="75"/>
      <c r="M1224" s="75"/>
      <c r="N1224" s="75">
        <v>4</v>
      </c>
      <c r="O1224" s="75"/>
      <c r="P1224" s="75">
        <v>20</v>
      </c>
      <c r="Q1224" s="75"/>
      <c r="R1224" s="75" t="s">
        <v>3</v>
      </c>
      <c r="S1224" s="75" t="s">
        <v>19</v>
      </c>
    </row>
    <row r="1225" spans="1:19" ht="15" customHeight="1" x14ac:dyDescent="0.35">
      <c r="A1225" s="75">
        <v>1224</v>
      </c>
      <c r="B1225" s="75" t="s">
        <v>4254</v>
      </c>
      <c r="C1225" s="165" t="s">
        <v>4255</v>
      </c>
      <c r="D1225" s="75" t="s">
        <v>3731</v>
      </c>
      <c r="E1225" s="75" t="s">
        <v>493</v>
      </c>
      <c r="F1225" s="75" t="s">
        <v>4256</v>
      </c>
      <c r="G1225" s="75" t="s">
        <v>488</v>
      </c>
      <c r="H1225" s="75"/>
      <c r="I1225" s="75" t="s">
        <v>505</v>
      </c>
      <c r="J1225" s="75" t="s">
        <v>3728</v>
      </c>
      <c r="K1225" s="75"/>
      <c r="L1225" s="75"/>
      <c r="M1225" s="75"/>
      <c r="N1225" s="75">
        <v>8</v>
      </c>
      <c r="O1225" s="75"/>
      <c r="P1225" s="75">
        <v>13</v>
      </c>
      <c r="Q1225" s="75"/>
      <c r="R1225" s="75" t="s">
        <v>3</v>
      </c>
      <c r="S1225" s="75" t="s">
        <v>19</v>
      </c>
    </row>
    <row r="1226" spans="1:19" ht="15" customHeight="1" x14ac:dyDescent="0.35">
      <c r="A1226" s="75">
        <v>1225</v>
      </c>
      <c r="B1226" s="75" t="s">
        <v>4257</v>
      </c>
      <c r="C1226" s="165" t="s">
        <v>4258</v>
      </c>
      <c r="D1226" s="75" t="s">
        <v>3875</v>
      </c>
      <c r="E1226" s="75" t="s">
        <v>493</v>
      </c>
      <c r="F1226" s="75" t="s">
        <v>4259</v>
      </c>
      <c r="G1226" s="75" t="s">
        <v>488</v>
      </c>
      <c r="H1226" s="75"/>
      <c r="I1226" s="75" t="s">
        <v>505</v>
      </c>
      <c r="J1226" s="75" t="s">
        <v>3728</v>
      </c>
      <c r="K1226" s="75"/>
      <c r="L1226" s="75"/>
      <c r="M1226" s="75"/>
      <c r="N1226" s="75">
        <v>1</v>
      </c>
      <c r="O1226" s="75"/>
      <c r="P1226" s="75">
        <v>8</v>
      </c>
      <c r="Q1226" s="75"/>
      <c r="R1226" s="75" t="s">
        <v>3</v>
      </c>
      <c r="S1226" s="75" t="s">
        <v>19</v>
      </c>
    </row>
    <row r="1227" spans="1:19" ht="15" customHeight="1" x14ac:dyDescent="0.35">
      <c r="A1227" s="75">
        <v>1226</v>
      </c>
      <c r="B1227" s="75" t="s">
        <v>4260</v>
      </c>
      <c r="C1227" s="165" t="s">
        <v>4261</v>
      </c>
      <c r="D1227" s="75" t="s">
        <v>3763</v>
      </c>
      <c r="E1227" s="75" t="s">
        <v>325</v>
      </c>
      <c r="F1227" s="75" t="s">
        <v>4262</v>
      </c>
      <c r="G1227" s="75" t="s">
        <v>4263</v>
      </c>
      <c r="H1227" s="75"/>
      <c r="I1227" s="75" t="s">
        <v>505</v>
      </c>
      <c r="J1227" s="75" t="s">
        <v>3728</v>
      </c>
      <c r="K1227" s="75"/>
      <c r="L1227" s="75"/>
      <c r="M1227" s="75"/>
      <c r="N1227" s="75">
        <v>10</v>
      </c>
      <c r="O1227" s="75"/>
      <c r="P1227" s="75">
        <v>38</v>
      </c>
      <c r="Q1227" s="75"/>
      <c r="R1227" s="75" t="s">
        <v>3</v>
      </c>
      <c r="S1227" s="75" t="s">
        <v>19</v>
      </c>
    </row>
    <row r="1228" spans="1:19" ht="15" customHeight="1" x14ac:dyDescent="0.35">
      <c r="A1228" s="75">
        <v>1227</v>
      </c>
      <c r="B1228" s="75" t="s">
        <v>4264</v>
      </c>
      <c r="C1228" s="165" t="s">
        <v>4265</v>
      </c>
      <c r="D1228" s="75" t="s">
        <v>3737</v>
      </c>
      <c r="E1228" s="75" t="s">
        <v>288</v>
      </c>
      <c r="F1228" s="75" t="s">
        <v>4266</v>
      </c>
      <c r="G1228" s="75" t="s">
        <v>488</v>
      </c>
      <c r="H1228" s="75"/>
      <c r="I1228" s="75" t="s">
        <v>505</v>
      </c>
      <c r="J1228" s="75" t="s">
        <v>3728</v>
      </c>
      <c r="K1228" s="75"/>
      <c r="L1228" s="75"/>
      <c r="M1228" s="75"/>
      <c r="N1228" s="75">
        <v>4</v>
      </c>
      <c r="O1228" s="75"/>
      <c r="P1228" s="75">
        <v>47</v>
      </c>
      <c r="Q1228" s="75"/>
      <c r="R1228" s="75" t="s">
        <v>3</v>
      </c>
      <c r="S1228" s="75" t="s">
        <v>19</v>
      </c>
    </row>
    <row r="1229" spans="1:19" ht="15" customHeight="1" x14ac:dyDescent="0.35">
      <c r="A1229" s="75">
        <v>1228</v>
      </c>
      <c r="B1229" s="75" t="s">
        <v>4267</v>
      </c>
      <c r="C1229" s="165" t="s">
        <v>4268</v>
      </c>
      <c r="D1229" s="75" t="s">
        <v>3737</v>
      </c>
      <c r="E1229" s="75" t="s">
        <v>556</v>
      </c>
      <c r="F1229" s="75" t="s">
        <v>4269</v>
      </c>
      <c r="G1229" s="75" t="s">
        <v>488</v>
      </c>
      <c r="H1229" s="75"/>
      <c r="I1229" s="75" t="s">
        <v>505</v>
      </c>
      <c r="J1229" s="75" t="s">
        <v>3728</v>
      </c>
      <c r="K1229" s="75"/>
      <c r="L1229" s="75"/>
      <c r="M1229" s="75"/>
      <c r="N1229" s="75">
        <v>2</v>
      </c>
      <c r="O1229" s="75"/>
      <c r="P1229" s="75">
        <v>13</v>
      </c>
      <c r="Q1229" s="75"/>
      <c r="R1229" s="75" t="s">
        <v>3</v>
      </c>
      <c r="S1229" s="75" t="s">
        <v>19</v>
      </c>
    </row>
    <row r="1230" spans="1:19" ht="15" customHeight="1" x14ac:dyDescent="0.35">
      <c r="A1230" s="75">
        <v>1229</v>
      </c>
      <c r="B1230" s="75" t="s">
        <v>4270</v>
      </c>
      <c r="C1230" s="165" t="s">
        <v>4271</v>
      </c>
      <c r="D1230" s="75" t="s">
        <v>3731</v>
      </c>
      <c r="E1230" s="75" t="s">
        <v>556</v>
      </c>
      <c r="F1230" s="75" t="s">
        <v>4272</v>
      </c>
      <c r="G1230" s="75" t="s">
        <v>488</v>
      </c>
      <c r="H1230" s="75"/>
      <c r="I1230" s="75" t="s">
        <v>505</v>
      </c>
      <c r="J1230" s="75" t="s">
        <v>3728</v>
      </c>
      <c r="K1230" s="75"/>
      <c r="L1230" s="75"/>
      <c r="M1230" s="75"/>
      <c r="N1230" s="75">
        <v>3</v>
      </c>
      <c r="O1230" s="75"/>
      <c r="P1230" s="75">
        <v>58</v>
      </c>
      <c r="Q1230" s="75"/>
      <c r="R1230" s="75" t="s">
        <v>3</v>
      </c>
      <c r="S1230" s="75" t="s">
        <v>19</v>
      </c>
    </row>
    <row r="1231" spans="1:19" ht="15" customHeight="1" x14ac:dyDescent="0.35">
      <c r="A1231" s="75">
        <v>1230</v>
      </c>
      <c r="B1231" s="75" t="s">
        <v>4273</v>
      </c>
      <c r="C1231" s="165" t="s">
        <v>4274</v>
      </c>
      <c r="D1231" s="75" t="s">
        <v>3782</v>
      </c>
      <c r="E1231" s="75" t="s">
        <v>556</v>
      </c>
      <c r="F1231" s="75" t="s">
        <v>4275</v>
      </c>
      <c r="G1231" s="75" t="s">
        <v>488</v>
      </c>
      <c r="H1231" s="75"/>
      <c r="I1231" s="75" t="s">
        <v>505</v>
      </c>
      <c r="J1231" s="75" t="s">
        <v>3728</v>
      </c>
      <c r="K1231" s="75"/>
      <c r="L1231" s="75"/>
      <c r="M1231" s="75"/>
      <c r="N1231" s="75">
        <v>4</v>
      </c>
      <c r="O1231" s="75"/>
      <c r="P1231" s="75">
        <v>54</v>
      </c>
      <c r="Q1231" s="75"/>
      <c r="R1231" s="75" t="s">
        <v>3</v>
      </c>
      <c r="S1231" s="75" t="s">
        <v>19</v>
      </c>
    </row>
    <row r="1232" spans="1:19" ht="15" customHeight="1" x14ac:dyDescent="0.35">
      <c r="A1232" s="75">
        <v>1231</v>
      </c>
      <c r="B1232" s="75" t="s">
        <v>4276</v>
      </c>
      <c r="C1232" s="165" t="s">
        <v>4277</v>
      </c>
      <c r="D1232" s="75" t="s">
        <v>3737</v>
      </c>
      <c r="E1232" s="75" t="s">
        <v>333</v>
      </c>
      <c r="F1232" s="75" t="s">
        <v>4278</v>
      </c>
      <c r="G1232" s="75" t="s">
        <v>488</v>
      </c>
      <c r="H1232" s="75"/>
      <c r="I1232" s="75" t="s">
        <v>505</v>
      </c>
      <c r="J1232" s="75" t="s">
        <v>3728</v>
      </c>
      <c r="K1232" s="75"/>
      <c r="L1232" s="75"/>
      <c r="M1232" s="75"/>
      <c r="N1232" s="75">
        <v>94</v>
      </c>
      <c r="O1232" s="75"/>
      <c r="P1232" s="75">
        <v>31</v>
      </c>
      <c r="Q1232" s="75"/>
      <c r="R1232" s="75" t="s">
        <v>3</v>
      </c>
      <c r="S1232" s="75" t="s">
        <v>19</v>
      </c>
    </row>
    <row r="1233" spans="1:19" ht="15" customHeight="1" x14ac:dyDescent="0.35">
      <c r="A1233" s="75">
        <v>1232</v>
      </c>
      <c r="B1233" s="75" t="s">
        <v>4279</v>
      </c>
      <c r="C1233" s="165" t="s">
        <v>4280</v>
      </c>
      <c r="D1233" s="75" t="s">
        <v>4281</v>
      </c>
      <c r="E1233" s="75" t="s">
        <v>493</v>
      </c>
      <c r="F1233" s="75" t="s">
        <v>4282</v>
      </c>
      <c r="G1233" s="75" t="s">
        <v>488</v>
      </c>
      <c r="H1233" s="75"/>
      <c r="I1233" s="75" t="s">
        <v>1112</v>
      </c>
      <c r="J1233" s="75" t="s">
        <v>64</v>
      </c>
      <c r="K1233" s="75"/>
      <c r="L1233" s="75"/>
      <c r="M1233" s="75"/>
      <c r="N1233" s="75">
        <v>4</v>
      </c>
      <c r="O1233" s="75"/>
      <c r="P1233" s="75">
        <v>6</v>
      </c>
      <c r="Q1233" s="75"/>
      <c r="R1233" s="75" t="s">
        <v>3</v>
      </c>
      <c r="S1233" s="75" t="s">
        <v>19</v>
      </c>
    </row>
    <row r="1234" spans="1:19" ht="15" customHeight="1" x14ac:dyDescent="0.35">
      <c r="A1234" s="75">
        <v>1233</v>
      </c>
      <c r="B1234" s="75" t="s">
        <v>152</v>
      </c>
      <c r="C1234" s="165" t="s">
        <v>153</v>
      </c>
      <c r="D1234" s="75" t="s">
        <v>154</v>
      </c>
      <c r="E1234" s="75" t="s">
        <v>288</v>
      </c>
      <c r="F1234" s="75" t="s">
        <v>4283</v>
      </c>
      <c r="G1234" s="75" t="s">
        <v>488</v>
      </c>
      <c r="H1234" s="75"/>
      <c r="I1234" s="75" t="s">
        <v>505</v>
      </c>
      <c r="J1234" s="75" t="s">
        <v>3728</v>
      </c>
      <c r="K1234" s="75"/>
      <c r="L1234" s="75"/>
      <c r="M1234" s="75"/>
      <c r="N1234" s="75">
        <v>3</v>
      </c>
      <c r="O1234" s="75"/>
      <c r="P1234" s="75">
        <v>26</v>
      </c>
      <c r="Q1234" s="75"/>
      <c r="R1234" s="75" t="s">
        <v>3</v>
      </c>
      <c r="S1234" s="75" t="s">
        <v>19</v>
      </c>
    </row>
    <row r="1235" spans="1:19" ht="15" customHeight="1" x14ac:dyDescent="0.35">
      <c r="A1235" s="75">
        <v>1234</v>
      </c>
      <c r="B1235" s="75" t="s">
        <v>4284</v>
      </c>
      <c r="C1235" s="165" t="s">
        <v>4285</v>
      </c>
      <c r="D1235" s="75" t="s">
        <v>3737</v>
      </c>
      <c r="E1235" s="75" t="s">
        <v>325</v>
      </c>
      <c r="F1235" s="75" t="s">
        <v>4286</v>
      </c>
      <c r="G1235" s="75" t="s">
        <v>4287</v>
      </c>
      <c r="H1235" s="75"/>
      <c r="I1235" s="75" t="s">
        <v>505</v>
      </c>
      <c r="J1235" s="75" t="s">
        <v>3728</v>
      </c>
      <c r="K1235" s="75"/>
      <c r="L1235" s="75"/>
      <c r="M1235" s="75"/>
      <c r="N1235" s="75">
        <v>10</v>
      </c>
      <c r="O1235" s="75"/>
      <c r="P1235" s="75">
        <v>68</v>
      </c>
      <c r="Q1235" s="75"/>
      <c r="R1235" s="75" t="s">
        <v>3</v>
      </c>
      <c r="S1235" s="75" t="s">
        <v>19</v>
      </c>
    </row>
    <row r="1236" spans="1:19" ht="15" customHeight="1" x14ac:dyDescent="0.35">
      <c r="A1236" s="75">
        <v>1235</v>
      </c>
      <c r="B1236" s="75" t="s">
        <v>4288</v>
      </c>
      <c r="C1236" s="165" t="s">
        <v>4289</v>
      </c>
      <c r="D1236" s="75" t="s">
        <v>116</v>
      </c>
      <c r="E1236" s="75" t="s">
        <v>333</v>
      </c>
      <c r="F1236" s="75" t="s">
        <v>4290</v>
      </c>
      <c r="G1236" s="75" t="s">
        <v>4291</v>
      </c>
      <c r="H1236" s="75"/>
      <c r="I1236" s="75" t="s">
        <v>505</v>
      </c>
      <c r="J1236" s="75" t="s">
        <v>3728</v>
      </c>
      <c r="K1236" s="75"/>
      <c r="L1236" s="75"/>
      <c r="M1236" s="75"/>
      <c r="N1236" s="75">
        <v>48</v>
      </c>
      <c r="O1236" s="75"/>
      <c r="P1236" s="75">
        <v>87</v>
      </c>
      <c r="Q1236" s="75"/>
      <c r="R1236" s="75" t="s">
        <v>3</v>
      </c>
      <c r="S1236" s="75" t="s">
        <v>19</v>
      </c>
    </row>
    <row r="1237" spans="1:19" ht="15" customHeight="1" x14ac:dyDescent="0.35">
      <c r="A1237" s="75">
        <v>1236</v>
      </c>
      <c r="B1237" s="75" t="s">
        <v>4292</v>
      </c>
      <c r="C1237" s="165" t="s">
        <v>4293</v>
      </c>
      <c r="D1237" s="75" t="s">
        <v>4294</v>
      </c>
      <c r="E1237" s="75" t="s">
        <v>396</v>
      </c>
      <c r="F1237" s="75" t="s">
        <v>4295</v>
      </c>
      <c r="G1237" s="75" t="s">
        <v>488</v>
      </c>
      <c r="H1237" s="75"/>
      <c r="I1237" s="75" t="s">
        <v>505</v>
      </c>
      <c r="J1237" s="75" t="s">
        <v>3728</v>
      </c>
      <c r="K1237" s="75"/>
      <c r="L1237" s="75"/>
      <c r="M1237" s="75"/>
      <c r="N1237" s="75">
        <v>26</v>
      </c>
      <c r="O1237" s="75"/>
      <c r="P1237" s="75">
        <v>21</v>
      </c>
      <c r="Q1237" s="75"/>
      <c r="R1237" s="75" t="s">
        <v>3</v>
      </c>
      <c r="S1237" s="75" t="s">
        <v>19</v>
      </c>
    </row>
    <row r="1238" spans="1:19" ht="15" customHeight="1" x14ac:dyDescent="0.35">
      <c r="A1238" s="75">
        <v>1237</v>
      </c>
      <c r="B1238" s="75" t="s">
        <v>4296</v>
      </c>
      <c r="C1238" s="165" t="s">
        <v>4297</v>
      </c>
      <c r="D1238" s="75" t="s">
        <v>4298</v>
      </c>
      <c r="E1238" s="75" t="s">
        <v>556</v>
      </c>
      <c r="F1238" s="75" t="s">
        <v>4299</v>
      </c>
      <c r="G1238" s="75" t="s">
        <v>488</v>
      </c>
      <c r="H1238" s="75"/>
      <c r="I1238" s="75" t="s">
        <v>505</v>
      </c>
      <c r="J1238" s="75" t="s">
        <v>3728</v>
      </c>
      <c r="K1238" s="75"/>
      <c r="L1238" s="75"/>
      <c r="M1238" s="75"/>
      <c r="N1238" s="75"/>
      <c r="O1238" s="75"/>
      <c r="P1238" s="75">
        <v>59</v>
      </c>
      <c r="Q1238" s="75"/>
      <c r="R1238" s="75" t="s">
        <v>3</v>
      </c>
      <c r="S1238" s="75" t="s">
        <v>19</v>
      </c>
    </row>
    <row r="1239" spans="1:19" ht="15" customHeight="1" x14ac:dyDescent="0.35">
      <c r="A1239" s="75">
        <v>1238</v>
      </c>
      <c r="B1239" s="75" t="s">
        <v>4300</v>
      </c>
      <c r="C1239" s="165" t="s">
        <v>4301</v>
      </c>
      <c r="D1239" s="75" t="s">
        <v>3731</v>
      </c>
      <c r="E1239" s="75" t="s">
        <v>493</v>
      </c>
      <c r="F1239" s="75" t="s">
        <v>4302</v>
      </c>
      <c r="G1239" s="75" t="s">
        <v>488</v>
      </c>
      <c r="H1239" s="75"/>
      <c r="I1239" s="75" t="s">
        <v>505</v>
      </c>
      <c r="J1239" s="75" t="s">
        <v>3728</v>
      </c>
      <c r="K1239" s="75"/>
      <c r="L1239" s="75"/>
      <c r="M1239" s="75"/>
      <c r="N1239" s="75">
        <v>11</v>
      </c>
      <c r="O1239" s="75"/>
      <c r="P1239" s="75">
        <v>18</v>
      </c>
      <c r="Q1239" s="75"/>
      <c r="R1239" s="75" t="s">
        <v>3</v>
      </c>
      <c r="S1239" s="75" t="s">
        <v>19</v>
      </c>
    </row>
    <row r="1240" spans="1:19" ht="15" customHeight="1" x14ac:dyDescent="0.35">
      <c r="A1240" s="75">
        <v>1239</v>
      </c>
      <c r="B1240" s="75" t="s">
        <v>4303</v>
      </c>
      <c r="C1240" s="165" t="s">
        <v>4304</v>
      </c>
      <c r="D1240" s="75" t="s">
        <v>4305</v>
      </c>
      <c r="E1240" s="75" t="s">
        <v>346</v>
      </c>
      <c r="F1240" s="75" t="s">
        <v>4306</v>
      </c>
      <c r="G1240" s="75" t="s">
        <v>4307</v>
      </c>
      <c r="H1240" s="75"/>
      <c r="I1240" s="75" t="s">
        <v>505</v>
      </c>
      <c r="J1240" s="75" t="s">
        <v>3728</v>
      </c>
      <c r="K1240" s="75"/>
      <c r="L1240" s="75"/>
      <c r="M1240" s="75"/>
      <c r="N1240" s="75">
        <v>23</v>
      </c>
      <c r="O1240" s="75"/>
      <c r="P1240" s="75">
        <v>83</v>
      </c>
      <c r="Q1240" s="75"/>
      <c r="R1240" s="75" t="s">
        <v>3</v>
      </c>
      <c r="S1240" s="75" t="s">
        <v>19</v>
      </c>
    </row>
    <row r="1241" spans="1:19" ht="15" customHeight="1" x14ac:dyDescent="0.35">
      <c r="A1241" s="75">
        <v>1240</v>
      </c>
      <c r="B1241" s="75" t="s">
        <v>4308</v>
      </c>
      <c r="C1241" s="165" t="s">
        <v>4309</v>
      </c>
      <c r="D1241" s="75" t="s">
        <v>4310</v>
      </c>
      <c r="E1241" s="75" t="s">
        <v>346</v>
      </c>
      <c r="F1241" s="75" t="s">
        <v>4311</v>
      </c>
      <c r="G1241" s="75" t="s">
        <v>4312</v>
      </c>
      <c r="H1241" s="75"/>
      <c r="I1241" s="75" t="s">
        <v>505</v>
      </c>
      <c r="J1241" s="75" t="s">
        <v>3728</v>
      </c>
      <c r="K1241" s="75"/>
      <c r="L1241" s="75"/>
      <c r="M1241" s="75"/>
      <c r="N1241" s="75">
        <v>3</v>
      </c>
      <c r="O1241" s="75"/>
      <c r="P1241" s="75">
        <v>14</v>
      </c>
      <c r="Q1241" s="75"/>
      <c r="R1241" s="75" t="s">
        <v>3</v>
      </c>
      <c r="S1241" s="75" t="s">
        <v>19</v>
      </c>
    </row>
    <row r="1242" spans="1:19" ht="15" customHeight="1" x14ac:dyDescent="0.35">
      <c r="A1242" s="75">
        <v>1241</v>
      </c>
      <c r="B1242" s="75" t="s">
        <v>4313</v>
      </c>
      <c r="C1242" s="165" t="s">
        <v>4314</v>
      </c>
      <c r="D1242" s="75" t="s">
        <v>4315</v>
      </c>
      <c r="E1242" s="75" t="s">
        <v>295</v>
      </c>
      <c r="F1242" s="75" t="s">
        <v>4316</v>
      </c>
      <c r="G1242" s="75" t="s">
        <v>4317</v>
      </c>
      <c r="H1242" s="75"/>
      <c r="I1242" s="75" t="s">
        <v>505</v>
      </c>
      <c r="J1242" s="75" t="s">
        <v>3728</v>
      </c>
      <c r="K1242" s="75"/>
      <c r="L1242" s="75"/>
      <c r="M1242" s="75"/>
      <c r="N1242" s="75">
        <v>4</v>
      </c>
      <c r="O1242" s="75"/>
      <c r="P1242" s="75">
        <v>26</v>
      </c>
      <c r="Q1242" s="75"/>
      <c r="R1242" s="75" t="s">
        <v>3</v>
      </c>
      <c r="S1242" s="75" t="s">
        <v>19</v>
      </c>
    </row>
    <row r="1243" spans="1:19" ht="15" customHeight="1" x14ac:dyDescent="0.35">
      <c r="A1243" s="75">
        <v>1242</v>
      </c>
      <c r="B1243" s="75" t="s">
        <v>4318</v>
      </c>
      <c r="C1243" s="165" t="s">
        <v>4319</v>
      </c>
      <c r="D1243" s="75" t="s">
        <v>4008</v>
      </c>
      <c r="E1243" s="75" t="s">
        <v>346</v>
      </c>
      <c r="F1243" s="75" t="s">
        <v>4320</v>
      </c>
      <c r="G1243" s="75" t="s">
        <v>488</v>
      </c>
      <c r="H1243" s="75"/>
      <c r="I1243" s="75" t="s">
        <v>505</v>
      </c>
      <c r="J1243" s="75" t="s">
        <v>3728</v>
      </c>
      <c r="K1243" s="75"/>
      <c r="L1243" s="75"/>
      <c r="M1243" s="75"/>
      <c r="N1243" s="75">
        <v>15</v>
      </c>
      <c r="O1243" s="75"/>
      <c r="P1243" s="75">
        <v>81</v>
      </c>
      <c r="Q1243" s="75"/>
      <c r="R1243" s="75" t="s">
        <v>3</v>
      </c>
      <c r="S1243" s="75" t="s">
        <v>19</v>
      </c>
    </row>
    <row r="1244" spans="1:19" ht="15" customHeight="1" x14ac:dyDescent="0.35">
      <c r="A1244" s="75">
        <v>1243</v>
      </c>
      <c r="B1244" s="75" t="s">
        <v>4321</v>
      </c>
      <c r="C1244" s="165" t="s">
        <v>4322</v>
      </c>
      <c r="D1244" s="75" t="s">
        <v>3737</v>
      </c>
      <c r="E1244" s="75" t="s">
        <v>396</v>
      </c>
      <c r="F1244" s="75" t="s">
        <v>4323</v>
      </c>
      <c r="G1244" s="75" t="s">
        <v>4324</v>
      </c>
      <c r="H1244" s="75"/>
      <c r="I1244" s="75" t="s">
        <v>505</v>
      </c>
      <c r="J1244" s="75" t="s">
        <v>3728</v>
      </c>
      <c r="K1244" s="75"/>
      <c r="L1244" s="75"/>
      <c r="M1244" s="75"/>
      <c r="N1244" s="75">
        <v>15</v>
      </c>
      <c r="O1244" s="75"/>
      <c r="P1244" s="75">
        <v>38</v>
      </c>
      <c r="Q1244" s="75"/>
      <c r="R1244" s="75" t="s">
        <v>3</v>
      </c>
      <c r="S1244" s="75" t="s">
        <v>19</v>
      </c>
    </row>
    <row r="1245" spans="1:19" ht="15" customHeight="1" x14ac:dyDescent="0.35">
      <c r="A1245" s="75">
        <v>1244</v>
      </c>
      <c r="B1245" s="75" t="s">
        <v>4325</v>
      </c>
      <c r="C1245" s="165" t="s">
        <v>4326</v>
      </c>
      <c r="D1245" s="75" t="s">
        <v>4327</v>
      </c>
      <c r="E1245" s="75" t="s">
        <v>556</v>
      </c>
      <c r="F1245" s="75" t="s">
        <v>4328</v>
      </c>
      <c r="G1245" s="75" t="s">
        <v>488</v>
      </c>
      <c r="H1245" s="75"/>
      <c r="I1245" s="75" t="s">
        <v>505</v>
      </c>
      <c r="J1245" s="75" t="s">
        <v>3728</v>
      </c>
      <c r="K1245" s="75"/>
      <c r="L1245" s="75"/>
      <c r="M1245" s="75"/>
      <c r="N1245" s="75"/>
      <c r="O1245" s="75"/>
      <c r="P1245" s="75">
        <v>8</v>
      </c>
      <c r="Q1245" s="75"/>
      <c r="R1245" s="75" t="s">
        <v>3</v>
      </c>
      <c r="S1245" s="75" t="s">
        <v>19</v>
      </c>
    </row>
    <row r="1246" spans="1:19" ht="15" customHeight="1" x14ac:dyDescent="0.35">
      <c r="A1246" s="75">
        <v>1245</v>
      </c>
      <c r="B1246" s="75" t="s">
        <v>4329</v>
      </c>
      <c r="C1246" s="165" t="s">
        <v>4330</v>
      </c>
      <c r="D1246" s="75" t="s">
        <v>3731</v>
      </c>
      <c r="E1246" s="75" t="s">
        <v>556</v>
      </c>
      <c r="F1246" s="75" t="s">
        <v>4331</v>
      </c>
      <c r="G1246" s="75" t="s">
        <v>488</v>
      </c>
      <c r="H1246" s="75"/>
      <c r="I1246" s="75" t="s">
        <v>505</v>
      </c>
      <c r="J1246" s="75" t="s">
        <v>3728</v>
      </c>
      <c r="K1246" s="75"/>
      <c r="L1246" s="75"/>
      <c r="M1246" s="75"/>
      <c r="N1246" s="75"/>
      <c r="O1246" s="75"/>
      <c r="P1246" s="75">
        <v>11</v>
      </c>
      <c r="Q1246" s="75"/>
      <c r="R1246" s="75" t="s">
        <v>3</v>
      </c>
      <c r="S1246" s="75" t="s">
        <v>19</v>
      </c>
    </row>
    <row r="1247" spans="1:19" ht="15" customHeight="1" x14ac:dyDescent="0.35">
      <c r="A1247" s="75">
        <v>1246</v>
      </c>
      <c r="B1247" s="75" t="s">
        <v>4332</v>
      </c>
      <c r="C1247" s="165" t="s">
        <v>4333</v>
      </c>
      <c r="D1247" s="75" t="s">
        <v>3737</v>
      </c>
      <c r="E1247" s="75" t="s">
        <v>639</v>
      </c>
      <c r="F1247" s="75" t="s">
        <v>4334</v>
      </c>
      <c r="G1247" s="75" t="s">
        <v>4335</v>
      </c>
      <c r="H1247" s="75"/>
      <c r="I1247" s="75" t="s">
        <v>505</v>
      </c>
      <c r="J1247" s="75" t="s">
        <v>3728</v>
      </c>
      <c r="K1247" s="75"/>
      <c r="L1247" s="75"/>
      <c r="M1247" s="75"/>
      <c r="N1247" s="75">
        <v>20</v>
      </c>
      <c r="O1247" s="75"/>
      <c r="P1247" s="75">
        <v>64</v>
      </c>
      <c r="Q1247" s="75"/>
      <c r="R1247" s="75" t="s">
        <v>3</v>
      </c>
      <c r="S1247" s="75" t="s">
        <v>19</v>
      </c>
    </row>
    <row r="1248" spans="1:19" ht="15" customHeight="1" x14ac:dyDescent="0.35">
      <c r="A1248" s="75">
        <v>1247</v>
      </c>
      <c r="B1248" s="75" t="s">
        <v>4336</v>
      </c>
      <c r="C1248" s="165" t="s">
        <v>4337</v>
      </c>
      <c r="D1248" s="75" t="s">
        <v>3966</v>
      </c>
      <c r="E1248" s="75" t="s">
        <v>346</v>
      </c>
      <c r="F1248" s="75" t="s">
        <v>4338</v>
      </c>
      <c r="G1248" s="75" t="s">
        <v>4339</v>
      </c>
      <c r="H1248" s="75"/>
      <c r="I1248" s="75" t="s">
        <v>505</v>
      </c>
      <c r="J1248" s="75" t="s">
        <v>3728</v>
      </c>
      <c r="K1248" s="75"/>
      <c r="L1248" s="75"/>
      <c r="M1248" s="75"/>
      <c r="N1248" s="75">
        <v>5</v>
      </c>
      <c r="O1248" s="75"/>
      <c r="P1248" s="75">
        <v>8</v>
      </c>
      <c r="Q1248" s="75"/>
      <c r="R1248" s="75" t="s">
        <v>3</v>
      </c>
      <c r="S1248" s="75" t="s">
        <v>19</v>
      </c>
    </row>
    <row r="1249" spans="1:19" ht="15" customHeight="1" x14ac:dyDescent="0.35">
      <c r="A1249" s="75">
        <v>1248</v>
      </c>
      <c r="B1249" s="75" t="s">
        <v>4340</v>
      </c>
      <c r="C1249" s="165" t="s">
        <v>4341</v>
      </c>
      <c r="D1249" s="75" t="s">
        <v>3731</v>
      </c>
      <c r="E1249" s="75" t="s">
        <v>556</v>
      </c>
      <c r="F1249" s="75" t="s">
        <v>4342</v>
      </c>
      <c r="G1249" s="75" t="s">
        <v>488</v>
      </c>
      <c r="H1249" s="75"/>
      <c r="I1249" s="75" t="s">
        <v>505</v>
      </c>
      <c r="J1249" s="75" t="s">
        <v>3728</v>
      </c>
      <c r="K1249" s="75"/>
      <c r="L1249" s="75"/>
      <c r="M1249" s="75"/>
      <c r="N1249" s="75">
        <v>1</v>
      </c>
      <c r="O1249" s="75"/>
      <c r="P1249" s="75">
        <v>37</v>
      </c>
      <c r="Q1249" s="75"/>
      <c r="R1249" s="75" t="s">
        <v>3</v>
      </c>
      <c r="S1249" s="75" t="s">
        <v>19</v>
      </c>
    </row>
    <row r="1250" spans="1:19" ht="15" customHeight="1" x14ac:dyDescent="0.35">
      <c r="A1250" s="75">
        <v>1249</v>
      </c>
      <c r="B1250" s="75" t="s">
        <v>4343</v>
      </c>
      <c r="C1250" s="165" t="s">
        <v>4344</v>
      </c>
      <c r="D1250" s="75" t="s">
        <v>3737</v>
      </c>
      <c r="E1250" s="75" t="s">
        <v>346</v>
      </c>
      <c r="F1250" s="75" t="s">
        <v>4345</v>
      </c>
      <c r="G1250" s="75" t="s">
        <v>4346</v>
      </c>
      <c r="H1250" s="75"/>
      <c r="I1250" s="75" t="s">
        <v>505</v>
      </c>
      <c r="J1250" s="75" t="s">
        <v>3728</v>
      </c>
      <c r="K1250" s="75"/>
      <c r="L1250" s="75"/>
      <c r="M1250" s="75"/>
      <c r="N1250" s="75">
        <v>2</v>
      </c>
      <c r="O1250" s="75"/>
      <c r="P1250" s="75">
        <v>13</v>
      </c>
      <c r="Q1250" s="75"/>
      <c r="R1250" s="75" t="s">
        <v>3</v>
      </c>
      <c r="S1250" s="75" t="s">
        <v>19</v>
      </c>
    </row>
    <row r="1251" spans="1:19" ht="15" customHeight="1" x14ac:dyDescent="0.35">
      <c r="A1251" s="75">
        <v>1250</v>
      </c>
      <c r="B1251" s="75" t="s">
        <v>4347</v>
      </c>
      <c r="C1251" s="165" t="s">
        <v>4348</v>
      </c>
      <c r="D1251" s="75" t="s">
        <v>116</v>
      </c>
      <c r="E1251" s="75" t="s">
        <v>346</v>
      </c>
      <c r="F1251" s="75" t="s">
        <v>4349</v>
      </c>
      <c r="G1251" s="75" t="s">
        <v>4350</v>
      </c>
      <c r="H1251" s="75"/>
      <c r="I1251" s="75" t="s">
        <v>505</v>
      </c>
      <c r="J1251" s="75" t="s">
        <v>3728</v>
      </c>
      <c r="K1251" s="75"/>
      <c r="L1251" s="75"/>
      <c r="M1251" s="75"/>
      <c r="N1251" s="75">
        <v>32</v>
      </c>
      <c r="O1251" s="75"/>
      <c r="P1251" s="75">
        <v>123</v>
      </c>
      <c r="Q1251" s="75"/>
      <c r="R1251" s="75" t="s">
        <v>3</v>
      </c>
      <c r="S1251" s="75" t="s">
        <v>19</v>
      </c>
    </row>
    <row r="1252" spans="1:19" ht="15" customHeight="1" x14ac:dyDescent="0.35">
      <c r="A1252" s="75">
        <v>1251</v>
      </c>
      <c r="B1252" s="75" t="s">
        <v>4351</v>
      </c>
      <c r="C1252" s="165" t="s">
        <v>4352</v>
      </c>
      <c r="D1252" s="75" t="s">
        <v>4353</v>
      </c>
      <c r="E1252" s="75" t="s">
        <v>493</v>
      </c>
      <c r="F1252" s="75" t="s">
        <v>4354</v>
      </c>
      <c r="G1252" s="75" t="s">
        <v>4355</v>
      </c>
      <c r="H1252" s="75"/>
      <c r="I1252" s="75" t="s">
        <v>505</v>
      </c>
      <c r="J1252" s="75" t="s">
        <v>3728</v>
      </c>
      <c r="K1252" s="75"/>
      <c r="L1252" s="75"/>
      <c r="M1252" s="75"/>
      <c r="N1252" s="75">
        <v>3</v>
      </c>
      <c r="O1252" s="75"/>
      <c r="P1252" s="75">
        <v>17</v>
      </c>
      <c r="Q1252" s="75"/>
      <c r="R1252" s="75" t="s">
        <v>3</v>
      </c>
      <c r="S1252" s="75" t="s">
        <v>19</v>
      </c>
    </row>
    <row r="1253" spans="1:19" ht="15" customHeight="1" x14ac:dyDescent="0.35">
      <c r="A1253" s="75">
        <v>1252</v>
      </c>
      <c r="B1253" s="75" t="s">
        <v>4356</v>
      </c>
      <c r="C1253" s="165" t="s">
        <v>4357</v>
      </c>
      <c r="D1253" s="75" t="s">
        <v>3745</v>
      </c>
      <c r="E1253" s="75" t="s">
        <v>333</v>
      </c>
      <c r="F1253" s="75" t="s">
        <v>4358</v>
      </c>
      <c r="G1253" s="75" t="s">
        <v>4359</v>
      </c>
      <c r="H1253" s="75"/>
      <c r="I1253" s="75" t="s">
        <v>505</v>
      </c>
      <c r="J1253" s="75" t="s">
        <v>3728</v>
      </c>
      <c r="K1253" s="75"/>
      <c r="L1253" s="75"/>
      <c r="M1253" s="75"/>
      <c r="N1253" s="75">
        <v>30</v>
      </c>
      <c r="O1253" s="75"/>
      <c r="P1253" s="75">
        <v>35</v>
      </c>
      <c r="Q1253" s="75"/>
      <c r="R1253" s="75" t="s">
        <v>5</v>
      </c>
      <c r="S1253" s="75" t="s">
        <v>19</v>
      </c>
    </row>
    <row r="1254" spans="1:19" ht="15" customHeight="1" x14ac:dyDescent="0.35">
      <c r="A1254" s="75">
        <v>1253</v>
      </c>
      <c r="B1254" s="75" t="s">
        <v>4360</v>
      </c>
      <c r="C1254" s="165" t="s">
        <v>4361</v>
      </c>
      <c r="D1254" s="75" t="s">
        <v>3819</v>
      </c>
      <c r="E1254" s="75" t="s">
        <v>288</v>
      </c>
      <c r="F1254" s="75" t="s">
        <v>4362</v>
      </c>
      <c r="G1254" s="75" t="s">
        <v>4363</v>
      </c>
      <c r="H1254" s="75"/>
      <c r="I1254" s="75" t="s">
        <v>505</v>
      </c>
      <c r="J1254" s="75" t="s">
        <v>3728</v>
      </c>
      <c r="K1254" s="75"/>
      <c r="L1254" s="75"/>
      <c r="M1254" s="75"/>
      <c r="N1254" s="75">
        <v>26</v>
      </c>
      <c r="O1254" s="75"/>
      <c r="P1254" s="75">
        <v>54</v>
      </c>
      <c r="Q1254" s="75"/>
      <c r="R1254" s="75" t="s">
        <v>5</v>
      </c>
      <c r="S1254" s="75" t="s">
        <v>19</v>
      </c>
    </row>
    <row r="1255" spans="1:19" ht="15" customHeight="1" x14ac:dyDescent="0.35">
      <c r="A1255" s="75">
        <v>1254</v>
      </c>
      <c r="B1255" s="75" t="s">
        <v>4364</v>
      </c>
      <c r="C1255" s="165" t="s">
        <v>4365</v>
      </c>
      <c r="D1255" s="75" t="s">
        <v>3875</v>
      </c>
      <c r="E1255" s="75" t="s">
        <v>288</v>
      </c>
      <c r="F1255" s="75" t="s">
        <v>4366</v>
      </c>
      <c r="G1255" s="75" t="s">
        <v>488</v>
      </c>
      <c r="H1255" s="75"/>
      <c r="I1255" s="75" t="s">
        <v>505</v>
      </c>
      <c r="J1255" s="75" t="s">
        <v>3728</v>
      </c>
      <c r="K1255" s="75"/>
      <c r="L1255" s="75"/>
      <c r="M1255" s="75"/>
      <c r="N1255" s="75">
        <v>11</v>
      </c>
      <c r="O1255" s="75"/>
      <c r="P1255" s="75">
        <v>36</v>
      </c>
      <c r="Q1255" s="75"/>
      <c r="R1255" s="75" t="s">
        <v>5</v>
      </c>
      <c r="S1255" s="75" t="s">
        <v>19</v>
      </c>
    </row>
    <row r="1256" spans="1:19" ht="15" customHeight="1" x14ac:dyDescent="0.35">
      <c r="A1256" s="75">
        <v>1255</v>
      </c>
      <c r="B1256" s="75" t="s">
        <v>4367</v>
      </c>
      <c r="C1256" s="165" t="s">
        <v>4368</v>
      </c>
      <c r="D1256" s="75" t="s">
        <v>4369</v>
      </c>
      <c r="E1256" s="75" t="s">
        <v>288</v>
      </c>
      <c r="F1256" s="75" t="s">
        <v>4370</v>
      </c>
      <c r="G1256" s="75" t="s">
        <v>4371</v>
      </c>
      <c r="H1256" s="75"/>
      <c r="I1256" s="75" t="s">
        <v>505</v>
      </c>
      <c r="J1256" s="75" t="s">
        <v>64</v>
      </c>
      <c r="K1256" s="75"/>
      <c r="L1256" s="75"/>
      <c r="M1256" s="75"/>
      <c r="N1256" s="75">
        <v>6</v>
      </c>
      <c r="O1256" s="75"/>
      <c r="P1256" s="75">
        <v>31</v>
      </c>
      <c r="Q1256" s="75"/>
      <c r="R1256" s="75" t="s">
        <v>5</v>
      </c>
      <c r="S1256" s="75" t="s">
        <v>19</v>
      </c>
    </row>
    <row r="1257" spans="1:19" ht="15" customHeight="1" x14ac:dyDescent="0.35">
      <c r="A1257" s="75">
        <v>1256</v>
      </c>
      <c r="B1257" s="75" t="s">
        <v>4372</v>
      </c>
      <c r="C1257" s="165" t="s">
        <v>4373</v>
      </c>
      <c r="D1257" s="75" t="s">
        <v>3875</v>
      </c>
      <c r="E1257" s="75" t="s">
        <v>302</v>
      </c>
      <c r="F1257" s="75" t="s">
        <v>4374</v>
      </c>
      <c r="G1257" s="75" t="s">
        <v>488</v>
      </c>
      <c r="H1257" s="75"/>
      <c r="I1257" s="75" t="s">
        <v>505</v>
      </c>
      <c r="J1257" s="75" t="s">
        <v>3728</v>
      </c>
      <c r="K1257" s="75"/>
      <c r="L1257" s="75"/>
      <c r="M1257" s="75"/>
      <c r="N1257" s="75">
        <v>10</v>
      </c>
      <c r="O1257" s="75"/>
      <c r="P1257" s="75">
        <v>24</v>
      </c>
      <c r="Q1257" s="75"/>
      <c r="R1257" s="75" t="s">
        <v>5</v>
      </c>
      <c r="S1257" s="75" t="s">
        <v>19</v>
      </c>
    </row>
    <row r="1258" spans="1:19" ht="15" customHeight="1" x14ac:dyDescent="0.35">
      <c r="A1258" s="75">
        <v>1257</v>
      </c>
      <c r="B1258" s="75" t="s">
        <v>4375</v>
      </c>
      <c r="C1258" s="165" t="s">
        <v>4376</v>
      </c>
      <c r="D1258" s="75" t="s">
        <v>4086</v>
      </c>
      <c r="E1258" s="75" t="s">
        <v>346</v>
      </c>
      <c r="F1258" s="75" t="s">
        <v>4377</v>
      </c>
      <c r="G1258" s="75" t="s">
        <v>488</v>
      </c>
      <c r="H1258" s="75"/>
      <c r="I1258" s="75" t="s">
        <v>505</v>
      </c>
      <c r="J1258" s="75" t="s">
        <v>3728</v>
      </c>
      <c r="K1258" s="75"/>
      <c r="L1258" s="75"/>
      <c r="M1258" s="75"/>
      <c r="N1258" s="75">
        <v>4</v>
      </c>
      <c r="O1258" s="75"/>
      <c r="P1258" s="75">
        <v>13</v>
      </c>
      <c r="Q1258" s="75"/>
      <c r="R1258" s="75" t="s">
        <v>5</v>
      </c>
      <c r="S1258" s="75" t="s">
        <v>19</v>
      </c>
    </row>
    <row r="1259" spans="1:19" ht="15" customHeight="1" x14ac:dyDescent="0.35">
      <c r="A1259" s="75">
        <v>1258</v>
      </c>
      <c r="B1259" s="75" t="s">
        <v>4378</v>
      </c>
      <c r="C1259" s="165" t="s">
        <v>4379</v>
      </c>
      <c r="D1259" s="75" t="s">
        <v>3819</v>
      </c>
      <c r="E1259" s="75" t="s">
        <v>288</v>
      </c>
      <c r="F1259" s="75" t="s">
        <v>4380</v>
      </c>
      <c r="G1259" s="75" t="s">
        <v>488</v>
      </c>
      <c r="H1259" s="75"/>
      <c r="I1259" s="75" t="s">
        <v>505</v>
      </c>
      <c r="J1259" s="75" t="s">
        <v>3728</v>
      </c>
      <c r="K1259" s="75"/>
      <c r="L1259" s="75"/>
      <c r="M1259" s="75"/>
      <c r="N1259" s="75">
        <v>190</v>
      </c>
      <c r="O1259" s="75"/>
      <c r="P1259" s="75">
        <v>61</v>
      </c>
      <c r="Q1259" s="75"/>
      <c r="R1259" s="75" t="s">
        <v>5</v>
      </c>
      <c r="S1259" s="75" t="s">
        <v>19</v>
      </c>
    </row>
    <row r="1260" spans="1:19" ht="15" customHeight="1" x14ac:dyDescent="0.35">
      <c r="A1260" s="75">
        <v>1259</v>
      </c>
      <c r="B1260" s="75" t="s">
        <v>4381</v>
      </c>
      <c r="C1260" s="165" t="s">
        <v>4382</v>
      </c>
      <c r="D1260" s="75" t="s">
        <v>3745</v>
      </c>
      <c r="E1260" s="75" t="s">
        <v>295</v>
      </c>
      <c r="F1260" s="75" t="s">
        <v>4383</v>
      </c>
      <c r="G1260" s="75" t="s">
        <v>488</v>
      </c>
      <c r="H1260" s="75"/>
      <c r="I1260" s="75" t="s">
        <v>505</v>
      </c>
      <c r="J1260" s="75" t="s">
        <v>3728</v>
      </c>
      <c r="K1260" s="75"/>
      <c r="L1260" s="75"/>
      <c r="M1260" s="75"/>
      <c r="N1260" s="75">
        <v>8</v>
      </c>
      <c r="O1260" s="75"/>
      <c r="P1260" s="75">
        <v>51</v>
      </c>
      <c r="Q1260" s="75"/>
      <c r="R1260" s="75" t="s">
        <v>5</v>
      </c>
      <c r="S1260" s="75" t="s">
        <v>19</v>
      </c>
    </row>
    <row r="1261" spans="1:19" ht="15" customHeight="1" x14ac:dyDescent="0.35">
      <c r="A1261" s="75">
        <v>1260</v>
      </c>
      <c r="B1261" s="75" t="s">
        <v>4384</v>
      </c>
      <c r="C1261" s="165" t="s">
        <v>4385</v>
      </c>
      <c r="D1261" s="75" t="s">
        <v>4386</v>
      </c>
      <c r="E1261" s="75" t="s">
        <v>556</v>
      </c>
      <c r="F1261" s="75" t="s">
        <v>4387</v>
      </c>
      <c r="G1261" s="75" t="s">
        <v>4388</v>
      </c>
      <c r="H1261" s="75"/>
      <c r="I1261" s="75" t="s">
        <v>505</v>
      </c>
      <c r="J1261" s="75" t="s">
        <v>3728</v>
      </c>
      <c r="K1261" s="75"/>
      <c r="L1261" s="75"/>
      <c r="M1261" s="75"/>
      <c r="N1261" s="75">
        <v>2</v>
      </c>
      <c r="O1261" s="75"/>
      <c r="P1261" s="75">
        <v>32</v>
      </c>
      <c r="Q1261" s="75"/>
      <c r="R1261" s="75" t="s">
        <v>5</v>
      </c>
      <c r="S1261" s="75" t="s">
        <v>19</v>
      </c>
    </row>
    <row r="1262" spans="1:19" ht="15" customHeight="1" x14ac:dyDescent="0.35">
      <c r="A1262" s="75">
        <v>1261</v>
      </c>
      <c r="B1262" s="75" t="s">
        <v>4389</v>
      </c>
      <c r="C1262" s="165" t="s">
        <v>4390</v>
      </c>
      <c r="D1262" s="75" t="s">
        <v>4391</v>
      </c>
      <c r="E1262" s="75" t="s">
        <v>302</v>
      </c>
      <c r="F1262" s="75" t="s">
        <v>4392</v>
      </c>
      <c r="G1262" s="75" t="s">
        <v>488</v>
      </c>
      <c r="H1262" s="75"/>
      <c r="I1262" s="75" t="s">
        <v>505</v>
      </c>
      <c r="J1262" s="75" t="s">
        <v>3728</v>
      </c>
      <c r="K1262" s="75"/>
      <c r="L1262" s="75"/>
      <c r="M1262" s="75"/>
      <c r="N1262" s="75">
        <v>9</v>
      </c>
      <c r="O1262" s="75"/>
      <c r="P1262" s="75">
        <v>62</v>
      </c>
      <c r="Q1262" s="75"/>
      <c r="R1262" s="75" t="s">
        <v>5</v>
      </c>
      <c r="S1262" s="75" t="s">
        <v>19</v>
      </c>
    </row>
    <row r="1263" spans="1:19" ht="15" customHeight="1" x14ac:dyDescent="0.35">
      <c r="A1263" s="75">
        <v>1262</v>
      </c>
      <c r="B1263" s="75" t="s">
        <v>4393</v>
      </c>
      <c r="C1263" s="165" t="s">
        <v>4394</v>
      </c>
      <c r="D1263" s="75" t="s">
        <v>3850</v>
      </c>
      <c r="E1263" s="75" t="s">
        <v>302</v>
      </c>
      <c r="F1263" s="75" t="s">
        <v>4266</v>
      </c>
      <c r="G1263" s="75" t="s">
        <v>488</v>
      </c>
      <c r="H1263" s="75"/>
      <c r="I1263" s="75" t="s">
        <v>505</v>
      </c>
      <c r="J1263" s="75" t="s">
        <v>3728</v>
      </c>
      <c r="K1263" s="75"/>
      <c r="L1263" s="75"/>
      <c r="M1263" s="75"/>
      <c r="N1263" s="75">
        <v>15</v>
      </c>
      <c r="O1263" s="75"/>
      <c r="P1263" s="75">
        <v>52</v>
      </c>
      <c r="Q1263" s="75"/>
      <c r="R1263" s="75" t="s">
        <v>5</v>
      </c>
      <c r="S1263" s="75" t="s">
        <v>19</v>
      </c>
    </row>
    <row r="1264" spans="1:19" ht="15" customHeight="1" x14ac:dyDescent="0.35">
      <c r="A1264" s="75">
        <v>1263</v>
      </c>
      <c r="B1264" s="75" t="s">
        <v>4395</v>
      </c>
      <c r="C1264" s="165" t="s">
        <v>4396</v>
      </c>
      <c r="D1264" s="75" t="s">
        <v>4397</v>
      </c>
      <c r="E1264" s="75" t="s">
        <v>288</v>
      </c>
      <c r="F1264" s="75" t="s">
        <v>4398</v>
      </c>
      <c r="G1264" s="75" t="s">
        <v>488</v>
      </c>
      <c r="H1264" s="75"/>
      <c r="I1264" s="75" t="s">
        <v>505</v>
      </c>
      <c r="J1264" s="75" t="s">
        <v>3728</v>
      </c>
      <c r="K1264" s="75"/>
      <c r="L1264" s="75"/>
      <c r="M1264" s="75"/>
      <c r="N1264" s="75">
        <v>35</v>
      </c>
      <c r="O1264" s="75"/>
      <c r="P1264" s="75">
        <v>40</v>
      </c>
      <c r="Q1264" s="75"/>
      <c r="R1264" s="75" t="s">
        <v>5</v>
      </c>
      <c r="S1264" s="75" t="s">
        <v>19</v>
      </c>
    </row>
    <row r="1265" spans="1:19" ht="15" customHeight="1" x14ac:dyDescent="0.35">
      <c r="A1265" s="75">
        <v>1264</v>
      </c>
      <c r="B1265" s="75" t="s">
        <v>4399</v>
      </c>
      <c r="C1265" s="165" t="s">
        <v>4400</v>
      </c>
      <c r="D1265" s="75" t="s">
        <v>154</v>
      </c>
      <c r="E1265" s="75" t="s">
        <v>288</v>
      </c>
      <c r="F1265" s="75" t="s">
        <v>4401</v>
      </c>
      <c r="G1265" s="75" t="s">
        <v>488</v>
      </c>
      <c r="H1265" s="75"/>
      <c r="I1265" s="75" t="s">
        <v>505</v>
      </c>
      <c r="J1265" s="75" t="s">
        <v>3728</v>
      </c>
      <c r="K1265" s="75"/>
      <c r="L1265" s="75"/>
      <c r="M1265" s="75"/>
      <c r="N1265" s="75">
        <v>19</v>
      </c>
      <c r="O1265" s="75"/>
      <c r="P1265" s="75">
        <v>64</v>
      </c>
      <c r="Q1265" s="75"/>
      <c r="R1265" s="75" t="s">
        <v>5</v>
      </c>
      <c r="S1265" s="75" t="s">
        <v>19</v>
      </c>
    </row>
    <row r="1266" spans="1:19" ht="15" customHeight="1" x14ac:dyDescent="0.35">
      <c r="A1266" s="75">
        <v>1265</v>
      </c>
      <c r="B1266" s="75" t="s">
        <v>4402</v>
      </c>
      <c r="C1266" s="165" t="s">
        <v>4403</v>
      </c>
      <c r="D1266" s="75" t="s">
        <v>3782</v>
      </c>
      <c r="E1266" s="75" t="s">
        <v>493</v>
      </c>
      <c r="F1266" s="75" t="s">
        <v>4404</v>
      </c>
      <c r="G1266" s="75" t="s">
        <v>4405</v>
      </c>
      <c r="H1266" s="75"/>
      <c r="I1266" s="75" t="s">
        <v>505</v>
      </c>
      <c r="J1266" s="75" t="s">
        <v>3728</v>
      </c>
      <c r="K1266" s="75"/>
      <c r="L1266" s="75"/>
      <c r="M1266" s="75"/>
      <c r="N1266" s="75">
        <v>41</v>
      </c>
      <c r="O1266" s="75"/>
      <c r="P1266" s="75">
        <v>66</v>
      </c>
      <c r="Q1266" s="75"/>
      <c r="R1266" s="75" t="s">
        <v>5</v>
      </c>
      <c r="S1266" s="75" t="s">
        <v>19</v>
      </c>
    </row>
    <row r="1267" spans="1:19" ht="15" customHeight="1" x14ac:dyDescent="0.35">
      <c r="A1267" s="75">
        <v>1266</v>
      </c>
      <c r="B1267" s="75" t="s">
        <v>4406</v>
      </c>
      <c r="C1267" s="165" t="s">
        <v>4407</v>
      </c>
      <c r="D1267" s="75" t="s">
        <v>3731</v>
      </c>
      <c r="E1267" s="75" t="s">
        <v>556</v>
      </c>
      <c r="F1267" s="75" t="s">
        <v>4408</v>
      </c>
      <c r="G1267" s="75" t="s">
        <v>488</v>
      </c>
      <c r="H1267" s="75"/>
      <c r="I1267" s="75" t="s">
        <v>505</v>
      </c>
      <c r="J1267" s="75" t="s">
        <v>3728</v>
      </c>
      <c r="K1267" s="75"/>
      <c r="L1267" s="75"/>
      <c r="M1267" s="75"/>
      <c r="N1267" s="75">
        <v>2</v>
      </c>
      <c r="O1267" s="75"/>
      <c r="P1267" s="75">
        <v>23</v>
      </c>
      <c r="Q1267" s="75"/>
      <c r="R1267" s="75" t="s">
        <v>5</v>
      </c>
      <c r="S1267" s="75" t="s">
        <v>19</v>
      </c>
    </row>
    <row r="1268" spans="1:19" ht="15" customHeight="1" x14ac:dyDescent="0.35">
      <c r="A1268" s="75">
        <v>1267</v>
      </c>
      <c r="B1268" s="75" t="s">
        <v>4409</v>
      </c>
      <c r="C1268" s="165" t="s">
        <v>4410</v>
      </c>
      <c r="D1268" s="75" t="s">
        <v>3966</v>
      </c>
      <c r="E1268" s="75" t="s">
        <v>346</v>
      </c>
      <c r="F1268" s="75" t="s">
        <v>4411</v>
      </c>
      <c r="G1268" s="75" t="s">
        <v>4412</v>
      </c>
      <c r="H1268" s="75"/>
      <c r="I1268" s="75" t="s">
        <v>505</v>
      </c>
      <c r="J1268" s="75" t="s">
        <v>3728</v>
      </c>
      <c r="K1268" s="75"/>
      <c r="L1268" s="75"/>
      <c r="M1268" s="75"/>
      <c r="N1268" s="75">
        <v>3</v>
      </c>
      <c r="O1268" s="75"/>
      <c r="P1268" s="75">
        <v>5</v>
      </c>
      <c r="Q1268" s="75"/>
      <c r="R1268" s="75" t="s">
        <v>5</v>
      </c>
      <c r="S1268" s="75" t="s">
        <v>19</v>
      </c>
    </row>
    <row r="1269" spans="1:19" ht="15" customHeight="1" x14ac:dyDescent="0.35">
      <c r="A1269" s="75">
        <v>1268</v>
      </c>
      <c r="B1269" s="75" t="s">
        <v>4413</v>
      </c>
      <c r="C1269" s="165" t="s">
        <v>4414</v>
      </c>
      <c r="D1269" s="75" t="s">
        <v>4177</v>
      </c>
      <c r="E1269" s="75" t="s">
        <v>288</v>
      </c>
      <c r="F1269" s="75" t="s">
        <v>4415</v>
      </c>
      <c r="G1269" s="75" t="s">
        <v>488</v>
      </c>
      <c r="H1269" s="75"/>
      <c r="I1269" s="75" t="s">
        <v>505</v>
      </c>
      <c r="J1269" s="75" t="s">
        <v>3728</v>
      </c>
      <c r="K1269" s="75"/>
      <c r="L1269" s="75"/>
      <c r="M1269" s="75"/>
      <c r="N1269" s="75">
        <v>20</v>
      </c>
      <c r="O1269" s="75"/>
      <c r="P1269" s="75">
        <v>54</v>
      </c>
      <c r="Q1269" s="75"/>
      <c r="R1269" s="75" t="s">
        <v>5</v>
      </c>
      <c r="S1269" s="75" t="s">
        <v>19</v>
      </c>
    </row>
    <row r="1270" spans="1:19" ht="15" customHeight="1" x14ac:dyDescent="0.35">
      <c r="A1270" s="75">
        <v>1269</v>
      </c>
      <c r="B1270" s="75" t="s">
        <v>4416</v>
      </c>
      <c r="C1270" s="165" t="s">
        <v>4417</v>
      </c>
      <c r="D1270" s="75" t="s">
        <v>3726</v>
      </c>
      <c r="E1270" s="75" t="s">
        <v>310</v>
      </c>
      <c r="F1270" s="75" t="s">
        <v>4418</v>
      </c>
      <c r="G1270" s="75" t="s">
        <v>4419</v>
      </c>
      <c r="H1270" s="75"/>
      <c r="I1270" s="75" t="s">
        <v>505</v>
      </c>
      <c r="J1270" s="75" t="s">
        <v>3728</v>
      </c>
      <c r="K1270" s="75"/>
      <c r="L1270" s="75"/>
      <c r="M1270" s="75"/>
      <c r="N1270" s="75">
        <v>3</v>
      </c>
      <c r="O1270" s="75"/>
      <c r="P1270" s="75">
        <v>17</v>
      </c>
      <c r="Q1270" s="75"/>
      <c r="R1270" s="75" t="s">
        <v>5</v>
      </c>
      <c r="S1270" s="75" t="s">
        <v>19</v>
      </c>
    </row>
    <row r="1271" spans="1:19" ht="15" customHeight="1" x14ac:dyDescent="0.35">
      <c r="A1271" s="75">
        <v>1270</v>
      </c>
      <c r="B1271" s="75" t="s">
        <v>4420</v>
      </c>
      <c r="C1271" s="165" t="s">
        <v>4421</v>
      </c>
      <c r="D1271" s="75" t="s">
        <v>4008</v>
      </c>
      <c r="E1271" s="75" t="s">
        <v>493</v>
      </c>
      <c r="F1271" s="75" t="s">
        <v>4422</v>
      </c>
      <c r="G1271" s="75" t="s">
        <v>488</v>
      </c>
      <c r="H1271" s="75"/>
      <c r="I1271" s="75" t="s">
        <v>505</v>
      </c>
      <c r="J1271" s="75" t="s">
        <v>3728</v>
      </c>
      <c r="K1271" s="75"/>
      <c r="L1271" s="75"/>
      <c r="M1271" s="75"/>
      <c r="N1271" s="75">
        <v>17</v>
      </c>
      <c r="O1271" s="75"/>
      <c r="P1271" s="75">
        <v>34</v>
      </c>
      <c r="Q1271" s="75"/>
      <c r="R1271" s="75" t="s">
        <v>5</v>
      </c>
      <c r="S1271" s="75" t="s">
        <v>19</v>
      </c>
    </row>
    <row r="1272" spans="1:19" ht="15" customHeight="1" x14ac:dyDescent="0.35">
      <c r="A1272" s="75">
        <v>1271</v>
      </c>
      <c r="B1272" s="75" t="s">
        <v>4423</v>
      </c>
      <c r="C1272" s="165" t="s">
        <v>4424</v>
      </c>
      <c r="D1272" s="75" t="s">
        <v>3745</v>
      </c>
      <c r="E1272" s="75" t="s">
        <v>288</v>
      </c>
      <c r="F1272" s="75" t="s">
        <v>4425</v>
      </c>
      <c r="G1272" s="75" t="s">
        <v>4426</v>
      </c>
      <c r="H1272" s="75"/>
      <c r="I1272" s="75" t="s">
        <v>505</v>
      </c>
      <c r="J1272" s="75" t="s">
        <v>3728</v>
      </c>
      <c r="K1272" s="75"/>
      <c r="L1272" s="75"/>
      <c r="M1272" s="75"/>
      <c r="N1272" s="75">
        <v>12</v>
      </c>
      <c r="O1272" s="75"/>
      <c r="P1272" s="75">
        <v>23</v>
      </c>
      <c r="Q1272" s="75"/>
      <c r="R1272" s="75" t="s">
        <v>5</v>
      </c>
      <c r="S1272" s="75" t="s">
        <v>19</v>
      </c>
    </row>
    <row r="1273" spans="1:19" ht="15" customHeight="1" x14ac:dyDescent="0.35">
      <c r="A1273" s="75">
        <v>1272</v>
      </c>
      <c r="B1273" s="75" t="s">
        <v>4427</v>
      </c>
      <c r="C1273" s="165" t="s">
        <v>4428</v>
      </c>
      <c r="D1273" s="75" t="s">
        <v>4429</v>
      </c>
      <c r="E1273" s="75" t="s">
        <v>493</v>
      </c>
      <c r="F1273" s="75" t="s">
        <v>4430</v>
      </c>
      <c r="G1273" s="75" t="s">
        <v>4431</v>
      </c>
      <c r="H1273" s="75"/>
      <c r="I1273" s="75" t="s">
        <v>505</v>
      </c>
      <c r="J1273" s="75" t="s">
        <v>3728</v>
      </c>
      <c r="K1273" s="75"/>
      <c r="L1273" s="75"/>
      <c r="M1273" s="75"/>
      <c r="N1273" s="75">
        <v>49</v>
      </c>
      <c r="O1273" s="75"/>
      <c r="P1273" s="75">
        <v>46</v>
      </c>
      <c r="Q1273" s="75"/>
      <c r="R1273" s="75" t="s">
        <v>5</v>
      </c>
      <c r="S1273" s="75" t="s">
        <v>19</v>
      </c>
    </row>
    <row r="1274" spans="1:19" ht="15" customHeight="1" x14ac:dyDescent="0.35">
      <c r="A1274" s="75">
        <v>1273</v>
      </c>
      <c r="B1274" s="75" t="s">
        <v>4432</v>
      </c>
      <c r="C1274" s="165" t="s">
        <v>4433</v>
      </c>
      <c r="D1274" s="75" t="s">
        <v>154</v>
      </c>
      <c r="E1274" s="75" t="s">
        <v>295</v>
      </c>
      <c r="F1274" s="75" t="s">
        <v>4434</v>
      </c>
      <c r="G1274" s="75" t="s">
        <v>488</v>
      </c>
      <c r="H1274" s="75"/>
      <c r="I1274" s="75" t="s">
        <v>505</v>
      </c>
      <c r="J1274" s="75" t="s">
        <v>3728</v>
      </c>
      <c r="K1274" s="75"/>
      <c r="L1274" s="75"/>
      <c r="M1274" s="75"/>
      <c r="N1274" s="75">
        <v>17</v>
      </c>
      <c r="O1274" s="75"/>
      <c r="P1274" s="75">
        <v>17</v>
      </c>
      <c r="Q1274" s="75"/>
      <c r="R1274" s="75" t="s">
        <v>5</v>
      </c>
      <c r="S1274" s="75" t="s">
        <v>19</v>
      </c>
    </row>
    <row r="1275" spans="1:19" ht="15" customHeight="1" x14ac:dyDescent="0.35">
      <c r="A1275" s="75">
        <v>1274</v>
      </c>
      <c r="B1275" s="75" t="s">
        <v>4435</v>
      </c>
      <c r="C1275" s="165" t="s">
        <v>4436</v>
      </c>
      <c r="D1275" s="75" t="s">
        <v>3850</v>
      </c>
      <c r="E1275" s="75" t="s">
        <v>639</v>
      </c>
      <c r="F1275" s="75" t="s">
        <v>4437</v>
      </c>
      <c r="G1275" s="75" t="s">
        <v>488</v>
      </c>
      <c r="H1275" s="75"/>
      <c r="I1275" s="75" t="s">
        <v>505</v>
      </c>
      <c r="J1275" s="75" t="s">
        <v>3728</v>
      </c>
      <c r="K1275" s="75"/>
      <c r="L1275" s="75"/>
      <c r="M1275" s="75"/>
      <c r="N1275" s="75">
        <v>50</v>
      </c>
      <c r="O1275" s="75"/>
      <c r="P1275" s="75">
        <v>52</v>
      </c>
      <c r="Q1275" s="75"/>
      <c r="R1275" s="75" t="s">
        <v>5</v>
      </c>
      <c r="S1275" s="75" t="s">
        <v>19</v>
      </c>
    </row>
    <row r="1276" spans="1:19" ht="15" customHeight="1" x14ac:dyDescent="0.35">
      <c r="A1276" s="75">
        <v>1275</v>
      </c>
      <c r="B1276" s="75" t="s">
        <v>4438</v>
      </c>
      <c r="C1276" s="165" t="s">
        <v>4439</v>
      </c>
      <c r="D1276" s="75" t="s">
        <v>3731</v>
      </c>
      <c r="E1276" s="75" t="s">
        <v>295</v>
      </c>
      <c r="F1276" s="75" t="s">
        <v>4440</v>
      </c>
      <c r="G1276" s="75" t="s">
        <v>488</v>
      </c>
      <c r="H1276" s="75"/>
      <c r="I1276" s="75" t="s">
        <v>505</v>
      </c>
      <c r="J1276" s="75" t="s">
        <v>3728</v>
      </c>
      <c r="K1276" s="75"/>
      <c r="L1276" s="75"/>
      <c r="M1276" s="75"/>
      <c r="N1276" s="75">
        <v>2</v>
      </c>
      <c r="O1276" s="75"/>
      <c r="P1276" s="75">
        <v>20</v>
      </c>
      <c r="Q1276" s="75"/>
      <c r="R1276" s="75" t="s">
        <v>5</v>
      </c>
      <c r="S1276" s="75" t="s">
        <v>19</v>
      </c>
    </row>
    <row r="1277" spans="1:19" ht="15" customHeight="1" x14ac:dyDescent="0.35">
      <c r="A1277" s="75">
        <v>1276</v>
      </c>
      <c r="B1277" s="75" t="s">
        <v>4441</v>
      </c>
      <c r="C1277" s="165" t="s">
        <v>4442</v>
      </c>
      <c r="D1277" s="75" t="s">
        <v>3741</v>
      </c>
      <c r="E1277" s="75" t="s">
        <v>493</v>
      </c>
      <c r="F1277" s="75" t="s">
        <v>4443</v>
      </c>
      <c r="G1277" s="75" t="s">
        <v>488</v>
      </c>
      <c r="H1277" s="75"/>
      <c r="I1277" s="75" t="s">
        <v>505</v>
      </c>
      <c r="J1277" s="75" t="s">
        <v>3728</v>
      </c>
      <c r="K1277" s="75"/>
      <c r="L1277" s="75"/>
      <c r="M1277" s="75"/>
      <c r="N1277" s="75">
        <v>15</v>
      </c>
      <c r="O1277" s="75"/>
      <c r="P1277" s="75">
        <v>33</v>
      </c>
      <c r="Q1277" s="75"/>
      <c r="R1277" s="75" t="s">
        <v>5</v>
      </c>
      <c r="S1277" s="75" t="s">
        <v>19</v>
      </c>
    </row>
    <row r="1278" spans="1:19" ht="15" customHeight="1" x14ac:dyDescent="0.35">
      <c r="A1278" s="75">
        <v>1277</v>
      </c>
      <c r="B1278" s="75" t="s">
        <v>4444</v>
      </c>
      <c r="C1278" s="165" t="s">
        <v>4445</v>
      </c>
      <c r="D1278" s="75" t="s">
        <v>3737</v>
      </c>
      <c r="E1278" s="75" t="s">
        <v>295</v>
      </c>
      <c r="F1278" s="75" t="s">
        <v>1040</v>
      </c>
      <c r="G1278" s="75" t="s">
        <v>488</v>
      </c>
      <c r="H1278" s="75"/>
      <c r="I1278" s="75" t="s">
        <v>505</v>
      </c>
      <c r="J1278" s="75" t="s">
        <v>3728</v>
      </c>
      <c r="K1278" s="75"/>
      <c r="L1278" s="75"/>
      <c r="M1278" s="75"/>
      <c r="N1278" s="75">
        <v>19</v>
      </c>
      <c r="O1278" s="75"/>
      <c r="P1278" s="75">
        <v>22</v>
      </c>
      <c r="Q1278" s="75"/>
      <c r="R1278" s="75" t="s">
        <v>5</v>
      </c>
      <c r="S1278" s="75" t="s">
        <v>19</v>
      </c>
    </row>
    <row r="1279" spans="1:19" ht="15" customHeight="1" x14ac:dyDescent="0.35">
      <c r="A1279" s="75">
        <v>1278</v>
      </c>
      <c r="B1279" s="75" t="s">
        <v>4446</v>
      </c>
      <c r="C1279" s="165" t="s">
        <v>4447</v>
      </c>
      <c r="D1279" s="75" t="s">
        <v>3782</v>
      </c>
      <c r="E1279" s="75" t="s">
        <v>325</v>
      </c>
      <c r="F1279" s="75" t="s">
        <v>4448</v>
      </c>
      <c r="G1279" s="75" t="s">
        <v>4449</v>
      </c>
      <c r="H1279" s="75"/>
      <c r="I1279" s="75" t="s">
        <v>505</v>
      </c>
      <c r="J1279" s="75" t="s">
        <v>3728</v>
      </c>
      <c r="K1279" s="75"/>
      <c r="L1279" s="75"/>
      <c r="M1279" s="75"/>
      <c r="N1279" s="75">
        <v>84</v>
      </c>
      <c r="O1279" s="75"/>
      <c r="P1279" s="75">
        <v>41</v>
      </c>
      <c r="Q1279" s="75"/>
      <c r="R1279" s="75" t="s">
        <v>5</v>
      </c>
      <c r="S1279" s="75" t="s">
        <v>19</v>
      </c>
    </row>
    <row r="1280" spans="1:19" ht="15" customHeight="1" x14ac:dyDescent="0.35">
      <c r="A1280" s="75">
        <v>1279</v>
      </c>
      <c r="B1280" s="75" t="s">
        <v>4450</v>
      </c>
      <c r="C1280" s="165" t="s">
        <v>4451</v>
      </c>
      <c r="D1280" s="75" t="s">
        <v>3726</v>
      </c>
      <c r="E1280" s="75" t="s">
        <v>295</v>
      </c>
      <c r="F1280" s="75" t="s">
        <v>4452</v>
      </c>
      <c r="G1280" s="75" t="s">
        <v>4453</v>
      </c>
      <c r="H1280" s="75"/>
      <c r="I1280" s="75" t="s">
        <v>505</v>
      </c>
      <c r="J1280" s="75" t="s">
        <v>3728</v>
      </c>
      <c r="K1280" s="75"/>
      <c r="L1280" s="75"/>
      <c r="M1280" s="75"/>
      <c r="N1280" s="75">
        <v>16</v>
      </c>
      <c r="O1280" s="75"/>
      <c r="P1280" s="75">
        <v>47</v>
      </c>
      <c r="Q1280" s="75"/>
      <c r="R1280" s="75" t="s">
        <v>5</v>
      </c>
      <c r="S1280" s="75" t="s">
        <v>19</v>
      </c>
    </row>
    <row r="1281" spans="1:19" ht="15" customHeight="1" x14ac:dyDescent="0.35">
      <c r="A1281" s="75">
        <v>1280</v>
      </c>
      <c r="B1281" s="75" t="s">
        <v>4454</v>
      </c>
      <c r="C1281" s="165" t="s">
        <v>4455</v>
      </c>
      <c r="D1281" s="75" t="s">
        <v>4086</v>
      </c>
      <c r="E1281" s="75" t="s">
        <v>288</v>
      </c>
      <c r="F1281" s="75" t="s">
        <v>4456</v>
      </c>
      <c r="G1281" s="75" t="s">
        <v>488</v>
      </c>
      <c r="H1281" s="75"/>
      <c r="I1281" s="75" t="s">
        <v>505</v>
      </c>
      <c r="J1281" s="75" t="s">
        <v>3728</v>
      </c>
      <c r="K1281" s="75"/>
      <c r="L1281" s="75"/>
      <c r="M1281" s="75"/>
      <c r="N1281" s="75">
        <v>32</v>
      </c>
      <c r="O1281" s="75"/>
      <c r="P1281" s="75">
        <v>62</v>
      </c>
      <c r="Q1281" s="75"/>
      <c r="R1281" s="75" t="s">
        <v>5</v>
      </c>
      <c r="S1281" s="75" t="s">
        <v>19</v>
      </c>
    </row>
    <row r="1282" spans="1:19" ht="15" customHeight="1" x14ac:dyDescent="0.35">
      <c r="A1282" s="75">
        <v>1281</v>
      </c>
      <c r="B1282" s="75" t="s">
        <v>4457</v>
      </c>
      <c r="C1282" s="165" t="s">
        <v>4458</v>
      </c>
      <c r="D1282" s="75" t="s">
        <v>4459</v>
      </c>
      <c r="E1282" s="75" t="s">
        <v>295</v>
      </c>
      <c r="F1282" s="75" t="s">
        <v>4460</v>
      </c>
      <c r="G1282" s="75" t="s">
        <v>488</v>
      </c>
      <c r="H1282" s="75"/>
      <c r="I1282" s="75" t="s">
        <v>505</v>
      </c>
      <c r="J1282" s="75" t="s">
        <v>3728</v>
      </c>
      <c r="K1282" s="75"/>
      <c r="L1282" s="75"/>
      <c r="M1282" s="75"/>
      <c r="N1282" s="75">
        <v>5</v>
      </c>
      <c r="O1282" s="75"/>
      <c r="P1282" s="75">
        <v>37</v>
      </c>
      <c r="Q1282" s="75"/>
      <c r="R1282" s="75" t="s">
        <v>5</v>
      </c>
      <c r="S1282" s="75" t="s">
        <v>19</v>
      </c>
    </row>
    <row r="1283" spans="1:19" ht="15" customHeight="1" x14ac:dyDescent="0.35">
      <c r="A1283" s="75">
        <v>1282</v>
      </c>
      <c r="B1283" s="75" t="s">
        <v>4461</v>
      </c>
      <c r="C1283" s="165" t="s">
        <v>4462</v>
      </c>
      <c r="D1283" s="75" t="s">
        <v>3875</v>
      </c>
      <c r="E1283" s="75" t="s">
        <v>639</v>
      </c>
      <c r="F1283" s="75" t="s">
        <v>4463</v>
      </c>
      <c r="G1283" s="75" t="s">
        <v>488</v>
      </c>
      <c r="H1283" s="75"/>
      <c r="I1283" s="75" t="s">
        <v>505</v>
      </c>
      <c r="J1283" s="75" t="s">
        <v>3728</v>
      </c>
      <c r="K1283" s="75"/>
      <c r="L1283" s="75"/>
      <c r="M1283" s="75"/>
      <c r="N1283" s="75">
        <v>8</v>
      </c>
      <c r="O1283" s="75"/>
      <c r="P1283" s="75">
        <v>43</v>
      </c>
      <c r="Q1283" s="75"/>
      <c r="R1283" s="75" t="s">
        <v>5</v>
      </c>
      <c r="S1283" s="75" t="s">
        <v>19</v>
      </c>
    </row>
    <row r="1284" spans="1:19" ht="15" customHeight="1" x14ac:dyDescent="0.35">
      <c r="A1284" s="75">
        <v>1283</v>
      </c>
      <c r="B1284" s="75" t="s">
        <v>4464</v>
      </c>
      <c r="C1284" s="165" t="s">
        <v>4465</v>
      </c>
      <c r="D1284" s="75" t="s">
        <v>3737</v>
      </c>
      <c r="E1284" s="75" t="s">
        <v>346</v>
      </c>
      <c r="F1284" s="75" t="s">
        <v>4466</v>
      </c>
      <c r="G1284" s="75" t="s">
        <v>4467</v>
      </c>
      <c r="H1284" s="75"/>
      <c r="I1284" s="75" t="s">
        <v>505</v>
      </c>
      <c r="J1284" s="75" t="s">
        <v>3728</v>
      </c>
      <c r="K1284" s="75"/>
      <c r="L1284" s="75"/>
      <c r="M1284" s="75"/>
      <c r="N1284" s="75">
        <v>2</v>
      </c>
      <c r="O1284" s="75"/>
      <c r="P1284" s="75">
        <v>20</v>
      </c>
      <c r="Q1284" s="75"/>
      <c r="R1284" s="75" t="s">
        <v>5</v>
      </c>
      <c r="S1284" s="75" t="s">
        <v>19</v>
      </c>
    </row>
    <row r="1285" spans="1:19" ht="15" customHeight="1" x14ac:dyDescent="0.35">
      <c r="A1285" s="75">
        <v>1284</v>
      </c>
      <c r="B1285" s="75" t="s">
        <v>4468</v>
      </c>
      <c r="C1285" s="165" t="s">
        <v>4469</v>
      </c>
      <c r="D1285" s="75" t="s">
        <v>3726</v>
      </c>
      <c r="E1285" s="75" t="s">
        <v>325</v>
      </c>
      <c r="F1285" s="75" t="s">
        <v>4470</v>
      </c>
      <c r="G1285" s="75" t="s">
        <v>4471</v>
      </c>
      <c r="H1285" s="75"/>
      <c r="I1285" s="75" t="s">
        <v>505</v>
      </c>
      <c r="J1285" s="75" t="s">
        <v>3728</v>
      </c>
      <c r="K1285" s="75"/>
      <c r="L1285" s="75"/>
      <c r="M1285" s="75"/>
      <c r="N1285" s="75">
        <v>3</v>
      </c>
      <c r="O1285" s="75"/>
      <c r="P1285" s="75">
        <v>15</v>
      </c>
      <c r="Q1285" s="75"/>
      <c r="R1285" s="75" t="s">
        <v>5</v>
      </c>
      <c r="S1285" s="75" t="s">
        <v>19</v>
      </c>
    </row>
    <row r="1286" spans="1:19" ht="15" customHeight="1" x14ac:dyDescent="0.35">
      <c r="A1286" s="75">
        <v>1285</v>
      </c>
      <c r="B1286" s="75" t="s">
        <v>4472</v>
      </c>
      <c r="C1286" s="165" t="s">
        <v>4473</v>
      </c>
      <c r="D1286" s="75" t="s">
        <v>3782</v>
      </c>
      <c r="E1286" s="75" t="s">
        <v>288</v>
      </c>
      <c r="F1286" s="75" t="s">
        <v>4474</v>
      </c>
      <c r="G1286" s="75" t="s">
        <v>488</v>
      </c>
      <c r="H1286" s="75"/>
      <c r="I1286" s="75" t="s">
        <v>505</v>
      </c>
      <c r="J1286" s="75" t="s">
        <v>3728</v>
      </c>
      <c r="K1286" s="75"/>
      <c r="L1286" s="75"/>
      <c r="M1286" s="75"/>
      <c r="N1286" s="75">
        <v>23</v>
      </c>
      <c r="O1286" s="75"/>
      <c r="P1286" s="75">
        <v>81</v>
      </c>
      <c r="Q1286" s="75"/>
      <c r="R1286" s="75" t="s">
        <v>5</v>
      </c>
      <c r="S1286" s="75" t="s">
        <v>19</v>
      </c>
    </row>
    <row r="1287" spans="1:19" ht="15" customHeight="1" x14ac:dyDescent="0.35">
      <c r="A1287" s="75">
        <v>1286</v>
      </c>
      <c r="B1287" s="75" t="s">
        <v>4475</v>
      </c>
      <c r="C1287" s="165" t="s">
        <v>4476</v>
      </c>
      <c r="D1287" s="75" t="s">
        <v>4477</v>
      </c>
      <c r="E1287" s="75" t="s">
        <v>493</v>
      </c>
      <c r="F1287" s="75" t="s">
        <v>4478</v>
      </c>
      <c r="G1287" s="75" t="s">
        <v>488</v>
      </c>
      <c r="H1287" s="75"/>
      <c r="I1287" s="75" t="s">
        <v>505</v>
      </c>
      <c r="J1287" s="75" t="s">
        <v>3728</v>
      </c>
      <c r="K1287" s="75"/>
      <c r="L1287" s="75"/>
      <c r="M1287" s="75"/>
      <c r="N1287" s="75">
        <v>8</v>
      </c>
      <c r="O1287" s="75"/>
      <c r="P1287" s="75">
        <v>59</v>
      </c>
      <c r="Q1287" s="75"/>
      <c r="R1287" s="75" t="s">
        <v>5</v>
      </c>
      <c r="S1287" s="75" t="s">
        <v>19</v>
      </c>
    </row>
    <row r="1288" spans="1:19" ht="15" customHeight="1" x14ac:dyDescent="0.35">
      <c r="A1288" s="75">
        <v>1287</v>
      </c>
      <c r="B1288" s="75" t="s">
        <v>4479</v>
      </c>
      <c r="C1288" s="165" t="s">
        <v>4480</v>
      </c>
      <c r="D1288" s="75" t="s">
        <v>3850</v>
      </c>
      <c r="E1288" s="75" t="s">
        <v>639</v>
      </c>
      <c r="F1288" s="75" t="s">
        <v>4481</v>
      </c>
      <c r="G1288" s="75" t="s">
        <v>4482</v>
      </c>
      <c r="H1288" s="75"/>
      <c r="I1288" s="75" t="s">
        <v>505</v>
      </c>
      <c r="J1288" s="75" t="s">
        <v>3728</v>
      </c>
      <c r="K1288" s="75"/>
      <c r="L1288" s="75"/>
      <c r="M1288" s="75"/>
      <c r="N1288" s="75">
        <v>17</v>
      </c>
      <c r="O1288" s="75"/>
      <c r="P1288" s="75">
        <v>51</v>
      </c>
      <c r="Q1288" s="75"/>
      <c r="R1288" s="75" t="s">
        <v>5</v>
      </c>
      <c r="S1288" s="75" t="s">
        <v>19</v>
      </c>
    </row>
    <row r="1289" spans="1:19" ht="15" customHeight="1" x14ac:dyDescent="0.35">
      <c r="A1289" s="75">
        <v>1288</v>
      </c>
      <c r="B1289" s="75" t="s">
        <v>4483</v>
      </c>
      <c r="C1289" s="165" t="s">
        <v>4484</v>
      </c>
      <c r="D1289" s="75" t="s">
        <v>3737</v>
      </c>
      <c r="E1289" s="75" t="s">
        <v>310</v>
      </c>
      <c r="F1289" s="75" t="s">
        <v>4485</v>
      </c>
      <c r="G1289" s="75" t="s">
        <v>4486</v>
      </c>
      <c r="H1289" s="75"/>
      <c r="I1289" s="75" t="s">
        <v>505</v>
      </c>
      <c r="J1289" s="75" t="s">
        <v>3728</v>
      </c>
      <c r="K1289" s="75"/>
      <c r="L1289" s="75"/>
      <c r="M1289" s="75"/>
      <c r="N1289" s="75">
        <v>43</v>
      </c>
      <c r="O1289" s="75"/>
      <c r="P1289" s="75">
        <v>54</v>
      </c>
      <c r="Q1289" s="75"/>
      <c r="R1289" s="75" t="s">
        <v>5</v>
      </c>
      <c r="S1289" s="75" t="s">
        <v>19</v>
      </c>
    </row>
    <row r="1290" spans="1:19" ht="15" customHeight="1" x14ac:dyDescent="0.35">
      <c r="A1290" s="75">
        <v>1289</v>
      </c>
      <c r="B1290" s="75" t="s">
        <v>4487</v>
      </c>
      <c r="C1290" s="165" t="s">
        <v>4488</v>
      </c>
      <c r="D1290" s="75" t="s">
        <v>3731</v>
      </c>
      <c r="E1290" s="75" t="s">
        <v>310</v>
      </c>
      <c r="F1290" s="75" t="s">
        <v>4489</v>
      </c>
      <c r="G1290" s="75" t="s">
        <v>488</v>
      </c>
      <c r="H1290" s="75"/>
      <c r="I1290" s="75" t="s">
        <v>505</v>
      </c>
      <c r="J1290" s="75" t="s">
        <v>3728</v>
      </c>
      <c r="K1290" s="75"/>
      <c r="L1290" s="75"/>
      <c r="M1290" s="75"/>
      <c r="N1290" s="75">
        <v>6</v>
      </c>
      <c r="O1290" s="75"/>
      <c r="P1290" s="75">
        <v>48</v>
      </c>
      <c r="Q1290" s="75"/>
      <c r="R1290" s="75" t="s">
        <v>5</v>
      </c>
      <c r="S1290" s="75" t="s">
        <v>19</v>
      </c>
    </row>
    <row r="1291" spans="1:19" ht="15" customHeight="1" x14ac:dyDescent="0.35">
      <c r="A1291" s="75">
        <v>1290</v>
      </c>
      <c r="B1291" s="75" t="s">
        <v>4490</v>
      </c>
      <c r="C1291" s="165" t="s">
        <v>4491</v>
      </c>
      <c r="D1291" s="75" t="s">
        <v>4492</v>
      </c>
      <c r="E1291" s="75" t="s">
        <v>295</v>
      </c>
      <c r="F1291" s="75" t="s">
        <v>4493</v>
      </c>
      <c r="G1291" s="75" t="s">
        <v>4494</v>
      </c>
      <c r="H1291" s="75"/>
      <c r="I1291" s="75" t="s">
        <v>505</v>
      </c>
      <c r="J1291" s="75" t="s">
        <v>3728</v>
      </c>
      <c r="K1291" s="75"/>
      <c r="L1291" s="75"/>
      <c r="M1291" s="75"/>
      <c r="N1291" s="75">
        <v>23</v>
      </c>
      <c r="O1291" s="75"/>
      <c r="P1291" s="75">
        <v>54</v>
      </c>
      <c r="Q1291" s="75"/>
      <c r="R1291" s="75" t="s">
        <v>5</v>
      </c>
      <c r="S1291" s="75" t="s">
        <v>19</v>
      </c>
    </row>
    <row r="1292" spans="1:19" ht="15" customHeight="1" x14ac:dyDescent="0.35">
      <c r="A1292" s="75">
        <v>1291</v>
      </c>
      <c r="B1292" s="75" t="s">
        <v>4495</v>
      </c>
      <c r="C1292" s="165" t="s">
        <v>4496</v>
      </c>
      <c r="D1292" s="75" t="s">
        <v>3875</v>
      </c>
      <c r="E1292" s="75" t="s">
        <v>288</v>
      </c>
      <c r="F1292" s="75" t="s">
        <v>4497</v>
      </c>
      <c r="G1292" s="75" t="s">
        <v>488</v>
      </c>
      <c r="H1292" s="75"/>
      <c r="I1292" s="75" t="s">
        <v>505</v>
      </c>
      <c r="J1292" s="75" t="s">
        <v>3728</v>
      </c>
      <c r="K1292" s="75"/>
      <c r="L1292" s="75"/>
      <c r="M1292" s="75"/>
      <c r="N1292" s="75">
        <v>9</v>
      </c>
      <c r="O1292" s="75"/>
      <c r="P1292" s="75">
        <v>12</v>
      </c>
      <c r="Q1292" s="75"/>
      <c r="R1292" s="75" t="s">
        <v>5</v>
      </c>
      <c r="S1292" s="75" t="s">
        <v>19</v>
      </c>
    </row>
    <row r="1293" spans="1:19" ht="15" customHeight="1" x14ac:dyDescent="0.35">
      <c r="A1293" s="75">
        <v>1292</v>
      </c>
      <c r="B1293" s="75" t="s">
        <v>3888</v>
      </c>
      <c r="C1293" s="165" t="s">
        <v>4498</v>
      </c>
      <c r="D1293" s="75" t="s">
        <v>4369</v>
      </c>
      <c r="E1293" s="75" t="s">
        <v>288</v>
      </c>
      <c r="F1293" s="75" t="s">
        <v>1141</v>
      </c>
      <c r="G1293" s="75" t="s">
        <v>488</v>
      </c>
      <c r="H1293" s="75"/>
      <c r="I1293" s="75" t="s">
        <v>1112</v>
      </c>
      <c r="J1293" s="75" t="s">
        <v>64</v>
      </c>
      <c r="K1293" s="75"/>
      <c r="L1293" s="75"/>
      <c r="M1293" s="75"/>
      <c r="N1293" s="75"/>
      <c r="O1293" s="75"/>
      <c r="P1293" s="75"/>
      <c r="Q1293" s="75"/>
      <c r="R1293" s="75" t="s">
        <v>5</v>
      </c>
      <c r="S1293" s="75" t="s">
        <v>19</v>
      </c>
    </row>
    <row r="1294" spans="1:19" ht="15" customHeight="1" x14ac:dyDescent="0.35">
      <c r="A1294" s="75">
        <v>1293</v>
      </c>
      <c r="B1294" s="75" t="s">
        <v>4499</v>
      </c>
      <c r="C1294" s="165" t="s">
        <v>4500</v>
      </c>
      <c r="D1294" s="75" t="s">
        <v>3782</v>
      </c>
      <c r="E1294" s="75" t="s">
        <v>295</v>
      </c>
      <c r="F1294" s="75" t="s">
        <v>4501</v>
      </c>
      <c r="G1294" s="75" t="s">
        <v>488</v>
      </c>
      <c r="H1294" s="75"/>
      <c r="I1294" s="75" t="s">
        <v>505</v>
      </c>
      <c r="J1294" s="75" t="s">
        <v>3728</v>
      </c>
      <c r="K1294" s="75"/>
      <c r="L1294" s="75"/>
      <c r="M1294" s="75"/>
      <c r="N1294" s="75">
        <v>5</v>
      </c>
      <c r="O1294" s="75"/>
      <c r="P1294" s="75">
        <v>67</v>
      </c>
      <c r="Q1294" s="75"/>
      <c r="R1294" s="75" t="s">
        <v>5</v>
      </c>
      <c r="S1294" s="75" t="s">
        <v>19</v>
      </c>
    </row>
    <row r="1295" spans="1:19" ht="15" customHeight="1" x14ac:dyDescent="0.35">
      <c r="A1295" s="75">
        <v>1294</v>
      </c>
      <c r="B1295" s="75" t="s">
        <v>4502</v>
      </c>
      <c r="C1295" s="165" t="s">
        <v>4503</v>
      </c>
      <c r="D1295" s="75" t="s">
        <v>3782</v>
      </c>
      <c r="E1295" s="75" t="s">
        <v>295</v>
      </c>
      <c r="F1295" s="75" t="s">
        <v>4504</v>
      </c>
      <c r="G1295" s="75" t="s">
        <v>488</v>
      </c>
      <c r="H1295" s="75"/>
      <c r="I1295" s="75" t="s">
        <v>505</v>
      </c>
      <c r="J1295" s="75" t="s">
        <v>3728</v>
      </c>
      <c r="K1295" s="75"/>
      <c r="L1295" s="75"/>
      <c r="M1295" s="75"/>
      <c r="N1295" s="75">
        <v>12</v>
      </c>
      <c r="O1295" s="75"/>
      <c r="P1295" s="75">
        <v>92</v>
      </c>
      <c r="Q1295" s="75"/>
      <c r="R1295" s="75" t="s">
        <v>5</v>
      </c>
      <c r="S1295" s="75" t="s">
        <v>19</v>
      </c>
    </row>
    <row r="1296" spans="1:19" ht="15" customHeight="1" x14ac:dyDescent="0.35">
      <c r="A1296" s="75">
        <v>1295</v>
      </c>
      <c r="B1296" s="75" t="s">
        <v>4505</v>
      </c>
      <c r="C1296" s="165" t="s">
        <v>4506</v>
      </c>
      <c r="D1296" s="75" t="s">
        <v>3782</v>
      </c>
      <c r="E1296" s="75" t="s">
        <v>396</v>
      </c>
      <c r="F1296" s="75" t="s">
        <v>4507</v>
      </c>
      <c r="G1296" s="75" t="s">
        <v>488</v>
      </c>
      <c r="H1296" s="75"/>
      <c r="I1296" s="75" t="s">
        <v>505</v>
      </c>
      <c r="J1296" s="75" t="s">
        <v>3728</v>
      </c>
      <c r="K1296" s="75"/>
      <c r="L1296" s="75"/>
      <c r="M1296" s="75"/>
      <c r="N1296" s="75">
        <v>33</v>
      </c>
      <c r="O1296" s="75"/>
      <c r="P1296" s="75">
        <v>38</v>
      </c>
      <c r="Q1296" s="75"/>
      <c r="R1296" s="75" t="s">
        <v>5</v>
      </c>
      <c r="S1296" s="75" t="s">
        <v>19</v>
      </c>
    </row>
    <row r="1297" spans="1:19" ht="15" customHeight="1" x14ac:dyDescent="0.35">
      <c r="A1297" s="75">
        <v>1296</v>
      </c>
      <c r="B1297" s="75" t="s">
        <v>4508</v>
      </c>
      <c r="C1297" s="165" t="s">
        <v>4509</v>
      </c>
      <c r="D1297" s="75" t="s">
        <v>116</v>
      </c>
      <c r="E1297" s="75" t="s">
        <v>295</v>
      </c>
      <c r="F1297" s="75" t="s">
        <v>4510</v>
      </c>
      <c r="G1297" s="75" t="s">
        <v>488</v>
      </c>
      <c r="H1297" s="75"/>
      <c r="I1297" s="75" t="s">
        <v>505</v>
      </c>
      <c r="J1297" s="75" t="s">
        <v>3728</v>
      </c>
      <c r="K1297" s="75"/>
      <c r="L1297" s="75"/>
      <c r="M1297" s="75"/>
      <c r="N1297" s="75">
        <v>8</v>
      </c>
      <c r="O1297" s="75"/>
      <c r="P1297" s="75">
        <v>54</v>
      </c>
      <c r="Q1297" s="75"/>
      <c r="R1297" s="75" t="s">
        <v>5</v>
      </c>
      <c r="S1297" s="75" t="s">
        <v>19</v>
      </c>
    </row>
    <row r="1298" spans="1:19" ht="15" customHeight="1" x14ac:dyDescent="0.35">
      <c r="A1298" s="75">
        <v>1297</v>
      </c>
      <c r="B1298" s="75" t="s">
        <v>4511</v>
      </c>
      <c r="C1298" s="165" t="s">
        <v>4512</v>
      </c>
      <c r="D1298" s="75" t="s">
        <v>3737</v>
      </c>
      <c r="E1298" s="75" t="s">
        <v>295</v>
      </c>
      <c r="F1298" s="75" t="s">
        <v>4513</v>
      </c>
      <c r="G1298" s="75" t="s">
        <v>488</v>
      </c>
      <c r="H1298" s="75"/>
      <c r="I1298" s="75" t="s">
        <v>505</v>
      </c>
      <c r="J1298" s="75" t="s">
        <v>3728</v>
      </c>
      <c r="K1298" s="75"/>
      <c r="L1298" s="75"/>
      <c r="M1298" s="75"/>
      <c r="N1298" s="75">
        <v>4</v>
      </c>
      <c r="O1298" s="75"/>
      <c r="P1298" s="75">
        <v>30</v>
      </c>
      <c r="Q1298" s="75"/>
      <c r="R1298" s="75" t="s">
        <v>5</v>
      </c>
      <c r="S1298" s="75" t="s">
        <v>19</v>
      </c>
    </row>
    <row r="1299" spans="1:19" ht="15" customHeight="1" x14ac:dyDescent="0.35">
      <c r="A1299" s="75">
        <v>1298</v>
      </c>
      <c r="B1299" s="75" t="s">
        <v>4514</v>
      </c>
      <c r="C1299" s="165" t="s">
        <v>4515</v>
      </c>
      <c r="D1299" s="75" t="s">
        <v>3966</v>
      </c>
      <c r="E1299" s="75" t="s">
        <v>493</v>
      </c>
      <c r="F1299" s="75" t="s">
        <v>4516</v>
      </c>
      <c r="G1299" s="75" t="s">
        <v>4517</v>
      </c>
      <c r="H1299" s="75"/>
      <c r="I1299" s="75" t="s">
        <v>505</v>
      </c>
      <c r="J1299" s="75" t="s">
        <v>3728</v>
      </c>
      <c r="K1299" s="75"/>
      <c r="L1299" s="75"/>
      <c r="M1299" s="75"/>
      <c r="N1299" s="75">
        <v>1</v>
      </c>
      <c r="O1299" s="75"/>
      <c r="P1299" s="75">
        <v>23</v>
      </c>
      <c r="Q1299" s="75"/>
      <c r="R1299" s="75" t="s">
        <v>5</v>
      </c>
      <c r="S1299" s="75" t="s">
        <v>19</v>
      </c>
    </row>
    <row r="1300" spans="1:19" ht="15" customHeight="1" x14ac:dyDescent="0.35">
      <c r="A1300" s="75">
        <v>1299</v>
      </c>
      <c r="B1300" s="75" t="s">
        <v>4518</v>
      </c>
      <c r="C1300" s="165" t="s">
        <v>4519</v>
      </c>
      <c r="D1300" s="75" t="s">
        <v>3782</v>
      </c>
      <c r="E1300" s="75" t="s">
        <v>288</v>
      </c>
      <c r="F1300" s="75" t="s">
        <v>4520</v>
      </c>
      <c r="G1300" s="75" t="s">
        <v>488</v>
      </c>
      <c r="H1300" s="75"/>
      <c r="I1300" s="75" t="s">
        <v>505</v>
      </c>
      <c r="J1300" s="75" t="s">
        <v>3728</v>
      </c>
      <c r="K1300" s="75"/>
      <c r="L1300" s="75"/>
      <c r="M1300" s="75"/>
      <c r="N1300" s="75">
        <v>28</v>
      </c>
      <c r="O1300" s="75"/>
      <c r="P1300" s="75">
        <v>55</v>
      </c>
      <c r="Q1300" s="75"/>
      <c r="R1300" s="75" t="s">
        <v>5</v>
      </c>
      <c r="S1300" s="75" t="s">
        <v>19</v>
      </c>
    </row>
    <row r="1301" spans="1:19" ht="15" customHeight="1" x14ac:dyDescent="0.35">
      <c r="A1301" s="75">
        <v>1300</v>
      </c>
      <c r="B1301" s="75" t="s">
        <v>4521</v>
      </c>
      <c r="C1301" s="165" t="s">
        <v>4522</v>
      </c>
      <c r="D1301" s="75" t="s">
        <v>154</v>
      </c>
      <c r="E1301" s="75" t="s">
        <v>302</v>
      </c>
      <c r="F1301" s="75" t="s">
        <v>3351</v>
      </c>
      <c r="G1301" s="75" t="s">
        <v>488</v>
      </c>
      <c r="H1301" s="75"/>
      <c r="I1301" s="75" t="s">
        <v>505</v>
      </c>
      <c r="J1301" s="75" t="s">
        <v>3728</v>
      </c>
      <c r="K1301" s="75"/>
      <c r="L1301" s="75"/>
      <c r="M1301" s="75"/>
      <c r="N1301" s="75">
        <v>50</v>
      </c>
      <c r="O1301" s="75"/>
      <c r="P1301" s="75">
        <v>27</v>
      </c>
      <c r="Q1301" s="75"/>
      <c r="R1301" s="75" t="s">
        <v>5</v>
      </c>
      <c r="S1301" s="75" t="s">
        <v>19</v>
      </c>
    </row>
    <row r="1302" spans="1:19" ht="15" customHeight="1" x14ac:dyDescent="0.35">
      <c r="A1302" s="75">
        <v>1301</v>
      </c>
      <c r="B1302" s="75" t="s">
        <v>4523</v>
      </c>
      <c r="C1302" s="165" t="s">
        <v>4524</v>
      </c>
      <c r="D1302" s="75" t="s">
        <v>3726</v>
      </c>
      <c r="E1302" s="75" t="s">
        <v>310</v>
      </c>
      <c r="F1302" s="75" t="s">
        <v>4525</v>
      </c>
      <c r="G1302" s="75" t="s">
        <v>4526</v>
      </c>
      <c r="H1302" s="75"/>
      <c r="I1302" s="75" t="s">
        <v>505</v>
      </c>
      <c r="J1302" s="75" t="s">
        <v>3728</v>
      </c>
      <c r="K1302" s="75"/>
      <c r="L1302" s="75"/>
      <c r="M1302" s="75"/>
      <c r="N1302" s="75">
        <v>26</v>
      </c>
      <c r="O1302" s="75"/>
      <c r="P1302" s="75">
        <v>12</v>
      </c>
      <c r="Q1302" s="75"/>
      <c r="R1302" s="75" t="s">
        <v>5</v>
      </c>
      <c r="S1302" s="75" t="s">
        <v>19</v>
      </c>
    </row>
    <row r="1303" spans="1:19" ht="15" customHeight="1" x14ac:dyDescent="0.35">
      <c r="A1303" s="75">
        <v>1302</v>
      </c>
      <c r="B1303" s="75" t="s">
        <v>4527</v>
      </c>
      <c r="C1303" s="165" t="s">
        <v>4528</v>
      </c>
      <c r="D1303" s="75" t="s">
        <v>3726</v>
      </c>
      <c r="E1303" s="75" t="s">
        <v>310</v>
      </c>
      <c r="F1303" s="75" t="s">
        <v>4529</v>
      </c>
      <c r="G1303" s="75" t="s">
        <v>4530</v>
      </c>
      <c r="H1303" s="75"/>
      <c r="I1303" s="75" t="s">
        <v>505</v>
      </c>
      <c r="J1303" s="75" t="s">
        <v>3728</v>
      </c>
      <c r="K1303" s="75"/>
      <c r="L1303" s="75"/>
      <c r="M1303" s="75"/>
      <c r="N1303" s="75">
        <v>24</v>
      </c>
      <c r="O1303" s="75"/>
      <c r="P1303" s="75">
        <v>10</v>
      </c>
      <c r="Q1303" s="75"/>
      <c r="R1303" s="75" t="s">
        <v>5</v>
      </c>
      <c r="S1303" s="75" t="s">
        <v>19</v>
      </c>
    </row>
    <row r="1304" spans="1:19" ht="15" customHeight="1" x14ac:dyDescent="0.35">
      <c r="A1304" s="75">
        <v>1303</v>
      </c>
      <c r="B1304" s="75" t="s">
        <v>4531</v>
      </c>
      <c r="C1304" s="165" t="s">
        <v>4532</v>
      </c>
      <c r="D1304" s="75" t="s">
        <v>4305</v>
      </c>
      <c r="E1304" s="75" t="s">
        <v>346</v>
      </c>
      <c r="F1304" s="75" t="s">
        <v>4533</v>
      </c>
      <c r="G1304" s="75" t="s">
        <v>4534</v>
      </c>
      <c r="H1304" s="75"/>
      <c r="I1304" s="75" t="s">
        <v>505</v>
      </c>
      <c r="J1304" s="75" t="s">
        <v>3728</v>
      </c>
      <c r="K1304" s="75"/>
      <c r="L1304" s="75"/>
      <c r="M1304" s="75"/>
      <c r="N1304" s="75">
        <v>6</v>
      </c>
      <c r="O1304" s="75"/>
      <c r="P1304" s="75">
        <v>3</v>
      </c>
      <c r="Q1304" s="75"/>
      <c r="R1304" s="75" t="s">
        <v>5</v>
      </c>
      <c r="S1304" s="75" t="s">
        <v>19</v>
      </c>
    </row>
    <row r="1305" spans="1:19" ht="15" customHeight="1" x14ac:dyDescent="0.35">
      <c r="A1305" s="75">
        <v>1304</v>
      </c>
      <c r="B1305" s="75" t="s">
        <v>4535</v>
      </c>
      <c r="C1305" s="165" t="s">
        <v>4536</v>
      </c>
      <c r="D1305" s="75" t="s">
        <v>3924</v>
      </c>
      <c r="E1305" s="75" t="s">
        <v>346</v>
      </c>
      <c r="F1305" s="75" t="s">
        <v>4537</v>
      </c>
      <c r="G1305" s="75" t="s">
        <v>4538</v>
      </c>
      <c r="H1305" s="75"/>
      <c r="I1305" s="75" t="s">
        <v>505</v>
      </c>
      <c r="J1305" s="75" t="s">
        <v>3728</v>
      </c>
      <c r="K1305" s="75"/>
      <c r="L1305" s="75"/>
      <c r="M1305" s="75"/>
      <c r="N1305" s="75">
        <v>4</v>
      </c>
      <c r="O1305" s="75"/>
      <c r="P1305" s="75">
        <v>27</v>
      </c>
      <c r="Q1305" s="75"/>
      <c r="R1305" s="75" t="s">
        <v>5</v>
      </c>
      <c r="S1305" s="75" t="s">
        <v>19</v>
      </c>
    </row>
    <row r="1306" spans="1:19" ht="15" customHeight="1" x14ac:dyDescent="0.35">
      <c r="A1306" s="75">
        <v>1305</v>
      </c>
      <c r="B1306" s="75" t="s">
        <v>4539</v>
      </c>
      <c r="C1306" s="165" t="s">
        <v>4540</v>
      </c>
      <c r="D1306" s="75" t="s">
        <v>3745</v>
      </c>
      <c r="E1306" s="75" t="s">
        <v>325</v>
      </c>
      <c r="F1306" s="75" t="s">
        <v>4541</v>
      </c>
      <c r="G1306" s="75" t="s">
        <v>4542</v>
      </c>
      <c r="H1306" s="75"/>
      <c r="I1306" s="75" t="s">
        <v>505</v>
      </c>
      <c r="J1306" s="75" t="s">
        <v>3728</v>
      </c>
      <c r="K1306" s="75"/>
      <c r="L1306" s="75"/>
      <c r="M1306" s="75"/>
      <c r="N1306" s="75">
        <v>34</v>
      </c>
      <c r="O1306" s="75"/>
      <c r="P1306" s="75">
        <v>49</v>
      </c>
      <c r="Q1306" s="75"/>
      <c r="R1306" s="75" t="s">
        <v>5</v>
      </c>
      <c r="S1306" s="75" t="s">
        <v>19</v>
      </c>
    </row>
    <row r="1307" spans="1:19" ht="15" customHeight="1" x14ac:dyDescent="0.35">
      <c r="A1307" s="75">
        <v>1306</v>
      </c>
      <c r="B1307" s="75" t="s">
        <v>4543</v>
      </c>
      <c r="C1307" s="165" t="s">
        <v>4544</v>
      </c>
      <c r="D1307" s="75" t="s">
        <v>4315</v>
      </c>
      <c r="E1307" s="75" t="s">
        <v>302</v>
      </c>
      <c r="F1307" s="75" t="s">
        <v>4545</v>
      </c>
      <c r="G1307" s="75" t="s">
        <v>4546</v>
      </c>
      <c r="H1307" s="75"/>
      <c r="I1307" s="75" t="s">
        <v>505</v>
      </c>
      <c r="J1307" s="75" t="s">
        <v>3728</v>
      </c>
      <c r="K1307" s="75"/>
      <c r="L1307" s="75"/>
      <c r="M1307" s="75"/>
      <c r="N1307" s="75">
        <v>5</v>
      </c>
      <c r="O1307" s="75"/>
      <c r="P1307" s="75">
        <v>39</v>
      </c>
      <c r="Q1307" s="75"/>
      <c r="R1307" s="75" t="s">
        <v>5</v>
      </c>
      <c r="S1307" s="75" t="s">
        <v>19</v>
      </c>
    </row>
    <row r="1308" spans="1:19" ht="15" customHeight="1" x14ac:dyDescent="0.35">
      <c r="A1308" s="75">
        <v>1307</v>
      </c>
      <c r="B1308" s="75" t="s">
        <v>4547</v>
      </c>
      <c r="C1308" s="165" t="s">
        <v>4548</v>
      </c>
      <c r="D1308" s="75" t="s">
        <v>3924</v>
      </c>
      <c r="E1308" s="75" t="s">
        <v>346</v>
      </c>
      <c r="F1308" s="75" t="s">
        <v>4549</v>
      </c>
      <c r="G1308" s="75" t="s">
        <v>4550</v>
      </c>
      <c r="H1308" s="75"/>
      <c r="I1308" s="75" t="s">
        <v>505</v>
      </c>
      <c r="J1308" s="75" t="s">
        <v>3728</v>
      </c>
      <c r="K1308" s="75"/>
      <c r="L1308" s="75"/>
      <c r="M1308" s="75"/>
      <c r="N1308" s="75"/>
      <c r="O1308" s="75"/>
      <c r="P1308" s="75">
        <v>44</v>
      </c>
      <c r="Q1308" s="75"/>
      <c r="R1308" s="75" t="s">
        <v>5</v>
      </c>
      <c r="S1308" s="75" t="s">
        <v>19</v>
      </c>
    </row>
    <row r="1309" spans="1:19" ht="15" customHeight="1" x14ac:dyDescent="0.35">
      <c r="A1309" s="75">
        <v>1308</v>
      </c>
      <c r="B1309" s="75" t="s">
        <v>4551</v>
      </c>
      <c r="C1309" s="165" t="s">
        <v>4552</v>
      </c>
      <c r="D1309" s="75" t="s">
        <v>3735</v>
      </c>
      <c r="E1309" s="75" t="s">
        <v>325</v>
      </c>
      <c r="F1309" s="75" t="s">
        <v>4553</v>
      </c>
      <c r="G1309" s="75" t="s">
        <v>488</v>
      </c>
      <c r="H1309" s="75"/>
      <c r="I1309" s="75" t="s">
        <v>505</v>
      </c>
      <c r="J1309" s="75" t="s">
        <v>3728</v>
      </c>
      <c r="K1309" s="75"/>
      <c r="L1309" s="75"/>
      <c r="M1309" s="75"/>
      <c r="N1309" s="75">
        <v>61</v>
      </c>
      <c r="O1309" s="75"/>
      <c r="P1309" s="75">
        <v>41</v>
      </c>
      <c r="Q1309" s="75"/>
      <c r="R1309" s="75" t="s">
        <v>5</v>
      </c>
      <c r="S1309" s="75" t="s">
        <v>19</v>
      </c>
    </row>
    <row r="1310" spans="1:19" ht="15" customHeight="1" x14ac:dyDescent="0.35">
      <c r="A1310" s="75">
        <v>1309</v>
      </c>
      <c r="B1310" s="75" t="s">
        <v>4554</v>
      </c>
      <c r="C1310" s="165" t="s">
        <v>4555</v>
      </c>
      <c r="D1310" s="75" t="s">
        <v>3875</v>
      </c>
      <c r="E1310" s="75" t="s">
        <v>493</v>
      </c>
      <c r="F1310" s="75" t="s">
        <v>4556</v>
      </c>
      <c r="G1310" s="75" t="s">
        <v>488</v>
      </c>
      <c r="H1310" s="75"/>
      <c r="I1310" s="75" t="s">
        <v>505</v>
      </c>
      <c r="J1310" s="75" t="s">
        <v>3728</v>
      </c>
      <c r="K1310" s="75"/>
      <c r="L1310" s="75"/>
      <c r="M1310" s="75"/>
      <c r="N1310" s="75"/>
      <c r="O1310" s="75"/>
      <c r="P1310" s="75">
        <v>9</v>
      </c>
      <c r="Q1310" s="75"/>
      <c r="R1310" s="75" t="s">
        <v>5</v>
      </c>
      <c r="S1310" s="75" t="s">
        <v>19</v>
      </c>
    </row>
    <row r="1311" spans="1:19" ht="15" customHeight="1" x14ac:dyDescent="0.35">
      <c r="A1311" s="75">
        <v>1310</v>
      </c>
      <c r="B1311" s="75" t="s">
        <v>4557</v>
      </c>
      <c r="C1311" s="165" t="s">
        <v>4558</v>
      </c>
      <c r="D1311" s="75" t="s">
        <v>4305</v>
      </c>
      <c r="E1311" s="75" t="s">
        <v>556</v>
      </c>
      <c r="F1311" s="75" t="s">
        <v>4559</v>
      </c>
      <c r="G1311" s="75" t="s">
        <v>4560</v>
      </c>
      <c r="H1311" s="75"/>
      <c r="I1311" s="75" t="s">
        <v>505</v>
      </c>
      <c r="J1311" s="75" t="s">
        <v>3728</v>
      </c>
      <c r="K1311" s="75"/>
      <c r="L1311" s="75"/>
      <c r="M1311" s="75"/>
      <c r="N1311" s="75"/>
      <c r="O1311" s="75"/>
      <c r="P1311" s="75">
        <v>13</v>
      </c>
      <c r="Q1311" s="75"/>
      <c r="R1311" s="75" t="s">
        <v>5</v>
      </c>
      <c r="S1311" s="75" t="s">
        <v>19</v>
      </c>
    </row>
    <row r="1312" spans="1:19" ht="15" customHeight="1" x14ac:dyDescent="0.35">
      <c r="A1312" s="75">
        <v>1311</v>
      </c>
      <c r="B1312" s="75" t="s">
        <v>4561</v>
      </c>
      <c r="C1312" s="165" t="s">
        <v>4562</v>
      </c>
      <c r="D1312" s="75" t="s">
        <v>3726</v>
      </c>
      <c r="E1312" s="75" t="s">
        <v>310</v>
      </c>
      <c r="F1312" s="75" t="s">
        <v>4563</v>
      </c>
      <c r="G1312" s="75" t="s">
        <v>4564</v>
      </c>
      <c r="H1312" s="75"/>
      <c r="I1312" s="75" t="s">
        <v>505</v>
      </c>
      <c r="J1312" s="75" t="s">
        <v>3728</v>
      </c>
      <c r="K1312" s="75"/>
      <c r="L1312" s="75"/>
      <c r="M1312" s="75"/>
      <c r="N1312" s="75">
        <v>14</v>
      </c>
      <c r="O1312" s="75"/>
      <c r="P1312" s="75">
        <v>12</v>
      </c>
      <c r="Q1312" s="75"/>
      <c r="R1312" s="75" t="s">
        <v>5</v>
      </c>
      <c r="S1312" s="75" t="s">
        <v>19</v>
      </c>
    </row>
    <row r="1313" spans="1:19" ht="15" customHeight="1" x14ac:dyDescent="0.35">
      <c r="A1313" s="75">
        <v>1312</v>
      </c>
      <c r="B1313" s="75" t="s">
        <v>4565</v>
      </c>
      <c r="C1313" s="165" t="s">
        <v>4566</v>
      </c>
      <c r="D1313" s="75" t="s">
        <v>154</v>
      </c>
      <c r="E1313" s="75" t="s">
        <v>493</v>
      </c>
      <c r="F1313" s="75" t="s">
        <v>4567</v>
      </c>
      <c r="G1313" s="75" t="s">
        <v>488</v>
      </c>
      <c r="H1313" s="75"/>
      <c r="I1313" s="75" t="s">
        <v>505</v>
      </c>
      <c r="J1313" s="75" t="s">
        <v>3728</v>
      </c>
      <c r="K1313" s="75"/>
      <c r="L1313" s="75"/>
      <c r="M1313" s="75"/>
      <c r="N1313" s="75">
        <v>7</v>
      </c>
      <c r="O1313" s="75"/>
      <c r="P1313" s="75">
        <v>10</v>
      </c>
      <c r="Q1313" s="75"/>
      <c r="R1313" s="75" t="s">
        <v>5</v>
      </c>
      <c r="S1313" s="75" t="s">
        <v>19</v>
      </c>
    </row>
    <row r="1314" spans="1:19" ht="15" customHeight="1" x14ac:dyDescent="0.35">
      <c r="A1314" s="75">
        <v>1313</v>
      </c>
      <c r="B1314" s="75" t="s">
        <v>4568</v>
      </c>
      <c r="C1314" s="165" t="s">
        <v>4569</v>
      </c>
      <c r="D1314" s="75" t="s">
        <v>3726</v>
      </c>
      <c r="E1314" s="75" t="s">
        <v>333</v>
      </c>
      <c r="F1314" s="75" t="s">
        <v>4570</v>
      </c>
      <c r="G1314" s="75" t="s">
        <v>4571</v>
      </c>
      <c r="H1314" s="75"/>
      <c r="I1314" s="75" t="s">
        <v>505</v>
      </c>
      <c r="J1314" s="75" t="s">
        <v>3728</v>
      </c>
      <c r="K1314" s="75"/>
      <c r="L1314" s="75"/>
      <c r="M1314" s="75"/>
      <c r="N1314" s="75">
        <v>17</v>
      </c>
      <c r="O1314" s="75"/>
      <c r="P1314" s="75">
        <v>23</v>
      </c>
      <c r="Q1314" s="75"/>
      <c r="R1314" s="75" t="s">
        <v>5</v>
      </c>
      <c r="S1314" s="75" t="s">
        <v>19</v>
      </c>
    </row>
    <row r="1315" spans="1:19" ht="15" customHeight="1" x14ac:dyDescent="0.35">
      <c r="A1315" s="75">
        <v>1314</v>
      </c>
      <c r="B1315" s="75" t="s">
        <v>4572</v>
      </c>
      <c r="C1315" s="165" t="s">
        <v>4573</v>
      </c>
      <c r="D1315" s="75" t="s">
        <v>154</v>
      </c>
      <c r="E1315" s="75" t="s">
        <v>288</v>
      </c>
      <c r="F1315" s="75" t="s">
        <v>4574</v>
      </c>
      <c r="G1315" s="75" t="s">
        <v>488</v>
      </c>
      <c r="H1315" s="75"/>
      <c r="I1315" s="75" t="s">
        <v>505</v>
      </c>
      <c r="J1315" s="75" t="s">
        <v>3728</v>
      </c>
      <c r="K1315" s="75"/>
      <c r="L1315" s="75"/>
      <c r="M1315" s="75"/>
      <c r="N1315" s="75">
        <v>17</v>
      </c>
      <c r="O1315" s="75"/>
      <c r="P1315" s="75">
        <v>35</v>
      </c>
      <c r="Q1315" s="75"/>
      <c r="R1315" s="75" t="s">
        <v>5</v>
      </c>
      <c r="S1315" s="75" t="s">
        <v>19</v>
      </c>
    </row>
    <row r="1316" spans="1:19" ht="15" customHeight="1" x14ac:dyDescent="0.35">
      <c r="A1316" s="75">
        <v>1315</v>
      </c>
      <c r="B1316" s="75" t="s">
        <v>4575</v>
      </c>
      <c r="C1316" s="165" t="s">
        <v>4576</v>
      </c>
      <c r="D1316" s="75" t="s">
        <v>4577</v>
      </c>
      <c r="E1316" s="75" t="s">
        <v>556</v>
      </c>
      <c r="F1316" s="75" t="s">
        <v>4578</v>
      </c>
      <c r="G1316" s="75" t="s">
        <v>4579</v>
      </c>
      <c r="H1316" s="75"/>
      <c r="I1316" s="75" t="s">
        <v>505</v>
      </c>
      <c r="J1316" s="75" t="s">
        <v>3728</v>
      </c>
      <c r="K1316" s="75"/>
      <c r="L1316" s="75"/>
      <c r="M1316" s="75"/>
      <c r="N1316" s="75"/>
      <c r="O1316" s="75"/>
      <c r="P1316" s="75">
        <v>6</v>
      </c>
      <c r="Q1316" s="75"/>
      <c r="R1316" s="75" t="s">
        <v>5</v>
      </c>
      <c r="S1316" s="75" t="s">
        <v>19</v>
      </c>
    </row>
    <row r="1317" spans="1:19" ht="15" customHeight="1" x14ac:dyDescent="0.35">
      <c r="A1317" s="75">
        <v>1316</v>
      </c>
      <c r="B1317" s="75" t="s">
        <v>4580</v>
      </c>
      <c r="C1317" s="165" t="s">
        <v>4581</v>
      </c>
      <c r="D1317" s="75" t="s">
        <v>116</v>
      </c>
      <c r="E1317" s="75" t="s">
        <v>493</v>
      </c>
      <c r="F1317" s="75" t="s">
        <v>4582</v>
      </c>
      <c r="G1317" s="75" t="s">
        <v>4583</v>
      </c>
      <c r="H1317" s="75"/>
      <c r="I1317" s="75" t="s">
        <v>505</v>
      </c>
      <c r="J1317" s="75" t="s">
        <v>3728</v>
      </c>
      <c r="K1317" s="75"/>
      <c r="L1317" s="75"/>
      <c r="M1317" s="75"/>
      <c r="N1317" s="75">
        <v>26</v>
      </c>
      <c r="O1317" s="75"/>
      <c r="P1317" s="75">
        <v>57</v>
      </c>
      <c r="Q1317" s="75"/>
      <c r="R1317" s="75" t="s">
        <v>5</v>
      </c>
      <c r="S1317" s="75" t="s">
        <v>19</v>
      </c>
    </row>
    <row r="1318" spans="1:19" ht="15" customHeight="1" x14ac:dyDescent="0.35">
      <c r="A1318" s="75">
        <v>1317</v>
      </c>
      <c r="B1318" s="75" t="s">
        <v>4584</v>
      </c>
      <c r="C1318" s="165" t="s">
        <v>4585</v>
      </c>
      <c r="D1318" s="75" t="s">
        <v>3782</v>
      </c>
      <c r="E1318" s="75" t="s">
        <v>346</v>
      </c>
      <c r="F1318" s="75" t="s">
        <v>4586</v>
      </c>
      <c r="G1318" s="75" t="s">
        <v>488</v>
      </c>
      <c r="H1318" s="75"/>
      <c r="I1318" s="75" t="s">
        <v>505</v>
      </c>
      <c r="J1318" s="75" t="s">
        <v>3728</v>
      </c>
      <c r="K1318" s="75"/>
      <c r="L1318" s="75"/>
      <c r="M1318" s="75"/>
      <c r="N1318" s="75">
        <v>8</v>
      </c>
      <c r="O1318" s="75"/>
      <c r="P1318" s="75">
        <v>14</v>
      </c>
      <c r="Q1318" s="75"/>
      <c r="R1318" s="75" t="s">
        <v>5</v>
      </c>
      <c r="S1318" s="75" t="s">
        <v>19</v>
      </c>
    </row>
    <row r="1319" spans="1:19" ht="15" customHeight="1" x14ac:dyDescent="0.35">
      <c r="A1319" s="75">
        <v>1318</v>
      </c>
      <c r="B1319" s="75" t="s">
        <v>4587</v>
      </c>
      <c r="C1319" s="165" t="s">
        <v>4588</v>
      </c>
      <c r="D1319" s="75" t="s">
        <v>3731</v>
      </c>
      <c r="E1319" s="75" t="s">
        <v>493</v>
      </c>
      <c r="F1319" s="75" t="s">
        <v>4589</v>
      </c>
      <c r="G1319" s="75" t="s">
        <v>488</v>
      </c>
      <c r="H1319" s="75"/>
      <c r="I1319" s="75" t="s">
        <v>505</v>
      </c>
      <c r="J1319" s="75" t="s">
        <v>3728</v>
      </c>
      <c r="K1319" s="75"/>
      <c r="L1319" s="75"/>
      <c r="M1319" s="75"/>
      <c r="N1319" s="75">
        <v>15</v>
      </c>
      <c r="O1319" s="75"/>
      <c r="P1319" s="75">
        <v>61</v>
      </c>
      <c r="Q1319" s="75"/>
      <c r="R1319" s="75" t="s">
        <v>5</v>
      </c>
      <c r="S1319" s="75" t="s">
        <v>19</v>
      </c>
    </row>
    <row r="1320" spans="1:19" ht="15" customHeight="1" x14ac:dyDescent="0.35">
      <c r="A1320" s="75">
        <v>1319</v>
      </c>
      <c r="B1320" s="75" t="s">
        <v>4590</v>
      </c>
      <c r="C1320" s="165" t="s">
        <v>4591</v>
      </c>
      <c r="D1320" s="75" t="s">
        <v>3763</v>
      </c>
      <c r="E1320" s="75" t="s">
        <v>302</v>
      </c>
      <c r="F1320" s="75" t="s">
        <v>4592</v>
      </c>
      <c r="G1320" s="75" t="s">
        <v>488</v>
      </c>
      <c r="H1320" s="75"/>
      <c r="I1320" s="75" t="s">
        <v>505</v>
      </c>
      <c r="J1320" s="75" t="s">
        <v>3728</v>
      </c>
      <c r="K1320" s="75"/>
      <c r="L1320" s="75"/>
      <c r="M1320" s="75"/>
      <c r="N1320" s="75">
        <v>42</v>
      </c>
      <c r="O1320" s="75"/>
      <c r="P1320" s="75">
        <v>28</v>
      </c>
      <c r="Q1320" s="75"/>
      <c r="R1320" s="75" t="s">
        <v>5</v>
      </c>
      <c r="S1320" s="75" t="s">
        <v>19</v>
      </c>
    </row>
    <row r="1321" spans="1:19" ht="15" customHeight="1" x14ac:dyDescent="0.35">
      <c r="A1321" s="75">
        <v>1320</v>
      </c>
      <c r="B1321" s="75" t="s">
        <v>4593</v>
      </c>
      <c r="C1321" s="165" t="s">
        <v>4594</v>
      </c>
      <c r="D1321" s="75" t="s">
        <v>3737</v>
      </c>
      <c r="E1321" s="75" t="s">
        <v>288</v>
      </c>
      <c r="F1321" s="75" t="s">
        <v>2911</v>
      </c>
      <c r="G1321" s="75" t="s">
        <v>488</v>
      </c>
      <c r="H1321" s="75"/>
      <c r="I1321" s="75" t="s">
        <v>505</v>
      </c>
      <c r="J1321" s="75" t="s">
        <v>3728</v>
      </c>
      <c r="K1321" s="75"/>
      <c r="L1321" s="75"/>
      <c r="M1321" s="75"/>
      <c r="N1321" s="75">
        <v>1</v>
      </c>
      <c r="O1321" s="75"/>
      <c r="P1321" s="75">
        <v>48</v>
      </c>
      <c r="Q1321" s="75"/>
      <c r="R1321" s="75" t="s">
        <v>5</v>
      </c>
      <c r="S1321" s="75" t="s">
        <v>19</v>
      </c>
    </row>
    <row r="1322" spans="1:19" ht="15" customHeight="1" x14ac:dyDescent="0.35">
      <c r="A1322" s="75">
        <v>1321</v>
      </c>
      <c r="B1322" s="75" t="s">
        <v>4595</v>
      </c>
      <c r="C1322" s="165" t="s">
        <v>4596</v>
      </c>
      <c r="D1322" s="75" t="s">
        <v>3731</v>
      </c>
      <c r="E1322" s="75" t="s">
        <v>493</v>
      </c>
      <c r="F1322" s="75" t="s">
        <v>4597</v>
      </c>
      <c r="G1322" s="75" t="s">
        <v>4598</v>
      </c>
      <c r="H1322" s="75"/>
      <c r="I1322" s="75" t="s">
        <v>505</v>
      </c>
      <c r="J1322" s="75" t="s">
        <v>3728</v>
      </c>
      <c r="K1322" s="75"/>
      <c r="L1322" s="75"/>
      <c r="M1322" s="75"/>
      <c r="N1322" s="75">
        <v>12</v>
      </c>
      <c r="O1322" s="75"/>
      <c r="P1322" s="75">
        <v>19</v>
      </c>
      <c r="Q1322" s="75"/>
      <c r="R1322" s="75" t="s">
        <v>5</v>
      </c>
      <c r="S1322" s="75" t="s">
        <v>19</v>
      </c>
    </row>
    <row r="1323" spans="1:19" ht="15" customHeight="1" x14ac:dyDescent="0.35">
      <c r="A1323" s="75">
        <v>1322</v>
      </c>
      <c r="B1323" s="75" t="s">
        <v>4599</v>
      </c>
      <c r="C1323" s="165" t="s">
        <v>4600</v>
      </c>
      <c r="D1323" s="75" t="s">
        <v>3850</v>
      </c>
      <c r="E1323" s="75" t="s">
        <v>310</v>
      </c>
      <c r="F1323" s="75" t="s">
        <v>4601</v>
      </c>
      <c r="G1323" s="75" t="s">
        <v>488</v>
      </c>
      <c r="H1323" s="75"/>
      <c r="I1323" s="75" t="s">
        <v>505</v>
      </c>
      <c r="J1323" s="75" t="s">
        <v>3728</v>
      </c>
      <c r="K1323" s="75"/>
      <c r="L1323" s="75"/>
      <c r="M1323" s="75"/>
      <c r="N1323" s="75">
        <v>49</v>
      </c>
      <c r="O1323" s="75"/>
      <c r="P1323" s="75">
        <v>52</v>
      </c>
      <c r="Q1323" s="75"/>
      <c r="R1323" s="75" t="s">
        <v>5</v>
      </c>
      <c r="S1323" s="75" t="s">
        <v>19</v>
      </c>
    </row>
    <row r="1324" spans="1:19" ht="15" customHeight="1" x14ac:dyDescent="0.35">
      <c r="A1324" s="75">
        <v>1323</v>
      </c>
      <c r="B1324" s="75" t="s">
        <v>4602</v>
      </c>
      <c r="C1324" s="165" t="s">
        <v>4603</v>
      </c>
      <c r="D1324" s="75" t="s">
        <v>3924</v>
      </c>
      <c r="E1324" s="75" t="s">
        <v>493</v>
      </c>
      <c r="F1324" s="75" t="s">
        <v>4604</v>
      </c>
      <c r="G1324" s="75" t="s">
        <v>4605</v>
      </c>
      <c r="H1324" s="75"/>
      <c r="I1324" s="75" t="s">
        <v>505</v>
      </c>
      <c r="J1324" s="75" t="s">
        <v>3728</v>
      </c>
      <c r="K1324" s="75"/>
      <c r="L1324" s="75"/>
      <c r="M1324" s="75"/>
      <c r="N1324" s="75"/>
      <c r="O1324" s="75"/>
      <c r="P1324" s="75">
        <v>30</v>
      </c>
      <c r="Q1324" s="75"/>
      <c r="R1324" s="75" t="s">
        <v>5</v>
      </c>
      <c r="S1324" s="75" t="s">
        <v>19</v>
      </c>
    </row>
    <row r="1325" spans="1:19" ht="15" customHeight="1" x14ac:dyDescent="0.35">
      <c r="A1325" s="75">
        <v>1324</v>
      </c>
      <c r="B1325" s="75" t="s">
        <v>4606</v>
      </c>
      <c r="C1325" s="165" t="s">
        <v>4607</v>
      </c>
      <c r="D1325" s="75" t="s">
        <v>3924</v>
      </c>
      <c r="E1325" s="75" t="s">
        <v>639</v>
      </c>
      <c r="F1325" s="75" t="s">
        <v>4608</v>
      </c>
      <c r="G1325" s="75" t="s">
        <v>4609</v>
      </c>
      <c r="H1325" s="75"/>
      <c r="I1325" s="75" t="s">
        <v>505</v>
      </c>
      <c r="J1325" s="75" t="s">
        <v>3728</v>
      </c>
      <c r="K1325" s="75"/>
      <c r="L1325" s="75"/>
      <c r="M1325" s="75"/>
      <c r="N1325" s="75">
        <v>31</v>
      </c>
      <c r="O1325" s="75"/>
      <c r="P1325" s="75">
        <v>27</v>
      </c>
      <c r="Q1325" s="75"/>
      <c r="R1325" s="75" t="s">
        <v>5</v>
      </c>
      <c r="S1325" s="75" t="s">
        <v>19</v>
      </c>
    </row>
    <row r="1326" spans="1:19" ht="15" customHeight="1" x14ac:dyDescent="0.35">
      <c r="A1326" s="75">
        <v>1325</v>
      </c>
      <c r="B1326" s="75" t="s">
        <v>4610</v>
      </c>
      <c r="C1326" s="165" t="s">
        <v>4611</v>
      </c>
      <c r="D1326" s="75" t="s">
        <v>3731</v>
      </c>
      <c r="E1326" s="75" t="s">
        <v>493</v>
      </c>
      <c r="F1326" s="75" t="s">
        <v>4612</v>
      </c>
      <c r="G1326" s="75" t="s">
        <v>488</v>
      </c>
      <c r="H1326" s="75"/>
      <c r="I1326" s="75" t="s">
        <v>505</v>
      </c>
      <c r="J1326" s="75" t="s">
        <v>3728</v>
      </c>
      <c r="K1326" s="75"/>
      <c r="L1326" s="75"/>
      <c r="M1326" s="75"/>
      <c r="N1326" s="75">
        <v>25</v>
      </c>
      <c r="O1326" s="75"/>
      <c r="P1326" s="75">
        <v>23</v>
      </c>
      <c r="Q1326" s="75"/>
      <c r="R1326" s="75" t="s">
        <v>5</v>
      </c>
      <c r="S1326" s="75" t="s">
        <v>19</v>
      </c>
    </row>
    <row r="1327" spans="1:19" ht="15" customHeight="1" x14ac:dyDescent="0.35">
      <c r="A1327" s="75">
        <v>1326</v>
      </c>
      <c r="B1327" s="75" t="s">
        <v>4613</v>
      </c>
      <c r="C1327" s="165" t="s">
        <v>4614</v>
      </c>
      <c r="D1327" s="75" t="s">
        <v>4615</v>
      </c>
      <c r="E1327" s="75" t="s">
        <v>493</v>
      </c>
      <c r="F1327" s="75" t="s">
        <v>4616</v>
      </c>
      <c r="G1327" s="75" t="s">
        <v>4617</v>
      </c>
      <c r="H1327" s="75"/>
      <c r="I1327" s="75" t="s">
        <v>505</v>
      </c>
      <c r="J1327" s="75" t="s">
        <v>3728</v>
      </c>
      <c r="K1327" s="75"/>
      <c r="L1327" s="75"/>
      <c r="M1327" s="75"/>
      <c r="N1327" s="75">
        <v>1</v>
      </c>
      <c r="O1327" s="75"/>
      <c r="P1327" s="75">
        <v>21</v>
      </c>
      <c r="Q1327" s="75"/>
      <c r="R1327" s="75" t="s">
        <v>5</v>
      </c>
      <c r="S1327" s="75" t="s">
        <v>19</v>
      </c>
    </row>
    <row r="1328" spans="1:19" ht="15" customHeight="1" x14ac:dyDescent="0.35">
      <c r="A1328" s="75">
        <v>1327</v>
      </c>
      <c r="B1328" s="75" t="s">
        <v>4618</v>
      </c>
      <c r="C1328" s="165" t="s">
        <v>4619</v>
      </c>
      <c r="D1328" s="75" t="s">
        <v>3924</v>
      </c>
      <c r="E1328" s="75" t="s">
        <v>639</v>
      </c>
      <c r="F1328" s="75" t="s">
        <v>4620</v>
      </c>
      <c r="G1328" s="75" t="s">
        <v>4621</v>
      </c>
      <c r="H1328" s="75"/>
      <c r="I1328" s="75" t="s">
        <v>505</v>
      </c>
      <c r="J1328" s="75" t="s">
        <v>3728</v>
      </c>
      <c r="K1328" s="75"/>
      <c r="L1328" s="75"/>
      <c r="M1328" s="75"/>
      <c r="N1328" s="75">
        <v>6</v>
      </c>
      <c r="O1328" s="75"/>
      <c r="P1328" s="75">
        <v>53</v>
      </c>
      <c r="Q1328" s="75"/>
      <c r="R1328" s="75" t="s">
        <v>5</v>
      </c>
      <c r="S1328" s="75" t="s">
        <v>19</v>
      </c>
    </row>
    <row r="1329" spans="1:19" ht="15" customHeight="1" x14ac:dyDescent="0.35">
      <c r="A1329" s="75">
        <v>1328</v>
      </c>
      <c r="B1329" s="75" t="s">
        <v>4622</v>
      </c>
      <c r="C1329" s="165" t="s">
        <v>4623</v>
      </c>
      <c r="D1329" s="75" t="s">
        <v>3737</v>
      </c>
      <c r="E1329" s="75" t="s">
        <v>556</v>
      </c>
      <c r="F1329" s="75" t="s">
        <v>4624</v>
      </c>
      <c r="G1329" s="75" t="s">
        <v>4625</v>
      </c>
      <c r="H1329" s="75"/>
      <c r="I1329" s="75" t="s">
        <v>505</v>
      </c>
      <c r="J1329" s="75" t="s">
        <v>3728</v>
      </c>
      <c r="K1329" s="75"/>
      <c r="L1329" s="75"/>
      <c r="M1329" s="75"/>
      <c r="N1329" s="75">
        <v>1</v>
      </c>
      <c r="O1329" s="75"/>
      <c r="P1329" s="75">
        <v>87</v>
      </c>
      <c r="Q1329" s="75"/>
      <c r="R1329" s="75" t="s">
        <v>5</v>
      </c>
      <c r="S1329" s="75" t="s">
        <v>19</v>
      </c>
    </row>
    <row r="1330" spans="1:19" ht="15" customHeight="1" x14ac:dyDescent="0.35">
      <c r="A1330" s="75">
        <v>1329</v>
      </c>
      <c r="B1330" s="75" t="s">
        <v>4626</v>
      </c>
      <c r="C1330" s="165" t="s">
        <v>4627</v>
      </c>
      <c r="D1330" s="75" t="s">
        <v>3731</v>
      </c>
      <c r="E1330" s="75" t="s">
        <v>493</v>
      </c>
      <c r="F1330" s="75" t="s">
        <v>4628</v>
      </c>
      <c r="G1330" s="75" t="s">
        <v>488</v>
      </c>
      <c r="H1330" s="75"/>
      <c r="I1330" s="75" t="s">
        <v>505</v>
      </c>
      <c r="J1330" s="75" t="s">
        <v>3728</v>
      </c>
      <c r="K1330" s="75"/>
      <c r="L1330" s="75"/>
      <c r="M1330" s="75"/>
      <c r="N1330" s="75">
        <v>7</v>
      </c>
      <c r="O1330" s="75"/>
      <c r="P1330" s="75">
        <v>17</v>
      </c>
      <c r="Q1330" s="75"/>
      <c r="R1330" s="75" t="s">
        <v>5</v>
      </c>
      <c r="S1330" s="75" t="s">
        <v>19</v>
      </c>
    </row>
    <row r="1331" spans="1:19" ht="15" customHeight="1" x14ac:dyDescent="0.35">
      <c r="A1331" s="75">
        <v>1330</v>
      </c>
      <c r="B1331" s="75" t="s">
        <v>4629</v>
      </c>
      <c r="C1331" s="165" t="s">
        <v>4630</v>
      </c>
      <c r="D1331" s="75" t="s">
        <v>3737</v>
      </c>
      <c r="E1331" s="75" t="s">
        <v>302</v>
      </c>
      <c r="F1331" s="75" t="s">
        <v>4631</v>
      </c>
      <c r="G1331" s="75" t="s">
        <v>488</v>
      </c>
      <c r="H1331" s="75"/>
      <c r="I1331" s="75" t="s">
        <v>505</v>
      </c>
      <c r="J1331" s="75" t="s">
        <v>3728</v>
      </c>
      <c r="K1331" s="75"/>
      <c r="L1331" s="75"/>
      <c r="M1331" s="75"/>
      <c r="N1331" s="75">
        <v>23</v>
      </c>
      <c r="O1331" s="75"/>
      <c r="P1331" s="75">
        <v>27</v>
      </c>
      <c r="Q1331" s="75"/>
      <c r="R1331" s="75" t="s">
        <v>5</v>
      </c>
      <c r="S1331" s="75" t="s">
        <v>19</v>
      </c>
    </row>
    <row r="1332" spans="1:19" ht="15" customHeight="1" x14ac:dyDescent="0.35">
      <c r="A1332" s="75">
        <v>1331</v>
      </c>
      <c r="B1332" s="75" t="s">
        <v>4632</v>
      </c>
      <c r="C1332" s="165" t="s">
        <v>4633</v>
      </c>
      <c r="D1332" s="75" t="s">
        <v>3782</v>
      </c>
      <c r="E1332" s="75" t="s">
        <v>346</v>
      </c>
      <c r="F1332" s="75" t="s">
        <v>4634</v>
      </c>
      <c r="G1332" s="75" t="s">
        <v>488</v>
      </c>
      <c r="H1332" s="75"/>
      <c r="I1332" s="75" t="s">
        <v>505</v>
      </c>
      <c r="J1332" s="75" t="s">
        <v>3728</v>
      </c>
      <c r="K1332" s="75"/>
      <c r="L1332" s="75"/>
      <c r="M1332" s="75"/>
      <c r="N1332" s="75">
        <v>5</v>
      </c>
      <c r="O1332" s="75"/>
      <c r="P1332" s="75">
        <v>29</v>
      </c>
      <c r="Q1332" s="75"/>
      <c r="R1332" s="75" t="s">
        <v>5</v>
      </c>
      <c r="S1332" s="75" t="s">
        <v>19</v>
      </c>
    </row>
    <row r="1333" spans="1:19" ht="15" customHeight="1" x14ac:dyDescent="0.35">
      <c r="A1333" s="75">
        <v>1332</v>
      </c>
      <c r="B1333" s="75" t="s">
        <v>4635</v>
      </c>
      <c r="C1333" s="165" t="s">
        <v>4636</v>
      </c>
      <c r="D1333" s="75" t="s">
        <v>116</v>
      </c>
      <c r="E1333" s="75" t="s">
        <v>295</v>
      </c>
      <c r="F1333" s="75" t="s">
        <v>4637</v>
      </c>
      <c r="G1333" s="75" t="s">
        <v>488</v>
      </c>
      <c r="H1333" s="75"/>
      <c r="I1333" s="75" t="s">
        <v>505</v>
      </c>
      <c r="J1333" s="75" t="s">
        <v>3728</v>
      </c>
      <c r="K1333" s="75"/>
      <c r="L1333" s="75"/>
      <c r="M1333" s="75"/>
      <c r="N1333" s="75">
        <v>25</v>
      </c>
      <c r="O1333" s="75"/>
      <c r="P1333" s="75">
        <v>61</v>
      </c>
      <c r="Q1333" s="75"/>
      <c r="R1333" s="75" t="s">
        <v>5</v>
      </c>
      <c r="S1333" s="75" t="s">
        <v>19</v>
      </c>
    </row>
    <row r="1334" spans="1:19" ht="15" customHeight="1" x14ac:dyDescent="0.35">
      <c r="A1334" s="75">
        <v>1333</v>
      </c>
      <c r="B1334" s="75" t="s">
        <v>4638</v>
      </c>
      <c r="C1334" s="165" t="s">
        <v>4639</v>
      </c>
      <c r="D1334" s="75" t="s">
        <v>3731</v>
      </c>
      <c r="E1334" s="75" t="s">
        <v>556</v>
      </c>
      <c r="F1334" s="75" t="s">
        <v>4640</v>
      </c>
      <c r="G1334" s="75" t="s">
        <v>488</v>
      </c>
      <c r="H1334" s="75"/>
      <c r="I1334" s="75" t="s">
        <v>505</v>
      </c>
      <c r="J1334" s="75" t="s">
        <v>3728</v>
      </c>
      <c r="K1334" s="75"/>
      <c r="L1334" s="75"/>
      <c r="M1334" s="75"/>
      <c r="N1334" s="75">
        <v>1</v>
      </c>
      <c r="O1334" s="75"/>
      <c r="P1334" s="75">
        <v>39</v>
      </c>
      <c r="Q1334" s="75"/>
      <c r="R1334" s="75" t="s">
        <v>5</v>
      </c>
      <c r="S1334" s="75" t="s">
        <v>19</v>
      </c>
    </row>
    <row r="1335" spans="1:19" ht="15" customHeight="1" x14ac:dyDescent="0.35">
      <c r="A1335" s="75">
        <v>1334</v>
      </c>
      <c r="B1335" s="75" t="s">
        <v>4641</v>
      </c>
      <c r="C1335" s="165" t="s">
        <v>4642</v>
      </c>
      <c r="D1335" s="75" t="s">
        <v>3726</v>
      </c>
      <c r="E1335" s="75" t="s">
        <v>325</v>
      </c>
      <c r="F1335" s="75" t="s">
        <v>4643</v>
      </c>
      <c r="G1335" s="75" t="s">
        <v>4644</v>
      </c>
      <c r="H1335" s="75"/>
      <c r="I1335" s="75" t="s">
        <v>505</v>
      </c>
      <c r="J1335" s="75" t="s">
        <v>3728</v>
      </c>
      <c r="K1335" s="75"/>
      <c r="L1335" s="75"/>
      <c r="M1335" s="75"/>
      <c r="N1335" s="75">
        <v>24</v>
      </c>
      <c r="O1335" s="75"/>
      <c r="P1335" s="75">
        <v>22</v>
      </c>
      <c r="Q1335" s="75"/>
      <c r="R1335" s="75" t="s">
        <v>5</v>
      </c>
      <c r="S1335" s="75" t="s">
        <v>19</v>
      </c>
    </row>
    <row r="1336" spans="1:19" ht="15" customHeight="1" x14ac:dyDescent="0.35">
      <c r="A1336" s="75">
        <v>1335</v>
      </c>
      <c r="B1336" s="75" t="s">
        <v>4645</v>
      </c>
      <c r="C1336" s="165" t="s">
        <v>4646</v>
      </c>
      <c r="D1336" s="75" t="s">
        <v>3763</v>
      </c>
      <c r="E1336" s="75" t="s">
        <v>346</v>
      </c>
      <c r="F1336" s="75" t="s">
        <v>4647</v>
      </c>
      <c r="G1336" s="75" t="s">
        <v>488</v>
      </c>
      <c r="H1336" s="75"/>
      <c r="I1336" s="75" t="s">
        <v>505</v>
      </c>
      <c r="J1336" s="75" t="s">
        <v>3728</v>
      </c>
      <c r="K1336" s="75"/>
      <c r="L1336" s="75"/>
      <c r="M1336" s="75"/>
      <c r="N1336" s="75">
        <v>15</v>
      </c>
      <c r="O1336" s="75"/>
      <c r="P1336" s="75">
        <v>48</v>
      </c>
      <c r="Q1336" s="75"/>
      <c r="R1336" s="75" t="s">
        <v>5</v>
      </c>
      <c r="S1336" s="75" t="s">
        <v>19</v>
      </c>
    </row>
    <row r="1337" spans="1:19" ht="15" customHeight="1" x14ac:dyDescent="0.35">
      <c r="A1337" s="75">
        <v>1336</v>
      </c>
      <c r="B1337" s="75" t="s">
        <v>4648</v>
      </c>
      <c r="C1337" s="165" t="s">
        <v>4649</v>
      </c>
      <c r="D1337" s="75" t="s">
        <v>3726</v>
      </c>
      <c r="E1337" s="75" t="s">
        <v>302</v>
      </c>
      <c r="F1337" s="75" t="s">
        <v>4650</v>
      </c>
      <c r="G1337" s="75" t="s">
        <v>4651</v>
      </c>
      <c r="H1337" s="75"/>
      <c r="I1337" s="75" t="s">
        <v>505</v>
      </c>
      <c r="J1337" s="75" t="s">
        <v>3728</v>
      </c>
      <c r="K1337" s="75"/>
      <c r="L1337" s="75"/>
      <c r="M1337" s="75"/>
      <c r="N1337" s="75">
        <v>8</v>
      </c>
      <c r="O1337" s="75"/>
      <c r="P1337" s="75">
        <v>7</v>
      </c>
      <c r="Q1337" s="75"/>
      <c r="R1337" s="75" t="s">
        <v>5</v>
      </c>
      <c r="S1337" s="75" t="s">
        <v>19</v>
      </c>
    </row>
    <row r="1338" spans="1:19" ht="15" customHeight="1" x14ac:dyDescent="0.35">
      <c r="A1338" s="75">
        <v>1337</v>
      </c>
      <c r="B1338" s="75" t="s">
        <v>4652</v>
      </c>
      <c r="C1338" s="165" t="s">
        <v>4653</v>
      </c>
      <c r="D1338" s="75" t="s">
        <v>3731</v>
      </c>
      <c r="E1338" s="75" t="s">
        <v>346</v>
      </c>
      <c r="F1338" s="75" t="s">
        <v>4654</v>
      </c>
      <c r="G1338" s="75" t="s">
        <v>488</v>
      </c>
      <c r="H1338" s="75"/>
      <c r="I1338" s="75" t="s">
        <v>505</v>
      </c>
      <c r="J1338" s="75" t="s">
        <v>3728</v>
      </c>
      <c r="K1338" s="75"/>
      <c r="L1338" s="75"/>
      <c r="M1338" s="75"/>
      <c r="N1338" s="75">
        <v>3</v>
      </c>
      <c r="O1338" s="75"/>
      <c r="P1338" s="75">
        <v>23</v>
      </c>
      <c r="Q1338" s="75"/>
      <c r="R1338" s="75" t="s">
        <v>5</v>
      </c>
      <c r="S1338" s="75" t="s">
        <v>19</v>
      </c>
    </row>
    <row r="1339" spans="1:19" ht="15" customHeight="1" x14ac:dyDescent="0.35">
      <c r="A1339" s="75">
        <v>1338</v>
      </c>
      <c r="B1339" s="75" t="s">
        <v>4655</v>
      </c>
      <c r="C1339" s="165" t="s">
        <v>4656</v>
      </c>
      <c r="D1339" s="75" t="s">
        <v>3731</v>
      </c>
      <c r="E1339" s="75" t="s">
        <v>556</v>
      </c>
      <c r="F1339" s="75" t="s">
        <v>4657</v>
      </c>
      <c r="G1339" s="75" t="s">
        <v>488</v>
      </c>
      <c r="H1339" s="75"/>
      <c r="I1339" s="75" t="s">
        <v>505</v>
      </c>
      <c r="J1339" s="75" t="s">
        <v>3728</v>
      </c>
      <c r="K1339" s="75"/>
      <c r="L1339" s="75"/>
      <c r="M1339" s="75"/>
      <c r="N1339" s="75"/>
      <c r="O1339" s="75"/>
      <c r="P1339" s="75">
        <v>33</v>
      </c>
      <c r="Q1339" s="75"/>
      <c r="R1339" s="75" t="s">
        <v>5</v>
      </c>
      <c r="S1339" s="75" t="s">
        <v>19</v>
      </c>
    </row>
    <row r="1340" spans="1:19" ht="15" customHeight="1" x14ac:dyDescent="0.35">
      <c r="A1340" s="75">
        <v>1339</v>
      </c>
      <c r="B1340" s="75" t="s">
        <v>4658</v>
      </c>
      <c r="C1340" s="165" t="s">
        <v>4659</v>
      </c>
      <c r="D1340" s="75" t="s">
        <v>3782</v>
      </c>
      <c r="E1340" s="75" t="s">
        <v>346</v>
      </c>
      <c r="F1340" s="75" t="s">
        <v>4660</v>
      </c>
      <c r="G1340" s="75" t="s">
        <v>4661</v>
      </c>
      <c r="H1340" s="75"/>
      <c r="I1340" s="75" t="s">
        <v>505</v>
      </c>
      <c r="J1340" s="75" t="s">
        <v>3728</v>
      </c>
      <c r="K1340" s="75"/>
      <c r="L1340" s="75"/>
      <c r="M1340" s="75"/>
      <c r="N1340" s="75">
        <v>9</v>
      </c>
      <c r="O1340" s="75"/>
      <c r="P1340" s="75">
        <v>24</v>
      </c>
      <c r="Q1340" s="75"/>
      <c r="R1340" s="75" t="s">
        <v>5</v>
      </c>
      <c r="S1340" s="75" t="s">
        <v>19</v>
      </c>
    </row>
    <row r="1341" spans="1:19" ht="15" customHeight="1" x14ac:dyDescent="0.35">
      <c r="A1341" s="75">
        <v>1340</v>
      </c>
      <c r="B1341" s="75" t="s">
        <v>4662</v>
      </c>
      <c r="C1341" s="165" t="s">
        <v>4663</v>
      </c>
      <c r="D1341" s="75" t="s">
        <v>4664</v>
      </c>
      <c r="E1341" s="75" t="s">
        <v>295</v>
      </c>
      <c r="F1341" s="75" t="s">
        <v>4665</v>
      </c>
      <c r="G1341" s="75" t="s">
        <v>4666</v>
      </c>
      <c r="H1341" s="75"/>
      <c r="I1341" s="75" t="s">
        <v>505</v>
      </c>
      <c r="J1341" s="75" t="s">
        <v>4667</v>
      </c>
      <c r="K1341" s="75"/>
      <c r="L1341" s="75"/>
      <c r="M1341" s="75"/>
      <c r="N1341" s="75">
        <v>16</v>
      </c>
      <c r="O1341" s="75"/>
      <c r="P1341" s="75">
        <v>37</v>
      </c>
      <c r="Q1341" s="75"/>
      <c r="R1341" s="75" t="s">
        <v>3</v>
      </c>
      <c r="S1341" s="75" t="s">
        <v>20</v>
      </c>
    </row>
    <row r="1342" spans="1:19" ht="15" customHeight="1" x14ac:dyDescent="0.35">
      <c r="A1342" s="75">
        <v>1341</v>
      </c>
      <c r="B1342" s="75" t="s">
        <v>4668</v>
      </c>
      <c r="C1342" s="165" t="s">
        <v>4669</v>
      </c>
      <c r="D1342" s="75" t="s">
        <v>4670</v>
      </c>
      <c r="E1342" s="75" t="s">
        <v>346</v>
      </c>
      <c r="F1342" s="75" t="s">
        <v>4671</v>
      </c>
      <c r="G1342" s="75" t="s">
        <v>4672</v>
      </c>
      <c r="H1342" s="75"/>
      <c r="I1342" s="75" t="s">
        <v>505</v>
      </c>
      <c r="J1342" s="75" t="s">
        <v>4673</v>
      </c>
      <c r="K1342" s="75"/>
      <c r="L1342" s="75"/>
      <c r="M1342" s="75"/>
      <c r="N1342" s="75">
        <v>6</v>
      </c>
      <c r="O1342" s="75"/>
      <c r="P1342" s="75">
        <v>47</v>
      </c>
      <c r="Q1342" s="75"/>
      <c r="R1342" s="75" t="s">
        <v>5</v>
      </c>
      <c r="S1342" s="75" t="s">
        <v>20</v>
      </c>
    </row>
    <row r="1343" spans="1:19" ht="15" customHeight="1" x14ac:dyDescent="0.35">
      <c r="A1343" s="75">
        <v>1342</v>
      </c>
      <c r="B1343" s="75" t="s">
        <v>2889</v>
      </c>
      <c r="C1343" s="165" t="s">
        <v>2890</v>
      </c>
      <c r="D1343" s="75" t="s">
        <v>1610</v>
      </c>
      <c r="E1343" s="75" t="s">
        <v>295</v>
      </c>
      <c r="F1343" s="75" t="s">
        <v>2891</v>
      </c>
      <c r="G1343" s="75" t="s">
        <v>4674</v>
      </c>
      <c r="H1343" s="75"/>
      <c r="I1343" s="75" t="s">
        <v>505</v>
      </c>
      <c r="J1343" s="75" t="s">
        <v>1118</v>
      </c>
      <c r="K1343" s="75"/>
      <c r="L1343" s="75"/>
      <c r="M1343" s="75"/>
      <c r="N1343" s="75">
        <v>27</v>
      </c>
      <c r="O1343" s="75"/>
      <c r="P1343" s="75">
        <v>74</v>
      </c>
      <c r="Q1343" s="75"/>
      <c r="R1343" s="75" t="s">
        <v>5</v>
      </c>
      <c r="S1343" s="75" t="s">
        <v>20</v>
      </c>
    </row>
    <row r="1344" spans="1:19" ht="15" customHeight="1" x14ac:dyDescent="0.35">
      <c r="A1344" s="75">
        <v>1343</v>
      </c>
      <c r="B1344" s="75" t="s">
        <v>4675</v>
      </c>
      <c r="C1344" s="165" t="s">
        <v>4676</v>
      </c>
      <c r="D1344" s="75" t="s">
        <v>4677</v>
      </c>
      <c r="E1344" s="75" t="s">
        <v>493</v>
      </c>
      <c r="F1344" s="75" t="s">
        <v>4678</v>
      </c>
      <c r="G1344" s="75" t="s">
        <v>4679</v>
      </c>
      <c r="H1344" s="75"/>
      <c r="I1344" s="75" t="s">
        <v>505</v>
      </c>
      <c r="J1344" s="75" t="s">
        <v>4680</v>
      </c>
      <c r="K1344" s="75"/>
      <c r="L1344" s="75"/>
      <c r="M1344" s="75"/>
      <c r="N1344" s="75">
        <v>2</v>
      </c>
      <c r="O1344" s="75"/>
      <c r="P1344" s="75">
        <v>35</v>
      </c>
      <c r="Q1344" s="75"/>
      <c r="R1344" s="75" t="s">
        <v>3</v>
      </c>
      <c r="S1344" s="75" t="s">
        <v>20</v>
      </c>
    </row>
    <row r="1345" spans="1:19" ht="15" customHeight="1" x14ac:dyDescent="0.35">
      <c r="A1345" s="75">
        <v>1344</v>
      </c>
      <c r="B1345" s="75" t="s">
        <v>4681</v>
      </c>
      <c r="C1345" s="165" t="s">
        <v>4682</v>
      </c>
      <c r="D1345" s="75" t="s">
        <v>4683</v>
      </c>
      <c r="E1345" s="75" t="s">
        <v>556</v>
      </c>
      <c r="F1345" s="75" t="s">
        <v>4684</v>
      </c>
      <c r="G1345" s="75" t="s">
        <v>4685</v>
      </c>
      <c r="H1345" s="75"/>
      <c r="I1345" s="75" t="s">
        <v>505</v>
      </c>
      <c r="J1345" s="75" t="s">
        <v>4673</v>
      </c>
      <c r="K1345" s="75"/>
      <c r="L1345" s="75"/>
      <c r="M1345" s="75"/>
      <c r="N1345" s="75"/>
      <c r="O1345" s="75"/>
      <c r="P1345" s="75">
        <v>39</v>
      </c>
      <c r="Q1345" s="75"/>
      <c r="R1345" s="75" t="s">
        <v>3</v>
      </c>
      <c r="S1345" s="75" t="s">
        <v>20</v>
      </c>
    </row>
    <row r="1346" spans="1:19" ht="15" customHeight="1" x14ac:dyDescent="0.35">
      <c r="A1346" s="75">
        <v>1345</v>
      </c>
      <c r="B1346" s="75" t="s">
        <v>4686</v>
      </c>
      <c r="C1346" s="165" t="s">
        <v>4687</v>
      </c>
      <c r="D1346" s="75" t="s">
        <v>4688</v>
      </c>
      <c r="E1346" s="75" t="s">
        <v>346</v>
      </c>
      <c r="F1346" s="75" t="s">
        <v>4689</v>
      </c>
      <c r="G1346" s="75" t="s">
        <v>4690</v>
      </c>
      <c r="H1346" s="75"/>
      <c r="I1346" s="75" t="s">
        <v>505</v>
      </c>
      <c r="J1346" s="75" t="s">
        <v>4691</v>
      </c>
      <c r="K1346" s="75"/>
      <c r="L1346" s="75"/>
      <c r="M1346" s="75"/>
      <c r="N1346" s="75">
        <v>1</v>
      </c>
      <c r="O1346" s="75"/>
      <c r="P1346" s="75">
        <v>12</v>
      </c>
      <c r="Q1346" s="75"/>
      <c r="R1346" s="75" t="s">
        <v>3</v>
      </c>
      <c r="S1346" s="75" t="s">
        <v>20</v>
      </c>
    </row>
    <row r="1347" spans="1:19" ht="15" customHeight="1" x14ac:dyDescent="0.35">
      <c r="A1347" s="75">
        <v>1346</v>
      </c>
      <c r="B1347" s="75" t="s">
        <v>4692</v>
      </c>
      <c r="C1347" s="165" t="s">
        <v>4693</v>
      </c>
      <c r="D1347" s="75" t="s">
        <v>4694</v>
      </c>
      <c r="E1347" s="75" t="s">
        <v>556</v>
      </c>
      <c r="F1347" s="75" t="s">
        <v>4695</v>
      </c>
      <c r="G1347" s="75" t="s">
        <v>4696</v>
      </c>
      <c r="H1347" s="75"/>
      <c r="I1347" s="75" t="s">
        <v>505</v>
      </c>
      <c r="J1347" s="75" t="s">
        <v>4673</v>
      </c>
      <c r="K1347" s="75"/>
      <c r="L1347" s="75"/>
      <c r="M1347" s="75"/>
      <c r="N1347" s="75"/>
      <c r="O1347" s="75"/>
      <c r="P1347" s="75">
        <v>49</v>
      </c>
      <c r="Q1347" s="75"/>
      <c r="R1347" s="75" t="s">
        <v>3</v>
      </c>
      <c r="S1347" s="75" t="s">
        <v>20</v>
      </c>
    </row>
    <row r="1348" spans="1:19" ht="15" customHeight="1" x14ac:dyDescent="0.35">
      <c r="A1348" s="75">
        <v>1347</v>
      </c>
      <c r="B1348" s="75" t="s">
        <v>4697</v>
      </c>
      <c r="C1348" s="165" t="s">
        <v>4698</v>
      </c>
      <c r="D1348" s="75" t="s">
        <v>4699</v>
      </c>
      <c r="E1348" s="75" t="s">
        <v>556</v>
      </c>
      <c r="F1348" s="75" t="s">
        <v>4700</v>
      </c>
      <c r="G1348" s="75" t="s">
        <v>4701</v>
      </c>
      <c r="H1348" s="75"/>
      <c r="I1348" s="75" t="s">
        <v>505</v>
      </c>
      <c r="J1348" s="75" t="s">
        <v>4691</v>
      </c>
      <c r="K1348" s="75"/>
      <c r="L1348" s="75"/>
      <c r="M1348" s="75"/>
      <c r="N1348" s="75"/>
      <c r="O1348" s="75"/>
      <c r="P1348" s="75">
        <v>24</v>
      </c>
      <c r="Q1348" s="75"/>
      <c r="R1348" s="75" t="s">
        <v>3</v>
      </c>
      <c r="S1348" s="75" t="s">
        <v>20</v>
      </c>
    </row>
    <row r="1349" spans="1:19" ht="15" customHeight="1" x14ac:dyDescent="0.35">
      <c r="A1349" s="75">
        <v>1348</v>
      </c>
      <c r="B1349" s="75" t="s">
        <v>4702</v>
      </c>
      <c r="C1349" s="165" t="s">
        <v>4703</v>
      </c>
      <c r="D1349" s="75" t="s">
        <v>4683</v>
      </c>
      <c r="E1349" s="75" t="s">
        <v>346</v>
      </c>
      <c r="F1349" s="75" t="s">
        <v>4704</v>
      </c>
      <c r="G1349" s="75" t="s">
        <v>4705</v>
      </c>
      <c r="H1349" s="75"/>
      <c r="I1349" s="75" t="s">
        <v>505</v>
      </c>
      <c r="J1349" s="75" t="s">
        <v>4673</v>
      </c>
      <c r="K1349" s="75"/>
      <c r="L1349" s="75"/>
      <c r="M1349" s="75"/>
      <c r="N1349" s="75">
        <v>8</v>
      </c>
      <c r="O1349" s="75"/>
      <c r="P1349" s="75">
        <v>32</v>
      </c>
      <c r="Q1349" s="75"/>
      <c r="R1349" s="75" t="s">
        <v>3</v>
      </c>
      <c r="S1349" s="75" t="s">
        <v>20</v>
      </c>
    </row>
    <row r="1350" spans="1:19" ht="15" customHeight="1" x14ac:dyDescent="0.35">
      <c r="A1350" s="75">
        <v>1349</v>
      </c>
      <c r="B1350" s="75" t="s">
        <v>2031</v>
      </c>
      <c r="C1350" s="165" t="s">
        <v>2032</v>
      </c>
      <c r="D1350" s="75" t="s">
        <v>1480</v>
      </c>
      <c r="E1350" s="75" t="s">
        <v>295</v>
      </c>
      <c r="F1350" s="75" t="s">
        <v>2033</v>
      </c>
      <c r="G1350" s="75" t="s">
        <v>4706</v>
      </c>
      <c r="H1350" s="75"/>
      <c r="I1350" s="75" t="s">
        <v>505</v>
      </c>
      <c r="J1350" s="75" t="s">
        <v>1118</v>
      </c>
      <c r="K1350" s="75"/>
      <c r="L1350" s="75"/>
      <c r="M1350" s="75"/>
      <c r="N1350" s="75">
        <v>5</v>
      </c>
      <c r="O1350" s="75"/>
      <c r="P1350" s="75">
        <v>49</v>
      </c>
      <c r="Q1350" s="75"/>
      <c r="R1350" s="75" t="s">
        <v>3</v>
      </c>
      <c r="S1350" s="75" t="s">
        <v>20</v>
      </c>
    </row>
    <row r="1351" spans="1:19" ht="15" customHeight="1" x14ac:dyDescent="0.35">
      <c r="A1351" s="75">
        <v>1350</v>
      </c>
      <c r="B1351" s="75" t="s">
        <v>4707</v>
      </c>
      <c r="C1351" s="165" t="s">
        <v>4708</v>
      </c>
      <c r="D1351" s="75" t="s">
        <v>4683</v>
      </c>
      <c r="E1351" s="75" t="s">
        <v>556</v>
      </c>
      <c r="F1351" s="75" t="s">
        <v>4709</v>
      </c>
      <c r="G1351" s="75" t="s">
        <v>4710</v>
      </c>
      <c r="H1351" s="75"/>
      <c r="I1351" s="75" t="s">
        <v>505</v>
      </c>
      <c r="J1351" s="75" t="s">
        <v>4673</v>
      </c>
      <c r="K1351" s="75"/>
      <c r="L1351" s="75"/>
      <c r="M1351" s="75"/>
      <c r="N1351" s="75"/>
      <c r="O1351" s="75"/>
      <c r="P1351" s="75">
        <v>49</v>
      </c>
      <c r="Q1351" s="75"/>
      <c r="R1351" s="75" t="s">
        <v>3</v>
      </c>
      <c r="S1351" s="75" t="s">
        <v>20</v>
      </c>
    </row>
    <row r="1352" spans="1:19" ht="15" customHeight="1" x14ac:dyDescent="0.35">
      <c r="A1352" s="75">
        <v>1351</v>
      </c>
      <c r="B1352" s="75" t="s">
        <v>4711</v>
      </c>
      <c r="C1352" s="165" t="s">
        <v>4712</v>
      </c>
      <c r="D1352" s="75" t="s">
        <v>488</v>
      </c>
      <c r="E1352" s="75" t="s">
        <v>288</v>
      </c>
      <c r="F1352" s="75" t="s">
        <v>4713</v>
      </c>
      <c r="G1352" s="75" t="s">
        <v>4714</v>
      </c>
      <c r="H1352" s="75"/>
      <c r="I1352" s="75" t="s">
        <v>488</v>
      </c>
      <c r="J1352" s="75" t="s">
        <v>4715</v>
      </c>
      <c r="K1352" s="75"/>
      <c r="L1352" s="75"/>
      <c r="M1352" s="75"/>
      <c r="N1352" s="75">
        <v>2</v>
      </c>
      <c r="O1352" s="75"/>
      <c r="P1352" s="75">
        <v>72</v>
      </c>
      <c r="Q1352" s="75"/>
      <c r="R1352" s="75" t="s">
        <v>3</v>
      </c>
      <c r="S1352" s="75" t="s">
        <v>20</v>
      </c>
    </row>
    <row r="1353" spans="1:19" ht="15" customHeight="1" x14ac:dyDescent="0.35">
      <c r="A1353" s="75">
        <v>1352</v>
      </c>
      <c r="B1353" s="75" t="s">
        <v>2106</v>
      </c>
      <c r="C1353" s="165" t="s">
        <v>2107</v>
      </c>
      <c r="D1353" s="75" t="s">
        <v>2108</v>
      </c>
      <c r="E1353" s="75" t="s">
        <v>346</v>
      </c>
      <c r="F1353" s="75" t="s">
        <v>2109</v>
      </c>
      <c r="G1353" s="75" t="s">
        <v>4716</v>
      </c>
      <c r="H1353" s="75"/>
      <c r="I1353" s="75" t="s">
        <v>505</v>
      </c>
      <c r="J1353" s="75" t="s">
        <v>1118</v>
      </c>
      <c r="K1353" s="75"/>
      <c r="L1353" s="75"/>
      <c r="M1353" s="75"/>
      <c r="N1353" s="75">
        <v>4</v>
      </c>
      <c r="O1353" s="75"/>
      <c r="P1353" s="75">
        <v>54</v>
      </c>
      <c r="Q1353" s="75"/>
      <c r="R1353" s="75" t="s">
        <v>3</v>
      </c>
      <c r="S1353" s="75" t="s">
        <v>20</v>
      </c>
    </row>
    <row r="1354" spans="1:19" ht="15" customHeight="1" x14ac:dyDescent="0.35">
      <c r="A1354" s="75">
        <v>1353</v>
      </c>
      <c r="B1354" s="75" t="s">
        <v>4717</v>
      </c>
      <c r="C1354" s="165" t="s">
        <v>4718</v>
      </c>
      <c r="D1354" s="75" t="s">
        <v>4683</v>
      </c>
      <c r="E1354" s="75" t="s">
        <v>346</v>
      </c>
      <c r="F1354" s="75" t="s">
        <v>4719</v>
      </c>
      <c r="G1354" s="75" t="s">
        <v>4720</v>
      </c>
      <c r="H1354" s="75"/>
      <c r="I1354" s="75" t="s">
        <v>505</v>
      </c>
      <c r="J1354" s="75" t="s">
        <v>4673</v>
      </c>
      <c r="K1354" s="75"/>
      <c r="L1354" s="75"/>
      <c r="M1354" s="75"/>
      <c r="N1354" s="75"/>
      <c r="O1354" s="75"/>
      <c r="P1354" s="75">
        <v>30</v>
      </c>
      <c r="Q1354" s="75"/>
      <c r="R1354" s="75" t="s">
        <v>3</v>
      </c>
      <c r="S1354" s="75" t="s">
        <v>20</v>
      </c>
    </row>
    <row r="1355" spans="1:19" ht="15" customHeight="1" x14ac:dyDescent="0.35">
      <c r="A1355" s="75">
        <v>1354</v>
      </c>
      <c r="B1355" s="75" t="s">
        <v>4721</v>
      </c>
      <c r="C1355" s="165" t="s">
        <v>4722</v>
      </c>
      <c r="D1355" s="75" t="s">
        <v>1658</v>
      </c>
      <c r="E1355" s="75" t="s">
        <v>493</v>
      </c>
      <c r="F1355" s="75" t="s">
        <v>4723</v>
      </c>
      <c r="G1355" s="75" t="s">
        <v>4724</v>
      </c>
      <c r="H1355" s="75"/>
      <c r="I1355" s="75" t="s">
        <v>505</v>
      </c>
      <c r="J1355" s="75" t="s">
        <v>1118</v>
      </c>
      <c r="K1355" s="75"/>
      <c r="L1355" s="75"/>
      <c r="M1355" s="75"/>
      <c r="N1355" s="75">
        <v>95</v>
      </c>
      <c r="O1355" s="75"/>
      <c r="P1355" s="75">
        <v>43</v>
      </c>
      <c r="Q1355" s="75"/>
      <c r="R1355" s="75" t="s">
        <v>3</v>
      </c>
      <c r="S1355" s="75" t="s">
        <v>20</v>
      </c>
    </row>
    <row r="1356" spans="1:19" ht="15" customHeight="1" x14ac:dyDescent="0.35">
      <c r="A1356" s="75">
        <v>1355</v>
      </c>
      <c r="B1356" s="75" t="s">
        <v>4725</v>
      </c>
      <c r="C1356" s="165" t="s">
        <v>4726</v>
      </c>
      <c r="D1356" s="75" t="s">
        <v>4683</v>
      </c>
      <c r="E1356" s="75" t="s">
        <v>295</v>
      </c>
      <c r="F1356" s="75" t="s">
        <v>4727</v>
      </c>
      <c r="G1356" s="75" t="s">
        <v>4728</v>
      </c>
      <c r="H1356" s="75"/>
      <c r="I1356" s="75" t="s">
        <v>505</v>
      </c>
      <c r="J1356" s="75" t="s">
        <v>4673</v>
      </c>
      <c r="K1356" s="75"/>
      <c r="L1356" s="75"/>
      <c r="M1356" s="75"/>
      <c r="N1356" s="75">
        <v>4</v>
      </c>
      <c r="O1356" s="75"/>
      <c r="P1356" s="75">
        <v>38</v>
      </c>
      <c r="Q1356" s="75"/>
      <c r="R1356" s="75" t="s">
        <v>5</v>
      </c>
      <c r="S1356" s="75" t="s">
        <v>20</v>
      </c>
    </row>
    <row r="1357" spans="1:19" ht="15" customHeight="1" x14ac:dyDescent="0.35">
      <c r="A1357" s="75">
        <v>1356</v>
      </c>
      <c r="B1357" s="75" t="s">
        <v>4729</v>
      </c>
      <c r="C1357" s="165" t="s">
        <v>4730</v>
      </c>
      <c r="D1357" s="75" t="s">
        <v>4731</v>
      </c>
      <c r="E1357" s="75" t="s">
        <v>493</v>
      </c>
      <c r="F1357" s="75" t="s">
        <v>4732</v>
      </c>
      <c r="G1357" s="75" t="s">
        <v>4733</v>
      </c>
      <c r="H1357" s="75"/>
      <c r="I1357" s="75" t="s">
        <v>505</v>
      </c>
      <c r="J1357" s="75" t="s">
        <v>4680</v>
      </c>
      <c r="K1357" s="75"/>
      <c r="L1357" s="75"/>
      <c r="M1357" s="75"/>
      <c r="N1357" s="75">
        <v>6</v>
      </c>
      <c r="O1357" s="75"/>
      <c r="P1357" s="75">
        <v>74</v>
      </c>
      <c r="Q1357" s="75"/>
      <c r="R1357" s="75" t="s">
        <v>3</v>
      </c>
      <c r="S1357" s="75" t="s">
        <v>20</v>
      </c>
    </row>
    <row r="1358" spans="1:19" ht="15" customHeight="1" x14ac:dyDescent="0.35">
      <c r="A1358" s="75">
        <v>1357</v>
      </c>
      <c r="B1358" s="75" t="s">
        <v>4734</v>
      </c>
      <c r="C1358" s="165" t="s">
        <v>4735</v>
      </c>
      <c r="D1358" s="75" t="s">
        <v>4736</v>
      </c>
      <c r="E1358" s="75" t="s">
        <v>346</v>
      </c>
      <c r="F1358" s="75" t="s">
        <v>4737</v>
      </c>
      <c r="G1358" s="75" t="s">
        <v>4738</v>
      </c>
      <c r="H1358" s="75"/>
      <c r="I1358" s="75" t="s">
        <v>505</v>
      </c>
      <c r="J1358" s="75" t="s">
        <v>4673</v>
      </c>
      <c r="K1358" s="75"/>
      <c r="L1358" s="75"/>
      <c r="M1358" s="75"/>
      <c r="N1358" s="75"/>
      <c r="O1358" s="75"/>
      <c r="P1358" s="75">
        <v>16</v>
      </c>
      <c r="Q1358" s="75"/>
      <c r="R1358" s="75" t="s">
        <v>3</v>
      </c>
      <c r="S1358" s="75" t="s">
        <v>20</v>
      </c>
    </row>
    <row r="1359" spans="1:19" s="42" customFormat="1" ht="15" customHeight="1" x14ac:dyDescent="0.35">
      <c r="A1359" s="166">
        <v>1</v>
      </c>
      <c r="B1359" s="166" t="s">
        <v>5198</v>
      </c>
      <c r="C1359" s="167" t="s">
        <v>5199</v>
      </c>
      <c r="D1359" s="166" t="s">
        <v>5200</v>
      </c>
      <c r="E1359" s="166" t="s">
        <v>131</v>
      </c>
      <c r="F1359" s="166" t="s">
        <v>556</v>
      </c>
      <c r="G1359" s="166" t="s">
        <v>5201</v>
      </c>
      <c r="H1359" s="168"/>
      <c r="I1359" s="166" t="s">
        <v>505</v>
      </c>
      <c r="J1359" s="166" t="s">
        <v>305</v>
      </c>
      <c r="K1359" s="169"/>
      <c r="L1359" s="169"/>
      <c r="M1359" s="169"/>
      <c r="N1359" s="168"/>
      <c r="O1359" s="166">
        <v>24</v>
      </c>
      <c r="P1359" s="166" t="s">
        <v>5202</v>
      </c>
      <c r="Q1359" s="168"/>
      <c r="R1359" s="168"/>
      <c r="S1359" s="169" t="s">
        <v>22</v>
      </c>
    </row>
    <row r="1360" spans="1:19" s="42" customFormat="1" ht="15" customHeight="1" x14ac:dyDescent="0.35">
      <c r="A1360" s="166">
        <v>27</v>
      </c>
      <c r="B1360" s="166" t="s">
        <v>5205</v>
      </c>
      <c r="C1360" s="167" t="s">
        <v>5206</v>
      </c>
      <c r="D1360" s="166" t="s">
        <v>5207</v>
      </c>
      <c r="E1360" s="166" t="s">
        <v>2679</v>
      </c>
      <c r="F1360" s="166" t="s">
        <v>493</v>
      </c>
      <c r="G1360" s="166" t="s">
        <v>5208</v>
      </c>
      <c r="H1360" s="168"/>
      <c r="I1360" s="166" t="s">
        <v>505</v>
      </c>
      <c r="J1360" s="166" t="s">
        <v>1118</v>
      </c>
      <c r="K1360" s="169"/>
      <c r="L1360" s="169"/>
      <c r="M1360" s="169"/>
      <c r="N1360" s="166">
        <v>7</v>
      </c>
      <c r="O1360" s="166">
        <v>191</v>
      </c>
      <c r="P1360" s="166" t="s">
        <v>3</v>
      </c>
      <c r="Q1360" s="168"/>
      <c r="R1360" s="168"/>
      <c r="S1360" s="169" t="s">
        <v>18</v>
      </c>
    </row>
    <row r="1361" spans="1:19" s="42" customFormat="1" ht="15" customHeight="1" x14ac:dyDescent="0.35">
      <c r="A1361" s="166">
        <v>40</v>
      </c>
      <c r="B1361" s="166" t="s">
        <v>5209</v>
      </c>
      <c r="C1361" s="167" t="s">
        <v>5210</v>
      </c>
      <c r="D1361" s="166" t="s">
        <v>5211</v>
      </c>
      <c r="E1361" s="166" t="s">
        <v>5212</v>
      </c>
      <c r="F1361" s="166" t="s">
        <v>333</v>
      </c>
      <c r="G1361" s="166" t="s">
        <v>5213</v>
      </c>
      <c r="H1361" s="168"/>
      <c r="I1361" s="166" t="s">
        <v>505</v>
      </c>
      <c r="J1361" s="166" t="s">
        <v>3728</v>
      </c>
      <c r="K1361" s="169"/>
      <c r="L1361" s="169"/>
      <c r="M1361" s="169"/>
      <c r="N1361" s="166">
        <v>8</v>
      </c>
      <c r="O1361" s="166">
        <v>65</v>
      </c>
      <c r="P1361" s="166" t="s">
        <v>3</v>
      </c>
      <c r="Q1361" s="168"/>
      <c r="R1361" s="168"/>
      <c r="S1361" s="166" t="s">
        <v>19</v>
      </c>
    </row>
    <row r="1362" spans="1:19" s="42" customFormat="1" ht="15" customHeight="1" x14ac:dyDescent="0.35">
      <c r="A1362" s="166">
        <v>68</v>
      </c>
      <c r="B1362" s="166" t="s">
        <v>4721</v>
      </c>
      <c r="C1362" s="167" t="s">
        <v>5214</v>
      </c>
      <c r="D1362" s="166" t="s">
        <v>4722</v>
      </c>
      <c r="E1362" s="166" t="s">
        <v>1658</v>
      </c>
      <c r="F1362" s="166" t="s">
        <v>493</v>
      </c>
      <c r="G1362" s="166" t="s">
        <v>4723</v>
      </c>
      <c r="H1362" s="166"/>
      <c r="I1362" s="166" t="s">
        <v>505</v>
      </c>
      <c r="J1362" s="166" t="s">
        <v>1118</v>
      </c>
      <c r="K1362" s="169"/>
      <c r="L1362" s="169"/>
      <c r="M1362" s="169"/>
      <c r="N1362" s="166">
        <v>95</v>
      </c>
      <c r="O1362" s="166">
        <v>43</v>
      </c>
      <c r="P1362" s="166" t="s">
        <v>3</v>
      </c>
      <c r="Q1362" s="168"/>
      <c r="R1362" s="168"/>
      <c r="S1362" s="169" t="s">
        <v>18</v>
      </c>
    </row>
    <row r="1363" spans="1:19" s="42" customFormat="1" ht="15" customHeight="1" x14ac:dyDescent="0.35">
      <c r="A1363" s="166">
        <v>14</v>
      </c>
      <c r="B1363" s="166" t="s">
        <v>5293</v>
      </c>
      <c r="C1363" s="167" t="s">
        <v>5294</v>
      </c>
      <c r="D1363" s="166" t="s">
        <v>5295</v>
      </c>
      <c r="E1363" s="166" t="s">
        <v>5296</v>
      </c>
      <c r="F1363" s="166" t="s">
        <v>288</v>
      </c>
      <c r="G1363" s="166" t="s">
        <v>5297</v>
      </c>
      <c r="H1363" s="168"/>
      <c r="I1363" s="166" t="s">
        <v>505</v>
      </c>
      <c r="J1363" s="166" t="s">
        <v>1118</v>
      </c>
      <c r="K1363" s="169"/>
      <c r="L1363" s="169"/>
      <c r="M1363" s="169"/>
      <c r="N1363" s="166">
        <v>20</v>
      </c>
      <c r="O1363" s="166">
        <v>80</v>
      </c>
      <c r="P1363" s="166" t="s">
        <v>3</v>
      </c>
      <c r="Q1363" s="168"/>
      <c r="R1363" s="168"/>
      <c r="S1363" s="169" t="s">
        <v>18</v>
      </c>
    </row>
    <row r="1364" spans="1:19" ht="15" customHeight="1" x14ac:dyDescent="0.35">
      <c r="A1364" s="112">
        <v>36</v>
      </c>
      <c r="B1364" s="115" t="s">
        <v>5298</v>
      </c>
      <c r="C1364" s="170" t="s">
        <v>5299</v>
      </c>
      <c r="D1364" s="112" t="s">
        <v>5300</v>
      </c>
      <c r="E1364" s="112" t="s">
        <v>2679</v>
      </c>
      <c r="F1364" s="112" t="s">
        <v>493</v>
      </c>
      <c r="G1364" s="112" t="s">
        <v>5301</v>
      </c>
      <c r="H1364" s="75"/>
      <c r="I1364" s="112" t="s">
        <v>505</v>
      </c>
      <c r="J1364" s="112" t="s">
        <v>1118</v>
      </c>
      <c r="K1364" s="171"/>
      <c r="L1364" s="171"/>
      <c r="M1364" s="171"/>
      <c r="N1364" s="112">
        <v>2</v>
      </c>
      <c r="O1364" s="112">
        <v>22</v>
      </c>
      <c r="P1364" s="112" t="s">
        <v>5</v>
      </c>
      <c r="Q1364" s="75"/>
      <c r="R1364" s="75"/>
      <c r="S1364" s="171" t="s">
        <v>18</v>
      </c>
    </row>
    <row r="1365" spans="1:19" ht="15" customHeight="1" x14ac:dyDescent="0.35">
      <c r="A1365" s="112">
        <v>52</v>
      </c>
      <c r="B1365" s="112" t="s">
        <v>5302</v>
      </c>
      <c r="C1365" s="170" t="s">
        <v>5303</v>
      </c>
      <c r="D1365" s="112" t="s">
        <v>5304</v>
      </c>
      <c r="E1365" s="112" t="s">
        <v>3763</v>
      </c>
      <c r="F1365" s="112" t="s">
        <v>556</v>
      </c>
      <c r="G1365" s="112" t="s">
        <v>5305</v>
      </c>
      <c r="H1365" s="75"/>
      <c r="I1365" s="112" t="s">
        <v>505</v>
      </c>
      <c r="J1365" s="112" t="s">
        <v>3728</v>
      </c>
      <c r="K1365" s="171"/>
      <c r="L1365" s="171"/>
      <c r="M1365" s="171"/>
      <c r="N1365" s="112">
        <v>2</v>
      </c>
      <c r="O1365" s="112">
        <v>102</v>
      </c>
      <c r="P1365" s="112" t="s">
        <v>5</v>
      </c>
      <c r="Q1365" s="75"/>
      <c r="R1365" s="75"/>
      <c r="S1365" s="112" t="s">
        <v>19</v>
      </c>
    </row>
    <row r="1366" spans="1:19" ht="15" customHeight="1" x14ac:dyDescent="0.35">
      <c r="A1366" s="112">
        <v>15</v>
      </c>
      <c r="B1366" s="112" t="s">
        <v>5306</v>
      </c>
      <c r="C1366" s="170" t="s">
        <v>5307</v>
      </c>
      <c r="D1366" s="112" t="s">
        <v>5308</v>
      </c>
      <c r="E1366" s="112" t="s">
        <v>5309</v>
      </c>
      <c r="F1366" s="112" t="s">
        <v>346</v>
      </c>
      <c r="G1366" s="112" t="s">
        <v>5310</v>
      </c>
      <c r="H1366" s="112"/>
      <c r="I1366" s="112" t="s">
        <v>505</v>
      </c>
      <c r="J1366" s="112" t="s">
        <v>1118</v>
      </c>
      <c r="K1366" s="171"/>
      <c r="L1366" s="171"/>
      <c r="M1366" s="171"/>
      <c r="N1366" s="112">
        <v>5</v>
      </c>
      <c r="O1366" s="112">
        <v>173</v>
      </c>
      <c r="P1366" s="112" t="s">
        <v>3</v>
      </c>
      <c r="Q1366" s="75"/>
      <c r="R1366" s="75"/>
      <c r="S1366" s="171" t="s">
        <v>18</v>
      </c>
    </row>
    <row r="1367" spans="1:19" ht="15" customHeight="1" x14ac:dyDescent="0.35">
      <c r="A1367" s="112">
        <v>56</v>
      </c>
      <c r="B1367" s="115" t="s">
        <v>5311</v>
      </c>
      <c r="C1367" s="170" t="s">
        <v>488</v>
      </c>
      <c r="D1367" s="112" t="s">
        <v>5312</v>
      </c>
      <c r="E1367" s="112" t="s">
        <v>602</v>
      </c>
      <c r="F1367" s="112" t="s">
        <v>639</v>
      </c>
      <c r="G1367" s="112" t="s">
        <v>5313</v>
      </c>
      <c r="H1367" s="112"/>
      <c r="I1367" s="112" t="s">
        <v>505</v>
      </c>
      <c r="J1367" s="112" t="s">
        <v>605</v>
      </c>
      <c r="K1367" s="171"/>
      <c r="L1367" s="171"/>
      <c r="M1367" s="171"/>
      <c r="N1367" s="112"/>
      <c r="O1367" s="112">
        <v>13</v>
      </c>
      <c r="P1367" s="112" t="s">
        <v>16</v>
      </c>
      <c r="Q1367" s="75"/>
      <c r="R1367" s="75"/>
      <c r="S1367" s="171" t="s">
        <v>22</v>
      </c>
    </row>
    <row r="1368" spans="1:19" ht="15" customHeight="1" x14ac:dyDescent="0.35">
      <c r="A1368" s="112">
        <v>75</v>
      </c>
      <c r="B1368" s="112" t="s">
        <v>5528</v>
      </c>
      <c r="C1368" s="170" t="s">
        <v>5529</v>
      </c>
      <c r="D1368" s="112" t="s">
        <v>5530</v>
      </c>
      <c r="E1368" s="112" t="s">
        <v>1353</v>
      </c>
      <c r="F1368" s="112" t="s">
        <v>295</v>
      </c>
      <c r="G1368" s="112" t="s">
        <v>5531</v>
      </c>
      <c r="H1368" s="75"/>
      <c r="I1368" s="112" t="s">
        <v>1112</v>
      </c>
      <c r="J1368" s="112" t="s">
        <v>1113</v>
      </c>
      <c r="K1368" s="171"/>
      <c r="L1368" s="171"/>
      <c r="M1368" s="171"/>
      <c r="N1368" s="112">
        <v>74</v>
      </c>
      <c r="O1368" s="112">
        <v>37</v>
      </c>
      <c r="P1368" s="112" t="s">
        <v>5</v>
      </c>
      <c r="Q1368" s="75"/>
      <c r="R1368" s="75"/>
      <c r="S1368" s="171" t="s">
        <v>18</v>
      </c>
    </row>
    <row r="1369" spans="1:19" ht="15" customHeight="1" x14ac:dyDescent="0.35">
      <c r="A1369" s="112">
        <v>10</v>
      </c>
      <c r="B1369" s="112" t="s">
        <v>5533</v>
      </c>
      <c r="C1369" s="170" t="s">
        <v>5534</v>
      </c>
      <c r="D1369" s="112" t="s">
        <v>5535</v>
      </c>
      <c r="E1369" s="112" t="s">
        <v>131</v>
      </c>
      <c r="F1369" s="112" t="s">
        <v>295</v>
      </c>
      <c r="G1369" s="112" t="s">
        <v>5536</v>
      </c>
      <c r="H1369" s="75"/>
      <c r="I1369" s="112" t="s">
        <v>505</v>
      </c>
      <c r="J1369" s="112" t="s">
        <v>305</v>
      </c>
      <c r="K1369" s="171"/>
      <c r="L1369" s="171"/>
      <c r="M1369" s="171"/>
      <c r="N1369" s="112">
        <v>86</v>
      </c>
      <c r="O1369" s="112">
        <v>88</v>
      </c>
      <c r="P1369" s="112" t="s">
        <v>16</v>
      </c>
      <c r="Q1369" s="75"/>
      <c r="R1369" s="75"/>
      <c r="S1369" s="171" t="s">
        <v>22</v>
      </c>
    </row>
    <row r="1370" spans="1:19" ht="15" customHeight="1" x14ac:dyDescent="0.35">
      <c r="A1370" s="112">
        <v>61</v>
      </c>
      <c r="B1370" s="112" t="s">
        <v>5537</v>
      </c>
      <c r="C1370" s="170" t="s">
        <v>5538</v>
      </c>
      <c r="D1370" s="112" t="s">
        <v>5539</v>
      </c>
      <c r="E1370" s="112" t="s">
        <v>5287</v>
      </c>
      <c r="F1370" s="112" t="s">
        <v>346</v>
      </c>
      <c r="G1370" s="112" t="s">
        <v>5540</v>
      </c>
      <c r="H1370" s="75"/>
      <c r="I1370" s="112" t="s">
        <v>505</v>
      </c>
      <c r="J1370" s="112" t="s">
        <v>1118</v>
      </c>
      <c r="K1370" s="171"/>
      <c r="L1370" s="171"/>
      <c r="M1370" s="171"/>
      <c r="N1370" s="112">
        <v>40</v>
      </c>
      <c r="O1370" s="112">
        <v>210</v>
      </c>
      <c r="P1370" s="112" t="s">
        <v>3</v>
      </c>
      <c r="Q1370" s="75"/>
      <c r="R1370" s="75"/>
      <c r="S1370" s="171" t="s">
        <v>18</v>
      </c>
    </row>
    <row r="1371" spans="1:19" ht="15" customHeight="1" x14ac:dyDescent="0.35">
      <c r="A1371" s="112">
        <v>11</v>
      </c>
      <c r="B1371" s="112" t="s">
        <v>5541</v>
      </c>
      <c r="C1371" s="170" t="s">
        <v>5542</v>
      </c>
      <c r="D1371" s="112" t="s">
        <v>5543</v>
      </c>
      <c r="E1371" s="112" t="s">
        <v>894</v>
      </c>
      <c r="F1371" s="112" t="s">
        <v>302</v>
      </c>
      <c r="G1371" s="112" t="s">
        <v>5544</v>
      </c>
      <c r="H1371" s="75"/>
      <c r="I1371" s="112" t="s">
        <v>505</v>
      </c>
      <c r="J1371" s="112" t="s">
        <v>897</v>
      </c>
      <c r="K1371" s="171"/>
      <c r="L1371" s="171"/>
      <c r="M1371" s="171"/>
      <c r="N1371" s="112">
        <v>442</v>
      </c>
      <c r="O1371" s="112">
        <v>203</v>
      </c>
      <c r="P1371" s="112" t="s">
        <v>16</v>
      </c>
      <c r="Q1371" s="75"/>
      <c r="R1371" s="75"/>
      <c r="S1371" s="171" t="s">
        <v>22</v>
      </c>
    </row>
    <row r="1372" spans="1:19" ht="15" customHeight="1" x14ac:dyDescent="0.35">
      <c r="A1372" s="112">
        <v>16</v>
      </c>
      <c r="B1372" s="112" t="s">
        <v>5545</v>
      </c>
      <c r="C1372" s="170" t="s">
        <v>5546</v>
      </c>
      <c r="D1372" s="112" t="s">
        <v>5547</v>
      </c>
      <c r="E1372" s="112" t="s">
        <v>2931</v>
      </c>
      <c r="F1372" s="112" t="s">
        <v>288</v>
      </c>
      <c r="G1372" s="112" t="s">
        <v>5548</v>
      </c>
      <c r="H1372" s="75"/>
      <c r="I1372" s="112" t="s">
        <v>505</v>
      </c>
      <c r="J1372" s="112" t="s">
        <v>1118</v>
      </c>
      <c r="K1372" s="171"/>
      <c r="L1372" s="171"/>
      <c r="M1372" s="171"/>
      <c r="N1372" s="112">
        <v>55</v>
      </c>
      <c r="O1372" s="112">
        <v>108</v>
      </c>
      <c r="P1372" s="112" t="s">
        <v>3</v>
      </c>
      <c r="Q1372" s="75"/>
      <c r="R1372" s="75"/>
      <c r="S1372" s="171" t="s">
        <v>18</v>
      </c>
    </row>
    <row r="1373" spans="1:19" ht="15" customHeight="1" x14ac:dyDescent="0.35">
      <c r="A1373" s="112">
        <v>44</v>
      </c>
      <c r="B1373" s="112" t="s">
        <v>5549</v>
      </c>
      <c r="C1373" s="170" t="s">
        <v>5550</v>
      </c>
      <c r="D1373" s="112" t="s">
        <v>5551</v>
      </c>
      <c r="E1373" s="112" t="s">
        <v>3745</v>
      </c>
      <c r="F1373" s="112" t="s">
        <v>302</v>
      </c>
      <c r="G1373" s="112" t="s">
        <v>5552</v>
      </c>
      <c r="H1373" s="75"/>
      <c r="I1373" s="112" t="s">
        <v>505</v>
      </c>
      <c r="J1373" s="112" t="s">
        <v>3728</v>
      </c>
      <c r="K1373" s="171"/>
      <c r="L1373" s="171"/>
      <c r="M1373" s="171"/>
      <c r="N1373" s="112">
        <v>138</v>
      </c>
      <c r="O1373" s="112">
        <v>20</v>
      </c>
      <c r="P1373" s="112" t="s">
        <v>3</v>
      </c>
      <c r="Q1373" s="75"/>
      <c r="R1373" s="75"/>
      <c r="S1373" s="112" t="s">
        <v>19</v>
      </c>
    </row>
    <row r="1374" spans="1:19" ht="15" customHeight="1" x14ac:dyDescent="0.35">
      <c r="A1374" s="112">
        <v>64</v>
      </c>
      <c r="B1374" s="112" t="s">
        <v>5553</v>
      </c>
      <c r="C1374" s="170" t="s">
        <v>5554</v>
      </c>
      <c r="D1374" s="112" t="s">
        <v>5555</v>
      </c>
      <c r="E1374" s="112" t="s">
        <v>1828</v>
      </c>
      <c r="F1374" s="112" t="s">
        <v>346</v>
      </c>
      <c r="G1374" s="112" t="s">
        <v>5556</v>
      </c>
      <c r="H1374" s="75"/>
      <c r="I1374" s="112" t="s">
        <v>505</v>
      </c>
      <c r="J1374" s="112" t="s">
        <v>1118</v>
      </c>
      <c r="K1374" s="171"/>
      <c r="L1374" s="171"/>
      <c r="M1374" s="171"/>
      <c r="N1374" s="112">
        <v>12</v>
      </c>
      <c r="O1374" s="112">
        <v>14</v>
      </c>
      <c r="P1374" s="112" t="s">
        <v>3</v>
      </c>
      <c r="Q1374" s="75"/>
      <c r="R1374" s="75"/>
      <c r="S1374" s="171" t="s">
        <v>18</v>
      </c>
    </row>
    <row r="1375" spans="1:19" ht="15" customHeight="1" x14ac:dyDescent="0.35">
      <c r="A1375" s="112">
        <v>5</v>
      </c>
      <c r="B1375" s="112" t="s">
        <v>5215</v>
      </c>
      <c r="C1375" s="170" t="s">
        <v>5216</v>
      </c>
      <c r="D1375" s="112" t="s">
        <v>5217</v>
      </c>
      <c r="E1375" s="112" t="s">
        <v>5218</v>
      </c>
      <c r="F1375" s="112" t="s">
        <v>396</v>
      </c>
      <c r="G1375" s="112" t="s">
        <v>5219</v>
      </c>
      <c r="H1375" s="112"/>
      <c r="I1375" s="112" t="s">
        <v>505</v>
      </c>
      <c r="J1375" s="112" t="s">
        <v>305</v>
      </c>
      <c r="K1375" s="171"/>
      <c r="L1375" s="171"/>
      <c r="M1375" s="171"/>
      <c r="N1375" s="112">
        <v>75</v>
      </c>
      <c r="O1375" s="112">
        <v>47</v>
      </c>
      <c r="P1375" s="112" t="s">
        <v>16</v>
      </c>
      <c r="Q1375" s="75"/>
      <c r="R1375" s="75"/>
      <c r="S1375" s="171" t="s">
        <v>22</v>
      </c>
    </row>
    <row r="1376" spans="1:19" ht="15" customHeight="1" x14ac:dyDescent="0.35">
      <c r="A1376" s="112">
        <v>38</v>
      </c>
      <c r="B1376" s="112" t="s">
        <v>5221</v>
      </c>
      <c r="C1376" s="170" t="s">
        <v>5222</v>
      </c>
      <c r="D1376" s="112" t="s">
        <v>5223</v>
      </c>
      <c r="E1376" s="112" t="s">
        <v>5224</v>
      </c>
      <c r="F1376" s="112" t="s">
        <v>493</v>
      </c>
      <c r="G1376" s="112" t="s">
        <v>5225</v>
      </c>
      <c r="H1376" s="75"/>
      <c r="I1376" s="112" t="s">
        <v>505</v>
      </c>
      <c r="J1376" s="112" t="s">
        <v>1118</v>
      </c>
      <c r="K1376" s="171"/>
      <c r="L1376" s="171"/>
      <c r="M1376" s="171"/>
      <c r="N1376" s="112">
        <v>6</v>
      </c>
      <c r="O1376" s="112">
        <v>144</v>
      </c>
      <c r="P1376" s="112" t="s">
        <v>5</v>
      </c>
      <c r="Q1376" s="75"/>
      <c r="R1376" s="75"/>
      <c r="S1376" s="171" t="s">
        <v>18</v>
      </c>
    </row>
    <row r="1377" spans="1:19" ht="15" customHeight="1" x14ac:dyDescent="0.35">
      <c r="A1377" s="112">
        <v>58</v>
      </c>
      <c r="B1377" s="112" t="s">
        <v>5226</v>
      </c>
      <c r="C1377" s="170" t="s">
        <v>5227</v>
      </c>
      <c r="D1377" s="112" t="s">
        <v>5228</v>
      </c>
      <c r="E1377" s="112" t="s">
        <v>2679</v>
      </c>
      <c r="F1377" s="112" t="s">
        <v>310</v>
      </c>
      <c r="G1377" s="112" t="s">
        <v>5229</v>
      </c>
      <c r="H1377" s="75"/>
      <c r="I1377" s="112" t="s">
        <v>505</v>
      </c>
      <c r="J1377" s="112" t="s">
        <v>1118</v>
      </c>
      <c r="K1377" s="171"/>
      <c r="L1377" s="171"/>
      <c r="M1377" s="171"/>
      <c r="N1377" s="112">
        <v>24</v>
      </c>
      <c r="O1377" s="112">
        <v>183</v>
      </c>
      <c r="P1377" s="112" t="s">
        <v>3</v>
      </c>
      <c r="Q1377" s="75"/>
      <c r="R1377" s="75"/>
      <c r="S1377" s="171" t="s">
        <v>18</v>
      </c>
    </row>
    <row r="1378" spans="1:19" ht="15" customHeight="1" x14ac:dyDescent="0.35">
      <c r="A1378" s="112">
        <v>73</v>
      </c>
      <c r="B1378" s="112" t="s">
        <v>5231</v>
      </c>
      <c r="C1378" s="170" t="s">
        <v>5232</v>
      </c>
      <c r="D1378" s="112" t="s">
        <v>5233</v>
      </c>
      <c r="E1378" s="112" t="s">
        <v>1697</v>
      </c>
      <c r="F1378" s="112" t="s">
        <v>346</v>
      </c>
      <c r="G1378" s="112" t="s">
        <v>5234</v>
      </c>
      <c r="H1378" s="75"/>
      <c r="I1378" s="112" t="s">
        <v>505</v>
      </c>
      <c r="J1378" s="112" t="s">
        <v>1118</v>
      </c>
      <c r="K1378" s="171"/>
      <c r="L1378" s="171"/>
      <c r="M1378" s="171"/>
      <c r="N1378" s="112">
        <v>3</v>
      </c>
      <c r="O1378" s="112">
        <v>30</v>
      </c>
      <c r="P1378" s="112" t="s">
        <v>3</v>
      </c>
      <c r="Q1378" s="75"/>
      <c r="R1378" s="75"/>
      <c r="S1378" s="171" t="s">
        <v>18</v>
      </c>
    </row>
    <row r="1379" spans="1:19" ht="15" customHeight="1" x14ac:dyDescent="0.35">
      <c r="A1379" s="112">
        <v>20</v>
      </c>
      <c r="B1379" s="112" t="s">
        <v>5236</v>
      </c>
      <c r="C1379" s="170" t="s">
        <v>5237</v>
      </c>
      <c r="D1379" s="112" t="s">
        <v>5238</v>
      </c>
      <c r="E1379" s="112" t="s">
        <v>1658</v>
      </c>
      <c r="F1379" s="112" t="s">
        <v>556</v>
      </c>
      <c r="G1379" s="112" t="s">
        <v>5239</v>
      </c>
      <c r="H1379" s="112"/>
      <c r="I1379" s="112" t="s">
        <v>505</v>
      </c>
      <c r="J1379" s="112" t="s">
        <v>1118</v>
      </c>
      <c r="K1379" s="171"/>
      <c r="L1379" s="171"/>
      <c r="M1379" s="171"/>
      <c r="N1379" s="112"/>
      <c r="O1379" s="112">
        <v>111</v>
      </c>
      <c r="P1379" s="112" t="s">
        <v>3</v>
      </c>
      <c r="Q1379" s="75"/>
      <c r="R1379" s="75"/>
      <c r="S1379" s="171" t="s">
        <v>18</v>
      </c>
    </row>
    <row r="1380" spans="1:19" ht="15" customHeight="1" x14ac:dyDescent="0.35">
      <c r="A1380" s="112">
        <v>54</v>
      </c>
      <c r="B1380" s="112" t="s">
        <v>5236</v>
      </c>
      <c r="C1380" s="170" t="s">
        <v>5240</v>
      </c>
      <c r="D1380" s="112" t="s">
        <v>5238</v>
      </c>
      <c r="E1380" s="112" t="s">
        <v>1658</v>
      </c>
      <c r="F1380" s="112" t="s">
        <v>556</v>
      </c>
      <c r="G1380" s="112" t="s">
        <v>5239</v>
      </c>
      <c r="H1380" s="75"/>
      <c r="I1380" s="112" t="s">
        <v>505</v>
      </c>
      <c r="J1380" s="112" t="s">
        <v>1118</v>
      </c>
      <c r="K1380" s="171"/>
      <c r="L1380" s="171"/>
      <c r="M1380" s="171"/>
      <c r="N1380" s="75"/>
      <c r="O1380" s="112">
        <v>111</v>
      </c>
      <c r="P1380" s="112" t="s">
        <v>3</v>
      </c>
      <c r="Q1380" s="75"/>
      <c r="R1380" s="75"/>
      <c r="S1380" s="112" t="s">
        <v>20</v>
      </c>
    </row>
    <row r="1381" spans="1:19" ht="15" customHeight="1" x14ac:dyDescent="0.35">
      <c r="A1381" s="112">
        <v>51</v>
      </c>
      <c r="B1381" s="112" t="s">
        <v>5241</v>
      </c>
      <c r="C1381" s="170" t="s">
        <v>5242</v>
      </c>
      <c r="D1381" s="112" t="s">
        <v>5243</v>
      </c>
      <c r="E1381" s="112" t="s">
        <v>3791</v>
      </c>
      <c r="F1381" s="112" t="s">
        <v>556</v>
      </c>
      <c r="G1381" s="112" t="s">
        <v>5244</v>
      </c>
      <c r="H1381" s="75"/>
      <c r="I1381" s="112" t="s">
        <v>505</v>
      </c>
      <c r="J1381" s="112" t="s">
        <v>3728</v>
      </c>
      <c r="K1381" s="171"/>
      <c r="L1381" s="171"/>
      <c r="M1381" s="171"/>
      <c r="N1381" s="75"/>
      <c r="O1381" s="112">
        <v>39</v>
      </c>
      <c r="P1381" s="112" t="s">
        <v>5</v>
      </c>
      <c r="Q1381" s="75"/>
      <c r="R1381" s="75"/>
      <c r="S1381" s="112" t="s">
        <v>19</v>
      </c>
    </row>
    <row r="1382" spans="1:19" ht="15" customHeight="1" x14ac:dyDescent="0.35">
      <c r="A1382" s="112">
        <v>67</v>
      </c>
      <c r="B1382" s="112" t="s">
        <v>5246</v>
      </c>
      <c r="C1382" s="170" t="s">
        <v>5247</v>
      </c>
      <c r="D1382" s="112" t="s">
        <v>5248</v>
      </c>
      <c r="E1382" s="112" t="s">
        <v>2507</v>
      </c>
      <c r="F1382" s="112" t="s">
        <v>556</v>
      </c>
      <c r="G1382" s="112" t="s">
        <v>5249</v>
      </c>
      <c r="H1382" s="75"/>
      <c r="I1382" s="112" t="s">
        <v>505</v>
      </c>
      <c r="J1382" s="112" t="s">
        <v>1118</v>
      </c>
      <c r="K1382" s="171"/>
      <c r="L1382" s="171"/>
      <c r="M1382" s="171"/>
      <c r="N1382" s="75"/>
      <c r="O1382" s="112">
        <v>64</v>
      </c>
      <c r="P1382" s="112" t="s">
        <v>3</v>
      </c>
      <c r="Q1382" s="75"/>
      <c r="R1382" s="75"/>
      <c r="S1382" s="171" t="s">
        <v>18</v>
      </c>
    </row>
    <row r="1383" spans="1:19" ht="15" customHeight="1" x14ac:dyDescent="0.35">
      <c r="A1383" s="112">
        <v>49</v>
      </c>
      <c r="B1383" s="112" t="s">
        <v>5250</v>
      </c>
      <c r="C1383" s="170" t="s">
        <v>5251</v>
      </c>
      <c r="D1383" s="112" t="s">
        <v>5252</v>
      </c>
      <c r="E1383" s="112" t="s">
        <v>154</v>
      </c>
      <c r="F1383" s="112" t="s">
        <v>493</v>
      </c>
      <c r="G1383" s="112" t="s">
        <v>5253</v>
      </c>
      <c r="H1383" s="75"/>
      <c r="I1383" s="112" t="s">
        <v>505</v>
      </c>
      <c r="J1383" s="112" t="s">
        <v>3728</v>
      </c>
      <c r="K1383" s="171"/>
      <c r="L1383" s="171"/>
      <c r="M1383" s="171"/>
      <c r="N1383" s="112">
        <v>33</v>
      </c>
      <c r="O1383" s="112">
        <v>37</v>
      </c>
      <c r="P1383" s="112" t="s">
        <v>3</v>
      </c>
      <c r="Q1383" s="75"/>
      <c r="R1383" s="75"/>
      <c r="S1383" s="112" t="s">
        <v>19</v>
      </c>
    </row>
    <row r="1384" spans="1:19" ht="15" customHeight="1" x14ac:dyDescent="0.35">
      <c r="A1384" s="112">
        <v>31</v>
      </c>
      <c r="B1384" s="112" t="s">
        <v>5254</v>
      </c>
      <c r="C1384" s="170" t="s">
        <v>5255</v>
      </c>
      <c r="D1384" s="112" t="s">
        <v>5256</v>
      </c>
      <c r="E1384" s="112" t="s">
        <v>2082</v>
      </c>
      <c r="F1384" s="112" t="s">
        <v>346</v>
      </c>
      <c r="G1384" s="112" t="s">
        <v>5257</v>
      </c>
      <c r="H1384" s="112"/>
      <c r="I1384" s="112" t="s">
        <v>1112</v>
      </c>
      <c r="J1384" s="112" t="s">
        <v>1154</v>
      </c>
      <c r="K1384" s="171"/>
      <c r="L1384" s="171"/>
      <c r="M1384" s="171"/>
      <c r="N1384" s="112">
        <v>1</v>
      </c>
      <c r="O1384" s="112">
        <v>11</v>
      </c>
      <c r="P1384" s="112" t="s">
        <v>3</v>
      </c>
      <c r="Q1384" s="75"/>
      <c r="R1384" s="75"/>
      <c r="S1384" s="171" t="s">
        <v>18</v>
      </c>
    </row>
    <row r="1385" spans="1:19" ht="15" customHeight="1" x14ac:dyDescent="0.35">
      <c r="A1385" s="112">
        <v>26</v>
      </c>
      <c r="B1385" s="112" t="s">
        <v>5258</v>
      </c>
      <c r="C1385" s="170" t="s">
        <v>5259</v>
      </c>
      <c r="D1385" s="112" t="s">
        <v>5260</v>
      </c>
      <c r="E1385" s="112" t="s">
        <v>2679</v>
      </c>
      <c r="F1385" s="112" t="s">
        <v>556</v>
      </c>
      <c r="G1385" s="112" t="s">
        <v>5261</v>
      </c>
      <c r="H1385" s="75"/>
      <c r="I1385" s="112" t="s">
        <v>505</v>
      </c>
      <c r="J1385" s="112" t="s">
        <v>1118</v>
      </c>
      <c r="K1385" s="171"/>
      <c r="L1385" s="171"/>
      <c r="M1385" s="171"/>
      <c r="N1385" s="75"/>
      <c r="O1385" s="112">
        <v>47</v>
      </c>
      <c r="P1385" s="112" t="s">
        <v>3</v>
      </c>
      <c r="Q1385" s="75"/>
      <c r="R1385" s="75"/>
      <c r="S1385" s="171" t="s">
        <v>18</v>
      </c>
    </row>
    <row r="1386" spans="1:19" ht="15" customHeight="1" x14ac:dyDescent="0.35">
      <c r="A1386" s="112">
        <v>8</v>
      </c>
      <c r="B1386" s="112" t="s">
        <v>5262</v>
      </c>
      <c r="C1386" s="170" t="s">
        <v>5263</v>
      </c>
      <c r="D1386" s="112" t="s">
        <v>5264</v>
      </c>
      <c r="E1386" s="112" t="s">
        <v>626</v>
      </c>
      <c r="F1386" s="112" t="s">
        <v>346</v>
      </c>
      <c r="G1386" s="112" t="s">
        <v>5265</v>
      </c>
      <c r="H1386" s="112"/>
      <c r="I1386" s="112" t="s">
        <v>505</v>
      </c>
      <c r="J1386" s="112" t="s">
        <v>305</v>
      </c>
      <c r="K1386" s="171"/>
      <c r="L1386" s="171"/>
      <c r="M1386" s="171"/>
      <c r="N1386" s="112">
        <v>25</v>
      </c>
      <c r="O1386" s="112">
        <v>101</v>
      </c>
      <c r="P1386" s="112" t="s">
        <v>16</v>
      </c>
      <c r="Q1386" s="75"/>
      <c r="R1386" s="75"/>
      <c r="S1386" s="171" t="s">
        <v>22</v>
      </c>
    </row>
    <row r="1387" spans="1:19" ht="15" customHeight="1" x14ac:dyDescent="0.35">
      <c r="A1387" s="112">
        <v>17</v>
      </c>
      <c r="B1387" s="112" t="s">
        <v>5267</v>
      </c>
      <c r="C1387" s="170" t="s">
        <v>5268</v>
      </c>
      <c r="D1387" s="112" t="s">
        <v>5269</v>
      </c>
      <c r="E1387" s="112" t="s">
        <v>1140</v>
      </c>
      <c r="F1387" s="112" t="s">
        <v>295</v>
      </c>
      <c r="G1387" s="112" t="s">
        <v>5270</v>
      </c>
      <c r="H1387" s="112"/>
      <c r="I1387" s="112" t="s">
        <v>1112</v>
      </c>
      <c r="J1387" s="112" t="s">
        <v>1142</v>
      </c>
      <c r="K1387" s="171"/>
      <c r="L1387" s="171"/>
      <c r="M1387" s="171"/>
      <c r="N1387" s="112"/>
      <c r="O1387" s="112">
        <v>12</v>
      </c>
      <c r="P1387" s="112" t="s">
        <v>3</v>
      </c>
      <c r="Q1387" s="75"/>
      <c r="R1387" s="75"/>
      <c r="S1387" s="171" t="s">
        <v>18</v>
      </c>
    </row>
    <row r="1388" spans="1:19" ht="15" customHeight="1" x14ac:dyDescent="0.35">
      <c r="A1388" s="112">
        <v>45</v>
      </c>
      <c r="B1388" s="112" t="s">
        <v>5271</v>
      </c>
      <c r="C1388" s="170" t="s">
        <v>5272</v>
      </c>
      <c r="D1388" s="112" t="s">
        <v>5273</v>
      </c>
      <c r="E1388" s="112" t="s">
        <v>4305</v>
      </c>
      <c r="F1388" s="112" t="s">
        <v>346</v>
      </c>
      <c r="G1388" s="112" t="s">
        <v>5274</v>
      </c>
      <c r="H1388" s="75"/>
      <c r="I1388" s="112" t="s">
        <v>505</v>
      </c>
      <c r="J1388" s="112" t="s">
        <v>3728</v>
      </c>
      <c r="K1388" s="171"/>
      <c r="L1388" s="171"/>
      <c r="M1388" s="171"/>
      <c r="N1388" s="112">
        <v>23</v>
      </c>
      <c r="O1388" s="112">
        <v>61</v>
      </c>
      <c r="P1388" s="112" t="s">
        <v>3</v>
      </c>
      <c r="Q1388" s="75"/>
      <c r="R1388" s="75"/>
      <c r="S1388" s="112" t="s">
        <v>19</v>
      </c>
    </row>
    <row r="1389" spans="1:19" ht="15" customHeight="1" x14ac:dyDescent="0.35">
      <c r="A1389" s="112">
        <v>63</v>
      </c>
      <c r="B1389" s="112" t="s">
        <v>5275</v>
      </c>
      <c r="C1389" s="170" t="s">
        <v>5276</v>
      </c>
      <c r="D1389" s="112" t="s">
        <v>5277</v>
      </c>
      <c r="E1389" s="112" t="s">
        <v>2923</v>
      </c>
      <c r="F1389" s="112" t="s">
        <v>295</v>
      </c>
      <c r="G1389" s="112" t="s">
        <v>5278</v>
      </c>
      <c r="H1389" s="75"/>
      <c r="I1389" s="112" t="s">
        <v>505</v>
      </c>
      <c r="J1389" s="112" t="s">
        <v>2925</v>
      </c>
      <c r="K1389" s="171"/>
      <c r="L1389" s="171"/>
      <c r="M1389" s="171"/>
      <c r="N1389" s="112">
        <v>18</v>
      </c>
      <c r="O1389" s="112">
        <v>48</v>
      </c>
      <c r="P1389" s="112" t="s">
        <v>5</v>
      </c>
      <c r="Q1389" s="75"/>
      <c r="R1389" s="75"/>
      <c r="S1389" s="171" t="s">
        <v>18</v>
      </c>
    </row>
    <row r="1390" spans="1:19" ht="15" customHeight="1" x14ac:dyDescent="0.35">
      <c r="A1390" s="112">
        <v>4</v>
      </c>
      <c r="B1390" s="112" t="s">
        <v>5279</v>
      </c>
      <c r="C1390" s="170" t="s">
        <v>5280</v>
      </c>
      <c r="D1390" s="112" t="s">
        <v>5281</v>
      </c>
      <c r="E1390" s="112" t="s">
        <v>894</v>
      </c>
      <c r="F1390" s="112" t="s">
        <v>493</v>
      </c>
      <c r="G1390" s="112" t="s">
        <v>5282</v>
      </c>
      <c r="H1390" s="112"/>
      <c r="I1390" s="112" t="s">
        <v>505</v>
      </c>
      <c r="J1390" s="112" t="s">
        <v>897</v>
      </c>
      <c r="K1390" s="171"/>
      <c r="L1390" s="171"/>
      <c r="M1390" s="171"/>
      <c r="N1390" s="112">
        <v>21</v>
      </c>
      <c r="O1390" s="112"/>
      <c r="P1390" s="112" t="s">
        <v>5202</v>
      </c>
      <c r="Q1390" s="75"/>
      <c r="R1390" s="75"/>
      <c r="S1390" s="171" t="s">
        <v>22</v>
      </c>
    </row>
    <row r="1391" spans="1:19" ht="15" customHeight="1" x14ac:dyDescent="0.35">
      <c r="A1391" s="112">
        <v>69</v>
      </c>
      <c r="B1391" s="112" t="s">
        <v>5284</v>
      </c>
      <c r="C1391" s="170" t="s">
        <v>5285</v>
      </c>
      <c r="D1391" s="112" t="s">
        <v>5286</v>
      </c>
      <c r="E1391" s="112" t="s">
        <v>5287</v>
      </c>
      <c r="F1391" s="112" t="s">
        <v>493</v>
      </c>
      <c r="G1391" s="112" t="s">
        <v>5288</v>
      </c>
      <c r="H1391" s="75"/>
      <c r="I1391" s="112" t="s">
        <v>505</v>
      </c>
      <c r="J1391" s="112" t="s">
        <v>1118</v>
      </c>
      <c r="K1391" s="171"/>
      <c r="L1391" s="171"/>
      <c r="M1391" s="171"/>
      <c r="N1391" s="112">
        <v>22</v>
      </c>
      <c r="O1391" s="112">
        <v>67</v>
      </c>
      <c r="P1391" s="112" t="s">
        <v>3</v>
      </c>
      <c r="Q1391" s="75"/>
      <c r="R1391" s="75"/>
      <c r="S1391" s="171" t="s">
        <v>18</v>
      </c>
    </row>
    <row r="1392" spans="1:19" ht="15" customHeight="1" x14ac:dyDescent="0.35">
      <c r="A1392" s="112">
        <v>6</v>
      </c>
      <c r="B1392" s="112" t="s">
        <v>5289</v>
      </c>
      <c r="C1392" s="170" t="s">
        <v>5290</v>
      </c>
      <c r="D1392" s="112" t="s">
        <v>5291</v>
      </c>
      <c r="E1392" s="112" t="s">
        <v>626</v>
      </c>
      <c r="F1392" s="112" t="s">
        <v>346</v>
      </c>
      <c r="G1392" s="112" t="s">
        <v>5292</v>
      </c>
      <c r="H1392" s="75"/>
      <c r="I1392" s="112" t="s">
        <v>505</v>
      </c>
      <c r="J1392" s="112" t="s">
        <v>305</v>
      </c>
      <c r="K1392" s="171"/>
      <c r="L1392" s="171"/>
      <c r="M1392" s="171"/>
      <c r="N1392" s="112">
        <v>30</v>
      </c>
      <c r="O1392" s="112">
        <v>37</v>
      </c>
      <c r="P1392" s="112" t="s">
        <v>16</v>
      </c>
      <c r="Q1392" s="75"/>
      <c r="R1392" s="75"/>
      <c r="S1392" s="171" t="s">
        <v>22</v>
      </c>
    </row>
    <row r="1393" spans="1:19" ht="15" customHeight="1" x14ac:dyDescent="0.35">
      <c r="A1393" s="112">
        <v>66</v>
      </c>
      <c r="B1393" s="112" t="s">
        <v>5314</v>
      </c>
      <c r="C1393" s="170" t="s">
        <v>5315</v>
      </c>
      <c r="D1393" s="112" t="s">
        <v>5316</v>
      </c>
      <c r="E1393" s="112" t="s">
        <v>2679</v>
      </c>
      <c r="F1393" s="112" t="s">
        <v>493</v>
      </c>
      <c r="G1393" s="112" t="s">
        <v>5317</v>
      </c>
      <c r="H1393" s="75"/>
      <c r="I1393" s="112" t="s">
        <v>505</v>
      </c>
      <c r="J1393" s="112" t="s">
        <v>1118</v>
      </c>
      <c r="K1393" s="171"/>
      <c r="L1393" s="171"/>
      <c r="M1393" s="171"/>
      <c r="N1393" s="112">
        <v>1</v>
      </c>
      <c r="O1393" s="112">
        <v>134</v>
      </c>
      <c r="P1393" s="112" t="s">
        <v>3</v>
      </c>
      <c r="Q1393" s="75"/>
      <c r="R1393" s="75"/>
      <c r="S1393" s="171" t="s">
        <v>18</v>
      </c>
    </row>
    <row r="1394" spans="1:19" ht="15" customHeight="1" x14ac:dyDescent="0.35">
      <c r="A1394" s="112">
        <v>9</v>
      </c>
      <c r="B1394" s="112" t="s">
        <v>5319</v>
      </c>
      <c r="C1394" s="170" t="s">
        <v>5320</v>
      </c>
      <c r="D1394" s="112" t="s">
        <v>5321</v>
      </c>
      <c r="E1394" s="112" t="s">
        <v>626</v>
      </c>
      <c r="F1394" s="112" t="s">
        <v>493</v>
      </c>
      <c r="G1394" s="112" t="s">
        <v>5322</v>
      </c>
      <c r="H1394" s="112"/>
      <c r="I1394" s="112" t="s">
        <v>505</v>
      </c>
      <c r="J1394" s="112" t="s">
        <v>305</v>
      </c>
      <c r="K1394" s="171"/>
      <c r="L1394" s="171"/>
      <c r="M1394" s="171"/>
      <c r="N1394" s="112">
        <v>39</v>
      </c>
      <c r="O1394" s="112">
        <v>109</v>
      </c>
      <c r="P1394" s="112" t="s">
        <v>16</v>
      </c>
      <c r="Q1394" s="75"/>
      <c r="R1394" s="75"/>
      <c r="S1394" s="171" t="s">
        <v>22</v>
      </c>
    </row>
    <row r="1395" spans="1:19" ht="15" customHeight="1" x14ac:dyDescent="0.35">
      <c r="A1395" s="112">
        <v>12</v>
      </c>
      <c r="B1395" s="112" t="s">
        <v>5323</v>
      </c>
      <c r="C1395" s="170" t="s">
        <v>5324</v>
      </c>
      <c r="D1395" s="112" t="s">
        <v>5325</v>
      </c>
      <c r="E1395" s="112" t="s">
        <v>131</v>
      </c>
      <c r="F1395" s="112" t="s">
        <v>302</v>
      </c>
      <c r="G1395" s="112" t="s">
        <v>5326</v>
      </c>
      <c r="H1395" s="112"/>
      <c r="I1395" s="112" t="s">
        <v>505</v>
      </c>
      <c r="J1395" s="112" t="s">
        <v>305</v>
      </c>
      <c r="K1395" s="171"/>
      <c r="L1395" s="171"/>
      <c r="M1395" s="171"/>
      <c r="N1395" s="112">
        <v>64</v>
      </c>
      <c r="O1395" s="112">
        <v>354</v>
      </c>
      <c r="P1395" s="112" t="s">
        <v>16</v>
      </c>
      <c r="Q1395" s="75"/>
      <c r="R1395" s="75"/>
      <c r="S1395" s="171" t="s">
        <v>22</v>
      </c>
    </row>
    <row r="1396" spans="1:19" ht="15" customHeight="1" x14ac:dyDescent="0.35">
      <c r="A1396" s="112">
        <v>34</v>
      </c>
      <c r="B1396" s="112" t="s">
        <v>5328</v>
      </c>
      <c r="C1396" s="170" t="s">
        <v>5329</v>
      </c>
      <c r="D1396" s="112" t="s">
        <v>5330</v>
      </c>
      <c r="E1396" s="112" t="s">
        <v>2679</v>
      </c>
      <c r="F1396" s="112" t="s">
        <v>288</v>
      </c>
      <c r="G1396" s="112" t="s">
        <v>5331</v>
      </c>
      <c r="H1396" s="75"/>
      <c r="I1396" s="112" t="s">
        <v>505</v>
      </c>
      <c r="J1396" s="112" t="s">
        <v>1118</v>
      </c>
      <c r="K1396" s="171"/>
      <c r="L1396" s="171"/>
      <c r="M1396" s="171"/>
      <c r="N1396" s="112">
        <v>24</v>
      </c>
      <c r="O1396" s="112">
        <v>361</v>
      </c>
      <c r="P1396" s="112" t="s">
        <v>5</v>
      </c>
      <c r="Q1396" s="75"/>
      <c r="R1396" s="75"/>
      <c r="S1396" s="171" t="s">
        <v>18</v>
      </c>
    </row>
    <row r="1397" spans="1:19" ht="15" customHeight="1" x14ac:dyDescent="0.35">
      <c r="A1397" s="112">
        <v>35</v>
      </c>
      <c r="B1397" s="112" t="s">
        <v>5332</v>
      </c>
      <c r="C1397" s="170" t="s">
        <v>5333</v>
      </c>
      <c r="D1397" s="112" t="s">
        <v>5334</v>
      </c>
      <c r="E1397" s="112" t="s">
        <v>287</v>
      </c>
      <c r="F1397" s="112" t="s">
        <v>288</v>
      </c>
      <c r="G1397" s="112" t="s">
        <v>5335</v>
      </c>
      <c r="H1397" s="75"/>
      <c r="I1397" s="112" t="s">
        <v>1112</v>
      </c>
      <c r="J1397" s="112" t="s">
        <v>290</v>
      </c>
      <c r="K1397" s="171"/>
      <c r="L1397" s="171"/>
      <c r="M1397" s="171"/>
      <c r="N1397" s="112">
        <v>2</v>
      </c>
      <c r="O1397" s="112">
        <v>37</v>
      </c>
      <c r="P1397" s="112" t="s">
        <v>5</v>
      </c>
      <c r="Q1397" s="75"/>
      <c r="R1397" s="75"/>
      <c r="S1397" s="171" t="s">
        <v>18</v>
      </c>
    </row>
    <row r="1398" spans="1:19" ht="15" customHeight="1" x14ac:dyDescent="0.35">
      <c r="A1398" s="112">
        <v>3</v>
      </c>
      <c r="B1398" s="112" t="s">
        <v>5337</v>
      </c>
      <c r="C1398" s="170" t="s">
        <v>5338</v>
      </c>
      <c r="D1398" s="112" t="s">
        <v>5339</v>
      </c>
      <c r="E1398" s="112" t="s">
        <v>626</v>
      </c>
      <c r="F1398" s="112" t="s">
        <v>493</v>
      </c>
      <c r="G1398" s="112" t="s">
        <v>5340</v>
      </c>
      <c r="H1398" s="112"/>
      <c r="I1398" s="112" t="s">
        <v>505</v>
      </c>
      <c r="J1398" s="112" t="s">
        <v>305</v>
      </c>
      <c r="K1398" s="171"/>
      <c r="L1398" s="171"/>
      <c r="M1398" s="171"/>
      <c r="N1398" s="112">
        <v>29</v>
      </c>
      <c r="O1398" s="112">
        <v>138</v>
      </c>
      <c r="P1398" s="112" t="s">
        <v>5202</v>
      </c>
      <c r="Q1398" s="75"/>
      <c r="R1398" s="75"/>
      <c r="S1398" s="171" t="s">
        <v>22</v>
      </c>
    </row>
    <row r="1399" spans="1:19" ht="15" customHeight="1" x14ac:dyDescent="0.35">
      <c r="A1399" s="112">
        <v>7</v>
      </c>
      <c r="B1399" s="112" t="s">
        <v>5341</v>
      </c>
      <c r="C1399" s="170" t="s">
        <v>5342</v>
      </c>
      <c r="D1399" s="112" t="s">
        <v>5343</v>
      </c>
      <c r="E1399" s="112" t="s">
        <v>626</v>
      </c>
      <c r="F1399" s="112" t="s">
        <v>493</v>
      </c>
      <c r="G1399" s="112" t="s">
        <v>5344</v>
      </c>
      <c r="H1399" s="112"/>
      <c r="I1399" s="112" t="s">
        <v>505</v>
      </c>
      <c r="J1399" s="112" t="s">
        <v>305</v>
      </c>
      <c r="K1399" s="171"/>
      <c r="L1399" s="171"/>
      <c r="M1399" s="171"/>
      <c r="N1399" s="112">
        <v>8</v>
      </c>
      <c r="O1399" s="112">
        <v>128</v>
      </c>
      <c r="P1399" s="112" t="s">
        <v>16</v>
      </c>
      <c r="Q1399" s="75"/>
      <c r="R1399" s="75"/>
      <c r="S1399" s="171" t="s">
        <v>22</v>
      </c>
    </row>
    <row r="1400" spans="1:19" ht="15" customHeight="1" x14ac:dyDescent="0.35">
      <c r="A1400" s="112">
        <v>76</v>
      </c>
      <c r="B1400" s="112" t="s">
        <v>5345</v>
      </c>
      <c r="C1400" s="170" t="s">
        <v>5346</v>
      </c>
      <c r="D1400" s="112" t="s">
        <v>5347</v>
      </c>
      <c r="E1400" s="112" t="s">
        <v>3627</v>
      </c>
      <c r="F1400" s="112" t="s">
        <v>288</v>
      </c>
      <c r="G1400" s="112" t="s">
        <v>5348</v>
      </c>
      <c r="H1400" s="75"/>
      <c r="I1400" s="112" t="s">
        <v>505</v>
      </c>
      <c r="J1400" s="112" t="s">
        <v>1118</v>
      </c>
      <c r="K1400" s="171"/>
      <c r="L1400" s="171"/>
      <c r="M1400" s="171"/>
      <c r="N1400" s="112">
        <v>27</v>
      </c>
      <c r="O1400" s="112">
        <v>71</v>
      </c>
      <c r="P1400" s="112" t="s">
        <v>5</v>
      </c>
      <c r="Q1400" s="75"/>
      <c r="R1400" s="75"/>
      <c r="S1400" s="171" t="s">
        <v>18</v>
      </c>
    </row>
    <row r="1401" spans="1:19" ht="15" customHeight="1" x14ac:dyDescent="0.35">
      <c r="A1401" s="112">
        <v>46</v>
      </c>
      <c r="B1401" s="112" t="s">
        <v>5349</v>
      </c>
      <c r="C1401" s="170" t="s">
        <v>5350</v>
      </c>
      <c r="D1401" s="112" t="s">
        <v>5351</v>
      </c>
      <c r="E1401" s="112" t="s">
        <v>3731</v>
      </c>
      <c r="F1401" s="112" t="s">
        <v>556</v>
      </c>
      <c r="G1401" s="112" t="s">
        <v>5352</v>
      </c>
      <c r="H1401" s="75"/>
      <c r="I1401" s="112" t="s">
        <v>505</v>
      </c>
      <c r="J1401" s="112" t="s">
        <v>3728</v>
      </c>
      <c r="K1401" s="171"/>
      <c r="L1401" s="171"/>
      <c r="M1401" s="171"/>
      <c r="N1401" s="75"/>
      <c r="O1401" s="112">
        <v>80</v>
      </c>
      <c r="P1401" s="112" t="s">
        <v>3</v>
      </c>
      <c r="Q1401" s="75"/>
      <c r="R1401" s="75"/>
      <c r="S1401" s="112" t="s">
        <v>19</v>
      </c>
    </row>
    <row r="1402" spans="1:19" ht="15" customHeight="1" x14ac:dyDescent="0.35">
      <c r="A1402" s="112">
        <v>80</v>
      </c>
      <c r="B1402" s="112" t="s">
        <v>5353</v>
      </c>
      <c r="C1402" s="170" t="s">
        <v>5354</v>
      </c>
      <c r="D1402" s="112" t="s">
        <v>5355</v>
      </c>
      <c r="E1402" s="112" t="s">
        <v>2859</v>
      </c>
      <c r="F1402" s="112" t="s">
        <v>288</v>
      </c>
      <c r="G1402" s="112" t="s">
        <v>5356</v>
      </c>
      <c r="H1402" s="75"/>
      <c r="I1402" s="112" t="s">
        <v>505</v>
      </c>
      <c r="J1402" s="112" t="s">
        <v>1118</v>
      </c>
      <c r="K1402" s="171"/>
      <c r="L1402" s="171"/>
      <c r="M1402" s="171"/>
      <c r="N1402" s="112">
        <v>14</v>
      </c>
      <c r="O1402" s="112">
        <v>68</v>
      </c>
      <c r="P1402" s="112" t="s">
        <v>3</v>
      </c>
      <c r="Q1402" s="75"/>
      <c r="R1402" s="75"/>
      <c r="S1402" s="171" t="s">
        <v>18</v>
      </c>
    </row>
    <row r="1403" spans="1:19" ht="15" customHeight="1" x14ac:dyDescent="0.35">
      <c r="A1403" s="112">
        <v>83</v>
      </c>
      <c r="B1403" s="112" t="s">
        <v>5357</v>
      </c>
      <c r="C1403" s="170" t="s">
        <v>5358</v>
      </c>
      <c r="D1403" s="112" t="s">
        <v>5359</v>
      </c>
      <c r="E1403" s="112" t="s">
        <v>3731</v>
      </c>
      <c r="F1403" s="112" t="s">
        <v>346</v>
      </c>
      <c r="G1403" s="112" t="s">
        <v>5360</v>
      </c>
      <c r="H1403" s="75"/>
      <c r="I1403" s="112" t="s">
        <v>505</v>
      </c>
      <c r="J1403" s="112" t="s">
        <v>3728</v>
      </c>
      <c r="K1403" s="171"/>
      <c r="L1403" s="171"/>
      <c r="M1403" s="171"/>
      <c r="N1403" s="112">
        <v>15</v>
      </c>
      <c r="O1403" s="112">
        <v>42</v>
      </c>
      <c r="P1403" s="112" t="s">
        <v>3</v>
      </c>
      <c r="Q1403" s="75"/>
      <c r="R1403" s="75"/>
      <c r="S1403" s="112" t="s">
        <v>19</v>
      </c>
    </row>
    <row r="1404" spans="1:19" ht="15" customHeight="1" x14ac:dyDescent="0.35">
      <c r="A1404" s="112">
        <v>19</v>
      </c>
      <c r="B1404" s="112" t="s">
        <v>5361</v>
      </c>
      <c r="C1404" s="170" t="s">
        <v>5362</v>
      </c>
      <c r="D1404" s="112" t="s">
        <v>5363</v>
      </c>
      <c r="E1404" s="112" t="s">
        <v>2679</v>
      </c>
      <c r="F1404" s="112" t="s">
        <v>295</v>
      </c>
      <c r="G1404" s="112" t="s">
        <v>5364</v>
      </c>
      <c r="H1404" s="75"/>
      <c r="I1404" s="112" t="s">
        <v>505</v>
      </c>
      <c r="J1404" s="112" t="s">
        <v>1118</v>
      </c>
      <c r="K1404" s="171"/>
      <c r="L1404" s="171"/>
      <c r="M1404" s="171"/>
      <c r="N1404" s="112">
        <v>8</v>
      </c>
      <c r="O1404" s="112">
        <v>123</v>
      </c>
      <c r="P1404" s="112" t="s">
        <v>3</v>
      </c>
      <c r="Q1404" s="75"/>
      <c r="R1404" s="75"/>
      <c r="S1404" s="171" t="s">
        <v>18</v>
      </c>
    </row>
    <row r="1405" spans="1:19" ht="15" customHeight="1" x14ac:dyDescent="0.35">
      <c r="A1405" s="112">
        <v>29</v>
      </c>
      <c r="B1405" s="112" t="s">
        <v>5366</v>
      </c>
      <c r="C1405" s="170" t="s">
        <v>5367</v>
      </c>
      <c r="D1405" s="112" t="s">
        <v>5368</v>
      </c>
      <c r="E1405" s="112" t="s">
        <v>1667</v>
      </c>
      <c r="F1405" s="112" t="s">
        <v>493</v>
      </c>
      <c r="G1405" s="112" t="s">
        <v>5369</v>
      </c>
      <c r="H1405" s="112"/>
      <c r="I1405" s="112" t="s">
        <v>505</v>
      </c>
      <c r="J1405" s="112" t="s">
        <v>1118</v>
      </c>
      <c r="K1405" s="171"/>
      <c r="L1405" s="171"/>
      <c r="M1405" s="171"/>
      <c r="N1405" s="112">
        <v>7</v>
      </c>
      <c r="O1405" s="112">
        <v>91</v>
      </c>
      <c r="P1405" s="112" t="s">
        <v>3</v>
      </c>
      <c r="Q1405" s="75"/>
      <c r="R1405" s="75"/>
      <c r="S1405" s="171" t="s">
        <v>18</v>
      </c>
    </row>
    <row r="1406" spans="1:19" ht="15" customHeight="1" x14ac:dyDescent="0.35">
      <c r="A1406" s="112">
        <v>57</v>
      </c>
      <c r="B1406" s="112" t="s">
        <v>5370</v>
      </c>
      <c r="C1406" s="170" t="s">
        <v>5371</v>
      </c>
      <c r="D1406" s="112" t="s">
        <v>5372</v>
      </c>
      <c r="E1406" s="112" t="s">
        <v>131</v>
      </c>
      <c r="F1406" s="112" t="s">
        <v>556</v>
      </c>
      <c r="G1406" s="112" t="s">
        <v>5373</v>
      </c>
      <c r="H1406" s="75"/>
      <c r="I1406" s="112" t="s">
        <v>505</v>
      </c>
      <c r="J1406" s="112" t="s">
        <v>305</v>
      </c>
      <c r="K1406" s="171"/>
      <c r="L1406" s="171"/>
      <c r="M1406" s="171"/>
      <c r="N1406" s="75"/>
      <c r="O1406" s="112">
        <v>83</v>
      </c>
      <c r="P1406" s="112" t="s">
        <v>16</v>
      </c>
      <c r="Q1406" s="75"/>
      <c r="R1406" s="75"/>
      <c r="S1406" s="171" t="s">
        <v>22</v>
      </c>
    </row>
    <row r="1407" spans="1:19" ht="15" customHeight="1" x14ac:dyDescent="0.35">
      <c r="A1407" s="112">
        <v>65</v>
      </c>
      <c r="B1407" s="112" t="s">
        <v>5374</v>
      </c>
      <c r="C1407" s="170" t="s">
        <v>5375</v>
      </c>
      <c r="D1407" s="112" t="s">
        <v>5376</v>
      </c>
      <c r="E1407" s="112" t="s">
        <v>2679</v>
      </c>
      <c r="F1407" s="112" t="s">
        <v>325</v>
      </c>
      <c r="G1407" s="112" t="s">
        <v>627</v>
      </c>
      <c r="H1407" s="75"/>
      <c r="I1407" s="112" t="s">
        <v>505</v>
      </c>
      <c r="J1407" s="112" t="s">
        <v>1118</v>
      </c>
      <c r="K1407" s="171"/>
      <c r="L1407" s="171"/>
      <c r="M1407" s="171"/>
      <c r="N1407" s="112">
        <v>60</v>
      </c>
      <c r="O1407" s="112">
        <v>140</v>
      </c>
      <c r="P1407" s="112" t="s">
        <v>3</v>
      </c>
      <c r="Q1407" s="75"/>
      <c r="R1407" s="75"/>
      <c r="S1407" s="171" t="s">
        <v>18</v>
      </c>
    </row>
    <row r="1408" spans="1:19" ht="15" customHeight="1" x14ac:dyDescent="0.35">
      <c r="A1408" s="112">
        <v>2</v>
      </c>
      <c r="B1408" s="112" t="s">
        <v>5377</v>
      </c>
      <c r="C1408" s="170" t="s">
        <v>5378</v>
      </c>
      <c r="D1408" s="112" t="s">
        <v>5379</v>
      </c>
      <c r="E1408" s="112" t="s">
        <v>5380</v>
      </c>
      <c r="F1408" s="112" t="s">
        <v>346</v>
      </c>
      <c r="G1408" s="112" t="s">
        <v>5381</v>
      </c>
      <c r="H1408" s="112"/>
      <c r="I1408" s="112" t="s">
        <v>488</v>
      </c>
      <c r="J1408" s="112" t="s">
        <v>298</v>
      </c>
      <c r="K1408" s="171"/>
      <c r="L1408" s="171"/>
      <c r="M1408" s="171"/>
      <c r="N1408" s="112"/>
      <c r="O1408" s="112">
        <v>4</v>
      </c>
      <c r="P1408" s="112" t="s">
        <v>5202</v>
      </c>
      <c r="Q1408" s="75"/>
      <c r="R1408" s="75"/>
      <c r="S1408" s="171" t="s">
        <v>22</v>
      </c>
    </row>
    <row r="1409" spans="1:19" ht="15" customHeight="1" x14ac:dyDescent="0.35">
      <c r="A1409" s="112">
        <v>53</v>
      </c>
      <c r="B1409" s="112" t="s">
        <v>5382</v>
      </c>
      <c r="C1409" s="170" t="s">
        <v>5383</v>
      </c>
      <c r="D1409" s="112" t="s">
        <v>5384</v>
      </c>
      <c r="E1409" s="112" t="s">
        <v>5385</v>
      </c>
      <c r="F1409" s="112" t="s">
        <v>493</v>
      </c>
      <c r="G1409" s="112" t="s">
        <v>5386</v>
      </c>
      <c r="H1409" s="75"/>
      <c r="I1409" s="112" t="s">
        <v>505</v>
      </c>
      <c r="J1409" s="112" t="s">
        <v>3728</v>
      </c>
      <c r="K1409" s="171"/>
      <c r="L1409" s="171"/>
      <c r="M1409" s="171"/>
      <c r="N1409" s="112">
        <v>84</v>
      </c>
      <c r="O1409" s="112">
        <v>144</v>
      </c>
      <c r="P1409" s="112" t="s">
        <v>5</v>
      </c>
      <c r="Q1409" s="75"/>
      <c r="R1409" s="75"/>
      <c r="S1409" s="112" t="s">
        <v>19</v>
      </c>
    </row>
    <row r="1410" spans="1:19" ht="15" customHeight="1" x14ac:dyDescent="0.35">
      <c r="A1410" s="112">
        <v>18</v>
      </c>
      <c r="B1410" s="112" t="s">
        <v>5388</v>
      </c>
      <c r="C1410" s="170" t="s">
        <v>5389</v>
      </c>
      <c r="D1410" s="112" t="s">
        <v>5390</v>
      </c>
      <c r="E1410" s="112" t="s">
        <v>1169</v>
      </c>
      <c r="F1410" s="112" t="s">
        <v>288</v>
      </c>
      <c r="G1410" s="112" t="s">
        <v>5391</v>
      </c>
      <c r="H1410" s="112"/>
      <c r="I1410" s="112" t="s">
        <v>505</v>
      </c>
      <c r="J1410" s="112" t="s">
        <v>1118</v>
      </c>
      <c r="K1410" s="171"/>
      <c r="L1410" s="171"/>
      <c r="M1410" s="171"/>
      <c r="N1410" s="112">
        <v>159</v>
      </c>
      <c r="O1410" s="112">
        <v>165</v>
      </c>
      <c r="P1410" s="112" t="s">
        <v>3</v>
      </c>
      <c r="Q1410" s="75"/>
      <c r="R1410" s="75"/>
      <c r="S1410" s="171" t="s">
        <v>18</v>
      </c>
    </row>
    <row r="1411" spans="1:19" ht="15" customHeight="1" x14ac:dyDescent="0.35">
      <c r="A1411" s="112">
        <v>24</v>
      </c>
      <c r="B1411" s="112" t="s">
        <v>5392</v>
      </c>
      <c r="C1411" s="170" t="s">
        <v>5393</v>
      </c>
      <c r="D1411" s="112" t="s">
        <v>5394</v>
      </c>
      <c r="E1411" s="112" t="s">
        <v>287</v>
      </c>
      <c r="F1411" s="112" t="s">
        <v>310</v>
      </c>
      <c r="G1411" s="112" t="s">
        <v>5395</v>
      </c>
      <c r="H1411" s="112"/>
      <c r="I1411" s="112" t="s">
        <v>886</v>
      </c>
      <c r="J1411" s="112" t="s">
        <v>290</v>
      </c>
      <c r="K1411" s="171"/>
      <c r="L1411" s="171"/>
      <c r="M1411" s="171"/>
      <c r="N1411" s="112">
        <v>9</v>
      </c>
      <c r="O1411" s="112">
        <v>35</v>
      </c>
      <c r="P1411" s="112" t="s">
        <v>3</v>
      </c>
      <c r="Q1411" s="75"/>
      <c r="R1411" s="75"/>
      <c r="S1411" s="171" t="s">
        <v>18</v>
      </c>
    </row>
    <row r="1412" spans="1:19" ht="15" customHeight="1" x14ac:dyDescent="0.35">
      <c r="A1412" s="112">
        <v>30</v>
      </c>
      <c r="B1412" s="112" t="s">
        <v>5396</v>
      </c>
      <c r="C1412" s="170" t="s">
        <v>5397</v>
      </c>
      <c r="D1412" s="112" t="s">
        <v>5398</v>
      </c>
      <c r="E1412" s="112" t="s">
        <v>5399</v>
      </c>
      <c r="F1412" s="112" t="s">
        <v>295</v>
      </c>
      <c r="G1412" s="112" t="s">
        <v>5400</v>
      </c>
      <c r="H1412" s="112"/>
      <c r="I1412" s="112" t="s">
        <v>505</v>
      </c>
      <c r="J1412" s="112" t="s">
        <v>1118</v>
      </c>
      <c r="K1412" s="171"/>
      <c r="L1412" s="171"/>
      <c r="M1412" s="171"/>
      <c r="N1412" s="112">
        <v>9</v>
      </c>
      <c r="O1412" s="112">
        <v>29</v>
      </c>
      <c r="P1412" s="112" t="s">
        <v>3</v>
      </c>
      <c r="Q1412" s="75"/>
      <c r="R1412" s="75"/>
      <c r="S1412" s="171" t="s">
        <v>18</v>
      </c>
    </row>
    <row r="1413" spans="1:19" ht="15" customHeight="1" x14ac:dyDescent="0.35">
      <c r="A1413" s="112">
        <v>59</v>
      </c>
      <c r="B1413" s="112" t="s">
        <v>5402</v>
      </c>
      <c r="C1413" s="170" t="s">
        <v>5403</v>
      </c>
      <c r="D1413" s="112" t="s">
        <v>5404</v>
      </c>
      <c r="E1413" s="112" t="s">
        <v>1329</v>
      </c>
      <c r="F1413" s="112" t="s">
        <v>493</v>
      </c>
      <c r="G1413" s="112" t="s">
        <v>5405</v>
      </c>
      <c r="H1413" s="75"/>
      <c r="I1413" s="112" t="s">
        <v>1112</v>
      </c>
      <c r="J1413" s="112" t="s">
        <v>1142</v>
      </c>
      <c r="K1413" s="171"/>
      <c r="L1413" s="171"/>
      <c r="M1413" s="171"/>
      <c r="N1413" s="75"/>
      <c r="O1413" s="112">
        <v>21</v>
      </c>
      <c r="P1413" s="112" t="s">
        <v>3</v>
      </c>
      <c r="Q1413" s="75"/>
      <c r="R1413" s="75"/>
      <c r="S1413" s="171" t="s">
        <v>18</v>
      </c>
    </row>
    <row r="1414" spans="1:19" ht="15" customHeight="1" x14ac:dyDescent="0.35">
      <c r="A1414" s="112">
        <v>60</v>
      </c>
      <c r="B1414" s="112" t="s">
        <v>5406</v>
      </c>
      <c r="C1414" s="170" t="s">
        <v>5407</v>
      </c>
      <c r="D1414" s="112" t="s">
        <v>5408</v>
      </c>
      <c r="E1414" s="112" t="s">
        <v>2679</v>
      </c>
      <c r="F1414" s="112" t="s">
        <v>493</v>
      </c>
      <c r="G1414" s="112" t="s">
        <v>5409</v>
      </c>
      <c r="H1414" s="75"/>
      <c r="I1414" s="112" t="s">
        <v>505</v>
      </c>
      <c r="J1414" s="112" t="s">
        <v>1118</v>
      </c>
      <c r="K1414" s="171"/>
      <c r="L1414" s="171"/>
      <c r="M1414" s="171"/>
      <c r="N1414" s="112">
        <v>79</v>
      </c>
      <c r="O1414" s="112">
        <v>108</v>
      </c>
      <c r="P1414" s="112" t="s">
        <v>3</v>
      </c>
      <c r="Q1414" s="75"/>
      <c r="R1414" s="75"/>
      <c r="S1414" s="171" t="s">
        <v>18</v>
      </c>
    </row>
    <row r="1415" spans="1:19" ht="15" customHeight="1" x14ac:dyDescent="0.35">
      <c r="A1415" s="112">
        <v>72</v>
      </c>
      <c r="B1415" s="112" t="s">
        <v>5410</v>
      </c>
      <c r="C1415" s="170" t="s">
        <v>5411</v>
      </c>
      <c r="D1415" s="112" t="s">
        <v>5412</v>
      </c>
      <c r="E1415" s="112" t="s">
        <v>1194</v>
      </c>
      <c r="F1415" s="112" t="s">
        <v>288</v>
      </c>
      <c r="G1415" s="112" t="s">
        <v>5413</v>
      </c>
      <c r="H1415" s="75"/>
      <c r="I1415" s="112" t="s">
        <v>505</v>
      </c>
      <c r="J1415" s="112" t="s">
        <v>1118</v>
      </c>
      <c r="K1415" s="171"/>
      <c r="L1415" s="171"/>
      <c r="M1415" s="171"/>
      <c r="N1415" s="112">
        <v>8</v>
      </c>
      <c r="O1415" s="112">
        <v>28</v>
      </c>
      <c r="P1415" s="112" t="s">
        <v>3</v>
      </c>
      <c r="Q1415" s="75"/>
      <c r="R1415" s="75"/>
      <c r="S1415" s="171" t="s">
        <v>18</v>
      </c>
    </row>
    <row r="1416" spans="1:19" ht="15" customHeight="1" x14ac:dyDescent="0.35">
      <c r="A1416" s="112">
        <v>74</v>
      </c>
      <c r="B1416" s="112" t="s">
        <v>5414</v>
      </c>
      <c r="C1416" s="170" t="s">
        <v>5415</v>
      </c>
      <c r="D1416" s="112" t="s">
        <v>5416</v>
      </c>
      <c r="E1416" s="112" t="s">
        <v>2931</v>
      </c>
      <c r="F1416" s="112" t="s">
        <v>310</v>
      </c>
      <c r="G1416" s="112" t="s">
        <v>5417</v>
      </c>
      <c r="H1416" s="75"/>
      <c r="I1416" s="112" t="s">
        <v>505</v>
      </c>
      <c r="J1416" s="112" t="s">
        <v>1118</v>
      </c>
      <c r="K1416" s="171"/>
      <c r="L1416" s="171"/>
      <c r="M1416" s="171"/>
      <c r="N1416" s="112">
        <v>186</v>
      </c>
      <c r="O1416" s="112">
        <v>84</v>
      </c>
      <c r="P1416" s="112" t="s">
        <v>3</v>
      </c>
      <c r="Q1416" s="75"/>
      <c r="R1416" s="75"/>
      <c r="S1416" s="171" t="s">
        <v>18</v>
      </c>
    </row>
    <row r="1417" spans="1:19" ht="15" customHeight="1" x14ac:dyDescent="0.35">
      <c r="A1417" s="112">
        <v>77</v>
      </c>
      <c r="B1417" s="112" t="s">
        <v>5418</v>
      </c>
      <c r="C1417" s="170" t="s">
        <v>5419</v>
      </c>
      <c r="D1417" s="112" t="s">
        <v>5420</v>
      </c>
      <c r="E1417" s="112" t="s">
        <v>5421</v>
      </c>
      <c r="F1417" s="112" t="s">
        <v>333</v>
      </c>
      <c r="G1417" s="112" t="s">
        <v>5422</v>
      </c>
      <c r="H1417" s="75"/>
      <c r="I1417" s="112" t="s">
        <v>1112</v>
      </c>
      <c r="J1417" s="112" t="s">
        <v>1147</v>
      </c>
      <c r="K1417" s="171"/>
      <c r="L1417" s="171"/>
      <c r="M1417" s="171"/>
      <c r="N1417" s="112">
        <v>4</v>
      </c>
      <c r="O1417" s="75"/>
      <c r="P1417" s="112" t="s">
        <v>5</v>
      </c>
      <c r="Q1417" s="75"/>
      <c r="R1417" s="75"/>
      <c r="S1417" s="171" t="s">
        <v>18</v>
      </c>
    </row>
    <row r="1418" spans="1:19" ht="15" customHeight="1" x14ac:dyDescent="0.35">
      <c r="A1418" s="112">
        <v>78</v>
      </c>
      <c r="B1418" s="112" t="s">
        <v>5423</v>
      </c>
      <c r="C1418" s="170" t="s">
        <v>5424</v>
      </c>
      <c r="D1418" s="112" t="s">
        <v>5425</v>
      </c>
      <c r="E1418" s="112" t="s">
        <v>1201</v>
      </c>
      <c r="F1418" s="112" t="s">
        <v>556</v>
      </c>
      <c r="G1418" s="112" t="s">
        <v>5426</v>
      </c>
      <c r="H1418" s="75"/>
      <c r="I1418" s="112" t="s">
        <v>1112</v>
      </c>
      <c r="J1418" s="112" t="s">
        <v>1142</v>
      </c>
      <c r="K1418" s="171"/>
      <c r="L1418" s="171"/>
      <c r="M1418" s="171"/>
      <c r="N1418" s="75"/>
      <c r="O1418" s="112">
        <v>10</v>
      </c>
      <c r="P1418" s="112" t="s">
        <v>3</v>
      </c>
      <c r="Q1418" s="75"/>
      <c r="R1418" s="75"/>
      <c r="S1418" s="171" t="s">
        <v>18</v>
      </c>
    </row>
    <row r="1419" spans="1:19" ht="15" customHeight="1" x14ac:dyDescent="0.35">
      <c r="A1419" s="112">
        <v>81</v>
      </c>
      <c r="B1419" s="112" t="s">
        <v>5427</v>
      </c>
      <c r="C1419" s="170" t="s">
        <v>5428</v>
      </c>
      <c r="D1419" s="112" t="s">
        <v>5429</v>
      </c>
      <c r="E1419" s="112" t="s">
        <v>1201</v>
      </c>
      <c r="F1419" s="112" t="s">
        <v>556</v>
      </c>
      <c r="G1419" s="112" t="s">
        <v>5430</v>
      </c>
      <c r="H1419" s="75"/>
      <c r="I1419" s="112" t="s">
        <v>1112</v>
      </c>
      <c r="J1419" s="112" t="s">
        <v>1142</v>
      </c>
      <c r="K1419" s="171"/>
      <c r="L1419" s="171"/>
      <c r="M1419" s="171"/>
      <c r="N1419" s="75"/>
      <c r="O1419" s="112">
        <v>26</v>
      </c>
      <c r="P1419" s="112" t="s">
        <v>5</v>
      </c>
      <c r="Q1419" s="75"/>
      <c r="R1419" s="75"/>
      <c r="S1419" s="171" t="s">
        <v>18</v>
      </c>
    </row>
    <row r="1420" spans="1:19" ht="15" customHeight="1" x14ac:dyDescent="0.35">
      <c r="A1420" s="112">
        <v>82</v>
      </c>
      <c r="B1420" s="112" t="s">
        <v>5431</v>
      </c>
      <c r="C1420" s="170" t="s">
        <v>5432</v>
      </c>
      <c r="D1420" s="112" t="s">
        <v>5433</v>
      </c>
      <c r="E1420" s="112" t="s">
        <v>3924</v>
      </c>
      <c r="F1420" s="112" t="s">
        <v>346</v>
      </c>
      <c r="G1420" s="112" t="s">
        <v>5434</v>
      </c>
      <c r="H1420" s="75"/>
      <c r="I1420" s="112" t="s">
        <v>505</v>
      </c>
      <c r="J1420" s="112" t="s">
        <v>3728</v>
      </c>
      <c r="K1420" s="171"/>
      <c r="L1420" s="171"/>
      <c r="M1420" s="171"/>
      <c r="N1420" s="112">
        <v>10</v>
      </c>
      <c r="O1420" s="112">
        <v>75</v>
      </c>
      <c r="P1420" s="112" t="s">
        <v>3</v>
      </c>
      <c r="Q1420" s="75"/>
      <c r="R1420" s="75"/>
      <c r="S1420" s="112" t="s">
        <v>19</v>
      </c>
    </row>
    <row r="1421" spans="1:19" ht="15" customHeight="1" x14ac:dyDescent="0.35">
      <c r="A1421" s="112">
        <v>84</v>
      </c>
      <c r="B1421" s="112" t="s">
        <v>5435</v>
      </c>
      <c r="C1421" s="170" t="s">
        <v>5436</v>
      </c>
      <c r="D1421" s="112" t="s">
        <v>5437</v>
      </c>
      <c r="E1421" s="112" t="s">
        <v>3924</v>
      </c>
      <c r="F1421" s="112" t="s">
        <v>493</v>
      </c>
      <c r="G1421" s="112" t="s">
        <v>5438</v>
      </c>
      <c r="H1421" s="75"/>
      <c r="I1421" s="112" t="s">
        <v>505</v>
      </c>
      <c r="J1421" s="112" t="s">
        <v>3728</v>
      </c>
      <c r="K1421" s="171"/>
      <c r="L1421" s="171"/>
      <c r="M1421" s="171"/>
      <c r="N1421" s="112">
        <v>6</v>
      </c>
      <c r="O1421" s="112">
        <v>77</v>
      </c>
      <c r="P1421" s="112" t="s">
        <v>5</v>
      </c>
      <c r="Q1421" s="75"/>
      <c r="R1421" s="75"/>
      <c r="S1421" s="112" t="s">
        <v>19</v>
      </c>
    </row>
    <row r="1422" spans="1:19" ht="15" customHeight="1" x14ac:dyDescent="0.35">
      <c r="A1422" s="112">
        <v>13</v>
      </c>
      <c r="B1422" s="112" t="s">
        <v>5439</v>
      </c>
      <c r="C1422" s="170" t="s">
        <v>5440</v>
      </c>
      <c r="D1422" s="112" t="s">
        <v>5441</v>
      </c>
      <c r="E1422" s="112" t="s">
        <v>1181</v>
      </c>
      <c r="F1422" s="112" t="s">
        <v>346</v>
      </c>
      <c r="G1422" s="112" t="s">
        <v>5442</v>
      </c>
      <c r="H1422" s="75"/>
      <c r="I1422" s="112" t="s">
        <v>505</v>
      </c>
      <c r="J1422" s="112" t="s">
        <v>1118</v>
      </c>
      <c r="K1422" s="171"/>
      <c r="L1422" s="171"/>
      <c r="M1422" s="171"/>
      <c r="N1422" s="75"/>
      <c r="O1422" s="112">
        <v>51</v>
      </c>
      <c r="P1422" s="112" t="s">
        <v>3</v>
      </c>
      <c r="Q1422" s="75"/>
      <c r="R1422" s="75"/>
      <c r="S1422" s="171" t="s">
        <v>18</v>
      </c>
    </row>
    <row r="1423" spans="1:19" ht="15" customHeight="1" x14ac:dyDescent="0.35">
      <c r="A1423" s="112">
        <v>23</v>
      </c>
      <c r="B1423" s="112" t="s">
        <v>5443</v>
      </c>
      <c r="C1423" s="170" t="s">
        <v>5444</v>
      </c>
      <c r="D1423" s="112" t="s">
        <v>5445</v>
      </c>
      <c r="E1423" s="112" t="s">
        <v>1828</v>
      </c>
      <c r="F1423" s="112" t="s">
        <v>556</v>
      </c>
      <c r="G1423" s="112" t="s">
        <v>5446</v>
      </c>
      <c r="H1423" s="112"/>
      <c r="I1423" s="112" t="s">
        <v>505</v>
      </c>
      <c r="J1423" s="112" t="s">
        <v>1118</v>
      </c>
      <c r="K1423" s="171"/>
      <c r="L1423" s="171"/>
      <c r="M1423" s="171"/>
      <c r="N1423" s="112">
        <v>1</v>
      </c>
      <c r="O1423" s="112">
        <v>121</v>
      </c>
      <c r="P1423" s="112" t="s">
        <v>3</v>
      </c>
      <c r="Q1423" s="75"/>
      <c r="R1423" s="75"/>
      <c r="S1423" s="171" t="s">
        <v>18</v>
      </c>
    </row>
    <row r="1424" spans="1:19" ht="15" customHeight="1" x14ac:dyDescent="0.35">
      <c r="A1424" s="112">
        <v>43</v>
      </c>
      <c r="B1424" s="112" t="s">
        <v>5447</v>
      </c>
      <c r="C1424" s="170" t="s">
        <v>5448</v>
      </c>
      <c r="D1424" s="112" t="s">
        <v>5449</v>
      </c>
      <c r="E1424" s="112" t="s">
        <v>3763</v>
      </c>
      <c r="F1424" s="112" t="s">
        <v>493</v>
      </c>
      <c r="G1424" s="112" t="s">
        <v>5450</v>
      </c>
      <c r="H1424" s="75"/>
      <c r="I1424" s="112" t="s">
        <v>505</v>
      </c>
      <c r="J1424" s="112" t="s">
        <v>3728</v>
      </c>
      <c r="K1424" s="171"/>
      <c r="L1424" s="171"/>
      <c r="M1424" s="171"/>
      <c r="N1424" s="112">
        <v>9</v>
      </c>
      <c r="O1424" s="112">
        <v>50</v>
      </c>
      <c r="P1424" s="112" t="s">
        <v>3</v>
      </c>
      <c r="Q1424" s="75"/>
      <c r="R1424" s="75"/>
      <c r="S1424" s="112" t="s">
        <v>19</v>
      </c>
    </row>
    <row r="1425" spans="1:19" ht="15" customHeight="1" x14ac:dyDescent="0.35">
      <c r="A1425" s="112">
        <v>47</v>
      </c>
      <c r="B1425" s="112" t="s">
        <v>5451</v>
      </c>
      <c r="C1425" s="170" t="s">
        <v>5452</v>
      </c>
      <c r="D1425" s="112" t="s">
        <v>5453</v>
      </c>
      <c r="E1425" s="112" t="s">
        <v>3763</v>
      </c>
      <c r="F1425" s="112" t="s">
        <v>346</v>
      </c>
      <c r="G1425" s="112" t="s">
        <v>5454</v>
      </c>
      <c r="H1425" s="75"/>
      <c r="I1425" s="112" t="s">
        <v>505</v>
      </c>
      <c r="J1425" s="112" t="s">
        <v>3728</v>
      </c>
      <c r="K1425" s="171"/>
      <c r="L1425" s="171"/>
      <c r="M1425" s="171"/>
      <c r="N1425" s="112">
        <v>4</v>
      </c>
      <c r="O1425" s="112">
        <v>96</v>
      </c>
      <c r="P1425" s="112" t="s">
        <v>3</v>
      </c>
      <c r="Q1425" s="75"/>
      <c r="R1425" s="75"/>
      <c r="S1425" s="112" t="s">
        <v>19</v>
      </c>
    </row>
    <row r="1426" spans="1:19" ht="15" customHeight="1" x14ac:dyDescent="0.35">
      <c r="A1426" s="112">
        <v>39</v>
      </c>
      <c r="B1426" s="112" t="s">
        <v>5455</v>
      </c>
      <c r="C1426" s="170" t="s">
        <v>5456</v>
      </c>
      <c r="D1426" s="112" t="s">
        <v>5457</v>
      </c>
      <c r="E1426" s="112" t="s">
        <v>3731</v>
      </c>
      <c r="F1426" s="112" t="s">
        <v>295</v>
      </c>
      <c r="G1426" s="112" t="s">
        <v>5458</v>
      </c>
      <c r="H1426" s="75"/>
      <c r="I1426" s="112" t="s">
        <v>505</v>
      </c>
      <c r="J1426" s="112" t="s">
        <v>3728</v>
      </c>
      <c r="K1426" s="171"/>
      <c r="L1426" s="171"/>
      <c r="M1426" s="171"/>
      <c r="N1426" s="112">
        <v>145</v>
      </c>
      <c r="O1426" s="112">
        <v>262</v>
      </c>
      <c r="P1426" s="112" t="s">
        <v>3</v>
      </c>
      <c r="Q1426" s="75"/>
      <c r="R1426" s="75"/>
      <c r="S1426" s="112" t="s">
        <v>19</v>
      </c>
    </row>
    <row r="1427" spans="1:19" ht="15" customHeight="1" x14ac:dyDescent="0.35">
      <c r="A1427" s="112">
        <v>21</v>
      </c>
      <c r="B1427" s="112" t="s">
        <v>5459</v>
      </c>
      <c r="C1427" s="170" t="s">
        <v>5460</v>
      </c>
      <c r="D1427" s="112" t="s">
        <v>5461</v>
      </c>
      <c r="E1427" s="112" t="s">
        <v>3271</v>
      </c>
      <c r="F1427" s="112" t="s">
        <v>493</v>
      </c>
      <c r="G1427" s="112" t="s">
        <v>5462</v>
      </c>
      <c r="H1427" s="112"/>
      <c r="I1427" s="112" t="s">
        <v>505</v>
      </c>
      <c r="J1427" s="112" t="s">
        <v>1118</v>
      </c>
      <c r="K1427" s="171"/>
      <c r="L1427" s="171"/>
      <c r="M1427" s="171"/>
      <c r="N1427" s="112">
        <v>7</v>
      </c>
      <c r="O1427" s="112">
        <v>254</v>
      </c>
      <c r="P1427" s="112" t="s">
        <v>3</v>
      </c>
      <c r="Q1427" s="75"/>
      <c r="R1427" s="75"/>
      <c r="S1427" s="171" t="s">
        <v>18</v>
      </c>
    </row>
    <row r="1428" spans="1:19" ht="15" customHeight="1" x14ac:dyDescent="0.35">
      <c r="A1428" s="112">
        <v>22</v>
      </c>
      <c r="B1428" s="112" t="s">
        <v>5464</v>
      </c>
      <c r="C1428" s="170" t="s">
        <v>5465</v>
      </c>
      <c r="D1428" s="112" t="s">
        <v>5466</v>
      </c>
      <c r="E1428" s="112" t="s">
        <v>2679</v>
      </c>
      <c r="F1428" s="112" t="s">
        <v>302</v>
      </c>
      <c r="G1428" s="112" t="s">
        <v>5467</v>
      </c>
      <c r="H1428" s="112"/>
      <c r="I1428" s="112" t="s">
        <v>505</v>
      </c>
      <c r="J1428" s="112" t="s">
        <v>1118</v>
      </c>
      <c r="K1428" s="171"/>
      <c r="L1428" s="171"/>
      <c r="M1428" s="171"/>
      <c r="N1428" s="112">
        <v>7</v>
      </c>
      <c r="O1428" s="112">
        <v>160</v>
      </c>
      <c r="P1428" s="112" t="s">
        <v>3</v>
      </c>
      <c r="Q1428" s="75"/>
      <c r="R1428" s="75"/>
      <c r="S1428" s="171" t="s">
        <v>18</v>
      </c>
    </row>
    <row r="1429" spans="1:19" ht="15" customHeight="1" x14ac:dyDescent="0.35">
      <c r="A1429" s="112">
        <v>62</v>
      </c>
      <c r="B1429" s="112" t="s">
        <v>5468</v>
      </c>
      <c r="C1429" s="170" t="s">
        <v>5469</v>
      </c>
      <c r="D1429" s="112" t="s">
        <v>5470</v>
      </c>
      <c r="E1429" s="112" t="s">
        <v>1600</v>
      </c>
      <c r="F1429" s="112" t="s">
        <v>556</v>
      </c>
      <c r="G1429" s="112" t="s">
        <v>5471</v>
      </c>
      <c r="H1429" s="75"/>
      <c r="I1429" s="112" t="s">
        <v>505</v>
      </c>
      <c r="J1429" s="112" t="s">
        <v>1118</v>
      </c>
      <c r="K1429" s="171"/>
      <c r="L1429" s="171"/>
      <c r="M1429" s="171"/>
      <c r="N1429" s="112">
        <v>1</v>
      </c>
      <c r="O1429" s="112">
        <v>59</v>
      </c>
      <c r="P1429" s="112" t="s">
        <v>3</v>
      </c>
      <c r="Q1429" s="75"/>
      <c r="R1429" s="75"/>
      <c r="S1429" s="171" t="s">
        <v>18</v>
      </c>
    </row>
    <row r="1430" spans="1:19" ht="15" customHeight="1" x14ac:dyDescent="0.35">
      <c r="A1430" s="112">
        <v>33</v>
      </c>
      <c r="B1430" s="112" t="s">
        <v>5472</v>
      </c>
      <c r="C1430" s="170" t="s">
        <v>5473</v>
      </c>
      <c r="D1430" s="112" t="s">
        <v>5474</v>
      </c>
      <c r="E1430" s="112" t="s">
        <v>1642</v>
      </c>
      <c r="F1430" s="112" t="s">
        <v>295</v>
      </c>
      <c r="G1430" s="112" t="s">
        <v>5475</v>
      </c>
      <c r="H1430" s="75"/>
      <c r="I1430" s="112" t="s">
        <v>505</v>
      </c>
      <c r="J1430" s="112" t="s">
        <v>1118</v>
      </c>
      <c r="K1430" s="171"/>
      <c r="L1430" s="171"/>
      <c r="M1430" s="171"/>
      <c r="N1430" s="112">
        <v>14</v>
      </c>
      <c r="O1430" s="112">
        <v>130</v>
      </c>
      <c r="P1430" s="112" t="s">
        <v>5</v>
      </c>
      <c r="Q1430" s="75"/>
      <c r="R1430" s="75"/>
      <c r="S1430" s="171" t="s">
        <v>18</v>
      </c>
    </row>
    <row r="1431" spans="1:19" ht="15" customHeight="1" x14ac:dyDescent="0.35">
      <c r="A1431" s="112">
        <v>41</v>
      </c>
      <c r="B1431" s="112" t="s">
        <v>5477</v>
      </c>
      <c r="C1431" s="172" t="s">
        <v>5478</v>
      </c>
      <c r="D1431" s="112" t="s">
        <v>5479</v>
      </c>
      <c r="E1431" s="112" t="s">
        <v>3731</v>
      </c>
      <c r="F1431" s="112" t="s">
        <v>295</v>
      </c>
      <c r="G1431" s="112" t="s">
        <v>5480</v>
      </c>
      <c r="H1431" s="75"/>
      <c r="I1431" s="112" t="s">
        <v>505</v>
      </c>
      <c r="J1431" s="112" t="s">
        <v>3728</v>
      </c>
      <c r="K1431" s="171"/>
      <c r="L1431" s="171"/>
      <c r="M1431" s="171"/>
      <c r="N1431" s="112">
        <v>384</v>
      </c>
      <c r="O1431" s="112">
        <v>216</v>
      </c>
      <c r="P1431" s="112" t="s">
        <v>3</v>
      </c>
      <c r="Q1431" s="75"/>
      <c r="R1431" s="75"/>
      <c r="S1431" s="112" t="s">
        <v>19</v>
      </c>
    </row>
    <row r="1432" spans="1:19" ht="15" customHeight="1" x14ac:dyDescent="0.35">
      <c r="A1432" s="112">
        <v>70</v>
      </c>
      <c r="B1432" s="112" t="s">
        <v>5481</v>
      </c>
      <c r="C1432" s="170" t="s">
        <v>5482</v>
      </c>
      <c r="D1432" s="112" t="s">
        <v>5483</v>
      </c>
      <c r="E1432" s="112" t="s">
        <v>2679</v>
      </c>
      <c r="F1432" s="112" t="s">
        <v>346</v>
      </c>
      <c r="G1432" s="112" t="s">
        <v>5484</v>
      </c>
      <c r="H1432" s="75"/>
      <c r="I1432" s="112" t="s">
        <v>505</v>
      </c>
      <c r="J1432" s="112" t="s">
        <v>1118</v>
      </c>
      <c r="K1432" s="171"/>
      <c r="L1432" s="171"/>
      <c r="M1432" s="171"/>
      <c r="N1432" s="75"/>
      <c r="O1432" s="112">
        <v>140</v>
      </c>
      <c r="P1432" s="112" t="s">
        <v>3</v>
      </c>
      <c r="Q1432" s="75"/>
      <c r="R1432" s="75"/>
      <c r="S1432" s="171" t="s">
        <v>18</v>
      </c>
    </row>
    <row r="1433" spans="1:19" ht="15" customHeight="1" x14ac:dyDescent="0.35">
      <c r="A1433" s="112">
        <v>79</v>
      </c>
      <c r="B1433" s="112" t="s">
        <v>5485</v>
      </c>
      <c r="C1433" s="170" t="s">
        <v>5486</v>
      </c>
      <c r="D1433" s="112" t="s">
        <v>5487</v>
      </c>
      <c r="E1433" s="112" t="s">
        <v>1747</v>
      </c>
      <c r="F1433" s="112" t="s">
        <v>493</v>
      </c>
      <c r="G1433" s="112" t="s">
        <v>5488</v>
      </c>
      <c r="H1433" s="75"/>
      <c r="I1433" s="112" t="s">
        <v>1112</v>
      </c>
      <c r="J1433" s="112" t="s">
        <v>1142</v>
      </c>
      <c r="K1433" s="171"/>
      <c r="L1433" s="171"/>
      <c r="M1433" s="171"/>
      <c r="N1433" s="112">
        <v>1</v>
      </c>
      <c r="O1433" s="112">
        <v>32</v>
      </c>
      <c r="P1433" s="112" t="s">
        <v>3</v>
      </c>
      <c r="Q1433" s="75"/>
      <c r="R1433" s="75"/>
      <c r="S1433" s="171" t="s">
        <v>18</v>
      </c>
    </row>
    <row r="1434" spans="1:19" ht="15" customHeight="1" x14ac:dyDescent="0.35">
      <c r="A1434" s="112">
        <v>25</v>
      </c>
      <c r="B1434" s="112" t="s">
        <v>5489</v>
      </c>
      <c r="C1434" s="170" t="s">
        <v>5490</v>
      </c>
      <c r="D1434" s="112" t="s">
        <v>5491</v>
      </c>
      <c r="E1434" s="112" t="s">
        <v>1390</v>
      </c>
      <c r="F1434" s="112" t="s">
        <v>493</v>
      </c>
      <c r="G1434" s="112" t="s">
        <v>5492</v>
      </c>
      <c r="H1434" s="112"/>
      <c r="I1434" s="112" t="s">
        <v>505</v>
      </c>
      <c r="J1434" s="112" t="s">
        <v>1118</v>
      </c>
      <c r="K1434" s="171"/>
      <c r="L1434" s="171"/>
      <c r="M1434" s="171"/>
      <c r="N1434" s="112">
        <v>13</v>
      </c>
      <c r="O1434" s="112">
        <v>70</v>
      </c>
      <c r="P1434" s="112" t="s">
        <v>3</v>
      </c>
      <c r="Q1434" s="75"/>
      <c r="R1434" s="75"/>
      <c r="S1434" s="171" t="s">
        <v>18</v>
      </c>
    </row>
    <row r="1435" spans="1:19" ht="15" customHeight="1" x14ac:dyDescent="0.35">
      <c r="A1435" s="112">
        <v>28</v>
      </c>
      <c r="B1435" s="112" t="s">
        <v>5494</v>
      </c>
      <c r="C1435" s="170" t="s">
        <v>5495</v>
      </c>
      <c r="D1435" s="112" t="s">
        <v>5496</v>
      </c>
      <c r="E1435" s="112" t="s">
        <v>1828</v>
      </c>
      <c r="F1435" s="112" t="s">
        <v>346</v>
      </c>
      <c r="G1435" s="112" t="s">
        <v>5497</v>
      </c>
      <c r="H1435" s="112"/>
      <c r="I1435" s="112" t="s">
        <v>505</v>
      </c>
      <c r="J1435" s="112" t="s">
        <v>1118</v>
      </c>
      <c r="K1435" s="171"/>
      <c r="L1435" s="171"/>
      <c r="M1435" s="171"/>
      <c r="N1435" s="112">
        <v>2</v>
      </c>
      <c r="O1435" s="112">
        <v>43</v>
      </c>
      <c r="P1435" s="112" t="s">
        <v>3</v>
      </c>
      <c r="Q1435" s="75"/>
      <c r="R1435" s="75"/>
      <c r="S1435" s="171" t="s">
        <v>18</v>
      </c>
    </row>
    <row r="1436" spans="1:19" ht="15" customHeight="1" x14ac:dyDescent="0.35">
      <c r="A1436" s="112">
        <v>32</v>
      </c>
      <c r="B1436" s="112" t="s">
        <v>5498</v>
      </c>
      <c r="C1436" s="170" t="s">
        <v>5499</v>
      </c>
      <c r="D1436" s="112" t="s">
        <v>5500</v>
      </c>
      <c r="E1436" s="112" t="s">
        <v>2679</v>
      </c>
      <c r="F1436" s="112" t="s">
        <v>333</v>
      </c>
      <c r="G1436" s="112" t="s">
        <v>5501</v>
      </c>
      <c r="H1436" s="75"/>
      <c r="I1436" s="112" t="s">
        <v>505</v>
      </c>
      <c r="J1436" s="112" t="s">
        <v>1118</v>
      </c>
      <c r="K1436" s="171"/>
      <c r="L1436" s="171"/>
      <c r="M1436" s="171"/>
      <c r="N1436" s="112">
        <v>12</v>
      </c>
      <c r="O1436" s="112">
        <v>174</v>
      </c>
      <c r="P1436" s="112" t="s">
        <v>5</v>
      </c>
      <c r="Q1436" s="75"/>
      <c r="R1436" s="75"/>
      <c r="S1436" s="171" t="s">
        <v>18</v>
      </c>
    </row>
    <row r="1437" spans="1:19" ht="15" customHeight="1" x14ac:dyDescent="0.35">
      <c r="A1437" s="112">
        <v>37</v>
      </c>
      <c r="B1437" s="112" t="s">
        <v>5502</v>
      </c>
      <c r="C1437" s="170" t="s">
        <v>5503</v>
      </c>
      <c r="D1437" s="112" t="s">
        <v>5504</v>
      </c>
      <c r="E1437" s="112" t="s">
        <v>5505</v>
      </c>
      <c r="F1437" s="112" t="s">
        <v>346</v>
      </c>
      <c r="G1437" s="112" t="s">
        <v>5506</v>
      </c>
      <c r="H1437" s="75"/>
      <c r="I1437" s="112" t="s">
        <v>505</v>
      </c>
      <c r="J1437" s="112" t="s">
        <v>5507</v>
      </c>
      <c r="K1437" s="171"/>
      <c r="L1437" s="171"/>
      <c r="M1437" s="171"/>
      <c r="N1437" s="112">
        <v>1</v>
      </c>
      <c r="O1437" s="112">
        <v>25</v>
      </c>
      <c r="P1437" s="112" t="s">
        <v>5</v>
      </c>
      <c r="Q1437" s="75"/>
      <c r="R1437" s="75"/>
      <c r="S1437" s="171" t="s">
        <v>18</v>
      </c>
    </row>
    <row r="1438" spans="1:19" ht="15" customHeight="1" x14ac:dyDescent="0.35">
      <c r="A1438" s="112">
        <v>42</v>
      </c>
      <c r="B1438" s="112" t="s">
        <v>5508</v>
      </c>
      <c r="C1438" s="170" t="s">
        <v>5509</v>
      </c>
      <c r="D1438" s="112" t="s">
        <v>5510</v>
      </c>
      <c r="E1438" s="112" t="s">
        <v>3791</v>
      </c>
      <c r="F1438" s="112" t="s">
        <v>288</v>
      </c>
      <c r="G1438" s="112" t="s">
        <v>5511</v>
      </c>
      <c r="H1438" s="75"/>
      <c r="I1438" s="112" t="s">
        <v>505</v>
      </c>
      <c r="J1438" s="112" t="s">
        <v>3728</v>
      </c>
      <c r="K1438" s="171"/>
      <c r="L1438" s="171"/>
      <c r="M1438" s="171"/>
      <c r="N1438" s="112">
        <v>22</v>
      </c>
      <c r="O1438" s="112">
        <v>143</v>
      </c>
      <c r="P1438" s="112" t="s">
        <v>3</v>
      </c>
      <c r="Q1438" s="75"/>
      <c r="R1438" s="75"/>
      <c r="S1438" s="112" t="s">
        <v>19</v>
      </c>
    </row>
    <row r="1439" spans="1:19" ht="15" customHeight="1" x14ac:dyDescent="0.35">
      <c r="A1439" s="112">
        <v>48</v>
      </c>
      <c r="B1439" s="112" t="s">
        <v>5512</v>
      </c>
      <c r="C1439" s="170" t="s">
        <v>5513</v>
      </c>
      <c r="D1439" s="112" t="s">
        <v>5514</v>
      </c>
      <c r="E1439" s="112" t="s">
        <v>3750</v>
      </c>
      <c r="F1439" s="112" t="s">
        <v>310</v>
      </c>
      <c r="G1439" s="112" t="s">
        <v>5515</v>
      </c>
      <c r="H1439" s="75"/>
      <c r="I1439" s="112" t="s">
        <v>505</v>
      </c>
      <c r="J1439" s="112" t="s">
        <v>3728</v>
      </c>
      <c r="K1439" s="171"/>
      <c r="L1439" s="171"/>
      <c r="M1439" s="171"/>
      <c r="N1439" s="112">
        <v>45</v>
      </c>
      <c r="O1439" s="112">
        <v>102</v>
      </c>
      <c r="P1439" s="112" t="s">
        <v>3</v>
      </c>
      <c r="Q1439" s="75"/>
      <c r="R1439" s="75"/>
      <c r="S1439" s="112" t="s">
        <v>19</v>
      </c>
    </row>
    <row r="1440" spans="1:19" ht="15" customHeight="1" x14ac:dyDescent="0.35">
      <c r="A1440" s="112">
        <v>50</v>
      </c>
      <c r="B1440" s="112" t="s">
        <v>5516</v>
      </c>
      <c r="C1440" s="170" t="s">
        <v>5517</v>
      </c>
      <c r="D1440" s="112" t="s">
        <v>5518</v>
      </c>
      <c r="E1440" s="112" t="s">
        <v>3782</v>
      </c>
      <c r="F1440" s="112" t="s">
        <v>302</v>
      </c>
      <c r="G1440" s="112" t="s">
        <v>5519</v>
      </c>
      <c r="H1440" s="75"/>
      <c r="I1440" s="112" t="s">
        <v>505</v>
      </c>
      <c r="J1440" s="112" t="s">
        <v>3728</v>
      </c>
      <c r="K1440" s="171"/>
      <c r="L1440" s="171"/>
      <c r="M1440" s="171"/>
      <c r="N1440" s="112">
        <v>57</v>
      </c>
      <c r="O1440" s="112">
        <v>51</v>
      </c>
      <c r="P1440" s="112" t="s">
        <v>5</v>
      </c>
      <c r="Q1440" s="75"/>
      <c r="R1440" s="75"/>
      <c r="S1440" s="112" t="s">
        <v>19</v>
      </c>
    </row>
    <row r="1441" spans="1:19" ht="15" customHeight="1" x14ac:dyDescent="0.35">
      <c r="A1441" s="112">
        <v>55</v>
      </c>
      <c r="B1441" s="112" t="s">
        <v>5520</v>
      </c>
      <c r="C1441" s="170" t="s">
        <v>5521</v>
      </c>
      <c r="D1441" s="112" t="s">
        <v>5522</v>
      </c>
      <c r="E1441" s="112" t="s">
        <v>131</v>
      </c>
      <c r="F1441" s="112" t="s">
        <v>325</v>
      </c>
      <c r="G1441" s="112" t="s">
        <v>5523</v>
      </c>
      <c r="H1441" s="75"/>
      <c r="I1441" s="112" t="s">
        <v>505</v>
      </c>
      <c r="J1441" s="112" t="s">
        <v>305</v>
      </c>
      <c r="K1441" s="171"/>
      <c r="L1441" s="171"/>
      <c r="M1441" s="171"/>
      <c r="N1441" s="112">
        <v>33</v>
      </c>
      <c r="O1441" s="112">
        <v>175</v>
      </c>
      <c r="P1441" s="112" t="s">
        <v>5202</v>
      </c>
      <c r="Q1441" s="75"/>
      <c r="R1441" s="75"/>
      <c r="S1441" s="171" t="s">
        <v>22</v>
      </c>
    </row>
    <row r="1442" spans="1:19" ht="15" customHeight="1" x14ac:dyDescent="0.35">
      <c r="A1442" s="112">
        <v>71</v>
      </c>
      <c r="B1442" s="112" t="s">
        <v>5524</v>
      </c>
      <c r="C1442" s="170" t="s">
        <v>5525</v>
      </c>
      <c r="D1442" s="112" t="s">
        <v>5526</v>
      </c>
      <c r="E1442" s="112" t="s">
        <v>2919</v>
      </c>
      <c r="F1442" s="112" t="s">
        <v>295</v>
      </c>
      <c r="G1442" s="112" t="s">
        <v>5527</v>
      </c>
      <c r="H1442" s="75"/>
      <c r="I1442" s="112" t="s">
        <v>505</v>
      </c>
      <c r="J1442" s="112" t="s">
        <v>1118</v>
      </c>
      <c r="K1442" s="171"/>
      <c r="L1442" s="171"/>
      <c r="M1442" s="171"/>
      <c r="N1442" s="112">
        <v>39</v>
      </c>
      <c r="O1442" s="112">
        <v>113</v>
      </c>
      <c r="P1442" s="112" t="s">
        <v>5</v>
      </c>
      <c r="Q1442" s="75"/>
      <c r="R1442" s="75"/>
      <c r="S1442" s="171" t="s">
        <v>18</v>
      </c>
    </row>
  </sheetData>
  <autoFilter ref="A1:S1" xr:uid="{1739E873-F3FA-4AFC-8C97-B3537070426E}"/>
  <hyperlinks>
    <hyperlink ref="C1431" r:id="rId1" xr:uid="{C754ABD5-B507-4BFE-9B5F-003ACD2D484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358"/>
  <sheetViews>
    <sheetView workbookViewId="0">
      <pane xSplit="3" ySplit="1" topLeftCell="N1337" activePane="bottomRight" state="frozen"/>
      <selection pane="topRight" activeCell="D1" sqref="D1"/>
      <selection pane="bottomLeft" activeCell="A2" sqref="A2"/>
      <selection pane="bottomRight" activeCell="S1" sqref="S1"/>
    </sheetView>
  </sheetViews>
  <sheetFormatPr defaultColWidth="14.453125" defaultRowHeight="15" customHeight="1" x14ac:dyDescent="0.35"/>
  <cols>
    <col min="1" max="1" width="6.81640625" customWidth="1"/>
    <col min="2" max="2" width="46.54296875" customWidth="1"/>
    <col min="3" max="3" width="27.7265625" customWidth="1"/>
    <col min="4" max="4" width="35.54296875" style="158" customWidth="1"/>
    <col min="5" max="5" width="7.26953125" customWidth="1"/>
    <col min="6" max="6" width="28.26953125" customWidth="1"/>
    <col min="7" max="7" width="51.7265625" style="158" customWidth="1"/>
    <col min="8" max="8" width="28.54296875" customWidth="1"/>
    <col min="9" max="9" width="15.453125" customWidth="1"/>
    <col min="10" max="10" width="13.1796875" customWidth="1"/>
    <col min="11" max="11" width="30.26953125" style="158" customWidth="1"/>
    <col min="12" max="12" width="30.7265625" style="158" customWidth="1"/>
    <col min="13" max="13" width="9.7265625" customWidth="1"/>
    <col min="14" max="14" width="8.7265625" customWidth="1"/>
    <col min="15" max="15" width="11" customWidth="1"/>
    <col min="16" max="16" width="5.7265625" customWidth="1"/>
    <col min="17" max="17" width="11.26953125" customWidth="1"/>
    <col min="18" max="18" width="25.54296875" customWidth="1"/>
    <col min="19" max="19" width="15.81640625" customWidth="1"/>
  </cols>
  <sheetData>
    <row r="1" spans="1:22" ht="15" customHeight="1" x14ac:dyDescent="0.35">
      <c r="A1" s="174" t="s">
        <v>24</v>
      </c>
      <c r="B1" s="175" t="s">
        <v>25</v>
      </c>
      <c r="C1" s="175" t="s">
        <v>26</v>
      </c>
      <c r="D1" s="176" t="s">
        <v>27</v>
      </c>
      <c r="E1" s="175" t="s">
        <v>28</v>
      </c>
      <c r="F1" s="175" t="s">
        <v>29</v>
      </c>
      <c r="G1" s="177" t="s">
        <v>30</v>
      </c>
      <c r="H1" s="175" t="s">
        <v>1</v>
      </c>
      <c r="I1" s="175" t="s">
        <v>31</v>
      </c>
      <c r="J1" s="175" t="s">
        <v>32</v>
      </c>
      <c r="K1" s="176" t="s">
        <v>33</v>
      </c>
      <c r="L1" s="176" t="s">
        <v>34</v>
      </c>
      <c r="M1" s="175" t="s">
        <v>35</v>
      </c>
      <c r="N1" s="175" t="s">
        <v>36</v>
      </c>
      <c r="O1" s="175" t="s">
        <v>37</v>
      </c>
      <c r="P1" s="175" t="s">
        <v>38</v>
      </c>
      <c r="Q1" s="175" t="s">
        <v>39</v>
      </c>
      <c r="R1" s="175" t="s">
        <v>40</v>
      </c>
      <c r="S1" s="175" t="s">
        <v>21</v>
      </c>
      <c r="U1" s="160" t="s">
        <v>6717</v>
      </c>
      <c r="V1" s="160" t="s">
        <v>6714</v>
      </c>
    </row>
    <row r="2" spans="1:22" ht="15" customHeight="1" x14ac:dyDescent="0.35">
      <c r="A2" s="112">
        <v>1</v>
      </c>
      <c r="B2" s="171" t="s">
        <v>41</v>
      </c>
      <c r="C2" s="171"/>
      <c r="D2" s="178" t="s">
        <v>42</v>
      </c>
      <c r="E2" s="171">
        <v>2016</v>
      </c>
      <c r="F2" s="171" t="s">
        <v>43</v>
      </c>
      <c r="G2" s="178" t="s">
        <v>44</v>
      </c>
      <c r="H2" s="171" t="s">
        <v>45</v>
      </c>
      <c r="I2" s="171" t="s">
        <v>46</v>
      </c>
      <c r="J2" s="171"/>
      <c r="K2" s="178" t="s">
        <v>47</v>
      </c>
      <c r="L2" s="178" t="s">
        <v>48</v>
      </c>
      <c r="M2" s="171" t="s">
        <v>49</v>
      </c>
      <c r="N2" s="112">
        <v>2</v>
      </c>
      <c r="O2" s="75"/>
      <c r="P2" s="171">
        <v>18</v>
      </c>
      <c r="Q2" s="171"/>
      <c r="R2" s="112" t="s">
        <v>3</v>
      </c>
      <c r="S2" s="112" t="s">
        <v>4</v>
      </c>
      <c r="U2" s="112" t="s">
        <v>4</v>
      </c>
      <c r="V2" s="75">
        <f>COUNTIFS(S:S,U2)</f>
        <v>60</v>
      </c>
    </row>
    <row r="3" spans="1:22" ht="15" customHeight="1" x14ac:dyDescent="0.35">
      <c r="A3" s="112">
        <v>2</v>
      </c>
      <c r="B3" s="171" t="s">
        <v>50</v>
      </c>
      <c r="C3" s="179" t="s">
        <v>51</v>
      </c>
      <c r="D3" s="178" t="s">
        <v>52</v>
      </c>
      <c r="E3" s="171">
        <v>2019</v>
      </c>
      <c r="F3" s="171" t="s">
        <v>53</v>
      </c>
      <c r="G3" s="178" t="s">
        <v>54</v>
      </c>
      <c r="H3" s="171"/>
      <c r="I3" s="171" t="s">
        <v>46</v>
      </c>
      <c r="J3" s="171"/>
      <c r="K3" s="178" t="s">
        <v>55</v>
      </c>
      <c r="L3" s="178" t="s">
        <v>56</v>
      </c>
      <c r="M3" s="171" t="s">
        <v>49</v>
      </c>
      <c r="N3" s="112">
        <v>2</v>
      </c>
      <c r="O3" s="75"/>
      <c r="P3" s="112">
        <v>23</v>
      </c>
      <c r="Q3" s="75"/>
      <c r="R3" s="112" t="s">
        <v>3</v>
      </c>
      <c r="S3" s="171" t="s">
        <v>4</v>
      </c>
      <c r="U3" s="112" t="s">
        <v>5558</v>
      </c>
      <c r="V3" s="75">
        <f>COUNTIFS(S:S,U3)</f>
        <v>10</v>
      </c>
    </row>
    <row r="4" spans="1:22" ht="15" customHeight="1" x14ac:dyDescent="0.35">
      <c r="A4" s="112">
        <v>3</v>
      </c>
      <c r="B4" s="171" t="s">
        <v>57</v>
      </c>
      <c r="C4" s="179" t="s">
        <v>58</v>
      </c>
      <c r="D4" s="178" t="s">
        <v>59</v>
      </c>
      <c r="E4" s="171">
        <v>2020</v>
      </c>
      <c r="F4" s="171" t="s">
        <v>60</v>
      </c>
      <c r="G4" s="180" t="s">
        <v>61</v>
      </c>
      <c r="H4" s="171" t="s">
        <v>62</v>
      </c>
      <c r="I4" s="171" t="s">
        <v>63</v>
      </c>
      <c r="J4" s="171" t="s">
        <v>64</v>
      </c>
      <c r="K4" s="178" t="s">
        <v>65</v>
      </c>
      <c r="L4" s="178" t="s">
        <v>66</v>
      </c>
      <c r="M4" s="171" t="s">
        <v>49</v>
      </c>
      <c r="N4" s="112">
        <v>8</v>
      </c>
      <c r="O4" s="75"/>
      <c r="P4" s="112">
        <v>34</v>
      </c>
      <c r="Q4" s="75"/>
      <c r="R4" s="112" t="s">
        <v>3</v>
      </c>
      <c r="S4" s="171" t="s">
        <v>4</v>
      </c>
      <c r="U4" s="112" t="s">
        <v>22</v>
      </c>
      <c r="V4" s="75">
        <f>COUNTIFS(S:S,U4)</f>
        <v>145</v>
      </c>
    </row>
    <row r="5" spans="1:22" ht="15" customHeight="1" x14ac:dyDescent="0.35">
      <c r="A5" s="112">
        <v>4</v>
      </c>
      <c r="B5" s="171" t="s">
        <v>67</v>
      </c>
      <c r="C5" s="181" t="s">
        <v>68</v>
      </c>
      <c r="D5" s="178" t="s">
        <v>69</v>
      </c>
      <c r="E5" s="171">
        <v>2019</v>
      </c>
      <c r="F5" s="171" t="s">
        <v>70</v>
      </c>
      <c r="G5" s="178" t="s">
        <v>71</v>
      </c>
      <c r="H5" s="171" t="s">
        <v>72</v>
      </c>
      <c r="I5" s="171" t="s">
        <v>63</v>
      </c>
      <c r="J5" s="171"/>
      <c r="K5" s="178" t="s">
        <v>73</v>
      </c>
      <c r="L5" s="178" t="s">
        <v>74</v>
      </c>
      <c r="M5" s="171" t="s">
        <v>49</v>
      </c>
      <c r="N5" s="112">
        <v>4</v>
      </c>
      <c r="O5" s="75"/>
      <c r="P5" s="112">
        <v>23</v>
      </c>
      <c r="Q5" s="75"/>
      <c r="R5" s="112" t="s">
        <v>3</v>
      </c>
      <c r="S5" s="171" t="s">
        <v>4</v>
      </c>
      <c r="U5" s="112" t="s">
        <v>18</v>
      </c>
      <c r="V5" s="75">
        <f>COUNTIFS(S:S,U5)</f>
        <v>862</v>
      </c>
    </row>
    <row r="6" spans="1:22" ht="15" customHeight="1" x14ac:dyDescent="0.35">
      <c r="A6" s="112">
        <v>5</v>
      </c>
      <c r="B6" s="171" t="s">
        <v>75</v>
      </c>
      <c r="C6" s="182" t="s">
        <v>76</v>
      </c>
      <c r="D6" s="178" t="s">
        <v>77</v>
      </c>
      <c r="E6" s="171">
        <v>2019</v>
      </c>
      <c r="F6" s="171" t="s">
        <v>78</v>
      </c>
      <c r="G6" s="178" t="s">
        <v>79</v>
      </c>
      <c r="H6" s="171"/>
      <c r="I6" s="171" t="s">
        <v>46</v>
      </c>
      <c r="J6" s="171"/>
      <c r="K6" s="178" t="s">
        <v>80</v>
      </c>
      <c r="L6" s="178" t="s">
        <v>81</v>
      </c>
      <c r="M6" s="171" t="s">
        <v>49</v>
      </c>
      <c r="N6" s="112">
        <v>3</v>
      </c>
      <c r="O6" s="75"/>
      <c r="P6" s="112">
        <v>25</v>
      </c>
      <c r="Q6" s="75"/>
      <c r="R6" s="112" t="s">
        <v>3</v>
      </c>
      <c r="S6" s="171" t="s">
        <v>4</v>
      </c>
      <c r="U6" s="112" t="s">
        <v>19</v>
      </c>
      <c r="V6" s="75">
        <f>COUNTIFS(S:S,U6)</f>
        <v>262</v>
      </c>
    </row>
    <row r="7" spans="1:22" ht="15" customHeight="1" x14ac:dyDescent="0.35">
      <c r="A7" s="112">
        <v>6</v>
      </c>
      <c r="B7" s="171" t="s">
        <v>82</v>
      </c>
      <c r="C7" s="171"/>
      <c r="D7" s="178" t="s">
        <v>83</v>
      </c>
      <c r="E7" s="171">
        <v>2017</v>
      </c>
      <c r="F7" s="171" t="s">
        <v>84</v>
      </c>
      <c r="G7" s="178" t="s">
        <v>85</v>
      </c>
      <c r="H7" s="171" t="s">
        <v>86</v>
      </c>
      <c r="I7" s="171" t="s">
        <v>46</v>
      </c>
      <c r="J7" s="171"/>
      <c r="K7" s="178" t="s">
        <v>87</v>
      </c>
      <c r="L7" s="178" t="s">
        <v>88</v>
      </c>
      <c r="M7" s="171" t="s">
        <v>49</v>
      </c>
      <c r="N7" s="112">
        <v>8</v>
      </c>
      <c r="O7" s="75"/>
      <c r="P7" s="112">
        <v>17</v>
      </c>
      <c r="Q7" s="75"/>
      <c r="R7" s="112" t="s">
        <v>3</v>
      </c>
      <c r="S7" s="171" t="s">
        <v>4</v>
      </c>
      <c r="U7" s="112" t="s">
        <v>12</v>
      </c>
      <c r="V7" s="75">
        <f>COUNTIFS(S:S,U7)</f>
        <v>18</v>
      </c>
    </row>
    <row r="8" spans="1:22" ht="15" customHeight="1" x14ac:dyDescent="0.35">
      <c r="A8" s="112">
        <v>7</v>
      </c>
      <c r="B8" s="171" t="s">
        <v>89</v>
      </c>
      <c r="C8" s="179" t="s">
        <v>90</v>
      </c>
      <c r="D8" s="178" t="s">
        <v>91</v>
      </c>
      <c r="E8" s="171">
        <v>2017</v>
      </c>
      <c r="F8" s="171" t="s">
        <v>92</v>
      </c>
      <c r="G8" s="178" t="s">
        <v>93</v>
      </c>
      <c r="H8" s="171"/>
      <c r="I8" s="171" t="s">
        <v>46</v>
      </c>
      <c r="J8" s="171"/>
      <c r="K8" s="178" t="s">
        <v>94</v>
      </c>
      <c r="L8" s="178" t="s">
        <v>95</v>
      </c>
      <c r="M8" s="171" t="s">
        <v>49</v>
      </c>
      <c r="N8" s="112">
        <v>79</v>
      </c>
      <c r="O8" s="75"/>
      <c r="P8" s="112">
        <v>48</v>
      </c>
      <c r="Q8" s="75"/>
      <c r="R8" s="112" t="s">
        <v>3</v>
      </c>
      <c r="S8" s="171" t="s">
        <v>4</v>
      </c>
      <c r="U8" s="77" t="s">
        <v>6715</v>
      </c>
      <c r="V8" s="77">
        <f>SUM(V2:V7)</f>
        <v>1357</v>
      </c>
    </row>
    <row r="9" spans="1:22" ht="15" customHeight="1" x14ac:dyDescent="0.35">
      <c r="A9" s="112">
        <v>8</v>
      </c>
      <c r="B9" s="171" t="s">
        <v>96</v>
      </c>
      <c r="C9" s="179" t="s">
        <v>97</v>
      </c>
      <c r="D9" s="178" t="s">
        <v>98</v>
      </c>
      <c r="E9" s="171">
        <v>2019</v>
      </c>
      <c r="F9" s="171" t="s">
        <v>99</v>
      </c>
      <c r="G9" s="178" t="s">
        <v>100</v>
      </c>
      <c r="H9" s="171"/>
      <c r="I9" s="171" t="s">
        <v>46</v>
      </c>
      <c r="J9" s="171"/>
      <c r="K9" s="178" t="s">
        <v>101</v>
      </c>
      <c r="L9" s="178" t="s">
        <v>102</v>
      </c>
      <c r="M9" s="171" t="s">
        <v>49</v>
      </c>
      <c r="N9" s="112">
        <v>10</v>
      </c>
      <c r="O9" s="75"/>
      <c r="P9" s="112">
        <v>40</v>
      </c>
      <c r="Q9" s="75"/>
      <c r="R9" s="112" t="s">
        <v>3</v>
      </c>
      <c r="S9" s="171" t="s">
        <v>4</v>
      </c>
    </row>
    <row r="10" spans="1:22" ht="15" customHeight="1" x14ac:dyDescent="0.35">
      <c r="A10" s="112">
        <v>9</v>
      </c>
      <c r="B10" s="171" t="s">
        <v>103</v>
      </c>
      <c r="C10" s="182" t="s">
        <v>104</v>
      </c>
      <c r="D10" s="178" t="s">
        <v>77</v>
      </c>
      <c r="E10" s="171">
        <v>2015</v>
      </c>
      <c r="F10" s="171" t="s">
        <v>105</v>
      </c>
      <c r="G10" s="178" t="s">
        <v>106</v>
      </c>
      <c r="H10" s="171"/>
      <c r="I10" s="171" t="s">
        <v>63</v>
      </c>
      <c r="J10" s="171"/>
      <c r="K10" s="178"/>
      <c r="L10" s="178"/>
      <c r="M10" s="171" t="s">
        <v>49</v>
      </c>
      <c r="N10" s="75"/>
      <c r="O10" s="75"/>
      <c r="P10" s="75"/>
      <c r="Q10" s="75"/>
      <c r="R10" s="112" t="s">
        <v>3</v>
      </c>
      <c r="S10" s="171" t="s">
        <v>4</v>
      </c>
    </row>
    <row r="11" spans="1:22" ht="15" customHeight="1" x14ac:dyDescent="0.35">
      <c r="A11" s="112">
        <v>10</v>
      </c>
      <c r="B11" s="171" t="s">
        <v>107</v>
      </c>
      <c r="C11" s="179" t="s">
        <v>108</v>
      </c>
      <c r="D11" s="178" t="s">
        <v>109</v>
      </c>
      <c r="E11" s="171">
        <v>2020</v>
      </c>
      <c r="F11" s="171" t="s">
        <v>110</v>
      </c>
      <c r="G11" s="178" t="s">
        <v>111</v>
      </c>
      <c r="H11" s="171" t="s">
        <v>112</v>
      </c>
      <c r="I11" s="171" t="s">
        <v>63</v>
      </c>
      <c r="J11" s="171"/>
      <c r="K11" s="178" t="s">
        <v>113</v>
      </c>
      <c r="L11" s="178"/>
      <c r="M11" s="171" t="s">
        <v>49</v>
      </c>
      <c r="N11" s="112">
        <v>40</v>
      </c>
      <c r="O11" s="75"/>
      <c r="P11" s="112">
        <v>118</v>
      </c>
      <c r="Q11" s="75"/>
      <c r="R11" s="112" t="s">
        <v>3</v>
      </c>
      <c r="S11" s="171" t="s">
        <v>4</v>
      </c>
    </row>
    <row r="12" spans="1:22" ht="15" customHeight="1" x14ac:dyDescent="0.35">
      <c r="A12" s="112">
        <v>11</v>
      </c>
      <c r="B12" s="171" t="s">
        <v>114</v>
      </c>
      <c r="C12" s="179" t="s">
        <v>115</v>
      </c>
      <c r="D12" s="178" t="s">
        <v>116</v>
      </c>
      <c r="E12" s="171">
        <v>2022</v>
      </c>
      <c r="F12" s="171" t="s">
        <v>117</v>
      </c>
      <c r="G12" s="178" t="s">
        <v>118</v>
      </c>
      <c r="H12" s="171" t="s">
        <v>119</v>
      </c>
      <c r="I12" s="171" t="s">
        <v>63</v>
      </c>
      <c r="J12" s="171"/>
      <c r="K12" s="178" t="s">
        <v>120</v>
      </c>
      <c r="L12" s="178" t="s">
        <v>121</v>
      </c>
      <c r="M12" s="171" t="s">
        <v>49</v>
      </c>
      <c r="N12" s="112">
        <v>6</v>
      </c>
      <c r="O12" s="75"/>
      <c r="P12" s="112">
        <v>43</v>
      </c>
      <c r="Q12" s="75"/>
      <c r="R12" s="112" t="s">
        <v>3</v>
      </c>
      <c r="S12" s="171" t="s">
        <v>4</v>
      </c>
    </row>
    <row r="13" spans="1:22" ht="15" customHeight="1" x14ac:dyDescent="0.35">
      <c r="A13" s="112">
        <v>12</v>
      </c>
      <c r="B13" s="171" t="s">
        <v>122</v>
      </c>
      <c r="C13" s="179" t="s">
        <v>123</v>
      </c>
      <c r="D13" s="178" t="s">
        <v>59</v>
      </c>
      <c r="E13" s="171">
        <v>2021</v>
      </c>
      <c r="F13" s="171" t="s">
        <v>124</v>
      </c>
      <c r="G13" s="178" t="s">
        <v>125</v>
      </c>
      <c r="H13" s="171" t="s">
        <v>126</v>
      </c>
      <c r="I13" s="171" t="s">
        <v>63</v>
      </c>
      <c r="J13" s="171"/>
      <c r="K13" s="178" t="s">
        <v>127</v>
      </c>
      <c r="L13" s="178" t="s">
        <v>128</v>
      </c>
      <c r="M13" s="171" t="s">
        <v>49</v>
      </c>
      <c r="N13" s="112">
        <v>9</v>
      </c>
      <c r="O13" s="75"/>
      <c r="P13" s="112">
        <v>162</v>
      </c>
      <c r="Q13" s="75"/>
      <c r="R13" s="112" t="s">
        <v>3</v>
      </c>
      <c r="S13" s="171" t="s">
        <v>4</v>
      </c>
    </row>
    <row r="14" spans="1:22" ht="15" customHeight="1" x14ac:dyDescent="0.35">
      <c r="A14" s="112">
        <v>13</v>
      </c>
      <c r="B14" s="171" t="s">
        <v>129</v>
      </c>
      <c r="C14" s="179" t="s">
        <v>130</v>
      </c>
      <c r="D14" s="178" t="s">
        <v>131</v>
      </c>
      <c r="E14" s="171">
        <v>2018</v>
      </c>
      <c r="F14" s="171" t="s">
        <v>132</v>
      </c>
      <c r="G14" s="178" t="s">
        <v>133</v>
      </c>
      <c r="H14" s="171" t="s">
        <v>134</v>
      </c>
      <c r="I14" s="171" t="s">
        <v>63</v>
      </c>
      <c r="J14" s="171"/>
      <c r="K14" s="178" t="s">
        <v>135</v>
      </c>
      <c r="L14" s="178" t="s">
        <v>136</v>
      </c>
      <c r="M14" s="171" t="s">
        <v>49</v>
      </c>
      <c r="N14" s="112">
        <v>7</v>
      </c>
      <c r="O14" s="75"/>
      <c r="P14" s="112">
        <v>14</v>
      </c>
      <c r="Q14" s="75"/>
      <c r="R14" s="112" t="s">
        <v>3</v>
      </c>
      <c r="S14" s="171" t="s">
        <v>4</v>
      </c>
    </row>
    <row r="15" spans="1:22" ht="15" customHeight="1" x14ac:dyDescent="0.35">
      <c r="A15" s="112">
        <v>14</v>
      </c>
      <c r="B15" s="171" t="s">
        <v>137</v>
      </c>
      <c r="C15" s="183" t="s">
        <v>138</v>
      </c>
      <c r="D15" s="178" t="s">
        <v>139</v>
      </c>
      <c r="E15" s="171">
        <v>2014</v>
      </c>
      <c r="F15" s="171" t="s">
        <v>140</v>
      </c>
      <c r="G15" s="178" t="s">
        <v>141</v>
      </c>
      <c r="H15" s="171" t="s">
        <v>142</v>
      </c>
      <c r="I15" s="171" t="s">
        <v>63</v>
      </c>
      <c r="J15" s="171"/>
      <c r="K15" s="178" t="s">
        <v>143</v>
      </c>
      <c r="L15" s="178" t="s">
        <v>144</v>
      </c>
      <c r="M15" s="171" t="s">
        <v>49</v>
      </c>
      <c r="N15" s="112">
        <v>0</v>
      </c>
      <c r="O15" s="75"/>
      <c r="P15" s="112">
        <v>11</v>
      </c>
      <c r="Q15" s="75"/>
      <c r="R15" s="112" t="s">
        <v>3</v>
      </c>
      <c r="S15" s="171" t="s">
        <v>4</v>
      </c>
    </row>
    <row r="16" spans="1:22" ht="15" customHeight="1" x14ac:dyDescent="0.35">
      <c r="A16" s="112">
        <v>15</v>
      </c>
      <c r="B16" s="171" t="s">
        <v>145</v>
      </c>
      <c r="C16" s="171"/>
      <c r="D16" s="180" t="s">
        <v>146</v>
      </c>
      <c r="E16" s="171">
        <v>2020</v>
      </c>
      <c r="F16" s="171" t="s">
        <v>147</v>
      </c>
      <c r="G16" s="178" t="s">
        <v>148</v>
      </c>
      <c r="H16" s="171" t="s">
        <v>149</v>
      </c>
      <c r="I16" s="171" t="s">
        <v>46</v>
      </c>
      <c r="J16" s="171"/>
      <c r="K16" s="178" t="s">
        <v>150</v>
      </c>
      <c r="L16" s="178" t="s">
        <v>151</v>
      </c>
      <c r="M16" s="171" t="s">
        <v>49</v>
      </c>
      <c r="N16" s="112">
        <v>0</v>
      </c>
      <c r="O16" s="75"/>
      <c r="P16" s="112">
        <v>20</v>
      </c>
      <c r="Q16" s="75"/>
      <c r="R16" s="112" t="s">
        <v>3</v>
      </c>
      <c r="S16" s="171" t="s">
        <v>4</v>
      </c>
    </row>
    <row r="17" spans="1:19" ht="15" customHeight="1" x14ac:dyDescent="0.35">
      <c r="A17" s="112">
        <v>16</v>
      </c>
      <c r="B17" s="171" t="s">
        <v>152</v>
      </c>
      <c r="C17" s="171" t="s">
        <v>153</v>
      </c>
      <c r="D17" s="178" t="s">
        <v>154</v>
      </c>
      <c r="E17" s="171">
        <v>2020</v>
      </c>
      <c r="F17" s="171" t="s">
        <v>155</v>
      </c>
      <c r="G17" s="178" t="s">
        <v>156</v>
      </c>
      <c r="H17" s="171" t="s">
        <v>157</v>
      </c>
      <c r="I17" s="171" t="s">
        <v>63</v>
      </c>
      <c r="J17" s="171"/>
      <c r="K17" s="178" t="s">
        <v>158</v>
      </c>
      <c r="L17" s="178" t="s">
        <v>159</v>
      </c>
      <c r="M17" s="171" t="s">
        <v>49</v>
      </c>
      <c r="N17" s="112">
        <v>3</v>
      </c>
      <c r="O17" s="75"/>
      <c r="P17" s="112">
        <v>29</v>
      </c>
      <c r="Q17" s="75"/>
      <c r="R17" s="112" t="s">
        <v>3</v>
      </c>
      <c r="S17" s="171" t="s">
        <v>4</v>
      </c>
    </row>
    <row r="18" spans="1:19" ht="15" customHeight="1" x14ac:dyDescent="0.35">
      <c r="A18" s="112">
        <v>17</v>
      </c>
      <c r="B18" s="171" t="s">
        <v>160</v>
      </c>
      <c r="C18" s="183" t="s">
        <v>161</v>
      </c>
      <c r="D18" s="178" t="s">
        <v>162</v>
      </c>
      <c r="E18" s="171">
        <v>2016</v>
      </c>
      <c r="F18" s="171" t="s">
        <v>163</v>
      </c>
      <c r="G18" s="178" t="s">
        <v>164</v>
      </c>
      <c r="H18" s="171"/>
      <c r="I18" s="171" t="s">
        <v>46</v>
      </c>
      <c r="J18" s="171"/>
      <c r="K18" s="184" t="s">
        <v>165</v>
      </c>
      <c r="L18" s="184" t="s">
        <v>166</v>
      </c>
      <c r="M18" s="171" t="s">
        <v>49</v>
      </c>
      <c r="N18" s="112">
        <v>36</v>
      </c>
      <c r="O18" s="75"/>
      <c r="P18" s="112">
        <v>78</v>
      </c>
      <c r="Q18" s="75"/>
      <c r="R18" s="112" t="s">
        <v>3</v>
      </c>
      <c r="S18" s="171" t="s">
        <v>4</v>
      </c>
    </row>
    <row r="19" spans="1:19" ht="15" customHeight="1" x14ac:dyDescent="0.35">
      <c r="A19" s="112">
        <v>18</v>
      </c>
      <c r="B19" s="171" t="s">
        <v>167</v>
      </c>
      <c r="C19" s="171"/>
      <c r="D19" s="178" t="s">
        <v>42</v>
      </c>
      <c r="E19" s="171">
        <v>2020</v>
      </c>
      <c r="F19" s="171" t="s">
        <v>168</v>
      </c>
      <c r="G19" s="178" t="s">
        <v>169</v>
      </c>
      <c r="H19" s="171" t="s">
        <v>170</v>
      </c>
      <c r="I19" s="171" t="s">
        <v>46</v>
      </c>
      <c r="J19" s="171"/>
      <c r="K19" s="178" t="s">
        <v>171</v>
      </c>
      <c r="L19" s="178" t="s">
        <v>172</v>
      </c>
      <c r="M19" s="171" t="s">
        <v>49</v>
      </c>
      <c r="N19" s="112">
        <v>3</v>
      </c>
      <c r="O19" s="185"/>
      <c r="P19" s="112">
        <v>20</v>
      </c>
      <c r="Q19" s="75"/>
      <c r="R19" s="112" t="s">
        <v>3</v>
      </c>
      <c r="S19" s="171" t="s">
        <v>4</v>
      </c>
    </row>
    <row r="20" spans="1:19" ht="15" customHeight="1" x14ac:dyDescent="0.35">
      <c r="A20" s="112">
        <v>19</v>
      </c>
      <c r="B20" s="171" t="s">
        <v>173</v>
      </c>
      <c r="C20" s="179" t="s">
        <v>174</v>
      </c>
      <c r="D20" s="178" t="s">
        <v>131</v>
      </c>
      <c r="E20" s="171">
        <v>2020</v>
      </c>
      <c r="F20" s="171" t="s">
        <v>175</v>
      </c>
      <c r="G20" s="178" t="s">
        <v>176</v>
      </c>
      <c r="H20" s="171" t="s">
        <v>177</v>
      </c>
      <c r="I20" s="171" t="s">
        <v>63</v>
      </c>
      <c r="J20" s="171"/>
      <c r="K20" s="178" t="s">
        <v>178</v>
      </c>
      <c r="L20" s="178" t="s">
        <v>179</v>
      </c>
      <c r="M20" s="171" t="s">
        <v>49</v>
      </c>
      <c r="N20" s="112">
        <v>15</v>
      </c>
      <c r="O20" s="112"/>
      <c r="P20" s="112">
        <v>86</v>
      </c>
      <c r="Q20" s="75"/>
      <c r="R20" s="112" t="s">
        <v>3</v>
      </c>
      <c r="S20" s="171" t="s">
        <v>4</v>
      </c>
    </row>
    <row r="21" spans="1:19" ht="15" customHeight="1" x14ac:dyDescent="0.35">
      <c r="A21" s="112">
        <v>20</v>
      </c>
      <c r="B21" s="171" t="s">
        <v>180</v>
      </c>
      <c r="C21" s="171" t="s">
        <v>181</v>
      </c>
      <c r="D21" s="178" t="s">
        <v>182</v>
      </c>
      <c r="E21" s="171">
        <v>2019</v>
      </c>
      <c r="F21" s="171" t="s">
        <v>183</v>
      </c>
      <c r="G21" s="178" t="s">
        <v>184</v>
      </c>
      <c r="H21" s="171" t="s">
        <v>185</v>
      </c>
      <c r="I21" s="171" t="s">
        <v>63</v>
      </c>
      <c r="J21" s="171"/>
      <c r="K21" s="178" t="s">
        <v>186</v>
      </c>
      <c r="L21" s="178" t="s">
        <v>187</v>
      </c>
      <c r="M21" s="171" t="s">
        <v>49</v>
      </c>
      <c r="N21" s="112">
        <v>6</v>
      </c>
      <c r="O21" s="112"/>
      <c r="P21" s="112">
        <v>76</v>
      </c>
      <c r="Q21" s="75"/>
      <c r="R21" s="112" t="s">
        <v>3</v>
      </c>
      <c r="S21" s="171" t="s">
        <v>4</v>
      </c>
    </row>
    <row r="22" spans="1:19" ht="15" customHeight="1" x14ac:dyDescent="0.35">
      <c r="A22" s="112">
        <v>21</v>
      </c>
      <c r="B22" s="171" t="s">
        <v>188</v>
      </c>
      <c r="C22" s="171"/>
      <c r="D22" s="178" t="s">
        <v>189</v>
      </c>
      <c r="E22" s="171">
        <v>2019</v>
      </c>
      <c r="F22" s="171" t="s">
        <v>190</v>
      </c>
      <c r="G22" s="178" t="s">
        <v>191</v>
      </c>
      <c r="H22" s="171" t="s">
        <v>192</v>
      </c>
      <c r="I22" s="171" t="s">
        <v>63</v>
      </c>
      <c r="J22" s="171"/>
      <c r="K22" s="178" t="s">
        <v>193</v>
      </c>
      <c r="L22" s="178" t="s">
        <v>194</v>
      </c>
      <c r="M22" s="171" t="s">
        <v>195</v>
      </c>
      <c r="N22" s="112">
        <v>1</v>
      </c>
      <c r="O22" s="75"/>
      <c r="P22" s="112">
        <v>53</v>
      </c>
      <c r="Q22" s="75"/>
      <c r="R22" s="112" t="s">
        <v>3</v>
      </c>
      <c r="S22" s="171" t="s">
        <v>4</v>
      </c>
    </row>
    <row r="23" spans="1:19" ht="15" customHeight="1" x14ac:dyDescent="0.35">
      <c r="A23" s="112">
        <v>22</v>
      </c>
      <c r="B23" s="171" t="s">
        <v>196</v>
      </c>
      <c r="C23" s="182" t="s">
        <v>197</v>
      </c>
      <c r="D23" s="178" t="s">
        <v>77</v>
      </c>
      <c r="E23" s="171">
        <v>2018</v>
      </c>
      <c r="F23" s="171" t="s">
        <v>198</v>
      </c>
      <c r="G23" s="178" t="s">
        <v>199</v>
      </c>
      <c r="H23" s="171"/>
      <c r="I23" s="171" t="s">
        <v>46</v>
      </c>
      <c r="J23" s="171"/>
      <c r="K23" s="178" t="s">
        <v>200</v>
      </c>
      <c r="L23" s="178" t="s">
        <v>201</v>
      </c>
      <c r="M23" s="171" t="s">
        <v>49</v>
      </c>
      <c r="N23" s="112">
        <v>0</v>
      </c>
      <c r="O23" s="75"/>
      <c r="P23" s="112">
        <v>20</v>
      </c>
      <c r="Q23" s="75"/>
      <c r="R23" s="112" t="s">
        <v>3</v>
      </c>
      <c r="S23" s="171" t="s">
        <v>4</v>
      </c>
    </row>
    <row r="24" spans="1:19" ht="15" customHeight="1" x14ac:dyDescent="0.35">
      <c r="A24" s="112">
        <v>23</v>
      </c>
      <c r="B24" s="171" t="s">
        <v>202</v>
      </c>
      <c r="C24" s="179" t="s">
        <v>203</v>
      </c>
      <c r="D24" s="178" t="s">
        <v>204</v>
      </c>
      <c r="E24" s="171">
        <v>2014</v>
      </c>
      <c r="F24" s="171" t="s">
        <v>205</v>
      </c>
      <c r="G24" s="178" t="s">
        <v>206</v>
      </c>
      <c r="H24" s="171" t="s">
        <v>207</v>
      </c>
      <c r="I24" s="171" t="s">
        <v>46</v>
      </c>
      <c r="J24" s="171"/>
      <c r="K24" s="178" t="s">
        <v>208</v>
      </c>
      <c r="L24" s="178"/>
      <c r="M24" s="171" t="s">
        <v>49</v>
      </c>
      <c r="N24" s="112">
        <v>6</v>
      </c>
      <c r="O24" s="112"/>
      <c r="P24" s="112">
        <v>14</v>
      </c>
      <c r="Q24" s="75"/>
      <c r="R24" s="112" t="s">
        <v>3</v>
      </c>
      <c r="S24" s="171" t="s">
        <v>4</v>
      </c>
    </row>
    <row r="25" spans="1:19" ht="15" customHeight="1" x14ac:dyDescent="0.35">
      <c r="A25" s="112">
        <v>24</v>
      </c>
      <c r="B25" s="171" t="s">
        <v>209</v>
      </c>
      <c r="C25" s="182" t="s">
        <v>210</v>
      </c>
      <c r="D25" s="178" t="s">
        <v>77</v>
      </c>
      <c r="E25" s="171">
        <v>2022</v>
      </c>
      <c r="F25" s="171" t="s">
        <v>211</v>
      </c>
      <c r="G25" s="178" t="s">
        <v>212</v>
      </c>
      <c r="H25" s="171"/>
      <c r="I25" s="171" t="s">
        <v>46</v>
      </c>
      <c r="J25" s="171"/>
      <c r="K25" s="178" t="s">
        <v>213</v>
      </c>
      <c r="L25" s="178" t="s">
        <v>214</v>
      </c>
      <c r="M25" s="171" t="s">
        <v>49</v>
      </c>
      <c r="N25" s="112">
        <v>1</v>
      </c>
      <c r="O25" s="75"/>
      <c r="P25" s="112">
        <v>33</v>
      </c>
      <c r="Q25" s="75"/>
      <c r="R25" s="112" t="s">
        <v>3</v>
      </c>
      <c r="S25" s="171" t="s">
        <v>4</v>
      </c>
    </row>
    <row r="26" spans="1:19" ht="15" customHeight="1" x14ac:dyDescent="0.35">
      <c r="A26" s="112">
        <v>25</v>
      </c>
      <c r="B26" s="171" t="s">
        <v>215</v>
      </c>
      <c r="C26" s="179" t="s">
        <v>216</v>
      </c>
      <c r="D26" s="178" t="s">
        <v>217</v>
      </c>
      <c r="E26" s="171">
        <v>2019</v>
      </c>
      <c r="F26" s="171" t="s">
        <v>218</v>
      </c>
      <c r="G26" s="178" t="s">
        <v>219</v>
      </c>
      <c r="H26" s="171" t="s">
        <v>220</v>
      </c>
      <c r="I26" s="171" t="s">
        <v>46</v>
      </c>
      <c r="J26" s="171"/>
      <c r="K26" s="178" t="s">
        <v>221</v>
      </c>
      <c r="L26" s="178" t="s">
        <v>222</v>
      </c>
      <c r="M26" s="171" t="s">
        <v>49</v>
      </c>
      <c r="N26" s="112">
        <v>23</v>
      </c>
      <c r="O26" s="75"/>
      <c r="P26" s="112">
        <v>13</v>
      </c>
      <c r="Q26" s="75"/>
      <c r="R26" s="112" t="s">
        <v>3</v>
      </c>
      <c r="S26" s="171" t="s">
        <v>4</v>
      </c>
    </row>
    <row r="27" spans="1:19" ht="15" customHeight="1" x14ac:dyDescent="0.35">
      <c r="A27" s="112">
        <v>26</v>
      </c>
      <c r="B27" s="171" t="s">
        <v>223</v>
      </c>
      <c r="C27" s="182" t="s">
        <v>224</v>
      </c>
      <c r="D27" s="178" t="s">
        <v>77</v>
      </c>
      <c r="E27" s="171">
        <v>2020</v>
      </c>
      <c r="F27" s="171" t="s">
        <v>117</v>
      </c>
      <c r="G27" s="178" t="s">
        <v>225</v>
      </c>
      <c r="H27" s="171"/>
      <c r="I27" s="171" t="s">
        <v>46</v>
      </c>
      <c r="J27" s="171"/>
      <c r="K27" s="178" t="s">
        <v>226</v>
      </c>
      <c r="L27" s="178" t="s">
        <v>227</v>
      </c>
      <c r="M27" s="171" t="s">
        <v>49</v>
      </c>
      <c r="N27" s="112">
        <v>6</v>
      </c>
      <c r="O27" s="75"/>
      <c r="P27" s="112">
        <v>31</v>
      </c>
      <c r="Q27" s="75"/>
      <c r="R27" s="112" t="s">
        <v>3</v>
      </c>
      <c r="S27" s="171" t="s">
        <v>4</v>
      </c>
    </row>
    <row r="28" spans="1:19" ht="15" customHeight="1" x14ac:dyDescent="0.35">
      <c r="A28" s="112">
        <v>27</v>
      </c>
      <c r="B28" s="171" t="s">
        <v>228</v>
      </c>
      <c r="C28" s="181" t="s">
        <v>229</v>
      </c>
      <c r="D28" s="178" t="s">
        <v>230</v>
      </c>
      <c r="E28" s="171">
        <v>2020</v>
      </c>
      <c r="F28" s="171" t="s">
        <v>231</v>
      </c>
      <c r="G28" s="178" t="s">
        <v>232</v>
      </c>
      <c r="H28" s="171" t="s">
        <v>233</v>
      </c>
      <c r="I28" s="171" t="s">
        <v>46</v>
      </c>
      <c r="J28" s="171"/>
      <c r="K28" s="178" t="s">
        <v>234</v>
      </c>
      <c r="L28" s="178" t="s">
        <v>235</v>
      </c>
      <c r="M28" s="171" t="s">
        <v>49</v>
      </c>
      <c r="N28" s="112">
        <v>1</v>
      </c>
      <c r="O28" s="75"/>
      <c r="P28" s="112">
        <v>24</v>
      </c>
      <c r="Q28" s="75"/>
      <c r="R28" s="112" t="s">
        <v>3</v>
      </c>
      <c r="S28" s="171" t="s">
        <v>4</v>
      </c>
    </row>
    <row r="29" spans="1:19" ht="15" customHeight="1" x14ac:dyDescent="0.35">
      <c r="A29" s="112">
        <v>28</v>
      </c>
      <c r="B29" s="171" t="s">
        <v>236</v>
      </c>
      <c r="C29" s="171" t="s">
        <v>237</v>
      </c>
      <c r="D29" s="178" t="s">
        <v>238</v>
      </c>
      <c r="E29" s="171">
        <v>2015</v>
      </c>
      <c r="F29" s="171" t="s">
        <v>239</v>
      </c>
      <c r="G29" s="178" t="s">
        <v>240</v>
      </c>
      <c r="H29" s="171"/>
      <c r="I29" s="171" t="s">
        <v>46</v>
      </c>
      <c r="J29" s="171"/>
      <c r="K29" s="178" t="s">
        <v>241</v>
      </c>
      <c r="L29" s="178" t="s">
        <v>242</v>
      </c>
      <c r="M29" s="171" t="s">
        <v>49</v>
      </c>
      <c r="N29" s="112">
        <v>20</v>
      </c>
      <c r="O29" s="75"/>
      <c r="P29" s="112">
        <v>43</v>
      </c>
      <c r="Q29" s="75"/>
      <c r="R29" s="112" t="s">
        <v>3</v>
      </c>
      <c r="S29" s="171" t="s">
        <v>4</v>
      </c>
    </row>
    <row r="30" spans="1:19" ht="15" customHeight="1" x14ac:dyDescent="0.35">
      <c r="A30" s="112">
        <v>29</v>
      </c>
      <c r="B30" s="171" t="s">
        <v>243</v>
      </c>
      <c r="C30" s="179" t="s">
        <v>244</v>
      </c>
      <c r="D30" s="178" t="s">
        <v>245</v>
      </c>
      <c r="E30" s="171">
        <v>2021</v>
      </c>
      <c r="F30" s="171" t="s">
        <v>246</v>
      </c>
      <c r="G30" s="178" t="s">
        <v>247</v>
      </c>
      <c r="H30" s="171"/>
      <c r="I30" s="171" t="s">
        <v>46</v>
      </c>
      <c r="J30" s="171"/>
      <c r="K30" s="178"/>
      <c r="L30" s="178"/>
      <c r="M30" s="171" t="s">
        <v>49</v>
      </c>
      <c r="N30" s="112">
        <v>0</v>
      </c>
      <c r="O30" s="75"/>
      <c r="P30" s="75"/>
      <c r="Q30" s="75"/>
      <c r="R30" s="112" t="s">
        <v>3</v>
      </c>
      <c r="S30" s="171" t="s">
        <v>4</v>
      </c>
    </row>
    <row r="31" spans="1:19" ht="15" customHeight="1" x14ac:dyDescent="0.35">
      <c r="A31" s="112">
        <v>30</v>
      </c>
      <c r="B31" s="171" t="s">
        <v>248</v>
      </c>
      <c r="C31" s="179" t="s">
        <v>249</v>
      </c>
      <c r="D31" s="178" t="s">
        <v>245</v>
      </c>
      <c r="E31" s="171">
        <v>2021</v>
      </c>
      <c r="F31" s="171" t="s">
        <v>250</v>
      </c>
      <c r="G31" s="178" t="s">
        <v>251</v>
      </c>
      <c r="H31" s="171"/>
      <c r="I31" s="171" t="s">
        <v>46</v>
      </c>
      <c r="J31" s="171"/>
      <c r="K31" s="178"/>
      <c r="L31" s="178"/>
      <c r="M31" s="171" t="s">
        <v>49</v>
      </c>
      <c r="N31" s="112">
        <v>0</v>
      </c>
      <c r="O31" s="75"/>
      <c r="P31" s="75"/>
      <c r="Q31" s="75"/>
      <c r="R31" s="112" t="s">
        <v>3</v>
      </c>
      <c r="S31" s="171" t="s">
        <v>4</v>
      </c>
    </row>
    <row r="32" spans="1:19" ht="15" customHeight="1" x14ac:dyDescent="0.35">
      <c r="A32" s="112">
        <v>31</v>
      </c>
      <c r="B32" s="171" t="s">
        <v>252</v>
      </c>
      <c r="C32" s="179" t="s">
        <v>253</v>
      </c>
      <c r="D32" s="178" t="s">
        <v>254</v>
      </c>
      <c r="E32" s="171">
        <v>2017</v>
      </c>
      <c r="F32" s="171" t="s">
        <v>255</v>
      </c>
      <c r="G32" s="178" t="s">
        <v>256</v>
      </c>
      <c r="H32" s="171"/>
      <c r="I32" s="171" t="s">
        <v>46</v>
      </c>
      <c r="J32" s="171"/>
      <c r="K32" s="178"/>
      <c r="L32" s="178" t="s">
        <v>257</v>
      </c>
      <c r="M32" s="171" t="s">
        <v>49</v>
      </c>
      <c r="N32" s="112">
        <v>5</v>
      </c>
      <c r="O32" s="75"/>
      <c r="P32" s="112">
        <v>9</v>
      </c>
      <c r="Q32" s="75"/>
      <c r="R32" s="112" t="s">
        <v>3</v>
      </c>
      <c r="S32" s="171" t="s">
        <v>4</v>
      </c>
    </row>
    <row r="33" spans="1:19" ht="15" customHeight="1" x14ac:dyDescent="0.35">
      <c r="A33" s="112">
        <v>32</v>
      </c>
      <c r="B33" s="171" t="s">
        <v>258</v>
      </c>
      <c r="C33" s="179" t="s">
        <v>259</v>
      </c>
      <c r="D33" s="178" t="s">
        <v>260</v>
      </c>
      <c r="E33" s="171">
        <v>2019</v>
      </c>
      <c r="F33" s="171" t="s">
        <v>261</v>
      </c>
      <c r="G33" s="178" t="s">
        <v>262</v>
      </c>
      <c r="H33" s="171"/>
      <c r="I33" s="171" t="s">
        <v>46</v>
      </c>
      <c r="J33" s="171"/>
      <c r="K33" s="178"/>
      <c r="L33" s="178" t="s">
        <v>263</v>
      </c>
      <c r="M33" s="171" t="s">
        <v>49</v>
      </c>
      <c r="N33" s="112">
        <v>2</v>
      </c>
      <c r="O33" s="75"/>
      <c r="P33" s="112">
        <v>13</v>
      </c>
      <c r="Q33" s="75"/>
      <c r="R33" s="112" t="s">
        <v>3</v>
      </c>
      <c r="S33" s="171" t="s">
        <v>4</v>
      </c>
    </row>
    <row r="34" spans="1:19" ht="15" customHeight="1" x14ac:dyDescent="0.35">
      <c r="A34" s="112">
        <v>33</v>
      </c>
      <c r="B34" s="171" t="s">
        <v>264</v>
      </c>
      <c r="C34" s="182" t="s">
        <v>265</v>
      </c>
      <c r="D34" s="178" t="s">
        <v>266</v>
      </c>
      <c r="E34" s="171">
        <v>2021</v>
      </c>
      <c r="F34" s="171" t="s">
        <v>267</v>
      </c>
      <c r="G34" s="178" t="s">
        <v>268</v>
      </c>
      <c r="H34" s="171"/>
      <c r="I34" s="171" t="s">
        <v>63</v>
      </c>
      <c r="J34" s="171"/>
      <c r="K34" s="178"/>
      <c r="L34" s="178" t="s">
        <v>269</v>
      </c>
      <c r="M34" s="171" t="s">
        <v>49</v>
      </c>
      <c r="N34" s="75"/>
      <c r="O34" s="75"/>
      <c r="P34" s="112">
        <v>22</v>
      </c>
      <c r="Q34" s="75"/>
      <c r="R34" s="112" t="s">
        <v>3</v>
      </c>
      <c r="S34" s="171" t="s">
        <v>4</v>
      </c>
    </row>
    <row r="35" spans="1:19" ht="15" customHeight="1" x14ac:dyDescent="0.35">
      <c r="A35" s="112">
        <v>34</v>
      </c>
      <c r="B35" s="171" t="s">
        <v>270</v>
      </c>
      <c r="C35" s="179" t="s">
        <v>271</v>
      </c>
      <c r="D35" s="178" t="s">
        <v>272</v>
      </c>
      <c r="E35" s="171">
        <v>2017</v>
      </c>
      <c r="F35" s="171" t="s">
        <v>273</v>
      </c>
      <c r="G35" s="178" t="s">
        <v>274</v>
      </c>
      <c r="H35" s="171"/>
      <c r="I35" s="171" t="s">
        <v>46</v>
      </c>
      <c r="J35" s="171"/>
      <c r="K35" s="178"/>
      <c r="L35" s="178" t="s">
        <v>275</v>
      </c>
      <c r="M35" s="171" t="s">
        <v>49</v>
      </c>
      <c r="N35" s="112">
        <v>5</v>
      </c>
      <c r="O35" s="75"/>
      <c r="P35" s="112">
        <v>34</v>
      </c>
      <c r="Q35" s="75"/>
      <c r="R35" s="112" t="s">
        <v>3</v>
      </c>
      <c r="S35" s="171" t="s">
        <v>4</v>
      </c>
    </row>
    <row r="36" spans="1:19" ht="15" customHeight="1" x14ac:dyDescent="0.35">
      <c r="A36" s="112">
        <v>35</v>
      </c>
      <c r="B36" s="171" t="s">
        <v>276</v>
      </c>
      <c r="C36" s="182" t="s">
        <v>277</v>
      </c>
      <c r="D36" s="178" t="s">
        <v>77</v>
      </c>
      <c r="E36" s="171">
        <v>2020</v>
      </c>
      <c r="F36" s="171" t="s">
        <v>278</v>
      </c>
      <c r="G36" s="178" t="s">
        <v>106</v>
      </c>
      <c r="H36" s="171"/>
      <c r="I36" s="171" t="s">
        <v>46</v>
      </c>
      <c r="J36" s="171"/>
      <c r="K36" s="178"/>
      <c r="L36" s="178" t="s">
        <v>279</v>
      </c>
      <c r="M36" s="171" t="s">
        <v>49</v>
      </c>
      <c r="N36" s="112">
        <v>1</v>
      </c>
      <c r="O36" s="75"/>
      <c r="P36" s="112">
        <v>29</v>
      </c>
      <c r="Q36" s="75"/>
      <c r="R36" s="112" t="s">
        <v>3</v>
      </c>
      <c r="S36" s="171" t="s">
        <v>4</v>
      </c>
    </row>
    <row r="37" spans="1:19" ht="15" customHeight="1" x14ac:dyDescent="0.35">
      <c r="A37" s="112">
        <v>36</v>
      </c>
      <c r="B37" s="171" t="s">
        <v>280</v>
      </c>
      <c r="C37" s="183" t="s">
        <v>281</v>
      </c>
      <c r="D37" s="178" t="s">
        <v>282</v>
      </c>
      <c r="E37" s="171">
        <v>2019</v>
      </c>
      <c r="F37" s="171" t="s">
        <v>283</v>
      </c>
      <c r="G37" s="178" t="s">
        <v>284</v>
      </c>
      <c r="H37" s="171"/>
      <c r="I37" s="171" t="s">
        <v>46</v>
      </c>
      <c r="J37" s="171"/>
      <c r="K37" s="178" t="s">
        <v>285</v>
      </c>
      <c r="L37" s="178"/>
      <c r="M37" s="171" t="s">
        <v>49</v>
      </c>
      <c r="N37" s="112">
        <v>3</v>
      </c>
      <c r="O37" s="75"/>
      <c r="P37" s="75"/>
      <c r="Q37" s="75"/>
      <c r="R37" s="112" t="s">
        <v>3</v>
      </c>
      <c r="S37" s="171" t="s">
        <v>4</v>
      </c>
    </row>
    <row r="38" spans="1:19" ht="15" customHeight="1" x14ac:dyDescent="0.35">
      <c r="A38" s="112">
        <v>37</v>
      </c>
      <c r="B38" s="186" t="s">
        <v>286</v>
      </c>
      <c r="C38" s="186" t="s">
        <v>277</v>
      </c>
      <c r="D38" s="187" t="s">
        <v>287</v>
      </c>
      <c r="E38" s="186" t="s">
        <v>288</v>
      </c>
      <c r="F38" s="186" t="s">
        <v>289</v>
      </c>
      <c r="G38" s="187" t="s">
        <v>106</v>
      </c>
      <c r="H38" s="171"/>
      <c r="I38" s="171"/>
      <c r="J38" s="186" t="s">
        <v>290</v>
      </c>
      <c r="K38" s="178"/>
      <c r="L38" s="178" t="s">
        <v>291</v>
      </c>
      <c r="M38" s="171" t="s">
        <v>49</v>
      </c>
      <c r="N38" s="112">
        <v>1</v>
      </c>
      <c r="O38" s="75"/>
      <c r="P38" s="112">
        <v>29</v>
      </c>
      <c r="Q38" s="75"/>
      <c r="R38" s="112" t="s">
        <v>5</v>
      </c>
      <c r="S38" s="171" t="s">
        <v>4</v>
      </c>
    </row>
    <row r="39" spans="1:19" ht="15" customHeight="1" x14ac:dyDescent="0.35">
      <c r="A39" s="112">
        <v>38</v>
      </c>
      <c r="B39" s="186" t="s">
        <v>292</v>
      </c>
      <c r="C39" s="186" t="s">
        <v>293</v>
      </c>
      <c r="D39" s="187" t="s">
        <v>294</v>
      </c>
      <c r="E39" s="186" t="s">
        <v>295</v>
      </c>
      <c r="F39" s="186" t="s">
        <v>296</v>
      </c>
      <c r="G39" s="187" t="s">
        <v>297</v>
      </c>
      <c r="H39" s="171"/>
      <c r="I39" s="171"/>
      <c r="J39" s="186" t="s">
        <v>298</v>
      </c>
      <c r="K39" s="178"/>
      <c r="L39" s="178" t="s">
        <v>299</v>
      </c>
      <c r="M39" s="171" t="s">
        <v>49</v>
      </c>
      <c r="N39" s="112">
        <v>1</v>
      </c>
      <c r="O39" s="75"/>
      <c r="P39" s="112">
        <v>7</v>
      </c>
      <c r="Q39" s="75"/>
      <c r="R39" s="112" t="s">
        <v>5</v>
      </c>
      <c r="S39" s="171" t="s">
        <v>4</v>
      </c>
    </row>
    <row r="40" spans="1:19" ht="15" customHeight="1" x14ac:dyDescent="0.35">
      <c r="A40" s="112">
        <v>39</v>
      </c>
      <c r="B40" s="186" t="s">
        <v>300</v>
      </c>
      <c r="C40" s="186" t="s">
        <v>301</v>
      </c>
      <c r="D40" s="187" t="s">
        <v>131</v>
      </c>
      <c r="E40" s="186" t="s">
        <v>302</v>
      </c>
      <c r="F40" s="186" t="s">
        <v>303</v>
      </c>
      <c r="G40" s="187" t="s">
        <v>304</v>
      </c>
      <c r="H40" s="171"/>
      <c r="I40" s="171"/>
      <c r="J40" s="186" t="s">
        <v>305</v>
      </c>
      <c r="K40" s="178"/>
      <c r="L40" s="178" t="s">
        <v>306</v>
      </c>
      <c r="M40" s="171" t="s">
        <v>49</v>
      </c>
      <c r="N40" s="112">
        <v>7</v>
      </c>
      <c r="O40" s="75"/>
      <c r="P40" s="112">
        <v>43</v>
      </c>
      <c r="Q40" s="75"/>
      <c r="R40" s="112" t="s">
        <v>5</v>
      </c>
      <c r="S40" s="171" t="s">
        <v>4</v>
      </c>
    </row>
    <row r="41" spans="1:19" ht="15" customHeight="1" x14ac:dyDescent="0.35">
      <c r="A41" s="112">
        <v>40</v>
      </c>
      <c r="B41" s="112" t="s">
        <v>307</v>
      </c>
      <c r="C41" s="112" t="s">
        <v>308</v>
      </c>
      <c r="D41" s="180" t="s">
        <v>309</v>
      </c>
      <c r="E41" s="112" t="s">
        <v>310</v>
      </c>
      <c r="F41" s="112" t="s">
        <v>311</v>
      </c>
      <c r="G41" s="180" t="s">
        <v>312</v>
      </c>
      <c r="H41" s="75"/>
      <c r="I41" s="112" t="s">
        <v>46</v>
      </c>
      <c r="J41" s="112" t="s">
        <v>313</v>
      </c>
      <c r="K41" s="188"/>
      <c r="L41" s="180" t="s">
        <v>314</v>
      </c>
      <c r="M41" s="112" t="s">
        <v>49</v>
      </c>
      <c r="N41" s="112">
        <v>8</v>
      </c>
      <c r="O41" s="75"/>
      <c r="P41" s="112">
        <v>5</v>
      </c>
      <c r="Q41" s="75"/>
      <c r="R41" s="112" t="s">
        <v>5</v>
      </c>
      <c r="S41" s="112" t="s">
        <v>4</v>
      </c>
    </row>
    <row r="42" spans="1:19" ht="15" customHeight="1" x14ac:dyDescent="0.35">
      <c r="A42" s="112">
        <v>41</v>
      </c>
      <c r="B42" s="186" t="s">
        <v>315</v>
      </c>
      <c r="C42" s="186" t="s">
        <v>316</v>
      </c>
      <c r="D42" s="187" t="s">
        <v>317</v>
      </c>
      <c r="E42" s="186" t="s">
        <v>288</v>
      </c>
      <c r="F42" s="186" t="s">
        <v>318</v>
      </c>
      <c r="G42" s="187" t="s">
        <v>319</v>
      </c>
      <c r="H42" s="171"/>
      <c r="I42" s="171"/>
      <c r="J42" s="186" t="s">
        <v>320</v>
      </c>
      <c r="K42" s="178" t="s">
        <v>321</v>
      </c>
      <c r="L42" s="178"/>
      <c r="M42" s="171" t="s">
        <v>49</v>
      </c>
      <c r="N42" s="112">
        <v>1</v>
      </c>
      <c r="O42" s="75"/>
      <c r="P42" s="75"/>
      <c r="Q42" s="75"/>
      <c r="R42" s="112" t="s">
        <v>5</v>
      </c>
      <c r="S42" s="171" t="s">
        <v>4</v>
      </c>
    </row>
    <row r="43" spans="1:19" ht="15" customHeight="1" x14ac:dyDescent="0.35">
      <c r="A43" s="112">
        <v>42</v>
      </c>
      <c r="B43" s="186" t="s">
        <v>322</v>
      </c>
      <c r="C43" s="186" t="s">
        <v>323</v>
      </c>
      <c r="D43" s="187" t="s">
        <v>324</v>
      </c>
      <c r="E43" s="186" t="s">
        <v>325</v>
      </c>
      <c r="F43" s="186" t="s">
        <v>326</v>
      </c>
      <c r="G43" s="187" t="s">
        <v>327</v>
      </c>
      <c r="H43" s="171"/>
      <c r="I43" s="171"/>
      <c r="J43" s="186" t="s">
        <v>328</v>
      </c>
      <c r="K43" s="178"/>
      <c r="L43" s="178" t="s">
        <v>329</v>
      </c>
      <c r="M43" s="171" t="s">
        <v>49</v>
      </c>
      <c r="N43" s="112">
        <v>2</v>
      </c>
      <c r="O43" s="75"/>
      <c r="P43" s="112">
        <v>8</v>
      </c>
      <c r="Q43" s="75"/>
      <c r="R43" s="112" t="s">
        <v>5</v>
      </c>
      <c r="S43" s="171" t="s">
        <v>4</v>
      </c>
    </row>
    <row r="44" spans="1:19" ht="15" customHeight="1" x14ac:dyDescent="0.35">
      <c r="A44" s="112">
        <v>43</v>
      </c>
      <c r="B44" s="186" t="s">
        <v>330</v>
      </c>
      <c r="C44" s="186" t="s">
        <v>331</v>
      </c>
      <c r="D44" s="187" t="s">
        <v>332</v>
      </c>
      <c r="E44" s="186" t="s">
        <v>333</v>
      </c>
      <c r="F44" s="186" t="s">
        <v>334</v>
      </c>
      <c r="G44" s="187" t="s">
        <v>335</v>
      </c>
      <c r="H44" s="171"/>
      <c r="I44" s="171"/>
      <c r="J44" s="186" t="s">
        <v>290</v>
      </c>
      <c r="K44" s="178"/>
      <c r="L44" s="178" t="s">
        <v>336</v>
      </c>
      <c r="M44" s="171" t="s">
        <v>49</v>
      </c>
      <c r="N44" s="112">
        <v>9</v>
      </c>
      <c r="O44" s="75"/>
      <c r="P44" s="112">
        <v>25</v>
      </c>
      <c r="Q44" s="75"/>
      <c r="R44" s="112" t="s">
        <v>5</v>
      </c>
      <c r="S44" s="171" t="s">
        <v>4</v>
      </c>
    </row>
    <row r="45" spans="1:19" ht="15" customHeight="1" x14ac:dyDescent="0.35">
      <c r="A45" s="112">
        <v>44</v>
      </c>
      <c r="B45" s="186" t="s">
        <v>337</v>
      </c>
      <c r="C45" s="186" t="s">
        <v>338</v>
      </c>
      <c r="D45" s="187" t="s">
        <v>339</v>
      </c>
      <c r="E45" s="186" t="s">
        <v>325</v>
      </c>
      <c r="F45" s="186" t="s">
        <v>340</v>
      </c>
      <c r="G45" s="187" t="s">
        <v>341</v>
      </c>
      <c r="H45" s="171"/>
      <c r="I45" s="171"/>
      <c r="J45" s="186" t="s">
        <v>313</v>
      </c>
      <c r="K45" s="178"/>
      <c r="L45" s="178" t="s">
        <v>342</v>
      </c>
      <c r="M45" s="171" t="s">
        <v>49</v>
      </c>
      <c r="N45" s="112">
        <v>8</v>
      </c>
      <c r="O45" s="75"/>
      <c r="P45" s="112">
        <v>27</v>
      </c>
      <c r="Q45" s="75"/>
      <c r="R45" s="112" t="s">
        <v>5</v>
      </c>
      <c r="S45" s="171" t="s">
        <v>4</v>
      </c>
    </row>
    <row r="46" spans="1:19" ht="15" customHeight="1" x14ac:dyDescent="0.35">
      <c r="A46" s="112">
        <v>45</v>
      </c>
      <c r="B46" s="186" t="s">
        <v>343</v>
      </c>
      <c r="C46" s="186" t="s">
        <v>344</v>
      </c>
      <c r="D46" s="187" t="s">
        <v>345</v>
      </c>
      <c r="E46" s="186" t="s">
        <v>346</v>
      </c>
      <c r="F46" s="186" t="s">
        <v>347</v>
      </c>
      <c r="G46" s="187" t="s">
        <v>348</v>
      </c>
      <c r="H46" s="171"/>
      <c r="I46" s="171"/>
      <c r="J46" s="186" t="s">
        <v>349</v>
      </c>
      <c r="K46" s="178" t="s">
        <v>350</v>
      </c>
      <c r="L46" s="178"/>
      <c r="M46" s="171" t="s">
        <v>49</v>
      </c>
      <c r="N46" s="75"/>
      <c r="O46" s="75"/>
      <c r="P46" s="75"/>
      <c r="Q46" s="75"/>
      <c r="R46" s="112" t="s">
        <v>5</v>
      </c>
      <c r="S46" s="171" t="s">
        <v>4</v>
      </c>
    </row>
    <row r="47" spans="1:19" ht="15" customHeight="1" x14ac:dyDescent="0.35">
      <c r="A47" s="112">
        <v>46</v>
      </c>
      <c r="B47" s="186" t="s">
        <v>351</v>
      </c>
      <c r="C47" s="186" t="s">
        <v>352</v>
      </c>
      <c r="D47" s="187" t="s">
        <v>353</v>
      </c>
      <c r="E47" s="186" t="s">
        <v>302</v>
      </c>
      <c r="F47" s="186" t="s">
        <v>354</v>
      </c>
      <c r="G47" s="187" t="s">
        <v>355</v>
      </c>
      <c r="H47" s="171"/>
      <c r="I47" s="171"/>
      <c r="J47" s="186" t="s">
        <v>356</v>
      </c>
      <c r="K47" s="178" t="s">
        <v>357</v>
      </c>
      <c r="L47" s="178"/>
      <c r="M47" s="171" t="s">
        <v>49</v>
      </c>
      <c r="N47" s="112">
        <v>3</v>
      </c>
      <c r="O47" s="75"/>
      <c r="P47" s="112">
        <v>15</v>
      </c>
      <c r="Q47" s="75"/>
      <c r="R47" s="112" t="s">
        <v>5</v>
      </c>
      <c r="S47" s="171" t="s">
        <v>4</v>
      </c>
    </row>
    <row r="48" spans="1:19" ht="15" customHeight="1" x14ac:dyDescent="0.35">
      <c r="A48" s="112">
        <v>47</v>
      </c>
      <c r="B48" s="186" t="s">
        <v>358</v>
      </c>
      <c r="C48" s="186" t="s">
        <v>229</v>
      </c>
      <c r="D48" s="187" t="s">
        <v>359</v>
      </c>
      <c r="E48" s="186" t="s">
        <v>288</v>
      </c>
      <c r="F48" s="186" t="s">
        <v>360</v>
      </c>
      <c r="G48" s="187" t="s">
        <v>361</v>
      </c>
      <c r="H48" s="171"/>
      <c r="I48" s="171"/>
      <c r="J48" s="186" t="s">
        <v>362</v>
      </c>
      <c r="K48" s="178" t="s">
        <v>363</v>
      </c>
      <c r="L48" s="178"/>
      <c r="M48" s="171" t="s">
        <v>49</v>
      </c>
      <c r="N48" s="75"/>
      <c r="O48" s="75"/>
      <c r="P48" s="75"/>
      <c r="Q48" s="75"/>
      <c r="R48" s="112" t="s">
        <v>5</v>
      </c>
      <c r="S48" s="171" t="s">
        <v>4</v>
      </c>
    </row>
    <row r="49" spans="1:19" ht="15" customHeight="1" x14ac:dyDescent="0.35">
      <c r="A49" s="112">
        <v>48</v>
      </c>
      <c r="B49" s="186" t="s">
        <v>364</v>
      </c>
      <c r="C49" s="186" t="s">
        <v>365</v>
      </c>
      <c r="D49" s="187" t="s">
        <v>131</v>
      </c>
      <c r="E49" s="186" t="s">
        <v>302</v>
      </c>
      <c r="F49" s="186" t="s">
        <v>366</v>
      </c>
      <c r="G49" s="187" t="s">
        <v>367</v>
      </c>
      <c r="H49" s="171"/>
      <c r="I49" s="171"/>
      <c r="J49" s="186" t="s">
        <v>305</v>
      </c>
      <c r="K49" s="178"/>
      <c r="L49" s="178" t="s">
        <v>368</v>
      </c>
      <c r="M49" s="171" t="s">
        <v>49</v>
      </c>
      <c r="N49" s="112">
        <v>4</v>
      </c>
      <c r="O49" s="75"/>
      <c r="P49" s="112">
        <v>24</v>
      </c>
      <c r="Q49" s="75"/>
      <c r="R49" s="112" t="s">
        <v>5</v>
      </c>
      <c r="S49" s="171" t="s">
        <v>4</v>
      </c>
    </row>
    <row r="50" spans="1:19" ht="15" customHeight="1" x14ac:dyDescent="0.35">
      <c r="A50" s="112">
        <v>49</v>
      </c>
      <c r="B50" s="186" t="s">
        <v>369</v>
      </c>
      <c r="C50" s="186" t="s">
        <v>370</v>
      </c>
      <c r="D50" s="187" t="s">
        <v>371</v>
      </c>
      <c r="E50" s="186" t="s">
        <v>288</v>
      </c>
      <c r="F50" s="186" t="s">
        <v>372</v>
      </c>
      <c r="G50" s="187" t="s">
        <v>373</v>
      </c>
      <c r="H50" s="171"/>
      <c r="I50" s="171"/>
      <c r="J50" s="186" t="s">
        <v>362</v>
      </c>
      <c r="K50" s="178"/>
      <c r="L50" s="178" t="s">
        <v>374</v>
      </c>
      <c r="M50" s="171" t="s">
        <v>49</v>
      </c>
      <c r="N50" s="112">
        <v>3</v>
      </c>
      <c r="O50" s="75"/>
      <c r="P50" s="112">
        <v>7</v>
      </c>
      <c r="Q50" s="75"/>
      <c r="R50" s="112" t="s">
        <v>5</v>
      </c>
      <c r="S50" s="171" t="s">
        <v>4</v>
      </c>
    </row>
    <row r="51" spans="1:19" ht="15" customHeight="1" x14ac:dyDescent="0.35">
      <c r="A51" s="112">
        <v>50</v>
      </c>
      <c r="B51" s="186" t="s">
        <v>375</v>
      </c>
      <c r="C51" s="186" t="s">
        <v>376</v>
      </c>
      <c r="D51" s="187" t="s">
        <v>377</v>
      </c>
      <c r="E51" s="186" t="s">
        <v>302</v>
      </c>
      <c r="F51" s="186" t="s">
        <v>378</v>
      </c>
      <c r="G51" s="187" t="s">
        <v>379</v>
      </c>
      <c r="H51" s="171"/>
      <c r="I51" s="171"/>
      <c r="J51" s="186" t="s">
        <v>380</v>
      </c>
      <c r="K51" s="178"/>
      <c r="L51" s="178" t="s">
        <v>381</v>
      </c>
      <c r="M51" s="171" t="s">
        <v>49</v>
      </c>
      <c r="N51" s="75"/>
      <c r="O51" s="75"/>
      <c r="P51" s="112">
        <v>16</v>
      </c>
      <c r="Q51" s="75"/>
      <c r="R51" s="112" t="s">
        <v>5</v>
      </c>
      <c r="S51" s="171" t="s">
        <v>4</v>
      </c>
    </row>
    <row r="52" spans="1:19" ht="15" customHeight="1" x14ac:dyDescent="0.35">
      <c r="A52" s="112">
        <v>51</v>
      </c>
      <c r="B52" s="186" t="s">
        <v>382</v>
      </c>
      <c r="C52" s="186" t="s">
        <v>383</v>
      </c>
      <c r="D52" s="187" t="s">
        <v>384</v>
      </c>
      <c r="E52" s="186" t="s">
        <v>310</v>
      </c>
      <c r="F52" s="186" t="s">
        <v>385</v>
      </c>
      <c r="G52" s="187" t="s">
        <v>386</v>
      </c>
      <c r="H52" s="171"/>
      <c r="I52" s="171"/>
      <c r="J52" s="186" t="s">
        <v>290</v>
      </c>
      <c r="K52" s="178"/>
      <c r="L52" s="178" t="s">
        <v>387</v>
      </c>
      <c r="M52" s="171" t="s">
        <v>49</v>
      </c>
      <c r="N52" s="112">
        <v>9</v>
      </c>
      <c r="O52" s="75"/>
      <c r="P52" s="112">
        <v>23</v>
      </c>
      <c r="Q52" s="75"/>
      <c r="R52" s="112" t="s">
        <v>5</v>
      </c>
      <c r="S52" s="171" t="s">
        <v>4</v>
      </c>
    </row>
    <row r="53" spans="1:19" ht="15" customHeight="1" x14ac:dyDescent="0.35">
      <c r="A53" s="112">
        <v>52</v>
      </c>
      <c r="B53" s="186" t="s">
        <v>388</v>
      </c>
      <c r="C53" s="186" t="s">
        <v>389</v>
      </c>
      <c r="D53" s="187" t="s">
        <v>131</v>
      </c>
      <c r="E53" s="186" t="s">
        <v>302</v>
      </c>
      <c r="F53" s="186" t="s">
        <v>390</v>
      </c>
      <c r="G53" s="187" t="s">
        <v>391</v>
      </c>
      <c r="H53" s="171"/>
      <c r="I53" s="171"/>
      <c r="J53" s="186" t="s">
        <v>305</v>
      </c>
      <c r="K53" s="178"/>
      <c r="L53" s="178" t="s">
        <v>392</v>
      </c>
      <c r="M53" s="171" t="s">
        <v>49</v>
      </c>
      <c r="N53" s="112">
        <v>7</v>
      </c>
      <c r="O53" s="75"/>
      <c r="P53" s="112">
        <v>43</v>
      </c>
      <c r="Q53" s="75"/>
      <c r="R53" s="112" t="s">
        <v>5</v>
      </c>
      <c r="S53" s="171" t="s">
        <v>4</v>
      </c>
    </row>
    <row r="54" spans="1:19" ht="15" customHeight="1" x14ac:dyDescent="0.35">
      <c r="A54" s="112">
        <v>53</v>
      </c>
      <c r="B54" s="186" t="s">
        <v>393</v>
      </c>
      <c r="C54" s="186" t="s">
        <v>394</v>
      </c>
      <c r="D54" s="187" t="s">
        <v>395</v>
      </c>
      <c r="E54" s="186" t="s">
        <v>396</v>
      </c>
      <c r="F54" s="186" t="s">
        <v>397</v>
      </c>
      <c r="G54" s="187" t="s">
        <v>398</v>
      </c>
      <c r="H54" s="171"/>
      <c r="I54" s="171"/>
      <c r="J54" s="186" t="s">
        <v>399</v>
      </c>
      <c r="K54" s="178"/>
      <c r="L54" s="178" t="s">
        <v>400</v>
      </c>
      <c r="M54" s="171" t="s">
        <v>49</v>
      </c>
      <c r="N54" s="112">
        <v>8</v>
      </c>
      <c r="O54" s="75"/>
      <c r="P54" s="112">
        <v>17</v>
      </c>
      <c r="Q54" s="75"/>
      <c r="R54" s="112" t="s">
        <v>5</v>
      </c>
      <c r="S54" s="171" t="s">
        <v>4</v>
      </c>
    </row>
    <row r="55" spans="1:19" ht="15" customHeight="1" x14ac:dyDescent="0.35">
      <c r="A55" s="112">
        <v>54</v>
      </c>
      <c r="B55" s="186" t="s">
        <v>401</v>
      </c>
      <c r="C55" s="186" t="s">
        <v>402</v>
      </c>
      <c r="D55" s="187" t="s">
        <v>131</v>
      </c>
      <c r="E55" s="186" t="s">
        <v>325</v>
      </c>
      <c r="F55" s="186" t="s">
        <v>403</v>
      </c>
      <c r="G55" s="187" t="s">
        <v>404</v>
      </c>
      <c r="H55" s="171"/>
      <c r="I55" s="171"/>
      <c r="J55" s="186" t="s">
        <v>305</v>
      </c>
      <c r="K55" s="178"/>
      <c r="L55" s="178" t="s">
        <v>405</v>
      </c>
      <c r="M55" s="171" t="s">
        <v>49</v>
      </c>
      <c r="N55" s="112">
        <v>6</v>
      </c>
      <c r="O55" s="75"/>
      <c r="P55" s="112">
        <v>32</v>
      </c>
      <c r="Q55" s="75"/>
      <c r="R55" s="112" t="s">
        <v>5</v>
      </c>
      <c r="S55" s="171" t="s">
        <v>4</v>
      </c>
    </row>
    <row r="56" spans="1:19" ht="15" customHeight="1" x14ac:dyDescent="0.35">
      <c r="A56" s="112">
        <v>55</v>
      </c>
      <c r="B56" s="186" t="s">
        <v>406</v>
      </c>
      <c r="C56" s="186" t="s">
        <v>407</v>
      </c>
      <c r="D56" s="187" t="s">
        <v>408</v>
      </c>
      <c r="E56" s="186" t="s">
        <v>346</v>
      </c>
      <c r="F56" s="186" t="s">
        <v>409</v>
      </c>
      <c r="G56" s="187" t="s">
        <v>410</v>
      </c>
      <c r="H56" s="171"/>
      <c r="I56" s="171"/>
      <c r="J56" s="186" t="s">
        <v>313</v>
      </c>
      <c r="K56" s="178"/>
      <c r="L56" s="178" t="s">
        <v>411</v>
      </c>
      <c r="M56" s="171" t="s">
        <v>49</v>
      </c>
      <c r="N56" s="75"/>
      <c r="O56" s="75"/>
      <c r="P56" s="112">
        <v>4</v>
      </c>
      <c r="Q56" s="75"/>
      <c r="R56" s="112" t="s">
        <v>5</v>
      </c>
      <c r="S56" s="171" t="s">
        <v>4</v>
      </c>
    </row>
    <row r="57" spans="1:19" ht="15" customHeight="1" x14ac:dyDescent="0.35">
      <c r="A57" s="112">
        <v>56</v>
      </c>
      <c r="B57" s="171" t="s">
        <v>412</v>
      </c>
      <c r="C57" s="171" t="s">
        <v>413</v>
      </c>
      <c r="D57" s="178" t="s">
        <v>414</v>
      </c>
      <c r="E57" s="171">
        <v>2019</v>
      </c>
      <c r="F57" s="171" t="s">
        <v>415</v>
      </c>
      <c r="G57" s="180" t="s">
        <v>416</v>
      </c>
      <c r="H57" s="171" t="s">
        <v>417</v>
      </c>
      <c r="I57" s="171" t="s">
        <v>63</v>
      </c>
      <c r="J57" s="171" t="s">
        <v>418</v>
      </c>
      <c r="K57" s="178" t="s">
        <v>419</v>
      </c>
      <c r="L57" s="178"/>
      <c r="M57" s="171" t="s">
        <v>420</v>
      </c>
      <c r="N57" s="112">
        <v>1</v>
      </c>
      <c r="O57" s="75"/>
      <c r="P57" s="112">
        <v>10</v>
      </c>
      <c r="Q57" s="75"/>
      <c r="R57" s="112" t="s">
        <v>5</v>
      </c>
      <c r="S57" s="171" t="s">
        <v>4</v>
      </c>
    </row>
    <row r="58" spans="1:19" ht="15" customHeight="1" x14ac:dyDescent="0.35">
      <c r="A58" s="112">
        <v>57</v>
      </c>
      <c r="B58" s="171" t="s">
        <v>421</v>
      </c>
      <c r="C58" s="171"/>
      <c r="D58" s="178" t="s">
        <v>422</v>
      </c>
      <c r="E58" s="171">
        <v>2018</v>
      </c>
      <c r="F58" s="171" t="s">
        <v>423</v>
      </c>
      <c r="G58" s="178" t="s">
        <v>424</v>
      </c>
      <c r="H58" s="171"/>
      <c r="I58" s="171" t="s">
        <v>46</v>
      </c>
      <c r="J58" s="171"/>
      <c r="K58" s="178" t="s">
        <v>425</v>
      </c>
      <c r="L58" s="178"/>
      <c r="M58" s="171" t="s">
        <v>49</v>
      </c>
      <c r="N58" s="75"/>
      <c r="O58" s="75"/>
      <c r="P58" s="112">
        <v>12</v>
      </c>
      <c r="Q58" s="75"/>
      <c r="R58" s="112" t="s">
        <v>5</v>
      </c>
      <c r="S58" s="171" t="s">
        <v>4</v>
      </c>
    </row>
    <row r="59" spans="1:19" ht="15" customHeight="1" x14ac:dyDescent="0.35">
      <c r="A59" s="112">
        <v>58</v>
      </c>
      <c r="B59" s="171" t="s">
        <v>426</v>
      </c>
      <c r="C59" s="171"/>
      <c r="D59" s="178" t="s">
        <v>427</v>
      </c>
      <c r="E59" s="171">
        <v>2017</v>
      </c>
      <c r="F59" s="171" t="s">
        <v>428</v>
      </c>
      <c r="G59" s="178" t="s">
        <v>429</v>
      </c>
      <c r="H59" s="171"/>
      <c r="I59" s="171" t="s">
        <v>46</v>
      </c>
      <c r="J59" s="171"/>
      <c r="K59" s="178" t="s">
        <v>430</v>
      </c>
      <c r="L59" s="178"/>
      <c r="M59" s="171" t="s">
        <v>49</v>
      </c>
      <c r="N59" s="112">
        <v>9</v>
      </c>
      <c r="O59" s="75"/>
      <c r="P59" s="112">
        <v>22</v>
      </c>
      <c r="Q59" s="75"/>
      <c r="R59" s="112" t="s">
        <v>5</v>
      </c>
      <c r="S59" s="171" t="s">
        <v>4</v>
      </c>
    </row>
    <row r="60" spans="1:19" ht="15" customHeight="1" x14ac:dyDescent="0.35">
      <c r="A60" s="112">
        <v>59</v>
      </c>
      <c r="B60" s="171" t="s">
        <v>431</v>
      </c>
      <c r="C60" s="171"/>
      <c r="D60" s="189" t="s">
        <v>432</v>
      </c>
      <c r="E60" s="171">
        <v>2015</v>
      </c>
      <c r="F60" s="171" t="s">
        <v>433</v>
      </c>
      <c r="G60" s="180" t="s">
        <v>434</v>
      </c>
      <c r="H60" s="171"/>
      <c r="I60" s="171"/>
      <c r="J60" s="171"/>
      <c r="K60" s="178" t="s">
        <v>435</v>
      </c>
      <c r="L60" s="178"/>
      <c r="M60" s="171" t="s">
        <v>49</v>
      </c>
      <c r="N60" s="112">
        <v>2</v>
      </c>
      <c r="O60" s="75"/>
      <c r="P60" s="112">
        <v>16</v>
      </c>
      <c r="Q60" s="75"/>
      <c r="R60" s="112" t="s">
        <v>5</v>
      </c>
      <c r="S60" s="171" t="s">
        <v>4</v>
      </c>
    </row>
    <row r="61" spans="1:19" ht="15" customHeight="1" x14ac:dyDescent="0.35">
      <c r="A61" s="112">
        <v>60</v>
      </c>
      <c r="B61" s="171" t="s">
        <v>436</v>
      </c>
      <c r="C61" s="171"/>
      <c r="D61" s="178" t="s">
        <v>437</v>
      </c>
      <c r="E61" s="171">
        <v>2020</v>
      </c>
      <c r="F61" s="171" t="s">
        <v>438</v>
      </c>
      <c r="G61" s="180" t="s">
        <v>439</v>
      </c>
      <c r="H61" s="171" t="s">
        <v>440</v>
      </c>
      <c r="I61" s="171" t="s">
        <v>46</v>
      </c>
      <c r="J61" s="171" t="s">
        <v>441</v>
      </c>
      <c r="K61" s="178" t="s">
        <v>442</v>
      </c>
      <c r="L61" s="178"/>
      <c r="M61" s="171" t="s">
        <v>49</v>
      </c>
      <c r="N61" s="112">
        <v>1</v>
      </c>
      <c r="O61" s="75"/>
      <c r="P61" s="112">
        <v>30</v>
      </c>
      <c r="Q61" s="75"/>
      <c r="R61" s="112" t="s">
        <v>5</v>
      </c>
      <c r="S61" s="171" t="s">
        <v>4</v>
      </c>
    </row>
    <row r="62" spans="1:19" ht="15" customHeight="1" x14ac:dyDescent="0.35">
      <c r="A62" s="112">
        <v>61</v>
      </c>
      <c r="B62" s="186" t="s">
        <v>443</v>
      </c>
      <c r="C62" s="186" t="s">
        <v>444</v>
      </c>
      <c r="D62" s="187" t="s">
        <v>445</v>
      </c>
      <c r="E62" s="186" t="s">
        <v>325</v>
      </c>
      <c r="F62" s="186" t="s">
        <v>446</v>
      </c>
      <c r="G62" s="187" t="s">
        <v>447</v>
      </c>
      <c r="H62" s="75"/>
      <c r="I62" s="186" t="s">
        <v>46</v>
      </c>
      <c r="J62" s="186" t="s">
        <v>313</v>
      </c>
      <c r="K62" s="178"/>
      <c r="L62" s="178"/>
      <c r="M62" s="171"/>
      <c r="N62" s="112">
        <v>3</v>
      </c>
      <c r="O62" s="75"/>
      <c r="P62" s="112">
        <v>13</v>
      </c>
      <c r="Q62" s="75"/>
      <c r="R62" s="112" t="s">
        <v>3</v>
      </c>
      <c r="S62" s="171" t="s">
        <v>23</v>
      </c>
    </row>
    <row r="63" spans="1:19" ht="15" customHeight="1" x14ac:dyDescent="0.35">
      <c r="A63" s="112">
        <v>62</v>
      </c>
      <c r="B63" s="186" t="s">
        <v>448</v>
      </c>
      <c r="C63" s="186" t="s">
        <v>449</v>
      </c>
      <c r="D63" s="187" t="s">
        <v>450</v>
      </c>
      <c r="E63" s="186" t="s">
        <v>451</v>
      </c>
      <c r="F63" s="186" t="s">
        <v>452</v>
      </c>
      <c r="G63" s="187" t="s">
        <v>453</v>
      </c>
      <c r="H63" s="75"/>
      <c r="I63" s="186" t="s">
        <v>46</v>
      </c>
      <c r="J63" s="186" t="s">
        <v>313</v>
      </c>
      <c r="K63" s="178"/>
      <c r="L63" s="178"/>
      <c r="M63" s="171"/>
      <c r="N63" s="75"/>
      <c r="O63" s="75"/>
      <c r="P63" s="112">
        <v>11</v>
      </c>
      <c r="Q63" s="75"/>
      <c r="R63" s="112" t="s">
        <v>3</v>
      </c>
      <c r="S63" s="171" t="s">
        <v>23</v>
      </c>
    </row>
    <row r="64" spans="1:19" ht="15" customHeight="1" x14ac:dyDescent="0.35">
      <c r="A64" s="112">
        <v>63</v>
      </c>
      <c r="B64" s="186" t="s">
        <v>454</v>
      </c>
      <c r="C64" s="186" t="s">
        <v>455</v>
      </c>
      <c r="D64" s="187" t="s">
        <v>456</v>
      </c>
      <c r="E64" s="186" t="s">
        <v>457</v>
      </c>
      <c r="F64" s="186" t="s">
        <v>458</v>
      </c>
      <c r="G64" s="187" t="s">
        <v>459</v>
      </c>
      <c r="H64" s="75"/>
      <c r="I64" s="186" t="s">
        <v>46</v>
      </c>
      <c r="J64" s="186" t="s">
        <v>313</v>
      </c>
      <c r="K64" s="178"/>
      <c r="L64" s="178"/>
      <c r="M64" s="171"/>
      <c r="N64" s="112">
        <v>4</v>
      </c>
      <c r="O64" s="75"/>
      <c r="P64" s="112">
        <v>15</v>
      </c>
      <c r="Q64" s="75"/>
      <c r="R64" s="112" t="s">
        <v>3</v>
      </c>
      <c r="S64" s="171" t="s">
        <v>23</v>
      </c>
    </row>
    <row r="65" spans="1:19" ht="15" customHeight="1" x14ac:dyDescent="0.35">
      <c r="A65" s="112">
        <v>64</v>
      </c>
      <c r="B65" s="186" t="s">
        <v>337</v>
      </c>
      <c r="C65" s="186" t="s">
        <v>338</v>
      </c>
      <c r="D65" s="187" t="s">
        <v>339</v>
      </c>
      <c r="E65" s="186" t="s">
        <v>325</v>
      </c>
      <c r="F65" s="186" t="s">
        <v>340</v>
      </c>
      <c r="G65" s="187" t="s">
        <v>341</v>
      </c>
      <c r="H65" s="75"/>
      <c r="I65" s="186" t="s">
        <v>46</v>
      </c>
      <c r="J65" s="186" t="s">
        <v>313</v>
      </c>
      <c r="K65" s="178"/>
      <c r="L65" s="178"/>
      <c r="M65" s="171"/>
      <c r="N65" s="112">
        <v>8</v>
      </c>
      <c r="O65" s="75"/>
      <c r="P65" s="112">
        <v>27</v>
      </c>
      <c r="Q65" s="75"/>
      <c r="R65" s="112" t="s">
        <v>3</v>
      </c>
      <c r="S65" s="171" t="s">
        <v>23</v>
      </c>
    </row>
    <row r="66" spans="1:19" ht="15" customHeight="1" x14ac:dyDescent="0.35">
      <c r="A66" s="112">
        <v>65</v>
      </c>
      <c r="B66" s="186" t="s">
        <v>460</v>
      </c>
      <c r="C66" s="186" t="s">
        <v>461</v>
      </c>
      <c r="D66" s="187" t="s">
        <v>462</v>
      </c>
      <c r="E66" s="186" t="s">
        <v>463</v>
      </c>
      <c r="F66" s="186" t="s">
        <v>464</v>
      </c>
      <c r="G66" s="187" t="s">
        <v>465</v>
      </c>
      <c r="H66" s="75"/>
      <c r="I66" s="186" t="s">
        <v>46</v>
      </c>
      <c r="J66" s="186" t="s">
        <v>313</v>
      </c>
      <c r="K66" s="178"/>
      <c r="L66" s="178"/>
      <c r="M66" s="171"/>
      <c r="N66" s="112">
        <v>13</v>
      </c>
      <c r="O66" s="75"/>
      <c r="P66" s="112">
        <v>9</v>
      </c>
      <c r="Q66" s="75"/>
      <c r="R66" s="112" t="s">
        <v>3</v>
      </c>
      <c r="S66" s="171" t="s">
        <v>23</v>
      </c>
    </row>
    <row r="67" spans="1:19" ht="15" customHeight="1" x14ac:dyDescent="0.35">
      <c r="A67" s="112">
        <v>66</v>
      </c>
      <c r="B67" s="186" t="s">
        <v>466</v>
      </c>
      <c r="C67" s="186" t="s">
        <v>467</v>
      </c>
      <c r="D67" s="187" t="s">
        <v>468</v>
      </c>
      <c r="E67" s="186" t="s">
        <v>333</v>
      </c>
      <c r="F67" s="186" t="s">
        <v>469</v>
      </c>
      <c r="G67" s="187" t="s">
        <v>470</v>
      </c>
      <c r="H67" s="75"/>
      <c r="I67" s="186" t="s">
        <v>46</v>
      </c>
      <c r="J67" s="186" t="s">
        <v>313</v>
      </c>
      <c r="K67" s="178"/>
      <c r="L67" s="178"/>
      <c r="M67" s="171"/>
      <c r="N67" s="112">
        <v>3</v>
      </c>
      <c r="O67" s="75"/>
      <c r="P67" s="112">
        <v>13</v>
      </c>
      <c r="Q67" s="75"/>
      <c r="R67" s="112" t="s">
        <v>3</v>
      </c>
      <c r="S67" s="171" t="s">
        <v>23</v>
      </c>
    </row>
    <row r="68" spans="1:19" ht="15" customHeight="1" x14ac:dyDescent="0.35">
      <c r="A68" s="112">
        <v>67</v>
      </c>
      <c r="B68" s="186" t="s">
        <v>471</v>
      </c>
      <c r="C68" s="186" t="s">
        <v>472</v>
      </c>
      <c r="D68" s="187" t="s">
        <v>473</v>
      </c>
      <c r="E68" s="186" t="s">
        <v>295</v>
      </c>
      <c r="F68" s="186" t="s">
        <v>474</v>
      </c>
      <c r="G68" s="187" t="s">
        <v>247</v>
      </c>
      <c r="H68" s="75"/>
      <c r="I68" s="186" t="s">
        <v>46</v>
      </c>
      <c r="J68" s="186" t="s">
        <v>313</v>
      </c>
      <c r="K68" s="178"/>
      <c r="L68" s="178"/>
      <c r="M68" s="171"/>
      <c r="N68" s="75"/>
      <c r="O68" s="75"/>
      <c r="P68" s="75"/>
      <c r="Q68" s="75"/>
      <c r="R68" s="112" t="s">
        <v>3</v>
      </c>
      <c r="S68" s="171" t="s">
        <v>23</v>
      </c>
    </row>
    <row r="69" spans="1:19" ht="15" customHeight="1" x14ac:dyDescent="0.35">
      <c r="A69" s="112">
        <v>68</v>
      </c>
      <c r="B69" s="186" t="s">
        <v>475</v>
      </c>
      <c r="C69" s="186" t="s">
        <v>476</v>
      </c>
      <c r="D69" s="187" t="s">
        <v>473</v>
      </c>
      <c r="E69" s="186" t="s">
        <v>295</v>
      </c>
      <c r="F69" s="186" t="s">
        <v>477</v>
      </c>
      <c r="G69" s="187" t="s">
        <v>478</v>
      </c>
      <c r="H69" s="75"/>
      <c r="I69" s="186" t="s">
        <v>46</v>
      </c>
      <c r="J69" s="186" t="s">
        <v>313</v>
      </c>
      <c r="K69" s="178"/>
      <c r="L69" s="178"/>
      <c r="M69" s="171"/>
      <c r="N69" s="75"/>
      <c r="O69" s="75"/>
      <c r="P69" s="75"/>
      <c r="Q69" s="75"/>
      <c r="R69" s="112" t="s">
        <v>5</v>
      </c>
      <c r="S69" s="171" t="s">
        <v>23</v>
      </c>
    </row>
    <row r="70" spans="1:19" ht="15" customHeight="1" x14ac:dyDescent="0.35">
      <c r="A70" s="112">
        <v>69</v>
      </c>
      <c r="B70" s="186" t="s">
        <v>479</v>
      </c>
      <c r="C70" s="186" t="s">
        <v>480</v>
      </c>
      <c r="D70" s="187" t="s">
        <v>481</v>
      </c>
      <c r="E70" s="186" t="s">
        <v>302</v>
      </c>
      <c r="F70" s="186" t="s">
        <v>482</v>
      </c>
      <c r="G70" s="187" t="s">
        <v>262</v>
      </c>
      <c r="H70" s="75"/>
      <c r="I70" s="186" t="s">
        <v>46</v>
      </c>
      <c r="J70" s="186" t="s">
        <v>313</v>
      </c>
      <c r="K70" s="178"/>
      <c r="L70" s="178"/>
      <c r="M70" s="171"/>
      <c r="N70" s="112">
        <v>3</v>
      </c>
      <c r="O70" s="75"/>
      <c r="P70" s="112">
        <v>13</v>
      </c>
      <c r="Q70" s="75"/>
      <c r="R70" s="112" t="s">
        <v>5</v>
      </c>
      <c r="S70" s="171" t="s">
        <v>23</v>
      </c>
    </row>
    <row r="71" spans="1:19" ht="15" customHeight="1" x14ac:dyDescent="0.35">
      <c r="A71" s="112">
        <v>70</v>
      </c>
      <c r="B71" s="186" t="s">
        <v>406</v>
      </c>
      <c r="C71" s="186" t="s">
        <v>407</v>
      </c>
      <c r="D71" s="187" t="s">
        <v>408</v>
      </c>
      <c r="E71" s="186" t="s">
        <v>346</v>
      </c>
      <c r="F71" s="186" t="s">
        <v>409</v>
      </c>
      <c r="G71" s="187" t="s">
        <v>410</v>
      </c>
      <c r="H71" s="75"/>
      <c r="I71" s="186" t="s">
        <v>46</v>
      </c>
      <c r="J71" s="186" t="s">
        <v>313</v>
      </c>
      <c r="K71" s="178"/>
      <c r="L71" s="178"/>
      <c r="M71" s="171"/>
      <c r="N71" s="75"/>
      <c r="O71" s="75"/>
      <c r="P71" s="112">
        <v>4</v>
      </c>
      <c r="Q71" s="75"/>
      <c r="R71" s="112" t="s">
        <v>5</v>
      </c>
      <c r="S71" s="171" t="s">
        <v>23</v>
      </c>
    </row>
    <row r="72" spans="1:19" ht="15" customHeight="1" x14ac:dyDescent="0.35">
      <c r="A72" s="112">
        <v>71</v>
      </c>
      <c r="B72" s="112" t="s">
        <v>483</v>
      </c>
      <c r="C72" s="112" t="s">
        <v>484</v>
      </c>
      <c r="D72" s="180" t="s">
        <v>485</v>
      </c>
      <c r="E72" s="112" t="s">
        <v>396</v>
      </c>
      <c r="F72" s="112" t="s">
        <v>486</v>
      </c>
      <c r="G72" s="180" t="s">
        <v>487</v>
      </c>
      <c r="H72" s="75"/>
      <c r="I72" s="112" t="s">
        <v>488</v>
      </c>
      <c r="J72" s="112" t="s">
        <v>489</v>
      </c>
      <c r="K72" s="178"/>
      <c r="L72" s="178"/>
      <c r="M72" s="171"/>
      <c r="N72" s="112">
        <v>1</v>
      </c>
      <c r="O72" s="75"/>
      <c r="P72" s="112">
        <v>15</v>
      </c>
      <c r="Q72" s="75"/>
      <c r="R72" s="112" t="s">
        <v>3</v>
      </c>
      <c r="S72" s="171" t="s">
        <v>22</v>
      </c>
    </row>
    <row r="73" spans="1:19" ht="15" customHeight="1" x14ac:dyDescent="0.35">
      <c r="A73" s="112">
        <v>72</v>
      </c>
      <c r="B73" s="112" t="s">
        <v>490</v>
      </c>
      <c r="C73" s="112" t="s">
        <v>491</v>
      </c>
      <c r="D73" s="180" t="s">
        <v>492</v>
      </c>
      <c r="E73" s="112" t="s">
        <v>493</v>
      </c>
      <c r="F73" s="112" t="s">
        <v>494</v>
      </c>
      <c r="G73" s="180" t="s">
        <v>495</v>
      </c>
      <c r="H73" s="75"/>
      <c r="I73" s="112" t="s">
        <v>488</v>
      </c>
      <c r="J73" s="112" t="s">
        <v>298</v>
      </c>
      <c r="K73" s="178"/>
      <c r="L73" s="178"/>
      <c r="M73" s="171"/>
      <c r="N73" s="112">
        <v>3</v>
      </c>
      <c r="O73" s="75"/>
      <c r="P73" s="112">
        <v>4</v>
      </c>
      <c r="Q73" s="75"/>
      <c r="R73" s="112" t="s">
        <v>3</v>
      </c>
      <c r="S73" s="171" t="s">
        <v>22</v>
      </c>
    </row>
    <row r="74" spans="1:19" ht="15" customHeight="1" x14ac:dyDescent="0.35">
      <c r="A74" s="112">
        <v>73</v>
      </c>
      <c r="B74" s="112" t="s">
        <v>496</v>
      </c>
      <c r="C74" s="112" t="s">
        <v>497</v>
      </c>
      <c r="D74" s="180" t="s">
        <v>498</v>
      </c>
      <c r="E74" s="112" t="s">
        <v>295</v>
      </c>
      <c r="F74" s="112" t="s">
        <v>499</v>
      </c>
      <c r="G74" s="180" t="s">
        <v>500</v>
      </c>
      <c r="H74" s="75"/>
      <c r="I74" s="112" t="s">
        <v>488</v>
      </c>
      <c r="J74" s="112" t="s">
        <v>298</v>
      </c>
      <c r="K74" s="178"/>
      <c r="L74" s="178"/>
      <c r="M74" s="171"/>
      <c r="N74" s="75"/>
      <c r="O74" s="75"/>
      <c r="P74" s="112">
        <v>23</v>
      </c>
      <c r="Q74" s="75"/>
      <c r="R74" s="112" t="s">
        <v>3</v>
      </c>
      <c r="S74" s="171" t="s">
        <v>22</v>
      </c>
    </row>
    <row r="75" spans="1:19" ht="15" customHeight="1" x14ac:dyDescent="0.35">
      <c r="A75" s="112">
        <v>74</v>
      </c>
      <c r="B75" s="112" t="s">
        <v>501</v>
      </c>
      <c r="C75" s="112" t="s">
        <v>502</v>
      </c>
      <c r="D75" s="180" t="s">
        <v>131</v>
      </c>
      <c r="E75" s="112" t="s">
        <v>310</v>
      </c>
      <c r="F75" s="112" t="s">
        <v>503</v>
      </c>
      <c r="G75" s="180" t="s">
        <v>504</v>
      </c>
      <c r="H75" s="75"/>
      <c r="I75" s="112" t="s">
        <v>505</v>
      </c>
      <c r="J75" s="112" t="s">
        <v>305</v>
      </c>
      <c r="K75" s="178"/>
      <c r="L75" s="178"/>
      <c r="M75" s="171"/>
      <c r="N75" s="112">
        <v>8</v>
      </c>
      <c r="O75" s="75"/>
      <c r="P75" s="112">
        <v>48</v>
      </c>
      <c r="Q75" s="75"/>
      <c r="R75" s="112" t="s">
        <v>3</v>
      </c>
      <c r="S75" s="171" t="s">
        <v>22</v>
      </c>
    </row>
    <row r="76" spans="1:19" ht="15" customHeight="1" x14ac:dyDescent="0.35">
      <c r="A76" s="112">
        <v>75</v>
      </c>
      <c r="B76" s="112" t="s">
        <v>506</v>
      </c>
      <c r="C76" s="112" t="s">
        <v>507</v>
      </c>
      <c r="D76" s="180" t="s">
        <v>508</v>
      </c>
      <c r="E76" s="112" t="s">
        <v>333</v>
      </c>
      <c r="F76" s="112" t="s">
        <v>509</v>
      </c>
      <c r="G76" s="180" t="s">
        <v>510</v>
      </c>
      <c r="H76" s="75"/>
      <c r="I76" s="112" t="s">
        <v>488</v>
      </c>
      <c r="J76" s="112" t="s">
        <v>298</v>
      </c>
      <c r="K76" s="178"/>
      <c r="L76" s="178"/>
      <c r="M76" s="171"/>
      <c r="N76" s="112">
        <v>23</v>
      </c>
      <c r="O76" s="75"/>
      <c r="P76" s="112">
        <v>18</v>
      </c>
      <c r="Q76" s="75"/>
      <c r="R76" s="112" t="s">
        <v>3</v>
      </c>
      <c r="S76" s="171" t="s">
        <v>22</v>
      </c>
    </row>
    <row r="77" spans="1:19" ht="15" customHeight="1" x14ac:dyDescent="0.35">
      <c r="A77" s="112">
        <v>76</v>
      </c>
      <c r="B77" s="112" t="s">
        <v>511</v>
      </c>
      <c r="C77" s="112" t="s">
        <v>512</v>
      </c>
      <c r="D77" s="180" t="s">
        <v>131</v>
      </c>
      <c r="E77" s="112" t="s">
        <v>493</v>
      </c>
      <c r="F77" s="112" t="s">
        <v>513</v>
      </c>
      <c r="G77" s="180" t="s">
        <v>514</v>
      </c>
      <c r="H77" s="75"/>
      <c r="I77" s="112" t="s">
        <v>505</v>
      </c>
      <c r="J77" s="112" t="s">
        <v>305</v>
      </c>
      <c r="K77" s="178"/>
      <c r="L77" s="178"/>
      <c r="M77" s="171"/>
      <c r="N77" s="112">
        <v>1</v>
      </c>
      <c r="O77" s="75"/>
      <c r="P77" s="112">
        <v>29</v>
      </c>
      <c r="Q77" s="75"/>
      <c r="R77" s="112" t="s">
        <v>3</v>
      </c>
      <c r="S77" s="171" t="s">
        <v>22</v>
      </c>
    </row>
    <row r="78" spans="1:19" ht="15" customHeight="1" x14ac:dyDescent="0.35">
      <c r="A78" s="112">
        <v>77</v>
      </c>
      <c r="B78" s="112" t="s">
        <v>515</v>
      </c>
      <c r="C78" s="112" t="s">
        <v>516</v>
      </c>
      <c r="D78" s="180" t="s">
        <v>517</v>
      </c>
      <c r="E78" s="112" t="s">
        <v>333</v>
      </c>
      <c r="F78" s="112" t="s">
        <v>518</v>
      </c>
      <c r="G78" s="180" t="s">
        <v>519</v>
      </c>
      <c r="H78" s="75"/>
      <c r="I78" s="112" t="s">
        <v>505</v>
      </c>
      <c r="J78" s="112" t="s">
        <v>520</v>
      </c>
      <c r="K78" s="178"/>
      <c r="L78" s="178"/>
      <c r="M78" s="171"/>
      <c r="N78" s="112">
        <v>8</v>
      </c>
      <c r="O78" s="75"/>
      <c r="P78" s="112">
        <v>45</v>
      </c>
      <c r="Q78" s="75"/>
      <c r="R78" s="112" t="s">
        <v>3</v>
      </c>
      <c r="S78" s="171" t="s">
        <v>22</v>
      </c>
    </row>
    <row r="79" spans="1:19" ht="15" customHeight="1" x14ac:dyDescent="0.35">
      <c r="A79" s="112">
        <v>78</v>
      </c>
      <c r="B79" s="112" t="s">
        <v>521</v>
      </c>
      <c r="C79" s="112" t="s">
        <v>522</v>
      </c>
      <c r="D79" s="180" t="s">
        <v>517</v>
      </c>
      <c r="E79" s="112" t="s">
        <v>333</v>
      </c>
      <c r="F79" s="112" t="s">
        <v>523</v>
      </c>
      <c r="G79" s="180" t="s">
        <v>524</v>
      </c>
      <c r="H79" s="75"/>
      <c r="I79" s="112" t="s">
        <v>505</v>
      </c>
      <c r="J79" s="112" t="s">
        <v>520</v>
      </c>
      <c r="K79" s="178"/>
      <c r="L79" s="178"/>
      <c r="M79" s="171"/>
      <c r="N79" s="112">
        <v>17</v>
      </c>
      <c r="O79" s="75"/>
      <c r="P79" s="112">
        <v>78</v>
      </c>
      <c r="Q79" s="75"/>
      <c r="R79" s="112" t="s">
        <v>3</v>
      </c>
      <c r="S79" s="171" t="s">
        <v>22</v>
      </c>
    </row>
    <row r="80" spans="1:19" ht="15" customHeight="1" x14ac:dyDescent="0.35">
      <c r="A80" s="112">
        <v>79</v>
      </c>
      <c r="B80" s="112" t="s">
        <v>525</v>
      </c>
      <c r="C80" s="112" t="s">
        <v>216</v>
      </c>
      <c r="D80" s="180" t="s">
        <v>526</v>
      </c>
      <c r="E80" s="112" t="s">
        <v>302</v>
      </c>
      <c r="F80" s="112" t="s">
        <v>527</v>
      </c>
      <c r="G80" s="180" t="s">
        <v>528</v>
      </c>
      <c r="H80" s="75"/>
      <c r="I80" s="112" t="s">
        <v>488</v>
      </c>
      <c r="J80" s="112" t="s">
        <v>298</v>
      </c>
      <c r="K80" s="178"/>
      <c r="L80" s="178"/>
      <c r="M80" s="171"/>
      <c r="N80" s="112">
        <v>25</v>
      </c>
      <c r="O80" s="75"/>
      <c r="P80" s="112">
        <v>10</v>
      </c>
      <c r="Q80" s="75"/>
      <c r="R80" s="112" t="s">
        <v>3</v>
      </c>
      <c r="S80" s="171" t="s">
        <v>22</v>
      </c>
    </row>
    <row r="81" spans="1:19" ht="15" customHeight="1" x14ac:dyDescent="0.35">
      <c r="A81" s="112">
        <v>80</v>
      </c>
      <c r="B81" s="112" t="s">
        <v>529</v>
      </c>
      <c r="C81" s="112" t="s">
        <v>530</v>
      </c>
      <c r="D81" s="180" t="s">
        <v>531</v>
      </c>
      <c r="E81" s="112" t="s">
        <v>333</v>
      </c>
      <c r="F81" s="112" t="s">
        <v>532</v>
      </c>
      <c r="G81" s="180" t="s">
        <v>533</v>
      </c>
      <c r="H81" s="75"/>
      <c r="I81" s="112" t="s">
        <v>488</v>
      </c>
      <c r="J81" s="112" t="s">
        <v>298</v>
      </c>
      <c r="K81" s="178"/>
      <c r="L81" s="178"/>
      <c r="M81" s="171"/>
      <c r="N81" s="112">
        <v>6</v>
      </c>
      <c r="O81" s="75"/>
      <c r="P81" s="112">
        <v>26</v>
      </c>
      <c r="Q81" s="75"/>
      <c r="R81" s="112" t="s">
        <v>3</v>
      </c>
      <c r="S81" s="171" t="s">
        <v>22</v>
      </c>
    </row>
    <row r="82" spans="1:19" ht="15" customHeight="1" x14ac:dyDescent="0.35">
      <c r="A82" s="112">
        <v>81</v>
      </c>
      <c r="B82" s="112" t="s">
        <v>534</v>
      </c>
      <c r="C82" s="112" t="s">
        <v>535</v>
      </c>
      <c r="D82" s="180" t="s">
        <v>536</v>
      </c>
      <c r="E82" s="112" t="s">
        <v>302</v>
      </c>
      <c r="F82" s="112" t="s">
        <v>537</v>
      </c>
      <c r="G82" s="180" t="s">
        <v>538</v>
      </c>
      <c r="H82" s="75"/>
      <c r="I82" s="112" t="s">
        <v>488</v>
      </c>
      <c r="J82" s="112" t="s">
        <v>313</v>
      </c>
      <c r="K82" s="178"/>
      <c r="L82" s="178"/>
      <c r="M82" s="171"/>
      <c r="N82" s="112">
        <v>68</v>
      </c>
      <c r="O82" s="75"/>
      <c r="P82" s="112">
        <v>69</v>
      </c>
      <c r="Q82" s="75"/>
      <c r="R82" s="112" t="s">
        <v>3</v>
      </c>
      <c r="S82" s="171" t="s">
        <v>22</v>
      </c>
    </row>
    <row r="83" spans="1:19" ht="15" customHeight="1" x14ac:dyDescent="0.35">
      <c r="A83" s="112">
        <v>82</v>
      </c>
      <c r="B83" s="112" t="s">
        <v>539</v>
      </c>
      <c r="C83" s="112" t="s">
        <v>540</v>
      </c>
      <c r="D83" s="180" t="s">
        <v>541</v>
      </c>
      <c r="E83" s="112" t="s">
        <v>288</v>
      </c>
      <c r="F83" s="112" t="s">
        <v>542</v>
      </c>
      <c r="G83" s="180" t="s">
        <v>543</v>
      </c>
      <c r="H83" s="75"/>
      <c r="I83" s="112" t="s">
        <v>505</v>
      </c>
      <c r="J83" s="112" t="s">
        <v>305</v>
      </c>
      <c r="K83" s="178"/>
      <c r="L83" s="178"/>
      <c r="M83" s="171"/>
      <c r="N83" s="112">
        <v>12</v>
      </c>
      <c r="O83" s="75"/>
      <c r="P83" s="112">
        <v>49</v>
      </c>
      <c r="Q83" s="75"/>
      <c r="R83" s="112" t="s">
        <v>3</v>
      </c>
      <c r="S83" s="171" t="s">
        <v>22</v>
      </c>
    </row>
    <row r="84" spans="1:19" ht="15" customHeight="1" x14ac:dyDescent="0.35">
      <c r="A84" s="112">
        <v>83</v>
      </c>
      <c r="B84" s="112" t="s">
        <v>544</v>
      </c>
      <c r="C84" s="112" t="s">
        <v>545</v>
      </c>
      <c r="D84" s="180" t="s">
        <v>546</v>
      </c>
      <c r="E84" s="112" t="s">
        <v>288</v>
      </c>
      <c r="F84" s="112" t="s">
        <v>547</v>
      </c>
      <c r="G84" s="180" t="s">
        <v>548</v>
      </c>
      <c r="H84" s="75"/>
      <c r="I84" s="112" t="s">
        <v>488</v>
      </c>
      <c r="J84" s="112" t="s">
        <v>298</v>
      </c>
      <c r="K84" s="178"/>
      <c r="L84" s="178"/>
      <c r="M84" s="171"/>
      <c r="N84" s="112">
        <v>53</v>
      </c>
      <c r="O84" s="75"/>
      <c r="P84" s="112">
        <v>21</v>
      </c>
      <c r="Q84" s="75"/>
      <c r="R84" s="112" t="s">
        <v>3</v>
      </c>
      <c r="S84" s="171" t="s">
        <v>22</v>
      </c>
    </row>
    <row r="85" spans="1:19" ht="15" customHeight="1" x14ac:dyDescent="0.35">
      <c r="A85" s="112">
        <v>84</v>
      </c>
      <c r="B85" s="112" t="s">
        <v>549</v>
      </c>
      <c r="C85" s="112" t="s">
        <v>550</v>
      </c>
      <c r="D85" s="180" t="s">
        <v>551</v>
      </c>
      <c r="E85" s="112" t="s">
        <v>325</v>
      </c>
      <c r="F85" s="112" t="s">
        <v>552</v>
      </c>
      <c r="G85" s="180" t="s">
        <v>553</v>
      </c>
      <c r="H85" s="75"/>
      <c r="I85" s="112" t="s">
        <v>505</v>
      </c>
      <c r="J85" s="112" t="s">
        <v>305</v>
      </c>
      <c r="K85" s="178"/>
      <c r="L85" s="178"/>
      <c r="M85" s="171"/>
      <c r="N85" s="112">
        <v>8</v>
      </c>
      <c r="O85" s="75"/>
      <c r="P85" s="112">
        <v>35</v>
      </c>
      <c r="Q85" s="75"/>
      <c r="R85" s="112" t="s">
        <v>3</v>
      </c>
      <c r="S85" s="171" t="s">
        <v>22</v>
      </c>
    </row>
    <row r="86" spans="1:19" ht="15" customHeight="1" x14ac:dyDescent="0.35">
      <c r="A86" s="112">
        <v>85</v>
      </c>
      <c r="B86" s="112" t="s">
        <v>554</v>
      </c>
      <c r="C86" s="112" t="s">
        <v>555</v>
      </c>
      <c r="D86" s="180" t="s">
        <v>131</v>
      </c>
      <c r="E86" s="112" t="s">
        <v>556</v>
      </c>
      <c r="F86" s="112" t="s">
        <v>557</v>
      </c>
      <c r="G86" s="180" t="s">
        <v>558</v>
      </c>
      <c r="H86" s="75"/>
      <c r="I86" s="112" t="s">
        <v>505</v>
      </c>
      <c r="J86" s="112" t="s">
        <v>305</v>
      </c>
      <c r="K86" s="178"/>
      <c r="L86" s="178"/>
      <c r="M86" s="171"/>
      <c r="N86" s="75"/>
      <c r="O86" s="75"/>
      <c r="P86" s="112">
        <v>8</v>
      </c>
      <c r="Q86" s="75"/>
      <c r="R86" s="112" t="s">
        <v>3</v>
      </c>
      <c r="S86" s="171" t="s">
        <v>22</v>
      </c>
    </row>
    <row r="87" spans="1:19" ht="15" customHeight="1" x14ac:dyDescent="0.35">
      <c r="A87" s="112">
        <v>86</v>
      </c>
      <c r="B87" s="112" t="s">
        <v>559</v>
      </c>
      <c r="C87" s="112" t="s">
        <v>560</v>
      </c>
      <c r="D87" s="180" t="s">
        <v>517</v>
      </c>
      <c r="E87" s="112" t="s">
        <v>310</v>
      </c>
      <c r="F87" s="112" t="s">
        <v>561</v>
      </c>
      <c r="G87" s="180" t="s">
        <v>562</v>
      </c>
      <c r="H87" s="75"/>
      <c r="I87" s="112" t="s">
        <v>505</v>
      </c>
      <c r="J87" s="112" t="s">
        <v>520</v>
      </c>
      <c r="K87" s="178"/>
      <c r="L87" s="178"/>
      <c r="M87" s="171"/>
      <c r="N87" s="112">
        <v>9</v>
      </c>
      <c r="O87" s="75"/>
      <c r="P87" s="112">
        <v>61</v>
      </c>
      <c r="Q87" s="75"/>
      <c r="R87" s="112" t="s">
        <v>3</v>
      </c>
      <c r="S87" s="171" t="s">
        <v>22</v>
      </c>
    </row>
    <row r="88" spans="1:19" ht="15" customHeight="1" x14ac:dyDescent="0.35">
      <c r="A88" s="112">
        <v>87</v>
      </c>
      <c r="B88" s="112" t="s">
        <v>563</v>
      </c>
      <c r="C88" s="112" t="s">
        <v>564</v>
      </c>
      <c r="D88" s="180" t="s">
        <v>131</v>
      </c>
      <c r="E88" s="112" t="s">
        <v>288</v>
      </c>
      <c r="F88" s="112" t="s">
        <v>565</v>
      </c>
      <c r="G88" s="180" t="s">
        <v>566</v>
      </c>
      <c r="H88" s="75"/>
      <c r="I88" s="112" t="s">
        <v>505</v>
      </c>
      <c r="J88" s="112" t="s">
        <v>305</v>
      </c>
      <c r="K88" s="178"/>
      <c r="L88" s="178"/>
      <c r="M88" s="171"/>
      <c r="N88" s="75"/>
      <c r="O88" s="75"/>
      <c r="P88" s="112">
        <v>20</v>
      </c>
      <c r="Q88" s="75"/>
      <c r="R88" s="112" t="s">
        <v>3</v>
      </c>
      <c r="S88" s="171" t="s">
        <v>22</v>
      </c>
    </row>
    <row r="89" spans="1:19" ht="15" customHeight="1" x14ac:dyDescent="0.35">
      <c r="A89" s="112">
        <v>88</v>
      </c>
      <c r="B89" s="112" t="s">
        <v>567</v>
      </c>
      <c r="C89" s="112" t="s">
        <v>568</v>
      </c>
      <c r="D89" s="180" t="s">
        <v>569</v>
      </c>
      <c r="E89" s="112" t="s">
        <v>310</v>
      </c>
      <c r="F89" s="112" t="s">
        <v>570</v>
      </c>
      <c r="G89" s="180" t="s">
        <v>571</v>
      </c>
      <c r="H89" s="75"/>
      <c r="I89" s="112" t="s">
        <v>488</v>
      </c>
      <c r="J89" s="112" t="s">
        <v>298</v>
      </c>
      <c r="K89" s="178"/>
      <c r="L89" s="178"/>
      <c r="M89" s="171"/>
      <c r="N89" s="112">
        <v>4</v>
      </c>
      <c r="O89" s="75"/>
      <c r="P89" s="112">
        <v>12</v>
      </c>
      <c r="Q89" s="75"/>
      <c r="R89" s="112" t="s">
        <v>3</v>
      </c>
      <c r="S89" s="171" t="s">
        <v>22</v>
      </c>
    </row>
    <row r="90" spans="1:19" ht="15" customHeight="1" x14ac:dyDescent="0.35">
      <c r="A90" s="112">
        <v>89</v>
      </c>
      <c r="B90" s="112" t="s">
        <v>129</v>
      </c>
      <c r="C90" s="112" t="s">
        <v>130</v>
      </c>
      <c r="D90" s="180" t="s">
        <v>131</v>
      </c>
      <c r="E90" s="112" t="s">
        <v>310</v>
      </c>
      <c r="F90" s="112" t="s">
        <v>572</v>
      </c>
      <c r="G90" s="180" t="s">
        <v>133</v>
      </c>
      <c r="H90" s="75"/>
      <c r="I90" s="112" t="s">
        <v>505</v>
      </c>
      <c r="J90" s="112" t="s">
        <v>305</v>
      </c>
      <c r="K90" s="178"/>
      <c r="L90" s="178"/>
      <c r="M90" s="171"/>
      <c r="N90" s="112">
        <v>6</v>
      </c>
      <c r="O90" s="75"/>
      <c r="P90" s="112">
        <v>14</v>
      </c>
      <c r="Q90" s="75"/>
      <c r="R90" s="112" t="s">
        <v>3</v>
      </c>
      <c r="S90" s="171" t="s">
        <v>22</v>
      </c>
    </row>
    <row r="91" spans="1:19" ht="15" customHeight="1" x14ac:dyDescent="0.35">
      <c r="A91" s="112">
        <v>90</v>
      </c>
      <c r="B91" s="112" t="s">
        <v>573</v>
      </c>
      <c r="C91" s="112" t="s">
        <v>574</v>
      </c>
      <c r="D91" s="180" t="s">
        <v>575</v>
      </c>
      <c r="E91" s="112" t="s">
        <v>295</v>
      </c>
      <c r="F91" s="112" t="s">
        <v>576</v>
      </c>
      <c r="G91" s="180" t="s">
        <v>577</v>
      </c>
      <c r="H91" s="75"/>
      <c r="I91" s="112" t="s">
        <v>488</v>
      </c>
      <c r="J91" s="112" t="s">
        <v>298</v>
      </c>
      <c r="K91" s="178"/>
      <c r="L91" s="178"/>
      <c r="M91" s="171"/>
      <c r="N91" s="112">
        <v>10</v>
      </c>
      <c r="O91" s="75"/>
      <c r="P91" s="112">
        <v>12</v>
      </c>
      <c r="Q91" s="75"/>
      <c r="R91" s="112" t="s">
        <v>3</v>
      </c>
      <c r="S91" s="171" t="s">
        <v>22</v>
      </c>
    </row>
    <row r="92" spans="1:19" ht="15" customHeight="1" x14ac:dyDescent="0.35">
      <c r="A92" s="112">
        <v>91</v>
      </c>
      <c r="B92" s="112" t="s">
        <v>578</v>
      </c>
      <c r="C92" s="112" t="s">
        <v>579</v>
      </c>
      <c r="D92" s="180" t="s">
        <v>580</v>
      </c>
      <c r="E92" s="112" t="s">
        <v>295</v>
      </c>
      <c r="F92" s="112" t="s">
        <v>581</v>
      </c>
      <c r="G92" s="180" t="s">
        <v>582</v>
      </c>
      <c r="H92" s="75"/>
      <c r="I92" s="112" t="s">
        <v>488</v>
      </c>
      <c r="J92" s="112" t="s">
        <v>298</v>
      </c>
      <c r="K92" s="178"/>
      <c r="L92" s="178"/>
      <c r="M92" s="171"/>
      <c r="N92" s="112">
        <v>10</v>
      </c>
      <c r="O92" s="75"/>
      <c r="P92" s="112">
        <v>44</v>
      </c>
      <c r="Q92" s="75"/>
      <c r="R92" s="112" t="s">
        <v>3</v>
      </c>
      <c r="S92" s="171" t="s">
        <v>22</v>
      </c>
    </row>
    <row r="93" spans="1:19" ht="15" customHeight="1" x14ac:dyDescent="0.35">
      <c r="A93" s="112">
        <v>92</v>
      </c>
      <c r="B93" s="112" t="s">
        <v>583</v>
      </c>
      <c r="C93" s="112" t="s">
        <v>584</v>
      </c>
      <c r="D93" s="180" t="s">
        <v>131</v>
      </c>
      <c r="E93" s="112" t="s">
        <v>346</v>
      </c>
      <c r="F93" s="112" t="s">
        <v>585</v>
      </c>
      <c r="G93" s="180" t="s">
        <v>586</v>
      </c>
      <c r="H93" s="75"/>
      <c r="I93" s="112" t="s">
        <v>505</v>
      </c>
      <c r="J93" s="112" t="s">
        <v>305</v>
      </c>
      <c r="K93" s="178"/>
      <c r="L93" s="178"/>
      <c r="M93" s="171"/>
      <c r="N93" s="75"/>
      <c r="O93" s="75"/>
      <c r="P93" s="112">
        <v>17</v>
      </c>
      <c r="Q93" s="75"/>
      <c r="R93" s="112" t="s">
        <v>3</v>
      </c>
      <c r="S93" s="171" t="s">
        <v>22</v>
      </c>
    </row>
    <row r="94" spans="1:19" ht="15" customHeight="1" x14ac:dyDescent="0.35">
      <c r="A94" s="112">
        <v>93</v>
      </c>
      <c r="B94" s="112" t="s">
        <v>587</v>
      </c>
      <c r="C94" s="112" t="s">
        <v>588</v>
      </c>
      <c r="D94" s="180" t="s">
        <v>589</v>
      </c>
      <c r="E94" s="112" t="s">
        <v>493</v>
      </c>
      <c r="F94" s="112" t="s">
        <v>590</v>
      </c>
      <c r="G94" s="180" t="s">
        <v>591</v>
      </c>
      <c r="H94" s="75"/>
      <c r="I94" s="112" t="s">
        <v>488</v>
      </c>
      <c r="J94" s="112" t="s">
        <v>298</v>
      </c>
      <c r="K94" s="178"/>
      <c r="L94" s="178"/>
      <c r="M94" s="171"/>
      <c r="N94" s="112">
        <v>1</v>
      </c>
      <c r="O94" s="75"/>
      <c r="P94" s="112">
        <v>3</v>
      </c>
      <c r="Q94" s="75"/>
      <c r="R94" s="112" t="s">
        <v>3</v>
      </c>
      <c r="S94" s="171" t="s">
        <v>22</v>
      </c>
    </row>
    <row r="95" spans="1:19" ht="15" customHeight="1" x14ac:dyDescent="0.35">
      <c r="A95" s="112">
        <v>94</v>
      </c>
      <c r="B95" s="112" t="s">
        <v>592</v>
      </c>
      <c r="C95" s="112" t="s">
        <v>593</v>
      </c>
      <c r="D95" s="180" t="s">
        <v>131</v>
      </c>
      <c r="E95" s="112" t="s">
        <v>302</v>
      </c>
      <c r="F95" s="112" t="s">
        <v>594</v>
      </c>
      <c r="G95" s="180" t="s">
        <v>595</v>
      </c>
      <c r="H95" s="75"/>
      <c r="I95" s="112" t="s">
        <v>505</v>
      </c>
      <c r="J95" s="112" t="s">
        <v>305</v>
      </c>
      <c r="K95" s="178"/>
      <c r="L95" s="178"/>
      <c r="M95" s="171"/>
      <c r="N95" s="112">
        <v>9</v>
      </c>
      <c r="O95" s="75"/>
      <c r="P95" s="112">
        <v>55</v>
      </c>
      <c r="Q95" s="75"/>
      <c r="R95" s="112" t="s">
        <v>3</v>
      </c>
      <c r="S95" s="171" t="s">
        <v>22</v>
      </c>
    </row>
    <row r="96" spans="1:19" ht="15" customHeight="1" x14ac:dyDescent="0.35">
      <c r="A96" s="112">
        <v>95</v>
      </c>
      <c r="B96" s="112" t="s">
        <v>596</v>
      </c>
      <c r="C96" s="112" t="s">
        <v>597</v>
      </c>
      <c r="D96" s="180" t="s">
        <v>131</v>
      </c>
      <c r="E96" s="112" t="s">
        <v>310</v>
      </c>
      <c r="F96" s="112" t="s">
        <v>598</v>
      </c>
      <c r="G96" s="180" t="s">
        <v>599</v>
      </c>
      <c r="H96" s="75"/>
      <c r="I96" s="112" t="s">
        <v>505</v>
      </c>
      <c r="J96" s="112" t="s">
        <v>305</v>
      </c>
      <c r="K96" s="178"/>
      <c r="L96" s="178"/>
      <c r="M96" s="171"/>
      <c r="N96" s="112">
        <v>10</v>
      </c>
      <c r="O96" s="75"/>
      <c r="P96" s="112">
        <v>51</v>
      </c>
      <c r="Q96" s="75"/>
      <c r="R96" s="112" t="s">
        <v>3</v>
      </c>
      <c r="S96" s="171" t="s">
        <v>22</v>
      </c>
    </row>
    <row r="97" spans="1:19" ht="15" customHeight="1" x14ac:dyDescent="0.35">
      <c r="A97" s="112">
        <v>96</v>
      </c>
      <c r="B97" s="112" t="s">
        <v>600</v>
      </c>
      <c r="C97" s="112" t="s">
        <v>601</v>
      </c>
      <c r="D97" s="180" t="s">
        <v>602</v>
      </c>
      <c r="E97" s="112" t="s">
        <v>310</v>
      </c>
      <c r="F97" s="112" t="s">
        <v>603</v>
      </c>
      <c r="G97" s="180" t="s">
        <v>604</v>
      </c>
      <c r="H97" s="75"/>
      <c r="I97" s="112" t="s">
        <v>505</v>
      </c>
      <c r="J97" s="112" t="s">
        <v>605</v>
      </c>
      <c r="K97" s="178"/>
      <c r="L97" s="178"/>
      <c r="M97" s="171"/>
      <c r="N97" s="112">
        <v>19</v>
      </c>
      <c r="O97" s="75"/>
      <c r="P97" s="112">
        <v>92</v>
      </c>
      <c r="Q97" s="75"/>
      <c r="R97" s="112" t="s">
        <v>3</v>
      </c>
      <c r="S97" s="171" t="s">
        <v>22</v>
      </c>
    </row>
    <row r="98" spans="1:19" ht="15" customHeight="1" x14ac:dyDescent="0.35">
      <c r="A98" s="112">
        <v>97</v>
      </c>
      <c r="B98" s="112" t="s">
        <v>606</v>
      </c>
      <c r="C98" s="112" t="s">
        <v>607</v>
      </c>
      <c r="D98" s="180" t="s">
        <v>131</v>
      </c>
      <c r="E98" s="112" t="s">
        <v>346</v>
      </c>
      <c r="F98" s="112" t="s">
        <v>608</v>
      </c>
      <c r="G98" s="180" t="s">
        <v>609</v>
      </c>
      <c r="H98" s="75"/>
      <c r="I98" s="112" t="s">
        <v>505</v>
      </c>
      <c r="J98" s="112" t="s">
        <v>305</v>
      </c>
      <c r="K98" s="178"/>
      <c r="L98" s="178"/>
      <c r="M98" s="171"/>
      <c r="N98" s="112">
        <v>8</v>
      </c>
      <c r="O98" s="75"/>
      <c r="P98" s="112">
        <v>51</v>
      </c>
      <c r="Q98" s="75"/>
      <c r="R98" s="112" t="s">
        <v>3</v>
      </c>
      <c r="S98" s="171" t="s">
        <v>22</v>
      </c>
    </row>
    <row r="99" spans="1:19" ht="15" customHeight="1" x14ac:dyDescent="0.35">
      <c r="A99" s="112">
        <v>98</v>
      </c>
      <c r="B99" s="112" t="s">
        <v>610</v>
      </c>
      <c r="C99" s="112" t="s">
        <v>611</v>
      </c>
      <c r="D99" s="180" t="s">
        <v>131</v>
      </c>
      <c r="E99" s="112" t="s">
        <v>295</v>
      </c>
      <c r="F99" s="112" t="s">
        <v>612</v>
      </c>
      <c r="G99" s="180" t="s">
        <v>613</v>
      </c>
      <c r="H99" s="75"/>
      <c r="I99" s="112" t="s">
        <v>505</v>
      </c>
      <c r="J99" s="112" t="s">
        <v>305</v>
      </c>
      <c r="K99" s="178"/>
      <c r="L99" s="178"/>
      <c r="M99" s="171"/>
      <c r="N99" s="75"/>
      <c r="O99" s="75"/>
      <c r="P99" s="112">
        <v>24</v>
      </c>
      <c r="Q99" s="75"/>
      <c r="R99" s="112" t="s">
        <v>3</v>
      </c>
      <c r="S99" s="171" t="s">
        <v>22</v>
      </c>
    </row>
    <row r="100" spans="1:19" ht="15" customHeight="1" x14ac:dyDescent="0.35">
      <c r="A100" s="112">
        <v>99</v>
      </c>
      <c r="B100" s="112" t="s">
        <v>614</v>
      </c>
      <c r="C100" s="112" t="s">
        <v>615</v>
      </c>
      <c r="D100" s="180" t="s">
        <v>616</v>
      </c>
      <c r="E100" s="112" t="s">
        <v>302</v>
      </c>
      <c r="F100" s="112" t="s">
        <v>617</v>
      </c>
      <c r="G100" s="180" t="s">
        <v>618</v>
      </c>
      <c r="H100" s="75"/>
      <c r="I100" s="112" t="s">
        <v>488</v>
      </c>
      <c r="J100" s="112" t="s">
        <v>298</v>
      </c>
      <c r="K100" s="178"/>
      <c r="L100" s="178"/>
      <c r="M100" s="171"/>
      <c r="N100" s="112">
        <v>53</v>
      </c>
      <c r="O100" s="75"/>
      <c r="P100" s="112">
        <v>9</v>
      </c>
      <c r="Q100" s="75"/>
      <c r="R100" s="112" t="s">
        <v>3</v>
      </c>
      <c r="S100" s="171" t="s">
        <v>22</v>
      </c>
    </row>
    <row r="101" spans="1:19" ht="15" customHeight="1" x14ac:dyDescent="0.35">
      <c r="A101" s="112">
        <v>100</v>
      </c>
      <c r="B101" s="112" t="s">
        <v>619</v>
      </c>
      <c r="C101" s="112" t="s">
        <v>620</v>
      </c>
      <c r="D101" s="180" t="s">
        <v>621</v>
      </c>
      <c r="E101" s="112" t="s">
        <v>310</v>
      </c>
      <c r="F101" s="112" t="s">
        <v>622</v>
      </c>
      <c r="G101" s="180" t="s">
        <v>623</v>
      </c>
      <c r="H101" s="75"/>
      <c r="I101" s="112" t="s">
        <v>488</v>
      </c>
      <c r="J101" s="112" t="s">
        <v>298</v>
      </c>
      <c r="K101" s="178"/>
      <c r="L101" s="178"/>
      <c r="M101" s="171"/>
      <c r="N101" s="112">
        <v>22</v>
      </c>
      <c r="O101" s="75"/>
      <c r="P101" s="112">
        <v>28</v>
      </c>
      <c r="Q101" s="75"/>
      <c r="R101" s="112" t="s">
        <v>3</v>
      </c>
      <c r="S101" s="171" t="s">
        <v>22</v>
      </c>
    </row>
    <row r="102" spans="1:19" ht="15" customHeight="1" x14ac:dyDescent="0.35">
      <c r="A102" s="112">
        <v>101</v>
      </c>
      <c r="B102" s="112" t="s">
        <v>624</v>
      </c>
      <c r="C102" s="112" t="s">
        <v>625</v>
      </c>
      <c r="D102" s="180" t="s">
        <v>626</v>
      </c>
      <c r="E102" s="112" t="s">
        <v>325</v>
      </c>
      <c r="F102" s="112" t="s">
        <v>627</v>
      </c>
      <c r="G102" s="180" t="s">
        <v>628</v>
      </c>
      <c r="H102" s="75"/>
      <c r="I102" s="112" t="s">
        <v>505</v>
      </c>
      <c r="J102" s="112" t="s">
        <v>305</v>
      </c>
      <c r="K102" s="178"/>
      <c r="L102" s="178"/>
      <c r="M102" s="171"/>
      <c r="N102" s="112">
        <v>57</v>
      </c>
      <c r="O102" s="75"/>
      <c r="P102" s="112">
        <v>157</v>
      </c>
      <c r="Q102" s="75"/>
      <c r="R102" s="112" t="s">
        <v>3</v>
      </c>
      <c r="S102" s="171" t="s">
        <v>22</v>
      </c>
    </row>
    <row r="103" spans="1:19" ht="15" customHeight="1" x14ac:dyDescent="0.35">
      <c r="A103" s="112">
        <v>102</v>
      </c>
      <c r="B103" s="112" t="s">
        <v>629</v>
      </c>
      <c r="C103" s="112" t="s">
        <v>630</v>
      </c>
      <c r="D103" s="180" t="s">
        <v>131</v>
      </c>
      <c r="E103" s="112" t="s">
        <v>346</v>
      </c>
      <c r="F103" s="112" t="s">
        <v>631</v>
      </c>
      <c r="G103" s="180" t="s">
        <v>632</v>
      </c>
      <c r="H103" s="75"/>
      <c r="I103" s="112" t="s">
        <v>505</v>
      </c>
      <c r="J103" s="112" t="s">
        <v>305</v>
      </c>
      <c r="K103" s="178"/>
      <c r="L103" s="178"/>
      <c r="M103" s="171"/>
      <c r="N103" s="112">
        <v>8</v>
      </c>
      <c r="O103" s="75"/>
      <c r="P103" s="112">
        <v>11</v>
      </c>
      <c r="Q103" s="75"/>
      <c r="R103" s="112" t="s">
        <v>3</v>
      </c>
      <c r="S103" s="171" t="s">
        <v>22</v>
      </c>
    </row>
    <row r="104" spans="1:19" ht="15" customHeight="1" x14ac:dyDescent="0.35">
      <c r="A104" s="112">
        <v>103</v>
      </c>
      <c r="B104" s="112" t="s">
        <v>633</v>
      </c>
      <c r="C104" s="112" t="s">
        <v>634</v>
      </c>
      <c r="D104" s="180" t="s">
        <v>131</v>
      </c>
      <c r="E104" s="112" t="s">
        <v>310</v>
      </c>
      <c r="F104" s="112" t="s">
        <v>635</v>
      </c>
      <c r="G104" s="180" t="s">
        <v>636</v>
      </c>
      <c r="H104" s="75"/>
      <c r="I104" s="112" t="s">
        <v>505</v>
      </c>
      <c r="J104" s="112" t="s">
        <v>305</v>
      </c>
      <c r="K104" s="178"/>
      <c r="L104" s="178"/>
      <c r="M104" s="171"/>
      <c r="N104" s="112">
        <v>13</v>
      </c>
      <c r="O104" s="75"/>
      <c r="P104" s="112">
        <v>8</v>
      </c>
      <c r="Q104" s="75"/>
      <c r="R104" s="112" t="s">
        <v>3</v>
      </c>
      <c r="S104" s="171" t="s">
        <v>22</v>
      </c>
    </row>
    <row r="105" spans="1:19" ht="15" customHeight="1" x14ac:dyDescent="0.35">
      <c r="A105" s="112">
        <v>104</v>
      </c>
      <c r="B105" s="112" t="s">
        <v>637</v>
      </c>
      <c r="C105" s="112" t="s">
        <v>203</v>
      </c>
      <c r="D105" s="180" t="s">
        <v>638</v>
      </c>
      <c r="E105" s="112" t="s">
        <v>639</v>
      </c>
      <c r="F105" s="112" t="s">
        <v>640</v>
      </c>
      <c r="G105" s="180" t="s">
        <v>641</v>
      </c>
      <c r="H105" s="75"/>
      <c r="I105" s="112" t="s">
        <v>488</v>
      </c>
      <c r="J105" s="112" t="s">
        <v>298</v>
      </c>
      <c r="K105" s="178"/>
      <c r="L105" s="178"/>
      <c r="M105" s="171"/>
      <c r="N105" s="112">
        <v>5</v>
      </c>
      <c r="O105" s="75"/>
      <c r="P105" s="112">
        <v>13</v>
      </c>
      <c r="Q105" s="75"/>
      <c r="R105" s="112" t="s">
        <v>3</v>
      </c>
      <c r="S105" s="171" t="s">
        <v>22</v>
      </c>
    </row>
    <row r="106" spans="1:19" ht="15" customHeight="1" x14ac:dyDescent="0.35">
      <c r="A106" s="112">
        <v>105</v>
      </c>
      <c r="B106" s="112" t="s">
        <v>642</v>
      </c>
      <c r="C106" s="112" t="s">
        <v>643</v>
      </c>
      <c r="D106" s="180" t="s">
        <v>602</v>
      </c>
      <c r="E106" s="112" t="s">
        <v>325</v>
      </c>
      <c r="F106" s="112" t="s">
        <v>644</v>
      </c>
      <c r="G106" s="180" t="s">
        <v>645</v>
      </c>
      <c r="H106" s="75"/>
      <c r="I106" s="112" t="s">
        <v>505</v>
      </c>
      <c r="J106" s="112" t="s">
        <v>646</v>
      </c>
      <c r="K106" s="178"/>
      <c r="L106" s="178"/>
      <c r="M106" s="171"/>
      <c r="N106" s="112">
        <v>11</v>
      </c>
      <c r="O106" s="75"/>
      <c r="P106" s="112">
        <v>63</v>
      </c>
      <c r="Q106" s="75"/>
      <c r="R106" s="112" t="s">
        <v>3</v>
      </c>
      <c r="S106" s="171" t="s">
        <v>22</v>
      </c>
    </row>
    <row r="107" spans="1:19" ht="15" customHeight="1" x14ac:dyDescent="0.35">
      <c r="A107" s="112">
        <v>106</v>
      </c>
      <c r="B107" s="112" t="s">
        <v>647</v>
      </c>
      <c r="C107" s="112" t="s">
        <v>648</v>
      </c>
      <c r="D107" s="180" t="s">
        <v>649</v>
      </c>
      <c r="E107" s="112" t="s">
        <v>556</v>
      </c>
      <c r="F107" s="112" t="s">
        <v>650</v>
      </c>
      <c r="G107" s="180" t="s">
        <v>651</v>
      </c>
      <c r="H107" s="75"/>
      <c r="I107" s="112" t="s">
        <v>488</v>
      </c>
      <c r="J107" s="112" t="s">
        <v>298</v>
      </c>
      <c r="K107" s="178"/>
      <c r="L107" s="178"/>
      <c r="M107" s="171"/>
      <c r="N107" s="75"/>
      <c r="O107" s="75"/>
      <c r="P107" s="112">
        <v>24</v>
      </c>
      <c r="Q107" s="75"/>
      <c r="R107" s="112" t="s">
        <v>3</v>
      </c>
      <c r="S107" s="171" t="s">
        <v>22</v>
      </c>
    </row>
    <row r="108" spans="1:19" ht="15" customHeight="1" x14ac:dyDescent="0.35">
      <c r="A108" s="112">
        <v>107</v>
      </c>
      <c r="B108" s="112" t="s">
        <v>652</v>
      </c>
      <c r="C108" s="112" t="s">
        <v>653</v>
      </c>
      <c r="D108" s="180" t="s">
        <v>131</v>
      </c>
      <c r="E108" s="112" t="s">
        <v>295</v>
      </c>
      <c r="F108" s="112" t="s">
        <v>654</v>
      </c>
      <c r="G108" s="180" t="s">
        <v>655</v>
      </c>
      <c r="H108" s="75"/>
      <c r="I108" s="112" t="s">
        <v>505</v>
      </c>
      <c r="J108" s="112" t="s">
        <v>305</v>
      </c>
      <c r="K108" s="178"/>
      <c r="L108" s="178"/>
      <c r="M108" s="171"/>
      <c r="N108" s="112">
        <v>6</v>
      </c>
      <c r="O108" s="75"/>
      <c r="P108" s="112">
        <v>6</v>
      </c>
      <c r="Q108" s="75"/>
      <c r="R108" s="112" t="s">
        <v>3</v>
      </c>
      <c r="S108" s="171" t="s">
        <v>22</v>
      </c>
    </row>
    <row r="109" spans="1:19" ht="15" customHeight="1" x14ac:dyDescent="0.35">
      <c r="A109" s="112">
        <v>108</v>
      </c>
      <c r="B109" s="112" t="s">
        <v>656</v>
      </c>
      <c r="C109" s="112" t="s">
        <v>657</v>
      </c>
      <c r="D109" s="180" t="s">
        <v>658</v>
      </c>
      <c r="E109" s="112" t="s">
        <v>493</v>
      </c>
      <c r="F109" s="112" t="s">
        <v>659</v>
      </c>
      <c r="G109" s="180" t="s">
        <v>660</v>
      </c>
      <c r="H109" s="75"/>
      <c r="I109" s="112" t="s">
        <v>505</v>
      </c>
      <c r="J109" s="112" t="s">
        <v>305</v>
      </c>
      <c r="K109" s="178"/>
      <c r="L109" s="178"/>
      <c r="M109" s="171"/>
      <c r="N109" s="112">
        <v>3</v>
      </c>
      <c r="O109" s="75"/>
      <c r="P109" s="112">
        <v>67</v>
      </c>
      <c r="Q109" s="75"/>
      <c r="R109" s="112" t="s">
        <v>3</v>
      </c>
      <c r="S109" s="171" t="s">
        <v>22</v>
      </c>
    </row>
    <row r="110" spans="1:19" ht="15" customHeight="1" x14ac:dyDescent="0.35">
      <c r="A110" s="112">
        <v>109</v>
      </c>
      <c r="B110" s="112" t="s">
        <v>661</v>
      </c>
      <c r="C110" s="112" t="s">
        <v>662</v>
      </c>
      <c r="D110" s="180" t="s">
        <v>517</v>
      </c>
      <c r="E110" s="112" t="s">
        <v>295</v>
      </c>
      <c r="F110" s="112" t="s">
        <v>663</v>
      </c>
      <c r="G110" s="180" t="s">
        <v>664</v>
      </c>
      <c r="H110" s="75"/>
      <c r="I110" s="112" t="s">
        <v>505</v>
      </c>
      <c r="J110" s="112" t="s">
        <v>520</v>
      </c>
      <c r="K110" s="178"/>
      <c r="L110" s="178"/>
      <c r="M110" s="171"/>
      <c r="N110" s="112">
        <v>16</v>
      </c>
      <c r="O110" s="75"/>
      <c r="P110" s="112">
        <v>38</v>
      </c>
      <c r="Q110" s="75"/>
      <c r="R110" s="112" t="s">
        <v>3</v>
      </c>
      <c r="S110" s="171" t="s">
        <v>22</v>
      </c>
    </row>
    <row r="111" spans="1:19" ht="15" customHeight="1" x14ac:dyDescent="0.35">
      <c r="A111" s="112">
        <v>110</v>
      </c>
      <c r="B111" s="112" t="s">
        <v>665</v>
      </c>
      <c r="C111" s="112" t="s">
        <v>666</v>
      </c>
      <c r="D111" s="180" t="s">
        <v>131</v>
      </c>
      <c r="E111" s="112" t="s">
        <v>346</v>
      </c>
      <c r="F111" s="112" t="s">
        <v>667</v>
      </c>
      <c r="G111" s="180" t="s">
        <v>668</v>
      </c>
      <c r="H111" s="75"/>
      <c r="I111" s="112" t="s">
        <v>505</v>
      </c>
      <c r="J111" s="112" t="s">
        <v>305</v>
      </c>
      <c r="K111" s="178"/>
      <c r="L111" s="178"/>
      <c r="M111" s="171"/>
      <c r="N111" s="112">
        <v>1</v>
      </c>
      <c r="O111" s="75"/>
      <c r="P111" s="112">
        <v>17</v>
      </c>
      <c r="Q111" s="75"/>
      <c r="R111" s="112" t="s">
        <v>3</v>
      </c>
      <c r="S111" s="171" t="s">
        <v>22</v>
      </c>
    </row>
    <row r="112" spans="1:19" ht="15" customHeight="1" x14ac:dyDescent="0.35">
      <c r="A112" s="112">
        <v>111</v>
      </c>
      <c r="B112" s="112" t="s">
        <v>669</v>
      </c>
      <c r="C112" s="112" t="s">
        <v>670</v>
      </c>
      <c r="D112" s="180" t="s">
        <v>517</v>
      </c>
      <c r="E112" s="112" t="s">
        <v>302</v>
      </c>
      <c r="F112" s="112" t="s">
        <v>671</v>
      </c>
      <c r="G112" s="180" t="s">
        <v>672</v>
      </c>
      <c r="H112" s="75"/>
      <c r="I112" s="112" t="s">
        <v>505</v>
      </c>
      <c r="J112" s="112" t="s">
        <v>520</v>
      </c>
      <c r="K112" s="178"/>
      <c r="L112" s="178"/>
      <c r="M112" s="171"/>
      <c r="N112" s="112">
        <v>29</v>
      </c>
      <c r="O112" s="75"/>
      <c r="P112" s="112">
        <v>36</v>
      </c>
      <c r="Q112" s="75"/>
      <c r="R112" s="112" t="s">
        <v>3</v>
      </c>
      <c r="S112" s="171" t="s">
        <v>22</v>
      </c>
    </row>
    <row r="113" spans="1:19" ht="15" customHeight="1" x14ac:dyDescent="0.35">
      <c r="A113" s="112">
        <v>112</v>
      </c>
      <c r="B113" s="112" t="s">
        <v>673</v>
      </c>
      <c r="C113" s="112" t="s">
        <v>674</v>
      </c>
      <c r="D113" s="180" t="s">
        <v>675</v>
      </c>
      <c r="E113" s="112" t="s">
        <v>556</v>
      </c>
      <c r="F113" s="112" t="s">
        <v>676</v>
      </c>
      <c r="G113" s="180" t="s">
        <v>677</v>
      </c>
      <c r="H113" s="75"/>
      <c r="I113" s="112" t="s">
        <v>488</v>
      </c>
      <c r="J113" s="112" t="s">
        <v>298</v>
      </c>
      <c r="K113" s="178"/>
      <c r="L113" s="178"/>
      <c r="M113" s="171"/>
      <c r="N113" s="75"/>
      <c r="O113" s="75"/>
      <c r="P113" s="112">
        <v>18</v>
      </c>
      <c r="Q113" s="75"/>
      <c r="R113" s="112" t="s">
        <v>3</v>
      </c>
      <c r="S113" s="171" t="s">
        <v>22</v>
      </c>
    </row>
    <row r="114" spans="1:19" ht="15" customHeight="1" x14ac:dyDescent="0.35">
      <c r="A114" s="112">
        <v>113</v>
      </c>
      <c r="B114" s="112" t="s">
        <v>678</v>
      </c>
      <c r="C114" s="112" t="s">
        <v>679</v>
      </c>
      <c r="D114" s="180" t="s">
        <v>680</v>
      </c>
      <c r="E114" s="112" t="s">
        <v>288</v>
      </c>
      <c r="F114" s="112" t="s">
        <v>681</v>
      </c>
      <c r="G114" s="180" t="s">
        <v>682</v>
      </c>
      <c r="H114" s="75"/>
      <c r="I114" s="112" t="s">
        <v>488</v>
      </c>
      <c r="J114" s="112" t="s">
        <v>298</v>
      </c>
      <c r="K114" s="178"/>
      <c r="L114" s="178"/>
      <c r="M114" s="171"/>
      <c r="N114" s="75"/>
      <c r="O114" s="75"/>
      <c r="P114" s="112">
        <v>19</v>
      </c>
      <c r="Q114" s="75"/>
      <c r="R114" s="112" t="s">
        <v>3</v>
      </c>
      <c r="S114" s="171" t="s">
        <v>22</v>
      </c>
    </row>
    <row r="115" spans="1:19" ht="15" customHeight="1" x14ac:dyDescent="0.35">
      <c r="A115" s="112">
        <v>114</v>
      </c>
      <c r="B115" s="112" t="s">
        <v>683</v>
      </c>
      <c r="C115" s="112" t="s">
        <v>684</v>
      </c>
      <c r="D115" s="180" t="s">
        <v>602</v>
      </c>
      <c r="E115" s="112" t="s">
        <v>639</v>
      </c>
      <c r="F115" s="112" t="s">
        <v>685</v>
      </c>
      <c r="G115" s="180" t="s">
        <v>686</v>
      </c>
      <c r="H115" s="75"/>
      <c r="I115" s="112" t="s">
        <v>505</v>
      </c>
      <c r="J115" s="112" t="s">
        <v>605</v>
      </c>
      <c r="K115" s="178"/>
      <c r="L115" s="178"/>
      <c r="M115" s="171"/>
      <c r="N115" s="112">
        <v>4</v>
      </c>
      <c r="O115" s="75"/>
      <c r="P115" s="112">
        <v>41</v>
      </c>
      <c r="Q115" s="75"/>
      <c r="R115" s="112" t="s">
        <v>3</v>
      </c>
      <c r="S115" s="171" t="s">
        <v>22</v>
      </c>
    </row>
    <row r="116" spans="1:19" ht="15" customHeight="1" x14ac:dyDescent="0.35">
      <c r="A116" s="112">
        <v>115</v>
      </c>
      <c r="B116" s="112" t="s">
        <v>687</v>
      </c>
      <c r="C116" s="112" t="s">
        <v>688</v>
      </c>
      <c r="D116" s="180" t="s">
        <v>131</v>
      </c>
      <c r="E116" s="112" t="s">
        <v>302</v>
      </c>
      <c r="F116" s="112" t="s">
        <v>689</v>
      </c>
      <c r="G116" s="180" t="s">
        <v>690</v>
      </c>
      <c r="H116" s="75"/>
      <c r="I116" s="112" t="s">
        <v>505</v>
      </c>
      <c r="J116" s="112" t="s">
        <v>305</v>
      </c>
      <c r="K116" s="178"/>
      <c r="L116" s="178"/>
      <c r="M116" s="171"/>
      <c r="N116" s="112">
        <v>20</v>
      </c>
      <c r="O116" s="75"/>
      <c r="P116" s="112">
        <v>37</v>
      </c>
      <c r="Q116" s="75"/>
      <c r="R116" s="112" t="s">
        <v>3</v>
      </c>
      <c r="S116" s="171" t="s">
        <v>22</v>
      </c>
    </row>
    <row r="117" spans="1:19" ht="15" customHeight="1" x14ac:dyDescent="0.35">
      <c r="A117" s="112">
        <v>116</v>
      </c>
      <c r="B117" s="112" t="s">
        <v>691</v>
      </c>
      <c r="C117" s="112" t="s">
        <v>692</v>
      </c>
      <c r="D117" s="180" t="s">
        <v>693</v>
      </c>
      <c r="E117" s="112" t="s">
        <v>639</v>
      </c>
      <c r="F117" s="112" t="s">
        <v>694</v>
      </c>
      <c r="G117" s="180" t="s">
        <v>695</v>
      </c>
      <c r="H117" s="75"/>
      <c r="I117" s="112" t="s">
        <v>505</v>
      </c>
      <c r="J117" s="112" t="s">
        <v>305</v>
      </c>
      <c r="K117" s="178"/>
      <c r="L117" s="178"/>
      <c r="M117" s="171"/>
      <c r="N117" s="112">
        <v>3</v>
      </c>
      <c r="O117" s="75"/>
      <c r="P117" s="112">
        <v>13</v>
      </c>
      <c r="Q117" s="75"/>
      <c r="R117" s="112" t="s">
        <v>3</v>
      </c>
      <c r="S117" s="171" t="s">
        <v>22</v>
      </c>
    </row>
    <row r="118" spans="1:19" ht="15" customHeight="1" x14ac:dyDescent="0.35">
      <c r="A118" s="112">
        <v>117</v>
      </c>
      <c r="B118" s="112" t="s">
        <v>696</v>
      </c>
      <c r="C118" s="112" t="s">
        <v>697</v>
      </c>
      <c r="D118" s="180" t="s">
        <v>131</v>
      </c>
      <c r="E118" s="112" t="s">
        <v>556</v>
      </c>
      <c r="F118" s="112" t="s">
        <v>631</v>
      </c>
      <c r="G118" s="180" t="s">
        <v>698</v>
      </c>
      <c r="H118" s="75"/>
      <c r="I118" s="112" t="s">
        <v>505</v>
      </c>
      <c r="J118" s="112" t="s">
        <v>305</v>
      </c>
      <c r="K118" s="178"/>
      <c r="L118" s="178"/>
      <c r="M118" s="171"/>
      <c r="N118" s="112">
        <v>1</v>
      </c>
      <c r="O118" s="75"/>
      <c r="P118" s="112">
        <v>20</v>
      </c>
      <c r="Q118" s="75"/>
      <c r="R118" s="112" t="s">
        <v>3</v>
      </c>
      <c r="S118" s="171" t="s">
        <v>22</v>
      </c>
    </row>
    <row r="119" spans="1:19" ht="15" customHeight="1" x14ac:dyDescent="0.35">
      <c r="A119" s="112">
        <v>118</v>
      </c>
      <c r="B119" s="112" t="s">
        <v>699</v>
      </c>
      <c r="C119" s="112" t="s">
        <v>700</v>
      </c>
      <c r="D119" s="180" t="s">
        <v>701</v>
      </c>
      <c r="E119" s="112" t="s">
        <v>346</v>
      </c>
      <c r="F119" s="112" t="s">
        <v>702</v>
      </c>
      <c r="G119" s="180" t="s">
        <v>703</v>
      </c>
      <c r="H119" s="75"/>
      <c r="I119" s="112" t="s">
        <v>488</v>
      </c>
      <c r="J119" s="112" t="s">
        <v>298</v>
      </c>
      <c r="K119" s="178"/>
      <c r="L119" s="178"/>
      <c r="M119" s="171"/>
      <c r="N119" s="75"/>
      <c r="O119" s="75"/>
      <c r="P119" s="112">
        <v>24</v>
      </c>
      <c r="Q119" s="75"/>
      <c r="R119" s="112" t="s">
        <v>3</v>
      </c>
      <c r="S119" s="171" t="s">
        <v>22</v>
      </c>
    </row>
    <row r="120" spans="1:19" ht="15" customHeight="1" x14ac:dyDescent="0.35">
      <c r="A120" s="112">
        <v>119</v>
      </c>
      <c r="B120" s="112" t="s">
        <v>704</v>
      </c>
      <c r="C120" s="112" t="s">
        <v>705</v>
      </c>
      <c r="D120" s="180" t="s">
        <v>706</v>
      </c>
      <c r="E120" s="112" t="s">
        <v>302</v>
      </c>
      <c r="F120" s="112" t="s">
        <v>707</v>
      </c>
      <c r="G120" s="180" t="s">
        <v>708</v>
      </c>
      <c r="H120" s="75"/>
      <c r="I120" s="112" t="s">
        <v>488</v>
      </c>
      <c r="J120" s="112" t="s">
        <v>313</v>
      </c>
      <c r="K120" s="178"/>
      <c r="L120" s="178"/>
      <c r="M120" s="171"/>
      <c r="N120" s="112">
        <v>9</v>
      </c>
      <c r="O120" s="75"/>
      <c r="P120" s="112">
        <v>78</v>
      </c>
      <c r="Q120" s="75"/>
      <c r="R120" s="112" t="s">
        <v>3</v>
      </c>
      <c r="S120" s="171" t="s">
        <v>22</v>
      </c>
    </row>
    <row r="121" spans="1:19" ht="15" customHeight="1" x14ac:dyDescent="0.35">
      <c r="A121" s="112">
        <v>120</v>
      </c>
      <c r="B121" s="112" t="s">
        <v>709</v>
      </c>
      <c r="C121" s="112" t="s">
        <v>710</v>
      </c>
      <c r="D121" s="180" t="s">
        <v>131</v>
      </c>
      <c r="E121" s="112" t="s">
        <v>346</v>
      </c>
      <c r="F121" s="112" t="s">
        <v>711</v>
      </c>
      <c r="G121" s="180" t="s">
        <v>712</v>
      </c>
      <c r="H121" s="75"/>
      <c r="I121" s="112" t="s">
        <v>505</v>
      </c>
      <c r="J121" s="112" t="s">
        <v>305</v>
      </c>
      <c r="K121" s="178"/>
      <c r="L121" s="178"/>
      <c r="M121" s="171"/>
      <c r="N121" s="112">
        <v>2</v>
      </c>
      <c r="O121" s="75"/>
      <c r="P121" s="112">
        <v>7</v>
      </c>
      <c r="Q121" s="75"/>
      <c r="R121" s="112" t="s">
        <v>3</v>
      </c>
      <c r="S121" s="171" t="s">
        <v>22</v>
      </c>
    </row>
    <row r="122" spans="1:19" ht="15" customHeight="1" x14ac:dyDescent="0.35">
      <c r="A122" s="112">
        <v>121</v>
      </c>
      <c r="B122" s="112" t="s">
        <v>713</v>
      </c>
      <c r="C122" s="112" t="s">
        <v>714</v>
      </c>
      <c r="D122" s="180" t="s">
        <v>131</v>
      </c>
      <c r="E122" s="112" t="s">
        <v>556</v>
      </c>
      <c r="F122" s="112" t="s">
        <v>715</v>
      </c>
      <c r="G122" s="180" t="s">
        <v>716</v>
      </c>
      <c r="H122" s="75"/>
      <c r="I122" s="112" t="s">
        <v>505</v>
      </c>
      <c r="J122" s="112" t="s">
        <v>305</v>
      </c>
      <c r="K122" s="178"/>
      <c r="L122" s="178"/>
      <c r="M122" s="171"/>
      <c r="N122" s="75"/>
      <c r="O122" s="75"/>
      <c r="P122" s="112">
        <v>36</v>
      </c>
      <c r="Q122" s="75"/>
      <c r="R122" s="112" t="s">
        <v>3</v>
      </c>
      <c r="S122" s="171" t="s">
        <v>22</v>
      </c>
    </row>
    <row r="123" spans="1:19" ht="15" customHeight="1" x14ac:dyDescent="0.35">
      <c r="A123" s="112">
        <v>122</v>
      </c>
      <c r="B123" s="112" t="s">
        <v>717</v>
      </c>
      <c r="C123" s="112" t="s">
        <v>718</v>
      </c>
      <c r="D123" s="180" t="s">
        <v>131</v>
      </c>
      <c r="E123" s="112" t="s">
        <v>346</v>
      </c>
      <c r="F123" s="112" t="s">
        <v>719</v>
      </c>
      <c r="G123" s="180" t="s">
        <v>720</v>
      </c>
      <c r="H123" s="75"/>
      <c r="I123" s="112" t="s">
        <v>505</v>
      </c>
      <c r="J123" s="112" t="s">
        <v>305</v>
      </c>
      <c r="K123" s="178"/>
      <c r="L123" s="178"/>
      <c r="M123" s="171"/>
      <c r="N123" s="112">
        <v>2</v>
      </c>
      <c r="O123" s="75"/>
      <c r="P123" s="112">
        <v>20</v>
      </c>
      <c r="Q123" s="75"/>
      <c r="R123" s="112" t="s">
        <v>3</v>
      </c>
      <c r="S123" s="171" t="s">
        <v>22</v>
      </c>
    </row>
    <row r="124" spans="1:19" ht="15" customHeight="1" x14ac:dyDescent="0.35">
      <c r="A124" s="112">
        <v>123</v>
      </c>
      <c r="B124" s="112" t="s">
        <v>721</v>
      </c>
      <c r="C124" s="112" t="s">
        <v>722</v>
      </c>
      <c r="D124" s="180" t="s">
        <v>723</v>
      </c>
      <c r="E124" s="112" t="s">
        <v>346</v>
      </c>
      <c r="F124" s="112" t="s">
        <v>724</v>
      </c>
      <c r="G124" s="180" t="s">
        <v>725</v>
      </c>
      <c r="H124" s="75"/>
      <c r="I124" s="112" t="s">
        <v>488</v>
      </c>
      <c r="J124" s="112" t="s">
        <v>298</v>
      </c>
      <c r="K124" s="178"/>
      <c r="L124" s="178"/>
      <c r="M124" s="171"/>
      <c r="N124" s="75"/>
      <c r="O124" s="75"/>
      <c r="P124" s="112">
        <v>10</v>
      </c>
      <c r="Q124" s="75"/>
      <c r="R124" s="112" t="s">
        <v>3</v>
      </c>
      <c r="S124" s="171" t="s">
        <v>22</v>
      </c>
    </row>
    <row r="125" spans="1:19" ht="15" customHeight="1" x14ac:dyDescent="0.35">
      <c r="A125" s="112">
        <v>124</v>
      </c>
      <c r="B125" s="112" t="s">
        <v>726</v>
      </c>
      <c r="C125" s="112" t="s">
        <v>727</v>
      </c>
      <c r="D125" s="180" t="s">
        <v>728</v>
      </c>
      <c r="E125" s="112" t="s">
        <v>310</v>
      </c>
      <c r="F125" s="112" t="s">
        <v>729</v>
      </c>
      <c r="G125" s="180" t="s">
        <v>730</v>
      </c>
      <c r="H125" s="75"/>
      <c r="I125" s="112" t="s">
        <v>505</v>
      </c>
      <c r="J125" s="112" t="s">
        <v>305</v>
      </c>
      <c r="K125" s="178"/>
      <c r="L125" s="178"/>
      <c r="M125" s="171"/>
      <c r="N125" s="112">
        <v>7</v>
      </c>
      <c r="O125" s="75"/>
      <c r="P125" s="112">
        <v>99</v>
      </c>
      <c r="Q125" s="75"/>
      <c r="R125" s="112" t="s">
        <v>3</v>
      </c>
      <c r="S125" s="171" t="s">
        <v>22</v>
      </c>
    </row>
    <row r="126" spans="1:19" ht="15" customHeight="1" x14ac:dyDescent="0.35">
      <c r="A126" s="112">
        <v>125</v>
      </c>
      <c r="B126" s="112" t="s">
        <v>731</v>
      </c>
      <c r="C126" s="112" t="s">
        <v>732</v>
      </c>
      <c r="D126" s="180" t="s">
        <v>733</v>
      </c>
      <c r="E126" s="112" t="s">
        <v>396</v>
      </c>
      <c r="F126" s="112" t="s">
        <v>734</v>
      </c>
      <c r="G126" s="180" t="s">
        <v>735</v>
      </c>
      <c r="H126" s="75"/>
      <c r="I126" s="112" t="s">
        <v>488</v>
      </c>
      <c r="J126" s="112" t="s">
        <v>298</v>
      </c>
      <c r="K126" s="178"/>
      <c r="L126" s="178"/>
      <c r="M126" s="171"/>
      <c r="N126" s="112">
        <v>9</v>
      </c>
      <c r="O126" s="75"/>
      <c r="P126" s="112">
        <v>9</v>
      </c>
      <c r="Q126" s="75"/>
      <c r="R126" s="112" t="s">
        <v>3</v>
      </c>
      <c r="S126" s="171" t="s">
        <v>22</v>
      </c>
    </row>
    <row r="127" spans="1:19" ht="15" customHeight="1" x14ac:dyDescent="0.35">
      <c r="A127" s="112">
        <v>126</v>
      </c>
      <c r="B127" s="112" t="s">
        <v>736</v>
      </c>
      <c r="C127" s="112" t="s">
        <v>737</v>
      </c>
      <c r="D127" s="180" t="s">
        <v>602</v>
      </c>
      <c r="E127" s="112" t="s">
        <v>639</v>
      </c>
      <c r="F127" s="112" t="s">
        <v>738</v>
      </c>
      <c r="G127" s="180" t="s">
        <v>739</v>
      </c>
      <c r="H127" s="75"/>
      <c r="I127" s="112" t="s">
        <v>505</v>
      </c>
      <c r="J127" s="112" t="s">
        <v>646</v>
      </c>
      <c r="K127" s="178"/>
      <c r="L127" s="178"/>
      <c r="M127" s="171"/>
      <c r="N127" s="112">
        <v>49</v>
      </c>
      <c r="O127" s="75"/>
      <c r="P127" s="112">
        <v>99</v>
      </c>
      <c r="Q127" s="75"/>
      <c r="R127" s="112" t="s">
        <v>3</v>
      </c>
      <c r="S127" s="171" t="s">
        <v>22</v>
      </c>
    </row>
    <row r="128" spans="1:19" ht="15" customHeight="1" x14ac:dyDescent="0.35">
      <c r="A128" s="112">
        <v>127</v>
      </c>
      <c r="B128" s="112" t="s">
        <v>740</v>
      </c>
      <c r="C128" s="112" t="s">
        <v>741</v>
      </c>
      <c r="D128" s="180" t="s">
        <v>517</v>
      </c>
      <c r="E128" s="112" t="s">
        <v>325</v>
      </c>
      <c r="F128" s="112" t="s">
        <v>742</v>
      </c>
      <c r="G128" s="180" t="s">
        <v>743</v>
      </c>
      <c r="H128" s="75"/>
      <c r="I128" s="112" t="s">
        <v>505</v>
      </c>
      <c r="J128" s="112" t="s">
        <v>520</v>
      </c>
      <c r="K128" s="178"/>
      <c r="L128" s="178"/>
      <c r="M128" s="171"/>
      <c r="N128" s="112">
        <v>6</v>
      </c>
      <c r="O128" s="75"/>
      <c r="P128" s="112">
        <v>48</v>
      </c>
      <c r="Q128" s="75"/>
      <c r="R128" s="112" t="s">
        <v>3</v>
      </c>
      <c r="S128" s="171" t="s">
        <v>22</v>
      </c>
    </row>
    <row r="129" spans="1:19" ht="15" customHeight="1" x14ac:dyDescent="0.35">
      <c r="A129" s="112">
        <v>128</v>
      </c>
      <c r="B129" s="112" t="s">
        <v>744</v>
      </c>
      <c r="C129" s="112" t="s">
        <v>745</v>
      </c>
      <c r="D129" s="180" t="s">
        <v>131</v>
      </c>
      <c r="E129" s="112" t="s">
        <v>346</v>
      </c>
      <c r="F129" s="112" t="s">
        <v>746</v>
      </c>
      <c r="G129" s="180" t="s">
        <v>747</v>
      </c>
      <c r="H129" s="75"/>
      <c r="I129" s="112" t="s">
        <v>505</v>
      </c>
      <c r="J129" s="112" t="s">
        <v>305</v>
      </c>
      <c r="K129" s="178"/>
      <c r="L129" s="178"/>
      <c r="M129" s="171"/>
      <c r="N129" s="112">
        <v>2</v>
      </c>
      <c r="O129" s="75"/>
      <c r="P129" s="112">
        <v>28</v>
      </c>
      <c r="Q129" s="75"/>
      <c r="R129" s="112" t="s">
        <v>3</v>
      </c>
      <c r="S129" s="171" t="s">
        <v>22</v>
      </c>
    </row>
    <row r="130" spans="1:19" ht="15" customHeight="1" x14ac:dyDescent="0.35">
      <c r="A130" s="112">
        <v>129</v>
      </c>
      <c r="B130" s="112" t="s">
        <v>748</v>
      </c>
      <c r="C130" s="112" t="s">
        <v>749</v>
      </c>
      <c r="D130" s="180" t="s">
        <v>131</v>
      </c>
      <c r="E130" s="112" t="s">
        <v>288</v>
      </c>
      <c r="F130" s="112" t="s">
        <v>750</v>
      </c>
      <c r="G130" s="180" t="s">
        <v>751</v>
      </c>
      <c r="H130" s="75"/>
      <c r="I130" s="112" t="s">
        <v>505</v>
      </c>
      <c r="J130" s="112" t="s">
        <v>305</v>
      </c>
      <c r="K130" s="178"/>
      <c r="L130" s="178"/>
      <c r="M130" s="171"/>
      <c r="N130" s="112">
        <v>9</v>
      </c>
      <c r="O130" s="75"/>
      <c r="P130" s="112">
        <v>13</v>
      </c>
      <c r="Q130" s="75"/>
      <c r="R130" s="112" t="s">
        <v>3</v>
      </c>
      <c r="S130" s="171" t="s">
        <v>22</v>
      </c>
    </row>
    <row r="131" spans="1:19" ht="15" customHeight="1" x14ac:dyDescent="0.35">
      <c r="A131" s="112">
        <v>130</v>
      </c>
      <c r="B131" s="112" t="s">
        <v>752</v>
      </c>
      <c r="C131" s="112" t="s">
        <v>753</v>
      </c>
      <c r="D131" s="180" t="s">
        <v>754</v>
      </c>
      <c r="E131" s="112" t="s">
        <v>493</v>
      </c>
      <c r="F131" s="112" t="s">
        <v>755</v>
      </c>
      <c r="G131" s="180" t="s">
        <v>756</v>
      </c>
      <c r="H131" s="75"/>
      <c r="I131" s="112" t="s">
        <v>488</v>
      </c>
      <c r="J131" s="112" t="s">
        <v>298</v>
      </c>
      <c r="K131" s="178"/>
      <c r="L131" s="178"/>
      <c r="M131" s="171"/>
      <c r="N131" s="112">
        <v>7</v>
      </c>
      <c r="O131" s="75"/>
      <c r="P131" s="112">
        <v>34</v>
      </c>
      <c r="Q131" s="75"/>
      <c r="R131" s="112" t="s">
        <v>3</v>
      </c>
      <c r="S131" s="171" t="s">
        <v>22</v>
      </c>
    </row>
    <row r="132" spans="1:19" ht="15" customHeight="1" x14ac:dyDescent="0.35">
      <c r="A132" s="112">
        <v>131</v>
      </c>
      <c r="B132" s="112" t="s">
        <v>757</v>
      </c>
      <c r="C132" s="112" t="s">
        <v>758</v>
      </c>
      <c r="D132" s="180" t="s">
        <v>759</v>
      </c>
      <c r="E132" s="112" t="s">
        <v>288</v>
      </c>
      <c r="F132" s="112" t="s">
        <v>760</v>
      </c>
      <c r="G132" s="180" t="s">
        <v>761</v>
      </c>
      <c r="H132" s="75"/>
      <c r="I132" s="112" t="s">
        <v>488</v>
      </c>
      <c r="J132" s="112" t="s">
        <v>298</v>
      </c>
      <c r="K132" s="178"/>
      <c r="L132" s="178"/>
      <c r="M132" s="171"/>
      <c r="N132" s="112">
        <v>11</v>
      </c>
      <c r="O132" s="75"/>
      <c r="P132" s="112">
        <v>47</v>
      </c>
      <c r="Q132" s="75"/>
      <c r="R132" s="112" t="s">
        <v>3</v>
      </c>
      <c r="S132" s="171" t="s">
        <v>22</v>
      </c>
    </row>
    <row r="133" spans="1:19" ht="15" customHeight="1" x14ac:dyDescent="0.35">
      <c r="A133" s="112">
        <v>132</v>
      </c>
      <c r="B133" s="112" t="s">
        <v>762</v>
      </c>
      <c r="C133" s="112" t="s">
        <v>763</v>
      </c>
      <c r="D133" s="180" t="s">
        <v>764</v>
      </c>
      <c r="E133" s="112" t="s">
        <v>493</v>
      </c>
      <c r="F133" s="112" t="s">
        <v>765</v>
      </c>
      <c r="G133" s="180" t="s">
        <v>766</v>
      </c>
      <c r="H133" s="75"/>
      <c r="I133" s="112" t="s">
        <v>488</v>
      </c>
      <c r="J133" s="112" t="s">
        <v>298</v>
      </c>
      <c r="K133" s="178"/>
      <c r="L133" s="178"/>
      <c r="M133" s="171"/>
      <c r="N133" s="112">
        <v>1</v>
      </c>
      <c r="O133" s="75"/>
      <c r="P133" s="112">
        <v>13</v>
      </c>
      <c r="Q133" s="75"/>
      <c r="R133" s="112" t="s">
        <v>3</v>
      </c>
      <c r="S133" s="171" t="s">
        <v>22</v>
      </c>
    </row>
    <row r="134" spans="1:19" ht="15" customHeight="1" x14ac:dyDescent="0.35">
      <c r="A134" s="112">
        <v>133</v>
      </c>
      <c r="B134" s="112" t="s">
        <v>767</v>
      </c>
      <c r="C134" s="112" t="s">
        <v>768</v>
      </c>
      <c r="D134" s="180" t="s">
        <v>131</v>
      </c>
      <c r="E134" s="112" t="s">
        <v>295</v>
      </c>
      <c r="F134" s="112" t="s">
        <v>769</v>
      </c>
      <c r="G134" s="180" t="s">
        <v>770</v>
      </c>
      <c r="H134" s="75"/>
      <c r="I134" s="112" t="s">
        <v>505</v>
      </c>
      <c r="J134" s="112" t="s">
        <v>305</v>
      </c>
      <c r="K134" s="178"/>
      <c r="L134" s="178"/>
      <c r="M134" s="171"/>
      <c r="N134" s="112">
        <v>3</v>
      </c>
      <c r="O134" s="75"/>
      <c r="P134" s="112">
        <v>42</v>
      </c>
      <c r="Q134" s="75"/>
      <c r="R134" s="112" t="s">
        <v>3</v>
      </c>
      <c r="S134" s="171" t="s">
        <v>22</v>
      </c>
    </row>
    <row r="135" spans="1:19" ht="15" customHeight="1" x14ac:dyDescent="0.35">
      <c r="A135" s="112">
        <v>134</v>
      </c>
      <c r="B135" s="112" t="s">
        <v>771</v>
      </c>
      <c r="C135" s="112" t="s">
        <v>772</v>
      </c>
      <c r="D135" s="180" t="s">
        <v>131</v>
      </c>
      <c r="E135" s="112" t="s">
        <v>556</v>
      </c>
      <c r="F135" s="112" t="s">
        <v>773</v>
      </c>
      <c r="G135" s="180" t="s">
        <v>774</v>
      </c>
      <c r="H135" s="75"/>
      <c r="I135" s="112" t="s">
        <v>505</v>
      </c>
      <c r="J135" s="112" t="s">
        <v>305</v>
      </c>
      <c r="K135" s="178"/>
      <c r="L135" s="178"/>
      <c r="M135" s="171"/>
      <c r="N135" s="75"/>
      <c r="O135" s="75"/>
      <c r="P135" s="112">
        <v>30</v>
      </c>
      <c r="Q135" s="75"/>
      <c r="R135" s="112" t="s">
        <v>3</v>
      </c>
      <c r="S135" s="171" t="s">
        <v>22</v>
      </c>
    </row>
    <row r="136" spans="1:19" ht="15" customHeight="1" x14ac:dyDescent="0.35">
      <c r="A136" s="112">
        <v>135</v>
      </c>
      <c r="B136" s="112" t="s">
        <v>775</v>
      </c>
      <c r="C136" s="112" t="s">
        <v>776</v>
      </c>
      <c r="D136" s="180" t="s">
        <v>777</v>
      </c>
      <c r="E136" s="112" t="s">
        <v>346</v>
      </c>
      <c r="F136" s="112" t="s">
        <v>778</v>
      </c>
      <c r="G136" s="180" t="s">
        <v>488</v>
      </c>
      <c r="H136" s="75"/>
      <c r="I136" s="112" t="s">
        <v>488</v>
      </c>
      <c r="J136" s="112" t="s">
        <v>298</v>
      </c>
      <c r="K136" s="178"/>
      <c r="L136" s="178"/>
      <c r="M136" s="171"/>
      <c r="N136" s="75"/>
      <c r="O136" s="75"/>
      <c r="P136" s="112">
        <v>13</v>
      </c>
      <c r="Q136" s="75"/>
      <c r="R136" s="112" t="s">
        <v>3</v>
      </c>
      <c r="S136" s="171" t="s">
        <v>22</v>
      </c>
    </row>
    <row r="137" spans="1:19" ht="15" customHeight="1" x14ac:dyDescent="0.35">
      <c r="A137" s="112">
        <v>136</v>
      </c>
      <c r="B137" s="112" t="s">
        <v>779</v>
      </c>
      <c r="C137" s="112" t="s">
        <v>780</v>
      </c>
      <c r="D137" s="180" t="s">
        <v>131</v>
      </c>
      <c r="E137" s="112" t="s">
        <v>493</v>
      </c>
      <c r="F137" s="112" t="s">
        <v>781</v>
      </c>
      <c r="G137" s="180" t="s">
        <v>782</v>
      </c>
      <c r="H137" s="75"/>
      <c r="I137" s="112" t="s">
        <v>505</v>
      </c>
      <c r="J137" s="112" t="s">
        <v>305</v>
      </c>
      <c r="K137" s="178"/>
      <c r="L137" s="178"/>
      <c r="M137" s="171"/>
      <c r="N137" s="112">
        <v>17</v>
      </c>
      <c r="O137" s="75"/>
      <c r="P137" s="112">
        <v>18</v>
      </c>
      <c r="Q137" s="75"/>
      <c r="R137" s="112" t="s">
        <v>3</v>
      </c>
      <c r="S137" s="171" t="s">
        <v>22</v>
      </c>
    </row>
    <row r="138" spans="1:19" ht="15" customHeight="1" x14ac:dyDescent="0.35">
      <c r="A138" s="112">
        <v>137</v>
      </c>
      <c r="B138" s="112" t="s">
        <v>783</v>
      </c>
      <c r="C138" s="112" t="s">
        <v>784</v>
      </c>
      <c r="D138" s="180" t="s">
        <v>131</v>
      </c>
      <c r="E138" s="112" t="s">
        <v>346</v>
      </c>
      <c r="F138" s="112" t="s">
        <v>785</v>
      </c>
      <c r="G138" s="180" t="s">
        <v>786</v>
      </c>
      <c r="H138" s="75"/>
      <c r="I138" s="112" t="s">
        <v>505</v>
      </c>
      <c r="J138" s="112" t="s">
        <v>305</v>
      </c>
      <c r="K138" s="178"/>
      <c r="L138" s="178"/>
      <c r="M138" s="171"/>
      <c r="N138" s="112">
        <v>2</v>
      </c>
      <c r="O138" s="75"/>
      <c r="P138" s="112">
        <v>35</v>
      </c>
      <c r="Q138" s="75"/>
      <c r="R138" s="112" t="s">
        <v>5</v>
      </c>
      <c r="S138" s="171" t="s">
        <v>22</v>
      </c>
    </row>
    <row r="139" spans="1:19" ht="15" customHeight="1" x14ac:dyDescent="0.35">
      <c r="A139" s="112">
        <v>138</v>
      </c>
      <c r="B139" s="112" t="s">
        <v>292</v>
      </c>
      <c r="C139" s="112" t="s">
        <v>293</v>
      </c>
      <c r="D139" s="180" t="s">
        <v>294</v>
      </c>
      <c r="E139" s="112" t="s">
        <v>295</v>
      </c>
      <c r="F139" s="112" t="s">
        <v>296</v>
      </c>
      <c r="G139" s="180" t="s">
        <v>297</v>
      </c>
      <c r="H139" s="75"/>
      <c r="I139" s="112" t="s">
        <v>488</v>
      </c>
      <c r="J139" s="112" t="s">
        <v>298</v>
      </c>
      <c r="K139" s="178"/>
      <c r="L139" s="178"/>
      <c r="M139" s="171"/>
      <c r="N139" s="112">
        <v>1</v>
      </c>
      <c r="O139" s="75"/>
      <c r="P139" s="112">
        <v>7</v>
      </c>
      <c r="Q139" s="75"/>
      <c r="R139" s="112" t="s">
        <v>5</v>
      </c>
      <c r="S139" s="171" t="s">
        <v>22</v>
      </c>
    </row>
    <row r="140" spans="1:19" ht="15" customHeight="1" x14ac:dyDescent="0.35">
      <c r="A140" s="112">
        <v>139</v>
      </c>
      <c r="B140" s="112" t="s">
        <v>787</v>
      </c>
      <c r="C140" s="112" t="s">
        <v>788</v>
      </c>
      <c r="D140" s="180" t="s">
        <v>517</v>
      </c>
      <c r="E140" s="112" t="s">
        <v>295</v>
      </c>
      <c r="F140" s="112" t="s">
        <v>789</v>
      </c>
      <c r="G140" s="180" t="s">
        <v>790</v>
      </c>
      <c r="H140" s="75"/>
      <c r="I140" s="112" t="s">
        <v>505</v>
      </c>
      <c r="J140" s="112" t="s">
        <v>520</v>
      </c>
      <c r="K140" s="178"/>
      <c r="L140" s="178"/>
      <c r="M140" s="171"/>
      <c r="N140" s="112">
        <v>24</v>
      </c>
      <c r="O140" s="75"/>
      <c r="P140" s="112">
        <v>88</v>
      </c>
      <c r="Q140" s="75"/>
      <c r="R140" s="112" t="s">
        <v>5</v>
      </c>
      <c r="S140" s="171" t="s">
        <v>22</v>
      </c>
    </row>
    <row r="141" spans="1:19" ht="15" customHeight="1" x14ac:dyDescent="0.35">
      <c r="A141" s="112">
        <v>140</v>
      </c>
      <c r="B141" s="112" t="s">
        <v>791</v>
      </c>
      <c r="C141" s="112" t="s">
        <v>792</v>
      </c>
      <c r="D141" s="180" t="s">
        <v>793</v>
      </c>
      <c r="E141" s="112" t="s">
        <v>288</v>
      </c>
      <c r="F141" s="112" t="s">
        <v>794</v>
      </c>
      <c r="G141" s="180" t="s">
        <v>795</v>
      </c>
      <c r="H141" s="75"/>
      <c r="I141" s="112" t="s">
        <v>488</v>
      </c>
      <c r="J141" s="112" t="s">
        <v>298</v>
      </c>
      <c r="K141" s="178"/>
      <c r="L141" s="178"/>
      <c r="M141" s="171"/>
      <c r="N141" s="112">
        <v>4</v>
      </c>
      <c r="O141" s="75"/>
      <c r="P141" s="112">
        <v>17</v>
      </c>
      <c r="Q141" s="75"/>
      <c r="R141" s="112" t="s">
        <v>5</v>
      </c>
      <c r="S141" s="171" t="s">
        <v>22</v>
      </c>
    </row>
    <row r="142" spans="1:19" ht="15" customHeight="1" x14ac:dyDescent="0.35">
      <c r="A142" s="112">
        <v>141</v>
      </c>
      <c r="B142" s="112" t="s">
        <v>796</v>
      </c>
      <c r="C142" s="112" t="s">
        <v>797</v>
      </c>
      <c r="D142" s="180" t="s">
        <v>131</v>
      </c>
      <c r="E142" s="112" t="s">
        <v>346</v>
      </c>
      <c r="F142" s="112" t="s">
        <v>798</v>
      </c>
      <c r="G142" s="180" t="s">
        <v>799</v>
      </c>
      <c r="H142" s="75"/>
      <c r="I142" s="112" t="s">
        <v>505</v>
      </c>
      <c r="J142" s="112" t="s">
        <v>305</v>
      </c>
      <c r="K142" s="178"/>
      <c r="L142" s="178"/>
      <c r="M142" s="171"/>
      <c r="N142" s="112">
        <v>2</v>
      </c>
      <c r="O142" s="75"/>
      <c r="P142" s="112">
        <v>15</v>
      </c>
      <c r="Q142" s="75"/>
      <c r="R142" s="112" t="s">
        <v>5</v>
      </c>
      <c r="S142" s="171" t="s">
        <v>22</v>
      </c>
    </row>
    <row r="143" spans="1:19" ht="15" customHeight="1" x14ac:dyDescent="0.35">
      <c r="A143" s="112">
        <v>142</v>
      </c>
      <c r="B143" s="112" t="s">
        <v>800</v>
      </c>
      <c r="C143" s="112" t="s">
        <v>801</v>
      </c>
      <c r="D143" s="180" t="s">
        <v>517</v>
      </c>
      <c r="E143" s="112" t="s">
        <v>310</v>
      </c>
      <c r="F143" s="112" t="s">
        <v>802</v>
      </c>
      <c r="G143" s="180" t="s">
        <v>803</v>
      </c>
      <c r="H143" s="75"/>
      <c r="I143" s="112" t="s">
        <v>505</v>
      </c>
      <c r="J143" s="112" t="s">
        <v>520</v>
      </c>
      <c r="K143" s="178"/>
      <c r="L143" s="178"/>
      <c r="M143" s="171"/>
      <c r="N143" s="112">
        <v>48</v>
      </c>
      <c r="O143" s="75"/>
      <c r="P143" s="112">
        <v>59</v>
      </c>
      <c r="Q143" s="75"/>
      <c r="R143" s="112" t="s">
        <v>5</v>
      </c>
      <c r="S143" s="171" t="s">
        <v>22</v>
      </c>
    </row>
    <row r="144" spans="1:19" ht="15" customHeight="1" x14ac:dyDescent="0.35">
      <c r="A144" s="112">
        <v>143</v>
      </c>
      <c r="B144" s="112" t="s">
        <v>300</v>
      </c>
      <c r="C144" s="112" t="s">
        <v>301</v>
      </c>
      <c r="D144" s="180" t="s">
        <v>131</v>
      </c>
      <c r="E144" s="112" t="s">
        <v>302</v>
      </c>
      <c r="F144" s="112" t="s">
        <v>303</v>
      </c>
      <c r="G144" s="180" t="s">
        <v>304</v>
      </c>
      <c r="H144" s="75"/>
      <c r="I144" s="112" t="s">
        <v>505</v>
      </c>
      <c r="J144" s="112" t="s">
        <v>305</v>
      </c>
      <c r="K144" s="178"/>
      <c r="L144" s="178"/>
      <c r="M144" s="171"/>
      <c r="N144" s="112">
        <v>8</v>
      </c>
      <c r="O144" s="75"/>
      <c r="P144" s="112">
        <v>43</v>
      </c>
      <c r="Q144" s="75"/>
      <c r="R144" s="112" t="s">
        <v>5</v>
      </c>
      <c r="S144" s="171" t="s">
        <v>22</v>
      </c>
    </row>
    <row r="145" spans="1:19" ht="15" customHeight="1" x14ac:dyDescent="0.35">
      <c r="A145" s="112">
        <v>144</v>
      </c>
      <c r="B145" s="112" t="s">
        <v>804</v>
      </c>
      <c r="C145" s="112" t="s">
        <v>805</v>
      </c>
      <c r="D145" s="180" t="s">
        <v>131</v>
      </c>
      <c r="E145" s="112" t="s">
        <v>333</v>
      </c>
      <c r="F145" s="112" t="s">
        <v>806</v>
      </c>
      <c r="G145" s="180" t="s">
        <v>807</v>
      </c>
      <c r="H145" s="75"/>
      <c r="I145" s="112" t="s">
        <v>505</v>
      </c>
      <c r="J145" s="112" t="s">
        <v>305</v>
      </c>
      <c r="K145" s="178"/>
      <c r="L145" s="178"/>
      <c r="M145" s="171"/>
      <c r="N145" s="112">
        <v>9</v>
      </c>
      <c r="O145" s="75"/>
      <c r="P145" s="112">
        <v>41</v>
      </c>
      <c r="Q145" s="75"/>
      <c r="R145" s="112" t="s">
        <v>5</v>
      </c>
      <c r="S145" s="171" t="s">
        <v>22</v>
      </c>
    </row>
    <row r="146" spans="1:19" ht="15" customHeight="1" x14ac:dyDescent="0.35">
      <c r="A146" s="112">
        <v>145</v>
      </c>
      <c r="B146" s="112" t="s">
        <v>808</v>
      </c>
      <c r="C146" s="112" t="s">
        <v>809</v>
      </c>
      <c r="D146" s="180" t="s">
        <v>810</v>
      </c>
      <c r="E146" s="112" t="s">
        <v>295</v>
      </c>
      <c r="F146" s="112" t="s">
        <v>811</v>
      </c>
      <c r="G146" s="180" t="s">
        <v>812</v>
      </c>
      <c r="H146" s="75"/>
      <c r="I146" s="112" t="s">
        <v>505</v>
      </c>
      <c r="J146" s="112" t="s">
        <v>305</v>
      </c>
      <c r="K146" s="178"/>
      <c r="L146" s="178"/>
      <c r="M146" s="171"/>
      <c r="N146" s="112">
        <v>5</v>
      </c>
      <c r="O146" s="75"/>
      <c r="P146" s="112">
        <v>54</v>
      </c>
      <c r="Q146" s="75"/>
      <c r="R146" s="112" t="s">
        <v>5</v>
      </c>
      <c r="S146" s="171" t="s">
        <v>22</v>
      </c>
    </row>
    <row r="147" spans="1:19" ht="15" customHeight="1" x14ac:dyDescent="0.35">
      <c r="A147" s="112">
        <v>146</v>
      </c>
      <c r="B147" s="112" t="s">
        <v>813</v>
      </c>
      <c r="C147" s="112" t="s">
        <v>814</v>
      </c>
      <c r="D147" s="180" t="s">
        <v>517</v>
      </c>
      <c r="E147" s="112" t="s">
        <v>288</v>
      </c>
      <c r="F147" s="112" t="s">
        <v>815</v>
      </c>
      <c r="G147" s="180" t="s">
        <v>816</v>
      </c>
      <c r="H147" s="75"/>
      <c r="I147" s="112" t="s">
        <v>505</v>
      </c>
      <c r="J147" s="112" t="s">
        <v>520</v>
      </c>
      <c r="K147" s="178"/>
      <c r="L147" s="178"/>
      <c r="M147" s="171"/>
      <c r="N147" s="112">
        <v>9</v>
      </c>
      <c r="O147" s="75"/>
      <c r="P147" s="112">
        <v>58</v>
      </c>
      <c r="Q147" s="75"/>
      <c r="R147" s="112" t="s">
        <v>5</v>
      </c>
      <c r="S147" s="171" t="s">
        <v>22</v>
      </c>
    </row>
    <row r="148" spans="1:19" ht="15" customHeight="1" x14ac:dyDescent="0.35">
      <c r="A148" s="112">
        <v>147</v>
      </c>
      <c r="B148" s="112" t="s">
        <v>817</v>
      </c>
      <c r="C148" s="112" t="s">
        <v>818</v>
      </c>
      <c r="D148" s="180" t="s">
        <v>517</v>
      </c>
      <c r="E148" s="112" t="s">
        <v>295</v>
      </c>
      <c r="F148" s="112" t="s">
        <v>819</v>
      </c>
      <c r="G148" s="180" t="s">
        <v>820</v>
      </c>
      <c r="H148" s="75"/>
      <c r="I148" s="112" t="s">
        <v>505</v>
      </c>
      <c r="J148" s="112" t="s">
        <v>520</v>
      </c>
      <c r="K148" s="178"/>
      <c r="L148" s="178"/>
      <c r="M148" s="171"/>
      <c r="N148" s="75"/>
      <c r="O148" s="75"/>
      <c r="P148" s="112">
        <v>49</v>
      </c>
      <c r="Q148" s="75"/>
      <c r="R148" s="112" t="s">
        <v>5</v>
      </c>
      <c r="S148" s="171" t="s">
        <v>22</v>
      </c>
    </row>
    <row r="149" spans="1:19" ht="15" customHeight="1" x14ac:dyDescent="0.35">
      <c r="A149" s="112">
        <v>148</v>
      </c>
      <c r="B149" s="112" t="s">
        <v>821</v>
      </c>
      <c r="C149" s="112" t="s">
        <v>822</v>
      </c>
      <c r="D149" s="180" t="s">
        <v>131</v>
      </c>
      <c r="E149" s="112" t="s">
        <v>396</v>
      </c>
      <c r="F149" s="112" t="s">
        <v>823</v>
      </c>
      <c r="G149" s="180" t="s">
        <v>824</v>
      </c>
      <c r="H149" s="75"/>
      <c r="I149" s="112" t="s">
        <v>505</v>
      </c>
      <c r="J149" s="112" t="s">
        <v>305</v>
      </c>
      <c r="K149" s="178"/>
      <c r="L149" s="178"/>
      <c r="M149" s="171"/>
      <c r="N149" s="112">
        <v>17</v>
      </c>
      <c r="O149" s="75"/>
      <c r="P149" s="112">
        <v>50</v>
      </c>
      <c r="Q149" s="75"/>
      <c r="R149" s="112" t="s">
        <v>5</v>
      </c>
      <c r="S149" s="171" t="s">
        <v>22</v>
      </c>
    </row>
    <row r="150" spans="1:19" ht="15" customHeight="1" x14ac:dyDescent="0.35">
      <c r="A150" s="112">
        <v>149</v>
      </c>
      <c r="B150" s="112" t="s">
        <v>825</v>
      </c>
      <c r="C150" s="112" t="s">
        <v>826</v>
      </c>
      <c r="D150" s="180" t="s">
        <v>602</v>
      </c>
      <c r="E150" s="112" t="s">
        <v>333</v>
      </c>
      <c r="F150" s="112" t="s">
        <v>827</v>
      </c>
      <c r="G150" s="180" t="s">
        <v>828</v>
      </c>
      <c r="H150" s="75"/>
      <c r="I150" s="112" t="s">
        <v>505</v>
      </c>
      <c r="J150" s="112" t="s">
        <v>646</v>
      </c>
      <c r="K150" s="178"/>
      <c r="L150" s="178"/>
      <c r="M150" s="171"/>
      <c r="N150" s="112">
        <v>14</v>
      </c>
      <c r="O150" s="75"/>
      <c r="P150" s="112">
        <v>134</v>
      </c>
      <c r="Q150" s="75"/>
      <c r="R150" s="112" t="s">
        <v>5</v>
      </c>
      <c r="S150" s="171" t="s">
        <v>22</v>
      </c>
    </row>
    <row r="151" spans="1:19" ht="15" customHeight="1" x14ac:dyDescent="0.35">
      <c r="A151" s="112">
        <v>150</v>
      </c>
      <c r="B151" s="112" t="s">
        <v>829</v>
      </c>
      <c r="C151" s="112" t="s">
        <v>830</v>
      </c>
      <c r="D151" s="180" t="s">
        <v>131</v>
      </c>
      <c r="E151" s="112" t="s">
        <v>295</v>
      </c>
      <c r="F151" s="112" t="s">
        <v>831</v>
      </c>
      <c r="G151" s="180" t="s">
        <v>832</v>
      </c>
      <c r="H151" s="75"/>
      <c r="I151" s="112" t="s">
        <v>505</v>
      </c>
      <c r="J151" s="112" t="s">
        <v>305</v>
      </c>
      <c r="K151" s="178"/>
      <c r="L151" s="178"/>
      <c r="M151" s="171"/>
      <c r="N151" s="112">
        <v>1</v>
      </c>
      <c r="O151" s="75"/>
      <c r="P151" s="112">
        <v>33</v>
      </c>
      <c r="Q151" s="75"/>
      <c r="R151" s="112" t="s">
        <v>5</v>
      </c>
      <c r="S151" s="171" t="s">
        <v>22</v>
      </c>
    </row>
    <row r="152" spans="1:19" ht="15" customHeight="1" x14ac:dyDescent="0.35">
      <c r="A152" s="112">
        <v>151</v>
      </c>
      <c r="B152" s="112" t="s">
        <v>833</v>
      </c>
      <c r="C152" s="112" t="s">
        <v>834</v>
      </c>
      <c r="D152" s="180" t="s">
        <v>835</v>
      </c>
      <c r="E152" s="112" t="s">
        <v>556</v>
      </c>
      <c r="F152" s="112" t="s">
        <v>836</v>
      </c>
      <c r="G152" s="180" t="s">
        <v>837</v>
      </c>
      <c r="H152" s="75"/>
      <c r="I152" s="112" t="s">
        <v>488</v>
      </c>
      <c r="J152" s="112" t="s">
        <v>298</v>
      </c>
      <c r="K152" s="178"/>
      <c r="L152" s="178"/>
      <c r="M152" s="171"/>
      <c r="N152" s="75"/>
      <c r="O152" s="75"/>
      <c r="P152" s="112">
        <v>2</v>
      </c>
      <c r="Q152" s="75"/>
      <c r="R152" s="112" t="s">
        <v>5</v>
      </c>
      <c r="S152" s="171" t="s">
        <v>22</v>
      </c>
    </row>
    <row r="153" spans="1:19" ht="15" customHeight="1" x14ac:dyDescent="0.35">
      <c r="A153" s="112">
        <v>152</v>
      </c>
      <c r="B153" s="112" t="s">
        <v>838</v>
      </c>
      <c r="C153" s="112" t="s">
        <v>839</v>
      </c>
      <c r="D153" s="180" t="s">
        <v>840</v>
      </c>
      <c r="E153" s="112" t="s">
        <v>302</v>
      </c>
      <c r="F153" s="112" t="s">
        <v>841</v>
      </c>
      <c r="G153" s="180" t="s">
        <v>842</v>
      </c>
      <c r="H153" s="75"/>
      <c r="I153" s="112" t="s">
        <v>488</v>
      </c>
      <c r="J153" s="112" t="s">
        <v>298</v>
      </c>
      <c r="K153" s="178"/>
      <c r="L153" s="178"/>
      <c r="M153" s="171"/>
      <c r="N153" s="112">
        <v>85</v>
      </c>
      <c r="O153" s="75"/>
      <c r="P153" s="112">
        <v>47</v>
      </c>
      <c r="Q153" s="75"/>
      <c r="R153" s="112" t="s">
        <v>5</v>
      </c>
      <c r="S153" s="171" t="s">
        <v>22</v>
      </c>
    </row>
    <row r="154" spans="1:19" ht="15" customHeight="1" x14ac:dyDescent="0.35">
      <c r="A154" s="112">
        <v>153</v>
      </c>
      <c r="B154" s="112" t="s">
        <v>843</v>
      </c>
      <c r="C154" s="112" t="s">
        <v>844</v>
      </c>
      <c r="D154" s="180" t="s">
        <v>131</v>
      </c>
      <c r="E154" s="112" t="s">
        <v>346</v>
      </c>
      <c r="F154" s="112" t="s">
        <v>845</v>
      </c>
      <c r="G154" s="180" t="s">
        <v>846</v>
      </c>
      <c r="H154" s="75"/>
      <c r="I154" s="112" t="s">
        <v>505</v>
      </c>
      <c r="J154" s="112" t="s">
        <v>305</v>
      </c>
      <c r="K154" s="178"/>
      <c r="L154" s="178"/>
      <c r="M154" s="171"/>
      <c r="N154" s="75"/>
      <c r="O154" s="75"/>
      <c r="P154" s="112">
        <v>21</v>
      </c>
      <c r="Q154" s="75"/>
      <c r="R154" s="112" t="s">
        <v>5</v>
      </c>
      <c r="S154" s="171" t="s">
        <v>22</v>
      </c>
    </row>
    <row r="155" spans="1:19" ht="15" customHeight="1" x14ac:dyDescent="0.35">
      <c r="A155" s="112">
        <v>154</v>
      </c>
      <c r="B155" s="112" t="s">
        <v>847</v>
      </c>
      <c r="C155" s="112" t="s">
        <v>848</v>
      </c>
      <c r="D155" s="180" t="s">
        <v>840</v>
      </c>
      <c r="E155" s="112" t="s">
        <v>302</v>
      </c>
      <c r="F155" s="112" t="s">
        <v>849</v>
      </c>
      <c r="G155" s="180" t="s">
        <v>850</v>
      </c>
      <c r="H155" s="75"/>
      <c r="I155" s="112" t="s">
        <v>488</v>
      </c>
      <c r="J155" s="112" t="s">
        <v>298</v>
      </c>
      <c r="K155" s="178"/>
      <c r="L155" s="178"/>
      <c r="M155" s="171"/>
      <c r="N155" s="112">
        <v>12</v>
      </c>
      <c r="O155" s="75"/>
      <c r="P155" s="112">
        <v>35</v>
      </c>
      <c r="Q155" s="75"/>
      <c r="R155" s="112" t="s">
        <v>5</v>
      </c>
      <c r="S155" s="171" t="s">
        <v>22</v>
      </c>
    </row>
    <row r="156" spans="1:19" ht="15" customHeight="1" x14ac:dyDescent="0.35">
      <c r="A156" s="112">
        <v>155</v>
      </c>
      <c r="B156" s="112" t="s">
        <v>851</v>
      </c>
      <c r="C156" s="112" t="s">
        <v>852</v>
      </c>
      <c r="D156" s="180" t="s">
        <v>517</v>
      </c>
      <c r="E156" s="112" t="s">
        <v>310</v>
      </c>
      <c r="F156" s="112" t="s">
        <v>853</v>
      </c>
      <c r="G156" s="180" t="s">
        <v>854</v>
      </c>
      <c r="H156" s="75"/>
      <c r="I156" s="112" t="s">
        <v>505</v>
      </c>
      <c r="J156" s="112" t="s">
        <v>520</v>
      </c>
      <c r="K156" s="178"/>
      <c r="L156" s="178"/>
      <c r="M156" s="171"/>
      <c r="N156" s="112">
        <v>10</v>
      </c>
      <c r="O156" s="75"/>
      <c r="P156" s="112">
        <v>60</v>
      </c>
      <c r="Q156" s="75"/>
      <c r="R156" s="112" t="s">
        <v>5</v>
      </c>
      <c r="S156" s="171" t="s">
        <v>22</v>
      </c>
    </row>
    <row r="157" spans="1:19" ht="15" customHeight="1" x14ac:dyDescent="0.35">
      <c r="A157" s="112">
        <v>156</v>
      </c>
      <c r="B157" s="112" t="s">
        <v>855</v>
      </c>
      <c r="C157" s="112" t="s">
        <v>856</v>
      </c>
      <c r="D157" s="180" t="s">
        <v>857</v>
      </c>
      <c r="E157" s="112" t="s">
        <v>396</v>
      </c>
      <c r="F157" s="112" t="s">
        <v>858</v>
      </c>
      <c r="G157" s="180" t="s">
        <v>859</v>
      </c>
      <c r="H157" s="75"/>
      <c r="I157" s="112" t="s">
        <v>488</v>
      </c>
      <c r="J157" s="112" t="s">
        <v>298</v>
      </c>
      <c r="K157" s="178"/>
      <c r="L157" s="178"/>
      <c r="M157" s="171"/>
      <c r="N157" s="112">
        <v>368</v>
      </c>
      <c r="O157" s="75"/>
      <c r="P157" s="112">
        <v>42</v>
      </c>
      <c r="Q157" s="75"/>
      <c r="R157" s="112" t="s">
        <v>5</v>
      </c>
      <c r="S157" s="171" t="s">
        <v>22</v>
      </c>
    </row>
    <row r="158" spans="1:19" ht="15" customHeight="1" x14ac:dyDescent="0.35">
      <c r="A158" s="112">
        <v>157</v>
      </c>
      <c r="B158" s="112" t="s">
        <v>860</v>
      </c>
      <c r="C158" s="112" t="s">
        <v>861</v>
      </c>
      <c r="D158" s="180" t="s">
        <v>517</v>
      </c>
      <c r="E158" s="112" t="s">
        <v>288</v>
      </c>
      <c r="F158" s="112" t="s">
        <v>862</v>
      </c>
      <c r="G158" s="180" t="s">
        <v>863</v>
      </c>
      <c r="H158" s="75"/>
      <c r="I158" s="112" t="s">
        <v>505</v>
      </c>
      <c r="J158" s="112" t="s">
        <v>520</v>
      </c>
      <c r="K158" s="178"/>
      <c r="L158" s="178"/>
      <c r="M158" s="171"/>
      <c r="N158" s="112">
        <v>13</v>
      </c>
      <c r="O158" s="75"/>
      <c r="P158" s="112">
        <v>45</v>
      </c>
      <c r="Q158" s="75"/>
      <c r="R158" s="112" t="s">
        <v>5</v>
      </c>
      <c r="S158" s="171" t="s">
        <v>22</v>
      </c>
    </row>
    <row r="159" spans="1:19" ht="15" customHeight="1" x14ac:dyDescent="0.35">
      <c r="A159" s="112">
        <v>158</v>
      </c>
      <c r="B159" s="112" t="s">
        <v>864</v>
      </c>
      <c r="C159" s="112" t="s">
        <v>865</v>
      </c>
      <c r="D159" s="180" t="s">
        <v>131</v>
      </c>
      <c r="E159" s="112" t="s">
        <v>556</v>
      </c>
      <c r="F159" s="112" t="s">
        <v>866</v>
      </c>
      <c r="G159" s="180" t="s">
        <v>867</v>
      </c>
      <c r="H159" s="75"/>
      <c r="I159" s="112" t="s">
        <v>505</v>
      </c>
      <c r="J159" s="112" t="s">
        <v>305</v>
      </c>
      <c r="K159" s="178"/>
      <c r="L159" s="178"/>
      <c r="M159" s="171"/>
      <c r="N159" s="75"/>
      <c r="O159" s="75"/>
      <c r="P159" s="112">
        <v>22</v>
      </c>
      <c r="Q159" s="75"/>
      <c r="R159" s="112" t="s">
        <v>5</v>
      </c>
      <c r="S159" s="171" t="s">
        <v>22</v>
      </c>
    </row>
    <row r="160" spans="1:19" ht="15" customHeight="1" x14ac:dyDescent="0.35">
      <c r="A160" s="112">
        <v>159</v>
      </c>
      <c r="B160" s="112" t="s">
        <v>868</v>
      </c>
      <c r="C160" s="112" t="s">
        <v>869</v>
      </c>
      <c r="D160" s="180" t="s">
        <v>870</v>
      </c>
      <c r="E160" s="112" t="s">
        <v>556</v>
      </c>
      <c r="F160" s="112" t="s">
        <v>871</v>
      </c>
      <c r="G160" s="180" t="s">
        <v>872</v>
      </c>
      <c r="H160" s="75"/>
      <c r="I160" s="112" t="s">
        <v>505</v>
      </c>
      <c r="J160" s="112" t="s">
        <v>305</v>
      </c>
      <c r="K160" s="178"/>
      <c r="L160" s="178"/>
      <c r="M160" s="171"/>
      <c r="N160" s="75"/>
      <c r="O160" s="75"/>
      <c r="P160" s="112">
        <v>46</v>
      </c>
      <c r="Q160" s="75"/>
      <c r="R160" s="112" t="s">
        <v>5</v>
      </c>
      <c r="S160" s="171" t="s">
        <v>22</v>
      </c>
    </row>
    <row r="161" spans="1:19" ht="15" customHeight="1" x14ac:dyDescent="0.35">
      <c r="A161" s="112">
        <v>160</v>
      </c>
      <c r="B161" s="112" t="s">
        <v>873</v>
      </c>
      <c r="C161" s="112" t="s">
        <v>874</v>
      </c>
      <c r="D161" s="180" t="s">
        <v>875</v>
      </c>
      <c r="E161" s="112" t="s">
        <v>639</v>
      </c>
      <c r="F161" s="112" t="s">
        <v>876</v>
      </c>
      <c r="G161" s="180" t="s">
        <v>488</v>
      </c>
      <c r="H161" s="75"/>
      <c r="I161" s="112" t="s">
        <v>488</v>
      </c>
      <c r="J161" s="112" t="s">
        <v>313</v>
      </c>
      <c r="K161" s="178"/>
      <c r="L161" s="178"/>
      <c r="M161" s="171"/>
      <c r="N161" s="112">
        <v>2</v>
      </c>
      <c r="O161" s="75"/>
      <c r="P161" s="112">
        <v>2</v>
      </c>
      <c r="Q161" s="75"/>
      <c r="R161" s="112" t="s">
        <v>5</v>
      </c>
      <c r="S161" s="171" t="s">
        <v>22</v>
      </c>
    </row>
    <row r="162" spans="1:19" ht="15" customHeight="1" x14ac:dyDescent="0.35">
      <c r="A162" s="112">
        <v>161</v>
      </c>
      <c r="B162" s="112" t="s">
        <v>877</v>
      </c>
      <c r="C162" s="112" t="s">
        <v>878</v>
      </c>
      <c r="D162" s="180" t="s">
        <v>840</v>
      </c>
      <c r="E162" s="112" t="s">
        <v>302</v>
      </c>
      <c r="F162" s="112" t="s">
        <v>879</v>
      </c>
      <c r="G162" s="180" t="s">
        <v>880</v>
      </c>
      <c r="H162" s="75"/>
      <c r="I162" s="112" t="s">
        <v>488</v>
      </c>
      <c r="J162" s="112" t="s">
        <v>298</v>
      </c>
      <c r="K162" s="178"/>
      <c r="L162" s="178"/>
      <c r="M162" s="171"/>
      <c r="N162" s="112">
        <v>70</v>
      </c>
      <c r="O162" s="75"/>
      <c r="P162" s="112">
        <v>34</v>
      </c>
      <c r="Q162" s="75"/>
      <c r="R162" s="112" t="s">
        <v>5</v>
      </c>
      <c r="S162" s="171" t="s">
        <v>22</v>
      </c>
    </row>
    <row r="163" spans="1:19" ht="15" customHeight="1" x14ac:dyDescent="0.35">
      <c r="A163" s="112">
        <v>162</v>
      </c>
      <c r="B163" s="112" t="s">
        <v>881</v>
      </c>
      <c r="C163" s="112" t="s">
        <v>882</v>
      </c>
      <c r="D163" s="180" t="s">
        <v>883</v>
      </c>
      <c r="E163" s="112" t="s">
        <v>333</v>
      </c>
      <c r="F163" s="112" t="s">
        <v>884</v>
      </c>
      <c r="G163" s="180" t="s">
        <v>885</v>
      </c>
      <c r="H163" s="75"/>
      <c r="I163" s="112" t="s">
        <v>886</v>
      </c>
      <c r="J163" s="112" t="s">
        <v>298</v>
      </c>
      <c r="K163" s="178"/>
      <c r="L163" s="178"/>
      <c r="M163" s="171"/>
      <c r="N163" s="112">
        <v>5</v>
      </c>
      <c r="O163" s="75"/>
      <c r="P163" s="112">
        <v>29</v>
      </c>
      <c r="Q163" s="75"/>
      <c r="R163" s="112" t="s">
        <v>5</v>
      </c>
      <c r="S163" s="171" t="s">
        <v>22</v>
      </c>
    </row>
    <row r="164" spans="1:19" ht="15" customHeight="1" x14ac:dyDescent="0.35">
      <c r="A164" s="112">
        <v>163</v>
      </c>
      <c r="B164" s="112" t="s">
        <v>887</v>
      </c>
      <c r="C164" s="112" t="s">
        <v>888</v>
      </c>
      <c r="D164" s="180" t="s">
        <v>889</v>
      </c>
      <c r="E164" s="112" t="s">
        <v>325</v>
      </c>
      <c r="F164" s="112" t="s">
        <v>890</v>
      </c>
      <c r="G164" s="180" t="s">
        <v>891</v>
      </c>
      <c r="H164" s="75"/>
      <c r="I164" s="112" t="s">
        <v>488</v>
      </c>
      <c r="J164" s="112" t="s">
        <v>489</v>
      </c>
      <c r="K164" s="178"/>
      <c r="L164" s="178"/>
      <c r="M164" s="171"/>
      <c r="N164" s="75"/>
      <c r="O164" s="75"/>
      <c r="P164" s="112">
        <v>14</v>
      </c>
      <c r="Q164" s="75"/>
      <c r="R164" s="112" t="s">
        <v>5</v>
      </c>
      <c r="S164" s="171" t="s">
        <v>22</v>
      </c>
    </row>
    <row r="165" spans="1:19" ht="15" customHeight="1" x14ac:dyDescent="0.35">
      <c r="A165" s="112">
        <v>164</v>
      </c>
      <c r="B165" s="112" t="s">
        <v>892</v>
      </c>
      <c r="C165" s="112" t="s">
        <v>893</v>
      </c>
      <c r="D165" s="180" t="s">
        <v>894</v>
      </c>
      <c r="E165" s="112" t="s">
        <v>310</v>
      </c>
      <c r="F165" s="112" t="s">
        <v>895</v>
      </c>
      <c r="G165" s="180" t="s">
        <v>896</v>
      </c>
      <c r="H165" s="75"/>
      <c r="I165" s="112" t="s">
        <v>505</v>
      </c>
      <c r="J165" s="112" t="s">
        <v>897</v>
      </c>
      <c r="K165" s="178"/>
      <c r="L165" s="178"/>
      <c r="M165" s="171"/>
      <c r="N165" s="112">
        <v>6</v>
      </c>
      <c r="O165" s="75"/>
      <c r="P165" s="112">
        <v>54</v>
      </c>
      <c r="Q165" s="75"/>
      <c r="R165" s="112" t="s">
        <v>5</v>
      </c>
      <c r="S165" s="171" t="s">
        <v>22</v>
      </c>
    </row>
    <row r="166" spans="1:19" ht="15" customHeight="1" x14ac:dyDescent="0.35">
      <c r="A166" s="112">
        <v>165</v>
      </c>
      <c r="B166" s="112" t="s">
        <v>898</v>
      </c>
      <c r="C166" s="112" t="s">
        <v>899</v>
      </c>
      <c r="D166" s="180" t="s">
        <v>131</v>
      </c>
      <c r="E166" s="112" t="s">
        <v>310</v>
      </c>
      <c r="F166" s="112" t="s">
        <v>900</v>
      </c>
      <c r="G166" s="180" t="s">
        <v>901</v>
      </c>
      <c r="H166" s="75"/>
      <c r="I166" s="112" t="s">
        <v>505</v>
      </c>
      <c r="J166" s="112" t="s">
        <v>305</v>
      </c>
      <c r="K166" s="178"/>
      <c r="L166" s="178"/>
      <c r="M166" s="171"/>
      <c r="N166" s="112">
        <v>5</v>
      </c>
      <c r="O166" s="75"/>
      <c r="P166" s="112">
        <v>28</v>
      </c>
      <c r="Q166" s="75"/>
      <c r="R166" s="112" t="s">
        <v>5</v>
      </c>
      <c r="S166" s="171" t="s">
        <v>22</v>
      </c>
    </row>
    <row r="167" spans="1:19" ht="15" customHeight="1" x14ac:dyDescent="0.35">
      <c r="A167" s="112">
        <v>166</v>
      </c>
      <c r="B167" s="112" t="s">
        <v>902</v>
      </c>
      <c r="C167" s="112" t="s">
        <v>903</v>
      </c>
      <c r="D167" s="180" t="s">
        <v>904</v>
      </c>
      <c r="E167" s="112" t="s">
        <v>288</v>
      </c>
      <c r="F167" s="112" t="s">
        <v>905</v>
      </c>
      <c r="G167" s="180" t="s">
        <v>906</v>
      </c>
      <c r="H167" s="75"/>
      <c r="I167" s="112" t="s">
        <v>488</v>
      </c>
      <c r="J167" s="112" t="s">
        <v>298</v>
      </c>
      <c r="K167" s="178"/>
      <c r="L167" s="178"/>
      <c r="M167" s="171"/>
      <c r="N167" s="112">
        <v>6</v>
      </c>
      <c r="O167" s="75"/>
      <c r="P167" s="112">
        <v>34</v>
      </c>
      <c r="Q167" s="75"/>
      <c r="R167" s="112" t="s">
        <v>5</v>
      </c>
      <c r="S167" s="171" t="s">
        <v>22</v>
      </c>
    </row>
    <row r="168" spans="1:19" ht="15" customHeight="1" x14ac:dyDescent="0.35">
      <c r="A168" s="112">
        <v>167</v>
      </c>
      <c r="B168" s="112" t="s">
        <v>907</v>
      </c>
      <c r="C168" s="112" t="s">
        <v>908</v>
      </c>
      <c r="D168" s="180" t="s">
        <v>909</v>
      </c>
      <c r="E168" s="112" t="s">
        <v>302</v>
      </c>
      <c r="F168" s="112" t="s">
        <v>910</v>
      </c>
      <c r="G168" s="180" t="s">
        <v>911</v>
      </c>
      <c r="H168" s="75"/>
      <c r="I168" s="112" t="s">
        <v>488</v>
      </c>
      <c r="J168" s="112" t="s">
        <v>298</v>
      </c>
      <c r="K168" s="178"/>
      <c r="L168" s="178"/>
      <c r="M168" s="171"/>
      <c r="N168" s="112">
        <v>29</v>
      </c>
      <c r="O168" s="75"/>
      <c r="P168" s="112">
        <v>34</v>
      </c>
      <c r="Q168" s="75"/>
      <c r="R168" s="112" t="s">
        <v>5</v>
      </c>
      <c r="S168" s="171" t="s">
        <v>22</v>
      </c>
    </row>
    <row r="169" spans="1:19" ht="15" customHeight="1" x14ac:dyDescent="0.35">
      <c r="A169" s="112">
        <v>168</v>
      </c>
      <c r="B169" s="112" t="s">
        <v>912</v>
      </c>
      <c r="C169" s="112" t="s">
        <v>913</v>
      </c>
      <c r="D169" s="180" t="s">
        <v>914</v>
      </c>
      <c r="E169" s="112" t="s">
        <v>302</v>
      </c>
      <c r="F169" s="112" t="s">
        <v>915</v>
      </c>
      <c r="G169" s="180" t="s">
        <v>916</v>
      </c>
      <c r="H169" s="75"/>
      <c r="I169" s="112" t="s">
        <v>886</v>
      </c>
      <c r="J169" s="112" t="s">
        <v>298</v>
      </c>
      <c r="K169" s="178"/>
      <c r="L169" s="178"/>
      <c r="M169" s="171"/>
      <c r="N169" s="112">
        <v>2</v>
      </c>
      <c r="O169" s="75"/>
      <c r="P169" s="112">
        <v>15</v>
      </c>
      <c r="Q169" s="75"/>
      <c r="R169" s="112" t="s">
        <v>5</v>
      </c>
      <c r="S169" s="171" t="s">
        <v>22</v>
      </c>
    </row>
    <row r="170" spans="1:19" ht="15" customHeight="1" x14ac:dyDescent="0.35">
      <c r="A170" s="112">
        <v>169</v>
      </c>
      <c r="B170" s="112" t="s">
        <v>917</v>
      </c>
      <c r="C170" s="112" t="s">
        <v>918</v>
      </c>
      <c r="D170" s="180" t="s">
        <v>919</v>
      </c>
      <c r="E170" s="112" t="s">
        <v>556</v>
      </c>
      <c r="F170" s="112" t="s">
        <v>920</v>
      </c>
      <c r="G170" s="180" t="s">
        <v>488</v>
      </c>
      <c r="H170" s="75"/>
      <c r="I170" s="112" t="s">
        <v>488</v>
      </c>
      <c r="J170" s="112" t="s">
        <v>298</v>
      </c>
      <c r="K170" s="178"/>
      <c r="L170" s="178"/>
      <c r="M170" s="171"/>
      <c r="N170" s="75"/>
      <c r="O170" s="75"/>
      <c r="P170" s="112">
        <v>16</v>
      </c>
      <c r="Q170" s="75"/>
      <c r="R170" s="112" t="s">
        <v>5</v>
      </c>
      <c r="S170" s="171" t="s">
        <v>22</v>
      </c>
    </row>
    <row r="171" spans="1:19" ht="15" customHeight="1" x14ac:dyDescent="0.35">
      <c r="A171" s="112">
        <v>170</v>
      </c>
      <c r="B171" s="112" t="s">
        <v>921</v>
      </c>
      <c r="C171" s="112" t="s">
        <v>922</v>
      </c>
      <c r="D171" s="180" t="s">
        <v>923</v>
      </c>
      <c r="E171" s="112" t="s">
        <v>302</v>
      </c>
      <c r="F171" s="112" t="s">
        <v>924</v>
      </c>
      <c r="G171" s="180" t="s">
        <v>925</v>
      </c>
      <c r="H171" s="75"/>
      <c r="I171" s="112" t="s">
        <v>488</v>
      </c>
      <c r="J171" s="112" t="s">
        <v>298</v>
      </c>
      <c r="K171" s="178"/>
      <c r="L171" s="178"/>
      <c r="M171" s="171"/>
      <c r="N171" s="112">
        <v>4</v>
      </c>
      <c r="O171" s="75"/>
      <c r="P171" s="112">
        <v>14</v>
      </c>
      <c r="Q171" s="75"/>
      <c r="R171" s="112" t="s">
        <v>5</v>
      </c>
      <c r="S171" s="171" t="s">
        <v>22</v>
      </c>
    </row>
    <row r="172" spans="1:19" ht="15" customHeight="1" x14ac:dyDescent="0.35">
      <c r="A172" s="112">
        <v>171</v>
      </c>
      <c r="B172" s="112" t="s">
        <v>926</v>
      </c>
      <c r="C172" s="112" t="s">
        <v>927</v>
      </c>
      <c r="D172" s="180" t="s">
        <v>541</v>
      </c>
      <c r="E172" s="112" t="s">
        <v>325</v>
      </c>
      <c r="F172" s="112" t="s">
        <v>928</v>
      </c>
      <c r="G172" s="180" t="s">
        <v>929</v>
      </c>
      <c r="H172" s="75"/>
      <c r="I172" s="112" t="s">
        <v>505</v>
      </c>
      <c r="J172" s="112" t="s">
        <v>305</v>
      </c>
      <c r="K172" s="178"/>
      <c r="L172" s="178"/>
      <c r="M172" s="171"/>
      <c r="N172" s="112">
        <v>29</v>
      </c>
      <c r="O172" s="75"/>
      <c r="P172" s="112">
        <v>56</v>
      </c>
      <c r="Q172" s="75"/>
      <c r="R172" s="112" t="s">
        <v>5</v>
      </c>
      <c r="S172" s="171" t="s">
        <v>22</v>
      </c>
    </row>
    <row r="173" spans="1:19" ht="15" customHeight="1" x14ac:dyDescent="0.35">
      <c r="A173" s="112">
        <v>172</v>
      </c>
      <c r="B173" s="112" t="s">
        <v>930</v>
      </c>
      <c r="C173" s="112" t="s">
        <v>931</v>
      </c>
      <c r="D173" s="180" t="s">
        <v>131</v>
      </c>
      <c r="E173" s="112" t="s">
        <v>288</v>
      </c>
      <c r="F173" s="112" t="s">
        <v>932</v>
      </c>
      <c r="G173" s="180" t="s">
        <v>933</v>
      </c>
      <c r="H173" s="75"/>
      <c r="I173" s="112" t="s">
        <v>505</v>
      </c>
      <c r="J173" s="112" t="s">
        <v>305</v>
      </c>
      <c r="K173" s="178"/>
      <c r="L173" s="178"/>
      <c r="M173" s="171"/>
      <c r="N173" s="112">
        <v>2</v>
      </c>
      <c r="O173" s="75"/>
      <c r="P173" s="112">
        <v>42</v>
      </c>
      <c r="Q173" s="75"/>
      <c r="R173" s="112" t="s">
        <v>5</v>
      </c>
      <c r="S173" s="171" t="s">
        <v>22</v>
      </c>
    </row>
    <row r="174" spans="1:19" ht="15" customHeight="1" x14ac:dyDescent="0.35">
      <c r="A174" s="112">
        <v>173</v>
      </c>
      <c r="B174" s="112" t="s">
        <v>364</v>
      </c>
      <c r="C174" s="112" t="s">
        <v>365</v>
      </c>
      <c r="D174" s="180" t="s">
        <v>131</v>
      </c>
      <c r="E174" s="112" t="s">
        <v>302</v>
      </c>
      <c r="F174" s="112" t="s">
        <v>366</v>
      </c>
      <c r="G174" s="180" t="s">
        <v>367</v>
      </c>
      <c r="H174" s="75"/>
      <c r="I174" s="112" t="s">
        <v>505</v>
      </c>
      <c r="J174" s="112" t="s">
        <v>305</v>
      </c>
      <c r="K174" s="178"/>
      <c r="L174" s="178"/>
      <c r="M174" s="171"/>
      <c r="N174" s="112">
        <v>4</v>
      </c>
      <c r="O174" s="75"/>
      <c r="P174" s="112">
        <v>24</v>
      </c>
      <c r="Q174" s="75"/>
      <c r="R174" s="112" t="s">
        <v>5</v>
      </c>
      <c r="S174" s="171" t="s">
        <v>22</v>
      </c>
    </row>
    <row r="175" spans="1:19" ht="15" customHeight="1" x14ac:dyDescent="0.35">
      <c r="A175" s="112">
        <v>174</v>
      </c>
      <c r="B175" s="112" t="s">
        <v>934</v>
      </c>
      <c r="C175" s="112" t="s">
        <v>935</v>
      </c>
      <c r="D175" s="180" t="s">
        <v>936</v>
      </c>
      <c r="E175" s="112" t="s">
        <v>288</v>
      </c>
      <c r="F175" s="112" t="s">
        <v>937</v>
      </c>
      <c r="G175" s="180" t="s">
        <v>938</v>
      </c>
      <c r="H175" s="75"/>
      <c r="I175" s="112" t="s">
        <v>488</v>
      </c>
      <c r="J175" s="112" t="s">
        <v>298</v>
      </c>
      <c r="K175" s="178"/>
      <c r="L175" s="178"/>
      <c r="M175" s="171"/>
      <c r="N175" s="112">
        <v>1</v>
      </c>
      <c r="O175" s="75"/>
      <c r="P175" s="112">
        <v>25</v>
      </c>
      <c r="Q175" s="75"/>
      <c r="R175" s="112" t="s">
        <v>5</v>
      </c>
      <c r="S175" s="171" t="s">
        <v>22</v>
      </c>
    </row>
    <row r="176" spans="1:19" ht="15" customHeight="1" x14ac:dyDescent="0.35">
      <c r="A176" s="112">
        <v>175</v>
      </c>
      <c r="B176" s="112" t="s">
        <v>939</v>
      </c>
      <c r="C176" s="112" t="s">
        <v>940</v>
      </c>
      <c r="D176" s="180" t="s">
        <v>941</v>
      </c>
      <c r="E176" s="112" t="s">
        <v>310</v>
      </c>
      <c r="F176" s="112" t="s">
        <v>942</v>
      </c>
      <c r="G176" s="180" t="s">
        <v>943</v>
      </c>
      <c r="H176" s="75"/>
      <c r="I176" s="112" t="s">
        <v>886</v>
      </c>
      <c r="J176" s="112" t="s">
        <v>298</v>
      </c>
      <c r="K176" s="178"/>
      <c r="L176" s="178"/>
      <c r="M176" s="171"/>
      <c r="N176" s="75"/>
      <c r="O176" s="75"/>
      <c r="P176" s="112">
        <v>9</v>
      </c>
      <c r="Q176" s="75"/>
      <c r="R176" s="112" t="s">
        <v>5</v>
      </c>
      <c r="S176" s="171" t="s">
        <v>22</v>
      </c>
    </row>
    <row r="177" spans="1:19" ht="15" customHeight="1" x14ac:dyDescent="0.35">
      <c r="A177" s="112">
        <v>176</v>
      </c>
      <c r="B177" s="112" t="s">
        <v>944</v>
      </c>
      <c r="C177" s="112" t="s">
        <v>945</v>
      </c>
      <c r="D177" s="180" t="s">
        <v>131</v>
      </c>
      <c r="E177" s="112" t="s">
        <v>396</v>
      </c>
      <c r="F177" s="112" t="s">
        <v>946</v>
      </c>
      <c r="G177" s="180" t="s">
        <v>947</v>
      </c>
      <c r="H177" s="75"/>
      <c r="I177" s="112" t="s">
        <v>505</v>
      </c>
      <c r="J177" s="112" t="s">
        <v>305</v>
      </c>
      <c r="K177" s="178"/>
      <c r="L177" s="178"/>
      <c r="M177" s="171"/>
      <c r="N177" s="112">
        <v>6</v>
      </c>
      <c r="O177" s="75"/>
      <c r="P177" s="112">
        <v>53</v>
      </c>
      <c r="Q177" s="75"/>
      <c r="R177" s="112" t="s">
        <v>5</v>
      </c>
      <c r="S177" s="171" t="s">
        <v>22</v>
      </c>
    </row>
    <row r="178" spans="1:19" ht="15" customHeight="1" x14ac:dyDescent="0.35">
      <c r="A178" s="112">
        <v>177</v>
      </c>
      <c r="B178" s="112" t="s">
        <v>948</v>
      </c>
      <c r="C178" s="112" t="s">
        <v>949</v>
      </c>
      <c r="D178" s="180" t="s">
        <v>551</v>
      </c>
      <c r="E178" s="112" t="s">
        <v>302</v>
      </c>
      <c r="F178" s="112" t="s">
        <v>950</v>
      </c>
      <c r="G178" s="180" t="s">
        <v>951</v>
      </c>
      <c r="H178" s="75"/>
      <c r="I178" s="112" t="s">
        <v>505</v>
      </c>
      <c r="J178" s="112" t="s">
        <v>305</v>
      </c>
      <c r="K178" s="178"/>
      <c r="L178" s="178"/>
      <c r="M178" s="171"/>
      <c r="N178" s="112">
        <v>42</v>
      </c>
      <c r="O178" s="75"/>
      <c r="P178" s="112">
        <v>73</v>
      </c>
      <c r="Q178" s="75"/>
      <c r="R178" s="112" t="s">
        <v>5</v>
      </c>
      <c r="S178" s="171" t="s">
        <v>22</v>
      </c>
    </row>
    <row r="179" spans="1:19" ht="15" customHeight="1" x14ac:dyDescent="0.35">
      <c r="A179" s="112">
        <v>178</v>
      </c>
      <c r="B179" s="112" t="s">
        <v>952</v>
      </c>
      <c r="C179" s="112" t="s">
        <v>953</v>
      </c>
      <c r="D179" s="180" t="s">
        <v>954</v>
      </c>
      <c r="E179" s="112" t="s">
        <v>288</v>
      </c>
      <c r="F179" s="112" t="s">
        <v>955</v>
      </c>
      <c r="G179" s="180" t="s">
        <v>956</v>
      </c>
      <c r="H179" s="75"/>
      <c r="I179" s="112" t="s">
        <v>488</v>
      </c>
      <c r="J179" s="112" t="s">
        <v>298</v>
      </c>
      <c r="K179" s="178"/>
      <c r="L179" s="178"/>
      <c r="M179" s="171"/>
      <c r="N179" s="112">
        <v>6</v>
      </c>
      <c r="O179" s="75"/>
      <c r="P179" s="112">
        <v>36</v>
      </c>
      <c r="Q179" s="75"/>
      <c r="R179" s="112" t="s">
        <v>5</v>
      </c>
      <c r="S179" s="171" t="s">
        <v>22</v>
      </c>
    </row>
    <row r="180" spans="1:19" ht="15" customHeight="1" x14ac:dyDescent="0.35">
      <c r="A180" s="112">
        <v>179</v>
      </c>
      <c r="B180" s="112" t="s">
        <v>957</v>
      </c>
      <c r="C180" s="112" t="s">
        <v>958</v>
      </c>
      <c r="D180" s="180" t="s">
        <v>959</v>
      </c>
      <c r="E180" s="112" t="s">
        <v>302</v>
      </c>
      <c r="F180" s="112" t="s">
        <v>960</v>
      </c>
      <c r="G180" s="180" t="s">
        <v>961</v>
      </c>
      <c r="H180" s="75"/>
      <c r="I180" s="112" t="s">
        <v>886</v>
      </c>
      <c r="J180" s="112" t="s">
        <v>298</v>
      </c>
      <c r="K180" s="178"/>
      <c r="L180" s="178"/>
      <c r="M180" s="171"/>
      <c r="N180" s="112">
        <v>7</v>
      </c>
      <c r="O180" s="75"/>
      <c r="P180" s="112">
        <v>40</v>
      </c>
      <c r="Q180" s="75"/>
      <c r="R180" s="112" t="s">
        <v>5</v>
      </c>
      <c r="S180" s="171" t="s">
        <v>22</v>
      </c>
    </row>
    <row r="181" spans="1:19" ht="15" customHeight="1" x14ac:dyDescent="0.35">
      <c r="A181" s="112">
        <v>180</v>
      </c>
      <c r="B181" s="112" t="s">
        <v>962</v>
      </c>
      <c r="C181" s="112" t="s">
        <v>963</v>
      </c>
      <c r="D181" s="180" t="s">
        <v>131</v>
      </c>
      <c r="E181" s="112" t="s">
        <v>346</v>
      </c>
      <c r="F181" s="112" t="s">
        <v>964</v>
      </c>
      <c r="G181" s="180" t="s">
        <v>965</v>
      </c>
      <c r="H181" s="75"/>
      <c r="I181" s="112" t="s">
        <v>505</v>
      </c>
      <c r="J181" s="112" t="s">
        <v>305</v>
      </c>
      <c r="K181" s="178"/>
      <c r="L181" s="178"/>
      <c r="M181" s="171"/>
      <c r="N181" s="112">
        <v>1</v>
      </c>
      <c r="O181" s="75"/>
      <c r="P181" s="112">
        <v>19</v>
      </c>
      <c r="Q181" s="75"/>
      <c r="R181" s="112" t="s">
        <v>5</v>
      </c>
      <c r="S181" s="171" t="s">
        <v>22</v>
      </c>
    </row>
    <row r="182" spans="1:19" ht="15" customHeight="1" x14ac:dyDescent="0.35">
      <c r="A182" s="112">
        <v>181</v>
      </c>
      <c r="B182" s="112" t="s">
        <v>966</v>
      </c>
      <c r="C182" s="112" t="s">
        <v>967</v>
      </c>
      <c r="D182" s="180" t="s">
        <v>968</v>
      </c>
      <c r="E182" s="112" t="s">
        <v>396</v>
      </c>
      <c r="F182" s="112" t="s">
        <v>969</v>
      </c>
      <c r="G182" s="180" t="s">
        <v>970</v>
      </c>
      <c r="H182" s="75"/>
      <c r="I182" s="112" t="s">
        <v>488</v>
      </c>
      <c r="J182" s="112" t="s">
        <v>298</v>
      </c>
      <c r="K182" s="178"/>
      <c r="L182" s="178"/>
      <c r="M182" s="171"/>
      <c r="N182" s="112">
        <v>2</v>
      </c>
      <c r="O182" s="75"/>
      <c r="P182" s="112">
        <v>14</v>
      </c>
      <c r="Q182" s="75"/>
      <c r="R182" s="112" t="s">
        <v>5</v>
      </c>
      <c r="S182" s="171" t="s">
        <v>22</v>
      </c>
    </row>
    <row r="183" spans="1:19" ht="15" customHeight="1" x14ac:dyDescent="0.35">
      <c r="A183" s="112">
        <v>182</v>
      </c>
      <c r="B183" s="112" t="s">
        <v>971</v>
      </c>
      <c r="C183" s="112" t="s">
        <v>972</v>
      </c>
      <c r="D183" s="180" t="s">
        <v>131</v>
      </c>
      <c r="E183" s="112" t="s">
        <v>288</v>
      </c>
      <c r="F183" s="112" t="s">
        <v>973</v>
      </c>
      <c r="G183" s="180" t="s">
        <v>974</v>
      </c>
      <c r="H183" s="75"/>
      <c r="I183" s="112" t="s">
        <v>505</v>
      </c>
      <c r="J183" s="112" t="s">
        <v>305</v>
      </c>
      <c r="K183" s="178"/>
      <c r="L183" s="178"/>
      <c r="M183" s="171"/>
      <c r="N183" s="112">
        <v>3</v>
      </c>
      <c r="O183" s="75"/>
      <c r="P183" s="112">
        <v>29</v>
      </c>
      <c r="Q183" s="75"/>
      <c r="R183" s="112" t="s">
        <v>5</v>
      </c>
      <c r="S183" s="171" t="s">
        <v>22</v>
      </c>
    </row>
    <row r="184" spans="1:19" ht="15" customHeight="1" x14ac:dyDescent="0.35">
      <c r="A184" s="112">
        <v>183</v>
      </c>
      <c r="B184" s="112" t="s">
        <v>975</v>
      </c>
      <c r="C184" s="112" t="s">
        <v>976</v>
      </c>
      <c r="D184" s="180" t="s">
        <v>131</v>
      </c>
      <c r="E184" s="112" t="s">
        <v>310</v>
      </c>
      <c r="F184" s="112" t="s">
        <v>977</v>
      </c>
      <c r="G184" s="180" t="s">
        <v>978</v>
      </c>
      <c r="H184" s="75"/>
      <c r="I184" s="112" t="s">
        <v>505</v>
      </c>
      <c r="J184" s="112" t="s">
        <v>305</v>
      </c>
      <c r="K184" s="178"/>
      <c r="L184" s="178"/>
      <c r="M184" s="171"/>
      <c r="N184" s="112">
        <v>1</v>
      </c>
      <c r="O184" s="75"/>
      <c r="P184" s="112">
        <v>44</v>
      </c>
      <c r="Q184" s="75"/>
      <c r="R184" s="112" t="s">
        <v>5</v>
      </c>
      <c r="S184" s="171" t="s">
        <v>22</v>
      </c>
    </row>
    <row r="185" spans="1:19" ht="15" customHeight="1" x14ac:dyDescent="0.35">
      <c r="A185" s="112">
        <v>184</v>
      </c>
      <c r="B185" s="112" t="s">
        <v>979</v>
      </c>
      <c r="C185" s="112" t="s">
        <v>980</v>
      </c>
      <c r="D185" s="180" t="s">
        <v>981</v>
      </c>
      <c r="E185" s="112" t="s">
        <v>493</v>
      </c>
      <c r="F185" s="112" t="s">
        <v>982</v>
      </c>
      <c r="G185" s="180" t="s">
        <v>983</v>
      </c>
      <c r="H185" s="75"/>
      <c r="I185" s="112" t="s">
        <v>488</v>
      </c>
      <c r="J185" s="112" t="s">
        <v>298</v>
      </c>
      <c r="K185" s="178"/>
      <c r="L185" s="178"/>
      <c r="M185" s="171"/>
      <c r="N185" s="112">
        <v>19</v>
      </c>
      <c r="O185" s="75"/>
      <c r="P185" s="112">
        <v>15</v>
      </c>
      <c r="Q185" s="75"/>
      <c r="R185" s="112" t="s">
        <v>5</v>
      </c>
      <c r="S185" s="171" t="s">
        <v>22</v>
      </c>
    </row>
    <row r="186" spans="1:19" ht="15" customHeight="1" x14ac:dyDescent="0.35">
      <c r="A186" s="112">
        <v>185</v>
      </c>
      <c r="B186" s="112" t="s">
        <v>984</v>
      </c>
      <c r="C186" s="112" t="s">
        <v>985</v>
      </c>
      <c r="D186" s="180" t="s">
        <v>986</v>
      </c>
      <c r="E186" s="112" t="s">
        <v>346</v>
      </c>
      <c r="F186" s="112" t="s">
        <v>987</v>
      </c>
      <c r="G186" s="180" t="s">
        <v>988</v>
      </c>
      <c r="H186" s="75"/>
      <c r="I186" s="112" t="s">
        <v>488</v>
      </c>
      <c r="J186" s="112" t="s">
        <v>298</v>
      </c>
      <c r="K186" s="178"/>
      <c r="L186" s="178"/>
      <c r="M186" s="171"/>
      <c r="N186" s="75"/>
      <c r="O186" s="75"/>
      <c r="P186" s="112">
        <v>3</v>
      </c>
      <c r="Q186" s="75"/>
      <c r="R186" s="112" t="s">
        <v>5</v>
      </c>
      <c r="S186" s="171" t="s">
        <v>22</v>
      </c>
    </row>
    <row r="187" spans="1:19" ht="15" customHeight="1" x14ac:dyDescent="0.35">
      <c r="A187" s="112">
        <v>186</v>
      </c>
      <c r="B187" s="112" t="s">
        <v>388</v>
      </c>
      <c r="C187" s="112" t="s">
        <v>389</v>
      </c>
      <c r="D187" s="180" t="s">
        <v>131</v>
      </c>
      <c r="E187" s="112" t="s">
        <v>302</v>
      </c>
      <c r="F187" s="112" t="s">
        <v>390</v>
      </c>
      <c r="G187" s="180" t="s">
        <v>391</v>
      </c>
      <c r="H187" s="75"/>
      <c r="I187" s="112" t="s">
        <v>505</v>
      </c>
      <c r="J187" s="112" t="s">
        <v>305</v>
      </c>
      <c r="K187" s="178"/>
      <c r="L187" s="178"/>
      <c r="M187" s="171"/>
      <c r="N187" s="112">
        <v>7</v>
      </c>
      <c r="O187" s="75"/>
      <c r="P187" s="112">
        <v>43</v>
      </c>
      <c r="Q187" s="75"/>
      <c r="R187" s="112" t="s">
        <v>5</v>
      </c>
      <c r="S187" s="171" t="s">
        <v>22</v>
      </c>
    </row>
    <row r="188" spans="1:19" ht="15" customHeight="1" x14ac:dyDescent="0.35">
      <c r="A188" s="112">
        <v>187</v>
      </c>
      <c r="B188" s="112" t="s">
        <v>989</v>
      </c>
      <c r="C188" s="112" t="s">
        <v>990</v>
      </c>
      <c r="D188" s="180" t="s">
        <v>131</v>
      </c>
      <c r="E188" s="112" t="s">
        <v>556</v>
      </c>
      <c r="F188" s="112" t="s">
        <v>991</v>
      </c>
      <c r="G188" s="180" t="s">
        <v>992</v>
      </c>
      <c r="H188" s="75"/>
      <c r="I188" s="112" t="s">
        <v>505</v>
      </c>
      <c r="J188" s="112" t="s">
        <v>305</v>
      </c>
      <c r="K188" s="178"/>
      <c r="L188" s="178"/>
      <c r="M188" s="171"/>
      <c r="N188" s="75"/>
      <c r="O188" s="75"/>
      <c r="P188" s="112">
        <v>25</v>
      </c>
      <c r="Q188" s="75"/>
      <c r="R188" s="112" t="s">
        <v>5</v>
      </c>
      <c r="S188" s="171" t="s">
        <v>22</v>
      </c>
    </row>
    <row r="189" spans="1:19" ht="15" customHeight="1" x14ac:dyDescent="0.35">
      <c r="A189" s="112">
        <v>188</v>
      </c>
      <c r="B189" s="112" t="s">
        <v>993</v>
      </c>
      <c r="C189" s="112" t="s">
        <v>994</v>
      </c>
      <c r="D189" s="180" t="s">
        <v>995</v>
      </c>
      <c r="E189" s="112" t="s">
        <v>302</v>
      </c>
      <c r="F189" s="112" t="s">
        <v>996</v>
      </c>
      <c r="G189" s="180" t="s">
        <v>997</v>
      </c>
      <c r="H189" s="75"/>
      <c r="I189" s="112" t="s">
        <v>488</v>
      </c>
      <c r="J189" s="112" t="s">
        <v>298</v>
      </c>
      <c r="K189" s="178"/>
      <c r="L189" s="178"/>
      <c r="M189" s="171"/>
      <c r="N189" s="112">
        <v>4</v>
      </c>
      <c r="O189" s="75"/>
      <c r="P189" s="112">
        <v>20</v>
      </c>
      <c r="Q189" s="75"/>
      <c r="R189" s="112" t="s">
        <v>5</v>
      </c>
      <c r="S189" s="171" t="s">
        <v>22</v>
      </c>
    </row>
    <row r="190" spans="1:19" ht="15" customHeight="1" x14ac:dyDescent="0.35">
      <c r="A190" s="112">
        <v>189</v>
      </c>
      <c r="B190" s="112" t="s">
        <v>998</v>
      </c>
      <c r="C190" s="112" t="s">
        <v>999</v>
      </c>
      <c r="D190" s="180" t="s">
        <v>1000</v>
      </c>
      <c r="E190" s="112" t="s">
        <v>302</v>
      </c>
      <c r="F190" s="112" t="s">
        <v>1001</v>
      </c>
      <c r="G190" s="180" t="s">
        <v>1002</v>
      </c>
      <c r="H190" s="75"/>
      <c r="I190" s="112" t="s">
        <v>488</v>
      </c>
      <c r="J190" s="112" t="s">
        <v>298</v>
      </c>
      <c r="K190" s="178"/>
      <c r="L190" s="178"/>
      <c r="M190" s="171"/>
      <c r="N190" s="112">
        <v>1</v>
      </c>
      <c r="O190" s="75"/>
      <c r="P190" s="112">
        <v>10</v>
      </c>
      <c r="Q190" s="75"/>
      <c r="R190" s="112" t="s">
        <v>5</v>
      </c>
      <c r="S190" s="171" t="s">
        <v>22</v>
      </c>
    </row>
    <row r="191" spans="1:19" ht="15" customHeight="1" x14ac:dyDescent="0.35">
      <c r="A191" s="112">
        <v>190</v>
      </c>
      <c r="B191" s="112" t="s">
        <v>1003</v>
      </c>
      <c r="C191" s="112" t="s">
        <v>1004</v>
      </c>
      <c r="D191" s="180" t="s">
        <v>1005</v>
      </c>
      <c r="E191" s="112" t="s">
        <v>556</v>
      </c>
      <c r="F191" s="112" t="s">
        <v>1006</v>
      </c>
      <c r="G191" s="180" t="s">
        <v>1007</v>
      </c>
      <c r="H191" s="75"/>
      <c r="I191" s="112" t="s">
        <v>488</v>
      </c>
      <c r="J191" s="112" t="s">
        <v>298</v>
      </c>
      <c r="K191" s="178"/>
      <c r="L191" s="178"/>
      <c r="M191" s="171"/>
      <c r="N191" s="75"/>
      <c r="O191" s="75"/>
      <c r="P191" s="112">
        <v>25</v>
      </c>
      <c r="Q191" s="75"/>
      <c r="R191" s="112" t="s">
        <v>5</v>
      </c>
      <c r="S191" s="171" t="s">
        <v>22</v>
      </c>
    </row>
    <row r="192" spans="1:19" ht="15" customHeight="1" x14ac:dyDescent="0.35">
      <c r="A192" s="112">
        <v>191</v>
      </c>
      <c r="B192" s="112" t="s">
        <v>1008</v>
      </c>
      <c r="C192" s="112" t="s">
        <v>1009</v>
      </c>
      <c r="D192" s="180" t="s">
        <v>131</v>
      </c>
      <c r="E192" s="112" t="s">
        <v>346</v>
      </c>
      <c r="F192" s="112" t="s">
        <v>1010</v>
      </c>
      <c r="G192" s="180" t="s">
        <v>1011</v>
      </c>
      <c r="H192" s="75"/>
      <c r="I192" s="112" t="s">
        <v>505</v>
      </c>
      <c r="J192" s="112" t="s">
        <v>305</v>
      </c>
      <c r="K192" s="178"/>
      <c r="L192" s="178"/>
      <c r="M192" s="171"/>
      <c r="N192" s="112">
        <v>1</v>
      </c>
      <c r="O192" s="75"/>
      <c r="P192" s="112">
        <v>11</v>
      </c>
      <c r="Q192" s="75"/>
      <c r="R192" s="112" t="s">
        <v>5</v>
      </c>
      <c r="S192" s="171" t="s">
        <v>22</v>
      </c>
    </row>
    <row r="193" spans="1:19" ht="15" customHeight="1" x14ac:dyDescent="0.35">
      <c r="A193" s="112">
        <v>192</v>
      </c>
      <c r="B193" s="112" t="s">
        <v>1012</v>
      </c>
      <c r="C193" s="112" t="s">
        <v>1013</v>
      </c>
      <c r="D193" s="180" t="s">
        <v>602</v>
      </c>
      <c r="E193" s="112" t="s">
        <v>288</v>
      </c>
      <c r="F193" s="112" t="s">
        <v>1014</v>
      </c>
      <c r="G193" s="180" t="s">
        <v>1015</v>
      </c>
      <c r="H193" s="75"/>
      <c r="I193" s="112" t="s">
        <v>505</v>
      </c>
      <c r="J193" s="112" t="s">
        <v>605</v>
      </c>
      <c r="K193" s="178"/>
      <c r="L193" s="178"/>
      <c r="M193" s="171"/>
      <c r="N193" s="112">
        <v>27</v>
      </c>
      <c r="O193" s="75"/>
      <c r="P193" s="112">
        <v>84</v>
      </c>
      <c r="Q193" s="75"/>
      <c r="R193" s="112" t="s">
        <v>5</v>
      </c>
      <c r="S193" s="171" t="s">
        <v>22</v>
      </c>
    </row>
    <row r="194" spans="1:19" ht="15" customHeight="1" x14ac:dyDescent="0.35">
      <c r="A194" s="112">
        <v>193</v>
      </c>
      <c r="B194" s="112" t="s">
        <v>1016</v>
      </c>
      <c r="C194" s="112" t="s">
        <v>1017</v>
      </c>
      <c r="D194" s="180" t="s">
        <v>131</v>
      </c>
      <c r="E194" s="112" t="s">
        <v>493</v>
      </c>
      <c r="F194" s="112" t="s">
        <v>1018</v>
      </c>
      <c r="G194" s="180" t="s">
        <v>1019</v>
      </c>
      <c r="H194" s="75"/>
      <c r="I194" s="112" t="s">
        <v>505</v>
      </c>
      <c r="J194" s="112" t="s">
        <v>305</v>
      </c>
      <c r="K194" s="178"/>
      <c r="L194" s="178"/>
      <c r="M194" s="171"/>
      <c r="N194" s="112">
        <v>8</v>
      </c>
      <c r="O194" s="75"/>
      <c r="P194" s="112">
        <v>39</v>
      </c>
      <c r="Q194" s="75"/>
      <c r="R194" s="112" t="s">
        <v>5</v>
      </c>
      <c r="S194" s="171" t="s">
        <v>22</v>
      </c>
    </row>
    <row r="195" spans="1:19" ht="15" customHeight="1" x14ac:dyDescent="0.35">
      <c r="A195" s="112">
        <v>194</v>
      </c>
      <c r="B195" s="112" t="s">
        <v>1020</v>
      </c>
      <c r="C195" s="112" t="s">
        <v>1021</v>
      </c>
      <c r="D195" s="180" t="s">
        <v>728</v>
      </c>
      <c r="E195" s="112" t="s">
        <v>325</v>
      </c>
      <c r="F195" s="112" t="s">
        <v>1022</v>
      </c>
      <c r="G195" s="180" t="s">
        <v>1023</v>
      </c>
      <c r="H195" s="75"/>
      <c r="I195" s="112" t="s">
        <v>505</v>
      </c>
      <c r="J195" s="112" t="s">
        <v>305</v>
      </c>
      <c r="K195" s="178"/>
      <c r="L195" s="178"/>
      <c r="M195" s="171"/>
      <c r="N195" s="112">
        <v>15</v>
      </c>
      <c r="O195" s="75"/>
      <c r="P195" s="112">
        <v>56</v>
      </c>
      <c r="Q195" s="75"/>
      <c r="R195" s="112" t="s">
        <v>5</v>
      </c>
      <c r="S195" s="171" t="s">
        <v>22</v>
      </c>
    </row>
    <row r="196" spans="1:19" ht="15" customHeight="1" x14ac:dyDescent="0.35">
      <c r="A196" s="112">
        <v>195</v>
      </c>
      <c r="B196" s="112" t="s">
        <v>1024</v>
      </c>
      <c r="C196" s="112" t="s">
        <v>1025</v>
      </c>
      <c r="D196" s="180" t="s">
        <v>131</v>
      </c>
      <c r="E196" s="112" t="s">
        <v>302</v>
      </c>
      <c r="F196" s="112" t="s">
        <v>1026</v>
      </c>
      <c r="G196" s="180" t="s">
        <v>1027</v>
      </c>
      <c r="H196" s="75"/>
      <c r="I196" s="112" t="s">
        <v>505</v>
      </c>
      <c r="J196" s="112" t="s">
        <v>305</v>
      </c>
      <c r="K196" s="178"/>
      <c r="L196" s="178"/>
      <c r="M196" s="171"/>
      <c r="N196" s="112">
        <v>9</v>
      </c>
      <c r="O196" s="75"/>
      <c r="P196" s="112">
        <v>50</v>
      </c>
      <c r="Q196" s="75"/>
      <c r="R196" s="112" t="s">
        <v>5</v>
      </c>
      <c r="S196" s="171" t="s">
        <v>22</v>
      </c>
    </row>
    <row r="197" spans="1:19" ht="15" customHeight="1" x14ac:dyDescent="0.35">
      <c r="A197" s="112">
        <v>196</v>
      </c>
      <c r="B197" s="112" t="s">
        <v>1028</v>
      </c>
      <c r="C197" s="112" t="s">
        <v>1029</v>
      </c>
      <c r="D197" s="180" t="s">
        <v>1030</v>
      </c>
      <c r="E197" s="112" t="s">
        <v>295</v>
      </c>
      <c r="F197" s="112" t="s">
        <v>1031</v>
      </c>
      <c r="G197" s="180" t="s">
        <v>1032</v>
      </c>
      <c r="H197" s="75"/>
      <c r="I197" s="112" t="s">
        <v>488</v>
      </c>
      <c r="J197" s="112" t="s">
        <v>298</v>
      </c>
      <c r="K197" s="178"/>
      <c r="L197" s="178"/>
      <c r="M197" s="171"/>
      <c r="N197" s="75"/>
      <c r="O197" s="75"/>
      <c r="P197" s="112">
        <v>21</v>
      </c>
      <c r="Q197" s="75"/>
      <c r="R197" s="112" t="s">
        <v>5</v>
      </c>
      <c r="S197" s="171" t="s">
        <v>22</v>
      </c>
    </row>
    <row r="198" spans="1:19" ht="15" customHeight="1" x14ac:dyDescent="0.35">
      <c r="A198" s="112">
        <v>197</v>
      </c>
      <c r="B198" s="112" t="s">
        <v>1033</v>
      </c>
      <c r="C198" s="112" t="s">
        <v>1034</v>
      </c>
      <c r="D198" s="180" t="s">
        <v>1035</v>
      </c>
      <c r="E198" s="112" t="s">
        <v>493</v>
      </c>
      <c r="F198" s="112" t="s">
        <v>1036</v>
      </c>
      <c r="G198" s="180" t="s">
        <v>1037</v>
      </c>
      <c r="H198" s="75"/>
      <c r="I198" s="112" t="s">
        <v>488</v>
      </c>
      <c r="J198" s="112" t="s">
        <v>298</v>
      </c>
      <c r="K198" s="178"/>
      <c r="L198" s="178"/>
      <c r="M198" s="171"/>
      <c r="N198" s="112">
        <v>1</v>
      </c>
      <c r="O198" s="75"/>
      <c r="P198" s="112">
        <v>28</v>
      </c>
      <c r="Q198" s="75"/>
      <c r="R198" s="112" t="s">
        <v>5</v>
      </c>
      <c r="S198" s="171" t="s">
        <v>22</v>
      </c>
    </row>
    <row r="199" spans="1:19" ht="15" customHeight="1" x14ac:dyDescent="0.35">
      <c r="A199" s="112">
        <v>198</v>
      </c>
      <c r="B199" s="112" t="s">
        <v>1038</v>
      </c>
      <c r="C199" s="112" t="s">
        <v>1039</v>
      </c>
      <c r="D199" s="180" t="s">
        <v>131</v>
      </c>
      <c r="E199" s="112" t="s">
        <v>295</v>
      </c>
      <c r="F199" s="112" t="s">
        <v>1040</v>
      </c>
      <c r="G199" s="180" t="s">
        <v>1041</v>
      </c>
      <c r="H199" s="75"/>
      <c r="I199" s="112" t="s">
        <v>505</v>
      </c>
      <c r="J199" s="112" t="s">
        <v>305</v>
      </c>
      <c r="K199" s="178"/>
      <c r="L199" s="178"/>
      <c r="M199" s="171"/>
      <c r="N199" s="112">
        <v>2</v>
      </c>
      <c r="O199" s="75"/>
      <c r="P199" s="112">
        <v>7</v>
      </c>
      <c r="Q199" s="75"/>
      <c r="R199" s="112" t="s">
        <v>5</v>
      </c>
      <c r="S199" s="171" t="s">
        <v>22</v>
      </c>
    </row>
    <row r="200" spans="1:19" ht="15" customHeight="1" x14ac:dyDescent="0.35">
      <c r="A200" s="112">
        <v>199</v>
      </c>
      <c r="B200" s="112" t="s">
        <v>1042</v>
      </c>
      <c r="C200" s="112" t="s">
        <v>1043</v>
      </c>
      <c r="D200" s="180" t="s">
        <v>1044</v>
      </c>
      <c r="E200" s="112" t="s">
        <v>325</v>
      </c>
      <c r="F200" s="112" t="s">
        <v>1045</v>
      </c>
      <c r="G200" s="180" t="s">
        <v>1046</v>
      </c>
      <c r="H200" s="75"/>
      <c r="I200" s="112" t="s">
        <v>488</v>
      </c>
      <c r="J200" s="112" t="s">
        <v>298</v>
      </c>
      <c r="K200" s="178"/>
      <c r="L200" s="178"/>
      <c r="M200" s="171"/>
      <c r="N200" s="112">
        <v>5</v>
      </c>
      <c r="O200" s="75"/>
      <c r="P200" s="112">
        <v>24</v>
      </c>
      <c r="Q200" s="75"/>
      <c r="R200" s="112" t="s">
        <v>5</v>
      </c>
      <c r="S200" s="171" t="s">
        <v>22</v>
      </c>
    </row>
    <row r="201" spans="1:19" ht="15" customHeight="1" x14ac:dyDescent="0.35">
      <c r="A201" s="112">
        <v>200</v>
      </c>
      <c r="B201" s="112" t="s">
        <v>1047</v>
      </c>
      <c r="C201" s="112" t="s">
        <v>1048</v>
      </c>
      <c r="D201" s="180" t="s">
        <v>131</v>
      </c>
      <c r="E201" s="112" t="s">
        <v>288</v>
      </c>
      <c r="F201" s="112" t="s">
        <v>1049</v>
      </c>
      <c r="G201" s="180" t="s">
        <v>1050</v>
      </c>
      <c r="H201" s="75"/>
      <c r="I201" s="112" t="s">
        <v>505</v>
      </c>
      <c r="J201" s="112" t="s">
        <v>305</v>
      </c>
      <c r="K201" s="178"/>
      <c r="L201" s="178"/>
      <c r="M201" s="171"/>
      <c r="N201" s="112">
        <v>9</v>
      </c>
      <c r="O201" s="75"/>
      <c r="P201" s="112">
        <v>16</v>
      </c>
      <c r="Q201" s="75"/>
      <c r="R201" s="112" t="s">
        <v>5</v>
      </c>
      <c r="S201" s="171" t="s">
        <v>22</v>
      </c>
    </row>
    <row r="202" spans="1:19" ht="15" customHeight="1" x14ac:dyDescent="0.35">
      <c r="A202" s="112">
        <v>201</v>
      </c>
      <c r="B202" s="112" t="s">
        <v>1051</v>
      </c>
      <c r="C202" s="112" t="s">
        <v>1052</v>
      </c>
      <c r="D202" s="180" t="s">
        <v>131</v>
      </c>
      <c r="E202" s="112" t="s">
        <v>346</v>
      </c>
      <c r="F202" s="112" t="s">
        <v>1053</v>
      </c>
      <c r="G202" s="180" t="s">
        <v>1054</v>
      </c>
      <c r="H202" s="75"/>
      <c r="I202" s="112" t="s">
        <v>505</v>
      </c>
      <c r="J202" s="112" t="s">
        <v>305</v>
      </c>
      <c r="K202" s="178"/>
      <c r="L202" s="178"/>
      <c r="M202" s="171"/>
      <c r="N202" s="112">
        <v>1</v>
      </c>
      <c r="O202" s="75"/>
      <c r="P202" s="112">
        <v>29</v>
      </c>
      <c r="Q202" s="75"/>
      <c r="R202" s="112" t="s">
        <v>5</v>
      </c>
      <c r="S202" s="171" t="s">
        <v>22</v>
      </c>
    </row>
    <row r="203" spans="1:19" ht="15" customHeight="1" x14ac:dyDescent="0.35">
      <c r="A203" s="112">
        <v>202</v>
      </c>
      <c r="B203" s="112" t="s">
        <v>1055</v>
      </c>
      <c r="C203" s="112" t="s">
        <v>1056</v>
      </c>
      <c r="D203" s="180" t="s">
        <v>658</v>
      </c>
      <c r="E203" s="112" t="s">
        <v>346</v>
      </c>
      <c r="F203" s="112" t="s">
        <v>1057</v>
      </c>
      <c r="G203" s="180" t="s">
        <v>1058</v>
      </c>
      <c r="H203" s="75"/>
      <c r="I203" s="112" t="s">
        <v>505</v>
      </c>
      <c r="J203" s="112" t="s">
        <v>305</v>
      </c>
      <c r="K203" s="178"/>
      <c r="L203" s="178"/>
      <c r="M203" s="171"/>
      <c r="N203" s="112">
        <v>10</v>
      </c>
      <c r="O203" s="75"/>
      <c r="P203" s="112">
        <v>42</v>
      </c>
      <c r="Q203" s="75"/>
      <c r="R203" s="112" t="s">
        <v>5</v>
      </c>
      <c r="S203" s="171" t="s">
        <v>22</v>
      </c>
    </row>
    <row r="204" spans="1:19" ht="15" customHeight="1" x14ac:dyDescent="0.35">
      <c r="A204" s="112">
        <v>203</v>
      </c>
      <c r="B204" s="112" t="s">
        <v>401</v>
      </c>
      <c r="C204" s="112" t="s">
        <v>402</v>
      </c>
      <c r="D204" s="180" t="s">
        <v>131</v>
      </c>
      <c r="E204" s="112" t="s">
        <v>325</v>
      </c>
      <c r="F204" s="112" t="s">
        <v>403</v>
      </c>
      <c r="G204" s="180" t="s">
        <v>404</v>
      </c>
      <c r="H204" s="75"/>
      <c r="I204" s="112" t="s">
        <v>505</v>
      </c>
      <c r="J204" s="112" t="s">
        <v>305</v>
      </c>
      <c r="K204" s="178"/>
      <c r="L204" s="178"/>
      <c r="M204" s="171"/>
      <c r="N204" s="112">
        <v>6</v>
      </c>
      <c r="O204" s="75"/>
      <c r="P204" s="112">
        <v>32</v>
      </c>
      <c r="Q204" s="75"/>
      <c r="R204" s="112" t="s">
        <v>5</v>
      </c>
      <c r="S204" s="171" t="s">
        <v>22</v>
      </c>
    </row>
    <row r="205" spans="1:19" ht="15" customHeight="1" x14ac:dyDescent="0.35">
      <c r="A205" s="112">
        <v>204</v>
      </c>
      <c r="B205" s="112" t="s">
        <v>1059</v>
      </c>
      <c r="C205" s="112" t="s">
        <v>1060</v>
      </c>
      <c r="D205" s="180" t="s">
        <v>1061</v>
      </c>
      <c r="E205" s="112" t="s">
        <v>639</v>
      </c>
      <c r="F205" s="112" t="s">
        <v>1062</v>
      </c>
      <c r="G205" s="180" t="s">
        <v>1063</v>
      </c>
      <c r="H205" s="75"/>
      <c r="I205" s="112" t="s">
        <v>488</v>
      </c>
      <c r="J205" s="112" t="s">
        <v>298</v>
      </c>
      <c r="K205" s="178"/>
      <c r="L205" s="178"/>
      <c r="M205" s="171"/>
      <c r="N205" s="112">
        <v>100</v>
      </c>
      <c r="O205" s="75"/>
      <c r="P205" s="112">
        <v>32</v>
      </c>
      <c r="Q205" s="75"/>
      <c r="R205" s="112" t="s">
        <v>5</v>
      </c>
      <c r="S205" s="171" t="s">
        <v>22</v>
      </c>
    </row>
    <row r="206" spans="1:19" ht="15" customHeight="1" x14ac:dyDescent="0.35">
      <c r="A206" s="112">
        <v>205</v>
      </c>
      <c r="B206" s="112" t="s">
        <v>1064</v>
      </c>
      <c r="C206" s="112" t="s">
        <v>1065</v>
      </c>
      <c r="D206" s="180" t="s">
        <v>517</v>
      </c>
      <c r="E206" s="112" t="s">
        <v>493</v>
      </c>
      <c r="F206" s="112" t="s">
        <v>1066</v>
      </c>
      <c r="G206" s="180" t="s">
        <v>1067</v>
      </c>
      <c r="H206" s="75"/>
      <c r="I206" s="112" t="s">
        <v>505</v>
      </c>
      <c r="J206" s="112" t="s">
        <v>520</v>
      </c>
      <c r="K206" s="178"/>
      <c r="L206" s="178"/>
      <c r="M206" s="171"/>
      <c r="N206" s="112">
        <v>1</v>
      </c>
      <c r="O206" s="75"/>
      <c r="P206" s="112">
        <v>27</v>
      </c>
      <c r="Q206" s="75"/>
      <c r="R206" s="112" t="s">
        <v>5</v>
      </c>
      <c r="S206" s="171" t="s">
        <v>22</v>
      </c>
    </row>
    <row r="207" spans="1:19" ht="15" customHeight="1" x14ac:dyDescent="0.35">
      <c r="A207" s="112">
        <v>206</v>
      </c>
      <c r="B207" s="112" t="s">
        <v>1068</v>
      </c>
      <c r="C207" s="112" t="s">
        <v>1069</v>
      </c>
      <c r="D207" s="180" t="s">
        <v>1070</v>
      </c>
      <c r="E207" s="112" t="s">
        <v>333</v>
      </c>
      <c r="F207" s="112" t="s">
        <v>1071</v>
      </c>
      <c r="G207" s="180" t="s">
        <v>1072</v>
      </c>
      <c r="H207" s="75"/>
      <c r="I207" s="112" t="s">
        <v>488</v>
      </c>
      <c r="J207" s="112" t="s">
        <v>298</v>
      </c>
      <c r="K207" s="178"/>
      <c r="L207" s="178"/>
      <c r="M207" s="171"/>
      <c r="N207" s="112">
        <v>9</v>
      </c>
      <c r="O207" s="75"/>
      <c r="P207" s="112">
        <v>23</v>
      </c>
      <c r="Q207" s="75"/>
      <c r="R207" s="112" t="s">
        <v>5</v>
      </c>
      <c r="S207" s="171" t="s">
        <v>22</v>
      </c>
    </row>
    <row r="208" spans="1:19" ht="15" customHeight="1" x14ac:dyDescent="0.35">
      <c r="A208" s="112">
        <v>207</v>
      </c>
      <c r="B208" s="112" t="s">
        <v>1073</v>
      </c>
      <c r="C208" s="112" t="s">
        <v>1074</v>
      </c>
      <c r="D208" s="180" t="s">
        <v>602</v>
      </c>
      <c r="E208" s="112" t="s">
        <v>288</v>
      </c>
      <c r="F208" s="112" t="s">
        <v>1075</v>
      </c>
      <c r="G208" s="180" t="s">
        <v>1076</v>
      </c>
      <c r="H208" s="75"/>
      <c r="I208" s="112" t="s">
        <v>505</v>
      </c>
      <c r="J208" s="112" t="s">
        <v>605</v>
      </c>
      <c r="K208" s="178"/>
      <c r="L208" s="178"/>
      <c r="M208" s="171"/>
      <c r="N208" s="112">
        <v>42</v>
      </c>
      <c r="O208" s="75"/>
      <c r="P208" s="112">
        <v>129</v>
      </c>
      <c r="Q208" s="75"/>
      <c r="R208" s="112" t="s">
        <v>5</v>
      </c>
      <c r="S208" s="171" t="s">
        <v>22</v>
      </c>
    </row>
    <row r="209" spans="1:19" ht="15" customHeight="1" x14ac:dyDescent="0.35">
      <c r="A209" s="112">
        <v>208</v>
      </c>
      <c r="B209" s="112" t="s">
        <v>1077</v>
      </c>
      <c r="C209" s="112" t="s">
        <v>1078</v>
      </c>
      <c r="D209" s="180" t="s">
        <v>1079</v>
      </c>
      <c r="E209" s="112" t="s">
        <v>639</v>
      </c>
      <c r="F209" s="112" t="s">
        <v>1080</v>
      </c>
      <c r="G209" s="180" t="s">
        <v>1081</v>
      </c>
      <c r="H209" s="75"/>
      <c r="I209" s="112" t="s">
        <v>488</v>
      </c>
      <c r="J209" s="112" t="s">
        <v>298</v>
      </c>
      <c r="K209" s="178"/>
      <c r="L209" s="178"/>
      <c r="M209" s="171"/>
      <c r="N209" s="112">
        <v>10</v>
      </c>
      <c r="O209" s="75"/>
      <c r="P209" s="112">
        <v>37</v>
      </c>
      <c r="Q209" s="75"/>
      <c r="R209" s="112" t="s">
        <v>5</v>
      </c>
      <c r="S209" s="171" t="s">
        <v>22</v>
      </c>
    </row>
    <row r="210" spans="1:19" ht="15" customHeight="1" x14ac:dyDescent="0.35">
      <c r="A210" s="112">
        <v>209</v>
      </c>
      <c r="B210" s="112" t="s">
        <v>1082</v>
      </c>
      <c r="C210" s="112" t="s">
        <v>1083</v>
      </c>
      <c r="D210" s="180" t="s">
        <v>728</v>
      </c>
      <c r="E210" s="112" t="s">
        <v>346</v>
      </c>
      <c r="F210" s="112" t="s">
        <v>1084</v>
      </c>
      <c r="G210" s="180" t="s">
        <v>1085</v>
      </c>
      <c r="H210" s="75"/>
      <c r="I210" s="112" t="s">
        <v>505</v>
      </c>
      <c r="J210" s="112" t="s">
        <v>305</v>
      </c>
      <c r="K210" s="178"/>
      <c r="L210" s="178"/>
      <c r="M210" s="171"/>
      <c r="N210" s="112">
        <v>4</v>
      </c>
      <c r="O210" s="75"/>
      <c r="P210" s="112">
        <v>80</v>
      </c>
      <c r="Q210" s="75"/>
      <c r="R210" s="112" t="s">
        <v>5</v>
      </c>
      <c r="S210" s="171" t="s">
        <v>22</v>
      </c>
    </row>
    <row r="211" spans="1:19" ht="15" customHeight="1" x14ac:dyDescent="0.35">
      <c r="A211" s="112">
        <v>210</v>
      </c>
      <c r="B211" s="112" t="s">
        <v>1086</v>
      </c>
      <c r="C211" s="112" t="s">
        <v>1087</v>
      </c>
      <c r="D211" s="180" t="s">
        <v>131</v>
      </c>
      <c r="E211" s="112" t="s">
        <v>346</v>
      </c>
      <c r="F211" s="112" t="s">
        <v>1088</v>
      </c>
      <c r="G211" s="180" t="s">
        <v>1089</v>
      </c>
      <c r="H211" s="75"/>
      <c r="I211" s="112" t="s">
        <v>505</v>
      </c>
      <c r="J211" s="112" t="s">
        <v>305</v>
      </c>
      <c r="K211" s="178"/>
      <c r="L211" s="178"/>
      <c r="M211" s="171"/>
      <c r="N211" s="112">
        <v>1</v>
      </c>
      <c r="O211" s="75"/>
      <c r="P211" s="112">
        <v>40</v>
      </c>
      <c r="Q211" s="75"/>
      <c r="R211" s="112" t="s">
        <v>5</v>
      </c>
      <c r="S211" s="171" t="s">
        <v>22</v>
      </c>
    </row>
    <row r="212" spans="1:19" ht="15" customHeight="1" x14ac:dyDescent="0.35">
      <c r="A212" s="112">
        <v>211</v>
      </c>
      <c r="B212" s="112" t="s">
        <v>1090</v>
      </c>
      <c r="C212" s="112" t="s">
        <v>1091</v>
      </c>
      <c r="D212" s="180" t="s">
        <v>131</v>
      </c>
      <c r="E212" s="112" t="s">
        <v>346</v>
      </c>
      <c r="F212" s="112" t="s">
        <v>1092</v>
      </c>
      <c r="G212" s="180" t="s">
        <v>1093</v>
      </c>
      <c r="H212" s="75"/>
      <c r="I212" s="112" t="s">
        <v>505</v>
      </c>
      <c r="J212" s="112" t="s">
        <v>305</v>
      </c>
      <c r="K212" s="178"/>
      <c r="L212" s="178"/>
      <c r="M212" s="171"/>
      <c r="N212" s="75"/>
      <c r="O212" s="75"/>
      <c r="P212" s="112">
        <v>25</v>
      </c>
      <c r="Q212" s="75"/>
      <c r="R212" s="112" t="s">
        <v>5</v>
      </c>
      <c r="S212" s="171" t="s">
        <v>22</v>
      </c>
    </row>
    <row r="213" spans="1:19" ht="15" customHeight="1" x14ac:dyDescent="0.35">
      <c r="A213" s="112">
        <v>212</v>
      </c>
      <c r="B213" s="112" t="s">
        <v>1094</v>
      </c>
      <c r="C213" s="112" t="s">
        <v>1095</v>
      </c>
      <c r="D213" s="180" t="s">
        <v>626</v>
      </c>
      <c r="E213" s="112" t="s">
        <v>556</v>
      </c>
      <c r="F213" s="112" t="s">
        <v>1096</v>
      </c>
      <c r="G213" s="180" t="s">
        <v>1097</v>
      </c>
      <c r="H213" s="75"/>
      <c r="I213" s="112" t="s">
        <v>505</v>
      </c>
      <c r="J213" s="112" t="s">
        <v>305</v>
      </c>
      <c r="K213" s="178"/>
      <c r="L213" s="178"/>
      <c r="M213" s="171"/>
      <c r="N213" s="112">
        <v>3</v>
      </c>
      <c r="O213" s="75"/>
      <c r="P213" s="112">
        <v>82</v>
      </c>
      <c r="Q213" s="75"/>
      <c r="R213" s="112" t="s">
        <v>5</v>
      </c>
      <c r="S213" s="171" t="s">
        <v>22</v>
      </c>
    </row>
    <row r="214" spans="1:19" ht="15" customHeight="1" x14ac:dyDescent="0.35">
      <c r="A214" s="112">
        <v>213</v>
      </c>
      <c r="B214" s="112" t="s">
        <v>1098</v>
      </c>
      <c r="C214" s="112" t="s">
        <v>1099</v>
      </c>
      <c r="D214" s="180" t="s">
        <v>131</v>
      </c>
      <c r="E214" s="112" t="s">
        <v>556</v>
      </c>
      <c r="F214" s="112" t="s">
        <v>1100</v>
      </c>
      <c r="G214" s="180" t="s">
        <v>1101</v>
      </c>
      <c r="H214" s="75"/>
      <c r="I214" s="112" t="s">
        <v>505</v>
      </c>
      <c r="J214" s="112" t="s">
        <v>305</v>
      </c>
      <c r="K214" s="178"/>
      <c r="L214" s="178"/>
      <c r="M214" s="171"/>
      <c r="N214" s="75"/>
      <c r="O214" s="75"/>
      <c r="P214" s="112">
        <v>14</v>
      </c>
      <c r="Q214" s="75"/>
      <c r="R214" s="112" t="s">
        <v>5</v>
      </c>
      <c r="S214" s="171" t="s">
        <v>22</v>
      </c>
    </row>
    <row r="215" spans="1:19" ht="15" customHeight="1" x14ac:dyDescent="0.35">
      <c r="A215" s="112">
        <v>214</v>
      </c>
      <c r="B215" s="112" t="s">
        <v>173</v>
      </c>
      <c r="C215" s="112" t="s">
        <v>174</v>
      </c>
      <c r="D215" s="180" t="s">
        <v>131</v>
      </c>
      <c r="E215" s="112" t="s">
        <v>288</v>
      </c>
      <c r="F215" s="112" t="s">
        <v>1102</v>
      </c>
      <c r="G215" s="180" t="s">
        <v>1103</v>
      </c>
      <c r="H215" s="75"/>
      <c r="I215" s="112" t="s">
        <v>505</v>
      </c>
      <c r="J215" s="112" t="s">
        <v>305</v>
      </c>
      <c r="K215" s="178"/>
      <c r="L215" s="178"/>
      <c r="M215" s="171"/>
      <c r="N215" s="112">
        <v>13</v>
      </c>
      <c r="O215" s="75"/>
      <c r="P215" s="112">
        <v>39</v>
      </c>
      <c r="Q215" s="75"/>
      <c r="R215" s="112" t="s">
        <v>5</v>
      </c>
      <c r="S215" s="171" t="s">
        <v>22</v>
      </c>
    </row>
    <row r="216" spans="1:19" ht="15" customHeight="1" x14ac:dyDescent="0.35">
      <c r="A216" s="112">
        <v>215</v>
      </c>
      <c r="B216" s="112" t="s">
        <v>1104</v>
      </c>
      <c r="C216" s="112" t="s">
        <v>1105</v>
      </c>
      <c r="D216" s="180" t="s">
        <v>131</v>
      </c>
      <c r="E216" s="112" t="s">
        <v>346</v>
      </c>
      <c r="F216" s="112" t="s">
        <v>1106</v>
      </c>
      <c r="G216" s="180" t="s">
        <v>1107</v>
      </c>
      <c r="H216" s="75"/>
      <c r="I216" s="112" t="s">
        <v>505</v>
      </c>
      <c r="J216" s="112" t="s">
        <v>305</v>
      </c>
      <c r="K216" s="178"/>
      <c r="L216" s="178"/>
      <c r="M216" s="171"/>
      <c r="N216" s="75"/>
      <c r="O216" s="75"/>
      <c r="P216" s="112">
        <v>19</v>
      </c>
      <c r="Q216" s="75"/>
      <c r="R216" s="112" t="s">
        <v>5</v>
      </c>
      <c r="S216" s="171" t="s">
        <v>22</v>
      </c>
    </row>
    <row r="217" spans="1:19" ht="15" customHeight="1" x14ac:dyDescent="0.35">
      <c r="A217" s="112">
        <v>216</v>
      </c>
      <c r="B217" s="112" t="s">
        <v>1108</v>
      </c>
      <c r="C217" s="112" t="s">
        <v>1109</v>
      </c>
      <c r="D217" s="180" t="s">
        <v>1110</v>
      </c>
      <c r="E217" s="112" t="s">
        <v>302</v>
      </c>
      <c r="F217" s="112" t="s">
        <v>1111</v>
      </c>
      <c r="G217" s="188"/>
      <c r="H217" s="75"/>
      <c r="I217" s="112" t="s">
        <v>1112</v>
      </c>
      <c r="J217" s="112" t="s">
        <v>1113</v>
      </c>
      <c r="K217" s="178"/>
      <c r="L217" s="178"/>
      <c r="M217" s="171"/>
      <c r="N217" s="75"/>
      <c r="O217" s="75"/>
      <c r="P217" s="112">
        <v>30</v>
      </c>
      <c r="Q217" s="75"/>
      <c r="R217" s="112" t="s">
        <v>3</v>
      </c>
      <c r="S217" s="171" t="s">
        <v>18</v>
      </c>
    </row>
    <row r="218" spans="1:19" ht="15" customHeight="1" x14ac:dyDescent="0.35">
      <c r="A218" s="112">
        <v>217</v>
      </c>
      <c r="B218" s="112" t="s">
        <v>1114</v>
      </c>
      <c r="C218" s="112" t="s">
        <v>1115</v>
      </c>
      <c r="D218" s="180" t="s">
        <v>1116</v>
      </c>
      <c r="E218" s="112" t="s">
        <v>556</v>
      </c>
      <c r="F218" s="112" t="s">
        <v>1117</v>
      </c>
      <c r="G218" s="188"/>
      <c r="H218" s="75"/>
      <c r="I218" s="112" t="s">
        <v>505</v>
      </c>
      <c r="J218" s="112" t="s">
        <v>1118</v>
      </c>
      <c r="K218" s="178"/>
      <c r="L218" s="178"/>
      <c r="M218" s="171"/>
      <c r="N218" s="75"/>
      <c r="O218" s="75"/>
      <c r="P218" s="112">
        <v>33</v>
      </c>
      <c r="Q218" s="75"/>
      <c r="R218" s="112" t="s">
        <v>3</v>
      </c>
      <c r="S218" s="171" t="s">
        <v>18</v>
      </c>
    </row>
    <row r="219" spans="1:19" ht="15" customHeight="1" x14ac:dyDescent="0.35">
      <c r="A219" s="112">
        <v>218</v>
      </c>
      <c r="B219" s="112" t="s">
        <v>1119</v>
      </c>
      <c r="C219" s="112" t="s">
        <v>1120</v>
      </c>
      <c r="D219" s="180" t="s">
        <v>1121</v>
      </c>
      <c r="E219" s="112" t="s">
        <v>346</v>
      </c>
      <c r="F219" s="112" t="s">
        <v>1122</v>
      </c>
      <c r="G219" s="188"/>
      <c r="H219" s="75"/>
      <c r="I219" s="112" t="s">
        <v>505</v>
      </c>
      <c r="J219" s="112" t="s">
        <v>1118</v>
      </c>
      <c r="K219" s="178"/>
      <c r="L219" s="178"/>
      <c r="M219" s="171"/>
      <c r="N219" s="112">
        <v>5</v>
      </c>
      <c r="O219" s="75"/>
      <c r="P219" s="112">
        <v>36</v>
      </c>
      <c r="Q219" s="75"/>
      <c r="R219" s="112" t="s">
        <v>3</v>
      </c>
      <c r="S219" s="171" t="s">
        <v>18</v>
      </c>
    </row>
    <row r="220" spans="1:19" ht="15" customHeight="1" x14ac:dyDescent="0.35">
      <c r="A220" s="112">
        <v>219</v>
      </c>
      <c r="B220" s="112" t="s">
        <v>1123</v>
      </c>
      <c r="C220" s="112" t="s">
        <v>1124</v>
      </c>
      <c r="D220" s="180" t="s">
        <v>287</v>
      </c>
      <c r="E220" s="112" t="s">
        <v>396</v>
      </c>
      <c r="F220" s="112" t="s">
        <v>1125</v>
      </c>
      <c r="G220" s="188"/>
      <c r="H220" s="75"/>
      <c r="I220" s="112" t="s">
        <v>1112</v>
      </c>
      <c r="J220" s="112" t="s">
        <v>290</v>
      </c>
      <c r="K220" s="178"/>
      <c r="L220" s="178"/>
      <c r="M220" s="171"/>
      <c r="N220" s="112">
        <v>2</v>
      </c>
      <c r="O220" s="75"/>
      <c r="P220" s="112">
        <v>8</v>
      </c>
      <c r="Q220" s="75"/>
      <c r="R220" s="112" t="s">
        <v>3</v>
      </c>
      <c r="S220" s="171" t="s">
        <v>18</v>
      </c>
    </row>
    <row r="221" spans="1:19" ht="15" customHeight="1" x14ac:dyDescent="0.35">
      <c r="A221" s="112">
        <v>220</v>
      </c>
      <c r="B221" s="112" t="s">
        <v>1126</v>
      </c>
      <c r="C221" s="112" t="s">
        <v>1127</v>
      </c>
      <c r="D221" s="180" t="s">
        <v>287</v>
      </c>
      <c r="E221" s="112" t="s">
        <v>302</v>
      </c>
      <c r="F221" s="112" t="s">
        <v>1128</v>
      </c>
      <c r="G221" s="188"/>
      <c r="H221" s="75"/>
      <c r="I221" s="112" t="s">
        <v>1112</v>
      </c>
      <c r="J221" s="112" t="s">
        <v>290</v>
      </c>
      <c r="K221" s="178"/>
      <c r="L221" s="178"/>
      <c r="M221" s="171"/>
      <c r="N221" s="112">
        <v>10</v>
      </c>
      <c r="O221" s="75"/>
      <c r="P221" s="112">
        <v>14</v>
      </c>
      <c r="Q221" s="75"/>
      <c r="R221" s="112" t="s">
        <v>3</v>
      </c>
      <c r="S221" s="171" t="s">
        <v>18</v>
      </c>
    </row>
    <row r="222" spans="1:19" ht="15" customHeight="1" x14ac:dyDescent="0.35">
      <c r="A222" s="112">
        <v>221</v>
      </c>
      <c r="B222" s="112" t="s">
        <v>1129</v>
      </c>
      <c r="C222" s="112" t="s">
        <v>1130</v>
      </c>
      <c r="D222" s="180" t="s">
        <v>488</v>
      </c>
      <c r="E222" s="112" t="s">
        <v>493</v>
      </c>
      <c r="F222" s="112" t="s">
        <v>1131</v>
      </c>
      <c r="G222" s="188"/>
      <c r="H222" s="75"/>
      <c r="I222" s="112" t="s">
        <v>886</v>
      </c>
      <c r="J222" s="112" t="s">
        <v>290</v>
      </c>
      <c r="K222" s="178"/>
      <c r="L222" s="178"/>
      <c r="M222" s="171"/>
      <c r="N222" s="112">
        <v>7</v>
      </c>
      <c r="O222" s="75"/>
      <c r="P222" s="75"/>
      <c r="Q222" s="75"/>
      <c r="R222" s="112" t="s">
        <v>3</v>
      </c>
      <c r="S222" s="171" t="s">
        <v>18</v>
      </c>
    </row>
    <row r="223" spans="1:19" ht="15" customHeight="1" x14ac:dyDescent="0.35">
      <c r="A223" s="112">
        <v>222</v>
      </c>
      <c r="B223" s="112" t="s">
        <v>1132</v>
      </c>
      <c r="C223" s="112" t="s">
        <v>1133</v>
      </c>
      <c r="D223" s="180" t="s">
        <v>287</v>
      </c>
      <c r="E223" s="112" t="s">
        <v>310</v>
      </c>
      <c r="F223" s="112" t="s">
        <v>1134</v>
      </c>
      <c r="G223" s="188"/>
      <c r="H223" s="75"/>
      <c r="I223" s="112" t="s">
        <v>1112</v>
      </c>
      <c r="J223" s="112" t="s">
        <v>290</v>
      </c>
      <c r="K223" s="178"/>
      <c r="L223" s="178"/>
      <c r="M223" s="171"/>
      <c r="N223" s="112">
        <v>5</v>
      </c>
      <c r="O223" s="75"/>
      <c r="P223" s="112">
        <v>107</v>
      </c>
      <c r="Q223" s="75"/>
      <c r="R223" s="112" t="s">
        <v>3</v>
      </c>
      <c r="S223" s="171" t="s">
        <v>18</v>
      </c>
    </row>
    <row r="224" spans="1:19" ht="15" customHeight="1" x14ac:dyDescent="0.35">
      <c r="A224" s="112">
        <v>223</v>
      </c>
      <c r="B224" s="112" t="s">
        <v>1135</v>
      </c>
      <c r="C224" s="112" t="s">
        <v>1136</v>
      </c>
      <c r="D224" s="180" t="s">
        <v>332</v>
      </c>
      <c r="E224" s="112" t="s">
        <v>295</v>
      </c>
      <c r="F224" s="112" t="s">
        <v>1137</v>
      </c>
      <c r="G224" s="188"/>
      <c r="H224" s="75"/>
      <c r="I224" s="112" t="s">
        <v>886</v>
      </c>
      <c r="J224" s="112" t="s">
        <v>1113</v>
      </c>
      <c r="K224" s="178"/>
      <c r="L224" s="178"/>
      <c r="M224" s="171"/>
      <c r="N224" s="75"/>
      <c r="O224" s="75"/>
      <c r="P224" s="75"/>
      <c r="Q224" s="75"/>
      <c r="R224" s="112" t="s">
        <v>3</v>
      </c>
      <c r="S224" s="171" t="s">
        <v>18</v>
      </c>
    </row>
    <row r="225" spans="1:19" ht="15" customHeight="1" x14ac:dyDescent="0.35">
      <c r="A225" s="112">
        <v>224</v>
      </c>
      <c r="B225" s="112" t="s">
        <v>1138</v>
      </c>
      <c r="C225" s="112" t="s">
        <v>1139</v>
      </c>
      <c r="D225" s="180" t="s">
        <v>1140</v>
      </c>
      <c r="E225" s="112" t="s">
        <v>556</v>
      </c>
      <c r="F225" s="112" t="s">
        <v>1141</v>
      </c>
      <c r="G225" s="188"/>
      <c r="H225" s="75"/>
      <c r="I225" s="112" t="s">
        <v>886</v>
      </c>
      <c r="J225" s="112" t="s">
        <v>1142</v>
      </c>
      <c r="K225" s="178"/>
      <c r="L225" s="178"/>
      <c r="M225" s="171"/>
      <c r="N225" s="75"/>
      <c r="O225" s="75"/>
      <c r="P225" s="75"/>
      <c r="Q225" s="75"/>
      <c r="R225" s="112" t="s">
        <v>3</v>
      </c>
      <c r="S225" s="171" t="s">
        <v>18</v>
      </c>
    </row>
    <row r="226" spans="1:19" ht="15" customHeight="1" x14ac:dyDescent="0.35">
      <c r="A226" s="112">
        <v>225</v>
      </c>
      <c r="B226" s="112" t="s">
        <v>1143</v>
      </c>
      <c r="C226" s="112" t="s">
        <v>1144</v>
      </c>
      <c r="D226" s="180" t="s">
        <v>1145</v>
      </c>
      <c r="E226" s="112" t="s">
        <v>346</v>
      </c>
      <c r="F226" s="112" t="s">
        <v>1146</v>
      </c>
      <c r="G226" s="188"/>
      <c r="H226" s="75"/>
      <c r="I226" s="112" t="s">
        <v>1112</v>
      </c>
      <c r="J226" s="112" t="s">
        <v>1147</v>
      </c>
      <c r="K226" s="178"/>
      <c r="L226" s="178"/>
      <c r="M226" s="171"/>
      <c r="N226" s="75"/>
      <c r="O226" s="75"/>
      <c r="P226" s="75"/>
      <c r="Q226" s="75"/>
      <c r="R226" s="112" t="s">
        <v>3</v>
      </c>
      <c r="S226" s="171" t="s">
        <v>18</v>
      </c>
    </row>
    <row r="227" spans="1:19" ht="15" customHeight="1" x14ac:dyDescent="0.35">
      <c r="A227" s="112">
        <v>226</v>
      </c>
      <c r="B227" s="112" t="s">
        <v>1148</v>
      </c>
      <c r="C227" s="112" t="s">
        <v>1149</v>
      </c>
      <c r="D227" s="180" t="s">
        <v>1150</v>
      </c>
      <c r="E227" s="112" t="s">
        <v>325</v>
      </c>
      <c r="F227" s="112" t="s">
        <v>1151</v>
      </c>
      <c r="G227" s="188"/>
      <c r="H227" s="75"/>
      <c r="I227" s="112" t="s">
        <v>1112</v>
      </c>
      <c r="J227" s="112" t="s">
        <v>290</v>
      </c>
      <c r="K227" s="178"/>
      <c r="L227" s="178"/>
      <c r="M227" s="171"/>
      <c r="N227" s="75"/>
      <c r="O227" s="75"/>
      <c r="P227" s="75"/>
      <c r="Q227" s="75"/>
      <c r="R227" s="112" t="s">
        <v>3</v>
      </c>
      <c r="S227" s="171" t="s">
        <v>18</v>
      </c>
    </row>
    <row r="228" spans="1:19" ht="15" customHeight="1" x14ac:dyDescent="0.35">
      <c r="A228" s="112">
        <v>227</v>
      </c>
      <c r="B228" s="112" t="s">
        <v>1152</v>
      </c>
      <c r="C228" s="112" t="s">
        <v>1153</v>
      </c>
      <c r="D228" s="180" t="s">
        <v>287</v>
      </c>
      <c r="E228" s="112" t="s">
        <v>346</v>
      </c>
      <c r="F228" s="112" t="s">
        <v>1141</v>
      </c>
      <c r="G228" s="188"/>
      <c r="H228" s="75"/>
      <c r="I228" s="112" t="s">
        <v>886</v>
      </c>
      <c r="J228" s="112" t="s">
        <v>1154</v>
      </c>
      <c r="K228" s="178"/>
      <c r="L228" s="178"/>
      <c r="M228" s="171"/>
      <c r="N228" s="75"/>
      <c r="O228" s="75"/>
      <c r="P228" s="75"/>
      <c r="Q228" s="75"/>
      <c r="R228" s="112" t="s">
        <v>3</v>
      </c>
      <c r="S228" s="171" t="s">
        <v>18</v>
      </c>
    </row>
    <row r="229" spans="1:19" ht="15" customHeight="1" x14ac:dyDescent="0.35">
      <c r="A229" s="112">
        <v>228</v>
      </c>
      <c r="B229" s="112" t="s">
        <v>1155</v>
      </c>
      <c r="C229" s="112" t="s">
        <v>1156</v>
      </c>
      <c r="D229" s="180" t="s">
        <v>1150</v>
      </c>
      <c r="E229" s="112" t="s">
        <v>288</v>
      </c>
      <c r="F229" s="112" t="s">
        <v>1157</v>
      </c>
      <c r="G229" s="188"/>
      <c r="H229" s="75"/>
      <c r="I229" s="112" t="s">
        <v>1112</v>
      </c>
      <c r="J229" s="112" t="s">
        <v>290</v>
      </c>
      <c r="K229" s="178"/>
      <c r="L229" s="178"/>
      <c r="M229" s="171"/>
      <c r="N229" s="75"/>
      <c r="O229" s="75"/>
      <c r="P229" s="75"/>
      <c r="Q229" s="75"/>
      <c r="R229" s="112" t="s">
        <v>3</v>
      </c>
      <c r="S229" s="171" t="s">
        <v>18</v>
      </c>
    </row>
    <row r="230" spans="1:19" ht="15" customHeight="1" x14ac:dyDescent="0.35">
      <c r="A230" s="112">
        <v>229</v>
      </c>
      <c r="B230" s="112" t="s">
        <v>1158</v>
      </c>
      <c r="C230" s="112" t="s">
        <v>1159</v>
      </c>
      <c r="D230" s="180" t="s">
        <v>287</v>
      </c>
      <c r="E230" s="112" t="s">
        <v>346</v>
      </c>
      <c r="F230" s="112" t="s">
        <v>1160</v>
      </c>
      <c r="G230" s="188"/>
      <c r="H230" s="75"/>
      <c r="I230" s="112" t="s">
        <v>886</v>
      </c>
      <c r="J230" s="112" t="s">
        <v>1154</v>
      </c>
      <c r="K230" s="178"/>
      <c r="L230" s="178"/>
      <c r="M230" s="171"/>
      <c r="N230" s="75"/>
      <c r="O230" s="75"/>
      <c r="P230" s="75"/>
      <c r="Q230" s="75"/>
      <c r="R230" s="112" t="s">
        <v>3</v>
      </c>
      <c r="S230" s="171" t="s">
        <v>18</v>
      </c>
    </row>
    <row r="231" spans="1:19" ht="15" customHeight="1" x14ac:dyDescent="0.35">
      <c r="A231" s="112">
        <v>230</v>
      </c>
      <c r="B231" s="112" t="s">
        <v>1158</v>
      </c>
      <c r="C231" s="112" t="s">
        <v>1161</v>
      </c>
      <c r="D231" s="180" t="s">
        <v>287</v>
      </c>
      <c r="E231" s="112" t="s">
        <v>493</v>
      </c>
      <c r="F231" s="112" t="s">
        <v>1162</v>
      </c>
      <c r="G231" s="188"/>
      <c r="H231" s="75"/>
      <c r="I231" s="112" t="s">
        <v>886</v>
      </c>
      <c r="J231" s="112" t="s">
        <v>1154</v>
      </c>
      <c r="K231" s="178"/>
      <c r="L231" s="178"/>
      <c r="M231" s="171"/>
      <c r="N231" s="75"/>
      <c r="O231" s="75"/>
      <c r="P231" s="75"/>
      <c r="Q231" s="75"/>
      <c r="R231" s="112" t="s">
        <v>3</v>
      </c>
      <c r="S231" s="171" t="s">
        <v>18</v>
      </c>
    </row>
    <row r="232" spans="1:19" ht="15" customHeight="1" x14ac:dyDescent="0.35">
      <c r="A232" s="112">
        <v>231</v>
      </c>
      <c r="B232" s="112" t="s">
        <v>1163</v>
      </c>
      <c r="C232" s="112" t="s">
        <v>1164</v>
      </c>
      <c r="D232" s="180" t="s">
        <v>1165</v>
      </c>
      <c r="E232" s="112" t="s">
        <v>295</v>
      </c>
      <c r="F232" s="112" t="s">
        <v>1166</v>
      </c>
      <c r="G232" s="188"/>
      <c r="H232" s="75"/>
      <c r="I232" s="112" t="s">
        <v>886</v>
      </c>
      <c r="J232" s="112" t="s">
        <v>1113</v>
      </c>
      <c r="K232" s="178"/>
      <c r="L232" s="178"/>
      <c r="M232" s="171"/>
      <c r="N232" s="112">
        <v>1</v>
      </c>
      <c r="O232" s="75"/>
      <c r="P232" s="75"/>
      <c r="Q232" s="75"/>
      <c r="R232" s="112" t="s">
        <v>3</v>
      </c>
      <c r="S232" s="171" t="s">
        <v>18</v>
      </c>
    </row>
    <row r="233" spans="1:19" ht="15" customHeight="1" x14ac:dyDescent="0.35">
      <c r="A233" s="112">
        <v>232</v>
      </c>
      <c r="B233" s="112" t="s">
        <v>1167</v>
      </c>
      <c r="C233" s="112" t="s">
        <v>1168</v>
      </c>
      <c r="D233" s="180" t="s">
        <v>1169</v>
      </c>
      <c r="E233" s="112" t="s">
        <v>325</v>
      </c>
      <c r="F233" s="112" t="s">
        <v>1170</v>
      </c>
      <c r="G233" s="188"/>
      <c r="H233" s="75"/>
      <c r="I233" s="112" t="s">
        <v>505</v>
      </c>
      <c r="J233" s="112" t="s">
        <v>1118</v>
      </c>
      <c r="K233" s="178"/>
      <c r="L233" s="178"/>
      <c r="M233" s="171"/>
      <c r="N233" s="112">
        <v>86</v>
      </c>
      <c r="O233" s="75"/>
      <c r="P233" s="112">
        <v>56</v>
      </c>
      <c r="Q233" s="75"/>
      <c r="R233" s="112" t="s">
        <v>3</v>
      </c>
      <c r="S233" s="171" t="s">
        <v>18</v>
      </c>
    </row>
    <row r="234" spans="1:19" ht="15" customHeight="1" x14ac:dyDescent="0.35">
      <c r="A234" s="112">
        <v>233</v>
      </c>
      <c r="B234" s="112" t="s">
        <v>1171</v>
      </c>
      <c r="C234" s="112" t="s">
        <v>1172</v>
      </c>
      <c r="D234" s="180" t="s">
        <v>1173</v>
      </c>
      <c r="E234" s="112" t="s">
        <v>288</v>
      </c>
      <c r="F234" s="112" t="s">
        <v>1174</v>
      </c>
      <c r="G234" s="188"/>
      <c r="H234" s="75"/>
      <c r="I234" s="112" t="s">
        <v>505</v>
      </c>
      <c r="J234" s="112" t="s">
        <v>1118</v>
      </c>
      <c r="K234" s="178"/>
      <c r="L234" s="178"/>
      <c r="M234" s="171"/>
      <c r="N234" s="112">
        <v>33</v>
      </c>
      <c r="O234" s="75"/>
      <c r="P234" s="112">
        <v>122</v>
      </c>
      <c r="Q234" s="75"/>
      <c r="R234" s="112" t="s">
        <v>3</v>
      </c>
      <c r="S234" s="171" t="s">
        <v>18</v>
      </c>
    </row>
    <row r="235" spans="1:19" ht="15" customHeight="1" x14ac:dyDescent="0.35">
      <c r="A235" s="112">
        <v>234</v>
      </c>
      <c r="B235" s="112" t="s">
        <v>1175</v>
      </c>
      <c r="C235" s="112" t="s">
        <v>1176</v>
      </c>
      <c r="D235" s="180" t="s">
        <v>1177</v>
      </c>
      <c r="E235" s="112" t="s">
        <v>325</v>
      </c>
      <c r="F235" s="112" t="s">
        <v>1178</v>
      </c>
      <c r="G235" s="188"/>
      <c r="H235" s="75"/>
      <c r="I235" s="112" t="s">
        <v>1112</v>
      </c>
      <c r="J235" s="112" t="s">
        <v>290</v>
      </c>
      <c r="K235" s="178"/>
      <c r="L235" s="178"/>
      <c r="M235" s="171"/>
      <c r="N235" s="75"/>
      <c r="O235" s="75"/>
      <c r="P235" s="112">
        <v>16</v>
      </c>
      <c r="Q235" s="75"/>
      <c r="R235" s="112" t="s">
        <v>3</v>
      </c>
      <c r="S235" s="171" t="s">
        <v>18</v>
      </c>
    </row>
    <row r="236" spans="1:19" ht="15" customHeight="1" x14ac:dyDescent="0.35">
      <c r="A236" s="112">
        <v>235</v>
      </c>
      <c r="B236" s="112" t="s">
        <v>1179</v>
      </c>
      <c r="C236" s="112" t="s">
        <v>1180</v>
      </c>
      <c r="D236" s="180" t="s">
        <v>1181</v>
      </c>
      <c r="E236" s="112" t="s">
        <v>295</v>
      </c>
      <c r="F236" s="112" t="s">
        <v>1182</v>
      </c>
      <c r="G236" s="188"/>
      <c r="H236" s="75"/>
      <c r="I236" s="112" t="s">
        <v>505</v>
      </c>
      <c r="J236" s="112" t="s">
        <v>1118</v>
      </c>
      <c r="K236" s="178"/>
      <c r="L236" s="178"/>
      <c r="M236" s="171"/>
      <c r="N236" s="75"/>
      <c r="O236" s="75"/>
      <c r="P236" s="112">
        <v>28</v>
      </c>
      <c r="Q236" s="75"/>
      <c r="R236" s="112" t="s">
        <v>3</v>
      </c>
      <c r="S236" s="171" t="s">
        <v>18</v>
      </c>
    </row>
    <row r="237" spans="1:19" ht="15" customHeight="1" x14ac:dyDescent="0.35">
      <c r="A237" s="112">
        <v>236</v>
      </c>
      <c r="B237" s="112" t="s">
        <v>1183</v>
      </c>
      <c r="C237" s="112" t="s">
        <v>1184</v>
      </c>
      <c r="D237" s="180" t="s">
        <v>287</v>
      </c>
      <c r="E237" s="112" t="s">
        <v>639</v>
      </c>
      <c r="F237" s="112" t="s">
        <v>1185</v>
      </c>
      <c r="G237" s="188"/>
      <c r="H237" s="75"/>
      <c r="I237" s="112" t="s">
        <v>886</v>
      </c>
      <c r="J237" s="112" t="s">
        <v>290</v>
      </c>
      <c r="K237" s="178"/>
      <c r="L237" s="178"/>
      <c r="M237" s="171"/>
      <c r="N237" s="112">
        <v>14</v>
      </c>
      <c r="O237" s="75"/>
      <c r="P237" s="112">
        <v>121</v>
      </c>
      <c r="Q237" s="75"/>
      <c r="R237" s="112" t="s">
        <v>3</v>
      </c>
      <c r="S237" s="171" t="s">
        <v>18</v>
      </c>
    </row>
    <row r="238" spans="1:19" ht="15" customHeight="1" x14ac:dyDescent="0.35">
      <c r="A238" s="112">
        <v>237</v>
      </c>
      <c r="B238" s="112" t="s">
        <v>1186</v>
      </c>
      <c r="C238" s="112" t="s">
        <v>1187</v>
      </c>
      <c r="D238" s="180" t="s">
        <v>287</v>
      </c>
      <c r="E238" s="112" t="s">
        <v>493</v>
      </c>
      <c r="F238" s="112" t="s">
        <v>1188</v>
      </c>
      <c r="G238" s="188"/>
      <c r="H238" s="75"/>
      <c r="I238" s="112" t="s">
        <v>886</v>
      </c>
      <c r="J238" s="112" t="s">
        <v>290</v>
      </c>
      <c r="K238" s="178"/>
      <c r="L238" s="178"/>
      <c r="M238" s="171"/>
      <c r="N238" s="75"/>
      <c r="O238" s="75"/>
      <c r="P238" s="75"/>
      <c r="Q238" s="75"/>
      <c r="R238" s="112" t="s">
        <v>3</v>
      </c>
      <c r="S238" s="171" t="s">
        <v>18</v>
      </c>
    </row>
    <row r="239" spans="1:19" ht="15" customHeight="1" x14ac:dyDescent="0.35">
      <c r="A239" s="112">
        <v>238</v>
      </c>
      <c r="B239" s="112" t="s">
        <v>1189</v>
      </c>
      <c r="C239" s="112" t="s">
        <v>1190</v>
      </c>
      <c r="D239" s="180" t="s">
        <v>332</v>
      </c>
      <c r="E239" s="112" t="s">
        <v>288</v>
      </c>
      <c r="F239" s="112" t="s">
        <v>1191</v>
      </c>
      <c r="G239" s="188"/>
      <c r="H239" s="75"/>
      <c r="I239" s="112" t="s">
        <v>1112</v>
      </c>
      <c r="J239" s="112" t="s">
        <v>1113</v>
      </c>
      <c r="K239" s="178"/>
      <c r="L239" s="178"/>
      <c r="M239" s="171"/>
      <c r="N239" s="75"/>
      <c r="O239" s="75"/>
      <c r="P239" s="112">
        <v>12</v>
      </c>
      <c r="Q239" s="75"/>
      <c r="R239" s="112" t="s">
        <v>3</v>
      </c>
      <c r="S239" s="171" t="s">
        <v>18</v>
      </c>
    </row>
    <row r="240" spans="1:19" ht="15" customHeight="1" x14ac:dyDescent="0.35">
      <c r="A240" s="112">
        <v>239</v>
      </c>
      <c r="B240" s="112" t="s">
        <v>1192</v>
      </c>
      <c r="C240" s="112" t="s">
        <v>1193</v>
      </c>
      <c r="D240" s="180" t="s">
        <v>1194</v>
      </c>
      <c r="E240" s="112" t="s">
        <v>288</v>
      </c>
      <c r="F240" s="112" t="s">
        <v>1195</v>
      </c>
      <c r="G240" s="188"/>
      <c r="H240" s="75"/>
      <c r="I240" s="112" t="s">
        <v>505</v>
      </c>
      <c r="J240" s="112" t="s">
        <v>1118</v>
      </c>
      <c r="K240" s="178"/>
      <c r="L240" s="178"/>
      <c r="M240" s="171"/>
      <c r="N240" s="112">
        <v>19</v>
      </c>
      <c r="O240" s="75"/>
      <c r="P240" s="112">
        <v>29</v>
      </c>
      <c r="Q240" s="75"/>
      <c r="R240" s="112" t="s">
        <v>3</v>
      </c>
      <c r="S240" s="171" t="s">
        <v>18</v>
      </c>
    </row>
    <row r="241" spans="1:19" ht="15" customHeight="1" x14ac:dyDescent="0.35">
      <c r="A241" s="112">
        <v>240</v>
      </c>
      <c r="B241" s="112" t="s">
        <v>1196</v>
      </c>
      <c r="C241" s="112" t="s">
        <v>1197</v>
      </c>
      <c r="D241" s="180" t="s">
        <v>287</v>
      </c>
      <c r="E241" s="112" t="s">
        <v>346</v>
      </c>
      <c r="F241" s="112" t="s">
        <v>1198</v>
      </c>
      <c r="G241" s="188"/>
      <c r="H241" s="75"/>
      <c r="I241" s="112" t="s">
        <v>886</v>
      </c>
      <c r="J241" s="112" t="s">
        <v>1154</v>
      </c>
      <c r="K241" s="178"/>
      <c r="L241" s="178"/>
      <c r="M241" s="171"/>
      <c r="N241" s="112">
        <v>3</v>
      </c>
      <c r="O241" s="75"/>
      <c r="P241" s="75"/>
      <c r="Q241" s="75"/>
      <c r="R241" s="112" t="s">
        <v>3</v>
      </c>
      <c r="S241" s="171" t="s">
        <v>18</v>
      </c>
    </row>
    <row r="242" spans="1:19" ht="15" customHeight="1" x14ac:dyDescent="0.35">
      <c r="A242" s="112">
        <v>241</v>
      </c>
      <c r="B242" s="112" t="s">
        <v>1199</v>
      </c>
      <c r="C242" s="112" t="s">
        <v>1200</v>
      </c>
      <c r="D242" s="180" t="s">
        <v>1201</v>
      </c>
      <c r="E242" s="112" t="s">
        <v>556</v>
      </c>
      <c r="F242" s="112" t="s">
        <v>1141</v>
      </c>
      <c r="G242" s="188"/>
      <c r="H242" s="75"/>
      <c r="I242" s="112" t="s">
        <v>886</v>
      </c>
      <c r="J242" s="112" t="s">
        <v>1142</v>
      </c>
      <c r="K242" s="178"/>
      <c r="L242" s="178"/>
      <c r="M242" s="171"/>
      <c r="N242" s="112">
        <v>1</v>
      </c>
      <c r="O242" s="75"/>
      <c r="P242" s="75"/>
      <c r="Q242" s="75"/>
      <c r="R242" s="112" t="s">
        <v>3</v>
      </c>
      <c r="S242" s="171" t="s">
        <v>18</v>
      </c>
    </row>
    <row r="243" spans="1:19" ht="15" customHeight="1" x14ac:dyDescent="0.35">
      <c r="A243" s="112">
        <v>242</v>
      </c>
      <c r="B243" s="112" t="s">
        <v>1202</v>
      </c>
      <c r="C243" s="112" t="s">
        <v>1203</v>
      </c>
      <c r="D243" s="180" t="s">
        <v>287</v>
      </c>
      <c r="E243" s="112" t="s">
        <v>346</v>
      </c>
      <c r="F243" s="112" t="s">
        <v>1204</v>
      </c>
      <c r="G243" s="188"/>
      <c r="H243" s="75"/>
      <c r="I243" s="112" t="s">
        <v>1112</v>
      </c>
      <c r="J243" s="112" t="s">
        <v>1142</v>
      </c>
      <c r="K243" s="178"/>
      <c r="L243" s="178"/>
      <c r="M243" s="171"/>
      <c r="N243" s="75"/>
      <c r="O243" s="75"/>
      <c r="P243" s="112">
        <v>6</v>
      </c>
      <c r="Q243" s="75"/>
      <c r="R243" s="112" t="s">
        <v>3</v>
      </c>
      <c r="S243" s="171" t="s">
        <v>18</v>
      </c>
    </row>
    <row r="244" spans="1:19" ht="15" customHeight="1" x14ac:dyDescent="0.35">
      <c r="A244" s="112">
        <v>243</v>
      </c>
      <c r="B244" s="112" t="s">
        <v>1205</v>
      </c>
      <c r="C244" s="112" t="s">
        <v>1206</v>
      </c>
      <c r="D244" s="180" t="s">
        <v>1201</v>
      </c>
      <c r="E244" s="112" t="s">
        <v>295</v>
      </c>
      <c r="F244" s="112" t="s">
        <v>1207</v>
      </c>
      <c r="G244" s="188"/>
      <c r="H244" s="75"/>
      <c r="I244" s="112" t="s">
        <v>886</v>
      </c>
      <c r="J244" s="112" t="s">
        <v>1142</v>
      </c>
      <c r="K244" s="178"/>
      <c r="L244" s="178"/>
      <c r="M244" s="171"/>
      <c r="N244" s="112">
        <v>5</v>
      </c>
      <c r="O244" s="75"/>
      <c r="P244" s="75"/>
      <c r="Q244" s="75"/>
      <c r="R244" s="112" t="s">
        <v>3</v>
      </c>
      <c r="S244" s="171" t="s">
        <v>18</v>
      </c>
    </row>
    <row r="245" spans="1:19" ht="15" customHeight="1" x14ac:dyDescent="0.35">
      <c r="A245" s="112">
        <v>244</v>
      </c>
      <c r="B245" s="112" t="s">
        <v>1208</v>
      </c>
      <c r="C245" s="112" t="s">
        <v>1209</v>
      </c>
      <c r="D245" s="180" t="s">
        <v>287</v>
      </c>
      <c r="E245" s="112" t="s">
        <v>288</v>
      </c>
      <c r="F245" s="112" t="s">
        <v>1210</v>
      </c>
      <c r="G245" s="188"/>
      <c r="H245" s="75"/>
      <c r="I245" s="112" t="s">
        <v>1112</v>
      </c>
      <c r="J245" s="112" t="s">
        <v>290</v>
      </c>
      <c r="K245" s="178"/>
      <c r="L245" s="178"/>
      <c r="M245" s="171"/>
      <c r="N245" s="75"/>
      <c r="O245" s="75"/>
      <c r="P245" s="112">
        <v>5</v>
      </c>
      <c r="Q245" s="75"/>
      <c r="R245" s="112" t="s">
        <v>3</v>
      </c>
      <c r="S245" s="171" t="s">
        <v>18</v>
      </c>
    </row>
    <row r="246" spans="1:19" ht="15" customHeight="1" x14ac:dyDescent="0.35">
      <c r="A246" s="112">
        <v>245</v>
      </c>
      <c r="B246" s="112" t="s">
        <v>1211</v>
      </c>
      <c r="C246" s="112" t="s">
        <v>1212</v>
      </c>
      <c r="D246" s="180" t="s">
        <v>1213</v>
      </c>
      <c r="E246" s="112" t="s">
        <v>333</v>
      </c>
      <c r="F246" s="112" t="s">
        <v>1214</v>
      </c>
      <c r="G246" s="188"/>
      <c r="H246" s="75"/>
      <c r="I246" s="112" t="s">
        <v>505</v>
      </c>
      <c r="J246" s="112" t="s">
        <v>1118</v>
      </c>
      <c r="K246" s="178"/>
      <c r="L246" s="178"/>
      <c r="M246" s="171"/>
      <c r="N246" s="112">
        <v>9</v>
      </c>
      <c r="O246" s="75"/>
      <c r="P246" s="112">
        <v>46</v>
      </c>
      <c r="Q246" s="75"/>
      <c r="R246" s="112" t="s">
        <v>3</v>
      </c>
      <c r="S246" s="171" t="s">
        <v>18</v>
      </c>
    </row>
    <row r="247" spans="1:19" ht="15" customHeight="1" x14ac:dyDescent="0.35">
      <c r="A247" s="112">
        <v>246</v>
      </c>
      <c r="B247" s="112" t="s">
        <v>1215</v>
      </c>
      <c r="C247" s="112" t="s">
        <v>1216</v>
      </c>
      <c r="D247" s="180" t="s">
        <v>332</v>
      </c>
      <c r="E247" s="112" t="s">
        <v>295</v>
      </c>
      <c r="F247" s="112" t="s">
        <v>1217</v>
      </c>
      <c r="G247" s="188"/>
      <c r="H247" s="75"/>
      <c r="I247" s="112" t="s">
        <v>886</v>
      </c>
      <c r="J247" s="112" t="s">
        <v>290</v>
      </c>
      <c r="K247" s="178"/>
      <c r="L247" s="178"/>
      <c r="M247" s="171"/>
      <c r="N247" s="112">
        <v>1</v>
      </c>
      <c r="O247" s="75"/>
      <c r="P247" s="75"/>
      <c r="Q247" s="75"/>
      <c r="R247" s="112" t="s">
        <v>3</v>
      </c>
      <c r="S247" s="171" t="s">
        <v>18</v>
      </c>
    </row>
    <row r="248" spans="1:19" ht="15" customHeight="1" x14ac:dyDescent="0.35">
      <c r="A248" s="112">
        <v>247</v>
      </c>
      <c r="B248" s="112" t="s">
        <v>1218</v>
      </c>
      <c r="C248" s="112" t="s">
        <v>1219</v>
      </c>
      <c r="D248" s="180" t="s">
        <v>287</v>
      </c>
      <c r="E248" s="112" t="s">
        <v>325</v>
      </c>
      <c r="F248" s="112" t="s">
        <v>1220</v>
      </c>
      <c r="G248" s="188"/>
      <c r="H248" s="75"/>
      <c r="I248" s="112" t="s">
        <v>1112</v>
      </c>
      <c r="J248" s="112" t="s">
        <v>290</v>
      </c>
      <c r="K248" s="178"/>
      <c r="L248" s="178"/>
      <c r="M248" s="171"/>
      <c r="N248" s="112">
        <v>13</v>
      </c>
      <c r="O248" s="75"/>
      <c r="P248" s="112">
        <v>24</v>
      </c>
      <c r="Q248" s="75"/>
      <c r="R248" s="112" t="s">
        <v>3</v>
      </c>
      <c r="S248" s="171" t="s">
        <v>18</v>
      </c>
    </row>
    <row r="249" spans="1:19" ht="15" customHeight="1" x14ac:dyDescent="0.35">
      <c r="A249" s="112">
        <v>248</v>
      </c>
      <c r="B249" s="112" t="s">
        <v>1221</v>
      </c>
      <c r="C249" s="112" t="s">
        <v>224</v>
      </c>
      <c r="D249" s="180" t="s">
        <v>287</v>
      </c>
      <c r="E249" s="112" t="s">
        <v>288</v>
      </c>
      <c r="F249" s="112" t="s">
        <v>1222</v>
      </c>
      <c r="G249" s="188"/>
      <c r="H249" s="75"/>
      <c r="I249" s="112" t="s">
        <v>1112</v>
      </c>
      <c r="J249" s="112" t="s">
        <v>290</v>
      </c>
      <c r="K249" s="178"/>
      <c r="L249" s="178"/>
      <c r="M249" s="171"/>
      <c r="N249" s="112">
        <v>6</v>
      </c>
      <c r="O249" s="75"/>
      <c r="P249" s="112">
        <v>31</v>
      </c>
      <c r="Q249" s="75"/>
      <c r="R249" s="112" t="s">
        <v>3</v>
      </c>
      <c r="S249" s="171" t="s">
        <v>18</v>
      </c>
    </row>
    <row r="250" spans="1:19" ht="15" customHeight="1" x14ac:dyDescent="0.35">
      <c r="A250" s="112">
        <v>249</v>
      </c>
      <c r="B250" s="112" t="s">
        <v>1223</v>
      </c>
      <c r="C250" s="112" t="s">
        <v>1224</v>
      </c>
      <c r="D250" s="180" t="s">
        <v>287</v>
      </c>
      <c r="E250" s="112" t="s">
        <v>333</v>
      </c>
      <c r="F250" s="112" t="s">
        <v>1225</v>
      </c>
      <c r="G250" s="188"/>
      <c r="H250" s="75"/>
      <c r="I250" s="112" t="s">
        <v>1112</v>
      </c>
      <c r="J250" s="112" t="s">
        <v>290</v>
      </c>
      <c r="K250" s="178"/>
      <c r="L250" s="178"/>
      <c r="M250" s="171"/>
      <c r="N250" s="112">
        <v>4</v>
      </c>
      <c r="O250" s="75"/>
      <c r="P250" s="112">
        <v>19</v>
      </c>
      <c r="Q250" s="75"/>
      <c r="R250" s="112" t="s">
        <v>3</v>
      </c>
      <c r="S250" s="171" t="s">
        <v>18</v>
      </c>
    </row>
    <row r="251" spans="1:19" ht="15" customHeight="1" x14ac:dyDescent="0.35">
      <c r="A251" s="112">
        <v>250</v>
      </c>
      <c r="B251" s="112" t="s">
        <v>1226</v>
      </c>
      <c r="C251" s="112" t="s">
        <v>1227</v>
      </c>
      <c r="D251" s="180" t="s">
        <v>1201</v>
      </c>
      <c r="E251" s="112" t="s">
        <v>346</v>
      </c>
      <c r="F251" s="112" t="s">
        <v>1228</v>
      </c>
      <c r="G251" s="188"/>
      <c r="H251" s="75"/>
      <c r="I251" s="112" t="s">
        <v>1112</v>
      </c>
      <c r="J251" s="112" t="s">
        <v>1154</v>
      </c>
      <c r="K251" s="178"/>
      <c r="L251" s="178"/>
      <c r="M251" s="171"/>
      <c r="N251" s="75"/>
      <c r="O251" s="75"/>
      <c r="P251" s="112">
        <v>11</v>
      </c>
      <c r="Q251" s="75"/>
      <c r="R251" s="112" t="s">
        <v>3</v>
      </c>
      <c r="S251" s="171" t="s">
        <v>18</v>
      </c>
    </row>
    <row r="252" spans="1:19" ht="15" customHeight="1" x14ac:dyDescent="0.35">
      <c r="A252" s="112">
        <v>251</v>
      </c>
      <c r="B252" s="112" t="s">
        <v>1229</v>
      </c>
      <c r="C252" s="112" t="s">
        <v>1230</v>
      </c>
      <c r="D252" s="180" t="s">
        <v>1231</v>
      </c>
      <c r="E252" s="112" t="s">
        <v>396</v>
      </c>
      <c r="F252" s="112" t="s">
        <v>1232</v>
      </c>
      <c r="G252" s="188"/>
      <c r="H252" s="75"/>
      <c r="I252" s="112" t="s">
        <v>505</v>
      </c>
      <c r="J252" s="112" t="s">
        <v>1118</v>
      </c>
      <c r="K252" s="178"/>
      <c r="L252" s="178"/>
      <c r="M252" s="171"/>
      <c r="N252" s="112">
        <v>39</v>
      </c>
      <c r="O252" s="75"/>
      <c r="P252" s="112">
        <v>30</v>
      </c>
      <c r="Q252" s="75"/>
      <c r="R252" s="112" t="s">
        <v>3</v>
      </c>
      <c r="S252" s="171" t="s">
        <v>18</v>
      </c>
    </row>
    <row r="253" spans="1:19" ht="15" customHeight="1" x14ac:dyDescent="0.35">
      <c r="A253" s="112">
        <v>252</v>
      </c>
      <c r="B253" s="112" t="s">
        <v>1233</v>
      </c>
      <c r="C253" s="112" t="s">
        <v>1234</v>
      </c>
      <c r="D253" s="180" t="s">
        <v>287</v>
      </c>
      <c r="E253" s="112" t="s">
        <v>288</v>
      </c>
      <c r="F253" s="112" t="s">
        <v>1235</v>
      </c>
      <c r="G253" s="188"/>
      <c r="H253" s="75"/>
      <c r="I253" s="112" t="s">
        <v>1112</v>
      </c>
      <c r="J253" s="112" t="s">
        <v>290</v>
      </c>
      <c r="K253" s="178"/>
      <c r="L253" s="178"/>
      <c r="M253" s="171"/>
      <c r="N253" s="75"/>
      <c r="O253" s="75"/>
      <c r="P253" s="112">
        <v>28</v>
      </c>
      <c r="Q253" s="75"/>
      <c r="R253" s="112" t="s">
        <v>3</v>
      </c>
      <c r="S253" s="171" t="s">
        <v>18</v>
      </c>
    </row>
    <row r="254" spans="1:19" ht="15" customHeight="1" x14ac:dyDescent="0.35">
      <c r="A254" s="112">
        <v>253</v>
      </c>
      <c r="B254" s="112" t="s">
        <v>1236</v>
      </c>
      <c r="C254" s="112" t="s">
        <v>1237</v>
      </c>
      <c r="D254" s="180" t="s">
        <v>287</v>
      </c>
      <c r="E254" s="112" t="s">
        <v>346</v>
      </c>
      <c r="F254" s="112" t="s">
        <v>1238</v>
      </c>
      <c r="G254" s="188"/>
      <c r="H254" s="75"/>
      <c r="I254" s="112" t="s">
        <v>886</v>
      </c>
      <c r="J254" s="112" t="s">
        <v>1154</v>
      </c>
      <c r="K254" s="178"/>
      <c r="L254" s="178"/>
      <c r="M254" s="171"/>
      <c r="N254" s="75"/>
      <c r="O254" s="75"/>
      <c r="P254" s="75"/>
      <c r="Q254" s="75"/>
      <c r="R254" s="112" t="s">
        <v>3</v>
      </c>
      <c r="S254" s="171" t="s">
        <v>18</v>
      </c>
    </row>
    <row r="255" spans="1:19" ht="15" customHeight="1" x14ac:dyDescent="0.35">
      <c r="A255" s="112">
        <v>254</v>
      </c>
      <c r="B255" s="112" t="s">
        <v>1239</v>
      </c>
      <c r="C255" s="112" t="s">
        <v>1240</v>
      </c>
      <c r="D255" s="180" t="s">
        <v>488</v>
      </c>
      <c r="E255" s="112" t="s">
        <v>346</v>
      </c>
      <c r="F255" s="112" t="s">
        <v>1241</v>
      </c>
      <c r="G255" s="188"/>
      <c r="H255" s="75"/>
      <c r="I255" s="112" t="s">
        <v>886</v>
      </c>
      <c r="J255" s="112" t="s">
        <v>1142</v>
      </c>
      <c r="K255" s="178"/>
      <c r="L255" s="178"/>
      <c r="M255" s="171"/>
      <c r="N255" s="112">
        <v>1</v>
      </c>
      <c r="O255" s="75"/>
      <c r="P255" s="75"/>
      <c r="Q255" s="75"/>
      <c r="R255" s="112" t="s">
        <v>3</v>
      </c>
      <c r="S255" s="171" t="s">
        <v>18</v>
      </c>
    </row>
    <row r="256" spans="1:19" ht="15" customHeight="1" x14ac:dyDescent="0.35">
      <c r="A256" s="112">
        <v>255</v>
      </c>
      <c r="B256" s="112" t="s">
        <v>286</v>
      </c>
      <c r="C256" s="112" t="s">
        <v>277</v>
      </c>
      <c r="D256" s="180" t="s">
        <v>287</v>
      </c>
      <c r="E256" s="112" t="s">
        <v>288</v>
      </c>
      <c r="F256" s="112" t="s">
        <v>289</v>
      </c>
      <c r="G256" s="188"/>
      <c r="H256" s="75"/>
      <c r="I256" s="112" t="s">
        <v>1112</v>
      </c>
      <c r="J256" s="112" t="s">
        <v>290</v>
      </c>
      <c r="K256" s="178"/>
      <c r="L256" s="178"/>
      <c r="M256" s="171"/>
      <c r="N256" s="112">
        <v>1</v>
      </c>
      <c r="O256" s="75"/>
      <c r="P256" s="112">
        <v>29</v>
      </c>
      <c r="Q256" s="75"/>
      <c r="R256" s="112" t="s">
        <v>3</v>
      </c>
      <c r="S256" s="171" t="s">
        <v>18</v>
      </c>
    </row>
    <row r="257" spans="1:19" ht="15" customHeight="1" x14ac:dyDescent="0.35">
      <c r="A257" s="112">
        <v>256</v>
      </c>
      <c r="B257" s="112" t="s">
        <v>1242</v>
      </c>
      <c r="C257" s="112" t="s">
        <v>1243</v>
      </c>
      <c r="D257" s="180" t="s">
        <v>287</v>
      </c>
      <c r="E257" s="112" t="s">
        <v>295</v>
      </c>
      <c r="F257" s="112" t="s">
        <v>1244</v>
      </c>
      <c r="G257" s="188"/>
      <c r="H257" s="75"/>
      <c r="I257" s="112" t="s">
        <v>886</v>
      </c>
      <c r="J257" s="112" t="s">
        <v>290</v>
      </c>
      <c r="K257" s="178"/>
      <c r="L257" s="178"/>
      <c r="M257" s="171"/>
      <c r="N257" s="112">
        <v>3</v>
      </c>
      <c r="O257" s="75"/>
      <c r="P257" s="75"/>
      <c r="Q257" s="75"/>
      <c r="R257" s="112" t="s">
        <v>3</v>
      </c>
      <c r="S257" s="171" t="s">
        <v>18</v>
      </c>
    </row>
    <row r="258" spans="1:19" ht="15" customHeight="1" x14ac:dyDescent="0.35">
      <c r="A258" s="112">
        <v>257</v>
      </c>
      <c r="B258" s="112" t="s">
        <v>1245</v>
      </c>
      <c r="C258" s="112" t="s">
        <v>1246</v>
      </c>
      <c r="D258" s="180" t="s">
        <v>287</v>
      </c>
      <c r="E258" s="112" t="s">
        <v>295</v>
      </c>
      <c r="F258" s="112" t="s">
        <v>1141</v>
      </c>
      <c r="G258" s="188"/>
      <c r="H258" s="75"/>
      <c r="I258" s="112" t="s">
        <v>886</v>
      </c>
      <c r="J258" s="112" t="s">
        <v>290</v>
      </c>
      <c r="K258" s="178"/>
      <c r="L258" s="178"/>
      <c r="M258" s="171"/>
      <c r="N258" s="112">
        <v>2</v>
      </c>
      <c r="O258" s="75"/>
      <c r="P258" s="75"/>
      <c r="Q258" s="75"/>
      <c r="R258" s="112" t="s">
        <v>3</v>
      </c>
      <c r="S258" s="171" t="s">
        <v>18</v>
      </c>
    </row>
    <row r="259" spans="1:19" ht="15" customHeight="1" x14ac:dyDescent="0.35">
      <c r="A259" s="112">
        <v>258</v>
      </c>
      <c r="B259" s="112" t="s">
        <v>103</v>
      </c>
      <c r="C259" s="112" t="s">
        <v>1247</v>
      </c>
      <c r="D259" s="180" t="s">
        <v>287</v>
      </c>
      <c r="E259" s="112" t="s">
        <v>493</v>
      </c>
      <c r="F259" s="112" t="s">
        <v>1248</v>
      </c>
      <c r="G259" s="188"/>
      <c r="H259" s="75"/>
      <c r="I259" s="112" t="s">
        <v>886</v>
      </c>
      <c r="J259" s="112" t="s">
        <v>1154</v>
      </c>
      <c r="K259" s="178"/>
      <c r="L259" s="178"/>
      <c r="M259" s="171"/>
      <c r="N259" s="112">
        <v>2</v>
      </c>
      <c r="O259" s="75"/>
      <c r="P259" s="75"/>
      <c r="Q259" s="75"/>
      <c r="R259" s="112" t="s">
        <v>3</v>
      </c>
      <c r="S259" s="171" t="s">
        <v>18</v>
      </c>
    </row>
    <row r="260" spans="1:19" ht="15" customHeight="1" x14ac:dyDescent="0.35">
      <c r="A260" s="112">
        <v>259</v>
      </c>
      <c r="B260" s="112" t="s">
        <v>1249</v>
      </c>
      <c r="C260" s="112" t="s">
        <v>1250</v>
      </c>
      <c r="D260" s="180" t="s">
        <v>1201</v>
      </c>
      <c r="E260" s="112" t="s">
        <v>346</v>
      </c>
      <c r="F260" s="112" t="s">
        <v>1251</v>
      </c>
      <c r="G260" s="188"/>
      <c r="H260" s="75"/>
      <c r="I260" s="112" t="s">
        <v>886</v>
      </c>
      <c r="J260" s="112" t="s">
        <v>1142</v>
      </c>
      <c r="K260" s="178"/>
      <c r="L260" s="178"/>
      <c r="M260" s="171"/>
      <c r="N260" s="112">
        <v>1</v>
      </c>
      <c r="O260" s="75"/>
      <c r="P260" s="75"/>
      <c r="Q260" s="75"/>
      <c r="R260" s="112" t="s">
        <v>3</v>
      </c>
      <c r="S260" s="171" t="s">
        <v>18</v>
      </c>
    </row>
    <row r="261" spans="1:19" ht="15" customHeight="1" x14ac:dyDescent="0.35">
      <c r="A261" s="112">
        <v>260</v>
      </c>
      <c r="B261" s="112" t="s">
        <v>1252</v>
      </c>
      <c r="C261" s="112" t="s">
        <v>1253</v>
      </c>
      <c r="D261" s="180" t="s">
        <v>488</v>
      </c>
      <c r="E261" s="112" t="s">
        <v>288</v>
      </c>
      <c r="F261" s="112" t="s">
        <v>1254</v>
      </c>
      <c r="G261" s="188"/>
      <c r="H261" s="75"/>
      <c r="I261" s="112" t="s">
        <v>886</v>
      </c>
      <c r="J261" s="112" t="s">
        <v>290</v>
      </c>
      <c r="K261" s="178"/>
      <c r="L261" s="178"/>
      <c r="M261" s="171"/>
      <c r="N261" s="112">
        <v>7</v>
      </c>
      <c r="O261" s="75"/>
      <c r="P261" s="75"/>
      <c r="Q261" s="75"/>
      <c r="R261" s="112" t="s">
        <v>3</v>
      </c>
      <c r="S261" s="171" t="s">
        <v>18</v>
      </c>
    </row>
    <row r="262" spans="1:19" ht="15" customHeight="1" x14ac:dyDescent="0.35">
      <c r="A262" s="112">
        <v>261</v>
      </c>
      <c r="B262" s="112" t="s">
        <v>1255</v>
      </c>
      <c r="C262" s="112" t="s">
        <v>1256</v>
      </c>
      <c r="D262" s="180" t="s">
        <v>1110</v>
      </c>
      <c r="E262" s="112" t="s">
        <v>556</v>
      </c>
      <c r="F262" s="112" t="s">
        <v>1141</v>
      </c>
      <c r="G262" s="188"/>
      <c r="H262" s="75"/>
      <c r="I262" s="112" t="s">
        <v>886</v>
      </c>
      <c r="J262" s="112" t="s">
        <v>1142</v>
      </c>
      <c r="K262" s="178"/>
      <c r="L262" s="178"/>
      <c r="M262" s="171"/>
      <c r="N262" s="75"/>
      <c r="O262" s="75"/>
      <c r="P262" s="75"/>
      <c r="Q262" s="75"/>
      <c r="R262" s="112" t="s">
        <v>3</v>
      </c>
      <c r="S262" s="171" t="s">
        <v>18</v>
      </c>
    </row>
    <row r="263" spans="1:19" ht="15" customHeight="1" x14ac:dyDescent="0.35">
      <c r="A263" s="112">
        <v>262</v>
      </c>
      <c r="B263" s="112" t="s">
        <v>1257</v>
      </c>
      <c r="C263" s="112" t="s">
        <v>1258</v>
      </c>
      <c r="D263" s="180" t="s">
        <v>1181</v>
      </c>
      <c r="E263" s="112" t="s">
        <v>302</v>
      </c>
      <c r="F263" s="112" t="s">
        <v>1259</v>
      </c>
      <c r="G263" s="188"/>
      <c r="H263" s="75"/>
      <c r="I263" s="112" t="s">
        <v>505</v>
      </c>
      <c r="J263" s="112" t="s">
        <v>1118</v>
      </c>
      <c r="K263" s="178"/>
      <c r="L263" s="178"/>
      <c r="M263" s="171"/>
      <c r="N263" s="112">
        <v>14</v>
      </c>
      <c r="O263" s="75"/>
      <c r="P263" s="112">
        <v>67</v>
      </c>
      <c r="Q263" s="75"/>
      <c r="R263" s="112" t="s">
        <v>3</v>
      </c>
      <c r="S263" s="171" t="s">
        <v>18</v>
      </c>
    </row>
    <row r="264" spans="1:19" ht="15" customHeight="1" x14ac:dyDescent="0.35">
      <c r="A264" s="112">
        <v>263</v>
      </c>
      <c r="B264" s="112" t="s">
        <v>1260</v>
      </c>
      <c r="C264" s="112" t="s">
        <v>1261</v>
      </c>
      <c r="D264" s="180" t="s">
        <v>1181</v>
      </c>
      <c r="E264" s="112" t="s">
        <v>346</v>
      </c>
      <c r="F264" s="112" t="s">
        <v>1262</v>
      </c>
      <c r="G264" s="188"/>
      <c r="H264" s="75"/>
      <c r="I264" s="112" t="s">
        <v>505</v>
      </c>
      <c r="J264" s="112" t="s">
        <v>1118</v>
      </c>
      <c r="K264" s="178"/>
      <c r="L264" s="178"/>
      <c r="M264" s="171"/>
      <c r="N264" s="75"/>
      <c r="O264" s="75"/>
      <c r="P264" s="112">
        <v>16</v>
      </c>
      <c r="Q264" s="75"/>
      <c r="R264" s="112" t="s">
        <v>3</v>
      </c>
      <c r="S264" s="171" t="s">
        <v>18</v>
      </c>
    </row>
    <row r="265" spans="1:19" ht="15" customHeight="1" x14ac:dyDescent="0.35">
      <c r="A265" s="112">
        <v>264</v>
      </c>
      <c r="B265" s="112" t="s">
        <v>1263</v>
      </c>
      <c r="C265" s="112" t="s">
        <v>1264</v>
      </c>
      <c r="D265" s="180" t="s">
        <v>287</v>
      </c>
      <c r="E265" s="112" t="s">
        <v>346</v>
      </c>
      <c r="F265" s="112" t="s">
        <v>1265</v>
      </c>
      <c r="G265" s="188"/>
      <c r="H265" s="75"/>
      <c r="I265" s="112" t="s">
        <v>886</v>
      </c>
      <c r="J265" s="112" t="s">
        <v>1154</v>
      </c>
      <c r="K265" s="178"/>
      <c r="L265" s="178"/>
      <c r="M265" s="171"/>
      <c r="N265" s="75"/>
      <c r="O265" s="75"/>
      <c r="P265" s="75"/>
      <c r="Q265" s="75"/>
      <c r="R265" s="112" t="s">
        <v>3</v>
      </c>
      <c r="S265" s="171" t="s">
        <v>18</v>
      </c>
    </row>
    <row r="266" spans="1:19" ht="15" customHeight="1" x14ac:dyDescent="0.35">
      <c r="A266" s="112">
        <v>265</v>
      </c>
      <c r="B266" s="112" t="s">
        <v>1266</v>
      </c>
      <c r="C266" s="112" t="s">
        <v>1267</v>
      </c>
      <c r="D266" s="180" t="s">
        <v>1268</v>
      </c>
      <c r="E266" s="112" t="s">
        <v>310</v>
      </c>
      <c r="F266" s="112" t="s">
        <v>1269</v>
      </c>
      <c r="G266" s="188"/>
      <c r="H266" s="75"/>
      <c r="I266" s="112" t="s">
        <v>1112</v>
      </c>
      <c r="J266" s="112" t="s">
        <v>1113</v>
      </c>
      <c r="K266" s="178"/>
      <c r="L266" s="178"/>
      <c r="M266" s="171"/>
      <c r="N266" s="112">
        <v>2</v>
      </c>
      <c r="O266" s="75"/>
      <c r="P266" s="112">
        <v>30</v>
      </c>
      <c r="Q266" s="75"/>
      <c r="R266" s="112" t="s">
        <v>3</v>
      </c>
      <c r="S266" s="171" t="s">
        <v>18</v>
      </c>
    </row>
    <row r="267" spans="1:19" ht="15" customHeight="1" x14ac:dyDescent="0.35">
      <c r="A267" s="112">
        <v>266</v>
      </c>
      <c r="B267" s="112" t="s">
        <v>1270</v>
      </c>
      <c r="C267" s="112" t="s">
        <v>1271</v>
      </c>
      <c r="D267" s="180" t="s">
        <v>1272</v>
      </c>
      <c r="E267" s="112" t="s">
        <v>639</v>
      </c>
      <c r="F267" s="112" t="s">
        <v>1273</v>
      </c>
      <c r="G267" s="188"/>
      <c r="H267" s="75"/>
      <c r="I267" s="112" t="s">
        <v>886</v>
      </c>
      <c r="J267" s="112" t="s">
        <v>1274</v>
      </c>
      <c r="K267" s="178"/>
      <c r="L267" s="178"/>
      <c r="M267" s="171"/>
      <c r="N267" s="112">
        <v>2</v>
      </c>
      <c r="O267" s="75"/>
      <c r="P267" s="112">
        <v>111</v>
      </c>
      <c r="Q267" s="75"/>
      <c r="R267" s="112" t="s">
        <v>3</v>
      </c>
      <c r="S267" s="171" t="s">
        <v>18</v>
      </c>
    </row>
    <row r="268" spans="1:19" ht="15" customHeight="1" x14ac:dyDescent="0.35">
      <c r="A268" s="112">
        <v>267</v>
      </c>
      <c r="B268" s="112" t="s">
        <v>1275</v>
      </c>
      <c r="C268" s="112" t="s">
        <v>1276</v>
      </c>
      <c r="D268" s="180" t="s">
        <v>287</v>
      </c>
      <c r="E268" s="112" t="s">
        <v>333</v>
      </c>
      <c r="F268" s="112" t="s">
        <v>1277</v>
      </c>
      <c r="G268" s="188"/>
      <c r="H268" s="75"/>
      <c r="I268" s="112" t="s">
        <v>1112</v>
      </c>
      <c r="J268" s="112" t="s">
        <v>290</v>
      </c>
      <c r="K268" s="178"/>
      <c r="L268" s="178"/>
      <c r="M268" s="171"/>
      <c r="N268" s="112">
        <v>4</v>
      </c>
      <c r="O268" s="75"/>
      <c r="P268" s="112">
        <v>19</v>
      </c>
      <c r="Q268" s="75"/>
      <c r="R268" s="112" t="s">
        <v>3</v>
      </c>
      <c r="S268" s="171" t="s">
        <v>18</v>
      </c>
    </row>
    <row r="269" spans="1:19" ht="15" customHeight="1" x14ac:dyDescent="0.35">
      <c r="A269" s="112">
        <v>268</v>
      </c>
      <c r="B269" s="112" t="s">
        <v>1278</v>
      </c>
      <c r="C269" s="112" t="s">
        <v>1279</v>
      </c>
      <c r="D269" s="180" t="s">
        <v>1150</v>
      </c>
      <c r="E269" s="112" t="s">
        <v>295</v>
      </c>
      <c r="F269" s="112" t="s">
        <v>1280</v>
      </c>
      <c r="G269" s="188"/>
      <c r="H269" s="75"/>
      <c r="I269" s="112" t="s">
        <v>886</v>
      </c>
      <c r="J269" s="112" t="s">
        <v>290</v>
      </c>
      <c r="K269" s="178"/>
      <c r="L269" s="178"/>
      <c r="M269" s="171"/>
      <c r="N269" s="112">
        <v>16</v>
      </c>
      <c r="O269" s="75"/>
      <c r="P269" s="75"/>
      <c r="Q269" s="75"/>
      <c r="R269" s="112" t="s">
        <v>3</v>
      </c>
      <c r="S269" s="171" t="s">
        <v>18</v>
      </c>
    </row>
    <row r="270" spans="1:19" ht="15" customHeight="1" x14ac:dyDescent="0.35">
      <c r="A270" s="112">
        <v>269</v>
      </c>
      <c r="B270" s="112" t="s">
        <v>1281</v>
      </c>
      <c r="C270" s="112" t="s">
        <v>1282</v>
      </c>
      <c r="D270" s="180" t="s">
        <v>1201</v>
      </c>
      <c r="E270" s="112" t="s">
        <v>346</v>
      </c>
      <c r="F270" s="112" t="s">
        <v>1141</v>
      </c>
      <c r="G270" s="188"/>
      <c r="H270" s="75"/>
      <c r="I270" s="112" t="s">
        <v>886</v>
      </c>
      <c r="J270" s="112" t="s">
        <v>290</v>
      </c>
      <c r="K270" s="178"/>
      <c r="L270" s="178"/>
      <c r="M270" s="171"/>
      <c r="N270" s="112">
        <v>8</v>
      </c>
      <c r="O270" s="75"/>
      <c r="P270" s="75"/>
      <c r="Q270" s="75"/>
      <c r="R270" s="112" t="s">
        <v>3</v>
      </c>
      <c r="S270" s="171" t="s">
        <v>18</v>
      </c>
    </row>
    <row r="271" spans="1:19" ht="15" customHeight="1" x14ac:dyDescent="0.35">
      <c r="A271" s="112">
        <v>270</v>
      </c>
      <c r="B271" s="112" t="s">
        <v>1283</v>
      </c>
      <c r="C271" s="112" t="s">
        <v>1284</v>
      </c>
      <c r="D271" s="180" t="s">
        <v>1285</v>
      </c>
      <c r="E271" s="112" t="s">
        <v>493</v>
      </c>
      <c r="F271" s="112" t="s">
        <v>1286</v>
      </c>
      <c r="G271" s="188"/>
      <c r="H271" s="75"/>
      <c r="I271" s="112" t="s">
        <v>505</v>
      </c>
      <c r="J271" s="112" t="s">
        <v>1118</v>
      </c>
      <c r="K271" s="178"/>
      <c r="L271" s="178"/>
      <c r="M271" s="171"/>
      <c r="N271" s="112">
        <v>1</v>
      </c>
      <c r="O271" s="75"/>
      <c r="P271" s="112">
        <v>35</v>
      </c>
      <c r="Q271" s="75"/>
      <c r="R271" s="112" t="s">
        <v>3</v>
      </c>
      <c r="S271" s="171" t="s">
        <v>18</v>
      </c>
    </row>
    <row r="272" spans="1:19" ht="15" customHeight="1" x14ac:dyDescent="0.35">
      <c r="A272" s="112">
        <v>271</v>
      </c>
      <c r="B272" s="112" t="s">
        <v>1287</v>
      </c>
      <c r="C272" s="112" t="s">
        <v>1288</v>
      </c>
      <c r="D272" s="180" t="s">
        <v>1110</v>
      </c>
      <c r="E272" s="112" t="s">
        <v>295</v>
      </c>
      <c r="F272" s="112" t="s">
        <v>1141</v>
      </c>
      <c r="G272" s="188"/>
      <c r="H272" s="75"/>
      <c r="I272" s="112" t="s">
        <v>886</v>
      </c>
      <c r="J272" s="112" t="s">
        <v>290</v>
      </c>
      <c r="K272" s="178"/>
      <c r="L272" s="178"/>
      <c r="M272" s="171"/>
      <c r="N272" s="112">
        <v>1</v>
      </c>
      <c r="O272" s="75"/>
      <c r="P272" s="75"/>
      <c r="Q272" s="75"/>
      <c r="R272" s="112" t="s">
        <v>3</v>
      </c>
      <c r="S272" s="171" t="s">
        <v>18</v>
      </c>
    </row>
    <row r="273" spans="1:19" ht="15" customHeight="1" x14ac:dyDescent="0.35">
      <c r="A273" s="112">
        <v>272</v>
      </c>
      <c r="B273" s="112" t="s">
        <v>1289</v>
      </c>
      <c r="C273" s="112" t="s">
        <v>1290</v>
      </c>
      <c r="D273" s="180" t="s">
        <v>287</v>
      </c>
      <c r="E273" s="112" t="s">
        <v>310</v>
      </c>
      <c r="F273" s="112" t="s">
        <v>1291</v>
      </c>
      <c r="G273" s="188"/>
      <c r="H273" s="75"/>
      <c r="I273" s="112" t="s">
        <v>1112</v>
      </c>
      <c r="J273" s="112" t="s">
        <v>290</v>
      </c>
      <c r="K273" s="178"/>
      <c r="L273" s="178"/>
      <c r="M273" s="171"/>
      <c r="N273" s="112">
        <v>2</v>
      </c>
      <c r="O273" s="75"/>
      <c r="P273" s="112">
        <v>49</v>
      </c>
      <c r="Q273" s="75"/>
      <c r="R273" s="112" t="s">
        <v>3</v>
      </c>
      <c r="S273" s="171" t="s">
        <v>18</v>
      </c>
    </row>
    <row r="274" spans="1:19" ht="15" customHeight="1" x14ac:dyDescent="0.35">
      <c r="A274" s="112">
        <v>273</v>
      </c>
      <c r="B274" s="112" t="s">
        <v>1292</v>
      </c>
      <c r="C274" s="112" t="s">
        <v>1293</v>
      </c>
      <c r="D274" s="180" t="s">
        <v>1150</v>
      </c>
      <c r="E274" s="112" t="s">
        <v>310</v>
      </c>
      <c r="F274" s="112" t="s">
        <v>1294</v>
      </c>
      <c r="G274" s="188"/>
      <c r="H274" s="75"/>
      <c r="I274" s="112" t="s">
        <v>886</v>
      </c>
      <c r="J274" s="112" t="s">
        <v>290</v>
      </c>
      <c r="K274" s="178"/>
      <c r="L274" s="178"/>
      <c r="M274" s="171"/>
      <c r="N274" s="112">
        <v>5</v>
      </c>
      <c r="O274" s="75"/>
      <c r="P274" s="75"/>
      <c r="Q274" s="75"/>
      <c r="R274" s="112" t="s">
        <v>3</v>
      </c>
      <c r="S274" s="171" t="s">
        <v>18</v>
      </c>
    </row>
    <row r="275" spans="1:19" ht="15" customHeight="1" x14ac:dyDescent="0.35">
      <c r="A275" s="112">
        <v>274</v>
      </c>
      <c r="B275" s="112" t="s">
        <v>1295</v>
      </c>
      <c r="C275" s="112" t="s">
        <v>1296</v>
      </c>
      <c r="D275" s="180" t="s">
        <v>1297</v>
      </c>
      <c r="E275" s="112" t="s">
        <v>302</v>
      </c>
      <c r="F275" s="112" t="s">
        <v>1298</v>
      </c>
      <c r="G275" s="188"/>
      <c r="H275" s="75"/>
      <c r="I275" s="112" t="s">
        <v>1112</v>
      </c>
      <c r="J275" s="112" t="s">
        <v>290</v>
      </c>
      <c r="K275" s="178"/>
      <c r="L275" s="178"/>
      <c r="M275" s="171"/>
      <c r="N275" s="112">
        <v>1</v>
      </c>
      <c r="O275" s="75"/>
      <c r="P275" s="112">
        <v>57</v>
      </c>
      <c r="Q275" s="75"/>
      <c r="R275" s="112" t="s">
        <v>3</v>
      </c>
      <c r="S275" s="171" t="s">
        <v>18</v>
      </c>
    </row>
    <row r="276" spans="1:19" ht="15" customHeight="1" x14ac:dyDescent="0.35">
      <c r="A276" s="112">
        <v>275</v>
      </c>
      <c r="B276" s="112" t="s">
        <v>1299</v>
      </c>
      <c r="C276" s="112" t="s">
        <v>1300</v>
      </c>
      <c r="D276" s="180" t="s">
        <v>332</v>
      </c>
      <c r="E276" s="112" t="s">
        <v>310</v>
      </c>
      <c r="F276" s="112" t="s">
        <v>1301</v>
      </c>
      <c r="G276" s="188"/>
      <c r="H276" s="75"/>
      <c r="I276" s="112" t="s">
        <v>1112</v>
      </c>
      <c r="J276" s="112" t="s">
        <v>1113</v>
      </c>
      <c r="K276" s="178"/>
      <c r="L276" s="178"/>
      <c r="M276" s="171"/>
      <c r="N276" s="112">
        <v>14</v>
      </c>
      <c r="O276" s="75"/>
      <c r="P276" s="112">
        <v>24</v>
      </c>
      <c r="Q276" s="75"/>
      <c r="R276" s="112" t="s">
        <v>3</v>
      </c>
      <c r="S276" s="171" t="s">
        <v>18</v>
      </c>
    </row>
    <row r="277" spans="1:19" ht="15" customHeight="1" x14ac:dyDescent="0.35">
      <c r="A277" s="112">
        <v>276</v>
      </c>
      <c r="B277" s="112" t="s">
        <v>1302</v>
      </c>
      <c r="C277" s="112" t="s">
        <v>1303</v>
      </c>
      <c r="D277" s="180" t="s">
        <v>332</v>
      </c>
      <c r="E277" s="112" t="s">
        <v>295</v>
      </c>
      <c r="F277" s="112" t="s">
        <v>1141</v>
      </c>
      <c r="G277" s="188"/>
      <c r="H277" s="75"/>
      <c r="I277" s="112" t="s">
        <v>886</v>
      </c>
      <c r="J277" s="112" t="s">
        <v>1113</v>
      </c>
      <c r="K277" s="178"/>
      <c r="L277" s="178"/>
      <c r="M277" s="171"/>
      <c r="N277" s="112">
        <v>2</v>
      </c>
      <c r="O277" s="75"/>
      <c r="P277" s="75"/>
      <c r="Q277" s="75"/>
      <c r="R277" s="112" t="s">
        <v>3</v>
      </c>
      <c r="S277" s="171" t="s">
        <v>18</v>
      </c>
    </row>
    <row r="278" spans="1:19" ht="15" customHeight="1" x14ac:dyDescent="0.35">
      <c r="A278" s="112">
        <v>277</v>
      </c>
      <c r="B278" s="112" t="s">
        <v>1304</v>
      </c>
      <c r="C278" s="112" t="s">
        <v>1305</v>
      </c>
      <c r="D278" s="180" t="s">
        <v>1194</v>
      </c>
      <c r="E278" s="112" t="s">
        <v>493</v>
      </c>
      <c r="F278" s="112" t="s">
        <v>1306</v>
      </c>
      <c r="G278" s="188"/>
      <c r="H278" s="75"/>
      <c r="I278" s="112" t="s">
        <v>505</v>
      </c>
      <c r="J278" s="112" t="s">
        <v>1118</v>
      </c>
      <c r="K278" s="178"/>
      <c r="L278" s="178"/>
      <c r="M278" s="171"/>
      <c r="N278" s="112">
        <v>2</v>
      </c>
      <c r="O278" s="75"/>
      <c r="P278" s="112">
        <v>44</v>
      </c>
      <c r="Q278" s="75"/>
      <c r="R278" s="112" t="s">
        <v>3</v>
      </c>
      <c r="S278" s="171" t="s">
        <v>18</v>
      </c>
    </row>
    <row r="279" spans="1:19" ht="15" customHeight="1" x14ac:dyDescent="0.35">
      <c r="A279" s="112">
        <v>278</v>
      </c>
      <c r="B279" s="112" t="s">
        <v>1307</v>
      </c>
      <c r="C279" s="112" t="s">
        <v>1308</v>
      </c>
      <c r="D279" s="180" t="s">
        <v>1110</v>
      </c>
      <c r="E279" s="112" t="s">
        <v>302</v>
      </c>
      <c r="F279" s="112" t="s">
        <v>1309</v>
      </c>
      <c r="G279" s="188"/>
      <c r="H279" s="75"/>
      <c r="I279" s="112" t="s">
        <v>886</v>
      </c>
      <c r="J279" s="112" t="s">
        <v>1113</v>
      </c>
      <c r="K279" s="178"/>
      <c r="L279" s="178"/>
      <c r="M279" s="171"/>
      <c r="N279" s="112">
        <v>1</v>
      </c>
      <c r="O279" s="75"/>
      <c r="P279" s="112">
        <v>6</v>
      </c>
      <c r="Q279" s="75"/>
      <c r="R279" s="112" t="s">
        <v>3</v>
      </c>
      <c r="S279" s="171" t="s">
        <v>18</v>
      </c>
    </row>
    <row r="280" spans="1:19" ht="15" customHeight="1" x14ac:dyDescent="0.35">
      <c r="A280" s="112">
        <v>279</v>
      </c>
      <c r="B280" s="112" t="s">
        <v>1310</v>
      </c>
      <c r="C280" s="112" t="s">
        <v>1311</v>
      </c>
      <c r="D280" s="180" t="s">
        <v>488</v>
      </c>
      <c r="E280" s="112" t="s">
        <v>288</v>
      </c>
      <c r="F280" s="112" t="s">
        <v>1312</v>
      </c>
      <c r="G280" s="188"/>
      <c r="H280" s="75"/>
      <c r="I280" s="112" t="s">
        <v>886</v>
      </c>
      <c r="J280" s="112" t="s">
        <v>1313</v>
      </c>
      <c r="K280" s="178"/>
      <c r="L280" s="178"/>
      <c r="M280" s="171"/>
      <c r="N280" s="112">
        <v>4</v>
      </c>
      <c r="O280" s="75"/>
      <c r="P280" s="75"/>
      <c r="Q280" s="75"/>
      <c r="R280" s="112" t="s">
        <v>3</v>
      </c>
      <c r="S280" s="171" t="s">
        <v>18</v>
      </c>
    </row>
    <row r="281" spans="1:19" ht="15" customHeight="1" x14ac:dyDescent="0.35">
      <c r="A281" s="112">
        <v>280</v>
      </c>
      <c r="B281" s="112" t="s">
        <v>1314</v>
      </c>
      <c r="C281" s="112" t="s">
        <v>1315</v>
      </c>
      <c r="D281" s="180" t="s">
        <v>1201</v>
      </c>
      <c r="E281" s="112" t="s">
        <v>346</v>
      </c>
      <c r="F281" s="112" t="s">
        <v>1316</v>
      </c>
      <c r="G281" s="188"/>
      <c r="H281" s="75"/>
      <c r="I281" s="112" t="s">
        <v>886</v>
      </c>
      <c r="J281" s="112" t="s">
        <v>1154</v>
      </c>
      <c r="K281" s="178"/>
      <c r="L281" s="178"/>
      <c r="M281" s="171"/>
      <c r="N281" s="75"/>
      <c r="O281" s="75"/>
      <c r="P281" s="75"/>
      <c r="Q281" s="75"/>
      <c r="R281" s="112" t="s">
        <v>3</v>
      </c>
      <c r="S281" s="171" t="s">
        <v>18</v>
      </c>
    </row>
    <row r="282" spans="1:19" ht="15" customHeight="1" x14ac:dyDescent="0.35">
      <c r="A282" s="112">
        <v>281</v>
      </c>
      <c r="B282" s="112" t="s">
        <v>1317</v>
      </c>
      <c r="C282" s="112" t="s">
        <v>1318</v>
      </c>
      <c r="D282" s="180" t="s">
        <v>1201</v>
      </c>
      <c r="E282" s="112" t="s">
        <v>556</v>
      </c>
      <c r="F282" s="112" t="s">
        <v>1141</v>
      </c>
      <c r="G282" s="188"/>
      <c r="H282" s="75"/>
      <c r="I282" s="112" t="s">
        <v>886</v>
      </c>
      <c r="J282" s="112" t="s">
        <v>1142</v>
      </c>
      <c r="K282" s="178"/>
      <c r="L282" s="178"/>
      <c r="M282" s="171"/>
      <c r="N282" s="75"/>
      <c r="O282" s="75"/>
      <c r="P282" s="75"/>
      <c r="Q282" s="75"/>
      <c r="R282" s="112" t="s">
        <v>3</v>
      </c>
      <c r="S282" s="171" t="s">
        <v>18</v>
      </c>
    </row>
    <row r="283" spans="1:19" ht="15" customHeight="1" x14ac:dyDescent="0.35">
      <c r="A283" s="112">
        <v>282</v>
      </c>
      <c r="B283" s="112" t="s">
        <v>1319</v>
      </c>
      <c r="C283" s="112" t="s">
        <v>1320</v>
      </c>
      <c r="D283" s="180" t="s">
        <v>287</v>
      </c>
      <c r="E283" s="112" t="s">
        <v>346</v>
      </c>
      <c r="F283" s="112" t="s">
        <v>1141</v>
      </c>
      <c r="G283" s="188"/>
      <c r="H283" s="75"/>
      <c r="I283" s="112" t="s">
        <v>886</v>
      </c>
      <c r="J283" s="112" t="s">
        <v>1154</v>
      </c>
      <c r="K283" s="178"/>
      <c r="L283" s="178"/>
      <c r="M283" s="171"/>
      <c r="N283" s="112">
        <v>1</v>
      </c>
      <c r="O283" s="75"/>
      <c r="P283" s="75"/>
      <c r="Q283" s="75"/>
      <c r="R283" s="112" t="s">
        <v>3</v>
      </c>
      <c r="S283" s="171" t="s">
        <v>18</v>
      </c>
    </row>
    <row r="284" spans="1:19" ht="15" customHeight="1" x14ac:dyDescent="0.35">
      <c r="A284" s="112">
        <v>283</v>
      </c>
      <c r="B284" s="112" t="s">
        <v>1321</v>
      </c>
      <c r="C284" s="112" t="s">
        <v>1322</v>
      </c>
      <c r="D284" s="180" t="s">
        <v>1140</v>
      </c>
      <c r="E284" s="112" t="s">
        <v>493</v>
      </c>
      <c r="F284" s="112" t="s">
        <v>1323</v>
      </c>
      <c r="G284" s="188"/>
      <c r="H284" s="75"/>
      <c r="I284" s="112" t="s">
        <v>1112</v>
      </c>
      <c r="J284" s="112" t="s">
        <v>1142</v>
      </c>
      <c r="K284" s="178"/>
      <c r="L284" s="178"/>
      <c r="M284" s="171"/>
      <c r="N284" s="75"/>
      <c r="O284" s="75"/>
      <c r="P284" s="112">
        <v>18</v>
      </c>
      <c r="Q284" s="75"/>
      <c r="R284" s="112" t="s">
        <v>3</v>
      </c>
      <c r="S284" s="171" t="s">
        <v>18</v>
      </c>
    </row>
    <row r="285" spans="1:19" ht="15" customHeight="1" x14ac:dyDescent="0.35">
      <c r="A285" s="112">
        <v>284</v>
      </c>
      <c r="B285" s="112" t="s">
        <v>1324</v>
      </c>
      <c r="C285" s="112" t="s">
        <v>1325</v>
      </c>
      <c r="D285" s="180" t="s">
        <v>287</v>
      </c>
      <c r="E285" s="112" t="s">
        <v>639</v>
      </c>
      <c r="F285" s="112" t="s">
        <v>1326</v>
      </c>
      <c r="G285" s="188"/>
      <c r="H285" s="75"/>
      <c r="I285" s="112" t="s">
        <v>1112</v>
      </c>
      <c r="J285" s="112" t="s">
        <v>1274</v>
      </c>
      <c r="K285" s="178"/>
      <c r="L285" s="178"/>
      <c r="M285" s="171"/>
      <c r="N285" s="75"/>
      <c r="O285" s="75"/>
      <c r="P285" s="112">
        <v>35</v>
      </c>
      <c r="Q285" s="75"/>
      <c r="R285" s="112" t="s">
        <v>3</v>
      </c>
      <c r="S285" s="171" t="s">
        <v>18</v>
      </c>
    </row>
    <row r="286" spans="1:19" ht="15" customHeight="1" x14ac:dyDescent="0.35">
      <c r="A286" s="112">
        <v>285</v>
      </c>
      <c r="B286" s="112" t="s">
        <v>1327</v>
      </c>
      <c r="C286" s="112" t="s">
        <v>1328</v>
      </c>
      <c r="D286" s="180" t="s">
        <v>1329</v>
      </c>
      <c r="E286" s="112" t="s">
        <v>493</v>
      </c>
      <c r="F286" s="112" t="s">
        <v>1141</v>
      </c>
      <c r="G286" s="188"/>
      <c r="H286" s="75"/>
      <c r="I286" s="112" t="s">
        <v>886</v>
      </c>
      <c r="J286" s="112" t="s">
        <v>1142</v>
      </c>
      <c r="K286" s="178"/>
      <c r="L286" s="178"/>
      <c r="M286" s="171"/>
      <c r="N286" s="75"/>
      <c r="O286" s="75"/>
      <c r="P286" s="75"/>
      <c r="Q286" s="75"/>
      <c r="R286" s="112" t="s">
        <v>3</v>
      </c>
      <c r="S286" s="171" t="s">
        <v>18</v>
      </c>
    </row>
    <row r="287" spans="1:19" ht="15" customHeight="1" x14ac:dyDescent="0.35">
      <c r="A287" s="112">
        <v>286</v>
      </c>
      <c r="B287" s="112" t="s">
        <v>1330</v>
      </c>
      <c r="C287" s="112" t="s">
        <v>1331</v>
      </c>
      <c r="D287" s="180" t="s">
        <v>1140</v>
      </c>
      <c r="E287" s="112" t="s">
        <v>346</v>
      </c>
      <c r="F287" s="112" t="s">
        <v>1141</v>
      </c>
      <c r="G287" s="188"/>
      <c r="H287" s="75"/>
      <c r="I287" s="112" t="s">
        <v>886</v>
      </c>
      <c r="J287" s="112" t="s">
        <v>1142</v>
      </c>
      <c r="K287" s="178"/>
      <c r="L287" s="178"/>
      <c r="M287" s="171"/>
      <c r="N287" s="75"/>
      <c r="O287" s="75"/>
      <c r="P287" s="75"/>
      <c r="Q287" s="75"/>
      <c r="R287" s="112" t="s">
        <v>3</v>
      </c>
      <c r="S287" s="171" t="s">
        <v>18</v>
      </c>
    </row>
    <row r="288" spans="1:19" ht="15" customHeight="1" x14ac:dyDescent="0.35">
      <c r="A288" s="112">
        <v>287</v>
      </c>
      <c r="B288" s="112" t="s">
        <v>1314</v>
      </c>
      <c r="C288" s="112" t="s">
        <v>1332</v>
      </c>
      <c r="D288" s="180" t="s">
        <v>1201</v>
      </c>
      <c r="E288" s="112" t="s">
        <v>556</v>
      </c>
      <c r="F288" s="112" t="s">
        <v>1141</v>
      </c>
      <c r="G288" s="188"/>
      <c r="H288" s="75"/>
      <c r="I288" s="112" t="s">
        <v>886</v>
      </c>
      <c r="J288" s="112" t="s">
        <v>1154</v>
      </c>
      <c r="K288" s="178"/>
      <c r="L288" s="178"/>
      <c r="M288" s="171"/>
      <c r="N288" s="75"/>
      <c r="O288" s="75"/>
      <c r="P288" s="75"/>
      <c r="Q288" s="75"/>
      <c r="R288" s="112" t="s">
        <v>3</v>
      </c>
      <c r="S288" s="171" t="s">
        <v>18</v>
      </c>
    </row>
    <row r="289" spans="1:19" ht="15" customHeight="1" x14ac:dyDescent="0.35">
      <c r="A289" s="112">
        <v>288</v>
      </c>
      <c r="B289" s="112" t="s">
        <v>1333</v>
      </c>
      <c r="C289" s="112" t="s">
        <v>1334</v>
      </c>
      <c r="D289" s="180" t="s">
        <v>1335</v>
      </c>
      <c r="E289" s="112" t="s">
        <v>295</v>
      </c>
      <c r="F289" s="112" t="s">
        <v>1336</v>
      </c>
      <c r="G289" s="188"/>
      <c r="H289" s="75"/>
      <c r="I289" s="112" t="s">
        <v>1112</v>
      </c>
      <c r="J289" s="112" t="s">
        <v>290</v>
      </c>
      <c r="K289" s="178"/>
      <c r="L289" s="178"/>
      <c r="M289" s="171"/>
      <c r="N289" s="112">
        <v>3</v>
      </c>
      <c r="O289" s="75"/>
      <c r="P289" s="112">
        <v>13</v>
      </c>
      <c r="Q289" s="75"/>
      <c r="R289" s="112" t="s">
        <v>3</v>
      </c>
      <c r="S289" s="171" t="s">
        <v>18</v>
      </c>
    </row>
    <row r="290" spans="1:19" ht="15" customHeight="1" x14ac:dyDescent="0.35">
      <c r="A290" s="112">
        <v>289</v>
      </c>
      <c r="B290" s="112" t="s">
        <v>1337</v>
      </c>
      <c r="C290" s="112" t="s">
        <v>1338</v>
      </c>
      <c r="D290" s="180" t="s">
        <v>287</v>
      </c>
      <c r="E290" s="112" t="s">
        <v>310</v>
      </c>
      <c r="F290" s="112" t="s">
        <v>1339</v>
      </c>
      <c r="G290" s="188"/>
      <c r="H290" s="75"/>
      <c r="I290" s="112" t="s">
        <v>886</v>
      </c>
      <c r="J290" s="112" t="s">
        <v>290</v>
      </c>
      <c r="K290" s="178"/>
      <c r="L290" s="178"/>
      <c r="M290" s="171"/>
      <c r="N290" s="75"/>
      <c r="O290" s="75"/>
      <c r="P290" s="112">
        <v>5</v>
      </c>
      <c r="Q290" s="75"/>
      <c r="R290" s="112" t="s">
        <v>3</v>
      </c>
      <c r="S290" s="171" t="s">
        <v>18</v>
      </c>
    </row>
    <row r="291" spans="1:19" ht="15" customHeight="1" x14ac:dyDescent="0.35">
      <c r="A291" s="112">
        <v>290</v>
      </c>
      <c r="B291" s="112" t="s">
        <v>1340</v>
      </c>
      <c r="C291" s="112" t="s">
        <v>1341</v>
      </c>
      <c r="D291" s="180" t="s">
        <v>287</v>
      </c>
      <c r="E291" s="112" t="s">
        <v>556</v>
      </c>
      <c r="F291" s="112" t="s">
        <v>1342</v>
      </c>
      <c r="G291" s="188"/>
      <c r="H291" s="75"/>
      <c r="I291" s="112" t="s">
        <v>1112</v>
      </c>
      <c r="J291" s="112" t="s">
        <v>1154</v>
      </c>
      <c r="K291" s="178"/>
      <c r="L291" s="178"/>
      <c r="M291" s="171"/>
      <c r="N291" s="75"/>
      <c r="O291" s="75"/>
      <c r="P291" s="112">
        <v>8</v>
      </c>
      <c r="Q291" s="75"/>
      <c r="R291" s="112" t="s">
        <v>3</v>
      </c>
      <c r="S291" s="171" t="s">
        <v>18</v>
      </c>
    </row>
    <row r="292" spans="1:19" ht="15" customHeight="1" x14ac:dyDescent="0.35">
      <c r="A292" s="112">
        <v>291</v>
      </c>
      <c r="B292" s="112" t="s">
        <v>1343</v>
      </c>
      <c r="C292" s="112" t="s">
        <v>1344</v>
      </c>
      <c r="D292" s="180" t="s">
        <v>287</v>
      </c>
      <c r="E292" s="112" t="s">
        <v>493</v>
      </c>
      <c r="F292" s="112" t="s">
        <v>1141</v>
      </c>
      <c r="G292" s="188"/>
      <c r="H292" s="75"/>
      <c r="I292" s="112" t="s">
        <v>886</v>
      </c>
      <c r="J292" s="112" t="s">
        <v>290</v>
      </c>
      <c r="K292" s="178"/>
      <c r="L292" s="178"/>
      <c r="M292" s="171"/>
      <c r="N292" s="75"/>
      <c r="O292" s="75"/>
      <c r="P292" s="75"/>
      <c r="Q292" s="75"/>
      <c r="R292" s="112" t="s">
        <v>3</v>
      </c>
      <c r="S292" s="171" t="s">
        <v>18</v>
      </c>
    </row>
    <row r="293" spans="1:19" ht="15" customHeight="1" x14ac:dyDescent="0.35">
      <c r="A293" s="112">
        <v>292</v>
      </c>
      <c r="B293" s="112" t="s">
        <v>1345</v>
      </c>
      <c r="C293" s="112" t="s">
        <v>1346</v>
      </c>
      <c r="D293" s="180" t="s">
        <v>287</v>
      </c>
      <c r="E293" s="112" t="s">
        <v>346</v>
      </c>
      <c r="F293" s="112" t="s">
        <v>1347</v>
      </c>
      <c r="G293" s="188"/>
      <c r="H293" s="75"/>
      <c r="I293" s="112" t="s">
        <v>886</v>
      </c>
      <c r="J293" s="112" t="s">
        <v>1154</v>
      </c>
      <c r="K293" s="178"/>
      <c r="L293" s="178"/>
      <c r="M293" s="171"/>
      <c r="N293" s="75"/>
      <c r="O293" s="75"/>
      <c r="P293" s="75"/>
      <c r="Q293" s="75"/>
      <c r="R293" s="112" t="s">
        <v>3</v>
      </c>
      <c r="S293" s="171" t="s">
        <v>18</v>
      </c>
    </row>
    <row r="294" spans="1:19" ht="15" customHeight="1" x14ac:dyDescent="0.35">
      <c r="A294" s="112">
        <v>293</v>
      </c>
      <c r="B294" s="112" t="s">
        <v>1348</v>
      </c>
      <c r="C294" s="112" t="s">
        <v>1349</v>
      </c>
      <c r="D294" s="180" t="s">
        <v>287</v>
      </c>
      <c r="E294" s="112" t="s">
        <v>493</v>
      </c>
      <c r="F294" s="112" t="s">
        <v>1350</v>
      </c>
      <c r="G294" s="188"/>
      <c r="H294" s="75"/>
      <c r="I294" s="112" t="s">
        <v>886</v>
      </c>
      <c r="J294" s="112" t="s">
        <v>1154</v>
      </c>
      <c r="K294" s="178"/>
      <c r="L294" s="178"/>
      <c r="M294" s="171"/>
      <c r="N294" s="112">
        <v>5</v>
      </c>
      <c r="O294" s="75"/>
      <c r="P294" s="75"/>
      <c r="Q294" s="75"/>
      <c r="R294" s="112" t="s">
        <v>3</v>
      </c>
      <c r="S294" s="171" t="s">
        <v>18</v>
      </c>
    </row>
    <row r="295" spans="1:19" ht="15" customHeight="1" x14ac:dyDescent="0.35">
      <c r="A295" s="112">
        <v>294</v>
      </c>
      <c r="B295" s="112" t="s">
        <v>1351</v>
      </c>
      <c r="C295" s="112" t="s">
        <v>1352</v>
      </c>
      <c r="D295" s="180" t="s">
        <v>1353</v>
      </c>
      <c r="E295" s="112" t="s">
        <v>346</v>
      </c>
      <c r="F295" s="112" t="s">
        <v>1354</v>
      </c>
      <c r="G295" s="188"/>
      <c r="H295" s="75"/>
      <c r="I295" s="112" t="s">
        <v>886</v>
      </c>
      <c r="J295" s="112" t="s">
        <v>290</v>
      </c>
      <c r="K295" s="178"/>
      <c r="L295" s="178"/>
      <c r="M295" s="171"/>
      <c r="N295" s="112">
        <v>1</v>
      </c>
      <c r="O295" s="75"/>
      <c r="P295" s="75"/>
      <c r="Q295" s="75"/>
      <c r="R295" s="112" t="s">
        <v>3</v>
      </c>
      <c r="S295" s="171" t="s">
        <v>18</v>
      </c>
    </row>
    <row r="296" spans="1:19" ht="15" customHeight="1" x14ac:dyDescent="0.35">
      <c r="A296" s="112">
        <v>295</v>
      </c>
      <c r="B296" s="112" t="s">
        <v>1355</v>
      </c>
      <c r="C296" s="112" t="s">
        <v>1356</v>
      </c>
      <c r="D296" s="180" t="s">
        <v>1110</v>
      </c>
      <c r="E296" s="112" t="s">
        <v>310</v>
      </c>
      <c r="F296" s="112" t="s">
        <v>1357</v>
      </c>
      <c r="G296" s="188"/>
      <c r="H296" s="75"/>
      <c r="I296" s="112" t="s">
        <v>886</v>
      </c>
      <c r="J296" s="112" t="s">
        <v>1113</v>
      </c>
      <c r="K296" s="178"/>
      <c r="L296" s="178"/>
      <c r="M296" s="171"/>
      <c r="N296" s="75"/>
      <c r="O296" s="75"/>
      <c r="P296" s="112">
        <v>28</v>
      </c>
      <c r="Q296" s="75"/>
      <c r="R296" s="112" t="s">
        <v>3</v>
      </c>
      <c r="S296" s="171" t="s">
        <v>18</v>
      </c>
    </row>
    <row r="297" spans="1:19" ht="15" customHeight="1" x14ac:dyDescent="0.35">
      <c r="A297" s="112">
        <v>296</v>
      </c>
      <c r="B297" s="112" t="s">
        <v>1358</v>
      </c>
      <c r="C297" s="112" t="s">
        <v>1359</v>
      </c>
      <c r="D297" s="180" t="s">
        <v>287</v>
      </c>
      <c r="E297" s="112" t="s">
        <v>396</v>
      </c>
      <c r="F297" s="112" t="s">
        <v>1360</v>
      </c>
      <c r="G297" s="188"/>
      <c r="H297" s="75"/>
      <c r="I297" s="112" t="s">
        <v>886</v>
      </c>
      <c r="J297" s="112" t="s">
        <v>290</v>
      </c>
      <c r="K297" s="178"/>
      <c r="L297" s="178"/>
      <c r="M297" s="171"/>
      <c r="N297" s="112">
        <v>13</v>
      </c>
      <c r="O297" s="75"/>
      <c r="P297" s="112">
        <v>26</v>
      </c>
      <c r="Q297" s="75"/>
      <c r="R297" s="112" t="s">
        <v>3</v>
      </c>
      <c r="S297" s="171" t="s">
        <v>18</v>
      </c>
    </row>
    <row r="298" spans="1:19" ht="15" customHeight="1" x14ac:dyDescent="0.35">
      <c r="A298" s="112">
        <v>297</v>
      </c>
      <c r="B298" s="112" t="s">
        <v>1361</v>
      </c>
      <c r="C298" s="112" t="s">
        <v>1362</v>
      </c>
      <c r="D298" s="180" t="s">
        <v>1363</v>
      </c>
      <c r="E298" s="112" t="s">
        <v>493</v>
      </c>
      <c r="F298" s="112" t="s">
        <v>1141</v>
      </c>
      <c r="G298" s="188"/>
      <c r="H298" s="75"/>
      <c r="I298" s="112" t="s">
        <v>886</v>
      </c>
      <c r="J298" s="112" t="s">
        <v>290</v>
      </c>
      <c r="K298" s="178"/>
      <c r="L298" s="178"/>
      <c r="M298" s="171"/>
      <c r="N298" s="112">
        <v>8</v>
      </c>
      <c r="O298" s="75"/>
      <c r="P298" s="75"/>
      <c r="Q298" s="75"/>
      <c r="R298" s="112" t="s">
        <v>3</v>
      </c>
      <c r="S298" s="171" t="s">
        <v>18</v>
      </c>
    </row>
    <row r="299" spans="1:19" ht="15" customHeight="1" x14ac:dyDescent="0.35">
      <c r="A299" s="112">
        <v>298</v>
      </c>
      <c r="B299" s="112" t="s">
        <v>1364</v>
      </c>
      <c r="C299" s="112" t="s">
        <v>1365</v>
      </c>
      <c r="D299" s="180" t="s">
        <v>287</v>
      </c>
      <c r="E299" s="112" t="s">
        <v>325</v>
      </c>
      <c r="F299" s="112" t="s">
        <v>1366</v>
      </c>
      <c r="G299" s="188"/>
      <c r="H299" s="75"/>
      <c r="I299" s="112" t="s">
        <v>1112</v>
      </c>
      <c r="J299" s="112" t="s">
        <v>290</v>
      </c>
      <c r="K299" s="178"/>
      <c r="L299" s="178"/>
      <c r="M299" s="171"/>
      <c r="N299" s="112">
        <v>7</v>
      </c>
      <c r="O299" s="75"/>
      <c r="P299" s="112">
        <v>12</v>
      </c>
      <c r="Q299" s="75"/>
      <c r="R299" s="112" t="s">
        <v>3</v>
      </c>
      <c r="S299" s="171" t="s">
        <v>18</v>
      </c>
    </row>
    <row r="300" spans="1:19" ht="15" customHeight="1" x14ac:dyDescent="0.35">
      <c r="A300" s="112">
        <v>299</v>
      </c>
      <c r="B300" s="112" t="s">
        <v>1367</v>
      </c>
      <c r="C300" s="112" t="s">
        <v>1368</v>
      </c>
      <c r="D300" s="180" t="s">
        <v>1369</v>
      </c>
      <c r="E300" s="112" t="s">
        <v>493</v>
      </c>
      <c r="F300" s="112" t="s">
        <v>1370</v>
      </c>
      <c r="G300" s="188"/>
      <c r="H300" s="75"/>
      <c r="I300" s="112" t="s">
        <v>1112</v>
      </c>
      <c r="J300" s="112" t="s">
        <v>290</v>
      </c>
      <c r="K300" s="178"/>
      <c r="L300" s="178"/>
      <c r="M300" s="171"/>
      <c r="N300" s="75"/>
      <c r="O300" s="75"/>
      <c r="P300" s="75"/>
      <c r="Q300" s="75"/>
      <c r="R300" s="112" t="s">
        <v>3</v>
      </c>
      <c r="S300" s="171" t="s">
        <v>18</v>
      </c>
    </row>
    <row r="301" spans="1:19" ht="15" customHeight="1" x14ac:dyDescent="0.35">
      <c r="A301" s="112">
        <v>300</v>
      </c>
      <c r="B301" s="112" t="s">
        <v>1371</v>
      </c>
      <c r="C301" s="112" t="s">
        <v>1372</v>
      </c>
      <c r="D301" s="180" t="s">
        <v>1201</v>
      </c>
      <c r="E301" s="112" t="s">
        <v>556</v>
      </c>
      <c r="F301" s="112" t="s">
        <v>1141</v>
      </c>
      <c r="G301" s="188"/>
      <c r="H301" s="75"/>
      <c r="I301" s="112" t="s">
        <v>886</v>
      </c>
      <c r="J301" s="112" t="s">
        <v>1154</v>
      </c>
      <c r="K301" s="178"/>
      <c r="L301" s="178"/>
      <c r="M301" s="171"/>
      <c r="N301" s="75"/>
      <c r="O301" s="75"/>
      <c r="P301" s="75"/>
      <c r="Q301" s="75"/>
      <c r="R301" s="112" t="s">
        <v>3</v>
      </c>
      <c r="S301" s="171" t="s">
        <v>18</v>
      </c>
    </row>
    <row r="302" spans="1:19" ht="15" customHeight="1" x14ac:dyDescent="0.35">
      <c r="A302" s="112">
        <v>301</v>
      </c>
      <c r="B302" s="112" t="s">
        <v>1373</v>
      </c>
      <c r="C302" s="112" t="s">
        <v>1374</v>
      </c>
      <c r="D302" s="180" t="s">
        <v>1375</v>
      </c>
      <c r="E302" s="112" t="s">
        <v>288</v>
      </c>
      <c r="F302" s="112" t="s">
        <v>1376</v>
      </c>
      <c r="G302" s="188"/>
      <c r="H302" s="75"/>
      <c r="I302" s="112" t="s">
        <v>1112</v>
      </c>
      <c r="J302" s="112" t="s">
        <v>290</v>
      </c>
      <c r="K302" s="178"/>
      <c r="L302" s="178"/>
      <c r="M302" s="171"/>
      <c r="N302" s="75"/>
      <c r="O302" s="75"/>
      <c r="P302" s="75"/>
      <c r="Q302" s="75"/>
      <c r="R302" s="112" t="s">
        <v>3</v>
      </c>
      <c r="S302" s="171" t="s">
        <v>18</v>
      </c>
    </row>
    <row r="303" spans="1:19" ht="15" customHeight="1" x14ac:dyDescent="0.35">
      <c r="A303" s="112">
        <v>302</v>
      </c>
      <c r="B303" s="112" t="s">
        <v>1377</v>
      </c>
      <c r="C303" s="112" t="s">
        <v>1378</v>
      </c>
      <c r="D303" s="180" t="s">
        <v>332</v>
      </c>
      <c r="E303" s="112" t="s">
        <v>493</v>
      </c>
      <c r="F303" s="112" t="s">
        <v>1379</v>
      </c>
      <c r="G303" s="188"/>
      <c r="H303" s="75"/>
      <c r="I303" s="112" t="s">
        <v>886</v>
      </c>
      <c r="J303" s="112" t="s">
        <v>1113</v>
      </c>
      <c r="K303" s="178"/>
      <c r="L303" s="178"/>
      <c r="M303" s="171"/>
      <c r="N303" s="112">
        <v>2</v>
      </c>
      <c r="O303" s="75"/>
      <c r="P303" s="75"/>
      <c r="Q303" s="75"/>
      <c r="R303" s="112" t="s">
        <v>3</v>
      </c>
      <c r="S303" s="171" t="s">
        <v>18</v>
      </c>
    </row>
    <row r="304" spans="1:19" ht="15" customHeight="1" x14ac:dyDescent="0.35">
      <c r="A304" s="112">
        <v>303</v>
      </c>
      <c r="B304" s="112" t="s">
        <v>1380</v>
      </c>
      <c r="C304" s="112" t="s">
        <v>1381</v>
      </c>
      <c r="D304" s="180" t="s">
        <v>1201</v>
      </c>
      <c r="E304" s="112" t="s">
        <v>556</v>
      </c>
      <c r="F304" s="112" t="s">
        <v>1141</v>
      </c>
      <c r="G304" s="188"/>
      <c r="H304" s="75"/>
      <c r="I304" s="112" t="s">
        <v>886</v>
      </c>
      <c r="J304" s="112" t="s">
        <v>1142</v>
      </c>
      <c r="K304" s="178"/>
      <c r="L304" s="178"/>
      <c r="M304" s="171"/>
      <c r="N304" s="75"/>
      <c r="O304" s="75"/>
      <c r="P304" s="75"/>
      <c r="Q304" s="75"/>
      <c r="R304" s="112" t="s">
        <v>3</v>
      </c>
      <c r="S304" s="171" t="s">
        <v>18</v>
      </c>
    </row>
    <row r="305" spans="1:19" ht="15" customHeight="1" x14ac:dyDescent="0.35">
      <c r="A305" s="112">
        <v>304</v>
      </c>
      <c r="B305" s="112" t="s">
        <v>1382</v>
      </c>
      <c r="C305" s="112" t="s">
        <v>1383</v>
      </c>
      <c r="D305" s="180" t="s">
        <v>1140</v>
      </c>
      <c r="E305" s="112" t="s">
        <v>295</v>
      </c>
      <c r="F305" s="112" t="s">
        <v>1384</v>
      </c>
      <c r="G305" s="188"/>
      <c r="H305" s="75"/>
      <c r="I305" s="112" t="s">
        <v>886</v>
      </c>
      <c r="J305" s="112" t="s">
        <v>1142</v>
      </c>
      <c r="K305" s="178"/>
      <c r="L305" s="178"/>
      <c r="M305" s="171"/>
      <c r="N305" s="112">
        <v>2</v>
      </c>
      <c r="O305" s="75"/>
      <c r="P305" s="75"/>
      <c r="Q305" s="75"/>
      <c r="R305" s="112" t="s">
        <v>3</v>
      </c>
      <c r="S305" s="171" t="s">
        <v>18</v>
      </c>
    </row>
    <row r="306" spans="1:19" ht="15" customHeight="1" x14ac:dyDescent="0.35">
      <c r="A306" s="112">
        <v>305</v>
      </c>
      <c r="B306" s="112" t="s">
        <v>1385</v>
      </c>
      <c r="C306" s="112" t="s">
        <v>1386</v>
      </c>
      <c r="D306" s="180" t="s">
        <v>287</v>
      </c>
      <c r="E306" s="112" t="s">
        <v>288</v>
      </c>
      <c r="F306" s="112" t="s">
        <v>1387</v>
      </c>
      <c r="G306" s="188"/>
      <c r="H306" s="75"/>
      <c r="I306" s="112" t="s">
        <v>1112</v>
      </c>
      <c r="J306" s="112" t="s">
        <v>290</v>
      </c>
      <c r="K306" s="178"/>
      <c r="L306" s="178"/>
      <c r="M306" s="171"/>
      <c r="N306" s="75"/>
      <c r="O306" s="75"/>
      <c r="P306" s="112">
        <v>13</v>
      </c>
      <c r="Q306" s="75"/>
      <c r="R306" s="112" t="s">
        <v>3</v>
      </c>
      <c r="S306" s="171" t="s">
        <v>18</v>
      </c>
    </row>
    <row r="307" spans="1:19" ht="15" customHeight="1" x14ac:dyDescent="0.35">
      <c r="A307" s="112">
        <v>306</v>
      </c>
      <c r="B307" s="112" t="s">
        <v>1388</v>
      </c>
      <c r="C307" s="112" t="s">
        <v>1389</v>
      </c>
      <c r="D307" s="180" t="s">
        <v>1390</v>
      </c>
      <c r="E307" s="112" t="s">
        <v>302</v>
      </c>
      <c r="F307" s="112" t="s">
        <v>1391</v>
      </c>
      <c r="G307" s="188"/>
      <c r="H307" s="75"/>
      <c r="I307" s="112" t="s">
        <v>505</v>
      </c>
      <c r="J307" s="112" t="s">
        <v>1118</v>
      </c>
      <c r="K307" s="178"/>
      <c r="L307" s="178"/>
      <c r="M307" s="171"/>
      <c r="N307" s="112">
        <v>20</v>
      </c>
      <c r="O307" s="75"/>
      <c r="P307" s="112">
        <v>53</v>
      </c>
      <c r="Q307" s="75"/>
      <c r="R307" s="112" t="s">
        <v>3</v>
      </c>
      <c r="S307" s="171" t="s">
        <v>18</v>
      </c>
    </row>
    <row r="308" spans="1:19" ht="15" customHeight="1" x14ac:dyDescent="0.35">
      <c r="A308" s="112">
        <v>307</v>
      </c>
      <c r="B308" s="112" t="s">
        <v>1392</v>
      </c>
      <c r="C308" s="112" t="s">
        <v>1393</v>
      </c>
      <c r="D308" s="180" t="s">
        <v>1110</v>
      </c>
      <c r="E308" s="112" t="s">
        <v>396</v>
      </c>
      <c r="F308" s="112" t="s">
        <v>1394</v>
      </c>
      <c r="G308" s="188"/>
      <c r="H308" s="75"/>
      <c r="I308" s="112" t="s">
        <v>1112</v>
      </c>
      <c r="J308" s="112" t="s">
        <v>290</v>
      </c>
      <c r="K308" s="178"/>
      <c r="L308" s="178"/>
      <c r="M308" s="171"/>
      <c r="N308" s="112">
        <v>3</v>
      </c>
      <c r="O308" s="75"/>
      <c r="P308" s="112">
        <v>23</v>
      </c>
      <c r="Q308" s="75"/>
      <c r="R308" s="112" t="s">
        <v>3</v>
      </c>
      <c r="S308" s="171" t="s">
        <v>18</v>
      </c>
    </row>
    <row r="309" spans="1:19" ht="15" customHeight="1" x14ac:dyDescent="0.35">
      <c r="A309" s="112">
        <v>308</v>
      </c>
      <c r="B309" s="112" t="s">
        <v>1395</v>
      </c>
      <c r="C309" s="112" t="s">
        <v>1396</v>
      </c>
      <c r="D309" s="180" t="s">
        <v>1110</v>
      </c>
      <c r="E309" s="112" t="s">
        <v>302</v>
      </c>
      <c r="F309" s="112" t="s">
        <v>1397</v>
      </c>
      <c r="G309" s="188"/>
      <c r="H309" s="75"/>
      <c r="I309" s="112" t="s">
        <v>1112</v>
      </c>
      <c r="J309" s="112" t="s">
        <v>290</v>
      </c>
      <c r="K309" s="178"/>
      <c r="L309" s="178"/>
      <c r="M309" s="171"/>
      <c r="N309" s="112">
        <v>2</v>
      </c>
      <c r="O309" s="75"/>
      <c r="P309" s="112">
        <v>20</v>
      </c>
      <c r="Q309" s="75"/>
      <c r="R309" s="112" t="s">
        <v>3</v>
      </c>
      <c r="S309" s="171" t="s">
        <v>18</v>
      </c>
    </row>
    <row r="310" spans="1:19" ht="15" customHeight="1" x14ac:dyDescent="0.35">
      <c r="A310" s="112">
        <v>309</v>
      </c>
      <c r="B310" s="112" t="s">
        <v>1398</v>
      </c>
      <c r="C310" s="112" t="s">
        <v>1399</v>
      </c>
      <c r="D310" s="180" t="s">
        <v>1110</v>
      </c>
      <c r="E310" s="112" t="s">
        <v>396</v>
      </c>
      <c r="F310" s="112" t="s">
        <v>1400</v>
      </c>
      <c r="G310" s="188"/>
      <c r="H310" s="75"/>
      <c r="I310" s="112" t="s">
        <v>1112</v>
      </c>
      <c r="J310" s="112" t="s">
        <v>290</v>
      </c>
      <c r="K310" s="178"/>
      <c r="L310" s="178"/>
      <c r="M310" s="171"/>
      <c r="N310" s="112">
        <v>5</v>
      </c>
      <c r="O310" s="75"/>
      <c r="P310" s="112">
        <v>48</v>
      </c>
      <c r="Q310" s="75"/>
      <c r="R310" s="112" t="s">
        <v>3</v>
      </c>
      <c r="S310" s="171" t="s">
        <v>18</v>
      </c>
    </row>
    <row r="311" spans="1:19" ht="15" customHeight="1" x14ac:dyDescent="0.35">
      <c r="A311" s="112">
        <v>310</v>
      </c>
      <c r="B311" s="112" t="s">
        <v>1401</v>
      </c>
      <c r="C311" s="112" t="s">
        <v>1402</v>
      </c>
      <c r="D311" s="180" t="s">
        <v>1201</v>
      </c>
      <c r="E311" s="112" t="s">
        <v>346</v>
      </c>
      <c r="F311" s="112" t="s">
        <v>1403</v>
      </c>
      <c r="G311" s="188"/>
      <c r="H311" s="75"/>
      <c r="I311" s="112" t="s">
        <v>1112</v>
      </c>
      <c r="J311" s="112" t="s">
        <v>1154</v>
      </c>
      <c r="K311" s="178"/>
      <c r="L311" s="178"/>
      <c r="M311" s="171"/>
      <c r="N311" s="112">
        <v>2</v>
      </c>
      <c r="O311" s="75"/>
      <c r="P311" s="112">
        <v>13</v>
      </c>
      <c r="Q311" s="75"/>
      <c r="R311" s="112" t="s">
        <v>3</v>
      </c>
      <c r="S311" s="171" t="s">
        <v>18</v>
      </c>
    </row>
    <row r="312" spans="1:19" ht="15" customHeight="1" x14ac:dyDescent="0.35">
      <c r="A312" s="112">
        <v>311</v>
      </c>
      <c r="B312" s="112" t="s">
        <v>1404</v>
      </c>
      <c r="C312" s="112" t="s">
        <v>1405</v>
      </c>
      <c r="D312" s="180" t="s">
        <v>1110</v>
      </c>
      <c r="E312" s="112" t="s">
        <v>295</v>
      </c>
      <c r="F312" s="112" t="s">
        <v>1406</v>
      </c>
      <c r="G312" s="188"/>
      <c r="H312" s="75"/>
      <c r="I312" s="112" t="s">
        <v>886</v>
      </c>
      <c r="J312" s="112" t="s">
        <v>290</v>
      </c>
      <c r="K312" s="178"/>
      <c r="L312" s="178"/>
      <c r="M312" s="171"/>
      <c r="N312" s="112">
        <v>3</v>
      </c>
      <c r="O312" s="75"/>
      <c r="P312" s="75"/>
      <c r="Q312" s="75"/>
      <c r="R312" s="112" t="s">
        <v>3</v>
      </c>
      <c r="S312" s="171" t="s">
        <v>18</v>
      </c>
    </row>
    <row r="313" spans="1:19" ht="15" customHeight="1" x14ac:dyDescent="0.35">
      <c r="A313" s="112">
        <v>312</v>
      </c>
      <c r="B313" s="112" t="s">
        <v>1407</v>
      </c>
      <c r="C313" s="112" t="s">
        <v>1408</v>
      </c>
      <c r="D313" s="180" t="s">
        <v>287</v>
      </c>
      <c r="E313" s="112" t="s">
        <v>346</v>
      </c>
      <c r="F313" s="112" t="s">
        <v>1141</v>
      </c>
      <c r="G313" s="188"/>
      <c r="H313" s="75"/>
      <c r="I313" s="112" t="s">
        <v>886</v>
      </c>
      <c r="J313" s="112" t="s">
        <v>1142</v>
      </c>
      <c r="K313" s="178"/>
      <c r="L313" s="178"/>
      <c r="M313" s="171"/>
      <c r="N313" s="75"/>
      <c r="O313" s="75"/>
      <c r="P313" s="75"/>
      <c r="Q313" s="75"/>
      <c r="R313" s="112" t="s">
        <v>3</v>
      </c>
      <c r="S313" s="171" t="s">
        <v>18</v>
      </c>
    </row>
    <row r="314" spans="1:19" ht="15" customHeight="1" x14ac:dyDescent="0.35">
      <c r="A314" s="112">
        <v>313</v>
      </c>
      <c r="B314" s="112" t="s">
        <v>1409</v>
      </c>
      <c r="C314" s="112" t="s">
        <v>1410</v>
      </c>
      <c r="D314" s="180" t="s">
        <v>488</v>
      </c>
      <c r="E314" s="112" t="s">
        <v>295</v>
      </c>
      <c r="F314" s="112" t="s">
        <v>1411</v>
      </c>
      <c r="G314" s="188"/>
      <c r="H314" s="75"/>
      <c r="I314" s="112" t="s">
        <v>886</v>
      </c>
      <c r="J314" s="112" t="s">
        <v>1147</v>
      </c>
      <c r="K314" s="178"/>
      <c r="L314" s="178"/>
      <c r="M314" s="171"/>
      <c r="N314" s="112">
        <v>16</v>
      </c>
      <c r="O314" s="75"/>
      <c r="P314" s="75"/>
      <c r="Q314" s="75"/>
      <c r="R314" s="112" t="s">
        <v>3</v>
      </c>
      <c r="S314" s="171" t="s">
        <v>18</v>
      </c>
    </row>
    <row r="315" spans="1:19" ht="15" customHeight="1" x14ac:dyDescent="0.35">
      <c r="A315" s="112">
        <v>314</v>
      </c>
      <c r="B315" s="112" t="s">
        <v>1412</v>
      </c>
      <c r="C315" s="112" t="s">
        <v>1413</v>
      </c>
      <c r="D315" s="180" t="s">
        <v>488</v>
      </c>
      <c r="E315" s="112" t="s">
        <v>556</v>
      </c>
      <c r="F315" s="112" t="s">
        <v>1414</v>
      </c>
      <c r="G315" s="188"/>
      <c r="H315" s="75"/>
      <c r="I315" s="112" t="s">
        <v>886</v>
      </c>
      <c r="J315" s="112" t="s">
        <v>1154</v>
      </c>
      <c r="K315" s="178"/>
      <c r="L315" s="178"/>
      <c r="M315" s="171"/>
      <c r="N315" s="75"/>
      <c r="O315" s="75"/>
      <c r="P315" s="75"/>
      <c r="Q315" s="75"/>
      <c r="R315" s="112" t="s">
        <v>3</v>
      </c>
      <c r="S315" s="171" t="s">
        <v>18</v>
      </c>
    </row>
    <row r="316" spans="1:19" ht="15" customHeight="1" x14ac:dyDescent="0.35">
      <c r="A316" s="112">
        <v>315</v>
      </c>
      <c r="B316" s="112" t="s">
        <v>1415</v>
      </c>
      <c r="C316" s="112" t="s">
        <v>1416</v>
      </c>
      <c r="D316" s="180" t="s">
        <v>1417</v>
      </c>
      <c r="E316" s="112" t="s">
        <v>396</v>
      </c>
      <c r="F316" s="112" t="s">
        <v>1418</v>
      </c>
      <c r="G316" s="188"/>
      <c r="H316" s="75"/>
      <c r="I316" s="112" t="s">
        <v>505</v>
      </c>
      <c r="J316" s="112" t="s">
        <v>1118</v>
      </c>
      <c r="K316" s="178"/>
      <c r="L316" s="178"/>
      <c r="M316" s="171"/>
      <c r="N316" s="112">
        <v>4</v>
      </c>
      <c r="O316" s="75"/>
      <c r="P316" s="112">
        <v>39</v>
      </c>
      <c r="Q316" s="75"/>
      <c r="R316" s="112" t="s">
        <v>3</v>
      </c>
      <c r="S316" s="171" t="s">
        <v>18</v>
      </c>
    </row>
    <row r="317" spans="1:19" ht="15" customHeight="1" x14ac:dyDescent="0.35">
      <c r="A317" s="112">
        <v>316</v>
      </c>
      <c r="B317" s="112" t="s">
        <v>1419</v>
      </c>
      <c r="C317" s="112" t="s">
        <v>1420</v>
      </c>
      <c r="D317" s="180" t="s">
        <v>287</v>
      </c>
      <c r="E317" s="112" t="s">
        <v>333</v>
      </c>
      <c r="F317" s="112" t="s">
        <v>1421</v>
      </c>
      <c r="G317" s="188"/>
      <c r="H317" s="75"/>
      <c r="I317" s="112" t="s">
        <v>1112</v>
      </c>
      <c r="J317" s="112" t="s">
        <v>290</v>
      </c>
      <c r="K317" s="178"/>
      <c r="L317" s="178"/>
      <c r="M317" s="171"/>
      <c r="N317" s="75"/>
      <c r="O317" s="75"/>
      <c r="P317" s="112">
        <v>10</v>
      </c>
      <c r="Q317" s="75"/>
      <c r="R317" s="112" t="s">
        <v>3</v>
      </c>
      <c r="S317" s="171" t="s">
        <v>18</v>
      </c>
    </row>
    <row r="318" spans="1:19" ht="15" customHeight="1" x14ac:dyDescent="0.35">
      <c r="A318" s="112">
        <v>317</v>
      </c>
      <c r="B318" s="112" t="s">
        <v>1422</v>
      </c>
      <c r="C318" s="112" t="s">
        <v>1423</v>
      </c>
      <c r="D318" s="180" t="s">
        <v>1150</v>
      </c>
      <c r="E318" s="112" t="s">
        <v>396</v>
      </c>
      <c r="F318" s="112" t="s">
        <v>1424</v>
      </c>
      <c r="G318" s="188"/>
      <c r="H318" s="75"/>
      <c r="I318" s="112" t="s">
        <v>886</v>
      </c>
      <c r="J318" s="112" t="s">
        <v>290</v>
      </c>
      <c r="K318" s="178"/>
      <c r="L318" s="178"/>
      <c r="M318" s="171"/>
      <c r="N318" s="112">
        <v>13</v>
      </c>
      <c r="O318" s="75"/>
      <c r="P318" s="75"/>
      <c r="Q318" s="75"/>
      <c r="R318" s="112" t="s">
        <v>3</v>
      </c>
      <c r="S318" s="171" t="s">
        <v>18</v>
      </c>
    </row>
    <row r="319" spans="1:19" ht="15" customHeight="1" x14ac:dyDescent="0.35">
      <c r="A319" s="112">
        <v>318</v>
      </c>
      <c r="B319" s="112" t="s">
        <v>1425</v>
      </c>
      <c r="C319" s="112" t="s">
        <v>1426</v>
      </c>
      <c r="D319" s="180" t="s">
        <v>1110</v>
      </c>
      <c r="E319" s="112" t="s">
        <v>493</v>
      </c>
      <c r="F319" s="112" t="s">
        <v>1427</v>
      </c>
      <c r="G319" s="188"/>
      <c r="H319" s="75"/>
      <c r="I319" s="112" t="s">
        <v>886</v>
      </c>
      <c r="J319" s="112" t="s">
        <v>1142</v>
      </c>
      <c r="K319" s="178"/>
      <c r="L319" s="178"/>
      <c r="M319" s="171"/>
      <c r="N319" s="112">
        <v>1</v>
      </c>
      <c r="O319" s="75"/>
      <c r="P319" s="75"/>
      <c r="Q319" s="75"/>
      <c r="R319" s="112" t="s">
        <v>3</v>
      </c>
      <c r="S319" s="171" t="s">
        <v>18</v>
      </c>
    </row>
    <row r="320" spans="1:19" ht="15" customHeight="1" x14ac:dyDescent="0.35">
      <c r="A320" s="112">
        <v>319</v>
      </c>
      <c r="B320" s="112" t="s">
        <v>1428</v>
      </c>
      <c r="C320" s="112" t="s">
        <v>1429</v>
      </c>
      <c r="D320" s="180" t="s">
        <v>1272</v>
      </c>
      <c r="E320" s="112" t="s">
        <v>310</v>
      </c>
      <c r="F320" s="112" t="s">
        <v>1430</v>
      </c>
      <c r="G320" s="188"/>
      <c r="H320" s="75"/>
      <c r="I320" s="112" t="s">
        <v>1112</v>
      </c>
      <c r="J320" s="112" t="s">
        <v>290</v>
      </c>
      <c r="K320" s="178"/>
      <c r="L320" s="178"/>
      <c r="M320" s="171"/>
      <c r="N320" s="112">
        <v>1</v>
      </c>
      <c r="O320" s="75"/>
      <c r="P320" s="112">
        <v>37</v>
      </c>
      <c r="Q320" s="75"/>
      <c r="R320" s="112" t="s">
        <v>3</v>
      </c>
      <c r="S320" s="171" t="s">
        <v>18</v>
      </c>
    </row>
    <row r="321" spans="1:19" ht="15" customHeight="1" x14ac:dyDescent="0.35">
      <c r="A321" s="112">
        <v>320</v>
      </c>
      <c r="B321" s="112" t="s">
        <v>1431</v>
      </c>
      <c r="C321" s="112" t="s">
        <v>1432</v>
      </c>
      <c r="D321" s="180" t="s">
        <v>1433</v>
      </c>
      <c r="E321" s="112" t="s">
        <v>639</v>
      </c>
      <c r="F321" s="112" t="s">
        <v>1434</v>
      </c>
      <c r="G321" s="188"/>
      <c r="H321" s="75"/>
      <c r="I321" s="112" t="s">
        <v>1112</v>
      </c>
      <c r="J321" s="112" t="s">
        <v>1435</v>
      </c>
      <c r="K321" s="178"/>
      <c r="L321" s="178"/>
      <c r="M321" s="171"/>
      <c r="N321" s="112">
        <v>1</v>
      </c>
      <c r="O321" s="75"/>
      <c r="P321" s="112">
        <v>3</v>
      </c>
      <c r="Q321" s="75"/>
      <c r="R321" s="112" t="s">
        <v>3</v>
      </c>
      <c r="S321" s="171" t="s">
        <v>18</v>
      </c>
    </row>
    <row r="322" spans="1:19" ht="15" customHeight="1" x14ac:dyDescent="0.35">
      <c r="A322" s="112">
        <v>321</v>
      </c>
      <c r="B322" s="112" t="s">
        <v>1436</v>
      </c>
      <c r="C322" s="112" t="s">
        <v>1437</v>
      </c>
      <c r="D322" s="180" t="s">
        <v>287</v>
      </c>
      <c r="E322" s="112" t="s">
        <v>310</v>
      </c>
      <c r="F322" s="112" t="s">
        <v>1438</v>
      </c>
      <c r="G322" s="188"/>
      <c r="H322" s="75"/>
      <c r="I322" s="112" t="s">
        <v>1112</v>
      </c>
      <c r="J322" s="112" t="s">
        <v>290</v>
      </c>
      <c r="K322" s="178"/>
      <c r="L322" s="178"/>
      <c r="M322" s="171"/>
      <c r="N322" s="112">
        <v>2</v>
      </c>
      <c r="O322" s="75"/>
      <c r="P322" s="112">
        <v>39</v>
      </c>
      <c r="Q322" s="75"/>
      <c r="R322" s="112" t="s">
        <v>3</v>
      </c>
      <c r="S322" s="171" t="s">
        <v>18</v>
      </c>
    </row>
    <row r="323" spans="1:19" ht="15" customHeight="1" x14ac:dyDescent="0.35">
      <c r="A323" s="112">
        <v>322</v>
      </c>
      <c r="B323" s="112" t="s">
        <v>1439</v>
      </c>
      <c r="C323" s="112" t="s">
        <v>1440</v>
      </c>
      <c r="D323" s="180" t="s">
        <v>1110</v>
      </c>
      <c r="E323" s="112" t="s">
        <v>333</v>
      </c>
      <c r="F323" s="112" t="s">
        <v>1441</v>
      </c>
      <c r="G323" s="188"/>
      <c r="H323" s="75"/>
      <c r="I323" s="112" t="s">
        <v>886</v>
      </c>
      <c r="J323" s="112" t="s">
        <v>290</v>
      </c>
      <c r="K323" s="178"/>
      <c r="L323" s="178"/>
      <c r="M323" s="171"/>
      <c r="N323" s="112">
        <v>3</v>
      </c>
      <c r="O323" s="75"/>
      <c r="P323" s="112">
        <v>6</v>
      </c>
      <c r="Q323" s="75"/>
      <c r="R323" s="112" t="s">
        <v>3</v>
      </c>
      <c r="S323" s="171" t="s">
        <v>18</v>
      </c>
    </row>
    <row r="324" spans="1:19" ht="15" customHeight="1" x14ac:dyDescent="0.35">
      <c r="A324" s="112">
        <v>323</v>
      </c>
      <c r="B324" s="112" t="s">
        <v>1442</v>
      </c>
      <c r="C324" s="112" t="s">
        <v>1443</v>
      </c>
      <c r="D324" s="180" t="s">
        <v>1444</v>
      </c>
      <c r="E324" s="112" t="s">
        <v>288</v>
      </c>
      <c r="F324" s="112" t="s">
        <v>1445</v>
      </c>
      <c r="G324" s="188"/>
      <c r="H324" s="75"/>
      <c r="I324" s="112" t="s">
        <v>1112</v>
      </c>
      <c r="J324" s="112" t="s">
        <v>290</v>
      </c>
      <c r="K324" s="178"/>
      <c r="L324" s="178"/>
      <c r="M324" s="171"/>
      <c r="N324" s="112">
        <v>3</v>
      </c>
      <c r="O324" s="75"/>
      <c r="P324" s="112">
        <v>57</v>
      </c>
      <c r="Q324" s="75"/>
      <c r="R324" s="112" t="s">
        <v>3</v>
      </c>
      <c r="S324" s="171" t="s">
        <v>18</v>
      </c>
    </row>
    <row r="325" spans="1:19" ht="15" customHeight="1" x14ac:dyDescent="0.35">
      <c r="A325" s="112">
        <v>324</v>
      </c>
      <c r="B325" s="112" t="s">
        <v>1446</v>
      </c>
      <c r="C325" s="112" t="s">
        <v>1447</v>
      </c>
      <c r="D325" s="180" t="s">
        <v>332</v>
      </c>
      <c r="E325" s="112" t="s">
        <v>295</v>
      </c>
      <c r="F325" s="112" t="s">
        <v>1448</v>
      </c>
      <c r="G325" s="188"/>
      <c r="H325" s="75"/>
      <c r="I325" s="112" t="s">
        <v>886</v>
      </c>
      <c r="J325" s="112" t="s">
        <v>290</v>
      </c>
      <c r="K325" s="178"/>
      <c r="L325" s="178"/>
      <c r="M325" s="171"/>
      <c r="N325" s="112">
        <v>8</v>
      </c>
      <c r="O325" s="75"/>
      <c r="P325" s="112">
        <v>17</v>
      </c>
      <c r="Q325" s="75"/>
      <c r="R325" s="112" t="s">
        <v>3</v>
      </c>
      <c r="S325" s="171" t="s">
        <v>18</v>
      </c>
    </row>
    <row r="326" spans="1:19" ht="15" customHeight="1" x14ac:dyDescent="0.35">
      <c r="A326" s="112">
        <v>325</v>
      </c>
      <c r="B326" s="112" t="s">
        <v>1449</v>
      </c>
      <c r="C326" s="112" t="s">
        <v>1450</v>
      </c>
      <c r="D326" s="180" t="s">
        <v>287</v>
      </c>
      <c r="E326" s="112" t="s">
        <v>639</v>
      </c>
      <c r="F326" s="112" t="s">
        <v>1451</v>
      </c>
      <c r="G326" s="188"/>
      <c r="H326" s="75"/>
      <c r="I326" s="112" t="s">
        <v>1112</v>
      </c>
      <c r="J326" s="112" t="s">
        <v>290</v>
      </c>
      <c r="K326" s="178"/>
      <c r="L326" s="178"/>
      <c r="M326" s="171"/>
      <c r="N326" s="112">
        <v>6</v>
      </c>
      <c r="O326" s="75"/>
      <c r="P326" s="112">
        <v>23</v>
      </c>
      <c r="Q326" s="75"/>
      <c r="R326" s="112" t="s">
        <v>3</v>
      </c>
      <c r="S326" s="171" t="s">
        <v>18</v>
      </c>
    </row>
    <row r="327" spans="1:19" ht="15" customHeight="1" x14ac:dyDescent="0.35">
      <c r="A327" s="112">
        <v>326</v>
      </c>
      <c r="B327" s="112" t="s">
        <v>1452</v>
      </c>
      <c r="C327" s="112" t="s">
        <v>1453</v>
      </c>
      <c r="D327" s="180" t="s">
        <v>1181</v>
      </c>
      <c r="E327" s="112" t="s">
        <v>333</v>
      </c>
      <c r="F327" s="112" t="s">
        <v>1454</v>
      </c>
      <c r="G327" s="188"/>
      <c r="H327" s="75"/>
      <c r="I327" s="112" t="s">
        <v>505</v>
      </c>
      <c r="J327" s="112" t="s">
        <v>1118</v>
      </c>
      <c r="K327" s="178"/>
      <c r="L327" s="178"/>
      <c r="M327" s="171"/>
      <c r="N327" s="112">
        <v>31</v>
      </c>
      <c r="O327" s="75"/>
      <c r="P327" s="112">
        <v>53</v>
      </c>
      <c r="Q327" s="75"/>
      <c r="R327" s="112" t="s">
        <v>3</v>
      </c>
      <c r="S327" s="171" t="s">
        <v>18</v>
      </c>
    </row>
    <row r="328" spans="1:19" ht="15" customHeight="1" x14ac:dyDescent="0.35">
      <c r="A328" s="112">
        <v>327</v>
      </c>
      <c r="B328" s="112" t="s">
        <v>1455</v>
      </c>
      <c r="C328" s="112" t="s">
        <v>1456</v>
      </c>
      <c r="D328" s="180" t="s">
        <v>1150</v>
      </c>
      <c r="E328" s="112" t="s">
        <v>396</v>
      </c>
      <c r="F328" s="112" t="s">
        <v>1424</v>
      </c>
      <c r="G328" s="188"/>
      <c r="H328" s="75"/>
      <c r="I328" s="112" t="s">
        <v>1112</v>
      </c>
      <c r="J328" s="112" t="s">
        <v>290</v>
      </c>
      <c r="K328" s="178"/>
      <c r="L328" s="178"/>
      <c r="M328" s="171"/>
      <c r="N328" s="112">
        <v>2</v>
      </c>
      <c r="O328" s="75"/>
      <c r="P328" s="75"/>
      <c r="Q328" s="75"/>
      <c r="R328" s="112" t="s">
        <v>3</v>
      </c>
      <c r="S328" s="171" t="s">
        <v>18</v>
      </c>
    </row>
    <row r="329" spans="1:19" ht="15" customHeight="1" x14ac:dyDescent="0.35">
      <c r="A329" s="112">
        <v>328</v>
      </c>
      <c r="B329" s="112" t="s">
        <v>1457</v>
      </c>
      <c r="C329" s="112" t="s">
        <v>1458</v>
      </c>
      <c r="D329" s="180" t="s">
        <v>287</v>
      </c>
      <c r="E329" s="112" t="s">
        <v>493</v>
      </c>
      <c r="F329" s="112" t="s">
        <v>1459</v>
      </c>
      <c r="G329" s="188"/>
      <c r="H329" s="75"/>
      <c r="I329" s="112" t="s">
        <v>886</v>
      </c>
      <c r="J329" s="112" t="s">
        <v>290</v>
      </c>
      <c r="K329" s="178"/>
      <c r="L329" s="178"/>
      <c r="M329" s="171"/>
      <c r="N329" s="75"/>
      <c r="O329" s="75"/>
      <c r="P329" s="75"/>
      <c r="Q329" s="75"/>
      <c r="R329" s="112" t="s">
        <v>3</v>
      </c>
      <c r="S329" s="171" t="s">
        <v>18</v>
      </c>
    </row>
    <row r="330" spans="1:19" ht="15" customHeight="1" x14ac:dyDescent="0.35">
      <c r="A330" s="112">
        <v>329</v>
      </c>
      <c r="B330" s="112" t="s">
        <v>1460</v>
      </c>
      <c r="C330" s="112" t="s">
        <v>1461</v>
      </c>
      <c r="D330" s="180" t="s">
        <v>287</v>
      </c>
      <c r="E330" s="112" t="s">
        <v>325</v>
      </c>
      <c r="F330" s="112" t="s">
        <v>1462</v>
      </c>
      <c r="G330" s="188"/>
      <c r="H330" s="75"/>
      <c r="I330" s="112" t="s">
        <v>886</v>
      </c>
      <c r="J330" s="112" t="s">
        <v>290</v>
      </c>
      <c r="K330" s="178"/>
      <c r="L330" s="178"/>
      <c r="M330" s="171"/>
      <c r="N330" s="112">
        <v>5</v>
      </c>
      <c r="O330" s="75"/>
      <c r="P330" s="112">
        <v>35</v>
      </c>
      <c r="Q330" s="75"/>
      <c r="R330" s="112" t="s">
        <v>3</v>
      </c>
      <c r="S330" s="171" t="s">
        <v>18</v>
      </c>
    </row>
    <row r="331" spans="1:19" ht="15" customHeight="1" x14ac:dyDescent="0.35">
      <c r="A331" s="112">
        <v>330</v>
      </c>
      <c r="B331" s="112" t="s">
        <v>1463</v>
      </c>
      <c r="C331" s="112" t="s">
        <v>1464</v>
      </c>
      <c r="D331" s="180" t="s">
        <v>287</v>
      </c>
      <c r="E331" s="112" t="s">
        <v>310</v>
      </c>
      <c r="F331" s="112" t="s">
        <v>1465</v>
      </c>
      <c r="G331" s="188"/>
      <c r="H331" s="75"/>
      <c r="I331" s="112" t="s">
        <v>1112</v>
      </c>
      <c r="J331" s="112" t="s">
        <v>290</v>
      </c>
      <c r="K331" s="178"/>
      <c r="L331" s="178"/>
      <c r="M331" s="171"/>
      <c r="N331" s="75"/>
      <c r="O331" s="75"/>
      <c r="P331" s="112">
        <v>16</v>
      </c>
      <c r="Q331" s="75"/>
      <c r="R331" s="112" t="s">
        <v>3</v>
      </c>
      <c r="S331" s="171" t="s">
        <v>18</v>
      </c>
    </row>
    <row r="332" spans="1:19" ht="15" customHeight="1" x14ac:dyDescent="0.35">
      <c r="A332" s="112">
        <v>331</v>
      </c>
      <c r="B332" s="112" t="s">
        <v>1236</v>
      </c>
      <c r="C332" s="112" t="s">
        <v>1466</v>
      </c>
      <c r="D332" s="180" t="s">
        <v>287</v>
      </c>
      <c r="E332" s="112" t="s">
        <v>346</v>
      </c>
      <c r="F332" s="112" t="s">
        <v>1238</v>
      </c>
      <c r="G332" s="188"/>
      <c r="H332" s="75"/>
      <c r="I332" s="112" t="s">
        <v>886</v>
      </c>
      <c r="J332" s="112" t="s">
        <v>1154</v>
      </c>
      <c r="K332" s="178"/>
      <c r="L332" s="178"/>
      <c r="M332" s="171"/>
      <c r="N332" s="75"/>
      <c r="O332" s="75"/>
      <c r="P332" s="75"/>
      <c r="Q332" s="75"/>
      <c r="R332" s="112" t="s">
        <v>3</v>
      </c>
      <c r="S332" s="171" t="s">
        <v>18</v>
      </c>
    </row>
    <row r="333" spans="1:19" ht="15" customHeight="1" x14ac:dyDescent="0.35">
      <c r="A333" s="112">
        <v>332</v>
      </c>
      <c r="B333" s="112" t="s">
        <v>1319</v>
      </c>
      <c r="C333" s="112" t="s">
        <v>1467</v>
      </c>
      <c r="D333" s="180" t="s">
        <v>287</v>
      </c>
      <c r="E333" s="112" t="s">
        <v>556</v>
      </c>
      <c r="F333" s="112" t="s">
        <v>1141</v>
      </c>
      <c r="G333" s="188"/>
      <c r="H333" s="75"/>
      <c r="I333" s="112" t="s">
        <v>886</v>
      </c>
      <c r="J333" s="112" t="s">
        <v>1154</v>
      </c>
      <c r="K333" s="178"/>
      <c r="L333" s="178"/>
      <c r="M333" s="171"/>
      <c r="N333" s="75"/>
      <c r="O333" s="75"/>
      <c r="P333" s="75"/>
      <c r="Q333" s="75"/>
      <c r="R333" s="112" t="s">
        <v>3</v>
      </c>
      <c r="S333" s="171" t="s">
        <v>18</v>
      </c>
    </row>
    <row r="334" spans="1:19" ht="15" customHeight="1" x14ac:dyDescent="0.35">
      <c r="A334" s="112">
        <v>333</v>
      </c>
      <c r="B334" s="112" t="s">
        <v>1468</v>
      </c>
      <c r="C334" s="112" t="s">
        <v>1469</v>
      </c>
      <c r="D334" s="180" t="s">
        <v>1470</v>
      </c>
      <c r="E334" s="112" t="s">
        <v>302</v>
      </c>
      <c r="F334" s="112" t="s">
        <v>1471</v>
      </c>
      <c r="G334" s="188"/>
      <c r="H334" s="75"/>
      <c r="I334" s="112" t="s">
        <v>1112</v>
      </c>
      <c r="J334" s="112" t="s">
        <v>1147</v>
      </c>
      <c r="K334" s="178"/>
      <c r="L334" s="178"/>
      <c r="M334" s="171"/>
      <c r="N334" s="112">
        <v>1</v>
      </c>
      <c r="O334" s="75"/>
      <c r="P334" s="75"/>
      <c r="Q334" s="75"/>
      <c r="R334" s="112" t="s">
        <v>3</v>
      </c>
      <c r="S334" s="171" t="s">
        <v>18</v>
      </c>
    </row>
    <row r="335" spans="1:19" ht="15" customHeight="1" x14ac:dyDescent="0.35">
      <c r="A335" s="112">
        <v>334</v>
      </c>
      <c r="B335" s="112" t="s">
        <v>1472</v>
      </c>
      <c r="C335" s="112" t="s">
        <v>1473</v>
      </c>
      <c r="D335" s="180" t="s">
        <v>1201</v>
      </c>
      <c r="E335" s="112" t="s">
        <v>346</v>
      </c>
      <c r="F335" s="112" t="s">
        <v>1474</v>
      </c>
      <c r="G335" s="188"/>
      <c r="H335" s="75"/>
      <c r="I335" s="112" t="s">
        <v>1112</v>
      </c>
      <c r="J335" s="112" t="s">
        <v>1142</v>
      </c>
      <c r="K335" s="178"/>
      <c r="L335" s="178"/>
      <c r="M335" s="171"/>
      <c r="N335" s="75"/>
      <c r="O335" s="75"/>
      <c r="P335" s="112">
        <v>9</v>
      </c>
      <c r="Q335" s="75"/>
      <c r="R335" s="112" t="s">
        <v>3</v>
      </c>
      <c r="S335" s="171" t="s">
        <v>18</v>
      </c>
    </row>
    <row r="336" spans="1:19" ht="15" customHeight="1" x14ac:dyDescent="0.35">
      <c r="A336" s="112">
        <v>335</v>
      </c>
      <c r="B336" s="112" t="s">
        <v>1475</v>
      </c>
      <c r="C336" s="112" t="s">
        <v>1476</v>
      </c>
      <c r="D336" s="180" t="s">
        <v>287</v>
      </c>
      <c r="E336" s="112" t="s">
        <v>346</v>
      </c>
      <c r="F336" s="112" t="s">
        <v>1477</v>
      </c>
      <c r="G336" s="188"/>
      <c r="H336" s="75"/>
      <c r="I336" s="112" t="s">
        <v>886</v>
      </c>
      <c r="J336" s="112" t="s">
        <v>1142</v>
      </c>
      <c r="K336" s="178"/>
      <c r="L336" s="178"/>
      <c r="M336" s="171"/>
      <c r="N336" s="112">
        <v>2</v>
      </c>
      <c r="O336" s="75"/>
      <c r="P336" s="75"/>
      <c r="Q336" s="75"/>
      <c r="R336" s="112" t="s">
        <v>3</v>
      </c>
      <c r="S336" s="171" t="s">
        <v>18</v>
      </c>
    </row>
    <row r="337" spans="1:19" ht="15" customHeight="1" x14ac:dyDescent="0.35">
      <c r="A337" s="112">
        <v>336</v>
      </c>
      <c r="B337" s="112" t="s">
        <v>1478</v>
      </c>
      <c r="C337" s="112" t="s">
        <v>1479</v>
      </c>
      <c r="D337" s="180" t="s">
        <v>1480</v>
      </c>
      <c r="E337" s="112" t="s">
        <v>302</v>
      </c>
      <c r="F337" s="112" t="s">
        <v>1481</v>
      </c>
      <c r="G337" s="188"/>
      <c r="H337" s="75"/>
      <c r="I337" s="112" t="s">
        <v>505</v>
      </c>
      <c r="J337" s="112" t="s">
        <v>1118</v>
      </c>
      <c r="K337" s="178"/>
      <c r="L337" s="178"/>
      <c r="M337" s="171"/>
      <c r="N337" s="112">
        <v>30</v>
      </c>
      <c r="O337" s="75"/>
      <c r="P337" s="112">
        <v>50</v>
      </c>
      <c r="Q337" s="75"/>
      <c r="R337" s="112" t="s">
        <v>3</v>
      </c>
      <c r="S337" s="171" t="s">
        <v>18</v>
      </c>
    </row>
    <row r="338" spans="1:19" ht="15" customHeight="1" x14ac:dyDescent="0.35">
      <c r="A338" s="112">
        <v>337</v>
      </c>
      <c r="B338" s="112" t="s">
        <v>1199</v>
      </c>
      <c r="C338" s="112" t="s">
        <v>1482</v>
      </c>
      <c r="D338" s="180" t="s">
        <v>1201</v>
      </c>
      <c r="E338" s="112" t="s">
        <v>346</v>
      </c>
      <c r="F338" s="112" t="s">
        <v>1483</v>
      </c>
      <c r="G338" s="188"/>
      <c r="H338" s="75"/>
      <c r="I338" s="112" t="s">
        <v>886</v>
      </c>
      <c r="J338" s="112" t="s">
        <v>1142</v>
      </c>
      <c r="K338" s="178"/>
      <c r="L338" s="178"/>
      <c r="M338" s="171"/>
      <c r="N338" s="112">
        <v>1</v>
      </c>
      <c r="O338" s="75"/>
      <c r="P338" s="75"/>
      <c r="Q338" s="75"/>
      <c r="R338" s="112" t="s">
        <v>3</v>
      </c>
      <c r="S338" s="171" t="s">
        <v>18</v>
      </c>
    </row>
    <row r="339" spans="1:19" ht="15" customHeight="1" x14ac:dyDescent="0.35">
      <c r="A339" s="112">
        <v>338</v>
      </c>
      <c r="B339" s="112" t="s">
        <v>1484</v>
      </c>
      <c r="C339" s="112" t="s">
        <v>1485</v>
      </c>
      <c r="D339" s="180" t="s">
        <v>1181</v>
      </c>
      <c r="E339" s="112" t="s">
        <v>556</v>
      </c>
      <c r="F339" s="112" t="s">
        <v>1486</v>
      </c>
      <c r="G339" s="188"/>
      <c r="H339" s="75"/>
      <c r="I339" s="112" t="s">
        <v>505</v>
      </c>
      <c r="J339" s="112" t="s">
        <v>1118</v>
      </c>
      <c r="K339" s="178"/>
      <c r="L339" s="178"/>
      <c r="M339" s="171"/>
      <c r="N339" s="75"/>
      <c r="O339" s="75"/>
      <c r="P339" s="112">
        <v>80</v>
      </c>
      <c r="Q339" s="75"/>
      <c r="R339" s="112" t="s">
        <v>3</v>
      </c>
      <c r="S339" s="171" t="s">
        <v>18</v>
      </c>
    </row>
    <row r="340" spans="1:19" ht="15" customHeight="1" x14ac:dyDescent="0.35">
      <c r="A340" s="112">
        <v>339</v>
      </c>
      <c r="B340" s="112" t="s">
        <v>1487</v>
      </c>
      <c r="C340" s="112" t="s">
        <v>1488</v>
      </c>
      <c r="D340" s="180" t="s">
        <v>1140</v>
      </c>
      <c r="E340" s="112" t="s">
        <v>493</v>
      </c>
      <c r="F340" s="112" t="s">
        <v>1141</v>
      </c>
      <c r="G340" s="188"/>
      <c r="H340" s="75"/>
      <c r="I340" s="112" t="s">
        <v>886</v>
      </c>
      <c r="J340" s="112" t="s">
        <v>1142</v>
      </c>
      <c r="K340" s="178"/>
      <c r="L340" s="178"/>
      <c r="M340" s="171"/>
      <c r="N340" s="112">
        <v>4</v>
      </c>
      <c r="O340" s="75"/>
      <c r="P340" s="75"/>
      <c r="Q340" s="75"/>
      <c r="R340" s="112" t="s">
        <v>3</v>
      </c>
      <c r="S340" s="171" t="s">
        <v>18</v>
      </c>
    </row>
    <row r="341" spans="1:19" ht="15" customHeight="1" x14ac:dyDescent="0.35">
      <c r="A341" s="112">
        <v>340</v>
      </c>
      <c r="B341" s="112" t="s">
        <v>1489</v>
      </c>
      <c r="C341" s="112" t="s">
        <v>1490</v>
      </c>
      <c r="D341" s="180" t="s">
        <v>1369</v>
      </c>
      <c r="E341" s="112" t="s">
        <v>493</v>
      </c>
      <c r="F341" s="112" t="s">
        <v>1370</v>
      </c>
      <c r="G341" s="188"/>
      <c r="H341" s="75"/>
      <c r="I341" s="112" t="s">
        <v>886</v>
      </c>
      <c r="J341" s="112" t="s">
        <v>290</v>
      </c>
      <c r="K341" s="178"/>
      <c r="L341" s="178"/>
      <c r="M341" s="171"/>
      <c r="N341" s="112">
        <v>4</v>
      </c>
      <c r="O341" s="75"/>
      <c r="P341" s="75"/>
      <c r="Q341" s="75"/>
      <c r="R341" s="112" t="s">
        <v>3</v>
      </c>
      <c r="S341" s="171" t="s">
        <v>18</v>
      </c>
    </row>
    <row r="342" spans="1:19" ht="15" customHeight="1" x14ac:dyDescent="0.35">
      <c r="A342" s="112">
        <v>341</v>
      </c>
      <c r="B342" s="112" t="s">
        <v>1491</v>
      </c>
      <c r="C342" s="112" t="s">
        <v>1492</v>
      </c>
      <c r="D342" s="180" t="s">
        <v>1140</v>
      </c>
      <c r="E342" s="112" t="s">
        <v>493</v>
      </c>
      <c r="F342" s="112" t="s">
        <v>1493</v>
      </c>
      <c r="G342" s="188"/>
      <c r="H342" s="75"/>
      <c r="I342" s="112" t="s">
        <v>886</v>
      </c>
      <c r="J342" s="112" t="s">
        <v>1142</v>
      </c>
      <c r="K342" s="178"/>
      <c r="L342" s="178"/>
      <c r="M342" s="171"/>
      <c r="N342" s="112">
        <v>3</v>
      </c>
      <c r="O342" s="75"/>
      <c r="P342" s="75"/>
      <c r="Q342" s="75"/>
      <c r="R342" s="112" t="s">
        <v>3</v>
      </c>
      <c r="S342" s="171" t="s">
        <v>18</v>
      </c>
    </row>
    <row r="343" spans="1:19" ht="15" customHeight="1" x14ac:dyDescent="0.35">
      <c r="A343" s="112">
        <v>342</v>
      </c>
      <c r="B343" s="112" t="s">
        <v>1494</v>
      </c>
      <c r="C343" s="112" t="s">
        <v>1495</v>
      </c>
      <c r="D343" s="180" t="s">
        <v>287</v>
      </c>
      <c r="E343" s="112" t="s">
        <v>302</v>
      </c>
      <c r="F343" s="112" t="s">
        <v>1496</v>
      </c>
      <c r="G343" s="188"/>
      <c r="H343" s="75"/>
      <c r="I343" s="112" t="s">
        <v>1112</v>
      </c>
      <c r="J343" s="112" t="s">
        <v>290</v>
      </c>
      <c r="K343" s="178"/>
      <c r="L343" s="178"/>
      <c r="M343" s="171"/>
      <c r="N343" s="112">
        <v>5</v>
      </c>
      <c r="O343" s="75"/>
      <c r="P343" s="112">
        <v>27</v>
      </c>
      <c r="Q343" s="75"/>
      <c r="R343" s="112" t="s">
        <v>3</v>
      </c>
      <c r="S343" s="171" t="s">
        <v>18</v>
      </c>
    </row>
    <row r="344" spans="1:19" ht="15" customHeight="1" x14ac:dyDescent="0.35">
      <c r="A344" s="112">
        <v>343</v>
      </c>
      <c r="B344" s="112" t="s">
        <v>1497</v>
      </c>
      <c r="C344" s="112" t="s">
        <v>1498</v>
      </c>
      <c r="D344" s="180" t="s">
        <v>1499</v>
      </c>
      <c r="E344" s="112" t="s">
        <v>346</v>
      </c>
      <c r="F344" s="112" t="s">
        <v>1500</v>
      </c>
      <c r="G344" s="188"/>
      <c r="H344" s="75"/>
      <c r="I344" s="112" t="s">
        <v>1112</v>
      </c>
      <c r="J344" s="112" t="s">
        <v>1147</v>
      </c>
      <c r="K344" s="178"/>
      <c r="L344" s="178"/>
      <c r="M344" s="171"/>
      <c r="N344" s="75"/>
      <c r="O344" s="75"/>
      <c r="P344" s="75"/>
      <c r="Q344" s="75"/>
      <c r="R344" s="112" t="s">
        <v>3</v>
      </c>
      <c r="S344" s="171" t="s">
        <v>18</v>
      </c>
    </row>
    <row r="345" spans="1:19" ht="15" customHeight="1" x14ac:dyDescent="0.35">
      <c r="A345" s="112">
        <v>344</v>
      </c>
      <c r="B345" s="112" t="s">
        <v>1501</v>
      </c>
      <c r="C345" s="112" t="s">
        <v>1502</v>
      </c>
      <c r="D345" s="180" t="s">
        <v>488</v>
      </c>
      <c r="E345" s="112" t="s">
        <v>556</v>
      </c>
      <c r="F345" s="112" t="s">
        <v>1503</v>
      </c>
      <c r="G345" s="188"/>
      <c r="H345" s="75"/>
      <c r="I345" s="112" t="s">
        <v>886</v>
      </c>
      <c r="J345" s="112" t="s">
        <v>1147</v>
      </c>
      <c r="K345" s="178"/>
      <c r="L345" s="178"/>
      <c r="M345" s="171"/>
      <c r="N345" s="75"/>
      <c r="O345" s="75"/>
      <c r="P345" s="75"/>
      <c r="Q345" s="75"/>
      <c r="R345" s="112" t="s">
        <v>3</v>
      </c>
      <c r="S345" s="171" t="s">
        <v>18</v>
      </c>
    </row>
    <row r="346" spans="1:19" ht="15" customHeight="1" x14ac:dyDescent="0.35">
      <c r="A346" s="112">
        <v>345</v>
      </c>
      <c r="B346" s="112" t="s">
        <v>1504</v>
      </c>
      <c r="C346" s="112" t="s">
        <v>1505</v>
      </c>
      <c r="D346" s="180" t="s">
        <v>1110</v>
      </c>
      <c r="E346" s="112" t="s">
        <v>346</v>
      </c>
      <c r="F346" s="112" t="s">
        <v>1506</v>
      </c>
      <c r="G346" s="188"/>
      <c r="H346" s="75"/>
      <c r="I346" s="112" t="s">
        <v>886</v>
      </c>
      <c r="J346" s="112" t="s">
        <v>290</v>
      </c>
      <c r="K346" s="178"/>
      <c r="L346" s="178"/>
      <c r="M346" s="171"/>
      <c r="N346" s="75"/>
      <c r="O346" s="75"/>
      <c r="P346" s="75"/>
      <c r="Q346" s="75"/>
      <c r="R346" s="112" t="s">
        <v>3</v>
      </c>
      <c r="S346" s="171" t="s">
        <v>18</v>
      </c>
    </row>
    <row r="347" spans="1:19" ht="15" customHeight="1" x14ac:dyDescent="0.35">
      <c r="A347" s="112">
        <v>346</v>
      </c>
      <c r="B347" s="112" t="s">
        <v>1507</v>
      </c>
      <c r="C347" s="112" t="s">
        <v>1508</v>
      </c>
      <c r="D347" s="180" t="s">
        <v>287</v>
      </c>
      <c r="E347" s="112" t="s">
        <v>346</v>
      </c>
      <c r="F347" s="112" t="s">
        <v>1141</v>
      </c>
      <c r="G347" s="188"/>
      <c r="H347" s="75"/>
      <c r="I347" s="112" t="s">
        <v>886</v>
      </c>
      <c r="J347" s="112" t="s">
        <v>1154</v>
      </c>
      <c r="K347" s="178"/>
      <c r="L347" s="178"/>
      <c r="M347" s="171"/>
      <c r="N347" s="112">
        <v>1</v>
      </c>
      <c r="O347" s="75"/>
      <c r="P347" s="75"/>
      <c r="Q347" s="75"/>
      <c r="R347" s="112" t="s">
        <v>3</v>
      </c>
      <c r="S347" s="171" t="s">
        <v>18</v>
      </c>
    </row>
    <row r="348" spans="1:19" ht="15" customHeight="1" x14ac:dyDescent="0.35">
      <c r="A348" s="112">
        <v>347</v>
      </c>
      <c r="B348" s="112" t="s">
        <v>1509</v>
      </c>
      <c r="C348" s="112" t="s">
        <v>1510</v>
      </c>
      <c r="D348" s="180" t="s">
        <v>287</v>
      </c>
      <c r="E348" s="112" t="s">
        <v>493</v>
      </c>
      <c r="F348" s="112" t="s">
        <v>1511</v>
      </c>
      <c r="G348" s="188"/>
      <c r="H348" s="75"/>
      <c r="I348" s="112" t="s">
        <v>886</v>
      </c>
      <c r="J348" s="112" t="s">
        <v>290</v>
      </c>
      <c r="K348" s="178"/>
      <c r="L348" s="178"/>
      <c r="M348" s="171"/>
      <c r="N348" s="112">
        <v>1</v>
      </c>
      <c r="O348" s="75"/>
      <c r="P348" s="75"/>
      <c r="Q348" s="75"/>
      <c r="R348" s="112" t="s">
        <v>3</v>
      </c>
      <c r="S348" s="171" t="s">
        <v>18</v>
      </c>
    </row>
    <row r="349" spans="1:19" ht="15" customHeight="1" x14ac:dyDescent="0.35">
      <c r="A349" s="112">
        <v>348</v>
      </c>
      <c r="B349" s="112" t="s">
        <v>1512</v>
      </c>
      <c r="C349" s="112" t="s">
        <v>1513</v>
      </c>
      <c r="D349" s="180" t="s">
        <v>1363</v>
      </c>
      <c r="E349" s="112" t="s">
        <v>333</v>
      </c>
      <c r="F349" s="112" t="s">
        <v>1514</v>
      </c>
      <c r="G349" s="188"/>
      <c r="H349" s="75"/>
      <c r="I349" s="112" t="s">
        <v>1112</v>
      </c>
      <c r="J349" s="112" t="s">
        <v>290</v>
      </c>
      <c r="K349" s="178"/>
      <c r="L349" s="178"/>
      <c r="M349" s="171"/>
      <c r="N349" s="112">
        <v>16</v>
      </c>
      <c r="O349" s="75"/>
      <c r="P349" s="112">
        <v>22</v>
      </c>
      <c r="Q349" s="75"/>
      <c r="R349" s="112" t="s">
        <v>3</v>
      </c>
      <c r="S349" s="171" t="s">
        <v>18</v>
      </c>
    </row>
    <row r="350" spans="1:19" ht="15" customHeight="1" x14ac:dyDescent="0.35">
      <c r="A350" s="112">
        <v>349</v>
      </c>
      <c r="B350" s="112" t="s">
        <v>1515</v>
      </c>
      <c r="C350" s="112" t="s">
        <v>1516</v>
      </c>
      <c r="D350" s="180" t="s">
        <v>1517</v>
      </c>
      <c r="E350" s="112" t="s">
        <v>288</v>
      </c>
      <c r="F350" s="112" t="s">
        <v>1518</v>
      </c>
      <c r="G350" s="188"/>
      <c r="H350" s="75"/>
      <c r="I350" s="112" t="s">
        <v>505</v>
      </c>
      <c r="J350" s="112" t="s">
        <v>1118</v>
      </c>
      <c r="K350" s="178"/>
      <c r="L350" s="178"/>
      <c r="M350" s="171"/>
      <c r="N350" s="112">
        <v>22</v>
      </c>
      <c r="O350" s="75"/>
      <c r="P350" s="112">
        <v>52</v>
      </c>
      <c r="Q350" s="75"/>
      <c r="R350" s="112" t="s">
        <v>3</v>
      </c>
      <c r="S350" s="171" t="s">
        <v>18</v>
      </c>
    </row>
    <row r="351" spans="1:19" ht="15" customHeight="1" x14ac:dyDescent="0.35">
      <c r="A351" s="112">
        <v>350</v>
      </c>
      <c r="B351" s="112" t="s">
        <v>1519</v>
      </c>
      <c r="C351" s="112" t="s">
        <v>1520</v>
      </c>
      <c r="D351" s="180" t="s">
        <v>1521</v>
      </c>
      <c r="E351" s="112" t="s">
        <v>310</v>
      </c>
      <c r="F351" s="112" t="s">
        <v>1522</v>
      </c>
      <c r="G351" s="188"/>
      <c r="H351" s="75"/>
      <c r="I351" s="112" t="s">
        <v>1112</v>
      </c>
      <c r="J351" s="112" t="s">
        <v>290</v>
      </c>
      <c r="K351" s="178"/>
      <c r="L351" s="178"/>
      <c r="M351" s="171"/>
      <c r="N351" s="112">
        <v>1</v>
      </c>
      <c r="O351" s="75"/>
      <c r="P351" s="112">
        <v>51</v>
      </c>
      <c r="Q351" s="75"/>
      <c r="R351" s="112" t="s">
        <v>3</v>
      </c>
      <c r="S351" s="171" t="s">
        <v>18</v>
      </c>
    </row>
    <row r="352" spans="1:19" ht="15" customHeight="1" x14ac:dyDescent="0.35">
      <c r="A352" s="112">
        <v>351</v>
      </c>
      <c r="B352" s="112" t="s">
        <v>1523</v>
      </c>
      <c r="C352" s="112" t="s">
        <v>1524</v>
      </c>
      <c r="D352" s="180" t="s">
        <v>1525</v>
      </c>
      <c r="E352" s="112" t="s">
        <v>295</v>
      </c>
      <c r="F352" s="112" t="s">
        <v>1526</v>
      </c>
      <c r="G352" s="188"/>
      <c r="H352" s="75"/>
      <c r="I352" s="112" t="s">
        <v>505</v>
      </c>
      <c r="J352" s="112" t="s">
        <v>1118</v>
      </c>
      <c r="K352" s="178"/>
      <c r="L352" s="178"/>
      <c r="M352" s="171"/>
      <c r="N352" s="112">
        <v>2</v>
      </c>
      <c r="O352" s="75"/>
      <c r="P352" s="112">
        <v>13</v>
      </c>
      <c r="Q352" s="75"/>
      <c r="R352" s="112" t="s">
        <v>3</v>
      </c>
      <c r="S352" s="171" t="s">
        <v>18</v>
      </c>
    </row>
    <row r="353" spans="1:19" ht="15" customHeight="1" x14ac:dyDescent="0.35">
      <c r="A353" s="112">
        <v>352</v>
      </c>
      <c r="B353" s="112" t="s">
        <v>1527</v>
      </c>
      <c r="C353" s="112" t="s">
        <v>1528</v>
      </c>
      <c r="D353" s="180" t="s">
        <v>287</v>
      </c>
      <c r="E353" s="112" t="s">
        <v>396</v>
      </c>
      <c r="F353" s="112" t="s">
        <v>1529</v>
      </c>
      <c r="G353" s="188"/>
      <c r="H353" s="75"/>
      <c r="I353" s="112" t="s">
        <v>1112</v>
      </c>
      <c r="J353" s="112" t="s">
        <v>290</v>
      </c>
      <c r="K353" s="178"/>
      <c r="L353" s="178"/>
      <c r="M353" s="171"/>
      <c r="N353" s="112">
        <v>27</v>
      </c>
      <c r="O353" s="75"/>
      <c r="P353" s="112">
        <v>16</v>
      </c>
      <c r="Q353" s="75"/>
      <c r="R353" s="112" t="s">
        <v>3</v>
      </c>
      <c r="S353" s="171" t="s">
        <v>18</v>
      </c>
    </row>
    <row r="354" spans="1:19" ht="15" customHeight="1" x14ac:dyDescent="0.35">
      <c r="A354" s="112">
        <v>353</v>
      </c>
      <c r="B354" s="112" t="s">
        <v>1530</v>
      </c>
      <c r="C354" s="112" t="s">
        <v>1531</v>
      </c>
      <c r="D354" s="180" t="s">
        <v>1181</v>
      </c>
      <c r="E354" s="112" t="s">
        <v>302</v>
      </c>
      <c r="F354" s="112" t="s">
        <v>1532</v>
      </c>
      <c r="G354" s="188"/>
      <c r="H354" s="75"/>
      <c r="I354" s="112" t="s">
        <v>505</v>
      </c>
      <c r="J354" s="112" t="s">
        <v>1118</v>
      </c>
      <c r="K354" s="178"/>
      <c r="L354" s="178"/>
      <c r="M354" s="171"/>
      <c r="N354" s="112">
        <v>5</v>
      </c>
      <c r="O354" s="75"/>
      <c r="P354" s="112">
        <v>25</v>
      </c>
      <c r="Q354" s="75"/>
      <c r="R354" s="112" t="s">
        <v>3</v>
      </c>
      <c r="S354" s="171" t="s">
        <v>18</v>
      </c>
    </row>
    <row r="355" spans="1:19" ht="15" customHeight="1" x14ac:dyDescent="0.35">
      <c r="A355" s="112">
        <v>354</v>
      </c>
      <c r="B355" s="112" t="s">
        <v>1533</v>
      </c>
      <c r="C355" s="112" t="s">
        <v>1534</v>
      </c>
      <c r="D355" s="180" t="s">
        <v>1535</v>
      </c>
      <c r="E355" s="112" t="s">
        <v>493</v>
      </c>
      <c r="F355" s="112" t="s">
        <v>1536</v>
      </c>
      <c r="G355" s="188"/>
      <c r="H355" s="75"/>
      <c r="I355" s="112" t="s">
        <v>505</v>
      </c>
      <c r="J355" s="112" t="s">
        <v>1118</v>
      </c>
      <c r="K355" s="178"/>
      <c r="L355" s="178"/>
      <c r="M355" s="171"/>
      <c r="N355" s="112">
        <v>3</v>
      </c>
      <c r="O355" s="75"/>
      <c r="P355" s="112">
        <v>19</v>
      </c>
      <c r="Q355" s="75"/>
      <c r="R355" s="112" t="s">
        <v>3</v>
      </c>
      <c r="S355" s="171" t="s">
        <v>18</v>
      </c>
    </row>
    <row r="356" spans="1:19" ht="15" customHeight="1" x14ac:dyDescent="0.35">
      <c r="A356" s="112">
        <v>355</v>
      </c>
      <c r="B356" s="112" t="s">
        <v>1537</v>
      </c>
      <c r="C356" s="112" t="s">
        <v>1538</v>
      </c>
      <c r="D356" s="180" t="s">
        <v>1201</v>
      </c>
      <c r="E356" s="112" t="s">
        <v>556</v>
      </c>
      <c r="F356" s="112" t="s">
        <v>1141</v>
      </c>
      <c r="G356" s="188"/>
      <c r="H356" s="75"/>
      <c r="I356" s="112" t="s">
        <v>886</v>
      </c>
      <c r="J356" s="112" t="s">
        <v>1154</v>
      </c>
      <c r="K356" s="178"/>
      <c r="L356" s="178"/>
      <c r="M356" s="171"/>
      <c r="N356" s="75"/>
      <c r="O356" s="75"/>
      <c r="P356" s="75"/>
      <c r="Q356" s="75"/>
      <c r="R356" s="112" t="s">
        <v>3</v>
      </c>
      <c r="S356" s="171" t="s">
        <v>18</v>
      </c>
    </row>
    <row r="357" spans="1:19" ht="15" customHeight="1" x14ac:dyDescent="0.35">
      <c r="A357" s="112">
        <v>356</v>
      </c>
      <c r="B357" s="112" t="s">
        <v>1539</v>
      </c>
      <c r="C357" s="112" t="s">
        <v>1540</v>
      </c>
      <c r="D357" s="180" t="s">
        <v>1213</v>
      </c>
      <c r="E357" s="112" t="s">
        <v>333</v>
      </c>
      <c r="F357" s="112" t="s">
        <v>1541</v>
      </c>
      <c r="G357" s="188"/>
      <c r="H357" s="75"/>
      <c r="I357" s="112" t="s">
        <v>505</v>
      </c>
      <c r="J357" s="112" t="s">
        <v>1118</v>
      </c>
      <c r="K357" s="178"/>
      <c r="L357" s="178"/>
      <c r="M357" s="171"/>
      <c r="N357" s="112">
        <v>5</v>
      </c>
      <c r="O357" s="75"/>
      <c r="P357" s="112">
        <v>22</v>
      </c>
      <c r="Q357" s="75"/>
      <c r="R357" s="112" t="s">
        <v>3</v>
      </c>
      <c r="S357" s="171" t="s">
        <v>18</v>
      </c>
    </row>
    <row r="358" spans="1:19" ht="15" customHeight="1" x14ac:dyDescent="0.35">
      <c r="A358" s="112">
        <v>357</v>
      </c>
      <c r="B358" s="112" t="s">
        <v>1542</v>
      </c>
      <c r="C358" s="112" t="s">
        <v>1543</v>
      </c>
      <c r="D358" s="180" t="s">
        <v>1329</v>
      </c>
      <c r="E358" s="112" t="s">
        <v>493</v>
      </c>
      <c r="F358" s="112" t="s">
        <v>1141</v>
      </c>
      <c r="G358" s="188"/>
      <c r="H358" s="75"/>
      <c r="I358" s="112" t="s">
        <v>886</v>
      </c>
      <c r="J358" s="112" t="s">
        <v>1142</v>
      </c>
      <c r="K358" s="178"/>
      <c r="L358" s="178"/>
      <c r="M358" s="171"/>
      <c r="N358" s="112">
        <v>3</v>
      </c>
      <c r="O358" s="75"/>
      <c r="P358" s="75"/>
      <c r="Q358" s="75"/>
      <c r="R358" s="112" t="s">
        <v>3</v>
      </c>
      <c r="S358" s="171" t="s">
        <v>18</v>
      </c>
    </row>
    <row r="359" spans="1:19" ht="15" customHeight="1" x14ac:dyDescent="0.35">
      <c r="A359" s="112">
        <v>358</v>
      </c>
      <c r="B359" s="112" t="s">
        <v>1544</v>
      </c>
      <c r="C359" s="112" t="s">
        <v>1545</v>
      </c>
      <c r="D359" s="180" t="s">
        <v>287</v>
      </c>
      <c r="E359" s="112" t="s">
        <v>396</v>
      </c>
      <c r="F359" s="112" t="s">
        <v>1546</v>
      </c>
      <c r="G359" s="188"/>
      <c r="H359" s="75"/>
      <c r="I359" s="112" t="s">
        <v>886</v>
      </c>
      <c r="J359" s="112" t="s">
        <v>290</v>
      </c>
      <c r="K359" s="178"/>
      <c r="L359" s="178"/>
      <c r="M359" s="171"/>
      <c r="N359" s="112">
        <v>1</v>
      </c>
      <c r="O359" s="75"/>
      <c r="P359" s="112">
        <v>28</v>
      </c>
      <c r="Q359" s="75"/>
      <c r="R359" s="112" t="s">
        <v>3</v>
      </c>
      <c r="S359" s="171" t="s">
        <v>18</v>
      </c>
    </row>
    <row r="360" spans="1:19" ht="15" customHeight="1" x14ac:dyDescent="0.35">
      <c r="A360" s="112">
        <v>359</v>
      </c>
      <c r="B360" s="112" t="s">
        <v>1547</v>
      </c>
      <c r="C360" s="112" t="s">
        <v>1548</v>
      </c>
      <c r="D360" s="180" t="s">
        <v>287</v>
      </c>
      <c r="E360" s="112" t="s">
        <v>333</v>
      </c>
      <c r="F360" s="112" t="s">
        <v>1549</v>
      </c>
      <c r="G360" s="188"/>
      <c r="H360" s="75"/>
      <c r="I360" s="112" t="s">
        <v>1112</v>
      </c>
      <c r="J360" s="112" t="s">
        <v>290</v>
      </c>
      <c r="K360" s="178"/>
      <c r="L360" s="178"/>
      <c r="M360" s="171"/>
      <c r="N360" s="112">
        <v>6</v>
      </c>
      <c r="O360" s="75"/>
      <c r="P360" s="112">
        <v>21</v>
      </c>
      <c r="Q360" s="75"/>
      <c r="R360" s="112" t="s">
        <v>3</v>
      </c>
      <c r="S360" s="171" t="s">
        <v>18</v>
      </c>
    </row>
    <row r="361" spans="1:19" ht="15" customHeight="1" x14ac:dyDescent="0.35">
      <c r="A361" s="112">
        <v>360</v>
      </c>
      <c r="B361" s="112" t="s">
        <v>1550</v>
      </c>
      <c r="C361" s="112" t="s">
        <v>1551</v>
      </c>
      <c r="D361" s="180" t="s">
        <v>1110</v>
      </c>
      <c r="E361" s="112" t="s">
        <v>295</v>
      </c>
      <c r="F361" s="112" t="s">
        <v>1552</v>
      </c>
      <c r="G361" s="188"/>
      <c r="H361" s="75"/>
      <c r="I361" s="112" t="s">
        <v>886</v>
      </c>
      <c r="J361" s="112" t="s">
        <v>290</v>
      </c>
      <c r="K361" s="178"/>
      <c r="L361" s="178"/>
      <c r="M361" s="171"/>
      <c r="N361" s="112">
        <v>2</v>
      </c>
      <c r="O361" s="75"/>
      <c r="P361" s="75"/>
      <c r="Q361" s="75"/>
      <c r="R361" s="112" t="s">
        <v>3</v>
      </c>
      <c r="S361" s="171" t="s">
        <v>18</v>
      </c>
    </row>
    <row r="362" spans="1:19" ht="15" customHeight="1" x14ac:dyDescent="0.35">
      <c r="A362" s="112">
        <v>361</v>
      </c>
      <c r="B362" s="112" t="s">
        <v>1553</v>
      </c>
      <c r="C362" s="112" t="s">
        <v>1554</v>
      </c>
      <c r="D362" s="180" t="s">
        <v>1555</v>
      </c>
      <c r="E362" s="112" t="s">
        <v>302</v>
      </c>
      <c r="F362" s="112" t="s">
        <v>1556</v>
      </c>
      <c r="G362" s="188"/>
      <c r="H362" s="75"/>
      <c r="I362" s="112" t="s">
        <v>1112</v>
      </c>
      <c r="J362" s="112" t="s">
        <v>290</v>
      </c>
      <c r="K362" s="178"/>
      <c r="L362" s="178"/>
      <c r="M362" s="171"/>
      <c r="N362" s="112">
        <v>4</v>
      </c>
      <c r="O362" s="75"/>
      <c r="P362" s="112">
        <v>64</v>
      </c>
      <c r="Q362" s="75"/>
      <c r="R362" s="112" t="s">
        <v>3</v>
      </c>
      <c r="S362" s="171" t="s">
        <v>18</v>
      </c>
    </row>
    <row r="363" spans="1:19" ht="15" customHeight="1" x14ac:dyDescent="0.35">
      <c r="A363" s="112">
        <v>362</v>
      </c>
      <c r="B363" s="112" t="s">
        <v>1557</v>
      </c>
      <c r="C363" s="112" t="s">
        <v>1558</v>
      </c>
      <c r="D363" s="180" t="s">
        <v>1110</v>
      </c>
      <c r="E363" s="112" t="s">
        <v>295</v>
      </c>
      <c r="F363" s="112" t="s">
        <v>1559</v>
      </c>
      <c r="G363" s="188"/>
      <c r="H363" s="75"/>
      <c r="I363" s="112" t="s">
        <v>886</v>
      </c>
      <c r="J363" s="112" t="s">
        <v>1113</v>
      </c>
      <c r="K363" s="178"/>
      <c r="L363" s="178"/>
      <c r="M363" s="171"/>
      <c r="N363" s="112">
        <v>2</v>
      </c>
      <c r="O363" s="75"/>
      <c r="P363" s="112">
        <v>34</v>
      </c>
      <c r="Q363" s="75"/>
      <c r="R363" s="112" t="s">
        <v>3</v>
      </c>
      <c r="S363" s="171" t="s">
        <v>18</v>
      </c>
    </row>
    <row r="364" spans="1:19" ht="15" customHeight="1" x14ac:dyDescent="0.35">
      <c r="A364" s="112">
        <v>363</v>
      </c>
      <c r="B364" s="112" t="s">
        <v>1560</v>
      </c>
      <c r="C364" s="112" t="s">
        <v>1561</v>
      </c>
      <c r="D364" s="180" t="s">
        <v>1140</v>
      </c>
      <c r="E364" s="112" t="s">
        <v>493</v>
      </c>
      <c r="F364" s="112" t="s">
        <v>1562</v>
      </c>
      <c r="G364" s="188"/>
      <c r="H364" s="75"/>
      <c r="I364" s="112" t="s">
        <v>1112</v>
      </c>
      <c r="J364" s="112" t="s">
        <v>1142</v>
      </c>
      <c r="K364" s="178"/>
      <c r="L364" s="178"/>
      <c r="M364" s="171"/>
      <c r="N364" s="112">
        <v>2</v>
      </c>
      <c r="O364" s="75"/>
      <c r="P364" s="112">
        <v>15</v>
      </c>
      <c r="Q364" s="75"/>
      <c r="R364" s="112" t="s">
        <v>3</v>
      </c>
      <c r="S364" s="171" t="s">
        <v>18</v>
      </c>
    </row>
    <row r="365" spans="1:19" ht="15" customHeight="1" x14ac:dyDescent="0.35">
      <c r="A365" s="112">
        <v>364</v>
      </c>
      <c r="B365" s="112" t="s">
        <v>1563</v>
      </c>
      <c r="C365" s="112" t="s">
        <v>1564</v>
      </c>
      <c r="D365" s="180" t="s">
        <v>1565</v>
      </c>
      <c r="E365" s="112" t="s">
        <v>295</v>
      </c>
      <c r="F365" s="112" t="s">
        <v>1566</v>
      </c>
      <c r="G365" s="188"/>
      <c r="H365" s="75"/>
      <c r="I365" s="112" t="s">
        <v>505</v>
      </c>
      <c r="J365" s="112" t="s">
        <v>1118</v>
      </c>
      <c r="K365" s="178"/>
      <c r="L365" s="178"/>
      <c r="M365" s="171"/>
      <c r="N365" s="112">
        <v>2</v>
      </c>
      <c r="O365" s="75"/>
      <c r="P365" s="112">
        <v>53</v>
      </c>
      <c r="Q365" s="75"/>
      <c r="R365" s="112" t="s">
        <v>3</v>
      </c>
      <c r="S365" s="171" t="s">
        <v>18</v>
      </c>
    </row>
    <row r="366" spans="1:19" ht="15" customHeight="1" x14ac:dyDescent="0.35">
      <c r="A366" s="112">
        <v>365</v>
      </c>
      <c r="B366" s="112" t="s">
        <v>1567</v>
      </c>
      <c r="C366" s="112" t="s">
        <v>1568</v>
      </c>
      <c r="D366" s="180" t="s">
        <v>1569</v>
      </c>
      <c r="E366" s="112" t="s">
        <v>1570</v>
      </c>
      <c r="F366" s="112" t="s">
        <v>1571</v>
      </c>
      <c r="G366" s="188"/>
      <c r="H366" s="75"/>
      <c r="I366" s="112" t="s">
        <v>505</v>
      </c>
      <c r="J366" s="112" t="s">
        <v>1118</v>
      </c>
      <c r="K366" s="178"/>
      <c r="L366" s="178"/>
      <c r="M366" s="171"/>
      <c r="N366" s="112">
        <v>5</v>
      </c>
      <c r="O366" s="75"/>
      <c r="P366" s="112">
        <v>12</v>
      </c>
      <c r="Q366" s="75"/>
      <c r="R366" s="112" t="s">
        <v>3</v>
      </c>
      <c r="S366" s="171" t="s">
        <v>18</v>
      </c>
    </row>
    <row r="367" spans="1:19" ht="15" customHeight="1" x14ac:dyDescent="0.35">
      <c r="A367" s="112">
        <v>366</v>
      </c>
      <c r="B367" s="112" t="s">
        <v>1572</v>
      </c>
      <c r="C367" s="112" t="s">
        <v>1573</v>
      </c>
      <c r="D367" s="180" t="s">
        <v>287</v>
      </c>
      <c r="E367" s="112" t="s">
        <v>295</v>
      </c>
      <c r="F367" s="112" t="s">
        <v>1141</v>
      </c>
      <c r="G367" s="188"/>
      <c r="H367" s="75"/>
      <c r="I367" s="112" t="s">
        <v>886</v>
      </c>
      <c r="J367" s="112" t="s">
        <v>290</v>
      </c>
      <c r="K367" s="178"/>
      <c r="L367" s="178"/>
      <c r="M367" s="171"/>
      <c r="N367" s="112">
        <v>1</v>
      </c>
      <c r="O367" s="75"/>
      <c r="P367" s="75"/>
      <c r="Q367" s="75"/>
      <c r="R367" s="112" t="s">
        <v>3</v>
      </c>
      <c r="S367" s="171" t="s">
        <v>18</v>
      </c>
    </row>
    <row r="368" spans="1:19" ht="15" customHeight="1" x14ac:dyDescent="0.35">
      <c r="A368" s="112">
        <v>367</v>
      </c>
      <c r="B368" s="112" t="s">
        <v>1574</v>
      </c>
      <c r="C368" s="112" t="s">
        <v>1575</v>
      </c>
      <c r="D368" s="180" t="s">
        <v>1201</v>
      </c>
      <c r="E368" s="112" t="s">
        <v>346</v>
      </c>
      <c r="F368" s="112" t="s">
        <v>1576</v>
      </c>
      <c r="G368" s="188"/>
      <c r="H368" s="75"/>
      <c r="I368" s="112" t="s">
        <v>886</v>
      </c>
      <c r="J368" s="112" t="s">
        <v>290</v>
      </c>
      <c r="K368" s="178"/>
      <c r="L368" s="178"/>
      <c r="M368" s="171"/>
      <c r="N368" s="112">
        <v>1</v>
      </c>
      <c r="O368" s="75"/>
      <c r="P368" s="75"/>
      <c r="Q368" s="75"/>
      <c r="R368" s="112" t="s">
        <v>3</v>
      </c>
      <c r="S368" s="171" t="s">
        <v>18</v>
      </c>
    </row>
    <row r="369" spans="1:19" ht="15" customHeight="1" x14ac:dyDescent="0.35">
      <c r="A369" s="112">
        <v>368</v>
      </c>
      <c r="B369" s="112" t="s">
        <v>1577</v>
      </c>
      <c r="C369" s="112" t="s">
        <v>1578</v>
      </c>
      <c r="D369" s="180" t="s">
        <v>1353</v>
      </c>
      <c r="E369" s="112" t="s">
        <v>310</v>
      </c>
      <c r="F369" s="112" t="s">
        <v>1579</v>
      </c>
      <c r="G369" s="188"/>
      <c r="H369" s="75"/>
      <c r="I369" s="112" t="s">
        <v>1112</v>
      </c>
      <c r="J369" s="112" t="s">
        <v>290</v>
      </c>
      <c r="K369" s="178"/>
      <c r="L369" s="178"/>
      <c r="M369" s="171"/>
      <c r="N369" s="112">
        <v>3</v>
      </c>
      <c r="O369" s="75"/>
      <c r="P369" s="112">
        <v>18</v>
      </c>
      <c r="Q369" s="75"/>
      <c r="R369" s="112" t="s">
        <v>3</v>
      </c>
      <c r="S369" s="171" t="s">
        <v>18</v>
      </c>
    </row>
    <row r="370" spans="1:19" ht="15" customHeight="1" x14ac:dyDescent="0.35">
      <c r="A370" s="112">
        <v>369</v>
      </c>
      <c r="B370" s="112" t="s">
        <v>1580</v>
      </c>
      <c r="C370" s="112" t="s">
        <v>1581</v>
      </c>
      <c r="D370" s="180" t="s">
        <v>287</v>
      </c>
      <c r="E370" s="112" t="s">
        <v>493</v>
      </c>
      <c r="F370" s="112" t="s">
        <v>1582</v>
      </c>
      <c r="G370" s="188"/>
      <c r="H370" s="75"/>
      <c r="I370" s="112" t="s">
        <v>1112</v>
      </c>
      <c r="J370" s="112" t="s">
        <v>1154</v>
      </c>
      <c r="K370" s="178"/>
      <c r="L370" s="178"/>
      <c r="M370" s="171"/>
      <c r="N370" s="112">
        <v>1</v>
      </c>
      <c r="O370" s="75"/>
      <c r="P370" s="112">
        <v>13</v>
      </c>
      <c r="Q370" s="75"/>
      <c r="R370" s="112" t="s">
        <v>3</v>
      </c>
      <c r="S370" s="171" t="s">
        <v>18</v>
      </c>
    </row>
    <row r="371" spans="1:19" ht="15" customHeight="1" x14ac:dyDescent="0.35">
      <c r="A371" s="112">
        <v>370</v>
      </c>
      <c r="B371" s="112" t="s">
        <v>1199</v>
      </c>
      <c r="C371" s="112" t="s">
        <v>1583</v>
      </c>
      <c r="D371" s="180" t="s">
        <v>1353</v>
      </c>
      <c r="E371" s="112" t="s">
        <v>493</v>
      </c>
      <c r="F371" s="112" t="s">
        <v>1584</v>
      </c>
      <c r="G371" s="188"/>
      <c r="H371" s="75"/>
      <c r="I371" s="112" t="s">
        <v>886</v>
      </c>
      <c r="J371" s="112" t="s">
        <v>1113</v>
      </c>
      <c r="K371" s="178"/>
      <c r="L371" s="178"/>
      <c r="M371" s="171"/>
      <c r="N371" s="75"/>
      <c r="O371" s="75"/>
      <c r="P371" s="75"/>
      <c r="Q371" s="75"/>
      <c r="R371" s="112" t="s">
        <v>3</v>
      </c>
      <c r="S371" s="171" t="s">
        <v>18</v>
      </c>
    </row>
    <row r="372" spans="1:19" ht="15" customHeight="1" x14ac:dyDescent="0.35">
      <c r="A372" s="112">
        <v>371</v>
      </c>
      <c r="B372" s="112" t="s">
        <v>1585</v>
      </c>
      <c r="C372" s="112" t="s">
        <v>1586</v>
      </c>
      <c r="D372" s="180" t="s">
        <v>1110</v>
      </c>
      <c r="E372" s="112" t="s">
        <v>556</v>
      </c>
      <c r="F372" s="112" t="s">
        <v>1587</v>
      </c>
      <c r="G372" s="188"/>
      <c r="H372" s="75"/>
      <c r="I372" s="112" t="s">
        <v>886</v>
      </c>
      <c r="J372" s="112" t="s">
        <v>1154</v>
      </c>
      <c r="K372" s="178"/>
      <c r="L372" s="178"/>
      <c r="M372" s="171"/>
      <c r="N372" s="75"/>
      <c r="O372" s="75"/>
      <c r="P372" s="75"/>
      <c r="Q372" s="75"/>
      <c r="R372" s="112" t="s">
        <v>3</v>
      </c>
      <c r="S372" s="171" t="s">
        <v>18</v>
      </c>
    </row>
    <row r="373" spans="1:19" ht="15" customHeight="1" x14ac:dyDescent="0.35">
      <c r="A373" s="112">
        <v>372</v>
      </c>
      <c r="B373" s="112" t="s">
        <v>1196</v>
      </c>
      <c r="C373" s="112" t="s">
        <v>1588</v>
      </c>
      <c r="D373" s="180" t="s">
        <v>287</v>
      </c>
      <c r="E373" s="112" t="s">
        <v>295</v>
      </c>
      <c r="F373" s="112" t="s">
        <v>1589</v>
      </c>
      <c r="G373" s="188"/>
      <c r="H373" s="75"/>
      <c r="I373" s="112" t="s">
        <v>886</v>
      </c>
      <c r="J373" s="112" t="s">
        <v>290</v>
      </c>
      <c r="K373" s="178"/>
      <c r="L373" s="178"/>
      <c r="M373" s="171"/>
      <c r="N373" s="112">
        <v>3</v>
      </c>
      <c r="O373" s="75"/>
      <c r="P373" s="75"/>
      <c r="Q373" s="75"/>
      <c r="R373" s="112" t="s">
        <v>3</v>
      </c>
      <c r="S373" s="171" t="s">
        <v>18</v>
      </c>
    </row>
    <row r="374" spans="1:19" ht="15" customHeight="1" x14ac:dyDescent="0.35">
      <c r="A374" s="112">
        <v>373</v>
      </c>
      <c r="B374" s="112" t="s">
        <v>1590</v>
      </c>
      <c r="C374" s="112" t="s">
        <v>1591</v>
      </c>
      <c r="D374" s="180" t="s">
        <v>488</v>
      </c>
      <c r="E374" s="112" t="s">
        <v>493</v>
      </c>
      <c r="F374" s="112" t="s">
        <v>1592</v>
      </c>
      <c r="G374" s="188"/>
      <c r="H374" s="75"/>
      <c r="I374" s="112" t="s">
        <v>886</v>
      </c>
      <c r="J374" s="112" t="s">
        <v>1313</v>
      </c>
      <c r="K374" s="178"/>
      <c r="L374" s="178"/>
      <c r="M374" s="171"/>
      <c r="N374" s="112">
        <v>5</v>
      </c>
      <c r="O374" s="75"/>
      <c r="P374" s="75"/>
      <c r="Q374" s="75"/>
      <c r="R374" s="112" t="s">
        <v>3</v>
      </c>
      <c r="S374" s="171" t="s">
        <v>18</v>
      </c>
    </row>
    <row r="375" spans="1:19" ht="15" customHeight="1" x14ac:dyDescent="0.35">
      <c r="A375" s="112">
        <v>374</v>
      </c>
      <c r="B375" s="112" t="s">
        <v>1593</v>
      </c>
      <c r="C375" s="112" t="s">
        <v>1594</v>
      </c>
      <c r="D375" s="180" t="s">
        <v>287</v>
      </c>
      <c r="E375" s="112" t="s">
        <v>346</v>
      </c>
      <c r="F375" s="112" t="s">
        <v>1141</v>
      </c>
      <c r="G375" s="188"/>
      <c r="H375" s="75"/>
      <c r="I375" s="112" t="s">
        <v>886</v>
      </c>
      <c r="J375" s="112" t="s">
        <v>1154</v>
      </c>
      <c r="K375" s="178"/>
      <c r="L375" s="178"/>
      <c r="M375" s="171"/>
      <c r="N375" s="75"/>
      <c r="O375" s="75"/>
      <c r="P375" s="75"/>
      <c r="Q375" s="75"/>
      <c r="R375" s="112" t="s">
        <v>3</v>
      </c>
      <c r="S375" s="171" t="s">
        <v>18</v>
      </c>
    </row>
    <row r="376" spans="1:19" ht="15" customHeight="1" x14ac:dyDescent="0.35">
      <c r="A376" s="112">
        <v>375</v>
      </c>
      <c r="B376" s="112" t="s">
        <v>1595</v>
      </c>
      <c r="C376" s="112" t="s">
        <v>1596</v>
      </c>
      <c r="D376" s="180" t="s">
        <v>287</v>
      </c>
      <c r="E376" s="112" t="s">
        <v>288</v>
      </c>
      <c r="F376" s="112" t="s">
        <v>1597</v>
      </c>
      <c r="G376" s="188"/>
      <c r="H376" s="75"/>
      <c r="I376" s="112" t="s">
        <v>1112</v>
      </c>
      <c r="J376" s="112" t="s">
        <v>290</v>
      </c>
      <c r="K376" s="178"/>
      <c r="L376" s="178"/>
      <c r="M376" s="171"/>
      <c r="N376" s="112">
        <v>1</v>
      </c>
      <c r="O376" s="75"/>
      <c r="P376" s="112">
        <v>34</v>
      </c>
      <c r="Q376" s="75"/>
      <c r="R376" s="112" t="s">
        <v>3</v>
      </c>
      <c r="S376" s="171" t="s">
        <v>18</v>
      </c>
    </row>
    <row r="377" spans="1:19" ht="15" customHeight="1" x14ac:dyDescent="0.35">
      <c r="A377" s="112">
        <v>376</v>
      </c>
      <c r="B377" s="112" t="s">
        <v>1598</v>
      </c>
      <c r="C377" s="112" t="s">
        <v>1599</v>
      </c>
      <c r="D377" s="180" t="s">
        <v>1600</v>
      </c>
      <c r="E377" s="112" t="s">
        <v>288</v>
      </c>
      <c r="F377" s="112" t="s">
        <v>1601</v>
      </c>
      <c r="G377" s="188"/>
      <c r="H377" s="75"/>
      <c r="I377" s="112" t="s">
        <v>505</v>
      </c>
      <c r="J377" s="112" t="s">
        <v>1118</v>
      </c>
      <c r="K377" s="178"/>
      <c r="L377" s="178"/>
      <c r="M377" s="171"/>
      <c r="N377" s="112">
        <v>30</v>
      </c>
      <c r="O377" s="75"/>
      <c r="P377" s="112">
        <v>30</v>
      </c>
      <c r="Q377" s="75"/>
      <c r="R377" s="112" t="s">
        <v>3</v>
      </c>
      <c r="S377" s="171" t="s">
        <v>18</v>
      </c>
    </row>
    <row r="378" spans="1:19" ht="15" customHeight="1" x14ac:dyDescent="0.35">
      <c r="A378" s="112">
        <v>377</v>
      </c>
      <c r="B378" s="112" t="s">
        <v>1602</v>
      </c>
      <c r="C378" s="112" t="s">
        <v>1603</v>
      </c>
      <c r="D378" s="180" t="s">
        <v>1110</v>
      </c>
      <c r="E378" s="112" t="s">
        <v>639</v>
      </c>
      <c r="F378" s="112" t="s">
        <v>1604</v>
      </c>
      <c r="G378" s="188"/>
      <c r="H378" s="75"/>
      <c r="I378" s="112" t="s">
        <v>886</v>
      </c>
      <c r="J378" s="112" t="s">
        <v>290</v>
      </c>
      <c r="K378" s="178"/>
      <c r="L378" s="178"/>
      <c r="M378" s="171"/>
      <c r="N378" s="112">
        <v>2</v>
      </c>
      <c r="O378" s="75"/>
      <c r="P378" s="112">
        <v>7</v>
      </c>
      <c r="Q378" s="75"/>
      <c r="R378" s="112" t="s">
        <v>3</v>
      </c>
      <c r="S378" s="171" t="s">
        <v>18</v>
      </c>
    </row>
    <row r="379" spans="1:19" ht="15" customHeight="1" x14ac:dyDescent="0.35">
      <c r="A379" s="112">
        <v>378</v>
      </c>
      <c r="B379" s="112" t="s">
        <v>1605</v>
      </c>
      <c r="C379" s="112" t="s">
        <v>1606</v>
      </c>
      <c r="D379" s="180" t="s">
        <v>1150</v>
      </c>
      <c r="E379" s="112" t="s">
        <v>333</v>
      </c>
      <c r="F379" s="112" t="s">
        <v>1607</v>
      </c>
      <c r="G379" s="188"/>
      <c r="H379" s="75"/>
      <c r="I379" s="112" t="s">
        <v>886</v>
      </c>
      <c r="J379" s="112" t="s">
        <v>290</v>
      </c>
      <c r="K379" s="178"/>
      <c r="L379" s="178"/>
      <c r="M379" s="171"/>
      <c r="N379" s="112">
        <v>15</v>
      </c>
      <c r="O379" s="75"/>
      <c r="P379" s="75"/>
      <c r="Q379" s="75"/>
      <c r="R379" s="112" t="s">
        <v>3</v>
      </c>
      <c r="S379" s="171" t="s">
        <v>18</v>
      </c>
    </row>
    <row r="380" spans="1:19" ht="15" customHeight="1" x14ac:dyDescent="0.35">
      <c r="A380" s="112">
        <v>379</v>
      </c>
      <c r="B380" s="112" t="s">
        <v>1608</v>
      </c>
      <c r="C380" s="112" t="s">
        <v>1609</v>
      </c>
      <c r="D380" s="180" t="s">
        <v>1610</v>
      </c>
      <c r="E380" s="112" t="s">
        <v>302</v>
      </c>
      <c r="F380" s="112" t="s">
        <v>1611</v>
      </c>
      <c r="G380" s="188"/>
      <c r="H380" s="75"/>
      <c r="I380" s="112" t="s">
        <v>505</v>
      </c>
      <c r="J380" s="112" t="s">
        <v>1118</v>
      </c>
      <c r="K380" s="178"/>
      <c r="L380" s="178"/>
      <c r="M380" s="171"/>
      <c r="N380" s="112">
        <v>33</v>
      </c>
      <c r="O380" s="75"/>
      <c r="P380" s="112">
        <v>16</v>
      </c>
      <c r="Q380" s="75"/>
      <c r="R380" s="112" t="s">
        <v>3</v>
      </c>
      <c r="S380" s="171" t="s">
        <v>18</v>
      </c>
    </row>
    <row r="381" spans="1:19" ht="15" customHeight="1" x14ac:dyDescent="0.35">
      <c r="A381" s="112">
        <v>380</v>
      </c>
      <c r="B381" s="112" t="s">
        <v>1612</v>
      </c>
      <c r="C381" s="112" t="s">
        <v>1613</v>
      </c>
      <c r="D381" s="180" t="s">
        <v>1110</v>
      </c>
      <c r="E381" s="112" t="s">
        <v>288</v>
      </c>
      <c r="F381" s="112" t="s">
        <v>1614</v>
      </c>
      <c r="G381" s="188"/>
      <c r="H381" s="75"/>
      <c r="I381" s="112" t="s">
        <v>1112</v>
      </c>
      <c r="J381" s="112" t="s">
        <v>290</v>
      </c>
      <c r="K381" s="178"/>
      <c r="L381" s="178"/>
      <c r="M381" s="171"/>
      <c r="N381" s="112">
        <v>1</v>
      </c>
      <c r="O381" s="75"/>
      <c r="P381" s="112">
        <v>27</v>
      </c>
      <c r="Q381" s="75"/>
      <c r="R381" s="112" t="s">
        <v>3</v>
      </c>
      <c r="S381" s="171" t="s">
        <v>18</v>
      </c>
    </row>
    <row r="382" spans="1:19" ht="15" customHeight="1" x14ac:dyDescent="0.35">
      <c r="A382" s="112">
        <v>381</v>
      </c>
      <c r="B382" s="112" t="s">
        <v>1615</v>
      </c>
      <c r="C382" s="112" t="s">
        <v>1616</v>
      </c>
      <c r="D382" s="180" t="s">
        <v>1272</v>
      </c>
      <c r="E382" s="112" t="s">
        <v>310</v>
      </c>
      <c r="F382" s="112" t="s">
        <v>1617</v>
      </c>
      <c r="G382" s="188"/>
      <c r="H382" s="75"/>
      <c r="I382" s="112" t="s">
        <v>1112</v>
      </c>
      <c r="J382" s="112" t="s">
        <v>290</v>
      </c>
      <c r="K382" s="178"/>
      <c r="L382" s="178"/>
      <c r="M382" s="171"/>
      <c r="N382" s="112">
        <v>1</v>
      </c>
      <c r="O382" s="75"/>
      <c r="P382" s="112">
        <v>53</v>
      </c>
      <c r="Q382" s="75"/>
      <c r="R382" s="112" t="s">
        <v>3</v>
      </c>
      <c r="S382" s="171" t="s">
        <v>18</v>
      </c>
    </row>
    <row r="383" spans="1:19" ht="15" customHeight="1" x14ac:dyDescent="0.35">
      <c r="A383" s="112">
        <v>382</v>
      </c>
      <c r="B383" s="112" t="s">
        <v>1618</v>
      </c>
      <c r="C383" s="112" t="s">
        <v>1619</v>
      </c>
      <c r="D383" s="180" t="s">
        <v>1140</v>
      </c>
      <c r="E383" s="112" t="s">
        <v>556</v>
      </c>
      <c r="F383" s="112" t="s">
        <v>1141</v>
      </c>
      <c r="G383" s="188"/>
      <c r="H383" s="75"/>
      <c r="I383" s="112" t="s">
        <v>886</v>
      </c>
      <c r="J383" s="112" t="s">
        <v>1142</v>
      </c>
      <c r="K383" s="178"/>
      <c r="L383" s="178"/>
      <c r="M383" s="171"/>
      <c r="N383" s="75"/>
      <c r="O383" s="75"/>
      <c r="P383" s="75"/>
      <c r="Q383" s="75"/>
      <c r="R383" s="112" t="s">
        <v>3</v>
      </c>
      <c r="S383" s="171" t="s">
        <v>18</v>
      </c>
    </row>
    <row r="384" spans="1:19" ht="15" customHeight="1" x14ac:dyDescent="0.35">
      <c r="A384" s="112">
        <v>383</v>
      </c>
      <c r="B384" s="112" t="s">
        <v>1236</v>
      </c>
      <c r="C384" s="112" t="s">
        <v>1620</v>
      </c>
      <c r="D384" s="180" t="s">
        <v>287</v>
      </c>
      <c r="E384" s="112" t="s">
        <v>346</v>
      </c>
      <c r="F384" s="112" t="s">
        <v>1238</v>
      </c>
      <c r="G384" s="188"/>
      <c r="H384" s="75"/>
      <c r="I384" s="112" t="s">
        <v>886</v>
      </c>
      <c r="J384" s="112" t="s">
        <v>1154</v>
      </c>
      <c r="K384" s="178"/>
      <c r="L384" s="178"/>
      <c r="M384" s="171"/>
      <c r="N384" s="75"/>
      <c r="O384" s="75"/>
      <c r="P384" s="75"/>
      <c r="Q384" s="75"/>
      <c r="R384" s="112" t="s">
        <v>3</v>
      </c>
      <c r="S384" s="171" t="s">
        <v>18</v>
      </c>
    </row>
    <row r="385" spans="1:19" ht="15" customHeight="1" x14ac:dyDescent="0.35">
      <c r="A385" s="112">
        <v>384</v>
      </c>
      <c r="B385" s="112" t="s">
        <v>1621</v>
      </c>
      <c r="C385" s="112" t="s">
        <v>1622</v>
      </c>
      <c r="D385" s="180" t="s">
        <v>1201</v>
      </c>
      <c r="E385" s="112" t="s">
        <v>493</v>
      </c>
      <c r="F385" s="112" t="s">
        <v>1141</v>
      </c>
      <c r="G385" s="188"/>
      <c r="H385" s="75"/>
      <c r="I385" s="112" t="s">
        <v>886</v>
      </c>
      <c r="J385" s="112" t="s">
        <v>290</v>
      </c>
      <c r="K385" s="178"/>
      <c r="L385" s="178"/>
      <c r="M385" s="171"/>
      <c r="N385" s="112">
        <v>3</v>
      </c>
      <c r="O385" s="75"/>
      <c r="P385" s="75"/>
      <c r="Q385" s="75"/>
      <c r="R385" s="112" t="s">
        <v>3</v>
      </c>
      <c r="S385" s="171" t="s">
        <v>18</v>
      </c>
    </row>
    <row r="386" spans="1:19" ht="15" customHeight="1" x14ac:dyDescent="0.35">
      <c r="A386" s="112">
        <v>385</v>
      </c>
      <c r="B386" s="112" t="s">
        <v>1623</v>
      </c>
      <c r="C386" s="112" t="s">
        <v>1624</v>
      </c>
      <c r="D386" s="180" t="s">
        <v>1201</v>
      </c>
      <c r="E386" s="112" t="s">
        <v>556</v>
      </c>
      <c r="F386" s="112" t="s">
        <v>1141</v>
      </c>
      <c r="G386" s="188"/>
      <c r="H386" s="75"/>
      <c r="I386" s="112" t="s">
        <v>886</v>
      </c>
      <c r="J386" s="112" t="s">
        <v>1154</v>
      </c>
      <c r="K386" s="178"/>
      <c r="L386" s="178"/>
      <c r="M386" s="171"/>
      <c r="N386" s="75"/>
      <c r="O386" s="75"/>
      <c r="P386" s="75"/>
      <c r="Q386" s="75"/>
      <c r="R386" s="112" t="s">
        <v>3</v>
      </c>
      <c r="S386" s="171" t="s">
        <v>18</v>
      </c>
    </row>
    <row r="387" spans="1:19" ht="15" customHeight="1" x14ac:dyDescent="0.35">
      <c r="A387" s="112">
        <v>386</v>
      </c>
      <c r="B387" s="112" t="s">
        <v>1625</v>
      </c>
      <c r="C387" s="112" t="s">
        <v>1626</v>
      </c>
      <c r="D387" s="180" t="s">
        <v>1329</v>
      </c>
      <c r="E387" s="112" t="s">
        <v>295</v>
      </c>
      <c r="F387" s="112" t="s">
        <v>1627</v>
      </c>
      <c r="G387" s="188"/>
      <c r="H387" s="75"/>
      <c r="I387" s="112" t="s">
        <v>886</v>
      </c>
      <c r="J387" s="112" t="s">
        <v>1113</v>
      </c>
      <c r="K387" s="178"/>
      <c r="L387" s="178"/>
      <c r="M387" s="171"/>
      <c r="N387" s="112">
        <v>4</v>
      </c>
      <c r="O387" s="75"/>
      <c r="P387" s="75"/>
      <c r="Q387" s="75"/>
      <c r="R387" s="112" t="s">
        <v>3</v>
      </c>
      <c r="S387" s="171" t="s">
        <v>18</v>
      </c>
    </row>
    <row r="388" spans="1:19" ht="15" customHeight="1" x14ac:dyDescent="0.35">
      <c r="A388" s="112">
        <v>387</v>
      </c>
      <c r="B388" s="112" t="s">
        <v>1628</v>
      </c>
      <c r="C388" s="112" t="s">
        <v>1629</v>
      </c>
      <c r="D388" s="180" t="s">
        <v>1272</v>
      </c>
      <c r="E388" s="112" t="s">
        <v>310</v>
      </c>
      <c r="F388" s="112" t="s">
        <v>1630</v>
      </c>
      <c r="G388" s="188"/>
      <c r="H388" s="75"/>
      <c r="I388" s="112" t="s">
        <v>1112</v>
      </c>
      <c r="J388" s="112" t="s">
        <v>290</v>
      </c>
      <c r="K388" s="178"/>
      <c r="L388" s="178"/>
      <c r="M388" s="171"/>
      <c r="N388" s="112">
        <v>1</v>
      </c>
      <c r="O388" s="75"/>
      <c r="P388" s="112">
        <v>44</v>
      </c>
      <c r="Q388" s="75"/>
      <c r="R388" s="112" t="s">
        <v>3</v>
      </c>
      <c r="S388" s="171" t="s">
        <v>18</v>
      </c>
    </row>
    <row r="389" spans="1:19" ht="15" customHeight="1" x14ac:dyDescent="0.35">
      <c r="A389" s="112">
        <v>388</v>
      </c>
      <c r="B389" s="112" t="s">
        <v>1631</v>
      </c>
      <c r="C389" s="112" t="s">
        <v>1632</v>
      </c>
      <c r="D389" s="180" t="s">
        <v>287</v>
      </c>
      <c r="E389" s="112" t="s">
        <v>346</v>
      </c>
      <c r="F389" s="112" t="s">
        <v>1633</v>
      </c>
      <c r="G389" s="188"/>
      <c r="H389" s="75"/>
      <c r="I389" s="112" t="s">
        <v>886</v>
      </c>
      <c r="J389" s="112" t="s">
        <v>290</v>
      </c>
      <c r="K389" s="178"/>
      <c r="L389" s="178"/>
      <c r="M389" s="171"/>
      <c r="N389" s="75"/>
      <c r="O389" s="75"/>
      <c r="P389" s="75"/>
      <c r="Q389" s="75"/>
      <c r="R389" s="112" t="s">
        <v>3</v>
      </c>
      <c r="S389" s="171" t="s">
        <v>18</v>
      </c>
    </row>
    <row r="390" spans="1:19" ht="15" customHeight="1" x14ac:dyDescent="0.35">
      <c r="A390" s="112">
        <v>389</v>
      </c>
      <c r="B390" s="112" t="s">
        <v>1634</v>
      </c>
      <c r="C390" s="112" t="s">
        <v>1635</v>
      </c>
      <c r="D390" s="180" t="s">
        <v>287</v>
      </c>
      <c r="E390" s="112" t="s">
        <v>396</v>
      </c>
      <c r="F390" s="112" t="s">
        <v>1636</v>
      </c>
      <c r="G390" s="188"/>
      <c r="H390" s="75"/>
      <c r="I390" s="112" t="s">
        <v>886</v>
      </c>
      <c r="J390" s="112" t="s">
        <v>290</v>
      </c>
      <c r="K390" s="178"/>
      <c r="L390" s="178"/>
      <c r="M390" s="171"/>
      <c r="N390" s="112">
        <v>15</v>
      </c>
      <c r="O390" s="75"/>
      <c r="P390" s="112">
        <v>10</v>
      </c>
      <c r="Q390" s="75"/>
      <c r="R390" s="112" t="s">
        <v>3</v>
      </c>
      <c r="S390" s="171" t="s">
        <v>18</v>
      </c>
    </row>
    <row r="391" spans="1:19" ht="15" customHeight="1" x14ac:dyDescent="0.35">
      <c r="A391" s="112">
        <v>390</v>
      </c>
      <c r="B391" s="112" t="s">
        <v>1637</v>
      </c>
      <c r="C391" s="112" t="s">
        <v>1638</v>
      </c>
      <c r="D391" s="180" t="s">
        <v>287</v>
      </c>
      <c r="E391" s="112" t="s">
        <v>302</v>
      </c>
      <c r="F391" s="112" t="s">
        <v>1639</v>
      </c>
      <c r="G391" s="188"/>
      <c r="H391" s="75"/>
      <c r="I391" s="112" t="s">
        <v>886</v>
      </c>
      <c r="J391" s="112" t="s">
        <v>290</v>
      </c>
      <c r="K391" s="178"/>
      <c r="L391" s="178"/>
      <c r="M391" s="171"/>
      <c r="N391" s="112">
        <v>4</v>
      </c>
      <c r="O391" s="75"/>
      <c r="P391" s="112">
        <v>16</v>
      </c>
      <c r="Q391" s="75"/>
      <c r="R391" s="112" t="s">
        <v>3</v>
      </c>
      <c r="S391" s="171" t="s">
        <v>18</v>
      </c>
    </row>
    <row r="392" spans="1:19" ht="15" customHeight="1" x14ac:dyDescent="0.35">
      <c r="A392" s="112">
        <v>391</v>
      </c>
      <c r="B392" s="112" t="s">
        <v>1640</v>
      </c>
      <c r="C392" s="112" t="s">
        <v>1641</v>
      </c>
      <c r="D392" s="180" t="s">
        <v>1642</v>
      </c>
      <c r="E392" s="112" t="s">
        <v>346</v>
      </c>
      <c r="F392" s="112" t="s">
        <v>1643</v>
      </c>
      <c r="G392" s="188"/>
      <c r="H392" s="75"/>
      <c r="I392" s="112" t="s">
        <v>505</v>
      </c>
      <c r="J392" s="112" t="s">
        <v>1118</v>
      </c>
      <c r="K392" s="178"/>
      <c r="L392" s="178"/>
      <c r="M392" s="171"/>
      <c r="N392" s="75"/>
      <c r="O392" s="75"/>
      <c r="P392" s="112">
        <v>36</v>
      </c>
      <c r="Q392" s="75"/>
      <c r="R392" s="112" t="s">
        <v>3</v>
      </c>
      <c r="S392" s="171" t="s">
        <v>18</v>
      </c>
    </row>
    <row r="393" spans="1:19" ht="15" customHeight="1" x14ac:dyDescent="0.35">
      <c r="A393" s="112">
        <v>392</v>
      </c>
      <c r="B393" s="112" t="s">
        <v>1644</v>
      </c>
      <c r="C393" s="112" t="s">
        <v>1645</v>
      </c>
      <c r="D393" s="180" t="s">
        <v>1150</v>
      </c>
      <c r="E393" s="112" t="s">
        <v>333</v>
      </c>
      <c r="F393" s="112" t="s">
        <v>1646</v>
      </c>
      <c r="G393" s="188"/>
      <c r="H393" s="75"/>
      <c r="I393" s="112" t="s">
        <v>886</v>
      </c>
      <c r="J393" s="112" t="s">
        <v>290</v>
      </c>
      <c r="K393" s="178"/>
      <c r="L393" s="178"/>
      <c r="M393" s="171"/>
      <c r="N393" s="112">
        <v>212</v>
      </c>
      <c r="O393" s="75"/>
      <c r="P393" s="75"/>
      <c r="Q393" s="75"/>
      <c r="R393" s="112" t="s">
        <v>3</v>
      </c>
      <c r="S393" s="171" t="s">
        <v>18</v>
      </c>
    </row>
    <row r="394" spans="1:19" ht="15" customHeight="1" x14ac:dyDescent="0.35">
      <c r="A394" s="112">
        <v>393</v>
      </c>
      <c r="B394" s="112" t="s">
        <v>1647</v>
      </c>
      <c r="C394" s="112" t="s">
        <v>1648</v>
      </c>
      <c r="D394" s="180" t="s">
        <v>1649</v>
      </c>
      <c r="E394" s="112" t="s">
        <v>310</v>
      </c>
      <c r="F394" s="112" t="s">
        <v>1650</v>
      </c>
      <c r="G394" s="188"/>
      <c r="H394" s="75"/>
      <c r="I394" s="112" t="s">
        <v>1112</v>
      </c>
      <c r="J394" s="112" t="s">
        <v>1113</v>
      </c>
      <c r="K394" s="178"/>
      <c r="L394" s="178"/>
      <c r="M394" s="171"/>
      <c r="N394" s="112">
        <v>7</v>
      </c>
      <c r="O394" s="75"/>
      <c r="P394" s="112">
        <v>49</v>
      </c>
      <c r="Q394" s="75"/>
      <c r="R394" s="112" t="s">
        <v>3</v>
      </c>
      <c r="S394" s="171" t="s">
        <v>18</v>
      </c>
    </row>
    <row r="395" spans="1:19" ht="15" customHeight="1" x14ac:dyDescent="0.35">
      <c r="A395" s="112">
        <v>394</v>
      </c>
      <c r="B395" s="112" t="s">
        <v>1651</v>
      </c>
      <c r="C395" s="112" t="s">
        <v>197</v>
      </c>
      <c r="D395" s="180" t="s">
        <v>287</v>
      </c>
      <c r="E395" s="112" t="s">
        <v>310</v>
      </c>
      <c r="F395" s="112" t="s">
        <v>1652</v>
      </c>
      <c r="G395" s="188"/>
      <c r="H395" s="75"/>
      <c r="I395" s="112" t="s">
        <v>886</v>
      </c>
      <c r="J395" s="112" t="s">
        <v>290</v>
      </c>
      <c r="K395" s="178"/>
      <c r="L395" s="178"/>
      <c r="M395" s="171"/>
      <c r="N395" s="75"/>
      <c r="O395" s="75"/>
      <c r="P395" s="112">
        <v>19</v>
      </c>
      <c r="Q395" s="75"/>
      <c r="R395" s="112" t="s">
        <v>3</v>
      </c>
      <c r="S395" s="171" t="s">
        <v>18</v>
      </c>
    </row>
    <row r="396" spans="1:19" ht="15" customHeight="1" x14ac:dyDescent="0.35">
      <c r="A396" s="112">
        <v>395</v>
      </c>
      <c r="B396" s="112" t="s">
        <v>1653</v>
      </c>
      <c r="C396" s="112" t="s">
        <v>1654</v>
      </c>
      <c r="D396" s="180" t="s">
        <v>287</v>
      </c>
      <c r="E396" s="112" t="s">
        <v>310</v>
      </c>
      <c r="F396" s="112" t="s">
        <v>1655</v>
      </c>
      <c r="G396" s="188"/>
      <c r="H396" s="75"/>
      <c r="I396" s="112" t="s">
        <v>1112</v>
      </c>
      <c r="J396" s="112" t="s">
        <v>290</v>
      </c>
      <c r="K396" s="178"/>
      <c r="L396" s="178"/>
      <c r="M396" s="171"/>
      <c r="N396" s="112">
        <v>15</v>
      </c>
      <c r="O396" s="75"/>
      <c r="P396" s="112">
        <v>35</v>
      </c>
      <c r="Q396" s="75"/>
      <c r="R396" s="112" t="s">
        <v>3</v>
      </c>
      <c r="S396" s="171" t="s">
        <v>18</v>
      </c>
    </row>
    <row r="397" spans="1:19" ht="15" customHeight="1" x14ac:dyDescent="0.35">
      <c r="A397" s="112">
        <v>396</v>
      </c>
      <c r="B397" s="112" t="s">
        <v>1656</v>
      </c>
      <c r="C397" s="112" t="s">
        <v>1657</v>
      </c>
      <c r="D397" s="180" t="s">
        <v>1658</v>
      </c>
      <c r="E397" s="112" t="s">
        <v>295</v>
      </c>
      <c r="F397" s="112" t="s">
        <v>1549</v>
      </c>
      <c r="G397" s="188"/>
      <c r="H397" s="75"/>
      <c r="I397" s="112" t="s">
        <v>505</v>
      </c>
      <c r="J397" s="112" t="s">
        <v>1118</v>
      </c>
      <c r="K397" s="178"/>
      <c r="L397" s="178"/>
      <c r="M397" s="171"/>
      <c r="N397" s="112">
        <v>4</v>
      </c>
      <c r="O397" s="75"/>
      <c r="P397" s="112">
        <v>28</v>
      </c>
      <c r="Q397" s="75"/>
      <c r="R397" s="112" t="s">
        <v>3</v>
      </c>
      <c r="S397" s="171" t="s">
        <v>18</v>
      </c>
    </row>
    <row r="398" spans="1:19" ht="15" customHeight="1" x14ac:dyDescent="0.35">
      <c r="A398" s="112">
        <v>397</v>
      </c>
      <c r="B398" s="112" t="s">
        <v>1659</v>
      </c>
      <c r="C398" s="112" t="s">
        <v>1660</v>
      </c>
      <c r="D398" s="180" t="s">
        <v>287</v>
      </c>
      <c r="E398" s="112" t="s">
        <v>639</v>
      </c>
      <c r="F398" s="112" t="s">
        <v>1661</v>
      </c>
      <c r="G398" s="188"/>
      <c r="H398" s="75"/>
      <c r="I398" s="112" t="s">
        <v>1112</v>
      </c>
      <c r="J398" s="112" t="s">
        <v>290</v>
      </c>
      <c r="K398" s="178"/>
      <c r="L398" s="178"/>
      <c r="M398" s="171"/>
      <c r="N398" s="75"/>
      <c r="O398" s="75"/>
      <c r="P398" s="112">
        <v>2</v>
      </c>
      <c r="Q398" s="75"/>
      <c r="R398" s="112" t="s">
        <v>3</v>
      </c>
      <c r="S398" s="171" t="s">
        <v>18</v>
      </c>
    </row>
    <row r="399" spans="1:19" ht="15" customHeight="1" x14ac:dyDescent="0.35">
      <c r="A399" s="112">
        <v>398</v>
      </c>
      <c r="B399" s="112" t="s">
        <v>1662</v>
      </c>
      <c r="C399" s="112" t="s">
        <v>1663</v>
      </c>
      <c r="D399" s="180" t="s">
        <v>1110</v>
      </c>
      <c r="E399" s="112" t="s">
        <v>302</v>
      </c>
      <c r="F399" s="112" t="s">
        <v>1664</v>
      </c>
      <c r="G399" s="188"/>
      <c r="H399" s="75"/>
      <c r="I399" s="112" t="s">
        <v>1112</v>
      </c>
      <c r="J399" s="112" t="s">
        <v>1113</v>
      </c>
      <c r="K399" s="178"/>
      <c r="L399" s="178"/>
      <c r="M399" s="171"/>
      <c r="N399" s="75"/>
      <c r="O399" s="75"/>
      <c r="P399" s="112">
        <v>7</v>
      </c>
      <c r="Q399" s="75"/>
      <c r="R399" s="112" t="s">
        <v>3</v>
      </c>
      <c r="S399" s="171" t="s">
        <v>18</v>
      </c>
    </row>
    <row r="400" spans="1:19" ht="15" customHeight="1" x14ac:dyDescent="0.35">
      <c r="A400" s="112">
        <v>399</v>
      </c>
      <c r="B400" s="112" t="s">
        <v>1665</v>
      </c>
      <c r="C400" s="112" t="s">
        <v>1666</v>
      </c>
      <c r="D400" s="180" t="s">
        <v>1667</v>
      </c>
      <c r="E400" s="112" t="s">
        <v>295</v>
      </c>
      <c r="F400" s="112" t="s">
        <v>1668</v>
      </c>
      <c r="G400" s="188"/>
      <c r="H400" s="75"/>
      <c r="I400" s="112" t="s">
        <v>505</v>
      </c>
      <c r="J400" s="112" t="s">
        <v>1118</v>
      </c>
      <c r="K400" s="178"/>
      <c r="L400" s="178"/>
      <c r="M400" s="171"/>
      <c r="N400" s="112">
        <v>10</v>
      </c>
      <c r="O400" s="75"/>
      <c r="P400" s="112">
        <v>53</v>
      </c>
      <c r="Q400" s="75"/>
      <c r="R400" s="112" t="s">
        <v>3</v>
      </c>
      <c r="S400" s="171" t="s">
        <v>18</v>
      </c>
    </row>
    <row r="401" spans="1:19" ht="15" customHeight="1" x14ac:dyDescent="0.35">
      <c r="A401" s="112">
        <v>400</v>
      </c>
      <c r="B401" s="112" t="s">
        <v>1669</v>
      </c>
      <c r="C401" s="112" t="s">
        <v>1670</v>
      </c>
      <c r="D401" s="180" t="s">
        <v>1671</v>
      </c>
      <c r="E401" s="112" t="s">
        <v>556</v>
      </c>
      <c r="F401" s="112" t="s">
        <v>1672</v>
      </c>
      <c r="G401" s="188"/>
      <c r="H401" s="75"/>
      <c r="I401" s="112" t="s">
        <v>1112</v>
      </c>
      <c r="J401" s="112" t="s">
        <v>290</v>
      </c>
      <c r="K401" s="178"/>
      <c r="L401" s="178"/>
      <c r="M401" s="171"/>
      <c r="N401" s="75"/>
      <c r="O401" s="75"/>
      <c r="P401" s="112">
        <v>19</v>
      </c>
      <c r="Q401" s="75"/>
      <c r="R401" s="112" t="s">
        <v>3</v>
      </c>
      <c r="S401" s="171" t="s">
        <v>18</v>
      </c>
    </row>
    <row r="402" spans="1:19" ht="15" customHeight="1" x14ac:dyDescent="0.35">
      <c r="A402" s="112">
        <v>401</v>
      </c>
      <c r="B402" s="112" t="s">
        <v>1673</v>
      </c>
      <c r="C402" s="112" t="s">
        <v>1674</v>
      </c>
      <c r="D402" s="180" t="s">
        <v>287</v>
      </c>
      <c r="E402" s="112" t="s">
        <v>333</v>
      </c>
      <c r="F402" s="112" t="s">
        <v>1675</v>
      </c>
      <c r="G402" s="188"/>
      <c r="H402" s="75"/>
      <c r="I402" s="112" t="s">
        <v>1112</v>
      </c>
      <c r="J402" s="112" t="s">
        <v>290</v>
      </c>
      <c r="K402" s="178"/>
      <c r="L402" s="178"/>
      <c r="M402" s="171"/>
      <c r="N402" s="112">
        <v>5</v>
      </c>
      <c r="O402" s="75"/>
      <c r="P402" s="112">
        <v>14</v>
      </c>
      <c r="Q402" s="75"/>
      <c r="R402" s="112" t="s">
        <v>3</v>
      </c>
      <c r="S402" s="171" t="s">
        <v>18</v>
      </c>
    </row>
    <row r="403" spans="1:19" ht="15" customHeight="1" x14ac:dyDescent="0.35">
      <c r="A403" s="112">
        <v>402</v>
      </c>
      <c r="B403" s="112" t="s">
        <v>1676</v>
      </c>
      <c r="C403" s="112" t="s">
        <v>1677</v>
      </c>
      <c r="D403" s="180" t="s">
        <v>1678</v>
      </c>
      <c r="E403" s="112" t="s">
        <v>556</v>
      </c>
      <c r="F403" s="112" t="s">
        <v>1679</v>
      </c>
      <c r="G403" s="188"/>
      <c r="H403" s="75"/>
      <c r="I403" s="112" t="s">
        <v>886</v>
      </c>
      <c r="J403" s="112" t="s">
        <v>1154</v>
      </c>
      <c r="K403" s="178"/>
      <c r="L403" s="178"/>
      <c r="M403" s="171"/>
      <c r="N403" s="75"/>
      <c r="O403" s="75"/>
      <c r="P403" s="75"/>
      <c r="Q403" s="75"/>
      <c r="R403" s="112" t="s">
        <v>3</v>
      </c>
      <c r="S403" s="171" t="s">
        <v>18</v>
      </c>
    </row>
    <row r="404" spans="1:19" ht="15" customHeight="1" x14ac:dyDescent="0.35">
      <c r="A404" s="112">
        <v>403</v>
      </c>
      <c r="B404" s="112" t="s">
        <v>1680</v>
      </c>
      <c r="C404" s="112" t="s">
        <v>1681</v>
      </c>
      <c r="D404" s="180" t="s">
        <v>1682</v>
      </c>
      <c r="E404" s="112" t="s">
        <v>310</v>
      </c>
      <c r="F404" s="112" t="s">
        <v>1683</v>
      </c>
      <c r="G404" s="188"/>
      <c r="H404" s="75"/>
      <c r="I404" s="112" t="s">
        <v>505</v>
      </c>
      <c r="J404" s="112" t="s">
        <v>1118</v>
      </c>
      <c r="K404" s="178"/>
      <c r="L404" s="178"/>
      <c r="M404" s="171"/>
      <c r="N404" s="112">
        <v>44</v>
      </c>
      <c r="O404" s="75"/>
      <c r="P404" s="112">
        <v>29</v>
      </c>
      <c r="Q404" s="75"/>
      <c r="R404" s="112" t="s">
        <v>3</v>
      </c>
      <c r="S404" s="171" t="s">
        <v>18</v>
      </c>
    </row>
    <row r="405" spans="1:19" ht="15" customHeight="1" x14ac:dyDescent="0.35">
      <c r="A405" s="112">
        <v>404</v>
      </c>
      <c r="B405" s="112" t="s">
        <v>103</v>
      </c>
      <c r="C405" s="112" t="s">
        <v>1684</v>
      </c>
      <c r="D405" s="180" t="s">
        <v>287</v>
      </c>
      <c r="E405" s="112" t="s">
        <v>302</v>
      </c>
      <c r="F405" s="112" t="s">
        <v>1685</v>
      </c>
      <c r="G405" s="188"/>
      <c r="H405" s="75"/>
      <c r="I405" s="112" t="s">
        <v>886</v>
      </c>
      <c r="J405" s="112" t="s">
        <v>290</v>
      </c>
      <c r="K405" s="178"/>
      <c r="L405" s="178"/>
      <c r="M405" s="171"/>
      <c r="N405" s="112">
        <v>4</v>
      </c>
      <c r="O405" s="75"/>
      <c r="P405" s="75"/>
      <c r="Q405" s="75"/>
      <c r="R405" s="112" t="s">
        <v>3</v>
      </c>
      <c r="S405" s="171" t="s">
        <v>18</v>
      </c>
    </row>
    <row r="406" spans="1:19" ht="15" customHeight="1" x14ac:dyDescent="0.35">
      <c r="A406" s="112">
        <v>405</v>
      </c>
      <c r="B406" s="112" t="s">
        <v>1686</v>
      </c>
      <c r="C406" s="112" t="s">
        <v>1687</v>
      </c>
      <c r="D406" s="180" t="s">
        <v>287</v>
      </c>
      <c r="E406" s="112" t="s">
        <v>346</v>
      </c>
      <c r="F406" s="112" t="s">
        <v>1688</v>
      </c>
      <c r="G406" s="188"/>
      <c r="H406" s="75"/>
      <c r="I406" s="112" t="s">
        <v>1112</v>
      </c>
      <c r="J406" s="112" t="s">
        <v>1142</v>
      </c>
      <c r="K406" s="178"/>
      <c r="L406" s="178"/>
      <c r="M406" s="171"/>
      <c r="N406" s="75"/>
      <c r="O406" s="75"/>
      <c r="P406" s="112">
        <v>38</v>
      </c>
      <c r="Q406" s="75"/>
      <c r="R406" s="112" t="s">
        <v>3</v>
      </c>
      <c r="S406" s="171" t="s">
        <v>18</v>
      </c>
    </row>
    <row r="407" spans="1:19" ht="15" customHeight="1" x14ac:dyDescent="0.35">
      <c r="A407" s="112">
        <v>406</v>
      </c>
      <c r="B407" s="112" t="s">
        <v>1689</v>
      </c>
      <c r="C407" s="112" t="s">
        <v>1690</v>
      </c>
      <c r="D407" s="180" t="s">
        <v>1691</v>
      </c>
      <c r="E407" s="112" t="s">
        <v>556</v>
      </c>
      <c r="F407" s="112" t="s">
        <v>1141</v>
      </c>
      <c r="G407" s="188"/>
      <c r="H407" s="75"/>
      <c r="I407" s="112" t="s">
        <v>886</v>
      </c>
      <c r="J407" s="112" t="s">
        <v>1154</v>
      </c>
      <c r="K407" s="178"/>
      <c r="L407" s="178"/>
      <c r="M407" s="171"/>
      <c r="N407" s="75"/>
      <c r="O407" s="75"/>
      <c r="P407" s="75"/>
      <c r="Q407" s="75"/>
      <c r="R407" s="112" t="s">
        <v>3</v>
      </c>
      <c r="S407" s="171" t="s">
        <v>18</v>
      </c>
    </row>
    <row r="408" spans="1:19" ht="15" customHeight="1" x14ac:dyDescent="0.35">
      <c r="A408" s="112">
        <v>407</v>
      </c>
      <c r="B408" s="112" t="s">
        <v>1692</v>
      </c>
      <c r="C408" s="112" t="s">
        <v>1693</v>
      </c>
      <c r="D408" s="180" t="s">
        <v>287</v>
      </c>
      <c r="E408" s="112" t="s">
        <v>295</v>
      </c>
      <c r="F408" s="112" t="s">
        <v>1694</v>
      </c>
      <c r="G408" s="188"/>
      <c r="H408" s="75"/>
      <c r="I408" s="112" t="s">
        <v>886</v>
      </c>
      <c r="J408" s="112" t="s">
        <v>290</v>
      </c>
      <c r="K408" s="178"/>
      <c r="L408" s="178"/>
      <c r="M408" s="171"/>
      <c r="N408" s="112">
        <v>3</v>
      </c>
      <c r="O408" s="75"/>
      <c r="P408" s="75"/>
      <c r="Q408" s="75"/>
      <c r="R408" s="112" t="s">
        <v>3</v>
      </c>
      <c r="S408" s="171" t="s">
        <v>18</v>
      </c>
    </row>
    <row r="409" spans="1:19" ht="15" customHeight="1" x14ac:dyDescent="0.35">
      <c r="A409" s="112">
        <v>408</v>
      </c>
      <c r="B409" s="112" t="s">
        <v>1695</v>
      </c>
      <c r="C409" s="112" t="s">
        <v>1696</v>
      </c>
      <c r="D409" s="180" t="s">
        <v>1697</v>
      </c>
      <c r="E409" s="112" t="s">
        <v>346</v>
      </c>
      <c r="F409" s="112" t="s">
        <v>1698</v>
      </c>
      <c r="G409" s="188"/>
      <c r="H409" s="75"/>
      <c r="I409" s="112" t="s">
        <v>505</v>
      </c>
      <c r="J409" s="112" t="s">
        <v>1118</v>
      </c>
      <c r="K409" s="178"/>
      <c r="L409" s="178"/>
      <c r="M409" s="171"/>
      <c r="N409" s="112">
        <v>10</v>
      </c>
      <c r="O409" s="75"/>
      <c r="P409" s="112">
        <v>140</v>
      </c>
      <c r="Q409" s="75"/>
      <c r="R409" s="112" t="s">
        <v>3</v>
      </c>
      <c r="S409" s="171" t="s">
        <v>18</v>
      </c>
    </row>
    <row r="410" spans="1:19" ht="15" customHeight="1" x14ac:dyDescent="0.35">
      <c r="A410" s="112">
        <v>409</v>
      </c>
      <c r="B410" s="112" t="s">
        <v>1699</v>
      </c>
      <c r="C410" s="112" t="s">
        <v>1700</v>
      </c>
      <c r="D410" s="180" t="s">
        <v>1701</v>
      </c>
      <c r="E410" s="112" t="s">
        <v>346</v>
      </c>
      <c r="F410" s="112" t="s">
        <v>1702</v>
      </c>
      <c r="G410" s="188"/>
      <c r="H410" s="75"/>
      <c r="I410" s="112" t="s">
        <v>886</v>
      </c>
      <c r="J410" s="112" t="s">
        <v>290</v>
      </c>
      <c r="K410" s="178"/>
      <c r="L410" s="178"/>
      <c r="M410" s="171"/>
      <c r="N410" s="112">
        <v>12</v>
      </c>
      <c r="O410" s="75"/>
      <c r="P410" s="75"/>
      <c r="Q410" s="75"/>
      <c r="R410" s="112" t="s">
        <v>3</v>
      </c>
      <c r="S410" s="171" t="s">
        <v>18</v>
      </c>
    </row>
    <row r="411" spans="1:19" ht="15" customHeight="1" x14ac:dyDescent="0.35">
      <c r="A411" s="112">
        <v>410</v>
      </c>
      <c r="B411" s="112" t="s">
        <v>1703</v>
      </c>
      <c r="C411" s="112" t="s">
        <v>1704</v>
      </c>
      <c r="D411" s="180" t="s">
        <v>1181</v>
      </c>
      <c r="E411" s="112" t="s">
        <v>346</v>
      </c>
      <c r="F411" s="112" t="s">
        <v>1705</v>
      </c>
      <c r="G411" s="188"/>
      <c r="H411" s="75"/>
      <c r="I411" s="112" t="s">
        <v>505</v>
      </c>
      <c r="J411" s="112" t="s">
        <v>1118</v>
      </c>
      <c r="K411" s="178"/>
      <c r="L411" s="178"/>
      <c r="M411" s="171"/>
      <c r="N411" s="112">
        <v>1</v>
      </c>
      <c r="O411" s="75"/>
      <c r="P411" s="112">
        <v>29</v>
      </c>
      <c r="Q411" s="75"/>
      <c r="R411" s="112" t="s">
        <v>3</v>
      </c>
      <c r="S411" s="171" t="s">
        <v>18</v>
      </c>
    </row>
    <row r="412" spans="1:19" ht="15" customHeight="1" x14ac:dyDescent="0.35">
      <c r="A412" s="112">
        <v>411</v>
      </c>
      <c r="B412" s="112" t="s">
        <v>1706</v>
      </c>
      <c r="C412" s="112" t="s">
        <v>1707</v>
      </c>
      <c r="D412" s="180" t="s">
        <v>1480</v>
      </c>
      <c r="E412" s="112" t="s">
        <v>493</v>
      </c>
      <c r="F412" s="112" t="s">
        <v>1708</v>
      </c>
      <c r="G412" s="188"/>
      <c r="H412" s="75"/>
      <c r="I412" s="112" t="s">
        <v>505</v>
      </c>
      <c r="J412" s="112" t="s">
        <v>1118</v>
      </c>
      <c r="K412" s="178"/>
      <c r="L412" s="178"/>
      <c r="M412" s="171"/>
      <c r="N412" s="112">
        <v>9</v>
      </c>
      <c r="O412" s="75"/>
      <c r="P412" s="112">
        <v>49</v>
      </c>
      <c r="Q412" s="75"/>
      <c r="R412" s="112" t="s">
        <v>3</v>
      </c>
      <c r="S412" s="171" t="s">
        <v>18</v>
      </c>
    </row>
    <row r="413" spans="1:19" ht="15" customHeight="1" x14ac:dyDescent="0.35">
      <c r="A413" s="112">
        <v>412</v>
      </c>
      <c r="B413" s="112" t="s">
        <v>1709</v>
      </c>
      <c r="C413" s="112" t="s">
        <v>1710</v>
      </c>
      <c r="D413" s="180" t="s">
        <v>1201</v>
      </c>
      <c r="E413" s="112" t="s">
        <v>295</v>
      </c>
      <c r="F413" s="112" t="s">
        <v>1711</v>
      </c>
      <c r="G413" s="188"/>
      <c r="H413" s="75"/>
      <c r="I413" s="112" t="s">
        <v>886</v>
      </c>
      <c r="J413" s="112" t="s">
        <v>1113</v>
      </c>
      <c r="K413" s="178"/>
      <c r="L413" s="178"/>
      <c r="M413" s="171"/>
      <c r="N413" s="112">
        <v>3</v>
      </c>
      <c r="O413" s="75"/>
      <c r="P413" s="75"/>
      <c r="Q413" s="75"/>
      <c r="R413" s="112" t="s">
        <v>3</v>
      </c>
      <c r="S413" s="171" t="s">
        <v>18</v>
      </c>
    </row>
    <row r="414" spans="1:19" ht="15" customHeight="1" x14ac:dyDescent="0.35">
      <c r="A414" s="112">
        <v>413</v>
      </c>
      <c r="B414" s="112" t="s">
        <v>1712</v>
      </c>
      <c r="C414" s="112" t="s">
        <v>1713</v>
      </c>
      <c r="D414" s="180" t="s">
        <v>287</v>
      </c>
      <c r="E414" s="112" t="s">
        <v>493</v>
      </c>
      <c r="F414" s="112" t="s">
        <v>1714</v>
      </c>
      <c r="G414" s="188"/>
      <c r="H414" s="75"/>
      <c r="I414" s="112" t="s">
        <v>886</v>
      </c>
      <c r="J414" s="112" t="s">
        <v>1154</v>
      </c>
      <c r="K414" s="178"/>
      <c r="L414" s="178"/>
      <c r="M414" s="171"/>
      <c r="N414" s="112">
        <v>3</v>
      </c>
      <c r="O414" s="75"/>
      <c r="P414" s="75"/>
      <c r="Q414" s="75"/>
      <c r="R414" s="112" t="s">
        <v>3</v>
      </c>
      <c r="S414" s="171" t="s">
        <v>18</v>
      </c>
    </row>
    <row r="415" spans="1:19" ht="15" customHeight="1" x14ac:dyDescent="0.35">
      <c r="A415" s="112">
        <v>414</v>
      </c>
      <c r="B415" s="112" t="s">
        <v>1715</v>
      </c>
      <c r="C415" s="112" t="s">
        <v>1716</v>
      </c>
      <c r="D415" s="180" t="s">
        <v>1363</v>
      </c>
      <c r="E415" s="112" t="s">
        <v>346</v>
      </c>
      <c r="F415" s="112" t="s">
        <v>1717</v>
      </c>
      <c r="G415" s="188"/>
      <c r="H415" s="75"/>
      <c r="I415" s="112" t="s">
        <v>886</v>
      </c>
      <c r="J415" s="112" t="s">
        <v>290</v>
      </c>
      <c r="K415" s="178"/>
      <c r="L415" s="178"/>
      <c r="M415" s="171"/>
      <c r="N415" s="75"/>
      <c r="O415" s="75"/>
      <c r="P415" s="75"/>
      <c r="Q415" s="75"/>
      <c r="R415" s="112" t="s">
        <v>3</v>
      </c>
      <c r="S415" s="171" t="s">
        <v>18</v>
      </c>
    </row>
    <row r="416" spans="1:19" ht="15" customHeight="1" x14ac:dyDescent="0.35">
      <c r="A416" s="112">
        <v>415</v>
      </c>
      <c r="B416" s="112" t="s">
        <v>1718</v>
      </c>
      <c r="C416" s="112" t="s">
        <v>1719</v>
      </c>
      <c r="D416" s="180" t="s">
        <v>1353</v>
      </c>
      <c r="E416" s="112" t="s">
        <v>295</v>
      </c>
      <c r="F416" s="112" t="s">
        <v>1141</v>
      </c>
      <c r="G416" s="188"/>
      <c r="H416" s="75"/>
      <c r="I416" s="112" t="s">
        <v>886</v>
      </c>
      <c r="J416" s="112" t="s">
        <v>290</v>
      </c>
      <c r="K416" s="178"/>
      <c r="L416" s="178"/>
      <c r="M416" s="171"/>
      <c r="N416" s="112">
        <v>1</v>
      </c>
      <c r="O416" s="75"/>
      <c r="P416" s="75"/>
      <c r="Q416" s="75"/>
      <c r="R416" s="112" t="s">
        <v>3</v>
      </c>
      <c r="S416" s="171" t="s">
        <v>18</v>
      </c>
    </row>
    <row r="417" spans="1:19" ht="15" customHeight="1" x14ac:dyDescent="0.35">
      <c r="A417" s="112">
        <v>416</v>
      </c>
      <c r="B417" s="112" t="s">
        <v>1720</v>
      </c>
      <c r="C417" s="112" t="s">
        <v>1721</v>
      </c>
      <c r="D417" s="180" t="s">
        <v>332</v>
      </c>
      <c r="E417" s="112" t="s">
        <v>325</v>
      </c>
      <c r="F417" s="112" t="s">
        <v>1722</v>
      </c>
      <c r="G417" s="188"/>
      <c r="H417" s="75"/>
      <c r="I417" s="112" t="s">
        <v>886</v>
      </c>
      <c r="J417" s="112" t="s">
        <v>290</v>
      </c>
      <c r="K417" s="178"/>
      <c r="L417" s="178"/>
      <c r="M417" s="171"/>
      <c r="N417" s="75"/>
      <c r="O417" s="75"/>
      <c r="P417" s="112">
        <v>9</v>
      </c>
      <c r="Q417" s="75"/>
      <c r="R417" s="112" t="s">
        <v>3</v>
      </c>
      <c r="S417" s="171" t="s">
        <v>18</v>
      </c>
    </row>
    <row r="418" spans="1:19" ht="15" customHeight="1" x14ac:dyDescent="0.35">
      <c r="A418" s="112">
        <v>417</v>
      </c>
      <c r="B418" s="112" t="s">
        <v>1422</v>
      </c>
      <c r="C418" s="112" t="s">
        <v>1723</v>
      </c>
      <c r="D418" s="180" t="s">
        <v>1150</v>
      </c>
      <c r="E418" s="112" t="s">
        <v>288</v>
      </c>
      <c r="F418" s="112" t="s">
        <v>1157</v>
      </c>
      <c r="G418" s="188"/>
      <c r="H418" s="75"/>
      <c r="I418" s="112" t="s">
        <v>886</v>
      </c>
      <c r="J418" s="112" t="s">
        <v>290</v>
      </c>
      <c r="K418" s="178"/>
      <c r="L418" s="178"/>
      <c r="M418" s="171"/>
      <c r="N418" s="112">
        <v>17</v>
      </c>
      <c r="O418" s="75"/>
      <c r="P418" s="75"/>
      <c r="Q418" s="75"/>
      <c r="R418" s="112" t="s">
        <v>3</v>
      </c>
      <c r="S418" s="171" t="s">
        <v>18</v>
      </c>
    </row>
    <row r="419" spans="1:19" ht="15" customHeight="1" x14ac:dyDescent="0.35">
      <c r="A419" s="112">
        <v>418</v>
      </c>
      <c r="B419" s="112" t="s">
        <v>1724</v>
      </c>
      <c r="C419" s="112" t="s">
        <v>1725</v>
      </c>
      <c r="D419" s="180" t="s">
        <v>1569</v>
      </c>
      <c r="E419" s="112" t="s">
        <v>295</v>
      </c>
      <c r="F419" s="112" t="s">
        <v>1726</v>
      </c>
      <c r="G419" s="188"/>
      <c r="H419" s="75"/>
      <c r="I419" s="112" t="s">
        <v>505</v>
      </c>
      <c r="J419" s="112" t="s">
        <v>1118</v>
      </c>
      <c r="K419" s="178"/>
      <c r="L419" s="178"/>
      <c r="M419" s="171"/>
      <c r="N419" s="112">
        <v>3</v>
      </c>
      <c r="O419" s="75"/>
      <c r="P419" s="112">
        <v>21</v>
      </c>
      <c r="Q419" s="75"/>
      <c r="R419" s="112" t="s">
        <v>3</v>
      </c>
      <c r="S419" s="171" t="s">
        <v>18</v>
      </c>
    </row>
    <row r="420" spans="1:19" ht="15" customHeight="1" x14ac:dyDescent="0.35">
      <c r="A420" s="112">
        <v>419</v>
      </c>
      <c r="B420" s="112" t="s">
        <v>1727</v>
      </c>
      <c r="C420" s="112" t="s">
        <v>1728</v>
      </c>
      <c r="D420" s="180" t="s">
        <v>332</v>
      </c>
      <c r="E420" s="112" t="s">
        <v>325</v>
      </c>
      <c r="F420" s="112" t="s">
        <v>1729</v>
      </c>
      <c r="G420" s="188"/>
      <c r="H420" s="75"/>
      <c r="I420" s="112" t="s">
        <v>886</v>
      </c>
      <c r="J420" s="112" t="s">
        <v>290</v>
      </c>
      <c r="K420" s="178"/>
      <c r="L420" s="178"/>
      <c r="M420" s="171"/>
      <c r="N420" s="112">
        <v>1</v>
      </c>
      <c r="O420" s="75"/>
      <c r="P420" s="75"/>
      <c r="Q420" s="75"/>
      <c r="R420" s="112" t="s">
        <v>3</v>
      </c>
      <c r="S420" s="171" t="s">
        <v>18</v>
      </c>
    </row>
    <row r="421" spans="1:19" ht="15" customHeight="1" x14ac:dyDescent="0.35">
      <c r="A421" s="112">
        <v>420</v>
      </c>
      <c r="B421" s="112" t="s">
        <v>1730</v>
      </c>
      <c r="C421" s="112" t="s">
        <v>1731</v>
      </c>
      <c r="D421" s="180" t="s">
        <v>287</v>
      </c>
      <c r="E421" s="112" t="s">
        <v>396</v>
      </c>
      <c r="F421" s="112" t="s">
        <v>1732</v>
      </c>
      <c r="G421" s="188"/>
      <c r="H421" s="75"/>
      <c r="I421" s="112" t="s">
        <v>1112</v>
      </c>
      <c r="J421" s="112" t="s">
        <v>290</v>
      </c>
      <c r="K421" s="178"/>
      <c r="L421" s="178"/>
      <c r="M421" s="171"/>
      <c r="N421" s="112">
        <v>3</v>
      </c>
      <c r="O421" s="75"/>
      <c r="P421" s="112">
        <v>33</v>
      </c>
      <c r="Q421" s="75"/>
      <c r="R421" s="112" t="s">
        <v>3</v>
      </c>
      <c r="S421" s="171" t="s">
        <v>18</v>
      </c>
    </row>
    <row r="422" spans="1:19" ht="15" customHeight="1" x14ac:dyDescent="0.35">
      <c r="A422" s="112">
        <v>421</v>
      </c>
      <c r="B422" s="112" t="s">
        <v>1733</v>
      </c>
      <c r="C422" s="112" t="s">
        <v>1734</v>
      </c>
      <c r="D422" s="180" t="s">
        <v>287</v>
      </c>
      <c r="E422" s="112" t="s">
        <v>639</v>
      </c>
      <c r="F422" s="112" t="s">
        <v>1735</v>
      </c>
      <c r="G422" s="188"/>
      <c r="H422" s="75"/>
      <c r="I422" s="112" t="s">
        <v>1112</v>
      </c>
      <c r="J422" s="112" t="s">
        <v>290</v>
      </c>
      <c r="K422" s="178"/>
      <c r="L422" s="178"/>
      <c r="M422" s="171"/>
      <c r="N422" s="112">
        <v>1</v>
      </c>
      <c r="O422" s="75"/>
      <c r="P422" s="112">
        <v>10</v>
      </c>
      <c r="Q422" s="75"/>
      <c r="R422" s="112" t="s">
        <v>3</v>
      </c>
      <c r="S422" s="171" t="s">
        <v>18</v>
      </c>
    </row>
    <row r="423" spans="1:19" ht="15" customHeight="1" x14ac:dyDescent="0.35">
      <c r="A423" s="112">
        <v>422</v>
      </c>
      <c r="B423" s="112" t="s">
        <v>1736</v>
      </c>
      <c r="C423" s="112" t="s">
        <v>1737</v>
      </c>
      <c r="D423" s="180" t="s">
        <v>287</v>
      </c>
      <c r="E423" s="112" t="s">
        <v>295</v>
      </c>
      <c r="F423" s="112" t="s">
        <v>1738</v>
      </c>
      <c r="G423" s="188"/>
      <c r="H423" s="75"/>
      <c r="I423" s="112" t="s">
        <v>1112</v>
      </c>
      <c r="J423" s="112" t="s">
        <v>290</v>
      </c>
      <c r="K423" s="178"/>
      <c r="L423" s="178"/>
      <c r="M423" s="171"/>
      <c r="N423" s="112">
        <v>1</v>
      </c>
      <c r="O423" s="75"/>
      <c r="P423" s="112">
        <v>11</v>
      </c>
      <c r="Q423" s="75"/>
      <c r="R423" s="112" t="s">
        <v>3</v>
      </c>
      <c r="S423" s="171" t="s">
        <v>18</v>
      </c>
    </row>
    <row r="424" spans="1:19" ht="15" customHeight="1" x14ac:dyDescent="0.35">
      <c r="A424" s="112">
        <v>423</v>
      </c>
      <c r="B424" s="112" t="s">
        <v>1739</v>
      </c>
      <c r="C424" s="112" t="s">
        <v>1740</v>
      </c>
      <c r="D424" s="180" t="s">
        <v>287</v>
      </c>
      <c r="E424" s="112" t="s">
        <v>310</v>
      </c>
      <c r="F424" s="112" t="s">
        <v>734</v>
      </c>
      <c r="G424" s="188"/>
      <c r="H424" s="75"/>
      <c r="I424" s="112" t="s">
        <v>1112</v>
      </c>
      <c r="J424" s="112" t="s">
        <v>290</v>
      </c>
      <c r="K424" s="178"/>
      <c r="L424" s="178"/>
      <c r="M424" s="171"/>
      <c r="N424" s="112">
        <v>1</v>
      </c>
      <c r="O424" s="75"/>
      <c r="P424" s="112">
        <v>9</v>
      </c>
      <c r="Q424" s="75"/>
      <c r="R424" s="112" t="s">
        <v>3</v>
      </c>
      <c r="S424" s="171" t="s">
        <v>18</v>
      </c>
    </row>
    <row r="425" spans="1:19" ht="15" customHeight="1" x14ac:dyDescent="0.35">
      <c r="A425" s="112">
        <v>424</v>
      </c>
      <c r="B425" s="112" t="s">
        <v>1741</v>
      </c>
      <c r="C425" s="112" t="s">
        <v>1742</v>
      </c>
      <c r="D425" s="180" t="s">
        <v>1743</v>
      </c>
      <c r="E425" s="112" t="s">
        <v>346</v>
      </c>
      <c r="F425" s="112" t="s">
        <v>1744</v>
      </c>
      <c r="G425" s="188"/>
      <c r="H425" s="75"/>
      <c r="I425" s="112" t="s">
        <v>886</v>
      </c>
      <c r="J425" s="112" t="s">
        <v>290</v>
      </c>
      <c r="K425" s="178"/>
      <c r="L425" s="178"/>
      <c r="M425" s="171"/>
      <c r="N425" s="112">
        <v>1</v>
      </c>
      <c r="O425" s="75"/>
      <c r="P425" s="75"/>
      <c r="Q425" s="75"/>
      <c r="R425" s="112" t="s">
        <v>3</v>
      </c>
      <c r="S425" s="171" t="s">
        <v>18</v>
      </c>
    </row>
    <row r="426" spans="1:19" ht="15" customHeight="1" x14ac:dyDescent="0.35">
      <c r="A426" s="112">
        <v>425</v>
      </c>
      <c r="B426" s="112" t="s">
        <v>1745</v>
      </c>
      <c r="C426" s="112" t="s">
        <v>1746</v>
      </c>
      <c r="D426" s="180" t="s">
        <v>1747</v>
      </c>
      <c r="E426" s="112" t="s">
        <v>556</v>
      </c>
      <c r="F426" s="112" t="s">
        <v>1141</v>
      </c>
      <c r="G426" s="188"/>
      <c r="H426" s="75"/>
      <c r="I426" s="112" t="s">
        <v>886</v>
      </c>
      <c r="J426" s="112" t="s">
        <v>1142</v>
      </c>
      <c r="K426" s="178"/>
      <c r="L426" s="178"/>
      <c r="M426" s="171"/>
      <c r="N426" s="75"/>
      <c r="O426" s="75"/>
      <c r="P426" s="75"/>
      <c r="Q426" s="75"/>
      <c r="R426" s="112" t="s">
        <v>3</v>
      </c>
      <c r="S426" s="171" t="s">
        <v>18</v>
      </c>
    </row>
    <row r="427" spans="1:19" ht="15" customHeight="1" x14ac:dyDescent="0.35">
      <c r="A427" s="112">
        <v>426</v>
      </c>
      <c r="B427" s="112" t="s">
        <v>1748</v>
      </c>
      <c r="C427" s="112" t="s">
        <v>1749</v>
      </c>
      <c r="D427" s="180" t="s">
        <v>1750</v>
      </c>
      <c r="E427" s="112" t="s">
        <v>288</v>
      </c>
      <c r="F427" s="112" t="s">
        <v>1751</v>
      </c>
      <c r="G427" s="188"/>
      <c r="H427" s="75"/>
      <c r="I427" s="112" t="s">
        <v>505</v>
      </c>
      <c r="J427" s="112" t="s">
        <v>1118</v>
      </c>
      <c r="K427" s="178"/>
      <c r="L427" s="178"/>
      <c r="M427" s="171"/>
      <c r="N427" s="112">
        <v>43</v>
      </c>
      <c r="O427" s="75"/>
      <c r="P427" s="112">
        <v>40</v>
      </c>
      <c r="Q427" s="75"/>
      <c r="R427" s="112" t="s">
        <v>3</v>
      </c>
      <c r="S427" s="171" t="s">
        <v>18</v>
      </c>
    </row>
    <row r="428" spans="1:19" ht="15" customHeight="1" x14ac:dyDescent="0.35">
      <c r="A428" s="112">
        <v>427</v>
      </c>
      <c r="B428" s="112" t="s">
        <v>1314</v>
      </c>
      <c r="C428" s="112" t="s">
        <v>1752</v>
      </c>
      <c r="D428" s="180" t="s">
        <v>1201</v>
      </c>
      <c r="E428" s="112" t="s">
        <v>493</v>
      </c>
      <c r="F428" s="112" t="s">
        <v>1141</v>
      </c>
      <c r="G428" s="188"/>
      <c r="H428" s="75"/>
      <c r="I428" s="112" t="s">
        <v>886</v>
      </c>
      <c r="J428" s="112" t="s">
        <v>290</v>
      </c>
      <c r="K428" s="178"/>
      <c r="L428" s="178"/>
      <c r="M428" s="171"/>
      <c r="N428" s="112">
        <v>2</v>
      </c>
      <c r="O428" s="75"/>
      <c r="P428" s="75"/>
      <c r="Q428" s="75"/>
      <c r="R428" s="112" t="s">
        <v>3</v>
      </c>
      <c r="S428" s="171" t="s">
        <v>18</v>
      </c>
    </row>
    <row r="429" spans="1:19" ht="15" customHeight="1" x14ac:dyDescent="0.35">
      <c r="A429" s="112">
        <v>428</v>
      </c>
      <c r="B429" s="112" t="s">
        <v>1753</v>
      </c>
      <c r="C429" s="112" t="s">
        <v>1754</v>
      </c>
      <c r="D429" s="180" t="s">
        <v>1201</v>
      </c>
      <c r="E429" s="112" t="s">
        <v>556</v>
      </c>
      <c r="F429" s="112" t="s">
        <v>1141</v>
      </c>
      <c r="G429" s="188"/>
      <c r="H429" s="75"/>
      <c r="I429" s="112" t="s">
        <v>886</v>
      </c>
      <c r="J429" s="112" t="s">
        <v>1142</v>
      </c>
      <c r="K429" s="178"/>
      <c r="L429" s="178"/>
      <c r="M429" s="171"/>
      <c r="N429" s="75"/>
      <c r="O429" s="75"/>
      <c r="P429" s="75"/>
      <c r="Q429" s="75"/>
      <c r="R429" s="112" t="s">
        <v>3</v>
      </c>
      <c r="S429" s="171" t="s">
        <v>18</v>
      </c>
    </row>
    <row r="430" spans="1:19" ht="15" customHeight="1" x14ac:dyDescent="0.35">
      <c r="A430" s="112">
        <v>429</v>
      </c>
      <c r="B430" s="112" t="s">
        <v>1755</v>
      </c>
      <c r="C430" s="112" t="s">
        <v>1756</v>
      </c>
      <c r="D430" s="180" t="s">
        <v>1201</v>
      </c>
      <c r="E430" s="112" t="s">
        <v>346</v>
      </c>
      <c r="F430" s="112" t="s">
        <v>1757</v>
      </c>
      <c r="G430" s="188"/>
      <c r="H430" s="75"/>
      <c r="I430" s="112" t="s">
        <v>886</v>
      </c>
      <c r="J430" s="112" t="s">
        <v>1142</v>
      </c>
      <c r="K430" s="178"/>
      <c r="L430" s="178"/>
      <c r="M430" s="171"/>
      <c r="N430" s="75"/>
      <c r="O430" s="75"/>
      <c r="P430" s="75"/>
      <c r="Q430" s="75"/>
      <c r="R430" s="112" t="s">
        <v>3</v>
      </c>
      <c r="S430" s="171" t="s">
        <v>18</v>
      </c>
    </row>
    <row r="431" spans="1:19" ht="15" customHeight="1" x14ac:dyDescent="0.35">
      <c r="A431" s="112">
        <v>430</v>
      </c>
      <c r="B431" s="112" t="s">
        <v>1758</v>
      </c>
      <c r="C431" s="112" t="s">
        <v>1759</v>
      </c>
      <c r="D431" s="180" t="s">
        <v>1760</v>
      </c>
      <c r="E431" s="112" t="s">
        <v>556</v>
      </c>
      <c r="F431" s="112" t="s">
        <v>1761</v>
      </c>
      <c r="G431" s="188"/>
      <c r="H431" s="75"/>
      <c r="I431" s="112" t="s">
        <v>505</v>
      </c>
      <c r="J431" s="112" t="s">
        <v>1118</v>
      </c>
      <c r="K431" s="178"/>
      <c r="L431" s="178"/>
      <c r="M431" s="171"/>
      <c r="N431" s="75"/>
      <c r="O431" s="75"/>
      <c r="P431" s="112">
        <v>32</v>
      </c>
      <c r="Q431" s="75"/>
      <c r="R431" s="112" t="s">
        <v>3</v>
      </c>
      <c r="S431" s="171" t="s">
        <v>18</v>
      </c>
    </row>
    <row r="432" spans="1:19" ht="15" customHeight="1" x14ac:dyDescent="0.35">
      <c r="A432" s="112">
        <v>431</v>
      </c>
      <c r="B432" s="112" t="s">
        <v>1762</v>
      </c>
      <c r="C432" s="112" t="s">
        <v>1763</v>
      </c>
      <c r="D432" s="180" t="s">
        <v>1764</v>
      </c>
      <c r="E432" s="112" t="s">
        <v>288</v>
      </c>
      <c r="F432" s="112" t="s">
        <v>1765</v>
      </c>
      <c r="G432" s="188"/>
      <c r="H432" s="75"/>
      <c r="I432" s="112" t="s">
        <v>505</v>
      </c>
      <c r="J432" s="112" t="s">
        <v>1118</v>
      </c>
      <c r="K432" s="178"/>
      <c r="L432" s="178"/>
      <c r="M432" s="171"/>
      <c r="N432" s="112">
        <v>2</v>
      </c>
      <c r="O432" s="75"/>
      <c r="P432" s="112">
        <v>27</v>
      </c>
      <c r="Q432" s="75"/>
      <c r="R432" s="112" t="s">
        <v>3</v>
      </c>
      <c r="S432" s="171" t="s">
        <v>18</v>
      </c>
    </row>
    <row r="433" spans="1:19" ht="15" customHeight="1" x14ac:dyDescent="0.35">
      <c r="A433" s="112">
        <v>432</v>
      </c>
      <c r="B433" s="112" t="s">
        <v>1766</v>
      </c>
      <c r="C433" s="112" t="s">
        <v>1767</v>
      </c>
      <c r="D433" s="180" t="s">
        <v>1768</v>
      </c>
      <c r="E433" s="112" t="s">
        <v>310</v>
      </c>
      <c r="F433" s="112" t="s">
        <v>1769</v>
      </c>
      <c r="G433" s="188"/>
      <c r="H433" s="75"/>
      <c r="I433" s="112" t="s">
        <v>1112</v>
      </c>
      <c r="J433" s="112" t="s">
        <v>290</v>
      </c>
      <c r="K433" s="178"/>
      <c r="L433" s="178"/>
      <c r="M433" s="171"/>
      <c r="N433" s="75"/>
      <c r="O433" s="75"/>
      <c r="P433" s="112">
        <v>86</v>
      </c>
      <c r="Q433" s="75"/>
      <c r="R433" s="112" t="s">
        <v>3</v>
      </c>
      <c r="S433" s="171" t="s">
        <v>18</v>
      </c>
    </row>
    <row r="434" spans="1:19" ht="15" customHeight="1" x14ac:dyDescent="0.35">
      <c r="A434" s="112">
        <v>433</v>
      </c>
      <c r="B434" s="112" t="s">
        <v>1770</v>
      </c>
      <c r="C434" s="112" t="s">
        <v>1771</v>
      </c>
      <c r="D434" s="180" t="s">
        <v>287</v>
      </c>
      <c r="E434" s="112" t="s">
        <v>333</v>
      </c>
      <c r="F434" s="112" t="s">
        <v>1772</v>
      </c>
      <c r="G434" s="188"/>
      <c r="H434" s="75"/>
      <c r="I434" s="112" t="s">
        <v>1112</v>
      </c>
      <c r="J434" s="112" t="s">
        <v>290</v>
      </c>
      <c r="K434" s="178"/>
      <c r="L434" s="178"/>
      <c r="M434" s="171"/>
      <c r="N434" s="75"/>
      <c r="O434" s="75"/>
      <c r="P434" s="112">
        <v>16</v>
      </c>
      <c r="Q434" s="75"/>
      <c r="R434" s="112" t="s">
        <v>3</v>
      </c>
      <c r="S434" s="171" t="s">
        <v>18</v>
      </c>
    </row>
    <row r="435" spans="1:19" ht="15" customHeight="1" x14ac:dyDescent="0.35">
      <c r="A435" s="112">
        <v>434</v>
      </c>
      <c r="B435" s="112" t="s">
        <v>1773</v>
      </c>
      <c r="C435" s="112" t="s">
        <v>1774</v>
      </c>
      <c r="D435" s="180" t="s">
        <v>1194</v>
      </c>
      <c r="E435" s="112" t="s">
        <v>295</v>
      </c>
      <c r="F435" s="112" t="s">
        <v>1775</v>
      </c>
      <c r="G435" s="188"/>
      <c r="H435" s="75"/>
      <c r="I435" s="112" t="s">
        <v>505</v>
      </c>
      <c r="J435" s="112" t="s">
        <v>1118</v>
      </c>
      <c r="K435" s="178"/>
      <c r="L435" s="178"/>
      <c r="M435" s="171"/>
      <c r="N435" s="112">
        <v>30</v>
      </c>
      <c r="O435" s="75"/>
      <c r="P435" s="112">
        <v>86</v>
      </c>
      <c r="Q435" s="75"/>
      <c r="R435" s="112" t="s">
        <v>3</v>
      </c>
      <c r="S435" s="171" t="s">
        <v>18</v>
      </c>
    </row>
    <row r="436" spans="1:19" ht="15" customHeight="1" x14ac:dyDescent="0.35">
      <c r="A436" s="112">
        <v>435</v>
      </c>
      <c r="B436" s="112" t="s">
        <v>1776</v>
      </c>
      <c r="C436" s="112" t="s">
        <v>1777</v>
      </c>
      <c r="D436" s="180" t="s">
        <v>1201</v>
      </c>
      <c r="E436" s="112" t="s">
        <v>556</v>
      </c>
      <c r="F436" s="112" t="s">
        <v>1778</v>
      </c>
      <c r="G436" s="188"/>
      <c r="H436" s="75"/>
      <c r="I436" s="112" t="s">
        <v>1112</v>
      </c>
      <c r="J436" s="112" t="s">
        <v>1154</v>
      </c>
      <c r="K436" s="178"/>
      <c r="L436" s="178"/>
      <c r="M436" s="171"/>
      <c r="N436" s="75"/>
      <c r="O436" s="75"/>
      <c r="P436" s="112">
        <v>18</v>
      </c>
      <c r="Q436" s="75"/>
      <c r="R436" s="112" t="s">
        <v>3</v>
      </c>
      <c r="S436" s="171" t="s">
        <v>18</v>
      </c>
    </row>
    <row r="437" spans="1:19" ht="15" customHeight="1" x14ac:dyDescent="0.35">
      <c r="A437" s="112">
        <v>436</v>
      </c>
      <c r="B437" s="112" t="s">
        <v>1319</v>
      </c>
      <c r="C437" s="112" t="s">
        <v>1779</v>
      </c>
      <c r="D437" s="180" t="s">
        <v>287</v>
      </c>
      <c r="E437" s="112" t="s">
        <v>295</v>
      </c>
      <c r="F437" s="112" t="s">
        <v>1780</v>
      </c>
      <c r="G437" s="188"/>
      <c r="H437" s="75"/>
      <c r="I437" s="112" t="s">
        <v>886</v>
      </c>
      <c r="J437" s="112" t="s">
        <v>290</v>
      </c>
      <c r="K437" s="178"/>
      <c r="L437" s="178"/>
      <c r="M437" s="171"/>
      <c r="N437" s="112">
        <v>2</v>
      </c>
      <c r="O437" s="75"/>
      <c r="P437" s="75"/>
      <c r="Q437" s="75"/>
      <c r="R437" s="112" t="s">
        <v>3</v>
      </c>
      <c r="S437" s="171" t="s">
        <v>18</v>
      </c>
    </row>
    <row r="438" spans="1:19" ht="15" customHeight="1" x14ac:dyDescent="0.35">
      <c r="A438" s="112">
        <v>437</v>
      </c>
      <c r="B438" s="112" t="s">
        <v>1781</v>
      </c>
      <c r="C438" s="112" t="s">
        <v>1782</v>
      </c>
      <c r="D438" s="180" t="s">
        <v>1701</v>
      </c>
      <c r="E438" s="112" t="s">
        <v>346</v>
      </c>
      <c r="F438" s="112" t="s">
        <v>1783</v>
      </c>
      <c r="G438" s="188"/>
      <c r="H438" s="75"/>
      <c r="I438" s="112" t="s">
        <v>1112</v>
      </c>
      <c r="J438" s="112" t="s">
        <v>1142</v>
      </c>
      <c r="K438" s="178"/>
      <c r="L438" s="178"/>
      <c r="M438" s="171"/>
      <c r="N438" s="75"/>
      <c r="O438" s="75"/>
      <c r="P438" s="112">
        <v>59</v>
      </c>
      <c r="Q438" s="75"/>
      <c r="R438" s="112" t="s">
        <v>3</v>
      </c>
      <c r="S438" s="171" t="s">
        <v>18</v>
      </c>
    </row>
    <row r="439" spans="1:19" ht="15" customHeight="1" x14ac:dyDescent="0.35">
      <c r="A439" s="112">
        <v>438</v>
      </c>
      <c r="B439" s="112" t="s">
        <v>1784</v>
      </c>
      <c r="C439" s="112" t="s">
        <v>1785</v>
      </c>
      <c r="D439" s="180" t="s">
        <v>287</v>
      </c>
      <c r="E439" s="112" t="s">
        <v>556</v>
      </c>
      <c r="F439" s="112" t="s">
        <v>1141</v>
      </c>
      <c r="G439" s="188"/>
      <c r="H439" s="75"/>
      <c r="I439" s="112" t="s">
        <v>886</v>
      </c>
      <c r="J439" s="112" t="s">
        <v>1142</v>
      </c>
      <c r="K439" s="178"/>
      <c r="L439" s="178"/>
      <c r="M439" s="171"/>
      <c r="N439" s="75"/>
      <c r="O439" s="75"/>
      <c r="P439" s="75"/>
      <c r="Q439" s="75"/>
      <c r="R439" s="112" t="s">
        <v>3</v>
      </c>
      <c r="S439" s="171" t="s">
        <v>18</v>
      </c>
    </row>
    <row r="440" spans="1:19" ht="15" customHeight="1" x14ac:dyDescent="0.35">
      <c r="A440" s="112">
        <v>439</v>
      </c>
      <c r="B440" s="112" t="s">
        <v>1786</v>
      </c>
      <c r="C440" s="112" t="s">
        <v>1787</v>
      </c>
      <c r="D440" s="180" t="s">
        <v>1110</v>
      </c>
      <c r="E440" s="112" t="s">
        <v>556</v>
      </c>
      <c r="F440" s="112" t="s">
        <v>1788</v>
      </c>
      <c r="G440" s="188"/>
      <c r="H440" s="75"/>
      <c r="I440" s="112" t="s">
        <v>886</v>
      </c>
      <c r="J440" s="112" t="s">
        <v>1142</v>
      </c>
      <c r="K440" s="178"/>
      <c r="L440" s="178"/>
      <c r="M440" s="171"/>
      <c r="N440" s="75"/>
      <c r="O440" s="75"/>
      <c r="P440" s="75"/>
      <c r="Q440" s="75"/>
      <c r="R440" s="112" t="s">
        <v>3</v>
      </c>
      <c r="S440" s="171" t="s">
        <v>18</v>
      </c>
    </row>
    <row r="441" spans="1:19" ht="15" customHeight="1" x14ac:dyDescent="0.35">
      <c r="A441" s="112">
        <v>440</v>
      </c>
      <c r="B441" s="112" t="s">
        <v>1504</v>
      </c>
      <c r="C441" s="112" t="s">
        <v>1789</v>
      </c>
      <c r="D441" s="180" t="s">
        <v>1110</v>
      </c>
      <c r="E441" s="112" t="s">
        <v>556</v>
      </c>
      <c r="F441" s="112" t="s">
        <v>1141</v>
      </c>
      <c r="G441" s="188"/>
      <c r="H441" s="75"/>
      <c r="I441" s="112" t="s">
        <v>886</v>
      </c>
      <c r="J441" s="112" t="s">
        <v>1154</v>
      </c>
      <c r="K441" s="178"/>
      <c r="L441" s="178"/>
      <c r="M441" s="171"/>
      <c r="N441" s="75"/>
      <c r="O441" s="75"/>
      <c r="P441" s="75"/>
      <c r="Q441" s="75"/>
      <c r="R441" s="112" t="s">
        <v>3</v>
      </c>
      <c r="S441" s="171" t="s">
        <v>18</v>
      </c>
    </row>
    <row r="442" spans="1:19" ht="15" customHeight="1" x14ac:dyDescent="0.35">
      <c r="A442" s="112">
        <v>441</v>
      </c>
      <c r="B442" s="112" t="s">
        <v>1790</v>
      </c>
      <c r="C442" s="112" t="s">
        <v>1791</v>
      </c>
      <c r="D442" s="180" t="s">
        <v>1792</v>
      </c>
      <c r="E442" s="112" t="s">
        <v>295</v>
      </c>
      <c r="F442" s="112" t="s">
        <v>1793</v>
      </c>
      <c r="G442" s="188"/>
      <c r="H442" s="75"/>
      <c r="I442" s="112" t="s">
        <v>505</v>
      </c>
      <c r="J442" s="112" t="s">
        <v>1118</v>
      </c>
      <c r="K442" s="178"/>
      <c r="L442" s="178"/>
      <c r="M442" s="171"/>
      <c r="N442" s="112">
        <v>9</v>
      </c>
      <c r="O442" s="75"/>
      <c r="P442" s="112">
        <v>150</v>
      </c>
      <c r="Q442" s="75"/>
      <c r="R442" s="112" t="s">
        <v>3</v>
      </c>
      <c r="S442" s="171" t="s">
        <v>18</v>
      </c>
    </row>
    <row r="443" spans="1:19" ht="15" customHeight="1" x14ac:dyDescent="0.35">
      <c r="A443" s="112">
        <v>442</v>
      </c>
      <c r="B443" s="112" t="s">
        <v>1794</v>
      </c>
      <c r="C443" s="112" t="s">
        <v>1795</v>
      </c>
      <c r="D443" s="180" t="s">
        <v>1353</v>
      </c>
      <c r="E443" s="112" t="s">
        <v>493</v>
      </c>
      <c r="F443" s="112" t="s">
        <v>1796</v>
      </c>
      <c r="G443" s="188"/>
      <c r="H443" s="75"/>
      <c r="I443" s="112" t="s">
        <v>886</v>
      </c>
      <c r="J443" s="112" t="s">
        <v>1142</v>
      </c>
      <c r="K443" s="178"/>
      <c r="L443" s="178"/>
      <c r="M443" s="171"/>
      <c r="N443" s="112">
        <v>3</v>
      </c>
      <c r="O443" s="75"/>
      <c r="P443" s="75"/>
      <c r="Q443" s="75"/>
      <c r="R443" s="112" t="s">
        <v>3</v>
      </c>
      <c r="S443" s="171" t="s">
        <v>18</v>
      </c>
    </row>
    <row r="444" spans="1:19" ht="15" customHeight="1" x14ac:dyDescent="0.35">
      <c r="A444" s="112">
        <v>443</v>
      </c>
      <c r="B444" s="112" t="s">
        <v>1797</v>
      </c>
      <c r="C444" s="112" t="s">
        <v>1798</v>
      </c>
      <c r="D444" s="180" t="s">
        <v>287</v>
      </c>
      <c r="E444" s="112" t="s">
        <v>493</v>
      </c>
      <c r="F444" s="112" t="s">
        <v>1141</v>
      </c>
      <c r="G444" s="188"/>
      <c r="H444" s="75"/>
      <c r="I444" s="112" t="s">
        <v>886</v>
      </c>
      <c r="J444" s="112" t="s">
        <v>290</v>
      </c>
      <c r="K444" s="178"/>
      <c r="L444" s="178"/>
      <c r="M444" s="171"/>
      <c r="N444" s="112">
        <v>3</v>
      </c>
      <c r="O444" s="75"/>
      <c r="P444" s="75"/>
      <c r="Q444" s="75"/>
      <c r="R444" s="112" t="s">
        <v>3</v>
      </c>
      <c r="S444" s="171" t="s">
        <v>18</v>
      </c>
    </row>
    <row r="445" spans="1:19" ht="15" customHeight="1" x14ac:dyDescent="0.35">
      <c r="A445" s="112">
        <v>444</v>
      </c>
      <c r="B445" s="112" t="s">
        <v>1799</v>
      </c>
      <c r="C445" s="112" t="s">
        <v>1800</v>
      </c>
      <c r="D445" s="180" t="s">
        <v>488</v>
      </c>
      <c r="E445" s="112" t="s">
        <v>295</v>
      </c>
      <c r="F445" s="112" t="s">
        <v>1801</v>
      </c>
      <c r="G445" s="188"/>
      <c r="H445" s="75"/>
      <c r="I445" s="112" t="s">
        <v>886</v>
      </c>
      <c r="J445" s="112" t="s">
        <v>1147</v>
      </c>
      <c r="K445" s="178"/>
      <c r="L445" s="178"/>
      <c r="M445" s="171"/>
      <c r="N445" s="75"/>
      <c r="O445" s="75"/>
      <c r="P445" s="75"/>
      <c r="Q445" s="75"/>
      <c r="R445" s="112" t="s">
        <v>3</v>
      </c>
      <c r="S445" s="171" t="s">
        <v>18</v>
      </c>
    </row>
    <row r="446" spans="1:19" ht="15" customHeight="1" x14ac:dyDescent="0.35">
      <c r="A446" s="112">
        <v>445</v>
      </c>
      <c r="B446" s="112" t="s">
        <v>1802</v>
      </c>
      <c r="C446" s="112" t="s">
        <v>1803</v>
      </c>
      <c r="D446" s="180" t="s">
        <v>1140</v>
      </c>
      <c r="E446" s="112" t="s">
        <v>556</v>
      </c>
      <c r="F446" s="112" t="s">
        <v>1141</v>
      </c>
      <c r="G446" s="188"/>
      <c r="H446" s="75"/>
      <c r="I446" s="112" t="s">
        <v>886</v>
      </c>
      <c r="J446" s="112" t="s">
        <v>1142</v>
      </c>
      <c r="K446" s="178"/>
      <c r="L446" s="178"/>
      <c r="M446" s="171"/>
      <c r="N446" s="75"/>
      <c r="O446" s="75"/>
      <c r="P446" s="75"/>
      <c r="Q446" s="75"/>
      <c r="R446" s="112" t="s">
        <v>3</v>
      </c>
      <c r="S446" s="171" t="s">
        <v>18</v>
      </c>
    </row>
    <row r="447" spans="1:19" ht="15" customHeight="1" x14ac:dyDescent="0.35">
      <c r="A447" s="112">
        <v>446</v>
      </c>
      <c r="B447" s="112" t="s">
        <v>1804</v>
      </c>
      <c r="C447" s="112" t="s">
        <v>1805</v>
      </c>
      <c r="D447" s="180" t="s">
        <v>287</v>
      </c>
      <c r="E447" s="112" t="s">
        <v>295</v>
      </c>
      <c r="F447" s="112" t="s">
        <v>1806</v>
      </c>
      <c r="G447" s="188"/>
      <c r="H447" s="75"/>
      <c r="I447" s="112" t="s">
        <v>886</v>
      </c>
      <c r="J447" s="112" t="s">
        <v>290</v>
      </c>
      <c r="K447" s="178"/>
      <c r="L447" s="178"/>
      <c r="M447" s="171"/>
      <c r="N447" s="75"/>
      <c r="O447" s="75"/>
      <c r="P447" s="75"/>
      <c r="Q447" s="75"/>
      <c r="R447" s="112" t="s">
        <v>3</v>
      </c>
      <c r="S447" s="171" t="s">
        <v>18</v>
      </c>
    </row>
    <row r="448" spans="1:19" ht="15" customHeight="1" x14ac:dyDescent="0.35">
      <c r="A448" s="112">
        <v>447</v>
      </c>
      <c r="B448" s="112" t="s">
        <v>1807</v>
      </c>
      <c r="C448" s="112" t="s">
        <v>1808</v>
      </c>
      <c r="D448" s="180" t="s">
        <v>1747</v>
      </c>
      <c r="E448" s="112" t="s">
        <v>493</v>
      </c>
      <c r="F448" s="112" t="s">
        <v>1809</v>
      </c>
      <c r="G448" s="188"/>
      <c r="H448" s="75"/>
      <c r="I448" s="112" t="s">
        <v>886</v>
      </c>
      <c r="J448" s="112" t="s">
        <v>1142</v>
      </c>
      <c r="K448" s="178"/>
      <c r="L448" s="178"/>
      <c r="M448" s="171"/>
      <c r="N448" s="112">
        <v>3</v>
      </c>
      <c r="O448" s="75"/>
      <c r="P448" s="75"/>
      <c r="Q448" s="75"/>
      <c r="R448" s="112" t="s">
        <v>3</v>
      </c>
      <c r="S448" s="171" t="s">
        <v>18</v>
      </c>
    </row>
    <row r="449" spans="1:19" ht="15" customHeight="1" x14ac:dyDescent="0.35">
      <c r="A449" s="112">
        <v>448</v>
      </c>
      <c r="B449" s="112" t="s">
        <v>1810</v>
      </c>
      <c r="C449" s="112" t="s">
        <v>1811</v>
      </c>
      <c r="D449" s="180" t="s">
        <v>287</v>
      </c>
      <c r="E449" s="112" t="s">
        <v>295</v>
      </c>
      <c r="F449" s="112" t="s">
        <v>1812</v>
      </c>
      <c r="G449" s="188"/>
      <c r="H449" s="75"/>
      <c r="I449" s="112" t="s">
        <v>886</v>
      </c>
      <c r="J449" s="112" t="s">
        <v>290</v>
      </c>
      <c r="K449" s="178"/>
      <c r="L449" s="178"/>
      <c r="M449" s="171"/>
      <c r="N449" s="112">
        <v>2</v>
      </c>
      <c r="O449" s="75"/>
      <c r="P449" s="75"/>
      <c r="Q449" s="75"/>
      <c r="R449" s="112" t="s">
        <v>3</v>
      </c>
      <c r="S449" s="171" t="s">
        <v>18</v>
      </c>
    </row>
    <row r="450" spans="1:19" ht="15" customHeight="1" x14ac:dyDescent="0.35">
      <c r="A450" s="112">
        <v>449</v>
      </c>
      <c r="B450" s="112" t="s">
        <v>1813</v>
      </c>
      <c r="C450" s="112" t="s">
        <v>1814</v>
      </c>
      <c r="D450" s="180" t="s">
        <v>287</v>
      </c>
      <c r="E450" s="112" t="s">
        <v>346</v>
      </c>
      <c r="F450" s="112" t="s">
        <v>1815</v>
      </c>
      <c r="G450" s="188"/>
      <c r="H450" s="75"/>
      <c r="I450" s="112" t="s">
        <v>886</v>
      </c>
      <c r="J450" s="112" t="s">
        <v>1154</v>
      </c>
      <c r="K450" s="178"/>
      <c r="L450" s="178"/>
      <c r="M450" s="171"/>
      <c r="N450" s="75"/>
      <c r="O450" s="75"/>
      <c r="P450" s="75"/>
      <c r="Q450" s="75"/>
      <c r="R450" s="112" t="s">
        <v>3</v>
      </c>
      <c r="S450" s="171" t="s">
        <v>18</v>
      </c>
    </row>
    <row r="451" spans="1:19" ht="15" customHeight="1" x14ac:dyDescent="0.35">
      <c r="A451" s="112">
        <v>450</v>
      </c>
      <c r="B451" s="112" t="s">
        <v>1816</v>
      </c>
      <c r="C451" s="112" t="s">
        <v>1817</v>
      </c>
      <c r="D451" s="180" t="s">
        <v>1818</v>
      </c>
      <c r="E451" s="112" t="s">
        <v>493</v>
      </c>
      <c r="F451" s="112" t="s">
        <v>1819</v>
      </c>
      <c r="G451" s="188"/>
      <c r="H451" s="75"/>
      <c r="I451" s="112" t="s">
        <v>886</v>
      </c>
      <c r="J451" s="112" t="s">
        <v>290</v>
      </c>
      <c r="K451" s="178"/>
      <c r="L451" s="178"/>
      <c r="M451" s="171"/>
      <c r="N451" s="112">
        <v>33</v>
      </c>
      <c r="O451" s="75"/>
      <c r="P451" s="75"/>
      <c r="Q451" s="75"/>
      <c r="R451" s="112" t="s">
        <v>3</v>
      </c>
      <c r="S451" s="171" t="s">
        <v>18</v>
      </c>
    </row>
    <row r="452" spans="1:19" ht="15" customHeight="1" x14ac:dyDescent="0.35">
      <c r="A452" s="112">
        <v>451</v>
      </c>
      <c r="B452" s="112" t="s">
        <v>1820</v>
      </c>
      <c r="C452" s="112" t="s">
        <v>1821</v>
      </c>
      <c r="D452" s="180" t="s">
        <v>287</v>
      </c>
      <c r="E452" s="112" t="s">
        <v>302</v>
      </c>
      <c r="F452" s="112" t="s">
        <v>1822</v>
      </c>
      <c r="G452" s="188"/>
      <c r="H452" s="75"/>
      <c r="I452" s="112" t="s">
        <v>1112</v>
      </c>
      <c r="J452" s="112" t="s">
        <v>290</v>
      </c>
      <c r="K452" s="178"/>
      <c r="L452" s="178"/>
      <c r="M452" s="171"/>
      <c r="N452" s="112">
        <v>5</v>
      </c>
      <c r="O452" s="75"/>
      <c r="P452" s="112">
        <v>14</v>
      </c>
      <c r="Q452" s="75"/>
      <c r="R452" s="112" t="s">
        <v>3</v>
      </c>
      <c r="S452" s="171" t="s">
        <v>18</v>
      </c>
    </row>
    <row r="453" spans="1:19" ht="15" customHeight="1" x14ac:dyDescent="0.35">
      <c r="A453" s="112">
        <v>452</v>
      </c>
      <c r="B453" s="112" t="s">
        <v>1823</v>
      </c>
      <c r="C453" s="112" t="s">
        <v>1824</v>
      </c>
      <c r="D453" s="180" t="s">
        <v>287</v>
      </c>
      <c r="E453" s="112" t="s">
        <v>396</v>
      </c>
      <c r="F453" s="112" t="s">
        <v>1825</v>
      </c>
      <c r="G453" s="188"/>
      <c r="H453" s="75"/>
      <c r="I453" s="112" t="s">
        <v>1112</v>
      </c>
      <c r="J453" s="112" t="s">
        <v>290</v>
      </c>
      <c r="K453" s="178"/>
      <c r="L453" s="178"/>
      <c r="M453" s="171"/>
      <c r="N453" s="75"/>
      <c r="O453" s="75"/>
      <c r="P453" s="112">
        <v>13</v>
      </c>
      <c r="Q453" s="75"/>
      <c r="R453" s="112" t="s">
        <v>3</v>
      </c>
      <c r="S453" s="171" t="s">
        <v>18</v>
      </c>
    </row>
    <row r="454" spans="1:19" ht="15" customHeight="1" x14ac:dyDescent="0.35">
      <c r="A454" s="112">
        <v>453</v>
      </c>
      <c r="B454" s="112" t="s">
        <v>1826</v>
      </c>
      <c r="C454" s="112" t="s">
        <v>1827</v>
      </c>
      <c r="D454" s="180" t="s">
        <v>1828</v>
      </c>
      <c r="E454" s="112" t="s">
        <v>493</v>
      </c>
      <c r="F454" s="112" t="s">
        <v>1829</v>
      </c>
      <c r="G454" s="188"/>
      <c r="H454" s="75"/>
      <c r="I454" s="112" t="s">
        <v>505</v>
      </c>
      <c r="J454" s="112" t="s">
        <v>1118</v>
      </c>
      <c r="K454" s="178"/>
      <c r="L454" s="178"/>
      <c r="M454" s="171"/>
      <c r="N454" s="75"/>
      <c r="O454" s="75"/>
      <c r="P454" s="112">
        <v>32</v>
      </c>
      <c r="Q454" s="75"/>
      <c r="R454" s="112" t="s">
        <v>3</v>
      </c>
      <c r="S454" s="171" t="s">
        <v>18</v>
      </c>
    </row>
    <row r="455" spans="1:19" ht="15" customHeight="1" x14ac:dyDescent="0.35">
      <c r="A455" s="112">
        <v>454</v>
      </c>
      <c r="B455" s="112" t="s">
        <v>1830</v>
      </c>
      <c r="C455" s="112" t="s">
        <v>1831</v>
      </c>
      <c r="D455" s="180" t="s">
        <v>287</v>
      </c>
      <c r="E455" s="112" t="s">
        <v>396</v>
      </c>
      <c r="F455" s="112" t="s">
        <v>1832</v>
      </c>
      <c r="G455" s="188"/>
      <c r="H455" s="75"/>
      <c r="I455" s="112" t="s">
        <v>1112</v>
      </c>
      <c r="J455" s="112" t="s">
        <v>290</v>
      </c>
      <c r="K455" s="178"/>
      <c r="L455" s="178"/>
      <c r="M455" s="171"/>
      <c r="N455" s="112">
        <v>2</v>
      </c>
      <c r="O455" s="75"/>
      <c r="P455" s="112">
        <v>9</v>
      </c>
      <c r="Q455" s="75"/>
      <c r="R455" s="112" t="s">
        <v>3</v>
      </c>
      <c r="S455" s="171" t="s">
        <v>18</v>
      </c>
    </row>
    <row r="456" spans="1:19" ht="15" customHeight="1" x14ac:dyDescent="0.35">
      <c r="A456" s="112">
        <v>455</v>
      </c>
      <c r="B456" s="112" t="s">
        <v>1833</v>
      </c>
      <c r="C456" s="112" t="s">
        <v>1834</v>
      </c>
      <c r="D456" s="180" t="s">
        <v>1835</v>
      </c>
      <c r="E456" s="112" t="s">
        <v>288</v>
      </c>
      <c r="F456" s="112" t="s">
        <v>1836</v>
      </c>
      <c r="G456" s="188"/>
      <c r="H456" s="75"/>
      <c r="I456" s="112" t="s">
        <v>505</v>
      </c>
      <c r="J456" s="112" t="s">
        <v>1118</v>
      </c>
      <c r="K456" s="178"/>
      <c r="L456" s="178"/>
      <c r="M456" s="171"/>
      <c r="N456" s="112">
        <v>4</v>
      </c>
      <c r="O456" s="75"/>
      <c r="P456" s="112">
        <v>96</v>
      </c>
      <c r="Q456" s="75"/>
      <c r="R456" s="112" t="s">
        <v>3</v>
      </c>
      <c r="S456" s="171" t="s">
        <v>18</v>
      </c>
    </row>
    <row r="457" spans="1:19" ht="15" customHeight="1" x14ac:dyDescent="0.35">
      <c r="A457" s="112">
        <v>456</v>
      </c>
      <c r="B457" s="112" t="s">
        <v>1837</v>
      </c>
      <c r="C457" s="112" t="s">
        <v>1838</v>
      </c>
      <c r="D457" s="180" t="s">
        <v>287</v>
      </c>
      <c r="E457" s="112" t="s">
        <v>288</v>
      </c>
      <c r="F457" s="112" t="s">
        <v>1839</v>
      </c>
      <c r="G457" s="188"/>
      <c r="H457" s="75"/>
      <c r="I457" s="112" t="s">
        <v>886</v>
      </c>
      <c r="J457" s="112" t="s">
        <v>290</v>
      </c>
      <c r="K457" s="178"/>
      <c r="L457" s="178"/>
      <c r="M457" s="171"/>
      <c r="N457" s="112">
        <v>9</v>
      </c>
      <c r="O457" s="75"/>
      <c r="P457" s="75"/>
      <c r="Q457" s="75"/>
      <c r="R457" s="112" t="s">
        <v>3</v>
      </c>
      <c r="S457" s="171" t="s">
        <v>18</v>
      </c>
    </row>
    <row r="458" spans="1:19" ht="15" customHeight="1" x14ac:dyDescent="0.35">
      <c r="A458" s="112">
        <v>457</v>
      </c>
      <c r="B458" s="112" t="s">
        <v>1840</v>
      </c>
      <c r="C458" s="112" t="s">
        <v>1841</v>
      </c>
      <c r="D458" s="180" t="s">
        <v>488</v>
      </c>
      <c r="E458" s="112" t="s">
        <v>556</v>
      </c>
      <c r="F458" s="112" t="s">
        <v>1842</v>
      </c>
      <c r="G458" s="188"/>
      <c r="H458" s="75"/>
      <c r="I458" s="112" t="s">
        <v>886</v>
      </c>
      <c r="J458" s="112" t="s">
        <v>1142</v>
      </c>
      <c r="K458" s="178"/>
      <c r="L458" s="178"/>
      <c r="M458" s="171"/>
      <c r="N458" s="112">
        <v>1</v>
      </c>
      <c r="O458" s="75"/>
      <c r="P458" s="75"/>
      <c r="Q458" s="75"/>
      <c r="R458" s="112" t="s">
        <v>3</v>
      </c>
      <c r="S458" s="171" t="s">
        <v>18</v>
      </c>
    </row>
    <row r="459" spans="1:19" ht="15" customHeight="1" x14ac:dyDescent="0.35">
      <c r="A459" s="112">
        <v>458</v>
      </c>
      <c r="B459" s="112" t="s">
        <v>1843</v>
      </c>
      <c r="C459" s="112" t="s">
        <v>1844</v>
      </c>
      <c r="D459" s="180" t="s">
        <v>1845</v>
      </c>
      <c r="E459" s="112" t="s">
        <v>346</v>
      </c>
      <c r="F459" s="112" t="s">
        <v>1141</v>
      </c>
      <c r="G459" s="188"/>
      <c r="H459" s="75"/>
      <c r="I459" s="112" t="s">
        <v>886</v>
      </c>
      <c r="J459" s="112" t="s">
        <v>1154</v>
      </c>
      <c r="K459" s="178"/>
      <c r="L459" s="178"/>
      <c r="M459" s="171"/>
      <c r="N459" s="112">
        <v>1</v>
      </c>
      <c r="O459" s="75"/>
      <c r="P459" s="75"/>
      <c r="Q459" s="75"/>
      <c r="R459" s="112" t="s">
        <v>3</v>
      </c>
      <c r="S459" s="171" t="s">
        <v>18</v>
      </c>
    </row>
    <row r="460" spans="1:19" ht="15" customHeight="1" x14ac:dyDescent="0.35">
      <c r="A460" s="112">
        <v>459</v>
      </c>
      <c r="B460" s="112" t="s">
        <v>1846</v>
      </c>
      <c r="C460" s="112" t="s">
        <v>1847</v>
      </c>
      <c r="D460" s="180" t="s">
        <v>1848</v>
      </c>
      <c r="E460" s="112" t="s">
        <v>333</v>
      </c>
      <c r="F460" s="112" t="s">
        <v>1849</v>
      </c>
      <c r="G460" s="188"/>
      <c r="H460" s="75"/>
      <c r="I460" s="112" t="s">
        <v>1112</v>
      </c>
      <c r="J460" s="112" t="s">
        <v>290</v>
      </c>
      <c r="K460" s="178"/>
      <c r="L460" s="178"/>
      <c r="M460" s="171"/>
      <c r="N460" s="112">
        <v>1</v>
      </c>
      <c r="O460" s="75"/>
      <c r="P460" s="112">
        <v>7</v>
      </c>
      <c r="Q460" s="75"/>
      <c r="R460" s="112" t="s">
        <v>3</v>
      </c>
      <c r="S460" s="171" t="s">
        <v>18</v>
      </c>
    </row>
    <row r="461" spans="1:19" ht="15" customHeight="1" x14ac:dyDescent="0.35">
      <c r="A461" s="112">
        <v>460</v>
      </c>
      <c r="B461" s="112" t="s">
        <v>1850</v>
      </c>
      <c r="C461" s="112" t="s">
        <v>1851</v>
      </c>
      <c r="D461" s="180" t="s">
        <v>1201</v>
      </c>
      <c r="E461" s="112" t="s">
        <v>493</v>
      </c>
      <c r="F461" s="112" t="s">
        <v>1141</v>
      </c>
      <c r="G461" s="188"/>
      <c r="H461" s="75"/>
      <c r="I461" s="112" t="s">
        <v>886</v>
      </c>
      <c r="J461" s="112" t="s">
        <v>1113</v>
      </c>
      <c r="K461" s="178"/>
      <c r="L461" s="178"/>
      <c r="M461" s="171"/>
      <c r="N461" s="112">
        <v>1</v>
      </c>
      <c r="O461" s="75"/>
      <c r="P461" s="75"/>
      <c r="Q461" s="75"/>
      <c r="R461" s="112" t="s">
        <v>3</v>
      </c>
      <c r="S461" s="171" t="s">
        <v>18</v>
      </c>
    </row>
    <row r="462" spans="1:19" ht="15" customHeight="1" x14ac:dyDescent="0.35">
      <c r="A462" s="112">
        <v>461</v>
      </c>
      <c r="B462" s="112" t="s">
        <v>1852</v>
      </c>
      <c r="C462" s="112" t="s">
        <v>1853</v>
      </c>
      <c r="D462" s="180" t="s">
        <v>287</v>
      </c>
      <c r="E462" s="112" t="s">
        <v>288</v>
      </c>
      <c r="F462" s="112" t="s">
        <v>1854</v>
      </c>
      <c r="G462" s="188"/>
      <c r="H462" s="75"/>
      <c r="I462" s="112" t="s">
        <v>1112</v>
      </c>
      <c r="J462" s="112" t="s">
        <v>290</v>
      </c>
      <c r="K462" s="178"/>
      <c r="L462" s="178"/>
      <c r="M462" s="171"/>
      <c r="N462" s="112">
        <v>7</v>
      </c>
      <c r="O462" s="75"/>
      <c r="P462" s="112">
        <v>26</v>
      </c>
      <c r="Q462" s="75"/>
      <c r="R462" s="112" t="s">
        <v>3</v>
      </c>
      <c r="S462" s="171" t="s">
        <v>18</v>
      </c>
    </row>
    <row r="463" spans="1:19" ht="15" customHeight="1" x14ac:dyDescent="0.35">
      <c r="A463" s="112">
        <v>462</v>
      </c>
      <c r="B463" s="112" t="s">
        <v>1855</v>
      </c>
      <c r="C463" s="112" t="s">
        <v>1856</v>
      </c>
      <c r="D463" s="180" t="s">
        <v>1150</v>
      </c>
      <c r="E463" s="112" t="s">
        <v>325</v>
      </c>
      <c r="F463" s="112" t="s">
        <v>1151</v>
      </c>
      <c r="G463" s="188"/>
      <c r="H463" s="75"/>
      <c r="I463" s="112" t="s">
        <v>886</v>
      </c>
      <c r="J463" s="112" t="s">
        <v>290</v>
      </c>
      <c r="K463" s="178"/>
      <c r="L463" s="178"/>
      <c r="M463" s="171"/>
      <c r="N463" s="112">
        <v>18</v>
      </c>
      <c r="O463" s="75"/>
      <c r="P463" s="75"/>
      <c r="Q463" s="75"/>
      <c r="R463" s="112" t="s">
        <v>3</v>
      </c>
      <c r="S463" s="171" t="s">
        <v>18</v>
      </c>
    </row>
    <row r="464" spans="1:19" ht="15" customHeight="1" x14ac:dyDescent="0.35">
      <c r="A464" s="112">
        <v>463</v>
      </c>
      <c r="B464" s="112" t="s">
        <v>1857</v>
      </c>
      <c r="C464" s="112" t="s">
        <v>1858</v>
      </c>
      <c r="D464" s="180" t="s">
        <v>1828</v>
      </c>
      <c r="E464" s="112" t="s">
        <v>288</v>
      </c>
      <c r="F464" s="112" t="s">
        <v>1859</v>
      </c>
      <c r="G464" s="188"/>
      <c r="H464" s="75"/>
      <c r="I464" s="112" t="s">
        <v>505</v>
      </c>
      <c r="J464" s="112" t="s">
        <v>1118</v>
      </c>
      <c r="K464" s="178"/>
      <c r="L464" s="178"/>
      <c r="M464" s="171"/>
      <c r="N464" s="112">
        <v>6</v>
      </c>
      <c r="O464" s="75"/>
      <c r="P464" s="112">
        <v>63</v>
      </c>
      <c r="Q464" s="75"/>
      <c r="R464" s="112" t="s">
        <v>3</v>
      </c>
      <c r="S464" s="171" t="s">
        <v>18</v>
      </c>
    </row>
    <row r="465" spans="1:19" ht="15" customHeight="1" x14ac:dyDescent="0.35">
      <c r="A465" s="112">
        <v>464</v>
      </c>
      <c r="B465" s="112" t="s">
        <v>1860</v>
      </c>
      <c r="C465" s="112" t="s">
        <v>1861</v>
      </c>
      <c r="D465" s="180" t="s">
        <v>1297</v>
      </c>
      <c r="E465" s="112" t="s">
        <v>302</v>
      </c>
      <c r="F465" s="112" t="s">
        <v>1298</v>
      </c>
      <c r="G465" s="188"/>
      <c r="H465" s="75"/>
      <c r="I465" s="112" t="s">
        <v>1112</v>
      </c>
      <c r="J465" s="112" t="s">
        <v>290</v>
      </c>
      <c r="K465" s="178"/>
      <c r="L465" s="178"/>
      <c r="M465" s="171"/>
      <c r="N465" s="75"/>
      <c r="O465" s="75"/>
      <c r="P465" s="112">
        <v>12</v>
      </c>
      <c r="Q465" s="75"/>
      <c r="R465" s="112" t="s">
        <v>3</v>
      </c>
      <c r="S465" s="171" t="s">
        <v>18</v>
      </c>
    </row>
    <row r="466" spans="1:19" ht="15" customHeight="1" x14ac:dyDescent="0.35">
      <c r="A466" s="112">
        <v>465</v>
      </c>
      <c r="B466" s="112" t="s">
        <v>1862</v>
      </c>
      <c r="C466" s="112" t="s">
        <v>1863</v>
      </c>
      <c r="D466" s="180" t="s">
        <v>287</v>
      </c>
      <c r="E466" s="112" t="s">
        <v>295</v>
      </c>
      <c r="F466" s="112" t="s">
        <v>1864</v>
      </c>
      <c r="G466" s="188"/>
      <c r="H466" s="75"/>
      <c r="I466" s="112" t="s">
        <v>886</v>
      </c>
      <c r="J466" s="112" t="s">
        <v>290</v>
      </c>
      <c r="K466" s="178"/>
      <c r="L466" s="178"/>
      <c r="M466" s="171"/>
      <c r="N466" s="75"/>
      <c r="O466" s="75"/>
      <c r="P466" s="75"/>
      <c r="Q466" s="75"/>
      <c r="R466" s="112" t="s">
        <v>3</v>
      </c>
      <c r="S466" s="171" t="s">
        <v>18</v>
      </c>
    </row>
    <row r="467" spans="1:19" ht="15" customHeight="1" x14ac:dyDescent="0.35">
      <c r="A467" s="112">
        <v>466</v>
      </c>
      <c r="B467" s="112" t="s">
        <v>209</v>
      </c>
      <c r="C467" s="112" t="s">
        <v>210</v>
      </c>
      <c r="D467" s="180" t="s">
        <v>287</v>
      </c>
      <c r="E467" s="112" t="s">
        <v>493</v>
      </c>
      <c r="F467" s="112" t="s">
        <v>1865</v>
      </c>
      <c r="G467" s="188"/>
      <c r="H467" s="75"/>
      <c r="I467" s="112" t="s">
        <v>1112</v>
      </c>
      <c r="J467" s="112" t="s">
        <v>290</v>
      </c>
      <c r="K467" s="178"/>
      <c r="L467" s="178"/>
      <c r="M467" s="171"/>
      <c r="N467" s="75"/>
      <c r="O467" s="75"/>
      <c r="P467" s="112">
        <v>19</v>
      </c>
      <c r="Q467" s="75"/>
      <c r="R467" s="112" t="s">
        <v>3</v>
      </c>
      <c r="S467" s="171" t="s">
        <v>18</v>
      </c>
    </row>
    <row r="468" spans="1:19" ht="15" customHeight="1" x14ac:dyDescent="0.35">
      <c r="A468" s="112">
        <v>467</v>
      </c>
      <c r="B468" s="112" t="s">
        <v>1866</v>
      </c>
      <c r="C468" s="112" t="s">
        <v>1867</v>
      </c>
      <c r="D468" s="180" t="s">
        <v>287</v>
      </c>
      <c r="E468" s="112" t="s">
        <v>493</v>
      </c>
      <c r="F468" s="112" t="s">
        <v>1868</v>
      </c>
      <c r="G468" s="188"/>
      <c r="H468" s="75"/>
      <c r="I468" s="112" t="s">
        <v>886</v>
      </c>
      <c r="J468" s="112" t="s">
        <v>290</v>
      </c>
      <c r="K468" s="178"/>
      <c r="L468" s="178"/>
      <c r="M468" s="171"/>
      <c r="N468" s="75"/>
      <c r="O468" s="75"/>
      <c r="P468" s="75"/>
      <c r="Q468" s="75"/>
      <c r="R468" s="112" t="s">
        <v>3</v>
      </c>
      <c r="S468" s="171" t="s">
        <v>18</v>
      </c>
    </row>
    <row r="469" spans="1:19" ht="15" customHeight="1" x14ac:dyDescent="0.35">
      <c r="A469" s="112">
        <v>468</v>
      </c>
      <c r="B469" s="112" t="s">
        <v>1869</v>
      </c>
      <c r="C469" s="112" t="s">
        <v>1870</v>
      </c>
      <c r="D469" s="180" t="s">
        <v>1201</v>
      </c>
      <c r="E469" s="112" t="s">
        <v>556</v>
      </c>
      <c r="F469" s="112" t="s">
        <v>1141</v>
      </c>
      <c r="G469" s="188"/>
      <c r="H469" s="75"/>
      <c r="I469" s="112" t="s">
        <v>886</v>
      </c>
      <c r="J469" s="112" t="s">
        <v>1154</v>
      </c>
      <c r="K469" s="178"/>
      <c r="L469" s="178"/>
      <c r="M469" s="171"/>
      <c r="N469" s="75"/>
      <c r="O469" s="75"/>
      <c r="P469" s="75"/>
      <c r="Q469" s="75"/>
      <c r="R469" s="112" t="s">
        <v>3</v>
      </c>
      <c r="S469" s="171" t="s">
        <v>18</v>
      </c>
    </row>
    <row r="470" spans="1:19" ht="15" customHeight="1" x14ac:dyDescent="0.35">
      <c r="A470" s="112">
        <v>469</v>
      </c>
      <c r="B470" s="112" t="s">
        <v>1871</v>
      </c>
      <c r="C470" s="112" t="s">
        <v>1872</v>
      </c>
      <c r="D470" s="180" t="s">
        <v>1239</v>
      </c>
      <c r="E470" s="112" t="s">
        <v>346</v>
      </c>
      <c r="F470" s="112" t="s">
        <v>1241</v>
      </c>
      <c r="G470" s="188"/>
      <c r="H470" s="75"/>
      <c r="I470" s="112" t="s">
        <v>1112</v>
      </c>
      <c r="J470" s="112" t="s">
        <v>1142</v>
      </c>
      <c r="K470" s="178"/>
      <c r="L470" s="178"/>
      <c r="M470" s="171"/>
      <c r="N470" s="75"/>
      <c r="O470" s="75"/>
      <c r="P470" s="112">
        <v>3</v>
      </c>
      <c r="Q470" s="75"/>
      <c r="R470" s="112" t="s">
        <v>3</v>
      </c>
      <c r="S470" s="171" t="s">
        <v>18</v>
      </c>
    </row>
    <row r="471" spans="1:19" ht="15" customHeight="1" x14ac:dyDescent="0.35">
      <c r="A471" s="112">
        <v>470</v>
      </c>
      <c r="B471" s="112" t="s">
        <v>1499</v>
      </c>
      <c r="C471" s="112" t="s">
        <v>1873</v>
      </c>
      <c r="D471" s="180" t="s">
        <v>488</v>
      </c>
      <c r="E471" s="112" t="s">
        <v>346</v>
      </c>
      <c r="F471" s="112" t="s">
        <v>1500</v>
      </c>
      <c r="G471" s="188"/>
      <c r="H471" s="75"/>
      <c r="I471" s="112" t="s">
        <v>886</v>
      </c>
      <c r="J471" s="112" t="s">
        <v>1147</v>
      </c>
      <c r="K471" s="178"/>
      <c r="L471" s="178"/>
      <c r="M471" s="171"/>
      <c r="N471" s="112">
        <v>4</v>
      </c>
      <c r="O471" s="75"/>
      <c r="P471" s="75"/>
      <c r="Q471" s="75"/>
      <c r="R471" s="112" t="s">
        <v>3</v>
      </c>
      <c r="S471" s="171" t="s">
        <v>18</v>
      </c>
    </row>
    <row r="472" spans="1:19" ht="15" customHeight="1" x14ac:dyDescent="0.35">
      <c r="A472" s="112">
        <v>471</v>
      </c>
      <c r="B472" s="112" t="s">
        <v>1874</v>
      </c>
      <c r="C472" s="112" t="s">
        <v>1875</v>
      </c>
      <c r="D472" s="180" t="s">
        <v>1272</v>
      </c>
      <c r="E472" s="112" t="s">
        <v>325</v>
      </c>
      <c r="F472" s="112" t="s">
        <v>1876</v>
      </c>
      <c r="G472" s="188"/>
      <c r="H472" s="75"/>
      <c r="I472" s="112" t="s">
        <v>1112</v>
      </c>
      <c r="J472" s="112" t="s">
        <v>290</v>
      </c>
      <c r="K472" s="178"/>
      <c r="L472" s="178"/>
      <c r="M472" s="171"/>
      <c r="N472" s="112">
        <v>1</v>
      </c>
      <c r="O472" s="75"/>
      <c r="P472" s="112">
        <v>28</v>
      </c>
      <c r="Q472" s="75"/>
      <c r="R472" s="112" t="s">
        <v>3</v>
      </c>
      <c r="S472" s="171" t="s">
        <v>18</v>
      </c>
    </row>
    <row r="473" spans="1:19" ht="15" customHeight="1" x14ac:dyDescent="0.35">
      <c r="A473" s="112">
        <v>472</v>
      </c>
      <c r="B473" s="112" t="s">
        <v>1877</v>
      </c>
      <c r="C473" s="112" t="s">
        <v>1878</v>
      </c>
      <c r="D473" s="180" t="s">
        <v>1828</v>
      </c>
      <c r="E473" s="112" t="s">
        <v>346</v>
      </c>
      <c r="F473" s="112" t="s">
        <v>1879</v>
      </c>
      <c r="G473" s="188"/>
      <c r="H473" s="75"/>
      <c r="I473" s="112" t="s">
        <v>505</v>
      </c>
      <c r="J473" s="112" t="s">
        <v>1118</v>
      </c>
      <c r="K473" s="178"/>
      <c r="L473" s="178"/>
      <c r="M473" s="171"/>
      <c r="N473" s="112">
        <v>4</v>
      </c>
      <c r="O473" s="75"/>
      <c r="P473" s="112">
        <v>40</v>
      </c>
      <c r="Q473" s="75"/>
      <c r="R473" s="112" t="s">
        <v>3</v>
      </c>
      <c r="S473" s="171" t="s">
        <v>18</v>
      </c>
    </row>
    <row r="474" spans="1:19" ht="15" customHeight="1" x14ac:dyDescent="0.35">
      <c r="A474" s="112">
        <v>473</v>
      </c>
      <c r="B474" s="112" t="s">
        <v>1880</v>
      </c>
      <c r="C474" s="112" t="s">
        <v>1881</v>
      </c>
      <c r="D474" s="180" t="s">
        <v>1201</v>
      </c>
      <c r="E474" s="112" t="s">
        <v>310</v>
      </c>
      <c r="F474" s="112" t="s">
        <v>1882</v>
      </c>
      <c r="G474" s="188"/>
      <c r="H474" s="75"/>
      <c r="I474" s="112" t="s">
        <v>1112</v>
      </c>
      <c r="J474" s="112" t="s">
        <v>1113</v>
      </c>
      <c r="K474" s="178"/>
      <c r="L474" s="178"/>
      <c r="M474" s="171"/>
      <c r="N474" s="112">
        <v>7</v>
      </c>
      <c r="O474" s="75"/>
      <c r="P474" s="112">
        <v>5</v>
      </c>
      <c r="Q474" s="75"/>
      <c r="R474" s="112" t="s">
        <v>3</v>
      </c>
      <c r="S474" s="171" t="s">
        <v>18</v>
      </c>
    </row>
    <row r="475" spans="1:19" ht="15" customHeight="1" x14ac:dyDescent="0.35">
      <c r="A475" s="112">
        <v>474</v>
      </c>
      <c r="B475" s="112" t="s">
        <v>1883</v>
      </c>
      <c r="C475" s="112" t="s">
        <v>1884</v>
      </c>
      <c r="D475" s="180" t="s">
        <v>488</v>
      </c>
      <c r="E475" s="112" t="s">
        <v>295</v>
      </c>
      <c r="F475" s="112" t="s">
        <v>1885</v>
      </c>
      <c r="G475" s="188"/>
      <c r="H475" s="75"/>
      <c r="I475" s="112" t="s">
        <v>886</v>
      </c>
      <c r="J475" s="112" t="s">
        <v>290</v>
      </c>
      <c r="K475" s="178"/>
      <c r="L475" s="178"/>
      <c r="M475" s="171"/>
      <c r="N475" s="112">
        <v>9</v>
      </c>
      <c r="O475" s="75"/>
      <c r="P475" s="75"/>
      <c r="Q475" s="75"/>
      <c r="R475" s="112" t="s">
        <v>3</v>
      </c>
      <c r="S475" s="171" t="s">
        <v>18</v>
      </c>
    </row>
    <row r="476" spans="1:19" ht="15" customHeight="1" x14ac:dyDescent="0.35">
      <c r="A476" s="112">
        <v>475</v>
      </c>
      <c r="B476" s="112" t="s">
        <v>1886</v>
      </c>
      <c r="C476" s="112" t="s">
        <v>1887</v>
      </c>
      <c r="D476" s="180" t="s">
        <v>1201</v>
      </c>
      <c r="E476" s="112" t="s">
        <v>295</v>
      </c>
      <c r="F476" s="112" t="s">
        <v>1888</v>
      </c>
      <c r="G476" s="188"/>
      <c r="H476" s="75"/>
      <c r="I476" s="112" t="s">
        <v>1112</v>
      </c>
      <c r="J476" s="112" t="s">
        <v>1113</v>
      </c>
      <c r="K476" s="178"/>
      <c r="L476" s="178"/>
      <c r="M476" s="171"/>
      <c r="N476" s="112">
        <v>3</v>
      </c>
      <c r="O476" s="75"/>
      <c r="P476" s="112">
        <v>24</v>
      </c>
      <c r="Q476" s="75"/>
      <c r="R476" s="112" t="s">
        <v>3</v>
      </c>
      <c r="S476" s="171" t="s">
        <v>18</v>
      </c>
    </row>
    <row r="477" spans="1:19" ht="15" customHeight="1" x14ac:dyDescent="0.35">
      <c r="A477" s="112">
        <v>476</v>
      </c>
      <c r="B477" s="112" t="s">
        <v>1889</v>
      </c>
      <c r="C477" s="112" t="s">
        <v>1890</v>
      </c>
      <c r="D477" s="180" t="s">
        <v>1181</v>
      </c>
      <c r="E477" s="112" t="s">
        <v>493</v>
      </c>
      <c r="F477" s="112" t="s">
        <v>1891</v>
      </c>
      <c r="G477" s="188"/>
      <c r="H477" s="75"/>
      <c r="I477" s="112" t="s">
        <v>505</v>
      </c>
      <c r="J477" s="112" t="s">
        <v>1118</v>
      </c>
      <c r="K477" s="178"/>
      <c r="L477" s="178"/>
      <c r="M477" s="171"/>
      <c r="N477" s="112">
        <v>24</v>
      </c>
      <c r="O477" s="75"/>
      <c r="P477" s="112">
        <v>49</v>
      </c>
      <c r="Q477" s="75"/>
      <c r="R477" s="112" t="s">
        <v>3</v>
      </c>
      <c r="S477" s="171" t="s">
        <v>18</v>
      </c>
    </row>
    <row r="478" spans="1:19" ht="15" customHeight="1" x14ac:dyDescent="0.35">
      <c r="A478" s="112">
        <v>477</v>
      </c>
      <c r="B478" s="112" t="s">
        <v>1892</v>
      </c>
      <c r="C478" s="112" t="s">
        <v>1893</v>
      </c>
      <c r="D478" s="180" t="s">
        <v>287</v>
      </c>
      <c r="E478" s="112" t="s">
        <v>295</v>
      </c>
      <c r="F478" s="112" t="s">
        <v>1894</v>
      </c>
      <c r="G478" s="188"/>
      <c r="H478" s="75"/>
      <c r="I478" s="112" t="s">
        <v>886</v>
      </c>
      <c r="J478" s="112" t="s">
        <v>290</v>
      </c>
      <c r="K478" s="178"/>
      <c r="L478" s="178"/>
      <c r="M478" s="171"/>
      <c r="N478" s="75"/>
      <c r="O478" s="75"/>
      <c r="P478" s="75"/>
      <c r="Q478" s="75"/>
      <c r="R478" s="112" t="s">
        <v>3</v>
      </c>
      <c r="S478" s="171" t="s">
        <v>18</v>
      </c>
    </row>
    <row r="479" spans="1:19" ht="15" customHeight="1" x14ac:dyDescent="0.35">
      <c r="A479" s="112">
        <v>478</v>
      </c>
      <c r="B479" s="112" t="s">
        <v>1895</v>
      </c>
      <c r="C479" s="112" t="s">
        <v>1896</v>
      </c>
      <c r="D479" s="180" t="s">
        <v>1897</v>
      </c>
      <c r="E479" s="112" t="s">
        <v>346</v>
      </c>
      <c r="F479" s="112" t="s">
        <v>1141</v>
      </c>
      <c r="G479" s="188"/>
      <c r="H479" s="75"/>
      <c r="I479" s="112" t="s">
        <v>886</v>
      </c>
      <c r="J479" s="112" t="s">
        <v>290</v>
      </c>
      <c r="K479" s="178"/>
      <c r="L479" s="178"/>
      <c r="M479" s="171"/>
      <c r="N479" s="75"/>
      <c r="O479" s="75"/>
      <c r="P479" s="75"/>
      <c r="Q479" s="75"/>
      <c r="R479" s="112" t="s">
        <v>3</v>
      </c>
      <c r="S479" s="171" t="s">
        <v>18</v>
      </c>
    </row>
    <row r="480" spans="1:19" ht="15" customHeight="1" x14ac:dyDescent="0.35">
      <c r="A480" s="112">
        <v>479</v>
      </c>
      <c r="B480" s="112" t="s">
        <v>1898</v>
      </c>
      <c r="C480" s="112" t="s">
        <v>1899</v>
      </c>
      <c r="D480" s="180" t="s">
        <v>1900</v>
      </c>
      <c r="E480" s="112" t="s">
        <v>346</v>
      </c>
      <c r="F480" s="112" t="s">
        <v>1901</v>
      </c>
      <c r="G480" s="188"/>
      <c r="H480" s="75"/>
      <c r="I480" s="112" t="s">
        <v>886</v>
      </c>
      <c r="J480" s="112" t="s">
        <v>290</v>
      </c>
      <c r="K480" s="178"/>
      <c r="L480" s="178"/>
      <c r="M480" s="171"/>
      <c r="N480" s="112">
        <v>2</v>
      </c>
      <c r="O480" s="75"/>
      <c r="P480" s="75"/>
      <c r="Q480" s="75"/>
      <c r="R480" s="112" t="s">
        <v>3</v>
      </c>
      <c r="S480" s="171" t="s">
        <v>18</v>
      </c>
    </row>
    <row r="481" spans="1:19" ht="15" customHeight="1" x14ac:dyDescent="0.35">
      <c r="A481" s="112">
        <v>480</v>
      </c>
      <c r="B481" s="112" t="s">
        <v>1902</v>
      </c>
      <c r="C481" s="112" t="s">
        <v>1903</v>
      </c>
      <c r="D481" s="180" t="s">
        <v>1747</v>
      </c>
      <c r="E481" s="112" t="s">
        <v>493</v>
      </c>
      <c r="F481" s="112" t="s">
        <v>1904</v>
      </c>
      <c r="G481" s="188"/>
      <c r="H481" s="75"/>
      <c r="I481" s="112" t="s">
        <v>1112</v>
      </c>
      <c r="J481" s="112" t="s">
        <v>1142</v>
      </c>
      <c r="K481" s="178"/>
      <c r="L481" s="178"/>
      <c r="M481" s="171"/>
      <c r="N481" s="112">
        <v>1</v>
      </c>
      <c r="O481" s="75"/>
      <c r="P481" s="112">
        <v>15</v>
      </c>
      <c r="Q481" s="75"/>
      <c r="R481" s="112" t="s">
        <v>3</v>
      </c>
      <c r="S481" s="171" t="s">
        <v>18</v>
      </c>
    </row>
    <row r="482" spans="1:19" ht="15" customHeight="1" x14ac:dyDescent="0.35">
      <c r="A482" s="112">
        <v>481</v>
      </c>
      <c r="B482" s="112" t="s">
        <v>1905</v>
      </c>
      <c r="C482" s="112" t="s">
        <v>1906</v>
      </c>
      <c r="D482" s="180" t="s">
        <v>1747</v>
      </c>
      <c r="E482" s="112" t="s">
        <v>493</v>
      </c>
      <c r="F482" s="112" t="s">
        <v>1907</v>
      </c>
      <c r="G482" s="188"/>
      <c r="H482" s="75"/>
      <c r="I482" s="112" t="s">
        <v>886</v>
      </c>
      <c r="J482" s="112" t="s">
        <v>1142</v>
      </c>
      <c r="K482" s="178"/>
      <c r="L482" s="178"/>
      <c r="M482" s="171"/>
      <c r="N482" s="112">
        <v>1</v>
      </c>
      <c r="O482" s="75"/>
      <c r="P482" s="75"/>
      <c r="Q482" s="75"/>
      <c r="R482" s="112" t="s">
        <v>3</v>
      </c>
      <c r="S482" s="171" t="s">
        <v>18</v>
      </c>
    </row>
    <row r="483" spans="1:19" ht="15" customHeight="1" x14ac:dyDescent="0.35">
      <c r="A483" s="112">
        <v>482</v>
      </c>
      <c r="B483" s="112" t="s">
        <v>1908</v>
      </c>
      <c r="C483" s="112" t="s">
        <v>1909</v>
      </c>
      <c r="D483" s="180" t="s">
        <v>1201</v>
      </c>
      <c r="E483" s="112" t="s">
        <v>556</v>
      </c>
      <c r="F483" s="112" t="s">
        <v>1141</v>
      </c>
      <c r="G483" s="188"/>
      <c r="H483" s="75"/>
      <c r="I483" s="112" t="s">
        <v>886</v>
      </c>
      <c r="J483" s="112" t="s">
        <v>1142</v>
      </c>
      <c r="K483" s="178"/>
      <c r="L483" s="178"/>
      <c r="M483" s="171"/>
      <c r="N483" s="75"/>
      <c r="O483" s="75"/>
      <c r="P483" s="75"/>
      <c r="Q483" s="75"/>
      <c r="R483" s="112" t="s">
        <v>3</v>
      </c>
      <c r="S483" s="171" t="s">
        <v>18</v>
      </c>
    </row>
    <row r="484" spans="1:19" ht="15" customHeight="1" x14ac:dyDescent="0.35">
      <c r="A484" s="112">
        <v>483</v>
      </c>
      <c r="B484" s="112" t="s">
        <v>1910</v>
      </c>
      <c r="C484" s="112" t="s">
        <v>1911</v>
      </c>
      <c r="D484" s="180" t="s">
        <v>332</v>
      </c>
      <c r="E484" s="112" t="s">
        <v>493</v>
      </c>
      <c r="F484" s="112" t="s">
        <v>1912</v>
      </c>
      <c r="G484" s="188"/>
      <c r="H484" s="75"/>
      <c r="I484" s="112" t="s">
        <v>886</v>
      </c>
      <c r="J484" s="112" t="s">
        <v>290</v>
      </c>
      <c r="K484" s="178"/>
      <c r="L484" s="178"/>
      <c r="M484" s="171"/>
      <c r="N484" s="112">
        <v>2</v>
      </c>
      <c r="O484" s="75"/>
      <c r="P484" s="75"/>
      <c r="Q484" s="75"/>
      <c r="R484" s="112" t="s">
        <v>3</v>
      </c>
      <c r="S484" s="171" t="s">
        <v>18</v>
      </c>
    </row>
    <row r="485" spans="1:19" ht="15" customHeight="1" x14ac:dyDescent="0.35">
      <c r="A485" s="112">
        <v>484</v>
      </c>
      <c r="B485" s="112" t="s">
        <v>1913</v>
      </c>
      <c r="C485" s="112" t="s">
        <v>1914</v>
      </c>
      <c r="D485" s="180" t="s">
        <v>1915</v>
      </c>
      <c r="E485" s="112" t="s">
        <v>556</v>
      </c>
      <c r="F485" s="112" t="s">
        <v>1141</v>
      </c>
      <c r="G485" s="188"/>
      <c r="H485" s="75"/>
      <c r="I485" s="112" t="s">
        <v>886</v>
      </c>
      <c r="J485" s="112" t="s">
        <v>290</v>
      </c>
      <c r="K485" s="178"/>
      <c r="L485" s="178"/>
      <c r="M485" s="171"/>
      <c r="N485" s="75"/>
      <c r="O485" s="75"/>
      <c r="P485" s="75"/>
      <c r="Q485" s="75"/>
      <c r="R485" s="112" t="s">
        <v>3</v>
      </c>
      <c r="S485" s="171" t="s">
        <v>18</v>
      </c>
    </row>
    <row r="486" spans="1:19" ht="15" customHeight="1" x14ac:dyDescent="0.35">
      <c r="A486" s="112">
        <v>485</v>
      </c>
      <c r="B486" s="112" t="s">
        <v>1916</v>
      </c>
      <c r="C486" s="112" t="s">
        <v>1917</v>
      </c>
      <c r="D486" s="180" t="s">
        <v>287</v>
      </c>
      <c r="E486" s="112" t="s">
        <v>295</v>
      </c>
      <c r="F486" s="112" t="s">
        <v>1918</v>
      </c>
      <c r="G486" s="188"/>
      <c r="H486" s="75"/>
      <c r="I486" s="112" t="s">
        <v>886</v>
      </c>
      <c r="J486" s="112" t="s">
        <v>290</v>
      </c>
      <c r="K486" s="178"/>
      <c r="L486" s="178"/>
      <c r="M486" s="171"/>
      <c r="N486" s="112">
        <v>1</v>
      </c>
      <c r="O486" s="75"/>
      <c r="P486" s="75"/>
      <c r="Q486" s="75"/>
      <c r="R486" s="112" t="s">
        <v>3</v>
      </c>
      <c r="S486" s="171" t="s">
        <v>18</v>
      </c>
    </row>
    <row r="487" spans="1:19" ht="15" customHeight="1" x14ac:dyDescent="0.35">
      <c r="A487" s="112">
        <v>486</v>
      </c>
      <c r="B487" s="112" t="s">
        <v>1919</v>
      </c>
      <c r="C487" s="112" t="s">
        <v>1920</v>
      </c>
      <c r="D487" s="180" t="s">
        <v>1921</v>
      </c>
      <c r="E487" s="112" t="s">
        <v>556</v>
      </c>
      <c r="F487" s="112" t="s">
        <v>1922</v>
      </c>
      <c r="G487" s="188"/>
      <c r="H487" s="75"/>
      <c r="I487" s="112" t="s">
        <v>505</v>
      </c>
      <c r="J487" s="112" t="s">
        <v>1118</v>
      </c>
      <c r="K487" s="178"/>
      <c r="L487" s="178"/>
      <c r="M487" s="171"/>
      <c r="N487" s="75"/>
      <c r="O487" s="75"/>
      <c r="P487" s="112">
        <v>27</v>
      </c>
      <c r="Q487" s="75"/>
      <c r="R487" s="112" t="s">
        <v>3</v>
      </c>
      <c r="S487" s="171" t="s">
        <v>18</v>
      </c>
    </row>
    <row r="488" spans="1:19" ht="15" customHeight="1" x14ac:dyDescent="0.35">
      <c r="A488" s="112">
        <v>487</v>
      </c>
      <c r="B488" s="112" t="s">
        <v>1923</v>
      </c>
      <c r="C488" s="112" t="s">
        <v>1924</v>
      </c>
      <c r="D488" s="180" t="s">
        <v>1177</v>
      </c>
      <c r="E488" s="112" t="s">
        <v>288</v>
      </c>
      <c r="F488" s="112" t="s">
        <v>1925</v>
      </c>
      <c r="G488" s="188"/>
      <c r="H488" s="75"/>
      <c r="I488" s="112" t="s">
        <v>886</v>
      </c>
      <c r="J488" s="112" t="s">
        <v>290</v>
      </c>
      <c r="K488" s="178"/>
      <c r="L488" s="178"/>
      <c r="M488" s="171"/>
      <c r="N488" s="112">
        <v>9</v>
      </c>
      <c r="O488" s="75"/>
      <c r="P488" s="112">
        <v>16</v>
      </c>
      <c r="Q488" s="75"/>
      <c r="R488" s="112" t="s">
        <v>3</v>
      </c>
      <c r="S488" s="171" t="s">
        <v>18</v>
      </c>
    </row>
    <row r="489" spans="1:19" ht="15" customHeight="1" x14ac:dyDescent="0.35">
      <c r="A489" s="112">
        <v>488</v>
      </c>
      <c r="B489" s="112" t="s">
        <v>1926</v>
      </c>
      <c r="C489" s="112" t="s">
        <v>1927</v>
      </c>
      <c r="D489" s="180" t="s">
        <v>287</v>
      </c>
      <c r="E489" s="112" t="s">
        <v>325</v>
      </c>
      <c r="F489" s="112" t="s">
        <v>1928</v>
      </c>
      <c r="G489" s="188"/>
      <c r="H489" s="75"/>
      <c r="I489" s="112" t="s">
        <v>886</v>
      </c>
      <c r="J489" s="112" t="s">
        <v>290</v>
      </c>
      <c r="K489" s="178"/>
      <c r="L489" s="178"/>
      <c r="M489" s="171"/>
      <c r="N489" s="112">
        <v>2</v>
      </c>
      <c r="O489" s="75"/>
      <c r="P489" s="112">
        <v>76</v>
      </c>
      <c r="Q489" s="75"/>
      <c r="R489" s="112" t="s">
        <v>3</v>
      </c>
      <c r="S489" s="171" t="s">
        <v>18</v>
      </c>
    </row>
    <row r="490" spans="1:19" ht="15" customHeight="1" x14ac:dyDescent="0.35">
      <c r="A490" s="112">
        <v>489</v>
      </c>
      <c r="B490" s="112" t="s">
        <v>1929</v>
      </c>
      <c r="C490" s="112" t="s">
        <v>1930</v>
      </c>
      <c r="D490" s="180" t="s">
        <v>287</v>
      </c>
      <c r="E490" s="112" t="s">
        <v>310</v>
      </c>
      <c r="F490" s="112" t="s">
        <v>1931</v>
      </c>
      <c r="G490" s="188"/>
      <c r="H490" s="75"/>
      <c r="I490" s="112" t="s">
        <v>886</v>
      </c>
      <c r="J490" s="112" t="s">
        <v>290</v>
      </c>
      <c r="K490" s="178"/>
      <c r="L490" s="178"/>
      <c r="M490" s="171"/>
      <c r="N490" s="112">
        <v>1</v>
      </c>
      <c r="O490" s="75"/>
      <c r="P490" s="112">
        <v>27</v>
      </c>
      <c r="Q490" s="75"/>
      <c r="R490" s="112" t="s">
        <v>3</v>
      </c>
      <c r="S490" s="171" t="s">
        <v>18</v>
      </c>
    </row>
    <row r="491" spans="1:19" ht="15" customHeight="1" x14ac:dyDescent="0.35">
      <c r="A491" s="112">
        <v>490</v>
      </c>
      <c r="B491" s="112" t="s">
        <v>1932</v>
      </c>
      <c r="C491" s="112" t="s">
        <v>1933</v>
      </c>
      <c r="D491" s="180" t="s">
        <v>287</v>
      </c>
      <c r="E491" s="112" t="s">
        <v>493</v>
      </c>
      <c r="F491" s="112" t="s">
        <v>1934</v>
      </c>
      <c r="G491" s="188"/>
      <c r="H491" s="75"/>
      <c r="I491" s="112" t="s">
        <v>886</v>
      </c>
      <c r="J491" s="112" t="s">
        <v>290</v>
      </c>
      <c r="K491" s="178"/>
      <c r="L491" s="178"/>
      <c r="M491" s="171"/>
      <c r="N491" s="112">
        <v>4</v>
      </c>
      <c r="O491" s="75"/>
      <c r="P491" s="75"/>
      <c r="Q491" s="75"/>
      <c r="R491" s="112" t="s">
        <v>3</v>
      </c>
      <c r="S491" s="171" t="s">
        <v>18</v>
      </c>
    </row>
    <row r="492" spans="1:19" ht="15" customHeight="1" x14ac:dyDescent="0.35">
      <c r="A492" s="112">
        <v>491</v>
      </c>
      <c r="B492" s="112" t="s">
        <v>1935</v>
      </c>
      <c r="C492" s="112" t="s">
        <v>1936</v>
      </c>
      <c r="D492" s="180" t="s">
        <v>1937</v>
      </c>
      <c r="E492" s="112" t="s">
        <v>302</v>
      </c>
      <c r="F492" s="112" t="s">
        <v>1938</v>
      </c>
      <c r="G492" s="188"/>
      <c r="H492" s="75"/>
      <c r="I492" s="112" t="s">
        <v>505</v>
      </c>
      <c r="J492" s="112" t="s">
        <v>1118</v>
      </c>
      <c r="K492" s="178"/>
      <c r="L492" s="178"/>
      <c r="M492" s="171"/>
      <c r="N492" s="112">
        <v>60</v>
      </c>
      <c r="O492" s="75"/>
      <c r="P492" s="112">
        <v>34</v>
      </c>
      <c r="Q492" s="75"/>
      <c r="R492" s="112" t="s">
        <v>3</v>
      </c>
      <c r="S492" s="171" t="s">
        <v>18</v>
      </c>
    </row>
    <row r="493" spans="1:19" ht="15" customHeight="1" x14ac:dyDescent="0.35">
      <c r="A493" s="112">
        <v>492</v>
      </c>
      <c r="B493" s="112" t="s">
        <v>1804</v>
      </c>
      <c r="C493" s="112" t="s">
        <v>1939</v>
      </c>
      <c r="D493" s="180" t="s">
        <v>1110</v>
      </c>
      <c r="E493" s="112" t="s">
        <v>346</v>
      </c>
      <c r="F493" s="112" t="s">
        <v>1940</v>
      </c>
      <c r="G493" s="188"/>
      <c r="H493" s="75"/>
      <c r="I493" s="112" t="s">
        <v>886</v>
      </c>
      <c r="J493" s="112" t="s">
        <v>1142</v>
      </c>
      <c r="K493" s="178"/>
      <c r="L493" s="178"/>
      <c r="M493" s="171"/>
      <c r="N493" s="75"/>
      <c r="O493" s="75"/>
      <c r="P493" s="75"/>
      <c r="Q493" s="75"/>
      <c r="R493" s="112" t="s">
        <v>3</v>
      </c>
      <c r="S493" s="171" t="s">
        <v>18</v>
      </c>
    </row>
    <row r="494" spans="1:19" ht="15" customHeight="1" x14ac:dyDescent="0.35">
      <c r="A494" s="112">
        <v>493</v>
      </c>
      <c r="B494" s="112" t="s">
        <v>1941</v>
      </c>
      <c r="C494" s="112" t="s">
        <v>1942</v>
      </c>
      <c r="D494" s="180" t="s">
        <v>1828</v>
      </c>
      <c r="E494" s="112" t="s">
        <v>346</v>
      </c>
      <c r="F494" s="112" t="s">
        <v>1943</v>
      </c>
      <c r="G494" s="188"/>
      <c r="H494" s="75"/>
      <c r="I494" s="112" t="s">
        <v>505</v>
      </c>
      <c r="J494" s="112" t="s">
        <v>1118</v>
      </c>
      <c r="K494" s="178"/>
      <c r="L494" s="178"/>
      <c r="M494" s="171"/>
      <c r="N494" s="112">
        <v>6</v>
      </c>
      <c r="O494" s="75"/>
      <c r="P494" s="112">
        <v>22</v>
      </c>
      <c r="Q494" s="75"/>
      <c r="R494" s="112" t="s">
        <v>3</v>
      </c>
      <c r="S494" s="171" t="s">
        <v>18</v>
      </c>
    </row>
    <row r="495" spans="1:19" ht="15" customHeight="1" x14ac:dyDescent="0.35">
      <c r="A495" s="112">
        <v>494</v>
      </c>
      <c r="B495" s="112" t="s">
        <v>1944</v>
      </c>
      <c r="C495" s="112" t="s">
        <v>1945</v>
      </c>
      <c r="D495" s="180" t="s">
        <v>287</v>
      </c>
      <c r="E495" s="112" t="s">
        <v>493</v>
      </c>
      <c r="F495" s="112" t="s">
        <v>1946</v>
      </c>
      <c r="G495" s="188"/>
      <c r="H495" s="75"/>
      <c r="I495" s="112" t="s">
        <v>886</v>
      </c>
      <c r="J495" s="112" t="s">
        <v>1154</v>
      </c>
      <c r="K495" s="178"/>
      <c r="L495" s="178"/>
      <c r="M495" s="171"/>
      <c r="N495" s="75"/>
      <c r="O495" s="75"/>
      <c r="P495" s="75"/>
      <c r="Q495" s="75"/>
      <c r="R495" s="112" t="s">
        <v>3</v>
      </c>
      <c r="S495" s="171" t="s">
        <v>18</v>
      </c>
    </row>
    <row r="496" spans="1:19" ht="15" customHeight="1" x14ac:dyDescent="0.35">
      <c r="A496" s="112">
        <v>495</v>
      </c>
      <c r="B496" s="112" t="s">
        <v>1947</v>
      </c>
      <c r="C496" s="112" t="s">
        <v>1948</v>
      </c>
      <c r="D496" s="180" t="s">
        <v>1201</v>
      </c>
      <c r="E496" s="112" t="s">
        <v>346</v>
      </c>
      <c r="F496" s="112" t="s">
        <v>1316</v>
      </c>
      <c r="G496" s="188"/>
      <c r="H496" s="75"/>
      <c r="I496" s="112" t="s">
        <v>886</v>
      </c>
      <c r="J496" s="112" t="s">
        <v>290</v>
      </c>
      <c r="K496" s="178"/>
      <c r="L496" s="178"/>
      <c r="M496" s="171"/>
      <c r="N496" s="75"/>
      <c r="O496" s="75"/>
      <c r="P496" s="75"/>
      <c r="Q496" s="75"/>
      <c r="R496" s="112" t="s">
        <v>3</v>
      </c>
      <c r="S496" s="171" t="s">
        <v>18</v>
      </c>
    </row>
    <row r="497" spans="1:19" ht="15" customHeight="1" x14ac:dyDescent="0.35">
      <c r="A497" s="112">
        <v>496</v>
      </c>
      <c r="B497" s="112" t="s">
        <v>1949</v>
      </c>
      <c r="C497" s="112" t="s">
        <v>1950</v>
      </c>
      <c r="D497" s="180" t="s">
        <v>287</v>
      </c>
      <c r="E497" s="112" t="s">
        <v>310</v>
      </c>
      <c r="F497" s="112" t="s">
        <v>390</v>
      </c>
      <c r="G497" s="188"/>
      <c r="H497" s="75"/>
      <c r="I497" s="112" t="s">
        <v>1112</v>
      </c>
      <c r="J497" s="112" t="s">
        <v>290</v>
      </c>
      <c r="K497" s="178"/>
      <c r="L497" s="178"/>
      <c r="M497" s="171"/>
      <c r="N497" s="75"/>
      <c r="O497" s="75"/>
      <c r="P497" s="112">
        <v>31</v>
      </c>
      <c r="Q497" s="75"/>
      <c r="R497" s="112" t="s">
        <v>3</v>
      </c>
      <c r="S497" s="171" t="s">
        <v>18</v>
      </c>
    </row>
    <row r="498" spans="1:19" ht="15" customHeight="1" x14ac:dyDescent="0.35">
      <c r="A498" s="112">
        <v>497</v>
      </c>
      <c r="B498" s="112" t="s">
        <v>1951</v>
      </c>
      <c r="C498" s="112" t="s">
        <v>1952</v>
      </c>
      <c r="D498" s="180" t="s">
        <v>1953</v>
      </c>
      <c r="E498" s="112" t="s">
        <v>493</v>
      </c>
      <c r="F498" s="112" t="s">
        <v>1954</v>
      </c>
      <c r="G498" s="188"/>
      <c r="H498" s="75"/>
      <c r="I498" s="112" t="s">
        <v>886</v>
      </c>
      <c r="J498" s="112" t="s">
        <v>1142</v>
      </c>
      <c r="K498" s="178"/>
      <c r="L498" s="178"/>
      <c r="M498" s="171"/>
      <c r="N498" s="75"/>
      <c r="O498" s="75"/>
      <c r="P498" s="75"/>
      <c r="Q498" s="75"/>
      <c r="R498" s="112" t="s">
        <v>3</v>
      </c>
      <c r="S498" s="171" t="s">
        <v>18</v>
      </c>
    </row>
    <row r="499" spans="1:19" ht="15" customHeight="1" x14ac:dyDescent="0.35">
      <c r="A499" s="112">
        <v>498</v>
      </c>
      <c r="B499" s="112" t="s">
        <v>1955</v>
      </c>
      <c r="C499" s="112" t="s">
        <v>1956</v>
      </c>
      <c r="D499" s="180" t="s">
        <v>1140</v>
      </c>
      <c r="E499" s="112" t="s">
        <v>493</v>
      </c>
      <c r="F499" s="112" t="s">
        <v>1141</v>
      </c>
      <c r="G499" s="188"/>
      <c r="H499" s="75"/>
      <c r="I499" s="112" t="s">
        <v>886</v>
      </c>
      <c r="J499" s="112" t="s">
        <v>1142</v>
      </c>
      <c r="K499" s="178"/>
      <c r="L499" s="178"/>
      <c r="M499" s="171"/>
      <c r="N499" s="112">
        <v>3</v>
      </c>
      <c r="O499" s="75"/>
      <c r="P499" s="75"/>
      <c r="Q499" s="75"/>
      <c r="R499" s="112" t="s">
        <v>3</v>
      </c>
      <c r="S499" s="171" t="s">
        <v>18</v>
      </c>
    </row>
    <row r="500" spans="1:19" ht="15" customHeight="1" x14ac:dyDescent="0.35">
      <c r="A500" s="112">
        <v>499</v>
      </c>
      <c r="B500" s="112" t="s">
        <v>1957</v>
      </c>
      <c r="C500" s="112" t="s">
        <v>1958</v>
      </c>
      <c r="D500" s="180" t="s">
        <v>1883</v>
      </c>
      <c r="E500" s="112" t="s">
        <v>288</v>
      </c>
      <c r="F500" s="112" t="s">
        <v>1959</v>
      </c>
      <c r="G500" s="188"/>
      <c r="H500" s="75"/>
      <c r="I500" s="112" t="s">
        <v>1112</v>
      </c>
      <c r="J500" s="112" t="s">
        <v>290</v>
      </c>
      <c r="K500" s="178"/>
      <c r="L500" s="178"/>
      <c r="M500" s="171"/>
      <c r="N500" s="112">
        <v>1</v>
      </c>
      <c r="O500" s="75"/>
      <c r="P500" s="112">
        <v>22</v>
      </c>
      <c r="Q500" s="75"/>
      <c r="R500" s="112" t="s">
        <v>3</v>
      </c>
      <c r="S500" s="171" t="s">
        <v>18</v>
      </c>
    </row>
    <row r="501" spans="1:19" ht="15" customHeight="1" x14ac:dyDescent="0.35">
      <c r="A501" s="112">
        <v>500</v>
      </c>
      <c r="B501" s="112" t="s">
        <v>1960</v>
      </c>
      <c r="C501" s="112" t="s">
        <v>1961</v>
      </c>
      <c r="D501" s="180" t="s">
        <v>1177</v>
      </c>
      <c r="E501" s="112" t="s">
        <v>493</v>
      </c>
      <c r="F501" s="112" t="s">
        <v>1962</v>
      </c>
      <c r="G501" s="188"/>
      <c r="H501" s="75"/>
      <c r="I501" s="112" t="s">
        <v>886</v>
      </c>
      <c r="J501" s="112" t="s">
        <v>290</v>
      </c>
      <c r="K501" s="178"/>
      <c r="L501" s="178"/>
      <c r="M501" s="171"/>
      <c r="N501" s="75"/>
      <c r="O501" s="75"/>
      <c r="P501" s="75"/>
      <c r="Q501" s="75"/>
      <c r="R501" s="112" t="s">
        <v>3</v>
      </c>
      <c r="S501" s="171" t="s">
        <v>18</v>
      </c>
    </row>
    <row r="502" spans="1:19" ht="15" customHeight="1" x14ac:dyDescent="0.35">
      <c r="A502" s="112">
        <v>501</v>
      </c>
      <c r="B502" s="112" t="s">
        <v>1963</v>
      </c>
      <c r="C502" s="112" t="s">
        <v>1964</v>
      </c>
      <c r="D502" s="180" t="s">
        <v>1140</v>
      </c>
      <c r="E502" s="112" t="s">
        <v>493</v>
      </c>
      <c r="F502" s="112" t="s">
        <v>1965</v>
      </c>
      <c r="G502" s="188"/>
      <c r="H502" s="75"/>
      <c r="I502" s="112" t="s">
        <v>886</v>
      </c>
      <c r="J502" s="112" t="s">
        <v>1142</v>
      </c>
      <c r="K502" s="178"/>
      <c r="L502" s="178"/>
      <c r="M502" s="171"/>
      <c r="N502" s="75"/>
      <c r="O502" s="75"/>
      <c r="P502" s="75"/>
      <c r="Q502" s="75"/>
      <c r="R502" s="112" t="s">
        <v>3</v>
      </c>
      <c r="S502" s="171" t="s">
        <v>18</v>
      </c>
    </row>
    <row r="503" spans="1:19" ht="15" customHeight="1" x14ac:dyDescent="0.35">
      <c r="A503" s="112">
        <v>502</v>
      </c>
      <c r="B503" s="112" t="s">
        <v>1966</v>
      </c>
      <c r="C503" s="112" t="s">
        <v>1967</v>
      </c>
      <c r="D503" s="180" t="s">
        <v>1363</v>
      </c>
      <c r="E503" s="112" t="s">
        <v>493</v>
      </c>
      <c r="F503" s="112" t="s">
        <v>1717</v>
      </c>
      <c r="G503" s="188"/>
      <c r="H503" s="75"/>
      <c r="I503" s="112" t="s">
        <v>886</v>
      </c>
      <c r="J503" s="112" t="s">
        <v>290</v>
      </c>
      <c r="K503" s="178"/>
      <c r="L503" s="178"/>
      <c r="M503" s="171"/>
      <c r="N503" s="112">
        <v>2</v>
      </c>
      <c r="O503" s="75"/>
      <c r="P503" s="75"/>
      <c r="Q503" s="75"/>
      <c r="R503" s="112" t="s">
        <v>3</v>
      </c>
      <c r="S503" s="171" t="s">
        <v>18</v>
      </c>
    </row>
    <row r="504" spans="1:19" ht="15" customHeight="1" x14ac:dyDescent="0.35">
      <c r="A504" s="112">
        <v>503</v>
      </c>
      <c r="B504" s="112" t="s">
        <v>1968</v>
      </c>
      <c r="C504" s="112" t="s">
        <v>1969</v>
      </c>
      <c r="D504" s="180" t="s">
        <v>1110</v>
      </c>
      <c r="E504" s="112" t="s">
        <v>295</v>
      </c>
      <c r="F504" s="112" t="s">
        <v>1141</v>
      </c>
      <c r="G504" s="188"/>
      <c r="H504" s="75"/>
      <c r="I504" s="112" t="s">
        <v>886</v>
      </c>
      <c r="J504" s="112" t="s">
        <v>290</v>
      </c>
      <c r="K504" s="178"/>
      <c r="L504" s="178"/>
      <c r="M504" s="171"/>
      <c r="N504" s="75"/>
      <c r="O504" s="75"/>
      <c r="P504" s="75"/>
      <c r="Q504" s="75"/>
      <c r="R504" s="112" t="s">
        <v>3</v>
      </c>
      <c r="S504" s="171" t="s">
        <v>18</v>
      </c>
    </row>
    <row r="505" spans="1:19" ht="15" customHeight="1" x14ac:dyDescent="0.35">
      <c r="A505" s="112">
        <v>504</v>
      </c>
      <c r="B505" s="112" t="s">
        <v>1970</v>
      </c>
      <c r="C505" s="112" t="s">
        <v>1971</v>
      </c>
      <c r="D505" s="180" t="s">
        <v>287</v>
      </c>
      <c r="E505" s="112" t="s">
        <v>556</v>
      </c>
      <c r="F505" s="112" t="s">
        <v>1972</v>
      </c>
      <c r="G505" s="188"/>
      <c r="H505" s="75"/>
      <c r="I505" s="112" t="s">
        <v>1112</v>
      </c>
      <c r="J505" s="112" t="s">
        <v>1142</v>
      </c>
      <c r="K505" s="178"/>
      <c r="L505" s="178"/>
      <c r="M505" s="171"/>
      <c r="N505" s="75"/>
      <c r="O505" s="75"/>
      <c r="P505" s="112">
        <v>4</v>
      </c>
      <c r="Q505" s="75"/>
      <c r="R505" s="112" t="s">
        <v>3</v>
      </c>
      <c r="S505" s="171" t="s">
        <v>18</v>
      </c>
    </row>
    <row r="506" spans="1:19" ht="15" customHeight="1" x14ac:dyDescent="0.35">
      <c r="A506" s="112">
        <v>505</v>
      </c>
      <c r="B506" s="112" t="s">
        <v>1973</v>
      </c>
      <c r="C506" s="112" t="s">
        <v>1974</v>
      </c>
      <c r="D506" s="180" t="s">
        <v>1975</v>
      </c>
      <c r="E506" s="112" t="s">
        <v>295</v>
      </c>
      <c r="F506" s="112" t="s">
        <v>1976</v>
      </c>
      <c r="G506" s="188"/>
      <c r="H506" s="75"/>
      <c r="I506" s="112" t="s">
        <v>505</v>
      </c>
      <c r="J506" s="112" t="s">
        <v>1118</v>
      </c>
      <c r="K506" s="178"/>
      <c r="L506" s="178"/>
      <c r="M506" s="171"/>
      <c r="N506" s="112">
        <v>1</v>
      </c>
      <c r="O506" s="75"/>
      <c r="P506" s="112">
        <v>28</v>
      </c>
      <c r="Q506" s="75"/>
      <c r="R506" s="112" t="s">
        <v>3</v>
      </c>
      <c r="S506" s="171" t="s">
        <v>18</v>
      </c>
    </row>
    <row r="507" spans="1:19" ht="15" customHeight="1" x14ac:dyDescent="0.35">
      <c r="A507" s="112">
        <v>506</v>
      </c>
      <c r="B507" s="112" t="s">
        <v>1977</v>
      </c>
      <c r="C507" s="112" t="s">
        <v>1978</v>
      </c>
      <c r="D507" s="180" t="s">
        <v>1194</v>
      </c>
      <c r="E507" s="112" t="s">
        <v>302</v>
      </c>
      <c r="F507" s="112" t="s">
        <v>1979</v>
      </c>
      <c r="G507" s="188"/>
      <c r="H507" s="75"/>
      <c r="I507" s="112" t="s">
        <v>505</v>
      </c>
      <c r="J507" s="112" t="s">
        <v>1118</v>
      </c>
      <c r="K507" s="178"/>
      <c r="L507" s="178"/>
      <c r="M507" s="171"/>
      <c r="N507" s="112">
        <v>38</v>
      </c>
      <c r="O507" s="75"/>
      <c r="P507" s="112">
        <v>25</v>
      </c>
      <c r="Q507" s="75"/>
      <c r="R507" s="112" t="s">
        <v>3</v>
      </c>
      <c r="S507" s="171" t="s">
        <v>18</v>
      </c>
    </row>
    <row r="508" spans="1:19" ht="15" customHeight="1" x14ac:dyDescent="0.35">
      <c r="A508" s="112">
        <v>507</v>
      </c>
      <c r="B508" s="112" t="s">
        <v>1980</v>
      </c>
      <c r="C508" s="112" t="s">
        <v>1981</v>
      </c>
      <c r="D508" s="180" t="s">
        <v>287</v>
      </c>
      <c r="E508" s="112" t="s">
        <v>310</v>
      </c>
      <c r="F508" s="112" t="s">
        <v>1982</v>
      </c>
      <c r="G508" s="188"/>
      <c r="H508" s="75"/>
      <c r="I508" s="112" t="s">
        <v>1112</v>
      </c>
      <c r="J508" s="112" t="s">
        <v>290</v>
      </c>
      <c r="K508" s="178"/>
      <c r="L508" s="178"/>
      <c r="M508" s="171"/>
      <c r="N508" s="112">
        <v>11</v>
      </c>
      <c r="O508" s="75"/>
      <c r="P508" s="112">
        <v>19</v>
      </c>
      <c r="Q508" s="75"/>
      <c r="R508" s="112" t="s">
        <v>3</v>
      </c>
      <c r="S508" s="171" t="s">
        <v>18</v>
      </c>
    </row>
    <row r="509" spans="1:19" ht="15" customHeight="1" x14ac:dyDescent="0.35">
      <c r="A509" s="112">
        <v>508</v>
      </c>
      <c r="B509" s="112" t="s">
        <v>1983</v>
      </c>
      <c r="C509" s="112" t="s">
        <v>1984</v>
      </c>
      <c r="D509" s="180" t="s">
        <v>1985</v>
      </c>
      <c r="E509" s="112" t="s">
        <v>333</v>
      </c>
      <c r="F509" s="112" t="s">
        <v>1986</v>
      </c>
      <c r="G509" s="188"/>
      <c r="H509" s="75"/>
      <c r="I509" s="112" t="s">
        <v>1112</v>
      </c>
      <c r="J509" s="112" t="s">
        <v>290</v>
      </c>
      <c r="K509" s="178"/>
      <c r="L509" s="178"/>
      <c r="M509" s="171"/>
      <c r="N509" s="75"/>
      <c r="O509" s="75"/>
      <c r="P509" s="112">
        <v>5</v>
      </c>
      <c r="Q509" s="75"/>
      <c r="R509" s="112" t="s">
        <v>3</v>
      </c>
      <c r="S509" s="171" t="s">
        <v>18</v>
      </c>
    </row>
    <row r="510" spans="1:19" ht="15" customHeight="1" x14ac:dyDescent="0.35">
      <c r="A510" s="112">
        <v>509</v>
      </c>
      <c r="B510" s="112" t="s">
        <v>1987</v>
      </c>
      <c r="C510" s="112" t="s">
        <v>1988</v>
      </c>
      <c r="D510" s="180" t="s">
        <v>287</v>
      </c>
      <c r="E510" s="112" t="s">
        <v>396</v>
      </c>
      <c r="F510" s="112" t="s">
        <v>1989</v>
      </c>
      <c r="G510" s="188"/>
      <c r="H510" s="75"/>
      <c r="I510" s="112" t="s">
        <v>1112</v>
      </c>
      <c r="J510" s="112" t="s">
        <v>290</v>
      </c>
      <c r="K510" s="178"/>
      <c r="L510" s="178"/>
      <c r="M510" s="171"/>
      <c r="N510" s="112">
        <v>77</v>
      </c>
      <c r="O510" s="75"/>
      <c r="P510" s="112">
        <v>18</v>
      </c>
      <c r="Q510" s="75"/>
      <c r="R510" s="112" t="s">
        <v>3</v>
      </c>
      <c r="S510" s="171" t="s">
        <v>18</v>
      </c>
    </row>
    <row r="511" spans="1:19" ht="15" customHeight="1" x14ac:dyDescent="0.35">
      <c r="A511" s="112">
        <v>510</v>
      </c>
      <c r="B511" s="112" t="s">
        <v>1990</v>
      </c>
      <c r="C511" s="112" t="s">
        <v>1991</v>
      </c>
      <c r="D511" s="180" t="s">
        <v>488</v>
      </c>
      <c r="E511" s="112" t="s">
        <v>346</v>
      </c>
      <c r="F511" s="112" t="s">
        <v>1992</v>
      </c>
      <c r="G511" s="188"/>
      <c r="H511" s="75"/>
      <c r="I511" s="112" t="s">
        <v>886</v>
      </c>
      <c r="J511" s="112" t="s">
        <v>290</v>
      </c>
      <c r="K511" s="178"/>
      <c r="L511" s="178"/>
      <c r="M511" s="171"/>
      <c r="N511" s="75"/>
      <c r="O511" s="75"/>
      <c r="P511" s="75"/>
      <c r="Q511" s="75"/>
      <c r="R511" s="112" t="s">
        <v>3</v>
      </c>
      <c r="S511" s="171" t="s">
        <v>18</v>
      </c>
    </row>
    <row r="512" spans="1:19" ht="15" customHeight="1" x14ac:dyDescent="0.35">
      <c r="A512" s="112">
        <v>511</v>
      </c>
      <c r="B512" s="112" t="s">
        <v>1993</v>
      </c>
      <c r="C512" s="112" t="s">
        <v>1994</v>
      </c>
      <c r="D512" s="180" t="s">
        <v>287</v>
      </c>
      <c r="E512" s="112" t="s">
        <v>493</v>
      </c>
      <c r="F512" s="112" t="s">
        <v>1995</v>
      </c>
      <c r="G512" s="188"/>
      <c r="H512" s="75"/>
      <c r="I512" s="112" t="s">
        <v>1112</v>
      </c>
      <c r="J512" s="112" t="s">
        <v>290</v>
      </c>
      <c r="K512" s="178"/>
      <c r="L512" s="178"/>
      <c r="M512" s="171"/>
      <c r="N512" s="112">
        <v>2</v>
      </c>
      <c r="O512" s="75"/>
      <c r="P512" s="112">
        <v>39</v>
      </c>
      <c r="Q512" s="75"/>
      <c r="R512" s="112" t="s">
        <v>3</v>
      </c>
      <c r="S512" s="171" t="s">
        <v>18</v>
      </c>
    </row>
    <row r="513" spans="1:19" ht="15" customHeight="1" x14ac:dyDescent="0.35">
      <c r="A513" s="112">
        <v>512</v>
      </c>
      <c r="B513" s="112" t="s">
        <v>1996</v>
      </c>
      <c r="C513" s="112" t="s">
        <v>1997</v>
      </c>
      <c r="D513" s="180" t="s">
        <v>287</v>
      </c>
      <c r="E513" s="112" t="s">
        <v>493</v>
      </c>
      <c r="F513" s="112" t="s">
        <v>1141</v>
      </c>
      <c r="G513" s="188"/>
      <c r="H513" s="75"/>
      <c r="I513" s="112" t="s">
        <v>886</v>
      </c>
      <c r="J513" s="112" t="s">
        <v>290</v>
      </c>
      <c r="K513" s="178"/>
      <c r="L513" s="178"/>
      <c r="M513" s="171"/>
      <c r="N513" s="112">
        <v>1</v>
      </c>
      <c r="O513" s="75"/>
      <c r="P513" s="75"/>
      <c r="Q513" s="75"/>
      <c r="R513" s="112" t="s">
        <v>3</v>
      </c>
      <c r="S513" s="171" t="s">
        <v>18</v>
      </c>
    </row>
    <row r="514" spans="1:19" ht="15" customHeight="1" x14ac:dyDescent="0.35">
      <c r="A514" s="112">
        <v>513</v>
      </c>
      <c r="B514" s="112" t="s">
        <v>1998</v>
      </c>
      <c r="C514" s="112" t="s">
        <v>1999</v>
      </c>
      <c r="D514" s="180" t="s">
        <v>332</v>
      </c>
      <c r="E514" s="112" t="s">
        <v>493</v>
      </c>
      <c r="F514" s="112" t="s">
        <v>1141</v>
      </c>
      <c r="G514" s="188"/>
      <c r="H514" s="75"/>
      <c r="I514" s="112" t="s">
        <v>886</v>
      </c>
      <c r="J514" s="112" t="s">
        <v>1113</v>
      </c>
      <c r="K514" s="178"/>
      <c r="L514" s="178"/>
      <c r="M514" s="171"/>
      <c r="N514" s="112">
        <v>1</v>
      </c>
      <c r="O514" s="75"/>
      <c r="P514" s="75"/>
      <c r="Q514" s="75"/>
      <c r="R514" s="112" t="s">
        <v>3</v>
      </c>
      <c r="S514" s="171" t="s">
        <v>18</v>
      </c>
    </row>
    <row r="515" spans="1:19" ht="15" customHeight="1" x14ac:dyDescent="0.35">
      <c r="A515" s="112">
        <v>514</v>
      </c>
      <c r="B515" s="112" t="s">
        <v>2000</v>
      </c>
      <c r="C515" s="112" t="s">
        <v>2001</v>
      </c>
      <c r="D515" s="180" t="s">
        <v>1701</v>
      </c>
      <c r="E515" s="112" t="s">
        <v>346</v>
      </c>
      <c r="F515" s="112" t="s">
        <v>1783</v>
      </c>
      <c r="G515" s="188"/>
      <c r="H515" s="75"/>
      <c r="I515" s="112" t="s">
        <v>886</v>
      </c>
      <c r="J515" s="112" t="s">
        <v>1142</v>
      </c>
      <c r="K515" s="178"/>
      <c r="L515" s="178"/>
      <c r="M515" s="171"/>
      <c r="N515" s="112">
        <v>5</v>
      </c>
      <c r="O515" s="75"/>
      <c r="P515" s="75"/>
      <c r="Q515" s="75"/>
      <c r="R515" s="112" t="s">
        <v>3</v>
      </c>
      <c r="S515" s="171" t="s">
        <v>18</v>
      </c>
    </row>
    <row r="516" spans="1:19" ht="15" customHeight="1" x14ac:dyDescent="0.35">
      <c r="A516" s="112">
        <v>515</v>
      </c>
      <c r="B516" s="112" t="s">
        <v>2002</v>
      </c>
      <c r="C516" s="112" t="s">
        <v>2003</v>
      </c>
      <c r="D516" s="180" t="s">
        <v>287</v>
      </c>
      <c r="E516" s="112" t="s">
        <v>556</v>
      </c>
      <c r="F516" s="112" t="s">
        <v>2004</v>
      </c>
      <c r="G516" s="188"/>
      <c r="H516" s="75"/>
      <c r="I516" s="112" t="s">
        <v>886</v>
      </c>
      <c r="J516" s="112" t="s">
        <v>1142</v>
      </c>
      <c r="K516" s="178"/>
      <c r="L516" s="178"/>
      <c r="M516" s="171"/>
      <c r="N516" s="75"/>
      <c r="O516" s="75"/>
      <c r="P516" s="75"/>
      <c r="Q516" s="75"/>
      <c r="R516" s="112" t="s">
        <v>3</v>
      </c>
      <c r="S516" s="171" t="s">
        <v>18</v>
      </c>
    </row>
    <row r="517" spans="1:19" ht="15" customHeight="1" x14ac:dyDescent="0.35">
      <c r="A517" s="112">
        <v>516</v>
      </c>
      <c r="B517" s="112" t="s">
        <v>2005</v>
      </c>
      <c r="C517" s="112" t="s">
        <v>2006</v>
      </c>
      <c r="D517" s="180" t="s">
        <v>1201</v>
      </c>
      <c r="E517" s="112" t="s">
        <v>346</v>
      </c>
      <c r="F517" s="112" t="s">
        <v>2007</v>
      </c>
      <c r="G517" s="188"/>
      <c r="H517" s="75"/>
      <c r="I517" s="112" t="s">
        <v>886</v>
      </c>
      <c r="J517" s="112" t="s">
        <v>1154</v>
      </c>
      <c r="K517" s="178"/>
      <c r="L517" s="178"/>
      <c r="M517" s="171"/>
      <c r="N517" s="75"/>
      <c r="O517" s="75"/>
      <c r="P517" s="75"/>
      <c r="Q517" s="75"/>
      <c r="R517" s="112" t="s">
        <v>3</v>
      </c>
      <c r="S517" s="171" t="s">
        <v>18</v>
      </c>
    </row>
    <row r="518" spans="1:19" ht="15" customHeight="1" x14ac:dyDescent="0.35">
      <c r="A518" s="112">
        <v>517</v>
      </c>
      <c r="B518" s="112" t="s">
        <v>1236</v>
      </c>
      <c r="C518" s="112" t="s">
        <v>2008</v>
      </c>
      <c r="D518" s="180" t="s">
        <v>287</v>
      </c>
      <c r="E518" s="112" t="s">
        <v>346</v>
      </c>
      <c r="F518" s="112" t="s">
        <v>1238</v>
      </c>
      <c r="G518" s="188"/>
      <c r="H518" s="75"/>
      <c r="I518" s="112" t="s">
        <v>886</v>
      </c>
      <c r="J518" s="112" t="s">
        <v>1154</v>
      </c>
      <c r="K518" s="178"/>
      <c r="L518" s="178"/>
      <c r="M518" s="171"/>
      <c r="N518" s="75"/>
      <c r="O518" s="75"/>
      <c r="P518" s="75"/>
      <c r="Q518" s="75"/>
      <c r="R518" s="112" t="s">
        <v>3</v>
      </c>
      <c r="S518" s="171" t="s">
        <v>18</v>
      </c>
    </row>
    <row r="519" spans="1:19" ht="15" customHeight="1" x14ac:dyDescent="0.35">
      <c r="A519" s="112">
        <v>518</v>
      </c>
      <c r="B519" s="112" t="s">
        <v>2009</v>
      </c>
      <c r="C519" s="112" t="s">
        <v>2010</v>
      </c>
      <c r="D519" s="180" t="s">
        <v>1201</v>
      </c>
      <c r="E519" s="112" t="s">
        <v>346</v>
      </c>
      <c r="F519" s="112" t="s">
        <v>1141</v>
      </c>
      <c r="G519" s="188"/>
      <c r="H519" s="75"/>
      <c r="I519" s="112" t="s">
        <v>886</v>
      </c>
      <c r="J519" s="112" t="s">
        <v>1154</v>
      </c>
      <c r="K519" s="178"/>
      <c r="L519" s="178"/>
      <c r="M519" s="171"/>
      <c r="N519" s="75"/>
      <c r="O519" s="75"/>
      <c r="P519" s="75"/>
      <c r="Q519" s="75"/>
      <c r="R519" s="112" t="s">
        <v>3</v>
      </c>
      <c r="S519" s="171" t="s">
        <v>18</v>
      </c>
    </row>
    <row r="520" spans="1:19" ht="15" customHeight="1" x14ac:dyDescent="0.35">
      <c r="A520" s="112">
        <v>519</v>
      </c>
      <c r="B520" s="112" t="s">
        <v>103</v>
      </c>
      <c r="C520" s="112" t="s">
        <v>2011</v>
      </c>
      <c r="D520" s="180" t="s">
        <v>287</v>
      </c>
      <c r="E520" s="112" t="s">
        <v>295</v>
      </c>
      <c r="F520" s="112" t="s">
        <v>2012</v>
      </c>
      <c r="G520" s="188"/>
      <c r="H520" s="75"/>
      <c r="I520" s="112" t="s">
        <v>886</v>
      </c>
      <c r="J520" s="112" t="s">
        <v>290</v>
      </c>
      <c r="K520" s="178"/>
      <c r="L520" s="178"/>
      <c r="M520" s="171"/>
      <c r="N520" s="112">
        <v>2</v>
      </c>
      <c r="O520" s="75"/>
      <c r="P520" s="75"/>
      <c r="Q520" s="75"/>
      <c r="R520" s="112" t="s">
        <v>3</v>
      </c>
      <c r="S520" s="171" t="s">
        <v>18</v>
      </c>
    </row>
    <row r="521" spans="1:19" ht="15" customHeight="1" x14ac:dyDescent="0.35">
      <c r="A521" s="112">
        <v>520</v>
      </c>
      <c r="B521" s="112" t="s">
        <v>2013</v>
      </c>
      <c r="C521" s="112" t="s">
        <v>2014</v>
      </c>
      <c r="D521" s="180" t="s">
        <v>287</v>
      </c>
      <c r="E521" s="112" t="s">
        <v>295</v>
      </c>
      <c r="F521" s="112" t="s">
        <v>2015</v>
      </c>
      <c r="G521" s="188"/>
      <c r="H521" s="75"/>
      <c r="I521" s="112" t="s">
        <v>886</v>
      </c>
      <c r="J521" s="112" t="s">
        <v>290</v>
      </c>
      <c r="K521" s="178"/>
      <c r="L521" s="178"/>
      <c r="M521" s="171"/>
      <c r="N521" s="112">
        <v>3</v>
      </c>
      <c r="O521" s="75"/>
      <c r="P521" s="75"/>
      <c r="Q521" s="75"/>
      <c r="R521" s="112" t="s">
        <v>3</v>
      </c>
      <c r="S521" s="171" t="s">
        <v>18</v>
      </c>
    </row>
    <row r="522" spans="1:19" ht="15" customHeight="1" x14ac:dyDescent="0.35">
      <c r="A522" s="112">
        <v>521</v>
      </c>
      <c r="B522" s="112" t="s">
        <v>2016</v>
      </c>
      <c r="C522" s="112" t="s">
        <v>2017</v>
      </c>
      <c r="D522" s="180" t="s">
        <v>287</v>
      </c>
      <c r="E522" s="112" t="s">
        <v>310</v>
      </c>
      <c r="F522" s="112" t="s">
        <v>2018</v>
      </c>
      <c r="G522" s="188"/>
      <c r="H522" s="75"/>
      <c r="I522" s="112" t="s">
        <v>1112</v>
      </c>
      <c r="J522" s="112" t="s">
        <v>290</v>
      </c>
      <c r="K522" s="178"/>
      <c r="L522" s="178"/>
      <c r="M522" s="171"/>
      <c r="N522" s="112">
        <v>1</v>
      </c>
      <c r="O522" s="75"/>
      <c r="P522" s="112">
        <v>6</v>
      </c>
      <c r="Q522" s="75"/>
      <c r="R522" s="112" t="s">
        <v>3</v>
      </c>
      <c r="S522" s="171" t="s">
        <v>18</v>
      </c>
    </row>
    <row r="523" spans="1:19" ht="15" customHeight="1" x14ac:dyDescent="0.35">
      <c r="A523" s="112">
        <v>522</v>
      </c>
      <c r="B523" s="112" t="s">
        <v>2019</v>
      </c>
      <c r="C523" s="112" t="s">
        <v>2020</v>
      </c>
      <c r="D523" s="180" t="s">
        <v>2021</v>
      </c>
      <c r="E523" s="112" t="s">
        <v>346</v>
      </c>
      <c r="F523" s="112" t="s">
        <v>2022</v>
      </c>
      <c r="G523" s="188"/>
      <c r="H523" s="75"/>
      <c r="I523" s="112" t="s">
        <v>505</v>
      </c>
      <c r="J523" s="112" t="s">
        <v>1118</v>
      </c>
      <c r="K523" s="178"/>
      <c r="L523" s="178"/>
      <c r="M523" s="171"/>
      <c r="N523" s="112">
        <v>8</v>
      </c>
      <c r="O523" s="75"/>
      <c r="P523" s="112">
        <v>83</v>
      </c>
      <c r="Q523" s="75"/>
      <c r="R523" s="112" t="s">
        <v>3</v>
      </c>
      <c r="S523" s="171" t="s">
        <v>18</v>
      </c>
    </row>
    <row r="524" spans="1:19" ht="15" customHeight="1" x14ac:dyDescent="0.35">
      <c r="A524" s="112">
        <v>523</v>
      </c>
      <c r="B524" s="112" t="s">
        <v>2023</v>
      </c>
      <c r="C524" s="112" t="s">
        <v>2024</v>
      </c>
      <c r="D524" s="180" t="s">
        <v>287</v>
      </c>
      <c r="E524" s="112" t="s">
        <v>310</v>
      </c>
      <c r="F524" s="112" t="s">
        <v>2025</v>
      </c>
      <c r="G524" s="188"/>
      <c r="H524" s="75"/>
      <c r="I524" s="112" t="s">
        <v>886</v>
      </c>
      <c r="J524" s="112" t="s">
        <v>290</v>
      </c>
      <c r="K524" s="178"/>
      <c r="L524" s="178"/>
      <c r="M524" s="171"/>
      <c r="N524" s="112">
        <v>18</v>
      </c>
      <c r="O524" s="75"/>
      <c r="P524" s="75"/>
      <c r="Q524" s="75"/>
      <c r="R524" s="112" t="s">
        <v>3</v>
      </c>
      <c r="S524" s="171" t="s">
        <v>18</v>
      </c>
    </row>
    <row r="525" spans="1:19" ht="15" customHeight="1" x14ac:dyDescent="0.35">
      <c r="A525" s="112">
        <v>524</v>
      </c>
      <c r="B525" s="112" t="s">
        <v>1319</v>
      </c>
      <c r="C525" s="112" t="s">
        <v>2026</v>
      </c>
      <c r="D525" s="180" t="s">
        <v>287</v>
      </c>
      <c r="E525" s="112" t="s">
        <v>493</v>
      </c>
      <c r="F525" s="112" t="s">
        <v>2027</v>
      </c>
      <c r="G525" s="188"/>
      <c r="H525" s="75"/>
      <c r="I525" s="112" t="s">
        <v>886</v>
      </c>
      <c r="J525" s="112" t="s">
        <v>290</v>
      </c>
      <c r="K525" s="178"/>
      <c r="L525" s="178"/>
      <c r="M525" s="171"/>
      <c r="N525" s="112">
        <v>2</v>
      </c>
      <c r="O525" s="75"/>
      <c r="P525" s="75"/>
      <c r="Q525" s="75"/>
      <c r="R525" s="112" t="s">
        <v>3</v>
      </c>
      <c r="S525" s="171" t="s">
        <v>18</v>
      </c>
    </row>
    <row r="526" spans="1:19" ht="15" customHeight="1" x14ac:dyDescent="0.35">
      <c r="A526" s="112">
        <v>525</v>
      </c>
      <c r="B526" s="112" t="s">
        <v>2028</v>
      </c>
      <c r="C526" s="112" t="s">
        <v>2029</v>
      </c>
      <c r="D526" s="180" t="s">
        <v>287</v>
      </c>
      <c r="E526" s="112" t="s">
        <v>310</v>
      </c>
      <c r="F526" s="112" t="s">
        <v>2030</v>
      </c>
      <c r="G526" s="188"/>
      <c r="H526" s="75"/>
      <c r="I526" s="112" t="s">
        <v>1112</v>
      </c>
      <c r="J526" s="112" t="s">
        <v>290</v>
      </c>
      <c r="K526" s="178"/>
      <c r="L526" s="178"/>
      <c r="M526" s="171"/>
      <c r="N526" s="112">
        <v>14</v>
      </c>
      <c r="O526" s="75"/>
      <c r="P526" s="112">
        <v>22</v>
      </c>
      <c r="Q526" s="75"/>
      <c r="R526" s="112" t="s">
        <v>3</v>
      </c>
      <c r="S526" s="171" t="s">
        <v>18</v>
      </c>
    </row>
    <row r="527" spans="1:19" ht="15" customHeight="1" x14ac:dyDescent="0.35">
      <c r="A527" s="112">
        <v>526</v>
      </c>
      <c r="B527" s="112" t="s">
        <v>2031</v>
      </c>
      <c r="C527" s="112" t="s">
        <v>2032</v>
      </c>
      <c r="D527" s="180" t="s">
        <v>1480</v>
      </c>
      <c r="E527" s="112" t="s">
        <v>295</v>
      </c>
      <c r="F527" s="112" t="s">
        <v>2033</v>
      </c>
      <c r="G527" s="188"/>
      <c r="H527" s="75"/>
      <c r="I527" s="112" t="s">
        <v>505</v>
      </c>
      <c r="J527" s="112" t="s">
        <v>1118</v>
      </c>
      <c r="K527" s="178"/>
      <c r="L527" s="178"/>
      <c r="M527" s="171"/>
      <c r="N527" s="112">
        <v>5</v>
      </c>
      <c r="O527" s="75"/>
      <c r="P527" s="112">
        <v>49</v>
      </c>
      <c r="Q527" s="75"/>
      <c r="R527" s="112" t="s">
        <v>3</v>
      </c>
      <c r="S527" s="171" t="s">
        <v>18</v>
      </c>
    </row>
    <row r="528" spans="1:19" ht="15" customHeight="1" x14ac:dyDescent="0.35">
      <c r="A528" s="112">
        <v>527</v>
      </c>
      <c r="B528" s="112" t="s">
        <v>2034</v>
      </c>
      <c r="C528" s="112" t="s">
        <v>2035</v>
      </c>
      <c r="D528" s="180" t="s">
        <v>1201</v>
      </c>
      <c r="E528" s="112" t="s">
        <v>493</v>
      </c>
      <c r="F528" s="112" t="s">
        <v>2036</v>
      </c>
      <c r="G528" s="188"/>
      <c r="H528" s="75"/>
      <c r="I528" s="112" t="s">
        <v>1112</v>
      </c>
      <c r="J528" s="112" t="s">
        <v>1142</v>
      </c>
      <c r="K528" s="178"/>
      <c r="L528" s="178"/>
      <c r="M528" s="171"/>
      <c r="N528" s="112">
        <v>1</v>
      </c>
      <c r="O528" s="75"/>
      <c r="P528" s="112">
        <v>15</v>
      </c>
      <c r="Q528" s="75"/>
      <c r="R528" s="112" t="s">
        <v>3</v>
      </c>
      <c r="S528" s="171" t="s">
        <v>18</v>
      </c>
    </row>
    <row r="529" spans="1:19" ht="15" customHeight="1" x14ac:dyDescent="0.35">
      <c r="A529" s="112">
        <v>528</v>
      </c>
      <c r="B529" s="112" t="s">
        <v>2037</v>
      </c>
      <c r="C529" s="112" t="s">
        <v>2038</v>
      </c>
      <c r="D529" s="180" t="s">
        <v>1201</v>
      </c>
      <c r="E529" s="112" t="s">
        <v>346</v>
      </c>
      <c r="F529" s="112" t="s">
        <v>2039</v>
      </c>
      <c r="G529" s="188"/>
      <c r="H529" s="75"/>
      <c r="I529" s="112" t="s">
        <v>1112</v>
      </c>
      <c r="J529" s="112" t="s">
        <v>1142</v>
      </c>
      <c r="K529" s="178"/>
      <c r="L529" s="178"/>
      <c r="M529" s="171"/>
      <c r="N529" s="75"/>
      <c r="O529" s="75"/>
      <c r="P529" s="112">
        <v>18</v>
      </c>
      <c r="Q529" s="75"/>
      <c r="R529" s="112" t="s">
        <v>3</v>
      </c>
      <c r="S529" s="171" t="s">
        <v>18</v>
      </c>
    </row>
    <row r="530" spans="1:19" ht="15" customHeight="1" x14ac:dyDescent="0.35">
      <c r="A530" s="112">
        <v>529</v>
      </c>
      <c r="B530" s="112" t="s">
        <v>2040</v>
      </c>
      <c r="C530" s="112" t="s">
        <v>2041</v>
      </c>
      <c r="D530" s="180" t="s">
        <v>488</v>
      </c>
      <c r="E530" s="112" t="s">
        <v>295</v>
      </c>
      <c r="F530" s="112" t="s">
        <v>2042</v>
      </c>
      <c r="G530" s="188"/>
      <c r="H530" s="75"/>
      <c r="I530" s="112" t="s">
        <v>886</v>
      </c>
      <c r="J530" s="112" t="s">
        <v>290</v>
      </c>
      <c r="K530" s="178"/>
      <c r="L530" s="178"/>
      <c r="M530" s="171"/>
      <c r="N530" s="112">
        <v>1</v>
      </c>
      <c r="O530" s="75"/>
      <c r="P530" s="75"/>
      <c r="Q530" s="75"/>
      <c r="R530" s="112" t="s">
        <v>3</v>
      </c>
      <c r="S530" s="171" t="s">
        <v>18</v>
      </c>
    </row>
    <row r="531" spans="1:19" ht="15" customHeight="1" x14ac:dyDescent="0.35">
      <c r="A531" s="112">
        <v>530</v>
      </c>
      <c r="B531" s="112" t="s">
        <v>1507</v>
      </c>
      <c r="C531" s="112" t="s">
        <v>2043</v>
      </c>
      <c r="D531" s="180" t="s">
        <v>287</v>
      </c>
      <c r="E531" s="112" t="s">
        <v>295</v>
      </c>
      <c r="F531" s="112" t="s">
        <v>2044</v>
      </c>
      <c r="G531" s="188"/>
      <c r="H531" s="75"/>
      <c r="I531" s="112" t="s">
        <v>886</v>
      </c>
      <c r="J531" s="112" t="s">
        <v>290</v>
      </c>
      <c r="K531" s="178"/>
      <c r="L531" s="178"/>
      <c r="M531" s="171"/>
      <c r="N531" s="112">
        <v>2</v>
      </c>
      <c r="O531" s="75"/>
      <c r="P531" s="75"/>
      <c r="Q531" s="75"/>
      <c r="R531" s="112" t="s">
        <v>3</v>
      </c>
      <c r="S531" s="171" t="s">
        <v>18</v>
      </c>
    </row>
    <row r="532" spans="1:19" ht="15" customHeight="1" x14ac:dyDescent="0.35">
      <c r="A532" s="112">
        <v>531</v>
      </c>
      <c r="B532" s="112" t="s">
        <v>2045</v>
      </c>
      <c r="C532" s="112" t="s">
        <v>2046</v>
      </c>
      <c r="D532" s="180" t="s">
        <v>287</v>
      </c>
      <c r="E532" s="112" t="s">
        <v>295</v>
      </c>
      <c r="F532" s="112" t="s">
        <v>2047</v>
      </c>
      <c r="G532" s="188"/>
      <c r="H532" s="75"/>
      <c r="I532" s="112" t="s">
        <v>1112</v>
      </c>
      <c r="J532" s="112" t="s">
        <v>290</v>
      </c>
      <c r="K532" s="178"/>
      <c r="L532" s="178"/>
      <c r="M532" s="171"/>
      <c r="N532" s="112">
        <v>2</v>
      </c>
      <c r="O532" s="75"/>
      <c r="P532" s="112">
        <v>41</v>
      </c>
      <c r="Q532" s="75"/>
      <c r="R532" s="112" t="s">
        <v>3</v>
      </c>
      <c r="S532" s="171" t="s">
        <v>18</v>
      </c>
    </row>
    <row r="533" spans="1:19" ht="15" customHeight="1" x14ac:dyDescent="0.35">
      <c r="A533" s="112">
        <v>532</v>
      </c>
      <c r="B533" s="112" t="s">
        <v>2048</v>
      </c>
      <c r="C533" s="112" t="s">
        <v>2049</v>
      </c>
      <c r="D533" s="180" t="s">
        <v>1177</v>
      </c>
      <c r="E533" s="112" t="s">
        <v>325</v>
      </c>
      <c r="F533" s="112" t="s">
        <v>2050</v>
      </c>
      <c r="G533" s="188"/>
      <c r="H533" s="75"/>
      <c r="I533" s="112" t="s">
        <v>1112</v>
      </c>
      <c r="J533" s="112" t="s">
        <v>290</v>
      </c>
      <c r="K533" s="178"/>
      <c r="L533" s="178"/>
      <c r="M533" s="171"/>
      <c r="N533" s="112">
        <v>5</v>
      </c>
      <c r="O533" s="75"/>
      <c r="P533" s="112">
        <v>32</v>
      </c>
      <c r="Q533" s="75"/>
      <c r="R533" s="112" t="s">
        <v>3</v>
      </c>
      <c r="S533" s="171" t="s">
        <v>18</v>
      </c>
    </row>
    <row r="534" spans="1:19" ht="15" customHeight="1" x14ac:dyDescent="0.35">
      <c r="A534" s="112">
        <v>533</v>
      </c>
      <c r="B534" s="112" t="s">
        <v>2051</v>
      </c>
      <c r="C534" s="112" t="s">
        <v>2052</v>
      </c>
      <c r="D534" s="180" t="s">
        <v>1363</v>
      </c>
      <c r="E534" s="112" t="s">
        <v>333</v>
      </c>
      <c r="F534" s="112" t="s">
        <v>2053</v>
      </c>
      <c r="G534" s="188"/>
      <c r="H534" s="75"/>
      <c r="I534" s="112" t="s">
        <v>1112</v>
      </c>
      <c r="J534" s="112" t="s">
        <v>290</v>
      </c>
      <c r="K534" s="178"/>
      <c r="L534" s="178"/>
      <c r="M534" s="171"/>
      <c r="N534" s="112">
        <v>3</v>
      </c>
      <c r="O534" s="75"/>
      <c r="P534" s="112">
        <v>18</v>
      </c>
      <c r="Q534" s="75"/>
      <c r="R534" s="112" t="s">
        <v>3</v>
      </c>
      <c r="S534" s="171" t="s">
        <v>18</v>
      </c>
    </row>
    <row r="535" spans="1:19" ht="15" customHeight="1" x14ac:dyDescent="0.35">
      <c r="A535" s="112">
        <v>534</v>
      </c>
      <c r="B535" s="112" t="s">
        <v>2054</v>
      </c>
      <c r="C535" s="112" t="s">
        <v>2055</v>
      </c>
      <c r="D535" s="180" t="s">
        <v>1747</v>
      </c>
      <c r="E535" s="112" t="s">
        <v>556</v>
      </c>
      <c r="F535" s="112" t="s">
        <v>2056</v>
      </c>
      <c r="G535" s="188"/>
      <c r="H535" s="75"/>
      <c r="I535" s="112" t="s">
        <v>886</v>
      </c>
      <c r="J535" s="112" t="s">
        <v>1142</v>
      </c>
      <c r="K535" s="178"/>
      <c r="L535" s="178"/>
      <c r="M535" s="171"/>
      <c r="N535" s="75"/>
      <c r="O535" s="75"/>
      <c r="P535" s="75"/>
      <c r="Q535" s="75"/>
      <c r="R535" s="112" t="s">
        <v>3</v>
      </c>
      <c r="S535" s="171" t="s">
        <v>18</v>
      </c>
    </row>
    <row r="536" spans="1:19" ht="15" customHeight="1" x14ac:dyDescent="0.35">
      <c r="A536" s="112">
        <v>535</v>
      </c>
      <c r="B536" s="112" t="s">
        <v>2057</v>
      </c>
      <c r="C536" s="112" t="s">
        <v>2058</v>
      </c>
      <c r="D536" s="180" t="s">
        <v>287</v>
      </c>
      <c r="E536" s="112" t="s">
        <v>295</v>
      </c>
      <c r="F536" s="112" t="s">
        <v>2059</v>
      </c>
      <c r="G536" s="188"/>
      <c r="H536" s="75"/>
      <c r="I536" s="112" t="s">
        <v>886</v>
      </c>
      <c r="J536" s="112" t="s">
        <v>290</v>
      </c>
      <c r="K536" s="178"/>
      <c r="L536" s="178"/>
      <c r="M536" s="171"/>
      <c r="N536" s="112">
        <v>11</v>
      </c>
      <c r="O536" s="75"/>
      <c r="P536" s="75"/>
      <c r="Q536" s="75"/>
      <c r="R536" s="112" t="s">
        <v>3</v>
      </c>
      <c r="S536" s="171" t="s">
        <v>18</v>
      </c>
    </row>
    <row r="537" spans="1:19" ht="15" customHeight="1" x14ac:dyDescent="0.35">
      <c r="A537" s="112">
        <v>536</v>
      </c>
      <c r="B537" s="112" t="s">
        <v>2060</v>
      </c>
      <c r="C537" s="112" t="s">
        <v>2061</v>
      </c>
      <c r="D537" s="180" t="s">
        <v>287</v>
      </c>
      <c r="E537" s="112" t="s">
        <v>325</v>
      </c>
      <c r="F537" s="112" t="s">
        <v>2062</v>
      </c>
      <c r="G537" s="188"/>
      <c r="H537" s="75"/>
      <c r="I537" s="112" t="s">
        <v>1112</v>
      </c>
      <c r="J537" s="112" t="s">
        <v>290</v>
      </c>
      <c r="K537" s="178"/>
      <c r="L537" s="178"/>
      <c r="M537" s="171"/>
      <c r="N537" s="112">
        <v>42</v>
      </c>
      <c r="O537" s="75"/>
      <c r="P537" s="112">
        <v>21</v>
      </c>
      <c r="Q537" s="75"/>
      <c r="R537" s="112" t="s">
        <v>3</v>
      </c>
      <c r="S537" s="171" t="s">
        <v>18</v>
      </c>
    </row>
    <row r="538" spans="1:19" ht="15" customHeight="1" x14ac:dyDescent="0.35">
      <c r="A538" s="112">
        <v>537</v>
      </c>
      <c r="B538" s="112" t="s">
        <v>2063</v>
      </c>
      <c r="C538" s="112" t="s">
        <v>2064</v>
      </c>
      <c r="D538" s="180" t="s">
        <v>1845</v>
      </c>
      <c r="E538" s="112" t="s">
        <v>295</v>
      </c>
      <c r="F538" s="112" t="s">
        <v>1141</v>
      </c>
      <c r="G538" s="188"/>
      <c r="H538" s="75"/>
      <c r="I538" s="112" t="s">
        <v>886</v>
      </c>
      <c r="J538" s="112" t="s">
        <v>290</v>
      </c>
      <c r="K538" s="178"/>
      <c r="L538" s="178"/>
      <c r="M538" s="171"/>
      <c r="N538" s="75"/>
      <c r="O538" s="75"/>
      <c r="P538" s="75"/>
      <c r="Q538" s="75"/>
      <c r="R538" s="112" t="s">
        <v>3</v>
      </c>
      <c r="S538" s="171" t="s">
        <v>18</v>
      </c>
    </row>
    <row r="539" spans="1:19" ht="15" customHeight="1" x14ac:dyDescent="0.35">
      <c r="A539" s="112">
        <v>538</v>
      </c>
      <c r="B539" s="112" t="s">
        <v>2065</v>
      </c>
      <c r="C539" s="112" t="s">
        <v>2066</v>
      </c>
      <c r="D539" s="180" t="s">
        <v>1201</v>
      </c>
      <c r="E539" s="112" t="s">
        <v>493</v>
      </c>
      <c r="F539" s="112" t="s">
        <v>1141</v>
      </c>
      <c r="G539" s="188"/>
      <c r="H539" s="75"/>
      <c r="I539" s="112" t="s">
        <v>886</v>
      </c>
      <c r="J539" s="112" t="s">
        <v>1142</v>
      </c>
      <c r="K539" s="178"/>
      <c r="L539" s="178"/>
      <c r="M539" s="171"/>
      <c r="N539" s="75"/>
      <c r="O539" s="75"/>
      <c r="P539" s="75"/>
      <c r="Q539" s="75"/>
      <c r="R539" s="112" t="s">
        <v>3</v>
      </c>
      <c r="S539" s="171" t="s">
        <v>18</v>
      </c>
    </row>
    <row r="540" spans="1:19" ht="15" customHeight="1" x14ac:dyDescent="0.35">
      <c r="A540" s="112">
        <v>539</v>
      </c>
      <c r="B540" s="112" t="s">
        <v>2067</v>
      </c>
      <c r="C540" s="112" t="s">
        <v>2068</v>
      </c>
      <c r="D540" s="180" t="s">
        <v>332</v>
      </c>
      <c r="E540" s="112" t="s">
        <v>288</v>
      </c>
      <c r="F540" s="112" t="s">
        <v>2069</v>
      </c>
      <c r="G540" s="188"/>
      <c r="H540" s="75"/>
      <c r="I540" s="112" t="s">
        <v>1112</v>
      </c>
      <c r="J540" s="112" t="s">
        <v>1113</v>
      </c>
      <c r="K540" s="178"/>
      <c r="L540" s="178"/>
      <c r="M540" s="171"/>
      <c r="N540" s="112">
        <v>11</v>
      </c>
      <c r="O540" s="75"/>
      <c r="P540" s="112">
        <v>25</v>
      </c>
      <c r="Q540" s="75"/>
      <c r="R540" s="112" t="s">
        <v>3</v>
      </c>
      <c r="S540" s="171" t="s">
        <v>18</v>
      </c>
    </row>
    <row r="541" spans="1:19" ht="15" customHeight="1" x14ac:dyDescent="0.35">
      <c r="A541" s="112">
        <v>540</v>
      </c>
      <c r="B541" s="112" t="s">
        <v>2070</v>
      </c>
      <c r="C541" s="112" t="s">
        <v>2071</v>
      </c>
      <c r="D541" s="180" t="s">
        <v>287</v>
      </c>
      <c r="E541" s="112" t="s">
        <v>295</v>
      </c>
      <c r="F541" s="112" t="s">
        <v>2072</v>
      </c>
      <c r="G541" s="188"/>
      <c r="H541" s="75"/>
      <c r="I541" s="112" t="s">
        <v>886</v>
      </c>
      <c r="J541" s="112" t="s">
        <v>290</v>
      </c>
      <c r="K541" s="178"/>
      <c r="L541" s="178"/>
      <c r="M541" s="171"/>
      <c r="N541" s="112">
        <v>2</v>
      </c>
      <c r="O541" s="75"/>
      <c r="P541" s="75"/>
      <c r="Q541" s="75"/>
      <c r="R541" s="112" t="s">
        <v>3</v>
      </c>
      <c r="S541" s="171" t="s">
        <v>18</v>
      </c>
    </row>
    <row r="542" spans="1:19" ht="15" customHeight="1" x14ac:dyDescent="0.35">
      <c r="A542" s="112">
        <v>541</v>
      </c>
      <c r="B542" s="112" t="s">
        <v>2073</v>
      </c>
      <c r="C542" s="112" t="s">
        <v>2074</v>
      </c>
      <c r="D542" s="180" t="s">
        <v>1201</v>
      </c>
      <c r="E542" s="112" t="s">
        <v>493</v>
      </c>
      <c r="F542" s="112" t="s">
        <v>2075</v>
      </c>
      <c r="G542" s="188"/>
      <c r="H542" s="75"/>
      <c r="I542" s="112" t="s">
        <v>886</v>
      </c>
      <c r="J542" s="112" t="s">
        <v>290</v>
      </c>
      <c r="K542" s="178"/>
      <c r="L542" s="178"/>
      <c r="M542" s="171"/>
      <c r="N542" s="112">
        <v>4</v>
      </c>
      <c r="O542" s="75"/>
      <c r="P542" s="75"/>
      <c r="Q542" s="75"/>
      <c r="R542" s="112" t="s">
        <v>3</v>
      </c>
      <c r="S542" s="171" t="s">
        <v>18</v>
      </c>
    </row>
    <row r="543" spans="1:19" ht="15" customHeight="1" x14ac:dyDescent="0.35">
      <c r="A543" s="112">
        <v>542</v>
      </c>
      <c r="B543" s="112" t="s">
        <v>2076</v>
      </c>
      <c r="C543" s="112" t="s">
        <v>2077</v>
      </c>
      <c r="D543" s="180" t="s">
        <v>1600</v>
      </c>
      <c r="E543" s="112" t="s">
        <v>288</v>
      </c>
      <c r="F543" s="112" t="s">
        <v>2078</v>
      </c>
      <c r="G543" s="188"/>
      <c r="H543" s="75"/>
      <c r="I543" s="112" t="s">
        <v>505</v>
      </c>
      <c r="J543" s="112" t="s">
        <v>1118</v>
      </c>
      <c r="K543" s="178"/>
      <c r="L543" s="178"/>
      <c r="M543" s="171"/>
      <c r="N543" s="112">
        <v>5</v>
      </c>
      <c r="O543" s="75"/>
      <c r="P543" s="112">
        <v>19</v>
      </c>
      <c r="Q543" s="75"/>
      <c r="R543" s="112" t="s">
        <v>3</v>
      </c>
      <c r="S543" s="171" t="s">
        <v>18</v>
      </c>
    </row>
    <row r="544" spans="1:19" ht="15" customHeight="1" x14ac:dyDescent="0.35">
      <c r="A544" s="112">
        <v>543</v>
      </c>
      <c r="B544" s="112" t="s">
        <v>2079</v>
      </c>
      <c r="C544" s="112" t="s">
        <v>2080</v>
      </c>
      <c r="D544" s="180" t="s">
        <v>1181</v>
      </c>
      <c r="E544" s="112" t="s">
        <v>396</v>
      </c>
      <c r="F544" s="112" t="s">
        <v>2081</v>
      </c>
      <c r="G544" s="188"/>
      <c r="H544" s="75"/>
      <c r="I544" s="112" t="s">
        <v>505</v>
      </c>
      <c r="J544" s="112" t="s">
        <v>1118</v>
      </c>
      <c r="K544" s="178"/>
      <c r="L544" s="178"/>
      <c r="M544" s="171"/>
      <c r="N544" s="112">
        <v>35</v>
      </c>
      <c r="O544" s="75"/>
      <c r="P544" s="112">
        <v>50</v>
      </c>
      <c r="Q544" s="75"/>
      <c r="R544" s="112" t="s">
        <v>3</v>
      </c>
      <c r="S544" s="171" t="s">
        <v>18</v>
      </c>
    </row>
    <row r="545" spans="1:19" ht="15" customHeight="1" x14ac:dyDescent="0.35">
      <c r="A545" s="112">
        <v>544</v>
      </c>
      <c r="B545" s="112" t="s">
        <v>2082</v>
      </c>
      <c r="C545" s="112" t="s">
        <v>2083</v>
      </c>
      <c r="D545" s="180" t="s">
        <v>1201</v>
      </c>
      <c r="E545" s="112" t="s">
        <v>346</v>
      </c>
      <c r="F545" s="112" t="s">
        <v>1141</v>
      </c>
      <c r="G545" s="188"/>
      <c r="H545" s="75"/>
      <c r="I545" s="112" t="s">
        <v>886</v>
      </c>
      <c r="J545" s="112" t="s">
        <v>1154</v>
      </c>
      <c r="K545" s="178"/>
      <c r="L545" s="178"/>
      <c r="M545" s="171"/>
      <c r="N545" s="75"/>
      <c r="O545" s="75"/>
      <c r="P545" s="75"/>
      <c r="Q545" s="75"/>
      <c r="R545" s="112" t="s">
        <v>3</v>
      </c>
      <c r="S545" s="171" t="s">
        <v>18</v>
      </c>
    </row>
    <row r="546" spans="1:19" ht="15" customHeight="1" x14ac:dyDescent="0.35">
      <c r="A546" s="112">
        <v>545</v>
      </c>
      <c r="B546" s="112" t="s">
        <v>2084</v>
      </c>
      <c r="C546" s="112" t="s">
        <v>2085</v>
      </c>
      <c r="D546" s="180" t="s">
        <v>1140</v>
      </c>
      <c r="E546" s="112" t="s">
        <v>493</v>
      </c>
      <c r="F546" s="112" t="s">
        <v>1141</v>
      </c>
      <c r="G546" s="188"/>
      <c r="H546" s="75"/>
      <c r="I546" s="112" t="s">
        <v>886</v>
      </c>
      <c r="J546" s="112" t="s">
        <v>1113</v>
      </c>
      <c r="K546" s="178"/>
      <c r="L546" s="178"/>
      <c r="M546" s="171"/>
      <c r="N546" s="112">
        <v>6</v>
      </c>
      <c r="O546" s="75"/>
      <c r="P546" s="75"/>
      <c r="Q546" s="75"/>
      <c r="R546" s="112" t="s">
        <v>3</v>
      </c>
      <c r="S546" s="171" t="s">
        <v>18</v>
      </c>
    </row>
    <row r="547" spans="1:19" ht="15" customHeight="1" x14ac:dyDescent="0.35">
      <c r="A547" s="112">
        <v>546</v>
      </c>
      <c r="B547" s="112" t="s">
        <v>2086</v>
      </c>
      <c r="C547" s="112" t="s">
        <v>2087</v>
      </c>
      <c r="D547" s="180" t="s">
        <v>287</v>
      </c>
      <c r="E547" s="112" t="s">
        <v>295</v>
      </c>
      <c r="F547" s="112" t="s">
        <v>2088</v>
      </c>
      <c r="G547" s="188"/>
      <c r="H547" s="75"/>
      <c r="I547" s="112" t="s">
        <v>886</v>
      </c>
      <c r="J547" s="112" t="s">
        <v>290</v>
      </c>
      <c r="K547" s="178"/>
      <c r="L547" s="178"/>
      <c r="M547" s="171"/>
      <c r="N547" s="75"/>
      <c r="O547" s="75"/>
      <c r="P547" s="75"/>
      <c r="Q547" s="75"/>
      <c r="R547" s="112" t="s">
        <v>3</v>
      </c>
      <c r="S547" s="171" t="s">
        <v>18</v>
      </c>
    </row>
    <row r="548" spans="1:19" ht="15" customHeight="1" x14ac:dyDescent="0.35">
      <c r="A548" s="112">
        <v>547</v>
      </c>
      <c r="B548" s="112" t="s">
        <v>2089</v>
      </c>
      <c r="C548" s="112" t="s">
        <v>2090</v>
      </c>
      <c r="D548" s="180" t="s">
        <v>1201</v>
      </c>
      <c r="E548" s="112" t="s">
        <v>346</v>
      </c>
      <c r="F548" s="112" t="s">
        <v>1141</v>
      </c>
      <c r="G548" s="188"/>
      <c r="H548" s="75"/>
      <c r="I548" s="112" t="s">
        <v>886</v>
      </c>
      <c r="J548" s="112" t="s">
        <v>1154</v>
      </c>
      <c r="K548" s="178"/>
      <c r="L548" s="178"/>
      <c r="M548" s="171"/>
      <c r="N548" s="112">
        <v>1</v>
      </c>
      <c r="O548" s="75"/>
      <c r="P548" s="75"/>
      <c r="Q548" s="75"/>
      <c r="R548" s="112" t="s">
        <v>3</v>
      </c>
      <c r="S548" s="171" t="s">
        <v>18</v>
      </c>
    </row>
    <row r="549" spans="1:19" ht="15" customHeight="1" x14ac:dyDescent="0.35">
      <c r="A549" s="112">
        <v>548</v>
      </c>
      <c r="B549" s="112" t="s">
        <v>2091</v>
      </c>
      <c r="C549" s="112" t="s">
        <v>2092</v>
      </c>
      <c r="D549" s="180" t="s">
        <v>1480</v>
      </c>
      <c r="E549" s="112" t="s">
        <v>346</v>
      </c>
      <c r="F549" s="112" t="s">
        <v>2093</v>
      </c>
      <c r="G549" s="188"/>
      <c r="H549" s="75"/>
      <c r="I549" s="112" t="s">
        <v>505</v>
      </c>
      <c r="J549" s="112" t="s">
        <v>1118</v>
      </c>
      <c r="K549" s="178"/>
      <c r="L549" s="178"/>
      <c r="M549" s="171"/>
      <c r="N549" s="112">
        <v>1</v>
      </c>
      <c r="O549" s="75"/>
      <c r="P549" s="112">
        <v>32</v>
      </c>
      <c r="Q549" s="75"/>
      <c r="R549" s="112" t="s">
        <v>3</v>
      </c>
      <c r="S549" s="171" t="s">
        <v>18</v>
      </c>
    </row>
    <row r="550" spans="1:19" ht="15" customHeight="1" x14ac:dyDescent="0.35">
      <c r="A550" s="112">
        <v>549</v>
      </c>
      <c r="B550" s="112" t="s">
        <v>2094</v>
      </c>
      <c r="C550" s="112" t="s">
        <v>2095</v>
      </c>
      <c r="D550" s="180" t="s">
        <v>287</v>
      </c>
      <c r="E550" s="112" t="s">
        <v>346</v>
      </c>
      <c r="F550" s="112" t="s">
        <v>2096</v>
      </c>
      <c r="G550" s="188"/>
      <c r="H550" s="75"/>
      <c r="I550" s="112" t="s">
        <v>1112</v>
      </c>
      <c r="J550" s="112" t="s">
        <v>1154</v>
      </c>
      <c r="K550" s="178"/>
      <c r="L550" s="178"/>
      <c r="M550" s="171"/>
      <c r="N550" s="75"/>
      <c r="O550" s="75"/>
      <c r="P550" s="112">
        <v>25</v>
      </c>
      <c r="Q550" s="75"/>
      <c r="R550" s="112" t="s">
        <v>3</v>
      </c>
      <c r="S550" s="171" t="s">
        <v>18</v>
      </c>
    </row>
    <row r="551" spans="1:19" ht="15" customHeight="1" x14ac:dyDescent="0.35">
      <c r="A551" s="112">
        <v>550</v>
      </c>
      <c r="B551" s="112" t="s">
        <v>2097</v>
      </c>
      <c r="C551" s="112" t="s">
        <v>2098</v>
      </c>
      <c r="D551" s="180" t="s">
        <v>1818</v>
      </c>
      <c r="E551" s="112" t="s">
        <v>493</v>
      </c>
      <c r="F551" s="112" t="s">
        <v>2099</v>
      </c>
      <c r="G551" s="188"/>
      <c r="H551" s="75"/>
      <c r="I551" s="112" t="s">
        <v>1112</v>
      </c>
      <c r="J551" s="112" t="s">
        <v>290</v>
      </c>
      <c r="K551" s="178"/>
      <c r="L551" s="178"/>
      <c r="M551" s="171"/>
      <c r="N551" s="112">
        <v>14</v>
      </c>
      <c r="O551" s="75"/>
      <c r="P551" s="112">
        <v>33</v>
      </c>
      <c r="Q551" s="75"/>
      <c r="R551" s="112" t="s">
        <v>3</v>
      </c>
      <c r="S551" s="171" t="s">
        <v>18</v>
      </c>
    </row>
    <row r="552" spans="1:19" ht="15" customHeight="1" x14ac:dyDescent="0.35">
      <c r="A552" s="112">
        <v>551</v>
      </c>
      <c r="B552" s="112" t="s">
        <v>2100</v>
      </c>
      <c r="C552" s="112" t="s">
        <v>2101</v>
      </c>
      <c r="D552" s="180" t="s">
        <v>2102</v>
      </c>
      <c r="E552" s="112" t="s">
        <v>310</v>
      </c>
      <c r="F552" s="112" t="s">
        <v>2103</v>
      </c>
      <c r="G552" s="188"/>
      <c r="H552" s="75"/>
      <c r="I552" s="112" t="s">
        <v>505</v>
      </c>
      <c r="J552" s="112" t="s">
        <v>1118</v>
      </c>
      <c r="K552" s="178"/>
      <c r="L552" s="178"/>
      <c r="M552" s="171"/>
      <c r="N552" s="112">
        <v>9</v>
      </c>
      <c r="O552" s="75"/>
      <c r="P552" s="112">
        <v>51</v>
      </c>
      <c r="Q552" s="75"/>
      <c r="R552" s="112" t="s">
        <v>3</v>
      </c>
      <c r="S552" s="171" t="s">
        <v>18</v>
      </c>
    </row>
    <row r="553" spans="1:19" ht="15" customHeight="1" x14ac:dyDescent="0.35">
      <c r="A553" s="112">
        <v>552</v>
      </c>
      <c r="B553" s="112" t="s">
        <v>1425</v>
      </c>
      <c r="C553" s="112" t="s">
        <v>2104</v>
      </c>
      <c r="D553" s="180" t="s">
        <v>1110</v>
      </c>
      <c r="E553" s="112" t="s">
        <v>556</v>
      </c>
      <c r="F553" s="112" t="s">
        <v>1141</v>
      </c>
      <c r="G553" s="188"/>
      <c r="H553" s="75"/>
      <c r="I553" s="112" t="s">
        <v>886</v>
      </c>
      <c r="J553" s="112" t="s">
        <v>1142</v>
      </c>
      <c r="K553" s="178"/>
      <c r="L553" s="178"/>
      <c r="M553" s="171"/>
      <c r="N553" s="75"/>
      <c r="O553" s="75"/>
      <c r="P553" s="75"/>
      <c r="Q553" s="75"/>
      <c r="R553" s="112" t="s">
        <v>3</v>
      </c>
      <c r="S553" s="171" t="s">
        <v>18</v>
      </c>
    </row>
    <row r="554" spans="1:19" ht="15" customHeight="1" x14ac:dyDescent="0.35">
      <c r="A554" s="112">
        <v>553</v>
      </c>
      <c r="B554" s="112" t="s">
        <v>1422</v>
      </c>
      <c r="C554" s="112" t="s">
        <v>2105</v>
      </c>
      <c r="D554" s="180" t="s">
        <v>1150</v>
      </c>
      <c r="E554" s="112" t="s">
        <v>310</v>
      </c>
      <c r="F554" s="112" t="s">
        <v>1424</v>
      </c>
      <c r="G554" s="188"/>
      <c r="H554" s="75"/>
      <c r="I554" s="112" t="s">
        <v>886</v>
      </c>
      <c r="J554" s="112" t="s">
        <v>290</v>
      </c>
      <c r="K554" s="178"/>
      <c r="L554" s="178"/>
      <c r="M554" s="171"/>
      <c r="N554" s="112">
        <v>7</v>
      </c>
      <c r="O554" s="75"/>
      <c r="P554" s="75"/>
      <c r="Q554" s="75"/>
      <c r="R554" s="112" t="s">
        <v>3</v>
      </c>
      <c r="S554" s="171" t="s">
        <v>18</v>
      </c>
    </row>
    <row r="555" spans="1:19" ht="15" customHeight="1" x14ac:dyDescent="0.35">
      <c r="A555" s="112">
        <v>554</v>
      </c>
      <c r="B555" s="112" t="s">
        <v>2106</v>
      </c>
      <c r="C555" s="112" t="s">
        <v>2107</v>
      </c>
      <c r="D555" s="180" t="s">
        <v>2108</v>
      </c>
      <c r="E555" s="112" t="s">
        <v>346</v>
      </c>
      <c r="F555" s="112" t="s">
        <v>2109</v>
      </c>
      <c r="G555" s="188"/>
      <c r="H555" s="75"/>
      <c r="I555" s="112" t="s">
        <v>505</v>
      </c>
      <c r="J555" s="112" t="s">
        <v>1118</v>
      </c>
      <c r="K555" s="178"/>
      <c r="L555" s="178"/>
      <c r="M555" s="171"/>
      <c r="N555" s="112">
        <v>4</v>
      </c>
      <c r="O555" s="75"/>
      <c r="P555" s="112">
        <v>54</v>
      </c>
      <c r="Q555" s="75"/>
      <c r="R555" s="112" t="s">
        <v>3</v>
      </c>
      <c r="S555" s="171" t="s">
        <v>18</v>
      </c>
    </row>
    <row r="556" spans="1:19" ht="15" customHeight="1" x14ac:dyDescent="0.35">
      <c r="A556" s="112">
        <v>555</v>
      </c>
      <c r="B556" s="112" t="s">
        <v>2110</v>
      </c>
      <c r="C556" s="112" t="s">
        <v>2111</v>
      </c>
      <c r="D556" s="180" t="s">
        <v>332</v>
      </c>
      <c r="E556" s="112" t="s">
        <v>310</v>
      </c>
      <c r="F556" s="112" t="s">
        <v>2112</v>
      </c>
      <c r="G556" s="188"/>
      <c r="H556" s="75"/>
      <c r="I556" s="112" t="s">
        <v>886</v>
      </c>
      <c r="J556" s="112" t="s">
        <v>290</v>
      </c>
      <c r="K556" s="178"/>
      <c r="L556" s="178"/>
      <c r="M556" s="171"/>
      <c r="N556" s="112">
        <v>6</v>
      </c>
      <c r="O556" s="75"/>
      <c r="P556" s="75"/>
      <c r="Q556" s="75"/>
      <c r="R556" s="112" t="s">
        <v>3</v>
      </c>
      <c r="S556" s="171" t="s">
        <v>18</v>
      </c>
    </row>
    <row r="557" spans="1:19" ht="15" customHeight="1" x14ac:dyDescent="0.35">
      <c r="A557" s="112">
        <v>556</v>
      </c>
      <c r="B557" s="112" t="s">
        <v>2113</v>
      </c>
      <c r="C557" s="112" t="s">
        <v>2114</v>
      </c>
      <c r="D557" s="180" t="s">
        <v>1110</v>
      </c>
      <c r="E557" s="112" t="s">
        <v>310</v>
      </c>
      <c r="F557" s="112" t="s">
        <v>2115</v>
      </c>
      <c r="G557" s="188"/>
      <c r="H557" s="75"/>
      <c r="I557" s="112" t="s">
        <v>1112</v>
      </c>
      <c r="J557" s="112" t="s">
        <v>1113</v>
      </c>
      <c r="K557" s="178"/>
      <c r="L557" s="178"/>
      <c r="M557" s="171"/>
      <c r="N557" s="75"/>
      <c r="O557" s="75"/>
      <c r="P557" s="112">
        <v>9</v>
      </c>
      <c r="Q557" s="75"/>
      <c r="R557" s="112" t="s">
        <v>3</v>
      </c>
      <c r="S557" s="171" t="s">
        <v>18</v>
      </c>
    </row>
    <row r="558" spans="1:19" ht="15" customHeight="1" x14ac:dyDescent="0.35">
      <c r="A558" s="112">
        <v>557</v>
      </c>
      <c r="B558" s="112" t="s">
        <v>1330</v>
      </c>
      <c r="C558" s="112" t="s">
        <v>2116</v>
      </c>
      <c r="D558" s="180" t="s">
        <v>1140</v>
      </c>
      <c r="E558" s="112" t="s">
        <v>556</v>
      </c>
      <c r="F558" s="112" t="s">
        <v>1141</v>
      </c>
      <c r="G558" s="188"/>
      <c r="H558" s="75"/>
      <c r="I558" s="112" t="s">
        <v>886</v>
      </c>
      <c r="J558" s="112" t="s">
        <v>1142</v>
      </c>
      <c r="K558" s="178"/>
      <c r="L558" s="178"/>
      <c r="M558" s="171"/>
      <c r="N558" s="75"/>
      <c r="O558" s="75"/>
      <c r="P558" s="75"/>
      <c r="Q558" s="75"/>
      <c r="R558" s="112" t="s">
        <v>3</v>
      </c>
      <c r="S558" s="171" t="s">
        <v>18</v>
      </c>
    </row>
    <row r="559" spans="1:19" ht="15" customHeight="1" x14ac:dyDescent="0.35">
      <c r="A559" s="112">
        <v>558</v>
      </c>
      <c r="B559" s="112" t="s">
        <v>2117</v>
      </c>
      <c r="C559" s="112" t="s">
        <v>76</v>
      </c>
      <c r="D559" s="180" t="s">
        <v>287</v>
      </c>
      <c r="E559" s="112" t="s">
        <v>302</v>
      </c>
      <c r="F559" s="112" t="s">
        <v>2118</v>
      </c>
      <c r="G559" s="188"/>
      <c r="H559" s="75"/>
      <c r="I559" s="112" t="s">
        <v>1112</v>
      </c>
      <c r="J559" s="112" t="s">
        <v>290</v>
      </c>
      <c r="K559" s="178"/>
      <c r="L559" s="178"/>
      <c r="M559" s="171"/>
      <c r="N559" s="112">
        <v>1</v>
      </c>
      <c r="O559" s="75"/>
      <c r="P559" s="112">
        <v>25</v>
      </c>
      <c r="Q559" s="75"/>
      <c r="R559" s="112" t="s">
        <v>3</v>
      </c>
      <c r="S559" s="171" t="s">
        <v>18</v>
      </c>
    </row>
    <row r="560" spans="1:19" ht="15" customHeight="1" x14ac:dyDescent="0.35">
      <c r="A560" s="112">
        <v>559</v>
      </c>
      <c r="B560" s="112" t="s">
        <v>2119</v>
      </c>
      <c r="C560" s="112" t="s">
        <v>2120</v>
      </c>
      <c r="D560" s="180" t="s">
        <v>1272</v>
      </c>
      <c r="E560" s="112" t="s">
        <v>639</v>
      </c>
      <c r="F560" s="112" t="s">
        <v>2121</v>
      </c>
      <c r="G560" s="188"/>
      <c r="H560" s="75"/>
      <c r="I560" s="112" t="s">
        <v>1112</v>
      </c>
      <c r="J560" s="112" t="s">
        <v>1274</v>
      </c>
      <c r="K560" s="178"/>
      <c r="L560" s="178"/>
      <c r="M560" s="171"/>
      <c r="N560" s="75"/>
      <c r="O560" s="75"/>
      <c r="P560" s="112">
        <v>38</v>
      </c>
      <c r="Q560" s="75"/>
      <c r="R560" s="112" t="s">
        <v>3</v>
      </c>
      <c r="S560" s="171" t="s">
        <v>18</v>
      </c>
    </row>
    <row r="561" spans="1:19" ht="15" customHeight="1" x14ac:dyDescent="0.35">
      <c r="A561" s="112">
        <v>560</v>
      </c>
      <c r="B561" s="112" t="s">
        <v>2122</v>
      </c>
      <c r="C561" s="112" t="s">
        <v>2123</v>
      </c>
      <c r="D561" s="180" t="s">
        <v>1181</v>
      </c>
      <c r="E561" s="112" t="s">
        <v>493</v>
      </c>
      <c r="F561" s="112" t="s">
        <v>2124</v>
      </c>
      <c r="G561" s="188"/>
      <c r="H561" s="75"/>
      <c r="I561" s="112" t="s">
        <v>505</v>
      </c>
      <c r="J561" s="112" t="s">
        <v>1118</v>
      </c>
      <c r="K561" s="178"/>
      <c r="L561" s="178"/>
      <c r="M561" s="171"/>
      <c r="N561" s="75"/>
      <c r="O561" s="75"/>
      <c r="P561" s="112">
        <v>22</v>
      </c>
      <c r="Q561" s="75"/>
      <c r="R561" s="112" t="s">
        <v>3</v>
      </c>
      <c r="S561" s="171" t="s">
        <v>18</v>
      </c>
    </row>
    <row r="562" spans="1:19" ht="15" customHeight="1" x14ac:dyDescent="0.35">
      <c r="A562" s="112">
        <v>561</v>
      </c>
      <c r="B562" s="112" t="s">
        <v>2125</v>
      </c>
      <c r="C562" s="112" t="s">
        <v>2126</v>
      </c>
      <c r="D562" s="180" t="s">
        <v>1150</v>
      </c>
      <c r="E562" s="112" t="s">
        <v>302</v>
      </c>
      <c r="F562" s="112" t="s">
        <v>2127</v>
      </c>
      <c r="G562" s="188"/>
      <c r="H562" s="75"/>
      <c r="I562" s="112" t="s">
        <v>886</v>
      </c>
      <c r="J562" s="112" t="s">
        <v>290</v>
      </c>
      <c r="K562" s="178"/>
      <c r="L562" s="178"/>
      <c r="M562" s="171"/>
      <c r="N562" s="112">
        <v>10</v>
      </c>
      <c r="O562" s="75"/>
      <c r="P562" s="75"/>
      <c r="Q562" s="75"/>
      <c r="R562" s="112" t="s">
        <v>3</v>
      </c>
      <c r="S562" s="171" t="s">
        <v>18</v>
      </c>
    </row>
    <row r="563" spans="1:19" ht="15" customHeight="1" x14ac:dyDescent="0.35">
      <c r="A563" s="112">
        <v>562</v>
      </c>
      <c r="B563" s="112" t="s">
        <v>1314</v>
      </c>
      <c r="C563" s="112" t="s">
        <v>2128</v>
      </c>
      <c r="D563" s="180" t="s">
        <v>1201</v>
      </c>
      <c r="E563" s="112" t="s">
        <v>493</v>
      </c>
      <c r="F563" s="112" t="s">
        <v>1141</v>
      </c>
      <c r="G563" s="188"/>
      <c r="H563" s="75"/>
      <c r="I563" s="112" t="s">
        <v>886</v>
      </c>
      <c r="J563" s="112" t="s">
        <v>290</v>
      </c>
      <c r="K563" s="178"/>
      <c r="L563" s="178"/>
      <c r="M563" s="171"/>
      <c r="N563" s="112">
        <v>2</v>
      </c>
      <c r="O563" s="75"/>
      <c r="P563" s="75"/>
      <c r="Q563" s="75"/>
      <c r="R563" s="112" t="s">
        <v>3</v>
      </c>
      <c r="S563" s="171" t="s">
        <v>18</v>
      </c>
    </row>
    <row r="564" spans="1:19" ht="15" customHeight="1" x14ac:dyDescent="0.35">
      <c r="A564" s="112">
        <v>563</v>
      </c>
      <c r="B564" s="112" t="s">
        <v>2129</v>
      </c>
      <c r="C564" s="112" t="s">
        <v>2130</v>
      </c>
      <c r="D564" s="180" t="s">
        <v>1110</v>
      </c>
      <c r="E564" s="112" t="s">
        <v>346</v>
      </c>
      <c r="F564" s="112" t="s">
        <v>1141</v>
      </c>
      <c r="G564" s="188"/>
      <c r="H564" s="75"/>
      <c r="I564" s="112" t="s">
        <v>886</v>
      </c>
      <c r="J564" s="112" t="s">
        <v>1154</v>
      </c>
      <c r="K564" s="178"/>
      <c r="L564" s="178"/>
      <c r="M564" s="171"/>
      <c r="N564" s="112">
        <v>2</v>
      </c>
      <c r="O564" s="75"/>
      <c r="P564" s="75"/>
      <c r="Q564" s="75"/>
      <c r="R564" s="112" t="s">
        <v>3</v>
      </c>
      <c r="S564" s="171" t="s">
        <v>18</v>
      </c>
    </row>
    <row r="565" spans="1:19" ht="15" customHeight="1" x14ac:dyDescent="0.35">
      <c r="A565" s="112">
        <v>564</v>
      </c>
      <c r="B565" s="112" t="s">
        <v>2131</v>
      </c>
      <c r="C565" s="112" t="s">
        <v>2132</v>
      </c>
      <c r="D565" s="180" t="s">
        <v>1140</v>
      </c>
      <c r="E565" s="112" t="s">
        <v>556</v>
      </c>
      <c r="F565" s="112" t="s">
        <v>1141</v>
      </c>
      <c r="G565" s="188"/>
      <c r="H565" s="75"/>
      <c r="I565" s="112" t="s">
        <v>886</v>
      </c>
      <c r="J565" s="112" t="s">
        <v>1142</v>
      </c>
      <c r="K565" s="178"/>
      <c r="L565" s="178"/>
      <c r="M565" s="171"/>
      <c r="N565" s="75"/>
      <c r="O565" s="75"/>
      <c r="P565" s="75"/>
      <c r="Q565" s="75"/>
      <c r="R565" s="112" t="s">
        <v>3</v>
      </c>
      <c r="S565" s="171" t="s">
        <v>18</v>
      </c>
    </row>
    <row r="566" spans="1:19" ht="15" customHeight="1" x14ac:dyDescent="0.35">
      <c r="A566" s="112">
        <v>565</v>
      </c>
      <c r="B566" s="112" t="s">
        <v>2133</v>
      </c>
      <c r="C566" s="112" t="s">
        <v>2134</v>
      </c>
      <c r="D566" s="180" t="s">
        <v>287</v>
      </c>
      <c r="E566" s="112" t="s">
        <v>346</v>
      </c>
      <c r="F566" s="112" t="s">
        <v>1141</v>
      </c>
      <c r="G566" s="188"/>
      <c r="H566" s="75"/>
      <c r="I566" s="112" t="s">
        <v>886</v>
      </c>
      <c r="J566" s="112" t="s">
        <v>1154</v>
      </c>
      <c r="K566" s="178"/>
      <c r="L566" s="178"/>
      <c r="M566" s="171"/>
      <c r="N566" s="112">
        <v>1</v>
      </c>
      <c r="O566" s="75"/>
      <c r="P566" s="75"/>
      <c r="Q566" s="75"/>
      <c r="R566" s="112" t="s">
        <v>3</v>
      </c>
      <c r="S566" s="171" t="s">
        <v>18</v>
      </c>
    </row>
    <row r="567" spans="1:19" ht="15" customHeight="1" x14ac:dyDescent="0.35">
      <c r="A567" s="112">
        <v>566</v>
      </c>
      <c r="B567" s="112" t="s">
        <v>2135</v>
      </c>
      <c r="C567" s="112" t="s">
        <v>2136</v>
      </c>
      <c r="D567" s="180" t="s">
        <v>332</v>
      </c>
      <c r="E567" s="112" t="s">
        <v>346</v>
      </c>
      <c r="F567" s="112" t="s">
        <v>1141</v>
      </c>
      <c r="G567" s="188"/>
      <c r="H567" s="75"/>
      <c r="I567" s="112" t="s">
        <v>886</v>
      </c>
      <c r="J567" s="112" t="s">
        <v>290</v>
      </c>
      <c r="K567" s="178"/>
      <c r="L567" s="178"/>
      <c r="M567" s="171"/>
      <c r="N567" s="75"/>
      <c r="O567" s="75"/>
      <c r="P567" s="75"/>
      <c r="Q567" s="75"/>
      <c r="R567" s="112" t="s">
        <v>3</v>
      </c>
      <c r="S567" s="171" t="s">
        <v>18</v>
      </c>
    </row>
    <row r="568" spans="1:19" ht="15" customHeight="1" x14ac:dyDescent="0.35">
      <c r="A568" s="112">
        <v>567</v>
      </c>
      <c r="B568" s="112" t="s">
        <v>1804</v>
      </c>
      <c r="C568" s="112" t="s">
        <v>2137</v>
      </c>
      <c r="D568" s="180" t="s">
        <v>1110</v>
      </c>
      <c r="E568" s="112" t="s">
        <v>295</v>
      </c>
      <c r="F568" s="112" t="s">
        <v>1806</v>
      </c>
      <c r="G568" s="188"/>
      <c r="H568" s="75"/>
      <c r="I568" s="112" t="s">
        <v>886</v>
      </c>
      <c r="J568" s="112" t="s">
        <v>290</v>
      </c>
      <c r="K568" s="178"/>
      <c r="L568" s="178"/>
      <c r="M568" s="171"/>
      <c r="N568" s="112">
        <v>4</v>
      </c>
      <c r="O568" s="75"/>
      <c r="P568" s="75"/>
      <c r="Q568" s="75"/>
      <c r="R568" s="112" t="s">
        <v>3</v>
      </c>
      <c r="S568" s="171" t="s">
        <v>18</v>
      </c>
    </row>
    <row r="569" spans="1:19" ht="15" customHeight="1" x14ac:dyDescent="0.35">
      <c r="A569" s="112">
        <v>568</v>
      </c>
      <c r="B569" s="112" t="s">
        <v>2138</v>
      </c>
      <c r="C569" s="112" t="s">
        <v>2139</v>
      </c>
      <c r="D569" s="180" t="s">
        <v>1297</v>
      </c>
      <c r="E569" s="112" t="s">
        <v>302</v>
      </c>
      <c r="F569" s="112" t="s">
        <v>1298</v>
      </c>
      <c r="G569" s="188"/>
      <c r="H569" s="75"/>
      <c r="I569" s="112" t="s">
        <v>1112</v>
      </c>
      <c r="J569" s="112" t="s">
        <v>290</v>
      </c>
      <c r="K569" s="178"/>
      <c r="L569" s="178"/>
      <c r="M569" s="171"/>
      <c r="N569" s="112">
        <v>2</v>
      </c>
      <c r="O569" s="75"/>
      <c r="P569" s="112">
        <v>54</v>
      </c>
      <c r="Q569" s="75"/>
      <c r="R569" s="112" t="s">
        <v>3</v>
      </c>
      <c r="S569" s="171" t="s">
        <v>18</v>
      </c>
    </row>
    <row r="570" spans="1:19" ht="15" customHeight="1" x14ac:dyDescent="0.35">
      <c r="A570" s="112">
        <v>569</v>
      </c>
      <c r="B570" s="112" t="s">
        <v>1152</v>
      </c>
      <c r="C570" s="112" t="s">
        <v>2140</v>
      </c>
      <c r="D570" s="180" t="s">
        <v>287</v>
      </c>
      <c r="E570" s="112" t="s">
        <v>346</v>
      </c>
      <c r="F570" s="112" t="s">
        <v>1141</v>
      </c>
      <c r="G570" s="188"/>
      <c r="H570" s="75"/>
      <c r="I570" s="112" t="s">
        <v>886</v>
      </c>
      <c r="J570" s="112" t="s">
        <v>1154</v>
      </c>
      <c r="K570" s="178"/>
      <c r="L570" s="178"/>
      <c r="M570" s="171"/>
      <c r="N570" s="112">
        <v>1</v>
      </c>
      <c r="O570" s="75"/>
      <c r="P570" s="75"/>
      <c r="Q570" s="75"/>
      <c r="R570" s="112" t="s">
        <v>3</v>
      </c>
      <c r="S570" s="171" t="s">
        <v>18</v>
      </c>
    </row>
    <row r="571" spans="1:19" ht="15" customHeight="1" x14ac:dyDescent="0.35">
      <c r="A571" s="112">
        <v>570</v>
      </c>
      <c r="B571" s="112" t="s">
        <v>2141</v>
      </c>
      <c r="C571" s="112" t="s">
        <v>2142</v>
      </c>
      <c r="D571" s="180" t="s">
        <v>1201</v>
      </c>
      <c r="E571" s="112" t="s">
        <v>556</v>
      </c>
      <c r="F571" s="112" t="s">
        <v>1141</v>
      </c>
      <c r="G571" s="188"/>
      <c r="H571" s="75"/>
      <c r="I571" s="112" t="s">
        <v>886</v>
      </c>
      <c r="J571" s="112" t="s">
        <v>1142</v>
      </c>
      <c r="K571" s="190"/>
      <c r="L571" s="178"/>
      <c r="M571" s="171"/>
      <c r="N571" s="75"/>
      <c r="O571" s="75"/>
      <c r="P571" s="75"/>
      <c r="Q571" s="75"/>
      <c r="R571" s="112" t="s">
        <v>3</v>
      </c>
      <c r="S571" s="171" t="s">
        <v>18</v>
      </c>
    </row>
    <row r="572" spans="1:19" ht="15" customHeight="1" x14ac:dyDescent="0.35">
      <c r="A572" s="112">
        <v>571</v>
      </c>
      <c r="B572" s="112" t="s">
        <v>2143</v>
      </c>
      <c r="C572" s="112" t="s">
        <v>2144</v>
      </c>
      <c r="D572" s="180" t="s">
        <v>287</v>
      </c>
      <c r="E572" s="112" t="s">
        <v>493</v>
      </c>
      <c r="F572" s="112" t="s">
        <v>1141</v>
      </c>
      <c r="G572" s="188"/>
      <c r="H572" s="75"/>
      <c r="I572" s="112" t="s">
        <v>886</v>
      </c>
      <c r="J572" s="112" t="s">
        <v>290</v>
      </c>
      <c r="K572" s="190"/>
      <c r="L572" s="178"/>
      <c r="M572" s="171"/>
      <c r="N572" s="75"/>
      <c r="O572" s="75"/>
      <c r="P572" s="75"/>
      <c r="Q572" s="75"/>
      <c r="R572" s="112" t="s">
        <v>3</v>
      </c>
      <c r="S572" s="171" t="s">
        <v>18</v>
      </c>
    </row>
    <row r="573" spans="1:19" ht="15" customHeight="1" x14ac:dyDescent="0.35">
      <c r="A573" s="112">
        <v>572</v>
      </c>
      <c r="B573" s="112" t="s">
        <v>2145</v>
      </c>
      <c r="C573" s="112" t="s">
        <v>2146</v>
      </c>
      <c r="D573" s="180" t="s">
        <v>287</v>
      </c>
      <c r="E573" s="112" t="s">
        <v>346</v>
      </c>
      <c r="F573" s="112" t="s">
        <v>1141</v>
      </c>
      <c r="G573" s="188"/>
      <c r="H573" s="75"/>
      <c r="I573" s="112" t="s">
        <v>886</v>
      </c>
      <c r="J573" s="112" t="s">
        <v>1154</v>
      </c>
      <c r="K573" s="190"/>
      <c r="L573" s="178"/>
      <c r="M573" s="171"/>
      <c r="N573" s="112">
        <v>1</v>
      </c>
      <c r="O573" s="75"/>
      <c r="P573" s="75"/>
      <c r="Q573" s="75"/>
      <c r="R573" s="112" t="s">
        <v>3</v>
      </c>
      <c r="S573" s="171" t="s">
        <v>18</v>
      </c>
    </row>
    <row r="574" spans="1:19" ht="15" customHeight="1" x14ac:dyDescent="0.35">
      <c r="A574" s="112">
        <v>573</v>
      </c>
      <c r="B574" s="112" t="s">
        <v>2147</v>
      </c>
      <c r="C574" s="112" t="s">
        <v>2148</v>
      </c>
      <c r="D574" s="180" t="s">
        <v>332</v>
      </c>
      <c r="E574" s="112" t="s">
        <v>295</v>
      </c>
      <c r="F574" s="112" t="s">
        <v>2149</v>
      </c>
      <c r="G574" s="188"/>
      <c r="H574" s="75"/>
      <c r="I574" s="112" t="s">
        <v>1112</v>
      </c>
      <c r="J574" s="112" t="s">
        <v>1113</v>
      </c>
      <c r="K574" s="178"/>
      <c r="L574" s="178"/>
      <c r="M574" s="171"/>
      <c r="N574" s="75"/>
      <c r="O574" s="75"/>
      <c r="P574" s="112">
        <v>64</v>
      </c>
      <c r="Q574" s="75"/>
      <c r="R574" s="112" t="s">
        <v>3</v>
      </c>
      <c r="S574" s="171" t="s">
        <v>18</v>
      </c>
    </row>
    <row r="575" spans="1:19" ht="15" customHeight="1" x14ac:dyDescent="0.35">
      <c r="A575" s="112">
        <v>574</v>
      </c>
      <c r="B575" s="112" t="s">
        <v>2150</v>
      </c>
      <c r="C575" s="112" t="s">
        <v>2151</v>
      </c>
      <c r="D575" s="180" t="s">
        <v>1150</v>
      </c>
      <c r="E575" s="112" t="s">
        <v>346</v>
      </c>
      <c r="F575" s="112" t="s">
        <v>2152</v>
      </c>
      <c r="G575" s="188"/>
      <c r="H575" s="75"/>
      <c r="I575" s="112" t="s">
        <v>886</v>
      </c>
      <c r="J575" s="112" t="s">
        <v>290</v>
      </c>
      <c r="K575" s="178"/>
      <c r="L575" s="178"/>
      <c r="M575" s="171"/>
      <c r="N575" s="75"/>
      <c r="O575" s="75"/>
      <c r="P575" s="75"/>
      <c r="Q575" s="75"/>
      <c r="R575" s="112" t="s">
        <v>3</v>
      </c>
      <c r="S575" s="171" t="s">
        <v>18</v>
      </c>
    </row>
    <row r="576" spans="1:19" ht="15" customHeight="1" x14ac:dyDescent="0.35">
      <c r="A576" s="112">
        <v>575</v>
      </c>
      <c r="B576" s="112" t="s">
        <v>2153</v>
      </c>
      <c r="C576" s="112" t="s">
        <v>2154</v>
      </c>
      <c r="D576" s="180" t="s">
        <v>287</v>
      </c>
      <c r="E576" s="112" t="s">
        <v>493</v>
      </c>
      <c r="F576" s="112" t="s">
        <v>2155</v>
      </c>
      <c r="G576" s="188"/>
      <c r="H576" s="75"/>
      <c r="I576" s="112" t="s">
        <v>886</v>
      </c>
      <c r="J576" s="112" t="s">
        <v>290</v>
      </c>
      <c r="K576" s="178"/>
      <c r="L576" s="178"/>
      <c r="M576" s="171"/>
      <c r="N576" s="75"/>
      <c r="O576" s="75"/>
      <c r="P576" s="75"/>
      <c r="Q576" s="75"/>
      <c r="R576" s="112" t="s">
        <v>3</v>
      </c>
      <c r="S576" s="171" t="s">
        <v>18</v>
      </c>
    </row>
    <row r="577" spans="1:19" ht="15" customHeight="1" x14ac:dyDescent="0.35">
      <c r="A577" s="112">
        <v>576</v>
      </c>
      <c r="B577" s="112" t="s">
        <v>2156</v>
      </c>
      <c r="C577" s="112" t="s">
        <v>2157</v>
      </c>
      <c r="D577" s="180" t="s">
        <v>1201</v>
      </c>
      <c r="E577" s="112" t="s">
        <v>493</v>
      </c>
      <c r="F577" s="112" t="s">
        <v>1141</v>
      </c>
      <c r="G577" s="188"/>
      <c r="H577" s="75"/>
      <c r="I577" s="112" t="s">
        <v>886</v>
      </c>
      <c r="J577" s="112" t="s">
        <v>1142</v>
      </c>
      <c r="K577" s="178"/>
      <c r="L577" s="178"/>
      <c r="M577" s="171"/>
      <c r="N577" s="75"/>
      <c r="O577" s="75"/>
      <c r="P577" s="75"/>
      <c r="Q577" s="75"/>
      <c r="R577" s="112" t="s">
        <v>3</v>
      </c>
      <c r="S577" s="171" t="s">
        <v>18</v>
      </c>
    </row>
    <row r="578" spans="1:19" ht="15" customHeight="1" x14ac:dyDescent="0.35">
      <c r="A578" s="112">
        <v>577</v>
      </c>
      <c r="B578" s="112" t="s">
        <v>2158</v>
      </c>
      <c r="C578" s="112" t="s">
        <v>2159</v>
      </c>
      <c r="D578" s="180" t="s">
        <v>2160</v>
      </c>
      <c r="E578" s="112" t="s">
        <v>288</v>
      </c>
      <c r="F578" s="112" t="s">
        <v>2161</v>
      </c>
      <c r="G578" s="188"/>
      <c r="H578" s="75"/>
      <c r="I578" s="112" t="s">
        <v>1112</v>
      </c>
      <c r="J578" s="112" t="s">
        <v>290</v>
      </c>
      <c r="K578" s="178"/>
      <c r="L578" s="178"/>
      <c r="M578" s="171"/>
      <c r="N578" s="112">
        <v>4</v>
      </c>
      <c r="O578" s="75"/>
      <c r="P578" s="112">
        <v>18</v>
      </c>
      <c r="Q578" s="75"/>
      <c r="R578" s="112" t="s">
        <v>3</v>
      </c>
      <c r="S578" s="171" t="s">
        <v>18</v>
      </c>
    </row>
    <row r="579" spans="1:19" ht="15" customHeight="1" x14ac:dyDescent="0.35">
      <c r="A579" s="112">
        <v>578</v>
      </c>
      <c r="B579" s="112" t="s">
        <v>2162</v>
      </c>
      <c r="C579" s="112" t="s">
        <v>2163</v>
      </c>
      <c r="D579" s="180" t="s">
        <v>1201</v>
      </c>
      <c r="E579" s="112" t="s">
        <v>556</v>
      </c>
      <c r="F579" s="112" t="s">
        <v>2164</v>
      </c>
      <c r="G579" s="188"/>
      <c r="H579" s="75"/>
      <c r="I579" s="112" t="s">
        <v>886</v>
      </c>
      <c r="J579" s="112" t="s">
        <v>1142</v>
      </c>
      <c r="K579" s="178"/>
      <c r="L579" s="178"/>
      <c r="M579" s="171"/>
      <c r="N579" s="75"/>
      <c r="O579" s="75"/>
      <c r="P579" s="75"/>
      <c r="Q579" s="75"/>
      <c r="R579" s="112" t="s">
        <v>3</v>
      </c>
      <c r="S579" s="171" t="s">
        <v>18</v>
      </c>
    </row>
    <row r="580" spans="1:19" ht="15" customHeight="1" x14ac:dyDescent="0.35">
      <c r="A580" s="112">
        <v>579</v>
      </c>
      <c r="B580" s="112" t="s">
        <v>2165</v>
      </c>
      <c r="C580" s="112" t="s">
        <v>2166</v>
      </c>
      <c r="D580" s="180" t="s">
        <v>1201</v>
      </c>
      <c r="E580" s="112" t="s">
        <v>556</v>
      </c>
      <c r="F580" s="112" t="s">
        <v>1141</v>
      </c>
      <c r="G580" s="188"/>
      <c r="H580" s="75"/>
      <c r="I580" s="112" t="s">
        <v>886</v>
      </c>
      <c r="J580" s="112" t="s">
        <v>1142</v>
      </c>
      <c r="K580" s="178"/>
      <c r="L580" s="178"/>
      <c r="M580" s="171"/>
      <c r="N580" s="75"/>
      <c r="O580" s="75"/>
      <c r="P580" s="75"/>
      <c r="Q580" s="75"/>
      <c r="R580" s="112" t="s">
        <v>3</v>
      </c>
      <c r="S580" s="171" t="s">
        <v>18</v>
      </c>
    </row>
    <row r="581" spans="1:19" ht="15" customHeight="1" x14ac:dyDescent="0.35">
      <c r="A581" s="112">
        <v>580</v>
      </c>
      <c r="B581" s="112" t="s">
        <v>2167</v>
      </c>
      <c r="C581" s="112" t="s">
        <v>2168</v>
      </c>
      <c r="D581" s="180" t="s">
        <v>287</v>
      </c>
      <c r="E581" s="112" t="s">
        <v>295</v>
      </c>
      <c r="F581" s="112" t="s">
        <v>1141</v>
      </c>
      <c r="G581" s="188"/>
      <c r="H581" s="75"/>
      <c r="I581" s="112" t="s">
        <v>886</v>
      </c>
      <c r="J581" s="112" t="s">
        <v>290</v>
      </c>
      <c r="K581" s="178"/>
      <c r="L581" s="178"/>
      <c r="M581" s="171"/>
      <c r="N581" s="112">
        <v>1</v>
      </c>
      <c r="O581" s="75"/>
      <c r="P581" s="75"/>
      <c r="Q581" s="75"/>
      <c r="R581" s="112" t="s">
        <v>3</v>
      </c>
      <c r="S581" s="171" t="s">
        <v>18</v>
      </c>
    </row>
    <row r="582" spans="1:19" ht="15" customHeight="1" x14ac:dyDescent="0.35">
      <c r="A582" s="112">
        <v>581</v>
      </c>
      <c r="B582" s="112" t="s">
        <v>103</v>
      </c>
      <c r="C582" s="112" t="s">
        <v>2169</v>
      </c>
      <c r="D582" s="180" t="s">
        <v>287</v>
      </c>
      <c r="E582" s="112" t="s">
        <v>346</v>
      </c>
      <c r="F582" s="112" t="s">
        <v>1141</v>
      </c>
      <c r="G582" s="188"/>
      <c r="H582" s="75"/>
      <c r="I582" s="112" t="s">
        <v>886</v>
      </c>
      <c r="J582" s="112" t="s">
        <v>1154</v>
      </c>
      <c r="K582" s="178"/>
      <c r="L582" s="178"/>
      <c r="M582" s="171"/>
      <c r="N582" s="112">
        <v>1</v>
      </c>
      <c r="O582" s="75"/>
      <c r="P582" s="75"/>
      <c r="Q582" s="75"/>
      <c r="R582" s="112" t="s">
        <v>3</v>
      </c>
      <c r="S582" s="171" t="s">
        <v>18</v>
      </c>
    </row>
    <row r="583" spans="1:19" ht="15" customHeight="1" x14ac:dyDescent="0.35">
      <c r="A583" s="112">
        <v>582</v>
      </c>
      <c r="B583" s="112" t="s">
        <v>2170</v>
      </c>
      <c r="C583" s="112" t="s">
        <v>2171</v>
      </c>
      <c r="D583" s="180" t="s">
        <v>1150</v>
      </c>
      <c r="E583" s="112" t="s">
        <v>493</v>
      </c>
      <c r="F583" s="112" t="s">
        <v>2172</v>
      </c>
      <c r="G583" s="188"/>
      <c r="H583" s="75"/>
      <c r="I583" s="112" t="s">
        <v>886</v>
      </c>
      <c r="J583" s="112" t="s">
        <v>290</v>
      </c>
      <c r="K583" s="178"/>
      <c r="L583" s="178"/>
      <c r="M583" s="171"/>
      <c r="N583" s="112">
        <v>54</v>
      </c>
      <c r="O583" s="75"/>
      <c r="P583" s="75"/>
      <c r="Q583" s="75"/>
      <c r="R583" s="112" t="s">
        <v>3</v>
      </c>
      <c r="S583" s="171" t="s">
        <v>18</v>
      </c>
    </row>
    <row r="584" spans="1:19" ht="15" customHeight="1" x14ac:dyDescent="0.35">
      <c r="A584" s="112">
        <v>583</v>
      </c>
      <c r="B584" s="112" t="s">
        <v>2173</v>
      </c>
      <c r="C584" s="112" t="s">
        <v>2174</v>
      </c>
      <c r="D584" s="180" t="s">
        <v>287</v>
      </c>
      <c r="E584" s="112" t="s">
        <v>493</v>
      </c>
      <c r="F584" s="112" t="s">
        <v>2175</v>
      </c>
      <c r="G584" s="188"/>
      <c r="H584" s="75"/>
      <c r="I584" s="112" t="s">
        <v>1112</v>
      </c>
      <c r="J584" s="112" t="s">
        <v>290</v>
      </c>
      <c r="K584" s="178"/>
      <c r="L584" s="178"/>
      <c r="M584" s="171"/>
      <c r="N584" s="75"/>
      <c r="O584" s="75"/>
      <c r="P584" s="112">
        <v>11</v>
      </c>
      <c r="Q584" s="75"/>
      <c r="R584" s="112" t="s">
        <v>3</v>
      </c>
      <c r="S584" s="171" t="s">
        <v>18</v>
      </c>
    </row>
    <row r="585" spans="1:19" ht="15" customHeight="1" x14ac:dyDescent="0.35">
      <c r="A585" s="112">
        <v>584</v>
      </c>
      <c r="B585" s="112" t="s">
        <v>2176</v>
      </c>
      <c r="C585" s="112" t="s">
        <v>2177</v>
      </c>
      <c r="D585" s="180" t="s">
        <v>1828</v>
      </c>
      <c r="E585" s="112" t="s">
        <v>493</v>
      </c>
      <c r="F585" s="112" t="s">
        <v>2178</v>
      </c>
      <c r="G585" s="188"/>
      <c r="H585" s="75"/>
      <c r="I585" s="112" t="s">
        <v>505</v>
      </c>
      <c r="J585" s="112" t="s">
        <v>1118</v>
      </c>
      <c r="K585" s="178"/>
      <c r="L585" s="178"/>
      <c r="M585" s="171"/>
      <c r="N585" s="112">
        <v>5</v>
      </c>
      <c r="O585" s="75"/>
      <c r="P585" s="112">
        <v>29</v>
      </c>
      <c r="Q585" s="75"/>
      <c r="R585" s="112" t="s">
        <v>3</v>
      </c>
      <c r="S585" s="171" t="s">
        <v>18</v>
      </c>
    </row>
    <row r="586" spans="1:19" ht="15" customHeight="1" x14ac:dyDescent="0.35">
      <c r="A586" s="112">
        <v>585</v>
      </c>
      <c r="B586" s="112" t="s">
        <v>1797</v>
      </c>
      <c r="C586" s="112" t="s">
        <v>2179</v>
      </c>
      <c r="D586" s="180" t="s">
        <v>287</v>
      </c>
      <c r="E586" s="112" t="s">
        <v>295</v>
      </c>
      <c r="F586" s="112" t="s">
        <v>1141</v>
      </c>
      <c r="G586" s="188"/>
      <c r="H586" s="75"/>
      <c r="I586" s="112" t="s">
        <v>886</v>
      </c>
      <c r="J586" s="112" t="s">
        <v>290</v>
      </c>
      <c r="K586" s="178"/>
      <c r="L586" s="178"/>
      <c r="M586" s="171"/>
      <c r="N586" s="112">
        <v>2</v>
      </c>
      <c r="O586" s="75"/>
      <c r="P586" s="75"/>
      <c r="Q586" s="75"/>
      <c r="R586" s="112" t="s">
        <v>3</v>
      </c>
      <c r="S586" s="171" t="s">
        <v>18</v>
      </c>
    </row>
    <row r="587" spans="1:19" ht="15" customHeight="1" x14ac:dyDescent="0.35">
      <c r="A587" s="112">
        <v>586</v>
      </c>
      <c r="B587" s="112" t="s">
        <v>2180</v>
      </c>
      <c r="C587" s="112" t="s">
        <v>2181</v>
      </c>
      <c r="D587" s="180" t="s">
        <v>1329</v>
      </c>
      <c r="E587" s="112" t="s">
        <v>493</v>
      </c>
      <c r="F587" s="112" t="s">
        <v>1141</v>
      </c>
      <c r="G587" s="188"/>
      <c r="H587" s="75"/>
      <c r="I587" s="112" t="s">
        <v>886</v>
      </c>
      <c r="J587" s="112" t="s">
        <v>1142</v>
      </c>
      <c r="K587" s="178"/>
      <c r="L587" s="178"/>
      <c r="M587" s="171"/>
      <c r="N587" s="112">
        <v>2</v>
      </c>
      <c r="O587" s="75"/>
      <c r="P587" s="75"/>
      <c r="Q587" s="75"/>
      <c r="R587" s="112" t="s">
        <v>3</v>
      </c>
      <c r="S587" s="171" t="s">
        <v>18</v>
      </c>
    </row>
    <row r="588" spans="1:19" ht="15" customHeight="1" x14ac:dyDescent="0.35">
      <c r="A588" s="112">
        <v>587</v>
      </c>
      <c r="B588" s="112" t="s">
        <v>1455</v>
      </c>
      <c r="C588" s="112" t="s">
        <v>2182</v>
      </c>
      <c r="D588" s="180" t="s">
        <v>1150</v>
      </c>
      <c r="E588" s="112" t="s">
        <v>288</v>
      </c>
      <c r="F588" s="112" t="s">
        <v>1157</v>
      </c>
      <c r="G588" s="188"/>
      <c r="H588" s="75"/>
      <c r="I588" s="112" t="s">
        <v>1112</v>
      </c>
      <c r="J588" s="112" t="s">
        <v>290</v>
      </c>
      <c r="K588" s="178"/>
      <c r="L588" s="178"/>
      <c r="M588" s="171"/>
      <c r="N588" s="75"/>
      <c r="O588" s="75"/>
      <c r="P588" s="75"/>
      <c r="Q588" s="75"/>
      <c r="R588" s="112" t="s">
        <v>3</v>
      </c>
      <c r="S588" s="171" t="s">
        <v>18</v>
      </c>
    </row>
    <row r="589" spans="1:19" ht="15" customHeight="1" x14ac:dyDescent="0.35">
      <c r="A589" s="112">
        <v>588</v>
      </c>
      <c r="B589" s="112" t="s">
        <v>1196</v>
      </c>
      <c r="C589" s="112" t="s">
        <v>2183</v>
      </c>
      <c r="D589" s="180" t="s">
        <v>287</v>
      </c>
      <c r="E589" s="112" t="s">
        <v>346</v>
      </c>
      <c r="F589" s="112" t="s">
        <v>1198</v>
      </c>
      <c r="G589" s="188"/>
      <c r="H589" s="75"/>
      <c r="I589" s="112" t="s">
        <v>886</v>
      </c>
      <c r="J589" s="112" t="s">
        <v>1154</v>
      </c>
      <c r="K589" s="178"/>
      <c r="L589" s="178"/>
      <c r="M589" s="171"/>
      <c r="N589" s="112">
        <v>3</v>
      </c>
      <c r="O589" s="75"/>
      <c r="P589" s="75"/>
      <c r="Q589" s="75"/>
      <c r="R589" s="112" t="s">
        <v>3</v>
      </c>
      <c r="S589" s="171" t="s">
        <v>18</v>
      </c>
    </row>
    <row r="590" spans="1:19" ht="15" customHeight="1" x14ac:dyDescent="0.35">
      <c r="A590" s="112">
        <v>589</v>
      </c>
      <c r="B590" s="112" t="s">
        <v>264</v>
      </c>
      <c r="C590" s="112" t="s">
        <v>265</v>
      </c>
      <c r="D590" s="180" t="s">
        <v>266</v>
      </c>
      <c r="E590" s="112" t="s">
        <v>288</v>
      </c>
      <c r="F590" s="112" t="s">
        <v>2184</v>
      </c>
      <c r="G590" s="188"/>
      <c r="H590" s="75"/>
      <c r="I590" s="112" t="s">
        <v>505</v>
      </c>
      <c r="J590" s="112" t="s">
        <v>1118</v>
      </c>
      <c r="K590" s="178"/>
      <c r="L590" s="178"/>
      <c r="M590" s="171"/>
      <c r="N590" s="112">
        <v>11</v>
      </c>
      <c r="O590" s="75"/>
      <c r="P590" s="112">
        <v>22</v>
      </c>
      <c r="Q590" s="75"/>
      <c r="R590" s="112" t="s">
        <v>3</v>
      </c>
      <c r="S590" s="171" t="s">
        <v>18</v>
      </c>
    </row>
    <row r="591" spans="1:19" ht="15" customHeight="1" x14ac:dyDescent="0.35">
      <c r="A591" s="112">
        <v>590</v>
      </c>
      <c r="B591" s="112" t="s">
        <v>2185</v>
      </c>
      <c r="C591" s="112" t="s">
        <v>2186</v>
      </c>
      <c r="D591" s="180" t="s">
        <v>1140</v>
      </c>
      <c r="E591" s="112" t="s">
        <v>493</v>
      </c>
      <c r="F591" s="112" t="s">
        <v>2187</v>
      </c>
      <c r="G591" s="188"/>
      <c r="H591" s="75"/>
      <c r="I591" s="112" t="s">
        <v>886</v>
      </c>
      <c r="J591" s="112" t="s">
        <v>1113</v>
      </c>
      <c r="K591" s="178"/>
      <c r="L591" s="178"/>
      <c r="M591" s="171"/>
      <c r="N591" s="112">
        <v>2</v>
      </c>
      <c r="O591" s="75"/>
      <c r="P591" s="75"/>
      <c r="Q591" s="75"/>
      <c r="R591" s="112" t="s">
        <v>3</v>
      </c>
      <c r="S591" s="171" t="s">
        <v>18</v>
      </c>
    </row>
    <row r="592" spans="1:19" ht="15" customHeight="1" x14ac:dyDescent="0.35">
      <c r="A592" s="112">
        <v>591</v>
      </c>
      <c r="B592" s="112" t="s">
        <v>2188</v>
      </c>
      <c r="C592" s="112" t="s">
        <v>2189</v>
      </c>
      <c r="D592" s="180" t="s">
        <v>1691</v>
      </c>
      <c r="E592" s="112" t="s">
        <v>556</v>
      </c>
      <c r="F592" s="112" t="s">
        <v>2190</v>
      </c>
      <c r="G592" s="188"/>
      <c r="H592" s="75"/>
      <c r="I592" s="112" t="s">
        <v>1112</v>
      </c>
      <c r="J592" s="112" t="s">
        <v>1154</v>
      </c>
      <c r="K592" s="178"/>
      <c r="L592" s="178"/>
      <c r="M592" s="171"/>
      <c r="N592" s="75"/>
      <c r="O592" s="75"/>
      <c r="P592" s="112">
        <v>10</v>
      </c>
      <c r="Q592" s="75"/>
      <c r="R592" s="112" t="s">
        <v>3</v>
      </c>
      <c r="S592" s="171" t="s">
        <v>18</v>
      </c>
    </row>
    <row r="593" spans="1:19" ht="15" customHeight="1" x14ac:dyDescent="0.35">
      <c r="A593" s="112">
        <v>592</v>
      </c>
      <c r="B593" s="112" t="s">
        <v>2191</v>
      </c>
      <c r="C593" s="112" t="s">
        <v>2192</v>
      </c>
      <c r="D593" s="180" t="s">
        <v>287</v>
      </c>
      <c r="E593" s="112" t="s">
        <v>310</v>
      </c>
      <c r="F593" s="112" t="s">
        <v>2193</v>
      </c>
      <c r="G593" s="188"/>
      <c r="H593" s="75"/>
      <c r="I593" s="112" t="s">
        <v>886</v>
      </c>
      <c r="J593" s="112" t="s">
        <v>290</v>
      </c>
      <c r="K593" s="178"/>
      <c r="L593" s="178"/>
      <c r="M593" s="171"/>
      <c r="N593" s="112">
        <v>2</v>
      </c>
      <c r="O593" s="75"/>
      <c r="P593" s="112">
        <v>28</v>
      </c>
      <c r="Q593" s="75"/>
      <c r="R593" s="112" t="s">
        <v>3</v>
      </c>
      <c r="S593" s="171" t="s">
        <v>18</v>
      </c>
    </row>
    <row r="594" spans="1:19" ht="15" customHeight="1" x14ac:dyDescent="0.35">
      <c r="A594" s="112">
        <v>593</v>
      </c>
      <c r="B594" s="112" t="s">
        <v>2194</v>
      </c>
      <c r="C594" s="112" t="s">
        <v>2195</v>
      </c>
      <c r="D594" s="180" t="s">
        <v>2196</v>
      </c>
      <c r="E594" s="112" t="s">
        <v>302</v>
      </c>
      <c r="F594" s="112" t="s">
        <v>2197</v>
      </c>
      <c r="G594" s="188"/>
      <c r="H594" s="75"/>
      <c r="I594" s="112" t="s">
        <v>1112</v>
      </c>
      <c r="J594" s="112" t="s">
        <v>1147</v>
      </c>
      <c r="K594" s="178"/>
      <c r="L594" s="178"/>
      <c r="M594" s="171"/>
      <c r="N594" s="112">
        <v>1</v>
      </c>
      <c r="O594" s="75"/>
      <c r="P594" s="75"/>
      <c r="Q594" s="75"/>
      <c r="R594" s="112" t="s">
        <v>3</v>
      </c>
      <c r="S594" s="171" t="s">
        <v>18</v>
      </c>
    </row>
    <row r="595" spans="1:19" ht="15" customHeight="1" x14ac:dyDescent="0.35">
      <c r="A595" s="112">
        <v>594</v>
      </c>
      <c r="B595" s="112" t="s">
        <v>1196</v>
      </c>
      <c r="C595" s="112" t="s">
        <v>2198</v>
      </c>
      <c r="D595" s="180" t="s">
        <v>287</v>
      </c>
      <c r="E595" s="112" t="s">
        <v>288</v>
      </c>
      <c r="F595" s="112" t="s">
        <v>1141</v>
      </c>
      <c r="G595" s="188"/>
      <c r="H595" s="75"/>
      <c r="I595" s="112" t="s">
        <v>886</v>
      </c>
      <c r="J595" s="112" t="s">
        <v>290</v>
      </c>
      <c r="K595" s="178"/>
      <c r="L595" s="178"/>
      <c r="M595" s="171"/>
      <c r="N595" s="112">
        <v>7</v>
      </c>
      <c r="O595" s="75"/>
      <c r="P595" s="75"/>
      <c r="Q595" s="75"/>
      <c r="R595" s="112" t="s">
        <v>3</v>
      </c>
      <c r="S595" s="171" t="s">
        <v>18</v>
      </c>
    </row>
    <row r="596" spans="1:19" ht="15" customHeight="1" x14ac:dyDescent="0.35">
      <c r="A596" s="112">
        <v>595</v>
      </c>
      <c r="B596" s="112" t="s">
        <v>103</v>
      </c>
      <c r="C596" s="112" t="s">
        <v>2199</v>
      </c>
      <c r="D596" s="180" t="s">
        <v>287</v>
      </c>
      <c r="E596" s="112" t="s">
        <v>346</v>
      </c>
      <c r="F596" s="112" t="s">
        <v>1141</v>
      </c>
      <c r="G596" s="188"/>
      <c r="H596" s="75"/>
      <c r="I596" s="112" t="s">
        <v>886</v>
      </c>
      <c r="J596" s="112" t="s">
        <v>1154</v>
      </c>
      <c r="K596" s="178"/>
      <c r="L596" s="178"/>
      <c r="M596" s="171"/>
      <c r="N596" s="75"/>
      <c r="O596" s="75"/>
      <c r="P596" s="75"/>
      <c r="Q596" s="75"/>
      <c r="R596" s="112" t="s">
        <v>3</v>
      </c>
      <c r="S596" s="171" t="s">
        <v>18</v>
      </c>
    </row>
    <row r="597" spans="1:19" ht="15" customHeight="1" x14ac:dyDescent="0.35">
      <c r="A597" s="112">
        <v>596</v>
      </c>
      <c r="B597" s="112" t="s">
        <v>2200</v>
      </c>
      <c r="C597" s="112" t="s">
        <v>2201</v>
      </c>
      <c r="D597" s="180" t="s">
        <v>287</v>
      </c>
      <c r="E597" s="112" t="s">
        <v>493</v>
      </c>
      <c r="F597" s="112" t="s">
        <v>2202</v>
      </c>
      <c r="G597" s="188"/>
      <c r="H597" s="75"/>
      <c r="I597" s="112" t="s">
        <v>886</v>
      </c>
      <c r="J597" s="112" t="s">
        <v>290</v>
      </c>
      <c r="K597" s="178"/>
      <c r="L597" s="178"/>
      <c r="M597" s="171"/>
      <c r="N597" s="112">
        <v>2</v>
      </c>
      <c r="O597" s="75"/>
      <c r="P597" s="75"/>
      <c r="Q597" s="75"/>
      <c r="R597" s="112" t="s">
        <v>3</v>
      </c>
      <c r="S597" s="171" t="s">
        <v>18</v>
      </c>
    </row>
    <row r="598" spans="1:19" ht="15" customHeight="1" x14ac:dyDescent="0.35">
      <c r="A598" s="112">
        <v>597</v>
      </c>
      <c r="B598" s="112" t="s">
        <v>2203</v>
      </c>
      <c r="C598" s="112" t="s">
        <v>2204</v>
      </c>
      <c r="D598" s="180" t="s">
        <v>1201</v>
      </c>
      <c r="E598" s="112" t="s">
        <v>493</v>
      </c>
      <c r="F598" s="112" t="s">
        <v>2205</v>
      </c>
      <c r="G598" s="188"/>
      <c r="H598" s="75"/>
      <c r="I598" s="112" t="s">
        <v>886</v>
      </c>
      <c r="J598" s="112" t="s">
        <v>1113</v>
      </c>
      <c r="K598" s="178"/>
      <c r="L598" s="178"/>
      <c r="M598" s="171"/>
      <c r="N598" s="112">
        <v>1</v>
      </c>
      <c r="O598" s="75"/>
      <c r="P598" s="75"/>
      <c r="Q598" s="75"/>
      <c r="R598" s="112" t="s">
        <v>3</v>
      </c>
      <c r="S598" s="171" t="s">
        <v>18</v>
      </c>
    </row>
    <row r="599" spans="1:19" ht="15" customHeight="1" x14ac:dyDescent="0.35">
      <c r="A599" s="112">
        <v>598</v>
      </c>
      <c r="B599" s="112" t="s">
        <v>2206</v>
      </c>
      <c r="C599" s="112" t="s">
        <v>2207</v>
      </c>
      <c r="D599" s="180" t="s">
        <v>1140</v>
      </c>
      <c r="E599" s="112" t="s">
        <v>346</v>
      </c>
      <c r="F599" s="112" t="s">
        <v>2208</v>
      </c>
      <c r="G599" s="188"/>
      <c r="H599" s="75"/>
      <c r="I599" s="112" t="s">
        <v>886</v>
      </c>
      <c r="J599" s="112" t="s">
        <v>1142</v>
      </c>
      <c r="K599" s="178"/>
      <c r="L599" s="178"/>
      <c r="M599" s="171"/>
      <c r="N599" s="112">
        <v>2</v>
      </c>
      <c r="O599" s="75"/>
      <c r="P599" s="75"/>
      <c r="Q599" s="75"/>
      <c r="R599" s="112" t="s">
        <v>3</v>
      </c>
      <c r="S599" s="171" t="s">
        <v>18</v>
      </c>
    </row>
    <row r="600" spans="1:19" ht="15" customHeight="1" x14ac:dyDescent="0.35">
      <c r="A600" s="112">
        <v>599</v>
      </c>
      <c r="B600" s="112" t="s">
        <v>2209</v>
      </c>
      <c r="C600" s="112" t="s">
        <v>2210</v>
      </c>
      <c r="D600" s="180" t="s">
        <v>1150</v>
      </c>
      <c r="E600" s="112" t="s">
        <v>295</v>
      </c>
      <c r="F600" s="112" t="s">
        <v>2211</v>
      </c>
      <c r="G600" s="188"/>
      <c r="H600" s="75"/>
      <c r="I600" s="112" t="s">
        <v>886</v>
      </c>
      <c r="J600" s="112" t="s">
        <v>290</v>
      </c>
      <c r="K600" s="178"/>
      <c r="L600" s="178"/>
      <c r="M600" s="171"/>
      <c r="N600" s="75"/>
      <c r="O600" s="75"/>
      <c r="P600" s="75"/>
      <c r="Q600" s="75"/>
      <c r="R600" s="112" t="s">
        <v>3</v>
      </c>
      <c r="S600" s="171" t="s">
        <v>18</v>
      </c>
    </row>
    <row r="601" spans="1:19" ht="15" customHeight="1" x14ac:dyDescent="0.35">
      <c r="A601" s="112">
        <v>600</v>
      </c>
      <c r="B601" s="112" t="s">
        <v>2212</v>
      </c>
      <c r="C601" s="112" t="s">
        <v>2213</v>
      </c>
      <c r="D601" s="180" t="s">
        <v>287</v>
      </c>
      <c r="E601" s="112" t="s">
        <v>493</v>
      </c>
      <c r="F601" s="112" t="s">
        <v>1141</v>
      </c>
      <c r="G601" s="188"/>
      <c r="H601" s="75"/>
      <c r="I601" s="112" t="s">
        <v>886</v>
      </c>
      <c r="J601" s="112" t="s">
        <v>290</v>
      </c>
      <c r="K601" s="178"/>
      <c r="L601" s="178"/>
      <c r="M601" s="171"/>
      <c r="N601" s="112">
        <v>1</v>
      </c>
      <c r="O601" s="75"/>
      <c r="P601" s="75"/>
      <c r="Q601" s="75"/>
      <c r="R601" s="112" t="s">
        <v>3</v>
      </c>
      <c r="S601" s="171" t="s">
        <v>18</v>
      </c>
    </row>
    <row r="602" spans="1:19" ht="15" customHeight="1" x14ac:dyDescent="0.35">
      <c r="A602" s="112">
        <v>601</v>
      </c>
      <c r="B602" s="112" t="s">
        <v>2214</v>
      </c>
      <c r="C602" s="112" t="s">
        <v>2215</v>
      </c>
      <c r="D602" s="180" t="s">
        <v>1110</v>
      </c>
      <c r="E602" s="112" t="s">
        <v>556</v>
      </c>
      <c r="F602" s="112" t="s">
        <v>2216</v>
      </c>
      <c r="G602" s="188"/>
      <c r="H602" s="75"/>
      <c r="I602" s="112" t="s">
        <v>886</v>
      </c>
      <c r="J602" s="112" t="s">
        <v>1154</v>
      </c>
      <c r="K602" s="178"/>
      <c r="L602" s="178"/>
      <c r="M602" s="171"/>
      <c r="N602" s="75"/>
      <c r="O602" s="75"/>
      <c r="P602" s="75"/>
      <c r="Q602" s="75"/>
      <c r="R602" s="112" t="s">
        <v>3</v>
      </c>
      <c r="S602" s="171" t="s">
        <v>18</v>
      </c>
    </row>
    <row r="603" spans="1:19" ht="15" customHeight="1" x14ac:dyDescent="0.35">
      <c r="A603" s="112">
        <v>602</v>
      </c>
      <c r="B603" s="112" t="s">
        <v>2217</v>
      </c>
      <c r="C603" s="112" t="s">
        <v>2218</v>
      </c>
      <c r="D603" s="180" t="s">
        <v>2219</v>
      </c>
      <c r="E603" s="112" t="s">
        <v>295</v>
      </c>
      <c r="F603" s="112" t="s">
        <v>2220</v>
      </c>
      <c r="G603" s="188"/>
      <c r="H603" s="75"/>
      <c r="I603" s="112" t="s">
        <v>505</v>
      </c>
      <c r="J603" s="112" t="s">
        <v>1118</v>
      </c>
      <c r="K603" s="178"/>
      <c r="L603" s="178"/>
      <c r="M603" s="171"/>
      <c r="N603" s="112">
        <v>33</v>
      </c>
      <c r="O603" s="75"/>
      <c r="P603" s="112">
        <v>28</v>
      </c>
      <c r="Q603" s="75"/>
      <c r="R603" s="112" t="s">
        <v>3</v>
      </c>
      <c r="S603" s="171" t="s">
        <v>18</v>
      </c>
    </row>
    <row r="604" spans="1:19" ht="15" customHeight="1" x14ac:dyDescent="0.35">
      <c r="A604" s="112">
        <v>603</v>
      </c>
      <c r="B604" s="112" t="s">
        <v>2057</v>
      </c>
      <c r="C604" s="112" t="s">
        <v>2221</v>
      </c>
      <c r="D604" s="180" t="s">
        <v>287</v>
      </c>
      <c r="E604" s="112" t="s">
        <v>295</v>
      </c>
      <c r="F604" s="112" t="s">
        <v>2059</v>
      </c>
      <c r="G604" s="188"/>
      <c r="H604" s="75"/>
      <c r="I604" s="112" t="s">
        <v>886</v>
      </c>
      <c r="J604" s="112" t="s">
        <v>290</v>
      </c>
      <c r="K604" s="178"/>
      <c r="L604" s="178"/>
      <c r="M604" s="171"/>
      <c r="N604" s="112">
        <v>1</v>
      </c>
      <c r="O604" s="75"/>
      <c r="P604" s="75"/>
      <c r="Q604" s="75"/>
      <c r="R604" s="112" t="s">
        <v>3</v>
      </c>
      <c r="S604" s="171" t="s">
        <v>18</v>
      </c>
    </row>
    <row r="605" spans="1:19" ht="15" customHeight="1" x14ac:dyDescent="0.35">
      <c r="A605" s="112">
        <v>604</v>
      </c>
      <c r="B605" s="112" t="s">
        <v>2222</v>
      </c>
      <c r="C605" s="112" t="s">
        <v>2223</v>
      </c>
      <c r="D605" s="180" t="s">
        <v>287</v>
      </c>
      <c r="E605" s="112" t="s">
        <v>295</v>
      </c>
      <c r="F605" s="112" t="s">
        <v>1141</v>
      </c>
      <c r="G605" s="188"/>
      <c r="H605" s="75"/>
      <c r="I605" s="112" t="s">
        <v>886</v>
      </c>
      <c r="J605" s="112" t="s">
        <v>290</v>
      </c>
      <c r="K605" s="178"/>
      <c r="L605" s="178"/>
      <c r="M605" s="171"/>
      <c r="N605" s="112">
        <v>2</v>
      </c>
      <c r="O605" s="75"/>
      <c r="P605" s="75"/>
      <c r="Q605" s="75"/>
      <c r="R605" s="112" t="s">
        <v>3</v>
      </c>
      <c r="S605" s="171" t="s">
        <v>18</v>
      </c>
    </row>
    <row r="606" spans="1:19" ht="15" customHeight="1" x14ac:dyDescent="0.35">
      <c r="A606" s="112">
        <v>605</v>
      </c>
      <c r="B606" s="112" t="s">
        <v>2224</v>
      </c>
      <c r="C606" s="112" t="s">
        <v>2225</v>
      </c>
      <c r="D606" s="180" t="s">
        <v>1444</v>
      </c>
      <c r="E606" s="112" t="s">
        <v>288</v>
      </c>
      <c r="F606" s="112" t="s">
        <v>1445</v>
      </c>
      <c r="G606" s="188"/>
      <c r="H606" s="75"/>
      <c r="I606" s="112" t="s">
        <v>1112</v>
      </c>
      <c r="J606" s="112" t="s">
        <v>290</v>
      </c>
      <c r="K606" s="178"/>
      <c r="L606" s="178"/>
      <c r="M606" s="171"/>
      <c r="N606" s="112">
        <v>1</v>
      </c>
      <c r="O606" s="75"/>
      <c r="P606" s="112">
        <v>30</v>
      </c>
      <c r="Q606" s="75"/>
      <c r="R606" s="112" t="s">
        <v>3</v>
      </c>
      <c r="S606" s="171" t="s">
        <v>18</v>
      </c>
    </row>
    <row r="607" spans="1:19" ht="15" customHeight="1" x14ac:dyDescent="0.35">
      <c r="A607" s="112">
        <v>606</v>
      </c>
      <c r="B607" s="112" t="s">
        <v>1745</v>
      </c>
      <c r="C607" s="112" t="s">
        <v>2226</v>
      </c>
      <c r="D607" s="180" t="s">
        <v>1747</v>
      </c>
      <c r="E607" s="112" t="s">
        <v>493</v>
      </c>
      <c r="F607" s="112" t="s">
        <v>1141</v>
      </c>
      <c r="G607" s="188"/>
      <c r="H607" s="75"/>
      <c r="I607" s="112" t="s">
        <v>886</v>
      </c>
      <c r="J607" s="112" t="s">
        <v>1113</v>
      </c>
      <c r="K607" s="178"/>
      <c r="L607" s="178"/>
      <c r="M607" s="171"/>
      <c r="N607" s="112">
        <v>1</v>
      </c>
      <c r="O607" s="75"/>
      <c r="P607" s="75"/>
      <c r="Q607" s="75"/>
      <c r="R607" s="112" t="s">
        <v>3</v>
      </c>
      <c r="S607" s="171" t="s">
        <v>18</v>
      </c>
    </row>
    <row r="608" spans="1:19" ht="15" customHeight="1" x14ac:dyDescent="0.35">
      <c r="A608" s="112">
        <v>607</v>
      </c>
      <c r="B608" s="112" t="s">
        <v>2227</v>
      </c>
      <c r="C608" s="112" t="s">
        <v>2228</v>
      </c>
      <c r="D608" s="180" t="s">
        <v>287</v>
      </c>
      <c r="E608" s="112" t="s">
        <v>493</v>
      </c>
      <c r="F608" s="112" t="s">
        <v>2229</v>
      </c>
      <c r="G608" s="188"/>
      <c r="H608" s="75"/>
      <c r="I608" s="112" t="s">
        <v>886</v>
      </c>
      <c r="J608" s="112" t="s">
        <v>290</v>
      </c>
      <c r="K608" s="178"/>
      <c r="L608" s="178"/>
      <c r="M608" s="171"/>
      <c r="N608" s="75"/>
      <c r="O608" s="75"/>
      <c r="P608" s="75"/>
      <c r="Q608" s="75"/>
      <c r="R608" s="112" t="s">
        <v>3</v>
      </c>
      <c r="S608" s="171" t="s">
        <v>18</v>
      </c>
    </row>
    <row r="609" spans="1:19" ht="15" customHeight="1" x14ac:dyDescent="0.35">
      <c r="A609" s="112">
        <v>608</v>
      </c>
      <c r="B609" s="112" t="s">
        <v>1407</v>
      </c>
      <c r="C609" s="112" t="s">
        <v>2230</v>
      </c>
      <c r="D609" s="180" t="s">
        <v>287</v>
      </c>
      <c r="E609" s="112" t="s">
        <v>295</v>
      </c>
      <c r="F609" s="112" t="s">
        <v>2231</v>
      </c>
      <c r="G609" s="188"/>
      <c r="H609" s="75"/>
      <c r="I609" s="112" t="s">
        <v>886</v>
      </c>
      <c r="J609" s="112" t="s">
        <v>290</v>
      </c>
      <c r="K609" s="178"/>
      <c r="L609" s="178"/>
      <c r="M609" s="171"/>
      <c r="N609" s="75"/>
      <c r="O609" s="75"/>
      <c r="P609" s="75"/>
      <c r="Q609" s="75"/>
      <c r="R609" s="112" t="s">
        <v>3</v>
      </c>
      <c r="S609" s="171" t="s">
        <v>18</v>
      </c>
    </row>
    <row r="610" spans="1:19" ht="15" customHeight="1" x14ac:dyDescent="0.35">
      <c r="A610" s="112">
        <v>609</v>
      </c>
      <c r="B610" s="112" t="s">
        <v>2232</v>
      </c>
      <c r="C610" s="112" t="s">
        <v>2233</v>
      </c>
      <c r="D610" s="180" t="s">
        <v>1150</v>
      </c>
      <c r="E610" s="112" t="s">
        <v>333</v>
      </c>
      <c r="F610" s="112" t="s">
        <v>1646</v>
      </c>
      <c r="G610" s="188"/>
      <c r="H610" s="75"/>
      <c r="I610" s="112" t="s">
        <v>1112</v>
      </c>
      <c r="J610" s="112" t="s">
        <v>290</v>
      </c>
      <c r="K610" s="178"/>
      <c r="L610" s="178"/>
      <c r="M610" s="171"/>
      <c r="N610" s="75"/>
      <c r="O610" s="75"/>
      <c r="P610" s="75"/>
      <c r="Q610" s="75"/>
      <c r="R610" s="112" t="s">
        <v>3</v>
      </c>
      <c r="S610" s="171" t="s">
        <v>18</v>
      </c>
    </row>
    <row r="611" spans="1:19" ht="15" customHeight="1" x14ac:dyDescent="0.35">
      <c r="A611" s="112">
        <v>610</v>
      </c>
      <c r="B611" s="112" t="s">
        <v>2234</v>
      </c>
      <c r="C611" s="112" t="s">
        <v>2235</v>
      </c>
      <c r="D611" s="180" t="s">
        <v>287</v>
      </c>
      <c r="E611" s="112" t="s">
        <v>346</v>
      </c>
      <c r="F611" s="112" t="s">
        <v>2236</v>
      </c>
      <c r="G611" s="188"/>
      <c r="H611" s="75"/>
      <c r="I611" s="112" t="s">
        <v>886</v>
      </c>
      <c r="J611" s="112" t="s">
        <v>1154</v>
      </c>
      <c r="K611" s="178"/>
      <c r="L611" s="178"/>
      <c r="M611" s="171"/>
      <c r="N611" s="112">
        <v>1</v>
      </c>
      <c r="O611" s="75"/>
      <c r="P611" s="75"/>
      <c r="Q611" s="75"/>
      <c r="R611" s="112" t="s">
        <v>3</v>
      </c>
      <c r="S611" s="171" t="s">
        <v>18</v>
      </c>
    </row>
    <row r="612" spans="1:19" ht="15" customHeight="1" x14ac:dyDescent="0.35">
      <c r="A612" s="112">
        <v>611</v>
      </c>
      <c r="B612" s="112" t="s">
        <v>2237</v>
      </c>
      <c r="C612" s="112" t="s">
        <v>2238</v>
      </c>
      <c r="D612" s="180" t="s">
        <v>332</v>
      </c>
      <c r="E612" s="112" t="s">
        <v>295</v>
      </c>
      <c r="F612" s="112" t="s">
        <v>2239</v>
      </c>
      <c r="G612" s="188"/>
      <c r="H612" s="75"/>
      <c r="I612" s="112" t="s">
        <v>886</v>
      </c>
      <c r="J612" s="112" t="s">
        <v>290</v>
      </c>
      <c r="K612" s="178"/>
      <c r="L612" s="178"/>
      <c r="M612" s="171"/>
      <c r="N612" s="112">
        <v>3</v>
      </c>
      <c r="O612" s="75"/>
      <c r="P612" s="75"/>
      <c r="Q612" s="75"/>
      <c r="R612" s="112" t="s">
        <v>3</v>
      </c>
      <c r="S612" s="171" t="s">
        <v>18</v>
      </c>
    </row>
    <row r="613" spans="1:19" ht="15" customHeight="1" x14ac:dyDescent="0.35">
      <c r="A613" s="112">
        <v>612</v>
      </c>
      <c r="B613" s="112" t="s">
        <v>2240</v>
      </c>
      <c r="C613" s="112" t="s">
        <v>2241</v>
      </c>
      <c r="D613" s="180" t="s">
        <v>2242</v>
      </c>
      <c r="E613" s="112" t="s">
        <v>295</v>
      </c>
      <c r="F613" s="112" t="s">
        <v>1141</v>
      </c>
      <c r="G613" s="188"/>
      <c r="H613" s="75"/>
      <c r="I613" s="112" t="s">
        <v>886</v>
      </c>
      <c r="J613" s="112" t="s">
        <v>290</v>
      </c>
      <c r="K613" s="178"/>
      <c r="L613" s="178"/>
      <c r="M613" s="171"/>
      <c r="N613" s="75"/>
      <c r="O613" s="75"/>
      <c r="P613" s="75"/>
      <c r="Q613" s="75"/>
      <c r="R613" s="112" t="s">
        <v>3</v>
      </c>
      <c r="S613" s="171" t="s">
        <v>18</v>
      </c>
    </row>
    <row r="614" spans="1:19" ht="15" customHeight="1" x14ac:dyDescent="0.35">
      <c r="A614" s="112">
        <v>613</v>
      </c>
      <c r="B614" s="112" t="s">
        <v>2243</v>
      </c>
      <c r="C614" s="112" t="s">
        <v>2244</v>
      </c>
      <c r="D614" s="180" t="s">
        <v>488</v>
      </c>
      <c r="E614" s="112" t="s">
        <v>310</v>
      </c>
      <c r="F614" s="112" t="s">
        <v>1141</v>
      </c>
      <c r="G614" s="188"/>
      <c r="H614" s="75"/>
      <c r="I614" s="112" t="s">
        <v>886</v>
      </c>
      <c r="J614" s="112" t="s">
        <v>2245</v>
      </c>
      <c r="K614" s="178"/>
      <c r="L614" s="178"/>
      <c r="M614" s="171"/>
      <c r="N614" s="112">
        <v>37</v>
      </c>
      <c r="O614" s="75"/>
      <c r="P614" s="75"/>
      <c r="Q614" s="75"/>
      <c r="R614" s="112" t="s">
        <v>3</v>
      </c>
      <c r="S614" s="171" t="s">
        <v>18</v>
      </c>
    </row>
    <row r="615" spans="1:19" ht="15" customHeight="1" x14ac:dyDescent="0.35">
      <c r="A615" s="112">
        <v>614</v>
      </c>
      <c r="B615" s="112" t="s">
        <v>2246</v>
      </c>
      <c r="C615" s="112" t="s">
        <v>2247</v>
      </c>
      <c r="D615" s="180" t="s">
        <v>287</v>
      </c>
      <c r="E615" s="112" t="s">
        <v>295</v>
      </c>
      <c r="F615" s="112" t="s">
        <v>2248</v>
      </c>
      <c r="G615" s="188"/>
      <c r="H615" s="75"/>
      <c r="I615" s="112" t="s">
        <v>1112</v>
      </c>
      <c r="J615" s="112" t="s">
        <v>290</v>
      </c>
      <c r="K615" s="178"/>
      <c r="L615" s="178"/>
      <c r="M615" s="171"/>
      <c r="N615" s="112">
        <v>2</v>
      </c>
      <c r="O615" s="75"/>
      <c r="P615" s="112">
        <v>27</v>
      </c>
      <c r="Q615" s="75"/>
      <c r="R615" s="112" t="s">
        <v>3</v>
      </c>
      <c r="S615" s="171" t="s">
        <v>18</v>
      </c>
    </row>
    <row r="616" spans="1:19" ht="15" customHeight="1" x14ac:dyDescent="0.35">
      <c r="A616" s="112">
        <v>615</v>
      </c>
      <c r="B616" s="112" t="s">
        <v>1862</v>
      </c>
      <c r="C616" s="112" t="s">
        <v>2249</v>
      </c>
      <c r="D616" s="180" t="s">
        <v>287</v>
      </c>
      <c r="E616" s="112" t="s">
        <v>493</v>
      </c>
      <c r="F616" s="112" t="s">
        <v>2250</v>
      </c>
      <c r="G616" s="188"/>
      <c r="H616" s="75"/>
      <c r="I616" s="112" t="s">
        <v>886</v>
      </c>
      <c r="J616" s="112" t="s">
        <v>290</v>
      </c>
      <c r="K616" s="178"/>
      <c r="L616" s="178"/>
      <c r="M616" s="171"/>
      <c r="N616" s="112">
        <v>2</v>
      </c>
      <c r="O616" s="75"/>
      <c r="P616" s="75"/>
      <c r="Q616" s="75"/>
      <c r="R616" s="112" t="s">
        <v>3</v>
      </c>
      <c r="S616" s="171" t="s">
        <v>18</v>
      </c>
    </row>
    <row r="617" spans="1:19" ht="15" customHeight="1" x14ac:dyDescent="0.35">
      <c r="A617" s="112">
        <v>616</v>
      </c>
      <c r="B617" s="112" t="s">
        <v>2251</v>
      </c>
      <c r="C617" s="112" t="s">
        <v>2252</v>
      </c>
      <c r="D617" s="180" t="s">
        <v>1201</v>
      </c>
      <c r="E617" s="112" t="s">
        <v>493</v>
      </c>
      <c r="F617" s="112" t="s">
        <v>1141</v>
      </c>
      <c r="G617" s="188"/>
      <c r="H617" s="75"/>
      <c r="I617" s="112" t="s">
        <v>886</v>
      </c>
      <c r="J617" s="112" t="s">
        <v>1113</v>
      </c>
      <c r="K617" s="178"/>
      <c r="L617" s="178"/>
      <c r="M617" s="171"/>
      <c r="N617" s="75"/>
      <c r="O617" s="75"/>
      <c r="P617" s="75"/>
      <c r="Q617" s="75"/>
      <c r="R617" s="112" t="s">
        <v>3</v>
      </c>
      <c r="S617" s="171" t="s">
        <v>18</v>
      </c>
    </row>
    <row r="618" spans="1:19" ht="15" customHeight="1" x14ac:dyDescent="0.35">
      <c r="A618" s="112">
        <v>617</v>
      </c>
      <c r="B618" s="112" t="s">
        <v>2253</v>
      </c>
      <c r="C618" s="112" t="s">
        <v>2254</v>
      </c>
      <c r="D618" s="180" t="s">
        <v>1201</v>
      </c>
      <c r="E618" s="112" t="s">
        <v>346</v>
      </c>
      <c r="F618" s="112" t="s">
        <v>2255</v>
      </c>
      <c r="G618" s="188"/>
      <c r="H618" s="75"/>
      <c r="I618" s="112" t="s">
        <v>886</v>
      </c>
      <c r="J618" s="112" t="s">
        <v>1142</v>
      </c>
      <c r="K618" s="178"/>
      <c r="L618" s="178"/>
      <c r="M618" s="171"/>
      <c r="N618" s="112">
        <v>3</v>
      </c>
      <c r="O618" s="75"/>
      <c r="P618" s="75"/>
      <c r="Q618" s="75"/>
      <c r="R618" s="112" t="s">
        <v>3</v>
      </c>
      <c r="S618" s="171" t="s">
        <v>18</v>
      </c>
    </row>
    <row r="619" spans="1:19" ht="15" customHeight="1" x14ac:dyDescent="0.35">
      <c r="A619" s="112">
        <v>618</v>
      </c>
      <c r="B619" s="112" t="s">
        <v>1455</v>
      </c>
      <c r="C619" s="112" t="s">
        <v>2256</v>
      </c>
      <c r="D619" s="180" t="s">
        <v>1150</v>
      </c>
      <c r="E619" s="112" t="s">
        <v>310</v>
      </c>
      <c r="F619" s="112" t="s">
        <v>1424</v>
      </c>
      <c r="G619" s="188"/>
      <c r="H619" s="75"/>
      <c r="I619" s="112" t="s">
        <v>1112</v>
      </c>
      <c r="J619" s="112" t="s">
        <v>290</v>
      </c>
      <c r="K619" s="178"/>
      <c r="L619" s="178"/>
      <c r="M619" s="171"/>
      <c r="N619" s="112">
        <v>1</v>
      </c>
      <c r="O619" s="75"/>
      <c r="P619" s="75"/>
      <c r="Q619" s="75"/>
      <c r="R619" s="112" t="s">
        <v>3</v>
      </c>
      <c r="S619" s="171" t="s">
        <v>18</v>
      </c>
    </row>
    <row r="620" spans="1:19" ht="15" customHeight="1" x14ac:dyDescent="0.35">
      <c r="A620" s="112">
        <v>619</v>
      </c>
      <c r="B620" s="112" t="s">
        <v>2257</v>
      </c>
      <c r="C620" s="112" t="s">
        <v>2258</v>
      </c>
      <c r="D620" s="180" t="s">
        <v>1329</v>
      </c>
      <c r="E620" s="112" t="s">
        <v>346</v>
      </c>
      <c r="F620" s="112" t="s">
        <v>2259</v>
      </c>
      <c r="G620" s="188"/>
      <c r="H620" s="75"/>
      <c r="I620" s="112" t="s">
        <v>886</v>
      </c>
      <c r="J620" s="112" t="s">
        <v>1142</v>
      </c>
      <c r="K620" s="178"/>
      <c r="L620" s="178"/>
      <c r="M620" s="171"/>
      <c r="N620" s="112">
        <v>4</v>
      </c>
      <c r="O620" s="75"/>
      <c r="P620" s="75"/>
      <c r="Q620" s="75"/>
      <c r="R620" s="112" t="s">
        <v>3</v>
      </c>
      <c r="S620" s="171" t="s">
        <v>18</v>
      </c>
    </row>
    <row r="621" spans="1:19" ht="15" customHeight="1" x14ac:dyDescent="0.35">
      <c r="A621" s="112">
        <v>620</v>
      </c>
      <c r="B621" s="112" t="s">
        <v>2260</v>
      </c>
      <c r="C621" s="112" t="s">
        <v>2261</v>
      </c>
      <c r="D621" s="180" t="s">
        <v>332</v>
      </c>
      <c r="E621" s="112" t="s">
        <v>346</v>
      </c>
      <c r="F621" s="112" t="s">
        <v>1141</v>
      </c>
      <c r="G621" s="188"/>
      <c r="H621" s="75"/>
      <c r="I621" s="112" t="s">
        <v>886</v>
      </c>
      <c r="J621" s="112" t="s">
        <v>1142</v>
      </c>
      <c r="K621" s="178"/>
      <c r="L621" s="178"/>
      <c r="M621" s="171"/>
      <c r="N621" s="112">
        <v>1</v>
      </c>
      <c r="O621" s="75"/>
      <c r="P621" s="75"/>
      <c r="Q621" s="75"/>
      <c r="R621" s="112" t="s">
        <v>3</v>
      </c>
      <c r="S621" s="171" t="s">
        <v>18</v>
      </c>
    </row>
    <row r="622" spans="1:19" ht="15" customHeight="1" x14ac:dyDescent="0.35">
      <c r="A622" s="112">
        <v>621</v>
      </c>
      <c r="B622" s="112" t="s">
        <v>2262</v>
      </c>
      <c r="C622" s="112" t="s">
        <v>2263</v>
      </c>
      <c r="D622" s="180" t="s">
        <v>2102</v>
      </c>
      <c r="E622" s="112" t="s">
        <v>346</v>
      </c>
      <c r="F622" s="112" t="s">
        <v>2264</v>
      </c>
      <c r="G622" s="188"/>
      <c r="H622" s="75"/>
      <c r="I622" s="112" t="s">
        <v>505</v>
      </c>
      <c r="J622" s="112" t="s">
        <v>1118</v>
      </c>
      <c r="K622" s="178"/>
      <c r="L622" s="178"/>
      <c r="M622" s="171"/>
      <c r="N622" s="112">
        <v>1</v>
      </c>
      <c r="O622" s="75"/>
      <c r="P622" s="112">
        <v>12</v>
      </c>
      <c r="Q622" s="75"/>
      <c r="R622" s="112" t="s">
        <v>3</v>
      </c>
      <c r="S622" s="171" t="s">
        <v>18</v>
      </c>
    </row>
    <row r="623" spans="1:19" ht="15" customHeight="1" x14ac:dyDescent="0.35">
      <c r="A623" s="112">
        <v>622</v>
      </c>
      <c r="B623" s="112" t="s">
        <v>2265</v>
      </c>
      <c r="C623" s="112" t="s">
        <v>2266</v>
      </c>
      <c r="D623" s="180" t="s">
        <v>1671</v>
      </c>
      <c r="E623" s="112" t="s">
        <v>556</v>
      </c>
      <c r="F623" s="112" t="s">
        <v>2267</v>
      </c>
      <c r="G623" s="188"/>
      <c r="H623" s="75"/>
      <c r="I623" s="112" t="s">
        <v>886</v>
      </c>
      <c r="J623" s="112" t="s">
        <v>290</v>
      </c>
      <c r="K623" s="178"/>
      <c r="L623" s="178"/>
      <c r="M623" s="171"/>
      <c r="N623" s="112">
        <v>2</v>
      </c>
      <c r="O623" s="75"/>
      <c r="P623" s="75"/>
      <c r="Q623" s="75"/>
      <c r="R623" s="112" t="s">
        <v>3</v>
      </c>
      <c r="S623" s="171" t="s">
        <v>18</v>
      </c>
    </row>
    <row r="624" spans="1:19" ht="15" customHeight="1" x14ac:dyDescent="0.35">
      <c r="A624" s="112">
        <v>623</v>
      </c>
      <c r="B624" s="112" t="s">
        <v>2268</v>
      </c>
      <c r="C624" s="112" t="s">
        <v>2269</v>
      </c>
      <c r="D624" s="180" t="s">
        <v>287</v>
      </c>
      <c r="E624" s="112" t="s">
        <v>295</v>
      </c>
      <c r="F624" s="112" t="s">
        <v>1141</v>
      </c>
      <c r="G624" s="188"/>
      <c r="H624" s="75"/>
      <c r="I624" s="112" t="s">
        <v>886</v>
      </c>
      <c r="J624" s="112" t="s">
        <v>290</v>
      </c>
      <c r="K624" s="178"/>
      <c r="L624" s="178"/>
      <c r="M624" s="171"/>
      <c r="N624" s="112">
        <v>1</v>
      </c>
      <c r="O624" s="75"/>
      <c r="P624" s="75"/>
      <c r="Q624" s="75"/>
      <c r="R624" s="112" t="s">
        <v>3</v>
      </c>
      <c r="S624" s="171" t="s">
        <v>18</v>
      </c>
    </row>
    <row r="625" spans="1:19" ht="15" customHeight="1" x14ac:dyDescent="0.35">
      <c r="A625" s="112">
        <v>624</v>
      </c>
      <c r="B625" s="112" t="s">
        <v>2270</v>
      </c>
      <c r="C625" s="112" t="s">
        <v>2271</v>
      </c>
      <c r="D625" s="180" t="s">
        <v>2272</v>
      </c>
      <c r="E625" s="112" t="s">
        <v>493</v>
      </c>
      <c r="F625" s="112" t="s">
        <v>2273</v>
      </c>
      <c r="G625" s="188"/>
      <c r="H625" s="75"/>
      <c r="I625" s="112" t="s">
        <v>886</v>
      </c>
      <c r="J625" s="112" t="s">
        <v>290</v>
      </c>
      <c r="K625" s="178"/>
      <c r="L625" s="178"/>
      <c r="M625" s="171"/>
      <c r="N625" s="112">
        <v>2</v>
      </c>
      <c r="O625" s="75"/>
      <c r="P625" s="75"/>
      <c r="Q625" s="75"/>
      <c r="R625" s="112" t="s">
        <v>3</v>
      </c>
      <c r="S625" s="171" t="s">
        <v>18</v>
      </c>
    </row>
    <row r="626" spans="1:19" ht="15" customHeight="1" x14ac:dyDescent="0.35">
      <c r="A626" s="112">
        <v>625</v>
      </c>
      <c r="B626" s="112" t="s">
        <v>1404</v>
      </c>
      <c r="C626" s="112" t="s">
        <v>2274</v>
      </c>
      <c r="D626" s="180" t="s">
        <v>1110</v>
      </c>
      <c r="E626" s="112" t="s">
        <v>346</v>
      </c>
      <c r="F626" s="112" t="s">
        <v>2275</v>
      </c>
      <c r="G626" s="188"/>
      <c r="H626" s="75"/>
      <c r="I626" s="112" t="s">
        <v>886</v>
      </c>
      <c r="J626" s="112" t="s">
        <v>1154</v>
      </c>
      <c r="K626" s="178"/>
      <c r="L626" s="178"/>
      <c r="M626" s="171"/>
      <c r="N626" s="75"/>
      <c r="O626" s="75"/>
      <c r="P626" s="75"/>
      <c r="Q626" s="75"/>
      <c r="R626" s="112" t="s">
        <v>3</v>
      </c>
      <c r="S626" s="171" t="s">
        <v>18</v>
      </c>
    </row>
    <row r="627" spans="1:19" ht="15" customHeight="1" x14ac:dyDescent="0.35">
      <c r="A627" s="112">
        <v>626</v>
      </c>
      <c r="B627" s="112" t="s">
        <v>2276</v>
      </c>
      <c r="C627" s="112" t="s">
        <v>2277</v>
      </c>
      <c r="D627" s="180" t="s">
        <v>1897</v>
      </c>
      <c r="E627" s="112" t="s">
        <v>556</v>
      </c>
      <c r="F627" s="112" t="s">
        <v>1141</v>
      </c>
      <c r="G627" s="188"/>
      <c r="H627" s="75"/>
      <c r="I627" s="112" t="s">
        <v>886</v>
      </c>
      <c r="J627" s="112" t="s">
        <v>1154</v>
      </c>
      <c r="K627" s="178"/>
      <c r="L627" s="178"/>
      <c r="M627" s="171"/>
      <c r="N627" s="75"/>
      <c r="O627" s="75"/>
      <c r="P627" s="75"/>
      <c r="Q627" s="75"/>
      <c r="R627" s="112" t="s">
        <v>3</v>
      </c>
      <c r="S627" s="171" t="s">
        <v>18</v>
      </c>
    </row>
    <row r="628" spans="1:19" ht="15" customHeight="1" x14ac:dyDescent="0.35">
      <c r="A628" s="112">
        <v>627</v>
      </c>
      <c r="B628" s="112" t="s">
        <v>2278</v>
      </c>
      <c r="C628" s="112" t="s">
        <v>2279</v>
      </c>
      <c r="D628" s="180" t="s">
        <v>287</v>
      </c>
      <c r="E628" s="112" t="s">
        <v>346</v>
      </c>
      <c r="F628" s="112" t="s">
        <v>2280</v>
      </c>
      <c r="G628" s="188"/>
      <c r="H628" s="75"/>
      <c r="I628" s="112" t="s">
        <v>1112</v>
      </c>
      <c r="J628" s="112" t="s">
        <v>1154</v>
      </c>
      <c r="K628" s="178"/>
      <c r="L628" s="178"/>
      <c r="M628" s="171"/>
      <c r="N628" s="75"/>
      <c r="O628" s="75"/>
      <c r="P628" s="112">
        <v>12</v>
      </c>
      <c r="Q628" s="75"/>
      <c r="R628" s="112" t="s">
        <v>3</v>
      </c>
      <c r="S628" s="171" t="s">
        <v>18</v>
      </c>
    </row>
    <row r="629" spans="1:19" ht="15" customHeight="1" x14ac:dyDescent="0.35">
      <c r="A629" s="112">
        <v>628</v>
      </c>
      <c r="B629" s="112" t="s">
        <v>2281</v>
      </c>
      <c r="C629" s="112" t="s">
        <v>2282</v>
      </c>
      <c r="D629" s="180" t="s">
        <v>287</v>
      </c>
      <c r="E629" s="112" t="s">
        <v>556</v>
      </c>
      <c r="F629" s="112" t="s">
        <v>1141</v>
      </c>
      <c r="G629" s="188"/>
      <c r="H629" s="75"/>
      <c r="I629" s="112" t="s">
        <v>886</v>
      </c>
      <c r="J629" s="112" t="s">
        <v>1154</v>
      </c>
      <c r="K629" s="178"/>
      <c r="L629" s="178"/>
      <c r="M629" s="171"/>
      <c r="N629" s="75"/>
      <c r="O629" s="75"/>
      <c r="P629" s="75"/>
      <c r="Q629" s="75"/>
      <c r="R629" s="112" t="s">
        <v>3</v>
      </c>
      <c r="S629" s="171" t="s">
        <v>18</v>
      </c>
    </row>
    <row r="630" spans="1:19" ht="15" customHeight="1" x14ac:dyDescent="0.35">
      <c r="A630" s="112">
        <v>629</v>
      </c>
      <c r="B630" s="112" t="s">
        <v>2283</v>
      </c>
      <c r="C630" s="112" t="s">
        <v>2284</v>
      </c>
      <c r="D630" s="180" t="s">
        <v>287</v>
      </c>
      <c r="E630" s="112" t="s">
        <v>295</v>
      </c>
      <c r="F630" s="112" t="s">
        <v>2285</v>
      </c>
      <c r="G630" s="188"/>
      <c r="H630" s="75"/>
      <c r="I630" s="112" t="s">
        <v>1112</v>
      </c>
      <c r="J630" s="112" t="s">
        <v>290</v>
      </c>
      <c r="K630" s="178"/>
      <c r="L630" s="178"/>
      <c r="M630" s="171"/>
      <c r="N630" s="112">
        <v>1</v>
      </c>
      <c r="O630" s="75"/>
      <c r="P630" s="112">
        <v>32</v>
      </c>
      <c r="Q630" s="75"/>
      <c r="R630" s="112" t="s">
        <v>3</v>
      </c>
      <c r="S630" s="171" t="s">
        <v>18</v>
      </c>
    </row>
    <row r="631" spans="1:19" ht="15" customHeight="1" x14ac:dyDescent="0.35">
      <c r="A631" s="112">
        <v>630</v>
      </c>
      <c r="B631" s="112" t="s">
        <v>2286</v>
      </c>
      <c r="C631" s="112" t="s">
        <v>2287</v>
      </c>
      <c r="D631" s="180" t="s">
        <v>2288</v>
      </c>
      <c r="E631" s="112" t="s">
        <v>556</v>
      </c>
      <c r="F631" s="112" t="s">
        <v>1141</v>
      </c>
      <c r="G631" s="188"/>
      <c r="H631" s="75"/>
      <c r="I631" s="112" t="s">
        <v>886</v>
      </c>
      <c r="J631" s="112" t="s">
        <v>1142</v>
      </c>
      <c r="K631" s="178"/>
      <c r="L631" s="178"/>
      <c r="M631" s="171"/>
      <c r="N631" s="75"/>
      <c r="O631" s="75"/>
      <c r="P631" s="75"/>
      <c r="Q631" s="75"/>
      <c r="R631" s="112" t="s">
        <v>3</v>
      </c>
      <c r="S631" s="171" t="s">
        <v>18</v>
      </c>
    </row>
    <row r="632" spans="1:19" ht="15" customHeight="1" x14ac:dyDescent="0.35">
      <c r="A632" s="112">
        <v>631</v>
      </c>
      <c r="B632" s="112" t="s">
        <v>2082</v>
      </c>
      <c r="C632" s="112" t="s">
        <v>2289</v>
      </c>
      <c r="D632" s="180" t="s">
        <v>332</v>
      </c>
      <c r="E632" s="112" t="s">
        <v>295</v>
      </c>
      <c r="F632" s="112" t="s">
        <v>2290</v>
      </c>
      <c r="G632" s="188"/>
      <c r="H632" s="75"/>
      <c r="I632" s="112" t="s">
        <v>886</v>
      </c>
      <c r="J632" s="112" t="s">
        <v>290</v>
      </c>
      <c r="K632" s="178"/>
      <c r="L632" s="178"/>
      <c r="M632" s="171"/>
      <c r="N632" s="112">
        <v>4</v>
      </c>
      <c r="O632" s="75"/>
      <c r="P632" s="75"/>
      <c r="Q632" s="75"/>
      <c r="R632" s="112" t="s">
        <v>3</v>
      </c>
      <c r="S632" s="171" t="s">
        <v>18</v>
      </c>
    </row>
    <row r="633" spans="1:19" ht="15" customHeight="1" x14ac:dyDescent="0.35">
      <c r="A633" s="112">
        <v>632</v>
      </c>
      <c r="B633" s="112" t="s">
        <v>2291</v>
      </c>
      <c r="C633" s="112" t="s">
        <v>2292</v>
      </c>
      <c r="D633" s="180" t="s">
        <v>1110</v>
      </c>
      <c r="E633" s="112" t="s">
        <v>556</v>
      </c>
      <c r="F633" s="112" t="s">
        <v>1141</v>
      </c>
      <c r="G633" s="188"/>
      <c r="H633" s="75"/>
      <c r="I633" s="112" t="s">
        <v>886</v>
      </c>
      <c r="J633" s="112" t="s">
        <v>1154</v>
      </c>
      <c r="K633" s="178"/>
      <c r="L633" s="178"/>
      <c r="M633" s="171"/>
      <c r="N633" s="75"/>
      <c r="O633" s="75"/>
      <c r="P633" s="75"/>
      <c r="Q633" s="75"/>
      <c r="R633" s="112" t="s">
        <v>3</v>
      </c>
      <c r="S633" s="171" t="s">
        <v>18</v>
      </c>
    </row>
    <row r="634" spans="1:19" ht="15" customHeight="1" x14ac:dyDescent="0.35">
      <c r="A634" s="112">
        <v>633</v>
      </c>
      <c r="B634" s="112" t="s">
        <v>1404</v>
      </c>
      <c r="C634" s="112" t="s">
        <v>2293</v>
      </c>
      <c r="D634" s="180" t="s">
        <v>1110</v>
      </c>
      <c r="E634" s="112" t="s">
        <v>493</v>
      </c>
      <c r="F634" s="112" t="s">
        <v>2294</v>
      </c>
      <c r="G634" s="188"/>
      <c r="H634" s="75"/>
      <c r="I634" s="112" t="s">
        <v>886</v>
      </c>
      <c r="J634" s="112" t="s">
        <v>290</v>
      </c>
      <c r="K634" s="178"/>
      <c r="L634" s="178"/>
      <c r="M634" s="171"/>
      <c r="N634" s="112">
        <v>1</v>
      </c>
      <c r="O634" s="75"/>
      <c r="P634" s="75"/>
      <c r="Q634" s="75"/>
      <c r="R634" s="112" t="s">
        <v>3</v>
      </c>
      <c r="S634" s="171" t="s">
        <v>18</v>
      </c>
    </row>
    <row r="635" spans="1:19" ht="15" customHeight="1" x14ac:dyDescent="0.35">
      <c r="A635" s="112">
        <v>634</v>
      </c>
      <c r="B635" s="112" t="s">
        <v>2295</v>
      </c>
      <c r="C635" s="112" t="s">
        <v>2296</v>
      </c>
      <c r="D635" s="180" t="s">
        <v>2297</v>
      </c>
      <c r="E635" s="112" t="s">
        <v>346</v>
      </c>
      <c r="F635" s="112" t="s">
        <v>2298</v>
      </c>
      <c r="G635" s="188"/>
      <c r="H635" s="75"/>
      <c r="I635" s="112" t="s">
        <v>886</v>
      </c>
      <c r="J635" s="112" t="s">
        <v>290</v>
      </c>
      <c r="K635" s="178"/>
      <c r="L635" s="178"/>
      <c r="M635" s="171"/>
      <c r="N635" s="75"/>
      <c r="O635" s="75"/>
      <c r="P635" s="75"/>
      <c r="Q635" s="75"/>
      <c r="R635" s="112" t="s">
        <v>3</v>
      </c>
      <c r="S635" s="171" t="s">
        <v>18</v>
      </c>
    </row>
    <row r="636" spans="1:19" ht="15" customHeight="1" x14ac:dyDescent="0.35">
      <c r="A636" s="112">
        <v>635</v>
      </c>
      <c r="B636" s="112" t="s">
        <v>2299</v>
      </c>
      <c r="C636" s="112" t="s">
        <v>2300</v>
      </c>
      <c r="D636" s="180" t="s">
        <v>488</v>
      </c>
      <c r="E636" s="112" t="s">
        <v>556</v>
      </c>
      <c r="F636" s="112" t="s">
        <v>2301</v>
      </c>
      <c r="G636" s="188"/>
      <c r="H636" s="75"/>
      <c r="I636" s="112" t="s">
        <v>886</v>
      </c>
      <c r="J636" s="112" t="s">
        <v>1154</v>
      </c>
      <c r="K636" s="178"/>
      <c r="L636" s="178"/>
      <c r="M636" s="171"/>
      <c r="N636" s="75"/>
      <c r="O636" s="75"/>
      <c r="P636" s="75"/>
      <c r="Q636" s="75"/>
      <c r="R636" s="112" t="s">
        <v>3</v>
      </c>
      <c r="S636" s="171" t="s">
        <v>18</v>
      </c>
    </row>
    <row r="637" spans="1:19" ht="15" customHeight="1" x14ac:dyDescent="0.35">
      <c r="A637" s="112">
        <v>636</v>
      </c>
      <c r="B637" s="112" t="s">
        <v>2302</v>
      </c>
      <c r="C637" s="112" t="s">
        <v>2303</v>
      </c>
      <c r="D637" s="180" t="s">
        <v>2304</v>
      </c>
      <c r="E637" s="112" t="s">
        <v>556</v>
      </c>
      <c r="F637" s="112" t="s">
        <v>2305</v>
      </c>
      <c r="G637" s="188"/>
      <c r="H637" s="75"/>
      <c r="I637" s="112" t="s">
        <v>505</v>
      </c>
      <c r="J637" s="112" t="s">
        <v>1118</v>
      </c>
      <c r="K637" s="178"/>
      <c r="L637" s="178"/>
      <c r="M637" s="171"/>
      <c r="N637" s="75"/>
      <c r="O637" s="75"/>
      <c r="P637" s="112">
        <v>28</v>
      </c>
      <c r="Q637" s="75"/>
      <c r="R637" s="112" t="s">
        <v>3</v>
      </c>
      <c r="S637" s="171" t="s">
        <v>18</v>
      </c>
    </row>
    <row r="638" spans="1:19" ht="15" customHeight="1" x14ac:dyDescent="0.35">
      <c r="A638" s="112">
        <v>637</v>
      </c>
      <c r="B638" s="112" t="s">
        <v>2306</v>
      </c>
      <c r="C638" s="112" t="s">
        <v>2307</v>
      </c>
      <c r="D638" s="180" t="s">
        <v>1569</v>
      </c>
      <c r="E638" s="112" t="s">
        <v>493</v>
      </c>
      <c r="F638" s="112" t="s">
        <v>2308</v>
      </c>
      <c r="G638" s="188"/>
      <c r="H638" s="75"/>
      <c r="I638" s="112" t="s">
        <v>505</v>
      </c>
      <c r="J638" s="112" t="s">
        <v>1118</v>
      </c>
      <c r="K638" s="178"/>
      <c r="L638" s="178"/>
      <c r="M638" s="171"/>
      <c r="N638" s="112">
        <v>9</v>
      </c>
      <c r="O638" s="75"/>
      <c r="P638" s="112">
        <v>29</v>
      </c>
      <c r="Q638" s="75"/>
      <c r="R638" s="112" t="s">
        <v>3</v>
      </c>
      <c r="S638" s="171" t="s">
        <v>18</v>
      </c>
    </row>
    <row r="639" spans="1:19" ht="15" customHeight="1" x14ac:dyDescent="0.35">
      <c r="A639" s="112">
        <v>638</v>
      </c>
      <c r="B639" s="112" t="s">
        <v>2309</v>
      </c>
      <c r="C639" s="112" t="s">
        <v>2310</v>
      </c>
      <c r="D639" s="180" t="s">
        <v>287</v>
      </c>
      <c r="E639" s="112" t="s">
        <v>310</v>
      </c>
      <c r="F639" s="112" t="s">
        <v>2311</v>
      </c>
      <c r="G639" s="188"/>
      <c r="H639" s="75"/>
      <c r="I639" s="112" t="s">
        <v>1112</v>
      </c>
      <c r="J639" s="112" t="s">
        <v>290</v>
      </c>
      <c r="K639" s="178"/>
      <c r="L639" s="178"/>
      <c r="M639" s="171"/>
      <c r="N639" s="112">
        <v>16</v>
      </c>
      <c r="O639" s="75"/>
      <c r="P639" s="112">
        <v>36</v>
      </c>
      <c r="Q639" s="75"/>
      <c r="R639" s="112" t="s">
        <v>3</v>
      </c>
      <c r="S639" s="171" t="s">
        <v>18</v>
      </c>
    </row>
    <row r="640" spans="1:19" ht="15" customHeight="1" x14ac:dyDescent="0.35">
      <c r="A640" s="112">
        <v>639</v>
      </c>
      <c r="B640" s="112" t="s">
        <v>2312</v>
      </c>
      <c r="C640" s="112" t="s">
        <v>2313</v>
      </c>
      <c r="D640" s="180" t="s">
        <v>287</v>
      </c>
      <c r="E640" s="112" t="s">
        <v>493</v>
      </c>
      <c r="F640" s="112" t="s">
        <v>2314</v>
      </c>
      <c r="G640" s="188"/>
      <c r="H640" s="75"/>
      <c r="I640" s="112" t="s">
        <v>886</v>
      </c>
      <c r="J640" s="112" t="s">
        <v>290</v>
      </c>
      <c r="K640" s="178"/>
      <c r="L640" s="178"/>
      <c r="M640" s="171"/>
      <c r="N640" s="112">
        <v>2</v>
      </c>
      <c r="O640" s="75"/>
      <c r="P640" s="75"/>
      <c r="Q640" s="75"/>
      <c r="R640" s="112" t="s">
        <v>3</v>
      </c>
      <c r="S640" s="171" t="s">
        <v>18</v>
      </c>
    </row>
    <row r="641" spans="1:19" ht="15" customHeight="1" x14ac:dyDescent="0.35">
      <c r="A641" s="112">
        <v>640</v>
      </c>
      <c r="B641" s="112" t="s">
        <v>2315</v>
      </c>
      <c r="C641" s="112" t="s">
        <v>2316</v>
      </c>
      <c r="D641" s="180" t="s">
        <v>287</v>
      </c>
      <c r="E641" s="112" t="s">
        <v>493</v>
      </c>
      <c r="F641" s="112" t="s">
        <v>2317</v>
      </c>
      <c r="G641" s="188"/>
      <c r="H641" s="75"/>
      <c r="I641" s="112" t="s">
        <v>886</v>
      </c>
      <c r="J641" s="112" t="s">
        <v>290</v>
      </c>
      <c r="K641" s="178"/>
      <c r="L641" s="178"/>
      <c r="M641" s="171"/>
      <c r="N641" s="75"/>
      <c r="O641" s="75"/>
      <c r="P641" s="75"/>
      <c r="Q641" s="75"/>
      <c r="R641" s="112" t="s">
        <v>3</v>
      </c>
      <c r="S641" s="171" t="s">
        <v>18</v>
      </c>
    </row>
    <row r="642" spans="1:19" ht="15" customHeight="1" x14ac:dyDescent="0.35">
      <c r="A642" s="112">
        <v>641</v>
      </c>
      <c r="B642" s="112" t="s">
        <v>2318</v>
      </c>
      <c r="C642" s="112" t="s">
        <v>2319</v>
      </c>
      <c r="D642" s="180" t="s">
        <v>1897</v>
      </c>
      <c r="E642" s="112" t="s">
        <v>346</v>
      </c>
      <c r="F642" s="112" t="s">
        <v>2320</v>
      </c>
      <c r="G642" s="188"/>
      <c r="H642" s="75"/>
      <c r="I642" s="112" t="s">
        <v>886</v>
      </c>
      <c r="J642" s="112" t="s">
        <v>290</v>
      </c>
      <c r="K642" s="178"/>
      <c r="L642" s="178"/>
      <c r="M642" s="171"/>
      <c r="N642" s="112">
        <v>1</v>
      </c>
      <c r="O642" s="75"/>
      <c r="P642" s="75"/>
      <c r="Q642" s="75"/>
      <c r="R642" s="112" t="s">
        <v>3</v>
      </c>
      <c r="S642" s="171" t="s">
        <v>18</v>
      </c>
    </row>
    <row r="643" spans="1:19" ht="15" customHeight="1" x14ac:dyDescent="0.35">
      <c r="A643" s="112">
        <v>642</v>
      </c>
      <c r="B643" s="112" t="s">
        <v>2321</v>
      </c>
      <c r="C643" s="112" t="s">
        <v>2322</v>
      </c>
      <c r="D643" s="180" t="s">
        <v>1201</v>
      </c>
      <c r="E643" s="112" t="s">
        <v>493</v>
      </c>
      <c r="F643" s="112" t="s">
        <v>1141</v>
      </c>
      <c r="G643" s="188"/>
      <c r="H643" s="75"/>
      <c r="I643" s="112" t="s">
        <v>886</v>
      </c>
      <c r="J643" s="112" t="s">
        <v>1113</v>
      </c>
      <c r="K643" s="178"/>
      <c r="L643" s="178"/>
      <c r="M643" s="171"/>
      <c r="N643" s="75"/>
      <c r="O643" s="75"/>
      <c r="P643" s="75"/>
      <c r="Q643" s="75"/>
      <c r="R643" s="112" t="s">
        <v>3</v>
      </c>
      <c r="S643" s="171" t="s">
        <v>18</v>
      </c>
    </row>
    <row r="644" spans="1:19" ht="15" customHeight="1" x14ac:dyDescent="0.35">
      <c r="A644" s="112">
        <v>643</v>
      </c>
      <c r="B644" s="112" t="s">
        <v>1155</v>
      </c>
      <c r="C644" s="112" t="s">
        <v>2323</v>
      </c>
      <c r="D644" s="180" t="s">
        <v>1150</v>
      </c>
      <c r="E644" s="112" t="s">
        <v>310</v>
      </c>
      <c r="F644" s="112" t="s">
        <v>1424</v>
      </c>
      <c r="G644" s="188"/>
      <c r="H644" s="75"/>
      <c r="I644" s="112" t="s">
        <v>1112</v>
      </c>
      <c r="J644" s="112" t="s">
        <v>290</v>
      </c>
      <c r="K644" s="178"/>
      <c r="L644" s="178"/>
      <c r="M644" s="171"/>
      <c r="N644" s="112">
        <v>1</v>
      </c>
      <c r="O644" s="75"/>
      <c r="P644" s="75"/>
      <c r="Q644" s="75"/>
      <c r="R644" s="112" t="s">
        <v>3</v>
      </c>
      <c r="S644" s="171" t="s">
        <v>18</v>
      </c>
    </row>
    <row r="645" spans="1:19" ht="15" customHeight="1" x14ac:dyDescent="0.35">
      <c r="A645" s="112">
        <v>644</v>
      </c>
      <c r="B645" s="112" t="s">
        <v>1314</v>
      </c>
      <c r="C645" s="112" t="s">
        <v>2324</v>
      </c>
      <c r="D645" s="180" t="s">
        <v>1201</v>
      </c>
      <c r="E645" s="112" t="s">
        <v>346</v>
      </c>
      <c r="F645" s="112" t="s">
        <v>1141</v>
      </c>
      <c r="G645" s="188"/>
      <c r="H645" s="75"/>
      <c r="I645" s="112" t="s">
        <v>886</v>
      </c>
      <c r="J645" s="112" t="s">
        <v>1154</v>
      </c>
      <c r="K645" s="178"/>
      <c r="L645" s="178"/>
      <c r="M645" s="171"/>
      <c r="N645" s="75"/>
      <c r="O645" s="75"/>
      <c r="P645" s="75"/>
      <c r="Q645" s="75"/>
      <c r="R645" s="112" t="s">
        <v>3</v>
      </c>
      <c r="S645" s="171" t="s">
        <v>18</v>
      </c>
    </row>
    <row r="646" spans="1:19" ht="15" customHeight="1" x14ac:dyDescent="0.35">
      <c r="A646" s="112">
        <v>645</v>
      </c>
      <c r="B646" s="112" t="s">
        <v>2325</v>
      </c>
      <c r="C646" s="112" t="s">
        <v>2326</v>
      </c>
      <c r="D646" s="180" t="s">
        <v>287</v>
      </c>
      <c r="E646" s="112" t="s">
        <v>346</v>
      </c>
      <c r="F646" s="112" t="s">
        <v>1141</v>
      </c>
      <c r="G646" s="188"/>
      <c r="H646" s="75"/>
      <c r="I646" s="112" t="s">
        <v>886</v>
      </c>
      <c r="J646" s="112" t="s">
        <v>1154</v>
      </c>
      <c r="K646" s="178"/>
      <c r="L646" s="178"/>
      <c r="M646" s="171"/>
      <c r="N646" s="75"/>
      <c r="O646" s="75"/>
      <c r="P646" s="75"/>
      <c r="Q646" s="75"/>
      <c r="R646" s="112" t="s">
        <v>3</v>
      </c>
      <c r="S646" s="171" t="s">
        <v>18</v>
      </c>
    </row>
    <row r="647" spans="1:19" ht="15" customHeight="1" x14ac:dyDescent="0.35">
      <c r="A647" s="112">
        <v>646</v>
      </c>
      <c r="B647" s="112" t="s">
        <v>2327</v>
      </c>
      <c r="C647" s="112" t="s">
        <v>2328</v>
      </c>
      <c r="D647" s="180" t="s">
        <v>332</v>
      </c>
      <c r="E647" s="112" t="s">
        <v>288</v>
      </c>
      <c r="F647" s="112" t="s">
        <v>1141</v>
      </c>
      <c r="G647" s="188"/>
      <c r="H647" s="75"/>
      <c r="I647" s="112" t="s">
        <v>886</v>
      </c>
      <c r="J647" s="112" t="s">
        <v>290</v>
      </c>
      <c r="K647" s="178"/>
      <c r="L647" s="178"/>
      <c r="M647" s="171"/>
      <c r="N647" s="112">
        <v>10</v>
      </c>
      <c r="O647" s="75"/>
      <c r="P647" s="75"/>
      <c r="Q647" s="75"/>
      <c r="R647" s="112" t="s">
        <v>3</v>
      </c>
      <c r="S647" s="171" t="s">
        <v>18</v>
      </c>
    </row>
    <row r="648" spans="1:19" ht="15" customHeight="1" x14ac:dyDescent="0.35">
      <c r="A648" s="112">
        <v>647</v>
      </c>
      <c r="B648" s="112" t="s">
        <v>2329</v>
      </c>
      <c r="C648" s="112" t="s">
        <v>2330</v>
      </c>
      <c r="D648" s="180" t="s">
        <v>1353</v>
      </c>
      <c r="E648" s="112" t="s">
        <v>556</v>
      </c>
      <c r="F648" s="112" t="s">
        <v>1141</v>
      </c>
      <c r="G648" s="188"/>
      <c r="H648" s="75"/>
      <c r="I648" s="112" t="s">
        <v>886</v>
      </c>
      <c r="J648" s="112" t="s">
        <v>1154</v>
      </c>
      <c r="K648" s="178"/>
      <c r="L648" s="178"/>
      <c r="M648" s="171"/>
      <c r="N648" s="75"/>
      <c r="O648" s="75"/>
      <c r="P648" s="75"/>
      <c r="Q648" s="75"/>
      <c r="R648" s="112" t="s">
        <v>3</v>
      </c>
      <c r="S648" s="171" t="s">
        <v>18</v>
      </c>
    </row>
    <row r="649" spans="1:19" ht="15" customHeight="1" x14ac:dyDescent="0.35">
      <c r="A649" s="112">
        <v>648</v>
      </c>
      <c r="B649" s="112" t="s">
        <v>2331</v>
      </c>
      <c r="C649" s="112" t="s">
        <v>2332</v>
      </c>
      <c r="D649" s="180" t="s">
        <v>1353</v>
      </c>
      <c r="E649" s="112" t="s">
        <v>493</v>
      </c>
      <c r="F649" s="112" t="s">
        <v>1141</v>
      </c>
      <c r="G649" s="188"/>
      <c r="H649" s="75"/>
      <c r="I649" s="112" t="s">
        <v>886</v>
      </c>
      <c r="J649" s="112" t="s">
        <v>1142</v>
      </c>
      <c r="K649" s="178"/>
      <c r="L649" s="178"/>
      <c r="M649" s="171"/>
      <c r="N649" s="75"/>
      <c r="O649" s="75"/>
      <c r="P649" s="75"/>
      <c r="Q649" s="75"/>
      <c r="R649" s="112" t="s">
        <v>3</v>
      </c>
      <c r="S649" s="171" t="s">
        <v>18</v>
      </c>
    </row>
    <row r="650" spans="1:19" ht="15" customHeight="1" x14ac:dyDescent="0.35">
      <c r="A650" s="112">
        <v>649</v>
      </c>
      <c r="B650" s="112" t="s">
        <v>2333</v>
      </c>
      <c r="C650" s="112" t="s">
        <v>2334</v>
      </c>
      <c r="D650" s="180" t="s">
        <v>1140</v>
      </c>
      <c r="E650" s="112" t="s">
        <v>346</v>
      </c>
      <c r="F650" s="112" t="s">
        <v>1141</v>
      </c>
      <c r="G650" s="188"/>
      <c r="H650" s="75"/>
      <c r="I650" s="112" t="s">
        <v>886</v>
      </c>
      <c r="J650" s="112" t="s">
        <v>1142</v>
      </c>
      <c r="K650" s="178"/>
      <c r="L650" s="178"/>
      <c r="M650" s="171"/>
      <c r="N650" s="112">
        <v>1</v>
      </c>
      <c r="O650" s="75"/>
      <c r="P650" s="75"/>
      <c r="Q650" s="75"/>
      <c r="R650" s="112" t="s">
        <v>3</v>
      </c>
      <c r="S650" s="171" t="s">
        <v>18</v>
      </c>
    </row>
    <row r="651" spans="1:19" ht="15" customHeight="1" x14ac:dyDescent="0.35">
      <c r="A651" s="112">
        <v>650</v>
      </c>
      <c r="B651" s="112" t="s">
        <v>2335</v>
      </c>
      <c r="C651" s="112" t="s">
        <v>2336</v>
      </c>
      <c r="D651" s="180" t="s">
        <v>1181</v>
      </c>
      <c r="E651" s="112" t="s">
        <v>556</v>
      </c>
      <c r="F651" s="112" t="s">
        <v>2337</v>
      </c>
      <c r="G651" s="188"/>
      <c r="H651" s="75"/>
      <c r="I651" s="112" t="s">
        <v>505</v>
      </c>
      <c r="J651" s="112" t="s">
        <v>1118</v>
      </c>
      <c r="K651" s="178"/>
      <c r="L651" s="178"/>
      <c r="M651" s="171"/>
      <c r="N651" s="75"/>
      <c r="O651" s="75"/>
      <c r="P651" s="112">
        <v>24</v>
      </c>
      <c r="Q651" s="75"/>
      <c r="R651" s="112" t="s">
        <v>3</v>
      </c>
      <c r="S651" s="171" t="s">
        <v>18</v>
      </c>
    </row>
    <row r="652" spans="1:19" ht="15" customHeight="1" x14ac:dyDescent="0.35">
      <c r="A652" s="112">
        <v>651</v>
      </c>
      <c r="B652" s="112" t="s">
        <v>2338</v>
      </c>
      <c r="C652" s="112" t="s">
        <v>2339</v>
      </c>
      <c r="D652" s="180" t="s">
        <v>1150</v>
      </c>
      <c r="E652" s="112" t="s">
        <v>295</v>
      </c>
      <c r="F652" s="112" t="s">
        <v>1280</v>
      </c>
      <c r="G652" s="188"/>
      <c r="H652" s="75"/>
      <c r="I652" s="112" t="s">
        <v>1112</v>
      </c>
      <c r="J652" s="112" t="s">
        <v>290</v>
      </c>
      <c r="K652" s="178"/>
      <c r="L652" s="178"/>
      <c r="M652" s="171"/>
      <c r="N652" s="75"/>
      <c r="O652" s="75"/>
      <c r="P652" s="75"/>
      <c r="Q652" s="75"/>
      <c r="R652" s="112" t="s">
        <v>3</v>
      </c>
      <c r="S652" s="171" t="s">
        <v>18</v>
      </c>
    </row>
    <row r="653" spans="1:19" ht="15" customHeight="1" x14ac:dyDescent="0.35">
      <c r="A653" s="112">
        <v>652</v>
      </c>
      <c r="B653" s="112" t="s">
        <v>2212</v>
      </c>
      <c r="C653" s="112" t="s">
        <v>2340</v>
      </c>
      <c r="D653" s="180" t="s">
        <v>287</v>
      </c>
      <c r="E653" s="112" t="s">
        <v>556</v>
      </c>
      <c r="F653" s="112" t="s">
        <v>2341</v>
      </c>
      <c r="G653" s="188"/>
      <c r="H653" s="75"/>
      <c r="I653" s="112" t="s">
        <v>886</v>
      </c>
      <c r="J653" s="112" t="s">
        <v>1142</v>
      </c>
      <c r="K653" s="178"/>
      <c r="L653" s="178"/>
      <c r="M653" s="171"/>
      <c r="N653" s="75"/>
      <c r="O653" s="75"/>
      <c r="P653" s="75"/>
      <c r="Q653" s="75"/>
      <c r="R653" s="112" t="s">
        <v>3</v>
      </c>
      <c r="S653" s="171" t="s">
        <v>18</v>
      </c>
    </row>
    <row r="654" spans="1:19" ht="15" customHeight="1" x14ac:dyDescent="0.35">
      <c r="A654" s="112">
        <v>653</v>
      </c>
      <c r="B654" s="112" t="s">
        <v>2342</v>
      </c>
      <c r="C654" s="112" t="s">
        <v>2343</v>
      </c>
      <c r="D654" s="180" t="s">
        <v>1140</v>
      </c>
      <c r="E654" s="112" t="s">
        <v>493</v>
      </c>
      <c r="F654" s="112" t="s">
        <v>1141</v>
      </c>
      <c r="G654" s="188"/>
      <c r="H654" s="75"/>
      <c r="I654" s="112" t="s">
        <v>886</v>
      </c>
      <c r="J654" s="112" t="s">
        <v>1113</v>
      </c>
      <c r="K654" s="178"/>
      <c r="L654" s="178"/>
      <c r="M654" s="171"/>
      <c r="N654" s="112">
        <v>5</v>
      </c>
      <c r="O654" s="75"/>
      <c r="P654" s="75"/>
      <c r="Q654" s="75"/>
      <c r="R654" s="112" t="s">
        <v>3</v>
      </c>
      <c r="S654" s="171" t="s">
        <v>18</v>
      </c>
    </row>
    <row r="655" spans="1:19" ht="15" customHeight="1" x14ac:dyDescent="0.35">
      <c r="A655" s="112">
        <v>654</v>
      </c>
      <c r="B655" s="112" t="s">
        <v>1145</v>
      </c>
      <c r="C655" s="112" t="s">
        <v>2344</v>
      </c>
      <c r="D655" s="180" t="s">
        <v>488</v>
      </c>
      <c r="E655" s="112" t="s">
        <v>346</v>
      </c>
      <c r="F655" s="112" t="s">
        <v>1146</v>
      </c>
      <c r="G655" s="188"/>
      <c r="H655" s="75"/>
      <c r="I655" s="112" t="s">
        <v>886</v>
      </c>
      <c r="J655" s="112" t="s">
        <v>1147</v>
      </c>
      <c r="K655" s="178"/>
      <c r="L655" s="178"/>
      <c r="M655" s="171"/>
      <c r="N655" s="112">
        <v>4</v>
      </c>
      <c r="O655" s="75"/>
      <c r="P655" s="75"/>
      <c r="Q655" s="75"/>
      <c r="R655" s="112" t="s">
        <v>3</v>
      </c>
      <c r="S655" s="171" t="s">
        <v>18</v>
      </c>
    </row>
    <row r="656" spans="1:19" ht="15" customHeight="1" x14ac:dyDescent="0.35">
      <c r="A656" s="112">
        <v>655</v>
      </c>
      <c r="B656" s="112" t="s">
        <v>1196</v>
      </c>
      <c r="C656" s="112" t="s">
        <v>2345</v>
      </c>
      <c r="D656" s="180" t="s">
        <v>287</v>
      </c>
      <c r="E656" s="112" t="s">
        <v>346</v>
      </c>
      <c r="F656" s="112" t="s">
        <v>1198</v>
      </c>
      <c r="G656" s="188"/>
      <c r="H656" s="75"/>
      <c r="I656" s="112" t="s">
        <v>886</v>
      </c>
      <c r="J656" s="112" t="s">
        <v>1154</v>
      </c>
      <c r="K656" s="178"/>
      <c r="L656" s="178"/>
      <c r="M656" s="171"/>
      <c r="N656" s="112">
        <v>2</v>
      </c>
      <c r="O656" s="75"/>
      <c r="P656" s="75"/>
      <c r="Q656" s="75"/>
      <c r="R656" s="112" t="s">
        <v>3</v>
      </c>
      <c r="S656" s="171" t="s">
        <v>18</v>
      </c>
    </row>
    <row r="657" spans="1:19" ht="15" customHeight="1" x14ac:dyDescent="0.35">
      <c r="A657" s="112">
        <v>656</v>
      </c>
      <c r="B657" s="112" t="s">
        <v>2346</v>
      </c>
      <c r="C657" s="112" t="s">
        <v>2347</v>
      </c>
      <c r="D657" s="180" t="s">
        <v>1678</v>
      </c>
      <c r="E657" s="112" t="s">
        <v>346</v>
      </c>
      <c r="F657" s="112" t="s">
        <v>2348</v>
      </c>
      <c r="G657" s="188"/>
      <c r="H657" s="75"/>
      <c r="I657" s="112" t="s">
        <v>886</v>
      </c>
      <c r="J657" s="112" t="s">
        <v>1142</v>
      </c>
      <c r="K657" s="178"/>
      <c r="L657" s="178"/>
      <c r="M657" s="171"/>
      <c r="N657" s="112">
        <v>1</v>
      </c>
      <c r="O657" s="75"/>
      <c r="P657" s="75"/>
      <c r="Q657" s="75"/>
      <c r="R657" s="112" t="s">
        <v>3</v>
      </c>
      <c r="S657" s="171" t="s">
        <v>18</v>
      </c>
    </row>
    <row r="658" spans="1:19" ht="15" customHeight="1" x14ac:dyDescent="0.35">
      <c r="A658" s="112">
        <v>657</v>
      </c>
      <c r="B658" s="112" t="s">
        <v>1910</v>
      </c>
      <c r="C658" s="112" t="s">
        <v>2349</v>
      </c>
      <c r="D658" s="180" t="s">
        <v>332</v>
      </c>
      <c r="E658" s="112" t="s">
        <v>493</v>
      </c>
      <c r="F658" s="112" t="s">
        <v>1912</v>
      </c>
      <c r="G658" s="188"/>
      <c r="H658" s="75"/>
      <c r="I658" s="112" t="s">
        <v>886</v>
      </c>
      <c r="J658" s="112" t="s">
        <v>290</v>
      </c>
      <c r="K658" s="178"/>
      <c r="L658" s="178"/>
      <c r="M658" s="171"/>
      <c r="N658" s="112">
        <v>2</v>
      </c>
      <c r="O658" s="75"/>
      <c r="P658" s="75"/>
      <c r="Q658" s="75"/>
      <c r="R658" s="112" t="s">
        <v>3</v>
      </c>
      <c r="S658" s="171" t="s">
        <v>18</v>
      </c>
    </row>
    <row r="659" spans="1:19" ht="15" customHeight="1" x14ac:dyDescent="0.35">
      <c r="A659" s="112">
        <v>658</v>
      </c>
      <c r="B659" s="112" t="s">
        <v>2350</v>
      </c>
      <c r="C659" s="112" t="s">
        <v>2351</v>
      </c>
      <c r="D659" s="180" t="s">
        <v>287</v>
      </c>
      <c r="E659" s="112" t="s">
        <v>346</v>
      </c>
      <c r="F659" s="112" t="s">
        <v>2352</v>
      </c>
      <c r="G659" s="188"/>
      <c r="H659" s="75"/>
      <c r="I659" s="112" t="s">
        <v>1112</v>
      </c>
      <c r="J659" s="112" t="s">
        <v>1154</v>
      </c>
      <c r="K659" s="178"/>
      <c r="L659" s="178"/>
      <c r="M659" s="171"/>
      <c r="N659" s="75"/>
      <c r="O659" s="75"/>
      <c r="P659" s="112">
        <v>13</v>
      </c>
      <c r="Q659" s="75"/>
      <c r="R659" s="112" t="s">
        <v>3</v>
      </c>
      <c r="S659" s="171" t="s">
        <v>18</v>
      </c>
    </row>
    <row r="660" spans="1:19" ht="15" customHeight="1" x14ac:dyDescent="0.35">
      <c r="A660" s="112">
        <v>659</v>
      </c>
      <c r="B660" s="112" t="s">
        <v>2353</v>
      </c>
      <c r="C660" s="112" t="s">
        <v>2354</v>
      </c>
      <c r="D660" s="180" t="s">
        <v>287</v>
      </c>
      <c r="E660" s="112" t="s">
        <v>556</v>
      </c>
      <c r="F660" s="112" t="s">
        <v>2355</v>
      </c>
      <c r="G660" s="188"/>
      <c r="H660" s="75"/>
      <c r="I660" s="112" t="s">
        <v>886</v>
      </c>
      <c r="J660" s="112" t="s">
        <v>1142</v>
      </c>
      <c r="K660" s="178"/>
      <c r="L660" s="178"/>
      <c r="M660" s="171"/>
      <c r="N660" s="75"/>
      <c r="O660" s="75"/>
      <c r="P660" s="75"/>
      <c r="Q660" s="75"/>
      <c r="R660" s="112" t="s">
        <v>3</v>
      </c>
      <c r="S660" s="171" t="s">
        <v>18</v>
      </c>
    </row>
    <row r="661" spans="1:19" ht="15" customHeight="1" x14ac:dyDescent="0.35">
      <c r="A661" s="112">
        <v>660</v>
      </c>
      <c r="B661" s="112" t="s">
        <v>2356</v>
      </c>
      <c r="C661" s="112" t="s">
        <v>2357</v>
      </c>
      <c r="D661" s="180" t="s">
        <v>287</v>
      </c>
      <c r="E661" s="112" t="s">
        <v>295</v>
      </c>
      <c r="F661" s="112" t="s">
        <v>2358</v>
      </c>
      <c r="G661" s="188"/>
      <c r="H661" s="75"/>
      <c r="I661" s="112" t="s">
        <v>886</v>
      </c>
      <c r="J661" s="112" t="s">
        <v>290</v>
      </c>
      <c r="K661" s="178"/>
      <c r="L661" s="178"/>
      <c r="M661" s="171"/>
      <c r="N661" s="112">
        <v>2</v>
      </c>
      <c r="O661" s="75"/>
      <c r="P661" s="75"/>
      <c r="Q661" s="75"/>
      <c r="R661" s="112" t="s">
        <v>3</v>
      </c>
      <c r="S661" s="171" t="s">
        <v>18</v>
      </c>
    </row>
    <row r="662" spans="1:19" ht="15" customHeight="1" x14ac:dyDescent="0.35">
      <c r="A662" s="112">
        <v>661</v>
      </c>
      <c r="B662" s="112" t="s">
        <v>2359</v>
      </c>
      <c r="C662" s="112" t="s">
        <v>2360</v>
      </c>
      <c r="D662" s="180" t="s">
        <v>287</v>
      </c>
      <c r="E662" s="112" t="s">
        <v>556</v>
      </c>
      <c r="F662" s="112" t="s">
        <v>1141</v>
      </c>
      <c r="G662" s="188"/>
      <c r="H662" s="75"/>
      <c r="I662" s="112" t="s">
        <v>886</v>
      </c>
      <c r="J662" s="112" t="s">
        <v>1154</v>
      </c>
      <c r="K662" s="178"/>
      <c r="L662" s="178"/>
      <c r="M662" s="171"/>
      <c r="N662" s="75"/>
      <c r="O662" s="75"/>
      <c r="P662" s="75"/>
      <c r="Q662" s="75"/>
      <c r="R662" s="112" t="s">
        <v>3</v>
      </c>
      <c r="S662" s="171" t="s">
        <v>18</v>
      </c>
    </row>
    <row r="663" spans="1:19" ht="15" customHeight="1" x14ac:dyDescent="0.35">
      <c r="A663" s="112">
        <v>662</v>
      </c>
      <c r="B663" s="112" t="s">
        <v>2361</v>
      </c>
      <c r="C663" s="112" t="s">
        <v>2362</v>
      </c>
      <c r="D663" s="180" t="s">
        <v>287</v>
      </c>
      <c r="E663" s="112" t="s">
        <v>639</v>
      </c>
      <c r="F663" s="112" t="s">
        <v>2363</v>
      </c>
      <c r="G663" s="188"/>
      <c r="H663" s="75"/>
      <c r="I663" s="112" t="s">
        <v>1112</v>
      </c>
      <c r="J663" s="112" t="s">
        <v>1274</v>
      </c>
      <c r="K663" s="178"/>
      <c r="L663" s="178"/>
      <c r="M663" s="171"/>
      <c r="N663" s="112">
        <v>8</v>
      </c>
      <c r="O663" s="75"/>
      <c r="P663" s="112">
        <v>78</v>
      </c>
      <c r="Q663" s="75"/>
      <c r="R663" s="112" t="s">
        <v>3</v>
      </c>
      <c r="S663" s="171" t="s">
        <v>18</v>
      </c>
    </row>
    <row r="664" spans="1:19" ht="15" customHeight="1" x14ac:dyDescent="0.35">
      <c r="A664" s="112">
        <v>663</v>
      </c>
      <c r="B664" s="112" t="s">
        <v>2364</v>
      </c>
      <c r="C664" s="112" t="s">
        <v>2365</v>
      </c>
      <c r="D664" s="180" t="s">
        <v>287</v>
      </c>
      <c r="E664" s="112" t="s">
        <v>295</v>
      </c>
      <c r="F664" s="112" t="s">
        <v>2366</v>
      </c>
      <c r="G664" s="188"/>
      <c r="H664" s="75"/>
      <c r="I664" s="112" t="s">
        <v>886</v>
      </c>
      <c r="J664" s="112" t="s">
        <v>290</v>
      </c>
      <c r="K664" s="178"/>
      <c r="L664" s="178"/>
      <c r="M664" s="171"/>
      <c r="N664" s="112">
        <v>3</v>
      </c>
      <c r="O664" s="75"/>
      <c r="P664" s="75"/>
      <c r="Q664" s="75"/>
      <c r="R664" s="112" t="s">
        <v>3</v>
      </c>
      <c r="S664" s="171" t="s">
        <v>18</v>
      </c>
    </row>
    <row r="665" spans="1:19" ht="15" customHeight="1" x14ac:dyDescent="0.35">
      <c r="A665" s="112">
        <v>664</v>
      </c>
      <c r="B665" s="112" t="s">
        <v>2367</v>
      </c>
      <c r="C665" s="112" t="s">
        <v>2368</v>
      </c>
      <c r="D665" s="180" t="s">
        <v>2297</v>
      </c>
      <c r="E665" s="112" t="s">
        <v>346</v>
      </c>
      <c r="F665" s="112" t="s">
        <v>2369</v>
      </c>
      <c r="G665" s="188"/>
      <c r="H665" s="75"/>
      <c r="I665" s="112" t="s">
        <v>1112</v>
      </c>
      <c r="J665" s="112" t="s">
        <v>290</v>
      </c>
      <c r="K665" s="178"/>
      <c r="L665" s="178"/>
      <c r="M665" s="171"/>
      <c r="N665" s="75"/>
      <c r="O665" s="75"/>
      <c r="P665" s="112">
        <v>17</v>
      </c>
      <c r="Q665" s="75"/>
      <c r="R665" s="112" t="s">
        <v>3</v>
      </c>
      <c r="S665" s="171" t="s">
        <v>18</v>
      </c>
    </row>
    <row r="666" spans="1:19" ht="15" customHeight="1" x14ac:dyDescent="0.35">
      <c r="A666" s="112">
        <v>665</v>
      </c>
      <c r="B666" s="112" t="s">
        <v>2370</v>
      </c>
      <c r="C666" s="112" t="s">
        <v>2371</v>
      </c>
      <c r="D666" s="180" t="s">
        <v>2372</v>
      </c>
      <c r="E666" s="112" t="s">
        <v>493</v>
      </c>
      <c r="F666" s="112" t="s">
        <v>2373</v>
      </c>
      <c r="G666" s="188"/>
      <c r="H666" s="75"/>
      <c r="I666" s="112" t="s">
        <v>886</v>
      </c>
      <c r="J666" s="112" t="s">
        <v>1142</v>
      </c>
      <c r="K666" s="178"/>
      <c r="L666" s="178"/>
      <c r="M666" s="171"/>
      <c r="N666" s="112">
        <v>2</v>
      </c>
      <c r="O666" s="75"/>
      <c r="P666" s="75"/>
      <c r="Q666" s="75"/>
      <c r="R666" s="112" t="s">
        <v>3</v>
      </c>
      <c r="S666" s="171" t="s">
        <v>18</v>
      </c>
    </row>
    <row r="667" spans="1:19" ht="15" customHeight="1" x14ac:dyDescent="0.35">
      <c r="A667" s="112">
        <v>666</v>
      </c>
      <c r="B667" s="112" t="s">
        <v>2374</v>
      </c>
      <c r="C667" s="112" t="s">
        <v>2375</v>
      </c>
      <c r="D667" s="180" t="s">
        <v>287</v>
      </c>
      <c r="E667" s="112" t="s">
        <v>288</v>
      </c>
      <c r="F667" s="112" t="s">
        <v>2376</v>
      </c>
      <c r="G667" s="188"/>
      <c r="H667" s="75"/>
      <c r="I667" s="112" t="s">
        <v>886</v>
      </c>
      <c r="J667" s="112" t="s">
        <v>290</v>
      </c>
      <c r="K667" s="178"/>
      <c r="L667" s="178"/>
      <c r="M667" s="171"/>
      <c r="N667" s="112">
        <v>3</v>
      </c>
      <c r="O667" s="75"/>
      <c r="P667" s="75"/>
      <c r="Q667" s="75"/>
      <c r="R667" s="112" t="s">
        <v>3</v>
      </c>
      <c r="S667" s="171" t="s">
        <v>18</v>
      </c>
    </row>
    <row r="668" spans="1:19" ht="15" customHeight="1" x14ac:dyDescent="0.35">
      <c r="A668" s="112">
        <v>667</v>
      </c>
      <c r="B668" s="112" t="s">
        <v>2377</v>
      </c>
      <c r="C668" s="112" t="s">
        <v>2378</v>
      </c>
      <c r="D668" s="180" t="s">
        <v>287</v>
      </c>
      <c r="E668" s="112" t="s">
        <v>288</v>
      </c>
      <c r="F668" s="112" t="s">
        <v>2379</v>
      </c>
      <c r="G668" s="188"/>
      <c r="H668" s="75"/>
      <c r="I668" s="112" t="s">
        <v>1112</v>
      </c>
      <c r="J668" s="112" t="s">
        <v>290</v>
      </c>
      <c r="K668" s="178"/>
      <c r="L668" s="178"/>
      <c r="M668" s="171"/>
      <c r="N668" s="112">
        <v>1</v>
      </c>
      <c r="O668" s="75"/>
      <c r="P668" s="112">
        <v>19</v>
      </c>
      <c r="Q668" s="75"/>
      <c r="R668" s="112" t="s">
        <v>3</v>
      </c>
      <c r="S668" s="171" t="s">
        <v>18</v>
      </c>
    </row>
    <row r="669" spans="1:19" ht="15" customHeight="1" x14ac:dyDescent="0.35">
      <c r="A669" s="112">
        <v>668</v>
      </c>
      <c r="B669" s="112" t="s">
        <v>2167</v>
      </c>
      <c r="C669" s="112" t="s">
        <v>2380</v>
      </c>
      <c r="D669" s="180" t="s">
        <v>287</v>
      </c>
      <c r="E669" s="112" t="s">
        <v>493</v>
      </c>
      <c r="F669" s="112" t="s">
        <v>1141</v>
      </c>
      <c r="G669" s="188"/>
      <c r="H669" s="75"/>
      <c r="I669" s="112" t="s">
        <v>886</v>
      </c>
      <c r="J669" s="112" t="s">
        <v>290</v>
      </c>
      <c r="K669" s="178"/>
      <c r="L669" s="178"/>
      <c r="M669" s="171"/>
      <c r="N669" s="112">
        <v>2</v>
      </c>
      <c r="O669" s="75"/>
      <c r="P669" s="75"/>
      <c r="Q669" s="75"/>
      <c r="R669" s="112" t="s">
        <v>3</v>
      </c>
      <c r="S669" s="171" t="s">
        <v>18</v>
      </c>
    </row>
    <row r="670" spans="1:19" ht="15" customHeight="1" x14ac:dyDescent="0.35">
      <c r="A670" s="112">
        <v>669</v>
      </c>
      <c r="B670" s="112" t="s">
        <v>2381</v>
      </c>
      <c r="C670" s="112" t="s">
        <v>2382</v>
      </c>
      <c r="D670" s="180" t="s">
        <v>287</v>
      </c>
      <c r="E670" s="112" t="s">
        <v>310</v>
      </c>
      <c r="F670" s="112" t="s">
        <v>2383</v>
      </c>
      <c r="G670" s="188"/>
      <c r="H670" s="75"/>
      <c r="I670" s="112" t="s">
        <v>886</v>
      </c>
      <c r="J670" s="112" t="s">
        <v>290</v>
      </c>
      <c r="K670" s="178"/>
      <c r="L670" s="178"/>
      <c r="M670" s="171"/>
      <c r="N670" s="112">
        <v>35</v>
      </c>
      <c r="O670" s="75"/>
      <c r="P670" s="75"/>
      <c r="Q670" s="75"/>
      <c r="R670" s="112" t="s">
        <v>3</v>
      </c>
      <c r="S670" s="171" t="s">
        <v>18</v>
      </c>
    </row>
    <row r="671" spans="1:19" ht="15" customHeight="1" x14ac:dyDescent="0.35">
      <c r="A671" s="112">
        <v>670</v>
      </c>
      <c r="B671" s="112" t="s">
        <v>2243</v>
      </c>
      <c r="C671" s="112" t="s">
        <v>2384</v>
      </c>
      <c r="D671" s="180" t="s">
        <v>488</v>
      </c>
      <c r="E671" s="112" t="s">
        <v>639</v>
      </c>
      <c r="F671" s="112" t="s">
        <v>1141</v>
      </c>
      <c r="G671" s="188"/>
      <c r="H671" s="75"/>
      <c r="I671" s="112" t="s">
        <v>886</v>
      </c>
      <c r="J671" s="112" t="s">
        <v>2245</v>
      </c>
      <c r="K671" s="178"/>
      <c r="L671" s="178"/>
      <c r="M671" s="171"/>
      <c r="N671" s="112">
        <v>75</v>
      </c>
      <c r="O671" s="75"/>
      <c r="P671" s="75"/>
      <c r="Q671" s="75"/>
      <c r="R671" s="112" t="s">
        <v>3</v>
      </c>
      <c r="S671" s="171" t="s">
        <v>18</v>
      </c>
    </row>
    <row r="672" spans="1:19" ht="15" customHeight="1" x14ac:dyDescent="0.35">
      <c r="A672" s="112">
        <v>671</v>
      </c>
      <c r="B672" s="112" t="s">
        <v>2385</v>
      </c>
      <c r="C672" s="112" t="s">
        <v>2386</v>
      </c>
      <c r="D672" s="180" t="s">
        <v>1975</v>
      </c>
      <c r="E672" s="112" t="s">
        <v>346</v>
      </c>
      <c r="F672" s="112" t="s">
        <v>2387</v>
      </c>
      <c r="G672" s="188"/>
      <c r="H672" s="75"/>
      <c r="I672" s="112" t="s">
        <v>505</v>
      </c>
      <c r="J672" s="112" t="s">
        <v>1118</v>
      </c>
      <c r="K672" s="178"/>
      <c r="L672" s="178"/>
      <c r="M672" s="171"/>
      <c r="N672" s="75"/>
      <c r="O672" s="75"/>
      <c r="P672" s="112">
        <v>17</v>
      </c>
      <c r="Q672" s="75"/>
      <c r="R672" s="112" t="s">
        <v>3</v>
      </c>
      <c r="S672" s="171" t="s">
        <v>18</v>
      </c>
    </row>
    <row r="673" spans="1:19" ht="15" customHeight="1" x14ac:dyDescent="0.35">
      <c r="A673" s="112">
        <v>672</v>
      </c>
      <c r="B673" s="112" t="s">
        <v>2388</v>
      </c>
      <c r="C673" s="112" t="s">
        <v>2389</v>
      </c>
      <c r="D673" s="180" t="s">
        <v>1181</v>
      </c>
      <c r="E673" s="112" t="s">
        <v>346</v>
      </c>
      <c r="F673" s="112" t="s">
        <v>2390</v>
      </c>
      <c r="G673" s="188"/>
      <c r="H673" s="75"/>
      <c r="I673" s="112" t="s">
        <v>505</v>
      </c>
      <c r="J673" s="112" t="s">
        <v>1118</v>
      </c>
      <c r="K673" s="178"/>
      <c r="L673" s="178"/>
      <c r="M673" s="171"/>
      <c r="N673" s="75"/>
      <c r="O673" s="75"/>
      <c r="P673" s="112">
        <v>47</v>
      </c>
      <c r="Q673" s="75"/>
      <c r="R673" s="112" t="s">
        <v>3</v>
      </c>
      <c r="S673" s="171" t="s">
        <v>18</v>
      </c>
    </row>
    <row r="674" spans="1:19" ht="15" customHeight="1" x14ac:dyDescent="0.35">
      <c r="A674" s="112">
        <v>673</v>
      </c>
      <c r="B674" s="112" t="s">
        <v>2391</v>
      </c>
      <c r="C674" s="112" t="s">
        <v>2392</v>
      </c>
      <c r="D674" s="180" t="s">
        <v>287</v>
      </c>
      <c r="E674" s="112" t="s">
        <v>295</v>
      </c>
      <c r="F674" s="112" t="s">
        <v>1141</v>
      </c>
      <c r="G674" s="188"/>
      <c r="H674" s="75"/>
      <c r="I674" s="112" t="s">
        <v>886</v>
      </c>
      <c r="J674" s="112" t="s">
        <v>290</v>
      </c>
      <c r="K674" s="178"/>
      <c r="L674" s="178"/>
      <c r="M674" s="171"/>
      <c r="N674" s="112">
        <v>3</v>
      </c>
      <c r="O674" s="75"/>
      <c r="P674" s="75"/>
      <c r="Q674" s="75"/>
      <c r="R674" s="112" t="s">
        <v>3</v>
      </c>
      <c r="S674" s="171" t="s">
        <v>18</v>
      </c>
    </row>
    <row r="675" spans="1:19" ht="15" customHeight="1" x14ac:dyDescent="0.35">
      <c r="A675" s="112">
        <v>674</v>
      </c>
      <c r="B675" s="112" t="s">
        <v>2393</v>
      </c>
      <c r="C675" s="112" t="s">
        <v>2394</v>
      </c>
      <c r="D675" s="180" t="s">
        <v>2395</v>
      </c>
      <c r="E675" s="112" t="s">
        <v>556</v>
      </c>
      <c r="F675" s="112" t="s">
        <v>2396</v>
      </c>
      <c r="G675" s="188"/>
      <c r="H675" s="75"/>
      <c r="I675" s="112" t="s">
        <v>505</v>
      </c>
      <c r="J675" s="112" t="s">
        <v>1118</v>
      </c>
      <c r="K675" s="178"/>
      <c r="L675" s="178"/>
      <c r="M675" s="171"/>
      <c r="N675" s="75"/>
      <c r="O675" s="75"/>
      <c r="P675" s="112">
        <v>37</v>
      </c>
      <c r="Q675" s="75"/>
      <c r="R675" s="112" t="s">
        <v>3</v>
      </c>
      <c r="S675" s="171" t="s">
        <v>18</v>
      </c>
    </row>
    <row r="676" spans="1:19" ht="15" customHeight="1" x14ac:dyDescent="0.35">
      <c r="A676" s="112">
        <v>675</v>
      </c>
      <c r="B676" s="112" t="s">
        <v>2253</v>
      </c>
      <c r="C676" s="112" t="s">
        <v>2397</v>
      </c>
      <c r="D676" s="180" t="s">
        <v>1201</v>
      </c>
      <c r="E676" s="112" t="s">
        <v>346</v>
      </c>
      <c r="F676" s="112" t="s">
        <v>1141</v>
      </c>
      <c r="G676" s="188"/>
      <c r="H676" s="75"/>
      <c r="I676" s="112" t="s">
        <v>886</v>
      </c>
      <c r="J676" s="112" t="s">
        <v>1142</v>
      </c>
      <c r="K676" s="178"/>
      <c r="L676" s="178"/>
      <c r="M676" s="171"/>
      <c r="N676" s="112">
        <v>1</v>
      </c>
      <c r="O676" s="75"/>
      <c r="P676" s="75"/>
      <c r="Q676" s="75"/>
      <c r="R676" s="112" t="s">
        <v>3</v>
      </c>
      <c r="S676" s="171" t="s">
        <v>18</v>
      </c>
    </row>
    <row r="677" spans="1:19" ht="15" customHeight="1" x14ac:dyDescent="0.35">
      <c r="A677" s="112">
        <v>676</v>
      </c>
      <c r="B677" s="112" t="s">
        <v>2398</v>
      </c>
      <c r="C677" s="112" t="s">
        <v>2399</v>
      </c>
      <c r="D677" s="180" t="s">
        <v>1110</v>
      </c>
      <c r="E677" s="112" t="s">
        <v>556</v>
      </c>
      <c r="F677" s="112" t="s">
        <v>2400</v>
      </c>
      <c r="G677" s="188"/>
      <c r="H677" s="75"/>
      <c r="I677" s="112" t="s">
        <v>886</v>
      </c>
      <c r="J677" s="112" t="s">
        <v>1154</v>
      </c>
      <c r="K677" s="178"/>
      <c r="L677" s="178"/>
      <c r="M677" s="171"/>
      <c r="N677" s="75"/>
      <c r="O677" s="75"/>
      <c r="P677" s="75"/>
      <c r="Q677" s="75"/>
      <c r="R677" s="112" t="s">
        <v>3</v>
      </c>
      <c r="S677" s="171" t="s">
        <v>18</v>
      </c>
    </row>
    <row r="678" spans="1:19" ht="15" customHeight="1" x14ac:dyDescent="0.35">
      <c r="A678" s="112">
        <v>677</v>
      </c>
      <c r="B678" s="112" t="s">
        <v>2401</v>
      </c>
      <c r="C678" s="112" t="s">
        <v>2402</v>
      </c>
      <c r="D678" s="180" t="s">
        <v>1897</v>
      </c>
      <c r="E678" s="112" t="s">
        <v>346</v>
      </c>
      <c r="F678" s="112" t="s">
        <v>2403</v>
      </c>
      <c r="G678" s="188"/>
      <c r="H678" s="75"/>
      <c r="I678" s="112" t="s">
        <v>1112</v>
      </c>
      <c r="J678" s="112" t="s">
        <v>290</v>
      </c>
      <c r="K678" s="178"/>
      <c r="L678" s="178"/>
      <c r="M678" s="171"/>
      <c r="N678" s="112">
        <v>2</v>
      </c>
      <c r="O678" s="75"/>
      <c r="P678" s="112">
        <v>17</v>
      </c>
      <c r="Q678" s="75"/>
      <c r="R678" s="112" t="s">
        <v>3</v>
      </c>
      <c r="S678" s="171" t="s">
        <v>18</v>
      </c>
    </row>
    <row r="679" spans="1:19" ht="15" customHeight="1" x14ac:dyDescent="0.35">
      <c r="A679" s="112">
        <v>678</v>
      </c>
      <c r="B679" s="112" t="s">
        <v>2404</v>
      </c>
      <c r="C679" s="112" t="s">
        <v>2405</v>
      </c>
      <c r="D679" s="180" t="s">
        <v>287</v>
      </c>
      <c r="E679" s="112" t="s">
        <v>493</v>
      </c>
      <c r="F679" s="112" t="s">
        <v>2406</v>
      </c>
      <c r="G679" s="188"/>
      <c r="H679" s="75"/>
      <c r="I679" s="112" t="s">
        <v>886</v>
      </c>
      <c r="J679" s="112" t="s">
        <v>290</v>
      </c>
      <c r="K679" s="178"/>
      <c r="L679" s="178"/>
      <c r="M679" s="171"/>
      <c r="N679" s="112">
        <v>1</v>
      </c>
      <c r="O679" s="75"/>
      <c r="P679" s="75"/>
      <c r="Q679" s="75"/>
      <c r="R679" s="112" t="s">
        <v>3</v>
      </c>
      <c r="S679" s="171" t="s">
        <v>18</v>
      </c>
    </row>
    <row r="680" spans="1:19" ht="15" customHeight="1" x14ac:dyDescent="0.35">
      <c r="A680" s="112">
        <v>679</v>
      </c>
      <c r="B680" s="112" t="s">
        <v>2407</v>
      </c>
      <c r="C680" s="112" t="s">
        <v>2408</v>
      </c>
      <c r="D680" s="180" t="s">
        <v>488</v>
      </c>
      <c r="E680" s="112" t="s">
        <v>556</v>
      </c>
      <c r="F680" s="112" t="s">
        <v>2409</v>
      </c>
      <c r="G680" s="188"/>
      <c r="H680" s="75"/>
      <c r="I680" s="112" t="s">
        <v>886</v>
      </c>
      <c r="J680" s="112" t="s">
        <v>290</v>
      </c>
      <c r="K680" s="178"/>
      <c r="L680" s="178"/>
      <c r="M680" s="171"/>
      <c r="N680" s="75"/>
      <c r="O680" s="75"/>
      <c r="P680" s="75"/>
      <c r="Q680" s="75"/>
      <c r="R680" s="112" t="s">
        <v>3</v>
      </c>
      <c r="S680" s="171" t="s">
        <v>18</v>
      </c>
    </row>
    <row r="681" spans="1:19" ht="15" customHeight="1" x14ac:dyDescent="0.35">
      <c r="A681" s="112">
        <v>680</v>
      </c>
      <c r="B681" s="112" t="s">
        <v>2410</v>
      </c>
      <c r="C681" s="112" t="s">
        <v>2411</v>
      </c>
      <c r="D681" s="180" t="s">
        <v>2297</v>
      </c>
      <c r="E681" s="112" t="s">
        <v>346</v>
      </c>
      <c r="F681" s="112" t="s">
        <v>2412</v>
      </c>
      <c r="G681" s="188"/>
      <c r="H681" s="75"/>
      <c r="I681" s="112" t="s">
        <v>1112</v>
      </c>
      <c r="J681" s="112" t="s">
        <v>290</v>
      </c>
      <c r="K681" s="178"/>
      <c r="L681" s="178"/>
      <c r="M681" s="171"/>
      <c r="N681" s="75"/>
      <c r="O681" s="75"/>
      <c r="P681" s="112">
        <v>19</v>
      </c>
      <c r="Q681" s="75"/>
      <c r="R681" s="112" t="s">
        <v>3</v>
      </c>
      <c r="S681" s="171" t="s">
        <v>18</v>
      </c>
    </row>
    <row r="682" spans="1:19" ht="15" customHeight="1" x14ac:dyDescent="0.35">
      <c r="A682" s="112">
        <v>681</v>
      </c>
      <c r="B682" s="112" t="s">
        <v>1155</v>
      </c>
      <c r="C682" s="112" t="s">
        <v>2413</v>
      </c>
      <c r="D682" s="180" t="s">
        <v>1150</v>
      </c>
      <c r="E682" s="112" t="s">
        <v>396</v>
      </c>
      <c r="F682" s="112" t="s">
        <v>1424</v>
      </c>
      <c r="G682" s="188"/>
      <c r="H682" s="75"/>
      <c r="I682" s="112" t="s">
        <v>1112</v>
      </c>
      <c r="J682" s="112" t="s">
        <v>290</v>
      </c>
      <c r="K682" s="178"/>
      <c r="L682" s="178"/>
      <c r="M682" s="171"/>
      <c r="N682" s="75"/>
      <c r="O682" s="75"/>
      <c r="P682" s="75"/>
      <c r="Q682" s="75"/>
      <c r="R682" s="112" t="s">
        <v>3</v>
      </c>
      <c r="S682" s="171" t="s">
        <v>18</v>
      </c>
    </row>
    <row r="683" spans="1:19" ht="15" customHeight="1" x14ac:dyDescent="0.35">
      <c r="A683" s="112">
        <v>682</v>
      </c>
      <c r="B683" s="112" t="s">
        <v>2414</v>
      </c>
      <c r="C683" s="112" t="s">
        <v>2415</v>
      </c>
      <c r="D683" s="180" t="s">
        <v>2416</v>
      </c>
      <c r="E683" s="112" t="s">
        <v>556</v>
      </c>
      <c r="F683" s="112" t="s">
        <v>1141</v>
      </c>
      <c r="G683" s="188"/>
      <c r="H683" s="75"/>
      <c r="I683" s="112" t="s">
        <v>886</v>
      </c>
      <c r="J683" s="112" t="s">
        <v>1142</v>
      </c>
      <c r="K683" s="178"/>
      <c r="L683" s="178"/>
      <c r="M683" s="171"/>
      <c r="N683" s="75"/>
      <c r="O683" s="75"/>
      <c r="P683" s="75"/>
      <c r="Q683" s="75"/>
      <c r="R683" s="112" t="s">
        <v>3</v>
      </c>
      <c r="S683" s="171" t="s">
        <v>18</v>
      </c>
    </row>
    <row r="684" spans="1:19" ht="15" customHeight="1" x14ac:dyDescent="0.35">
      <c r="A684" s="112">
        <v>683</v>
      </c>
      <c r="B684" s="112" t="s">
        <v>2417</v>
      </c>
      <c r="C684" s="112" t="s">
        <v>2418</v>
      </c>
      <c r="D684" s="180" t="s">
        <v>287</v>
      </c>
      <c r="E684" s="112" t="s">
        <v>493</v>
      </c>
      <c r="F684" s="112" t="s">
        <v>2419</v>
      </c>
      <c r="G684" s="188"/>
      <c r="H684" s="75"/>
      <c r="I684" s="112" t="s">
        <v>886</v>
      </c>
      <c r="J684" s="112" t="s">
        <v>290</v>
      </c>
      <c r="K684" s="178"/>
      <c r="L684" s="178"/>
      <c r="M684" s="171"/>
      <c r="N684" s="112">
        <v>1</v>
      </c>
      <c r="O684" s="75"/>
      <c r="P684" s="75"/>
      <c r="Q684" s="75"/>
      <c r="R684" s="112" t="s">
        <v>3</v>
      </c>
      <c r="S684" s="171" t="s">
        <v>18</v>
      </c>
    </row>
    <row r="685" spans="1:19" ht="15" customHeight="1" x14ac:dyDescent="0.35">
      <c r="A685" s="112">
        <v>684</v>
      </c>
      <c r="B685" s="112" t="s">
        <v>2420</v>
      </c>
      <c r="C685" s="112" t="s">
        <v>2421</v>
      </c>
      <c r="D685" s="180" t="s">
        <v>2219</v>
      </c>
      <c r="E685" s="112" t="s">
        <v>493</v>
      </c>
      <c r="F685" s="112" t="s">
        <v>2422</v>
      </c>
      <c r="G685" s="188"/>
      <c r="H685" s="75"/>
      <c r="I685" s="112" t="s">
        <v>505</v>
      </c>
      <c r="J685" s="112" t="s">
        <v>1118</v>
      </c>
      <c r="K685" s="178"/>
      <c r="L685" s="178"/>
      <c r="M685" s="171"/>
      <c r="N685" s="112">
        <v>12</v>
      </c>
      <c r="O685" s="75"/>
      <c r="P685" s="112">
        <v>48</v>
      </c>
      <c r="Q685" s="75"/>
      <c r="R685" s="112" t="s">
        <v>3</v>
      </c>
      <c r="S685" s="171" t="s">
        <v>18</v>
      </c>
    </row>
    <row r="686" spans="1:19" ht="15" customHeight="1" x14ac:dyDescent="0.35">
      <c r="A686" s="112">
        <v>685</v>
      </c>
      <c r="B686" s="112" t="s">
        <v>2423</v>
      </c>
      <c r="C686" s="112" t="s">
        <v>2424</v>
      </c>
      <c r="D686" s="180" t="s">
        <v>1201</v>
      </c>
      <c r="E686" s="112" t="s">
        <v>493</v>
      </c>
      <c r="F686" s="112" t="s">
        <v>2425</v>
      </c>
      <c r="G686" s="188"/>
      <c r="H686" s="75"/>
      <c r="I686" s="112" t="s">
        <v>1112</v>
      </c>
      <c r="J686" s="112" t="s">
        <v>290</v>
      </c>
      <c r="K686" s="178"/>
      <c r="L686" s="178"/>
      <c r="M686" s="171"/>
      <c r="N686" s="112">
        <v>2</v>
      </c>
      <c r="O686" s="75"/>
      <c r="P686" s="112">
        <v>13</v>
      </c>
      <c r="Q686" s="75"/>
      <c r="R686" s="112" t="s">
        <v>3</v>
      </c>
      <c r="S686" s="171" t="s">
        <v>18</v>
      </c>
    </row>
    <row r="687" spans="1:19" ht="15" customHeight="1" x14ac:dyDescent="0.35">
      <c r="A687" s="112">
        <v>686</v>
      </c>
      <c r="B687" s="112" t="s">
        <v>2426</v>
      </c>
      <c r="C687" s="112" t="s">
        <v>2427</v>
      </c>
      <c r="D687" s="180" t="s">
        <v>1110</v>
      </c>
      <c r="E687" s="112" t="s">
        <v>302</v>
      </c>
      <c r="F687" s="112" t="s">
        <v>2428</v>
      </c>
      <c r="G687" s="188"/>
      <c r="H687" s="75"/>
      <c r="I687" s="112" t="s">
        <v>1112</v>
      </c>
      <c r="J687" s="112" t="s">
        <v>1113</v>
      </c>
      <c r="K687" s="178"/>
      <c r="L687" s="178"/>
      <c r="M687" s="171"/>
      <c r="N687" s="112">
        <v>1</v>
      </c>
      <c r="O687" s="75"/>
      <c r="P687" s="112">
        <v>20</v>
      </c>
      <c r="Q687" s="75"/>
      <c r="R687" s="112" t="s">
        <v>3</v>
      </c>
      <c r="S687" s="171" t="s">
        <v>18</v>
      </c>
    </row>
    <row r="688" spans="1:19" ht="15" customHeight="1" x14ac:dyDescent="0.35">
      <c r="A688" s="112">
        <v>687</v>
      </c>
      <c r="B688" s="112" t="s">
        <v>2429</v>
      </c>
      <c r="C688" s="112" t="s">
        <v>2430</v>
      </c>
      <c r="D688" s="180" t="s">
        <v>1667</v>
      </c>
      <c r="E688" s="112" t="s">
        <v>295</v>
      </c>
      <c r="F688" s="112" t="s">
        <v>2431</v>
      </c>
      <c r="G688" s="188"/>
      <c r="H688" s="75"/>
      <c r="I688" s="112" t="s">
        <v>505</v>
      </c>
      <c r="J688" s="112" t="s">
        <v>1118</v>
      </c>
      <c r="K688" s="178"/>
      <c r="L688" s="178"/>
      <c r="M688" s="171"/>
      <c r="N688" s="112">
        <v>25</v>
      </c>
      <c r="O688" s="75"/>
      <c r="P688" s="112">
        <v>45</v>
      </c>
      <c r="Q688" s="75"/>
      <c r="R688" s="112" t="s">
        <v>3</v>
      </c>
      <c r="S688" s="171" t="s">
        <v>18</v>
      </c>
    </row>
    <row r="689" spans="1:19" ht="15" customHeight="1" x14ac:dyDescent="0.35">
      <c r="A689" s="112">
        <v>688</v>
      </c>
      <c r="B689" s="112" t="s">
        <v>2432</v>
      </c>
      <c r="C689" s="112" t="s">
        <v>2433</v>
      </c>
      <c r="D689" s="180" t="s">
        <v>1194</v>
      </c>
      <c r="E689" s="112" t="s">
        <v>288</v>
      </c>
      <c r="F689" s="112" t="s">
        <v>2434</v>
      </c>
      <c r="G689" s="188"/>
      <c r="H689" s="75"/>
      <c r="I689" s="112" t="s">
        <v>505</v>
      </c>
      <c r="J689" s="112" t="s">
        <v>1118</v>
      </c>
      <c r="K689" s="178"/>
      <c r="L689" s="178"/>
      <c r="M689" s="171"/>
      <c r="N689" s="112">
        <v>13</v>
      </c>
      <c r="O689" s="75"/>
      <c r="P689" s="112">
        <v>62</v>
      </c>
      <c r="Q689" s="75"/>
      <c r="R689" s="112" t="s">
        <v>3</v>
      </c>
      <c r="S689" s="171" t="s">
        <v>18</v>
      </c>
    </row>
    <row r="690" spans="1:19" ht="15" customHeight="1" x14ac:dyDescent="0.35">
      <c r="A690" s="112">
        <v>689</v>
      </c>
      <c r="B690" s="112" t="s">
        <v>2435</v>
      </c>
      <c r="C690" s="112" t="s">
        <v>2436</v>
      </c>
      <c r="D690" s="180" t="s">
        <v>332</v>
      </c>
      <c r="E690" s="112" t="s">
        <v>310</v>
      </c>
      <c r="F690" s="112" t="s">
        <v>2437</v>
      </c>
      <c r="G690" s="188"/>
      <c r="H690" s="75"/>
      <c r="I690" s="112" t="s">
        <v>1112</v>
      </c>
      <c r="J690" s="112" t="s">
        <v>1113</v>
      </c>
      <c r="K690" s="178"/>
      <c r="L690" s="178"/>
      <c r="M690" s="171"/>
      <c r="N690" s="75"/>
      <c r="O690" s="75"/>
      <c r="P690" s="112">
        <v>9</v>
      </c>
      <c r="Q690" s="75"/>
      <c r="R690" s="112" t="s">
        <v>3</v>
      </c>
      <c r="S690" s="171" t="s">
        <v>18</v>
      </c>
    </row>
    <row r="691" spans="1:19" ht="15" customHeight="1" x14ac:dyDescent="0.35">
      <c r="A691" s="112">
        <v>690</v>
      </c>
      <c r="B691" s="112" t="s">
        <v>2438</v>
      </c>
      <c r="C691" s="112" t="s">
        <v>2439</v>
      </c>
      <c r="D691" s="180" t="s">
        <v>287</v>
      </c>
      <c r="E691" s="112" t="s">
        <v>302</v>
      </c>
      <c r="F691" s="112" t="s">
        <v>2440</v>
      </c>
      <c r="G691" s="188"/>
      <c r="H691" s="75"/>
      <c r="I691" s="112" t="s">
        <v>1112</v>
      </c>
      <c r="J691" s="112" t="s">
        <v>290</v>
      </c>
      <c r="K691" s="178"/>
      <c r="L691" s="178"/>
      <c r="M691" s="171"/>
      <c r="N691" s="112">
        <v>15</v>
      </c>
      <c r="O691" s="75"/>
      <c r="P691" s="112">
        <v>29</v>
      </c>
      <c r="Q691" s="75"/>
      <c r="R691" s="112" t="s">
        <v>3</v>
      </c>
      <c r="S691" s="171" t="s">
        <v>18</v>
      </c>
    </row>
    <row r="692" spans="1:19" ht="15" customHeight="1" x14ac:dyDescent="0.35">
      <c r="A692" s="112">
        <v>691</v>
      </c>
      <c r="B692" s="112" t="s">
        <v>2441</v>
      </c>
      <c r="C692" s="112" t="s">
        <v>2442</v>
      </c>
      <c r="D692" s="180" t="s">
        <v>1169</v>
      </c>
      <c r="E692" s="112" t="s">
        <v>346</v>
      </c>
      <c r="F692" s="112" t="s">
        <v>2443</v>
      </c>
      <c r="G692" s="188"/>
      <c r="H692" s="75"/>
      <c r="I692" s="112" t="s">
        <v>505</v>
      </c>
      <c r="J692" s="112" t="s">
        <v>1118</v>
      </c>
      <c r="K692" s="178"/>
      <c r="L692" s="178"/>
      <c r="M692" s="171"/>
      <c r="N692" s="75"/>
      <c r="O692" s="75"/>
      <c r="P692" s="112">
        <v>40</v>
      </c>
      <c r="Q692" s="75"/>
      <c r="R692" s="112" t="s">
        <v>3</v>
      </c>
      <c r="S692" s="171" t="s">
        <v>18</v>
      </c>
    </row>
    <row r="693" spans="1:19" ht="15" customHeight="1" x14ac:dyDescent="0.35">
      <c r="A693" s="112">
        <v>692</v>
      </c>
      <c r="B693" s="112" t="s">
        <v>2444</v>
      </c>
      <c r="C693" s="112" t="s">
        <v>2445</v>
      </c>
      <c r="D693" s="180" t="s">
        <v>1480</v>
      </c>
      <c r="E693" s="112" t="s">
        <v>295</v>
      </c>
      <c r="F693" s="112" t="s">
        <v>2446</v>
      </c>
      <c r="G693" s="188"/>
      <c r="H693" s="75"/>
      <c r="I693" s="112" t="s">
        <v>505</v>
      </c>
      <c r="J693" s="112" t="s">
        <v>1118</v>
      </c>
      <c r="K693" s="178"/>
      <c r="L693" s="178"/>
      <c r="M693" s="171"/>
      <c r="N693" s="112">
        <v>23</v>
      </c>
      <c r="O693" s="75"/>
      <c r="P693" s="112">
        <v>39</v>
      </c>
      <c r="Q693" s="75"/>
      <c r="R693" s="112" t="s">
        <v>3</v>
      </c>
      <c r="S693" s="171" t="s">
        <v>18</v>
      </c>
    </row>
    <row r="694" spans="1:19" ht="15" customHeight="1" x14ac:dyDescent="0.35">
      <c r="A694" s="112">
        <v>693</v>
      </c>
      <c r="B694" s="112" t="s">
        <v>2447</v>
      </c>
      <c r="C694" s="112" t="s">
        <v>2448</v>
      </c>
      <c r="D694" s="180" t="s">
        <v>287</v>
      </c>
      <c r="E694" s="112" t="s">
        <v>302</v>
      </c>
      <c r="F694" s="112" t="s">
        <v>2449</v>
      </c>
      <c r="G694" s="188"/>
      <c r="H694" s="75"/>
      <c r="I694" s="112" t="s">
        <v>1112</v>
      </c>
      <c r="J694" s="112" t="s">
        <v>290</v>
      </c>
      <c r="K694" s="178"/>
      <c r="L694" s="178"/>
      <c r="M694" s="171"/>
      <c r="N694" s="112">
        <v>1</v>
      </c>
      <c r="O694" s="75"/>
      <c r="P694" s="112">
        <v>27</v>
      </c>
      <c r="Q694" s="75"/>
      <c r="R694" s="112" t="s">
        <v>3</v>
      </c>
      <c r="S694" s="171" t="s">
        <v>18</v>
      </c>
    </row>
    <row r="695" spans="1:19" ht="15" customHeight="1" x14ac:dyDescent="0.35">
      <c r="A695" s="112">
        <v>694</v>
      </c>
      <c r="B695" s="112" t="s">
        <v>2450</v>
      </c>
      <c r="C695" s="112" t="s">
        <v>2451</v>
      </c>
      <c r="D695" s="180" t="s">
        <v>1747</v>
      </c>
      <c r="E695" s="112" t="s">
        <v>288</v>
      </c>
      <c r="F695" s="112" t="s">
        <v>2452</v>
      </c>
      <c r="G695" s="188"/>
      <c r="H695" s="75"/>
      <c r="I695" s="112" t="s">
        <v>1112</v>
      </c>
      <c r="J695" s="112" t="s">
        <v>1113</v>
      </c>
      <c r="K695" s="178"/>
      <c r="L695" s="178"/>
      <c r="M695" s="171"/>
      <c r="N695" s="75"/>
      <c r="O695" s="75"/>
      <c r="P695" s="112">
        <v>14</v>
      </c>
      <c r="Q695" s="75"/>
      <c r="R695" s="112" t="s">
        <v>3</v>
      </c>
      <c r="S695" s="171" t="s">
        <v>18</v>
      </c>
    </row>
    <row r="696" spans="1:19" ht="15" customHeight="1" x14ac:dyDescent="0.35">
      <c r="A696" s="112">
        <v>695</v>
      </c>
      <c r="B696" s="112" t="s">
        <v>2453</v>
      </c>
      <c r="C696" s="112" t="s">
        <v>2454</v>
      </c>
      <c r="D696" s="180" t="s">
        <v>2108</v>
      </c>
      <c r="E696" s="112" t="s">
        <v>288</v>
      </c>
      <c r="F696" s="112" t="s">
        <v>2455</v>
      </c>
      <c r="G696" s="188"/>
      <c r="H696" s="75"/>
      <c r="I696" s="112" t="s">
        <v>505</v>
      </c>
      <c r="J696" s="112" t="s">
        <v>1118</v>
      </c>
      <c r="K696" s="178"/>
      <c r="L696" s="178"/>
      <c r="M696" s="171"/>
      <c r="N696" s="112">
        <v>9</v>
      </c>
      <c r="O696" s="75"/>
      <c r="P696" s="112">
        <v>48</v>
      </c>
      <c r="Q696" s="75"/>
      <c r="R696" s="112" t="s">
        <v>3</v>
      </c>
      <c r="S696" s="171" t="s">
        <v>18</v>
      </c>
    </row>
    <row r="697" spans="1:19" ht="15" customHeight="1" x14ac:dyDescent="0.35">
      <c r="A697" s="112">
        <v>696</v>
      </c>
      <c r="B697" s="112" t="s">
        <v>2456</v>
      </c>
      <c r="C697" s="112" t="s">
        <v>2457</v>
      </c>
      <c r="D697" s="180" t="s">
        <v>287</v>
      </c>
      <c r="E697" s="112" t="s">
        <v>346</v>
      </c>
      <c r="F697" s="112" t="s">
        <v>2458</v>
      </c>
      <c r="G697" s="188"/>
      <c r="H697" s="75"/>
      <c r="I697" s="112" t="s">
        <v>1112</v>
      </c>
      <c r="J697" s="112" t="s">
        <v>1154</v>
      </c>
      <c r="K697" s="178"/>
      <c r="L697" s="178"/>
      <c r="M697" s="171"/>
      <c r="N697" s="75"/>
      <c r="O697" s="75"/>
      <c r="P697" s="112">
        <v>23</v>
      </c>
      <c r="Q697" s="75"/>
      <c r="R697" s="112" t="s">
        <v>3</v>
      </c>
      <c r="S697" s="171" t="s">
        <v>18</v>
      </c>
    </row>
    <row r="698" spans="1:19" ht="15" customHeight="1" x14ac:dyDescent="0.35">
      <c r="A698" s="112">
        <v>697</v>
      </c>
      <c r="B698" s="112" t="s">
        <v>2459</v>
      </c>
      <c r="C698" s="112" t="s">
        <v>2460</v>
      </c>
      <c r="D698" s="180" t="s">
        <v>287</v>
      </c>
      <c r="E698" s="112" t="s">
        <v>295</v>
      </c>
      <c r="F698" s="112" t="s">
        <v>2461</v>
      </c>
      <c r="G698" s="188"/>
      <c r="H698" s="75"/>
      <c r="I698" s="112" t="s">
        <v>1112</v>
      </c>
      <c r="J698" s="112" t="s">
        <v>290</v>
      </c>
      <c r="K698" s="178"/>
      <c r="L698" s="178"/>
      <c r="M698" s="171"/>
      <c r="N698" s="112">
        <v>1</v>
      </c>
      <c r="O698" s="75"/>
      <c r="P698" s="112">
        <v>5</v>
      </c>
      <c r="Q698" s="75"/>
      <c r="R698" s="112" t="s">
        <v>3</v>
      </c>
      <c r="S698" s="171" t="s">
        <v>18</v>
      </c>
    </row>
    <row r="699" spans="1:19" ht="15" customHeight="1" x14ac:dyDescent="0.35">
      <c r="A699" s="112">
        <v>698</v>
      </c>
      <c r="B699" s="112" t="s">
        <v>2462</v>
      </c>
      <c r="C699" s="112" t="s">
        <v>2463</v>
      </c>
      <c r="D699" s="180" t="s">
        <v>1390</v>
      </c>
      <c r="E699" s="112" t="s">
        <v>493</v>
      </c>
      <c r="F699" s="112" t="s">
        <v>2464</v>
      </c>
      <c r="G699" s="188"/>
      <c r="H699" s="75"/>
      <c r="I699" s="112" t="s">
        <v>505</v>
      </c>
      <c r="J699" s="112" t="s">
        <v>1118</v>
      </c>
      <c r="K699" s="178"/>
      <c r="L699" s="178"/>
      <c r="M699" s="171"/>
      <c r="N699" s="112">
        <v>10</v>
      </c>
      <c r="O699" s="75"/>
      <c r="P699" s="112">
        <v>30</v>
      </c>
      <c r="Q699" s="75"/>
      <c r="R699" s="112" t="s">
        <v>3</v>
      </c>
      <c r="S699" s="171" t="s">
        <v>18</v>
      </c>
    </row>
    <row r="700" spans="1:19" ht="15" customHeight="1" x14ac:dyDescent="0.35">
      <c r="A700" s="112">
        <v>699</v>
      </c>
      <c r="B700" s="112" t="s">
        <v>2465</v>
      </c>
      <c r="C700" s="112" t="s">
        <v>2466</v>
      </c>
      <c r="D700" s="180" t="s">
        <v>287</v>
      </c>
      <c r="E700" s="112" t="s">
        <v>310</v>
      </c>
      <c r="F700" s="112" t="s">
        <v>2467</v>
      </c>
      <c r="G700" s="188"/>
      <c r="H700" s="75"/>
      <c r="I700" s="112" t="s">
        <v>1112</v>
      </c>
      <c r="J700" s="112" t="s">
        <v>290</v>
      </c>
      <c r="K700" s="178"/>
      <c r="L700" s="178"/>
      <c r="M700" s="171"/>
      <c r="N700" s="112">
        <v>1</v>
      </c>
      <c r="O700" s="75"/>
      <c r="P700" s="112">
        <v>10</v>
      </c>
      <c r="Q700" s="75"/>
      <c r="R700" s="112" t="s">
        <v>3</v>
      </c>
      <c r="S700" s="171" t="s">
        <v>18</v>
      </c>
    </row>
    <row r="701" spans="1:19" ht="15" customHeight="1" x14ac:dyDescent="0.35">
      <c r="A701" s="112">
        <v>700</v>
      </c>
      <c r="B701" s="112" t="s">
        <v>2468</v>
      </c>
      <c r="C701" s="112" t="s">
        <v>2469</v>
      </c>
      <c r="D701" s="180" t="s">
        <v>287</v>
      </c>
      <c r="E701" s="112" t="s">
        <v>396</v>
      </c>
      <c r="F701" s="112" t="s">
        <v>2470</v>
      </c>
      <c r="G701" s="188"/>
      <c r="H701" s="75"/>
      <c r="I701" s="112" t="s">
        <v>1112</v>
      </c>
      <c r="J701" s="112" t="s">
        <v>290</v>
      </c>
      <c r="K701" s="178"/>
      <c r="L701" s="178"/>
      <c r="M701" s="171"/>
      <c r="N701" s="75"/>
      <c r="O701" s="75"/>
      <c r="P701" s="112">
        <v>19</v>
      </c>
      <c r="Q701" s="75"/>
      <c r="R701" s="112" t="s">
        <v>3</v>
      </c>
      <c r="S701" s="171" t="s">
        <v>18</v>
      </c>
    </row>
    <row r="702" spans="1:19" ht="15" customHeight="1" x14ac:dyDescent="0.35">
      <c r="A702" s="112">
        <v>701</v>
      </c>
      <c r="B702" s="112" t="s">
        <v>2471</v>
      </c>
      <c r="C702" s="112" t="s">
        <v>2472</v>
      </c>
      <c r="D702" s="180" t="s">
        <v>2473</v>
      </c>
      <c r="E702" s="112" t="s">
        <v>295</v>
      </c>
      <c r="F702" s="112" t="s">
        <v>2474</v>
      </c>
      <c r="G702" s="188"/>
      <c r="H702" s="75"/>
      <c r="I702" s="112" t="s">
        <v>505</v>
      </c>
      <c r="J702" s="112" t="s">
        <v>1118</v>
      </c>
      <c r="K702" s="178"/>
      <c r="L702" s="178"/>
      <c r="M702" s="171"/>
      <c r="N702" s="112">
        <v>5</v>
      </c>
      <c r="O702" s="75"/>
      <c r="P702" s="112">
        <v>81</v>
      </c>
      <c r="Q702" s="75"/>
      <c r="R702" s="112" t="s">
        <v>3</v>
      </c>
      <c r="S702" s="171" t="s">
        <v>18</v>
      </c>
    </row>
    <row r="703" spans="1:19" ht="15" customHeight="1" x14ac:dyDescent="0.35">
      <c r="A703" s="112">
        <v>702</v>
      </c>
      <c r="B703" s="112" t="s">
        <v>2475</v>
      </c>
      <c r="C703" s="112" t="s">
        <v>2476</v>
      </c>
      <c r="D703" s="180" t="s">
        <v>1169</v>
      </c>
      <c r="E703" s="112" t="s">
        <v>556</v>
      </c>
      <c r="F703" s="112" t="s">
        <v>2477</v>
      </c>
      <c r="G703" s="188"/>
      <c r="H703" s="75"/>
      <c r="I703" s="112" t="s">
        <v>505</v>
      </c>
      <c r="J703" s="112" t="s">
        <v>1118</v>
      </c>
      <c r="K703" s="178"/>
      <c r="L703" s="178"/>
      <c r="M703" s="171"/>
      <c r="N703" s="75"/>
      <c r="O703" s="75"/>
      <c r="P703" s="112">
        <v>35</v>
      </c>
      <c r="Q703" s="75"/>
      <c r="R703" s="112" t="s">
        <v>3</v>
      </c>
      <c r="S703" s="171" t="s">
        <v>18</v>
      </c>
    </row>
    <row r="704" spans="1:19" ht="15" customHeight="1" x14ac:dyDescent="0.35">
      <c r="A704" s="112">
        <v>703</v>
      </c>
      <c r="B704" s="112" t="s">
        <v>2478</v>
      </c>
      <c r="C704" s="112" t="s">
        <v>2479</v>
      </c>
      <c r="D704" s="180" t="s">
        <v>287</v>
      </c>
      <c r="E704" s="112" t="s">
        <v>288</v>
      </c>
      <c r="F704" s="112" t="s">
        <v>2480</v>
      </c>
      <c r="G704" s="188"/>
      <c r="H704" s="75"/>
      <c r="I704" s="112" t="s">
        <v>1112</v>
      </c>
      <c r="J704" s="112" t="s">
        <v>290</v>
      </c>
      <c r="K704" s="178"/>
      <c r="L704" s="178"/>
      <c r="M704" s="171"/>
      <c r="N704" s="112">
        <v>23</v>
      </c>
      <c r="O704" s="75"/>
      <c r="P704" s="112">
        <v>30</v>
      </c>
      <c r="Q704" s="75"/>
      <c r="R704" s="112" t="s">
        <v>3</v>
      </c>
      <c r="S704" s="171" t="s">
        <v>18</v>
      </c>
    </row>
    <row r="705" spans="1:19" ht="15" customHeight="1" x14ac:dyDescent="0.35">
      <c r="A705" s="112">
        <v>704</v>
      </c>
      <c r="B705" s="112" t="s">
        <v>2481</v>
      </c>
      <c r="C705" s="112" t="s">
        <v>2482</v>
      </c>
      <c r="D705" s="180" t="s">
        <v>287</v>
      </c>
      <c r="E705" s="112" t="s">
        <v>310</v>
      </c>
      <c r="F705" s="112" t="s">
        <v>2483</v>
      </c>
      <c r="G705" s="188"/>
      <c r="H705" s="75"/>
      <c r="I705" s="112" t="s">
        <v>1112</v>
      </c>
      <c r="J705" s="112" t="s">
        <v>290</v>
      </c>
      <c r="K705" s="178"/>
      <c r="L705" s="178"/>
      <c r="M705" s="171"/>
      <c r="N705" s="112">
        <v>27</v>
      </c>
      <c r="O705" s="75"/>
      <c r="P705" s="112">
        <v>21</v>
      </c>
      <c r="Q705" s="75"/>
      <c r="R705" s="112" t="s">
        <v>3</v>
      </c>
      <c r="S705" s="171" t="s">
        <v>18</v>
      </c>
    </row>
    <row r="706" spans="1:19" ht="15" customHeight="1" x14ac:dyDescent="0.35">
      <c r="A706" s="112">
        <v>705</v>
      </c>
      <c r="B706" s="112" t="s">
        <v>2484</v>
      </c>
      <c r="C706" s="112" t="s">
        <v>2485</v>
      </c>
      <c r="D706" s="180" t="s">
        <v>1743</v>
      </c>
      <c r="E706" s="112" t="s">
        <v>325</v>
      </c>
      <c r="F706" s="112" t="s">
        <v>2486</v>
      </c>
      <c r="G706" s="188"/>
      <c r="H706" s="75"/>
      <c r="I706" s="112" t="s">
        <v>886</v>
      </c>
      <c r="J706" s="112" t="s">
        <v>290</v>
      </c>
      <c r="K706" s="178"/>
      <c r="L706" s="178"/>
      <c r="M706" s="171"/>
      <c r="N706" s="112">
        <v>4</v>
      </c>
      <c r="O706" s="75"/>
      <c r="P706" s="112">
        <v>18</v>
      </c>
      <c r="Q706" s="75"/>
      <c r="R706" s="112" t="s">
        <v>3</v>
      </c>
      <c r="S706" s="171" t="s">
        <v>18</v>
      </c>
    </row>
    <row r="707" spans="1:19" ht="15" customHeight="1" x14ac:dyDescent="0.35">
      <c r="A707" s="112">
        <v>706</v>
      </c>
      <c r="B707" s="112" t="s">
        <v>2487</v>
      </c>
      <c r="C707" s="112" t="s">
        <v>2488</v>
      </c>
      <c r="D707" s="180" t="s">
        <v>1390</v>
      </c>
      <c r="E707" s="112" t="s">
        <v>310</v>
      </c>
      <c r="F707" s="112" t="s">
        <v>2489</v>
      </c>
      <c r="G707" s="188"/>
      <c r="H707" s="75"/>
      <c r="I707" s="112" t="s">
        <v>505</v>
      </c>
      <c r="J707" s="112" t="s">
        <v>1118</v>
      </c>
      <c r="K707" s="178"/>
      <c r="L707" s="178"/>
      <c r="M707" s="171"/>
      <c r="N707" s="112">
        <v>43</v>
      </c>
      <c r="O707" s="75"/>
      <c r="P707" s="112">
        <v>36</v>
      </c>
      <c r="Q707" s="75"/>
      <c r="R707" s="112" t="s">
        <v>3</v>
      </c>
      <c r="S707" s="171" t="s">
        <v>18</v>
      </c>
    </row>
    <row r="708" spans="1:19" ht="15" customHeight="1" x14ac:dyDescent="0.35">
      <c r="A708" s="112">
        <v>707</v>
      </c>
      <c r="B708" s="112" t="s">
        <v>2490</v>
      </c>
      <c r="C708" s="112" t="s">
        <v>2491</v>
      </c>
      <c r="D708" s="180" t="s">
        <v>1417</v>
      </c>
      <c r="E708" s="112" t="s">
        <v>310</v>
      </c>
      <c r="F708" s="112" t="s">
        <v>2492</v>
      </c>
      <c r="G708" s="188"/>
      <c r="H708" s="75"/>
      <c r="I708" s="112" t="s">
        <v>505</v>
      </c>
      <c r="J708" s="112" t="s">
        <v>1118</v>
      </c>
      <c r="K708" s="178"/>
      <c r="L708" s="178"/>
      <c r="M708" s="171"/>
      <c r="N708" s="112">
        <v>2</v>
      </c>
      <c r="O708" s="75"/>
      <c r="P708" s="112">
        <v>38</v>
      </c>
      <c r="Q708" s="75"/>
      <c r="R708" s="112" t="s">
        <v>3</v>
      </c>
      <c r="S708" s="171" t="s">
        <v>18</v>
      </c>
    </row>
    <row r="709" spans="1:19" ht="15" customHeight="1" x14ac:dyDescent="0.35">
      <c r="A709" s="112">
        <v>708</v>
      </c>
      <c r="B709" s="112" t="s">
        <v>2493</v>
      </c>
      <c r="C709" s="112" t="s">
        <v>2494</v>
      </c>
      <c r="D709" s="180" t="s">
        <v>332</v>
      </c>
      <c r="E709" s="112" t="s">
        <v>310</v>
      </c>
      <c r="F709" s="112" t="s">
        <v>2495</v>
      </c>
      <c r="G709" s="188"/>
      <c r="H709" s="75"/>
      <c r="I709" s="112" t="s">
        <v>886</v>
      </c>
      <c r="J709" s="112" t="s">
        <v>290</v>
      </c>
      <c r="K709" s="178"/>
      <c r="L709" s="178"/>
      <c r="M709" s="171"/>
      <c r="N709" s="75"/>
      <c r="O709" s="75"/>
      <c r="P709" s="112">
        <v>27</v>
      </c>
      <c r="Q709" s="75"/>
      <c r="R709" s="112" t="s">
        <v>3</v>
      </c>
      <c r="S709" s="171" t="s">
        <v>18</v>
      </c>
    </row>
    <row r="710" spans="1:19" ht="15" customHeight="1" x14ac:dyDescent="0.35">
      <c r="A710" s="112">
        <v>709</v>
      </c>
      <c r="B710" s="112" t="s">
        <v>2496</v>
      </c>
      <c r="C710" s="112" t="s">
        <v>2497</v>
      </c>
      <c r="D710" s="180" t="s">
        <v>1194</v>
      </c>
      <c r="E710" s="112" t="s">
        <v>288</v>
      </c>
      <c r="F710" s="112" t="s">
        <v>2498</v>
      </c>
      <c r="G710" s="188"/>
      <c r="H710" s="75"/>
      <c r="I710" s="112" t="s">
        <v>505</v>
      </c>
      <c r="J710" s="112" t="s">
        <v>1118</v>
      </c>
      <c r="K710" s="178"/>
      <c r="L710" s="178"/>
      <c r="M710" s="171"/>
      <c r="N710" s="112">
        <v>24</v>
      </c>
      <c r="O710" s="75"/>
      <c r="P710" s="112">
        <v>138</v>
      </c>
      <c r="Q710" s="75"/>
      <c r="R710" s="112" t="s">
        <v>3</v>
      </c>
      <c r="S710" s="171" t="s">
        <v>18</v>
      </c>
    </row>
    <row r="711" spans="1:19" ht="15" customHeight="1" x14ac:dyDescent="0.35">
      <c r="A711" s="112">
        <v>710</v>
      </c>
      <c r="B711" s="112" t="s">
        <v>2499</v>
      </c>
      <c r="C711" s="112" t="s">
        <v>2500</v>
      </c>
      <c r="D711" s="180" t="s">
        <v>2102</v>
      </c>
      <c r="E711" s="112" t="s">
        <v>325</v>
      </c>
      <c r="F711" s="112" t="s">
        <v>2501</v>
      </c>
      <c r="G711" s="188"/>
      <c r="H711" s="75"/>
      <c r="I711" s="112" t="s">
        <v>505</v>
      </c>
      <c r="J711" s="112" t="s">
        <v>1118</v>
      </c>
      <c r="K711" s="178"/>
      <c r="L711" s="178"/>
      <c r="M711" s="171"/>
      <c r="N711" s="112">
        <v>7</v>
      </c>
      <c r="O711" s="75"/>
      <c r="P711" s="112">
        <v>47</v>
      </c>
      <c r="Q711" s="75"/>
      <c r="R711" s="112" t="s">
        <v>3</v>
      </c>
      <c r="S711" s="171" t="s">
        <v>18</v>
      </c>
    </row>
    <row r="712" spans="1:19" ht="15" customHeight="1" x14ac:dyDescent="0.35">
      <c r="A712" s="112">
        <v>711</v>
      </c>
      <c r="B712" s="112" t="s">
        <v>2502</v>
      </c>
      <c r="C712" s="112" t="s">
        <v>2503</v>
      </c>
      <c r="D712" s="180" t="s">
        <v>1110</v>
      </c>
      <c r="E712" s="112" t="s">
        <v>325</v>
      </c>
      <c r="F712" s="112" t="s">
        <v>2504</v>
      </c>
      <c r="G712" s="188"/>
      <c r="H712" s="75"/>
      <c r="I712" s="112" t="s">
        <v>1112</v>
      </c>
      <c r="J712" s="112" t="s">
        <v>290</v>
      </c>
      <c r="K712" s="178"/>
      <c r="L712" s="178"/>
      <c r="M712" s="171"/>
      <c r="N712" s="112">
        <v>35</v>
      </c>
      <c r="O712" s="75"/>
      <c r="P712" s="112">
        <v>35</v>
      </c>
      <c r="Q712" s="75"/>
      <c r="R712" s="112" t="s">
        <v>3</v>
      </c>
      <c r="S712" s="171" t="s">
        <v>18</v>
      </c>
    </row>
    <row r="713" spans="1:19" ht="15" customHeight="1" x14ac:dyDescent="0.35">
      <c r="A713" s="112">
        <v>712</v>
      </c>
      <c r="B713" s="112" t="s">
        <v>2505</v>
      </c>
      <c r="C713" s="112" t="s">
        <v>2506</v>
      </c>
      <c r="D713" s="180" t="s">
        <v>2507</v>
      </c>
      <c r="E713" s="112" t="s">
        <v>493</v>
      </c>
      <c r="F713" s="112" t="s">
        <v>2508</v>
      </c>
      <c r="G713" s="188"/>
      <c r="H713" s="75"/>
      <c r="I713" s="112" t="s">
        <v>505</v>
      </c>
      <c r="J713" s="112" t="s">
        <v>1118</v>
      </c>
      <c r="K713" s="178"/>
      <c r="L713" s="178"/>
      <c r="M713" s="171"/>
      <c r="N713" s="112">
        <v>3</v>
      </c>
      <c r="O713" s="75"/>
      <c r="P713" s="112">
        <v>17</v>
      </c>
      <c r="Q713" s="75"/>
      <c r="R713" s="112" t="s">
        <v>3</v>
      </c>
      <c r="S713" s="171" t="s">
        <v>18</v>
      </c>
    </row>
    <row r="714" spans="1:19" ht="15" customHeight="1" x14ac:dyDescent="0.35">
      <c r="A714" s="112">
        <v>713</v>
      </c>
      <c r="B714" s="112" t="s">
        <v>2509</v>
      </c>
      <c r="C714" s="112" t="s">
        <v>2510</v>
      </c>
      <c r="D714" s="180" t="s">
        <v>1110</v>
      </c>
      <c r="E714" s="112" t="s">
        <v>325</v>
      </c>
      <c r="F714" s="112" t="s">
        <v>2511</v>
      </c>
      <c r="G714" s="188"/>
      <c r="H714" s="75"/>
      <c r="I714" s="112" t="s">
        <v>1112</v>
      </c>
      <c r="J714" s="112" t="s">
        <v>290</v>
      </c>
      <c r="K714" s="178"/>
      <c r="L714" s="178"/>
      <c r="M714" s="171"/>
      <c r="N714" s="112">
        <v>8</v>
      </c>
      <c r="O714" s="75"/>
      <c r="P714" s="112">
        <v>13</v>
      </c>
      <c r="Q714" s="75"/>
      <c r="R714" s="112" t="s">
        <v>3</v>
      </c>
      <c r="S714" s="171" t="s">
        <v>18</v>
      </c>
    </row>
    <row r="715" spans="1:19" ht="15" customHeight="1" x14ac:dyDescent="0.35">
      <c r="A715" s="112">
        <v>714</v>
      </c>
      <c r="B715" s="112" t="s">
        <v>2512</v>
      </c>
      <c r="C715" s="112" t="s">
        <v>2513</v>
      </c>
      <c r="D715" s="180" t="s">
        <v>1953</v>
      </c>
      <c r="E715" s="112" t="s">
        <v>302</v>
      </c>
      <c r="F715" s="112" t="s">
        <v>2514</v>
      </c>
      <c r="G715" s="188"/>
      <c r="H715" s="75"/>
      <c r="I715" s="112" t="s">
        <v>1112</v>
      </c>
      <c r="J715" s="112" t="s">
        <v>290</v>
      </c>
      <c r="K715" s="178"/>
      <c r="L715" s="178"/>
      <c r="M715" s="171"/>
      <c r="N715" s="112">
        <v>4</v>
      </c>
      <c r="O715" s="75"/>
      <c r="P715" s="112">
        <v>38</v>
      </c>
      <c r="Q715" s="75"/>
      <c r="R715" s="112" t="s">
        <v>3</v>
      </c>
      <c r="S715" s="171" t="s">
        <v>18</v>
      </c>
    </row>
    <row r="716" spans="1:19" ht="15" customHeight="1" x14ac:dyDescent="0.35">
      <c r="A716" s="112">
        <v>715</v>
      </c>
      <c r="B716" s="112" t="s">
        <v>2515</v>
      </c>
      <c r="C716" s="112" t="s">
        <v>2516</v>
      </c>
      <c r="D716" s="180" t="s">
        <v>1110</v>
      </c>
      <c r="E716" s="112" t="s">
        <v>310</v>
      </c>
      <c r="F716" s="112" t="s">
        <v>2517</v>
      </c>
      <c r="G716" s="188"/>
      <c r="H716" s="75"/>
      <c r="I716" s="112" t="s">
        <v>1112</v>
      </c>
      <c r="J716" s="112" t="s">
        <v>290</v>
      </c>
      <c r="K716" s="178"/>
      <c r="L716" s="178"/>
      <c r="M716" s="171"/>
      <c r="N716" s="112">
        <v>8</v>
      </c>
      <c r="O716" s="75"/>
      <c r="P716" s="112">
        <v>56</v>
      </c>
      <c r="Q716" s="75"/>
      <c r="R716" s="112" t="s">
        <v>3</v>
      </c>
      <c r="S716" s="171" t="s">
        <v>18</v>
      </c>
    </row>
    <row r="717" spans="1:19" ht="15" customHeight="1" x14ac:dyDescent="0.35">
      <c r="A717" s="112">
        <v>716</v>
      </c>
      <c r="B717" s="112" t="s">
        <v>2518</v>
      </c>
      <c r="C717" s="112" t="s">
        <v>2519</v>
      </c>
      <c r="D717" s="180" t="s">
        <v>1480</v>
      </c>
      <c r="E717" s="112" t="s">
        <v>302</v>
      </c>
      <c r="F717" s="112" t="s">
        <v>2520</v>
      </c>
      <c r="G717" s="188"/>
      <c r="H717" s="75"/>
      <c r="I717" s="112" t="s">
        <v>505</v>
      </c>
      <c r="J717" s="112" t="s">
        <v>1118</v>
      </c>
      <c r="K717" s="178"/>
      <c r="L717" s="178"/>
      <c r="M717" s="171"/>
      <c r="N717" s="112">
        <v>27</v>
      </c>
      <c r="O717" s="75"/>
      <c r="P717" s="112">
        <v>54</v>
      </c>
      <c r="Q717" s="75"/>
      <c r="R717" s="112" t="s">
        <v>3</v>
      </c>
      <c r="S717" s="171" t="s">
        <v>18</v>
      </c>
    </row>
    <row r="718" spans="1:19" ht="15" customHeight="1" x14ac:dyDescent="0.35">
      <c r="A718" s="112">
        <v>717</v>
      </c>
      <c r="B718" s="112" t="s">
        <v>2521</v>
      </c>
      <c r="C718" s="112" t="s">
        <v>2522</v>
      </c>
      <c r="D718" s="180" t="s">
        <v>2523</v>
      </c>
      <c r="E718" s="112" t="s">
        <v>556</v>
      </c>
      <c r="F718" s="112" t="s">
        <v>2524</v>
      </c>
      <c r="G718" s="188"/>
      <c r="H718" s="75"/>
      <c r="I718" s="112" t="s">
        <v>505</v>
      </c>
      <c r="J718" s="112" t="s">
        <v>1118</v>
      </c>
      <c r="K718" s="178"/>
      <c r="L718" s="178"/>
      <c r="M718" s="171"/>
      <c r="N718" s="75"/>
      <c r="O718" s="75"/>
      <c r="P718" s="112">
        <v>16</v>
      </c>
      <c r="Q718" s="75"/>
      <c r="R718" s="112" t="s">
        <v>3</v>
      </c>
      <c r="S718" s="171" t="s">
        <v>18</v>
      </c>
    </row>
    <row r="719" spans="1:19" ht="15" customHeight="1" x14ac:dyDescent="0.35">
      <c r="A719" s="112">
        <v>718</v>
      </c>
      <c r="B719" s="112" t="s">
        <v>2525</v>
      </c>
      <c r="C719" s="112" t="s">
        <v>2526</v>
      </c>
      <c r="D719" s="180" t="s">
        <v>1201</v>
      </c>
      <c r="E719" s="112" t="s">
        <v>295</v>
      </c>
      <c r="F719" s="112" t="s">
        <v>2527</v>
      </c>
      <c r="G719" s="188"/>
      <c r="H719" s="75"/>
      <c r="I719" s="112" t="s">
        <v>1112</v>
      </c>
      <c r="J719" s="112" t="s">
        <v>1113</v>
      </c>
      <c r="K719" s="178"/>
      <c r="L719" s="178"/>
      <c r="M719" s="171"/>
      <c r="N719" s="112">
        <v>1</v>
      </c>
      <c r="O719" s="75"/>
      <c r="P719" s="112">
        <v>11</v>
      </c>
      <c r="Q719" s="75"/>
      <c r="R719" s="112" t="s">
        <v>3</v>
      </c>
      <c r="S719" s="171" t="s">
        <v>18</v>
      </c>
    </row>
    <row r="720" spans="1:19" ht="15" customHeight="1" x14ac:dyDescent="0.35">
      <c r="A720" s="112">
        <v>719</v>
      </c>
      <c r="B720" s="112" t="s">
        <v>2528</v>
      </c>
      <c r="C720" s="112" t="s">
        <v>2529</v>
      </c>
      <c r="D720" s="180" t="s">
        <v>287</v>
      </c>
      <c r="E720" s="112" t="s">
        <v>346</v>
      </c>
      <c r="F720" s="112" t="s">
        <v>2530</v>
      </c>
      <c r="G720" s="188"/>
      <c r="H720" s="75"/>
      <c r="I720" s="112" t="s">
        <v>1112</v>
      </c>
      <c r="J720" s="112" t="s">
        <v>1154</v>
      </c>
      <c r="K720" s="178"/>
      <c r="L720" s="178"/>
      <c r="M720" s="171"/>
      <c r="N720" s="75"/>
      <c r="O720" s="75"/>
      <c r="P720" s="112">
        <v>25</v>
      </c>
      <c r="Q720" s="75"/>
      <c r="R720" s="112" t="s">
        <v>3</v>
      </c>
      <c r="S720" s="171" t="s">
        <v>18</v>
      </c>
    </row>
    <row r="721" spans="1:19" ht="15" customHeight="1" x14ac:dyDescent="0.35">
      <c r="A721" s="112">
        <v>720</v>
      </c>
      <c r="B721" s="112" t="s">
        <v>2531</v>
      </c>
      <c r="C721" s="112" t="s">
        <v>2532</v>
      </c>
      <c r="D721" s="180" t="s">
        <v>1658</v>
      </c>
      <c r="E721" s="112" t="s">
        <v>310</v>
      </c>
      <c r="F721" s="112" t="s">
        <v>2533</v>
      </c>
      <c r="G721" s="188"/>
      <c r="H721" s="75"/>
      <c r="I721" s="112" t="s">
        <v>505</v>
      </c>
      <c r="J721" s="112" t="s">
        <v>1118</v>
      </c>
      <c r="K721" s="178"/>
      <c r="L721" s="178"/>
      <c r="M721" s="171"/>
      <c r="N721" s="112">
        <v>14</v>
      </c>
      <c r="O721" s="75"/>
      <c r="P721" s="112">
        <v>20</v>
      </c>
      <c r="Q721" s="75"/>
      <c r="R721" s="112" t="s">
        <v>3</v>
      </c>
      <c r="S721" s="171" t="s">
        <v>18</v>
      </c>
    </row>
    <row r="722" spans="1:19" ht="15" customHeight="1" x14ac:dyDescent="0.35">
      <c r="A722" s="112">
        <v>721</v>
      </c>
      <c r="B722" s="112" t="s">
        <v>2534</v>
      </c>
      <c r="C722" s="112" t="s">
        <v>2535</v>
      </c>
      <c r="D722" s="180" t="s">
        <v>1363</v>
      </c>
      <c r="E722" s="112" t="s">
        <v>295</v>
      </c>
      <c r="F722" s="112" t="s">
        <v>2536</v>
      </c>
      <c r="G722" s="188"/>
      <c r="H722" s="75"/>
      <c r="I722" s="112" t="s">
        <v>1112</v>
      </c>
      <c r="J722" s="112" t="s">
        <v>290</v>
      </c>
      <c r="K722" s="178"/>
      <c r="L722" s="178"/>
      <c r="M722" s="171"/>
      <c r="N722" s="75"/>
      <c r="O722" s="75"/>
      <c r="P722" s="112">
        <v>17</v>
      </c>
      <c r="Q722" s="75"/>
      <c r="R722" s="112" t="s">
        <v>3</v>
      </c>
      <c r="S722" s="171" t="s">
        <v>18</v>
      </c>
    </row>
    <row r="723" spans="1:19" ht="15" customHeight="1" x14ac:dyDescent="0.35">
      <c r="A723" s="112">
        <v>722</v>
      </c>
      <c r="B723" s="112" t="s">
        <v>2537</v>
      </c>
      <c r="C723" s="112" t="s">
        <v>2538</v>
      </c>
      <c r="D723" s="180" t="s">
        <v>2539</v>
      </c>
      <c r="E723" s="112" t="s">
        <v>556</v>
      </c>
      <c r="F723" s="112" t="s">
        <v>2540</v>
      </c>
      <c r="G723" s="188"/>
      <c r="H723" s="75"/>
      <c r="I723" s="112" t="s">
        <v>505</v>
      </c>
      <c r="J723" s="112" t="s">
        <v>1118</v>
      </c>
      <c r="K723" s="178"/>
      <c r="L723" s="178"/>
      <c r="M723" s="171"/>
      <c r="N723" s="75"/>
      <c r="O723" s="75"/>
      <c r="P723" s="112">
        <v>25</v>
      </c>
      <c r="Q723" s="75"/>
      <c r="R723" s="112" t="s">
        <v>3</v>
      </c>
      <c r="S723" s="171" t="s">
        <v>18</v>
      </c>
    </row>
    <row r="724" spans="1:19" ht="15" customHeight="1" x14ac:dyDescent="0.35">
      <c r="A724" s="112">
        <v>723</v>
      </c>
      <c r="B724" s="112" t="s">
        <v>2541</v>
      </c>
      <c r="C724" s="112" t="s">
        <v>2542</v>
      </c>
      <c r="D724" s="180" t="s">
        <v>1363</v>
      </c>
      <c r="E724" s="112" t="s">
        <v>325</v>
      </c>
      <c r="F724" s="112" t="s">
        <v>2543</v>
      </c>
      <c r="G724" s="188"/>
      <c r="H724" s="75"/>
      <c r="I724" s="112" t="s">
        <v>886</v>
      </c>
      <c r="J724" s="112" t="s">
        <v>290</v>
      </c>
      <c r="K724" s="178"/>
      <c r="L724" s="178"/>
      <c r="M724" s="171"/>
      <c r="N724" s="112">
        <v>19</v>
      </c>
      <c r="O724" s="75"/>
      <c r="P724" s="112">
        <v>77</v>
      </c>
      <c r="Q724" s="75"/>
      <c r="R724" s="112" t="s">
        <v>3</v>
      </c>
      <c r="S724" s="171" t="s">
        <v>18</v>
      </c>
    </row>
    <row r="725" spans="1:19" ht="15" customHeight="1" x14ac:dyDescent="0.35">
      <c r="A725" s="112">
        <v>724</v>
      </c>
      <c r="B725" s="112" t="s">
        <v>2544</v>
      </c>
      <c r="C725" s="112" t="s">
        <v>2545</v>
      </c>
      <c r="D725" s="180" t="s">
        <v>1353</v>
      </c>
      <c r="E725" s="112" t="s">
        <v>302</v>
      </c>
      <c r="F725" s="112" t="s">
        <v>2546</v>
      </c>
      <c r="G725" s="188"/>
      <c r="H725" s="75"/>
      <c r="I725" s="112" t="s">
        <v>1112</v>
      </c>
      <c r="J725" s="112" t="s">
        <v>290</v>
      </c>
      <c r="K725" s="178"/>
      <c r="L725" s="178"/>
      <c r="M725" s="171"/>
      <c r="N725" s="75"/>
      <c r="O725" s="75"/>
      <c r="P725" s="112">
        <v>22</v>
      </c>
      <c r="Q725" s="75"/>
      <c r="R725" s="112" t="s">
        <v>3</v>
      </c>
      <c r="S725" s="171" t="s">
        <v>18</v>
      </c>
    </row>
    <row r="726" spans="1:19" ht="15" customHeight="1" x14ac:dyDescent="0.35">
      <c r="A726" s="112">
        <v>725</v>
      </c>
      <c r="B726" s="112" t="s">
        <v>2547</v>
      </c>
      <c r="C726" s="112" t="s">
        <v>2548</v>
      </c>
      <c r="D726" s="180" t="s">
        <v>287</v>
      </c>
      <c r="E726" s="112" t="s">
        <v>295</v>
      </c>
      <c r="F726" s="112" t="s">
        <v>2549</v>
      </c>
      <c r="G726" s="188"/>
      <c r="H726" s="75"/>
      <c r="I726" s="112" t="s">
        <v>1112</v>
      </c>
      <c r="J726" s="112" t="s">
        <v>290</v>
      </c>
      <c r="K726" s="178"/>
      <c r="L726" s="178"/>
      <c r="M726" s="171"/>
      <c r="N726" s="112">
        <v>4</v>
      </c>
      <c r="O726" s="75"/>
      <c r="P726" s="112">
        <v>14</v>
      </c>
      <c r="Q726" s="75"/>
      <c r="R726" s="112" t="s">
        <v>3</v>
      </c>
      <c r="S726" s="171" t="s">
        <v>18</v>
      </c>
    </row>
    <row r="727" spans="1:19" ht="15" customHeight="1" x14ac:dyDescent="0.35">
      <c r="A727" s="112">
        <v>726</v>
      </c>
      <c r="B727" s="112" t="s">
        <v>2550</v>
      </c>
      <c r="C727" s="112" t="s">
        <v>2551</v>
      </c>
      <c r="D727" s="180" t="s">
        <v>1610</v>
      </c>
      <c r="E727" s="112" t="s">
        <v>288</v>
      </c>
      <c r="F727" s="112" t="s">
        <v>2552</v>
      </c>
      <c r="G727" s="188"/>
      <c r="H727" s="75"/>
      <c r="I727" s="112" t="s">
        <v>505</v>
      </c>
      <c r="J727" s="112" t="s">
        <v>1118</v>
      </c>
      <c r="K727" s="178"/>
      <c r="L727" s="178"/>
      <c r="M727" s="171"/>
      <c r="N727" s="112">
        <v>8</v>
      </c>
      <c r="O727" s="75"/>
      <c r="P727" s="112">
        <v>55</v>
      </c>
      <c r="Q727" s="75"/>
      <c r="R727" s="112" t="s">
        <v>3</v>
      </c>
      <c r="S727" s="171" t="s">
        <v>18</v>
      </c>
    </row>
    <row r="728" spans="1:19" ht="15" customHeight="1" x14ac:dyDescent="0.35">
      <c r="A728" s="112">
        <v>727</v>
      </c>
      <c r="B728" s="112" t="s">
        <v>2553</v>
      </c>
      <c r="C728" s="112" t="s">
        <v>2554</v>
      </c>
      <c r="D728" s="180" t="s">
        <v>1150</v>
      </c>
      <c r="E728" s="112" t="s">
        <v>333</v>
      </c>
      <c r="F728" s="112" t="s">
        <v>1607</v>
      </c>
      <c r="G728" s="188"/>
      <c r="H728" s="75"/>
      <c r="I728" s="112" t="s">
        <v>1112</v>
      </c>
      <c r="J728" s="112" t="s">
        <v>290</v>
      </c>
      <c r="K728" s="178"/>
      <c r="L728" s="178"/>
      <c r="M728" s="171"/>
      <c r="N728" s="75"/>
      <c r="O728" s="75"/>
      <c r="P728" s="75"/>
      <c r="Q728" s="75"/>
      <c r="R728" s="112" t="s">
        <v>3</v>
      </c>
      <c r="S728" s="171" t="s">
        <v>18</v>
      </c>
    </row>
    <row r="729" spans="1:19" ht="15" customHeight="1" x14ac:dyDescent="0.35">
      <c r="A729" s="112">
        <v>728</v>
      </c>
      <c r="B729" s="112" t="s">
        <v>2555</v>
      </c>
      <c r="C729" s="112" t="s">
        <v>2556</v>
      </c>
      <c r="D729" s="180" t="s">
        <v>1417</v>
      </c>
      <c r="E729" s="112" t="s">
        <v>396</v>
      </c>
      <c r="F729" s="112" t="s">
        <v>2557</v>
      </c>
      <c r="G729" s="188"/>
      <c r="H729" s="75"/>
      <c r="I729" s="112" t="s">
        <v>505</v>
      </c>
      <c r="J729" s="112" t="s">
        <v>1118</v>
      </c>
      <c r="K729" s="178"/>
      <c r="L729" s="178"/>
      <c r="M729" s="171"/>
      <c r="N729" s="112">
        <v>22</v>
      </c>
      <c r="O729" s="75"/>
      <c r="P729" s="112">
        <v>38</v>
      </c>
      <c r="Q729" s="75"/>
      <c r="R729" s="112" t="s">
        <v>3</v>
      </c>
      <c r="S729" s="171" t="s">
        <v>18</v>
      </c>
    </row>
    <row r="730" spans="1:19" ht="15" customHeight="1" x14ac:dyDescent="0.35">
      <c r="A730" s="112">
        <v>729</v>
      </c>
      <c r="B730" s="112" t="s">
        <v>2558</v>
      </c>
      <c r="C730" s="112" t="s">
        <v>2559</v>
      </c>
      <c r="D730" s="180" t="s">
        <v>287</v>
      </c>
      <c r="E730" s="112" t="s">
        <v>396</v>
      </c>
      <c r="F730" s="112" t="s">
        <v>2560</v>
      </c>
      <c r="G730" s="188"/>
      <c r="H730" s="75"/>
      <c r="I730" s="112" t="s">
        <v>1112</v>
      </c>
      <c r="J730" s="112" t="s">
        <v>290</v>
      </c>
      <c r="K730" s="178"/>
      <c r="L730" s="178"/>
      <c r="M730" s="171"/>
      <c r="N730" s="112">
        <v>10</v>
      </c>
      <c r="O730" s="75"/>
      <c r="P730" s="112">
        <v>33</v>
      </c>
      <c r="Q730" s="75"/>
      <c r="R730" s="112" t="s">
        <v>3</v>
      </c>
      <c r="S730" s="171" t="s">
        <v>18</v>
      </c>
    </row>
    <row r="731" spans="1:19" ht="15" customHeight="1" x14ac:dyDescent="0.35">
      <c r="A731" s="112">
        <v>730</v>
      </c>
      <c r="B731" s="112" t="s">
        <v>2561</v>
      </c>
      <c r="C731" s="112" t="s">
        <v>2562</v>
      </c>
      <c r="D731" s="180" t="s">
        <v>1110</v>
      </c>
      <c r="E731" s="112" t="s">
        <v>333</v>
      </c>
      <c r="F731" s="112" t="s">
        <v>2563</v>
      </c>
      <c r="G731" s="188"/>
      <c r="H731" s="75"/>
      <c r="I731" s="112" t="s">
        <v>1112</v>
      </c>
      <c r="J731" s="112" t="s">
        <v>290</v>
      </c>
      <c r="K731" s="178"/>
      <c r="L731" s="178"/>
      <c r="M731" s="171"/>
      <c r="N731" s="112">
        <v>4</v>
      </c>
      <c r="O731" s="75"/>
      <c r="P731" s="112">
        <v>14</v>
      </c>
      <c r="Q731" s="75"/>
      <c r="R731" s="112" t="s">
        <v>3</v>
      </c>
      <c r="S731" s="171" t="s">
        <v>18</v>
      </c>
    </row>
    <row r="732" spans="1:19" ht="15" customHeight="1" x14ac:dyDescent="0.35">
      <c r="A732" s="112">
        <v>731</v>
      </c>
      <c r="B732" s="112" t="s">
        <v>2564</v>
      </c>
      <c r="C732" s="112" t="s">
        <v>2565</v>
      </c>
      <c r="D732" s="180" t="s">
        <v>2108</v>
      </c>
      <c r="E732" s="112" t="s">
        <v>346</v>
      </c>
      <c r="F732" s="112" t="s">
        <v>2566</v>
      </c>
      <c r="G732" s="188"/>
      <c r="H732" s="75"/>
      <c r="I732" s="112" t="s">
        <v>505</v>
      </c>
      <c r="J732" s="112" t="s">
        <v>1118</v>
      </c>
      <c r="K732" s="178"/>
      <c r="L732" s="178"/>
      <c r="M732" s="171"/>
      <c r="N732" s="75"/>
      <c r="O732" s="75"/>
      <c r="P732" s="112">
        <v>44</v>
      </c>
      <c r="Q732" s="75"/>
      <c r="R732" s="112" t="s">
        <v>3</v>
      </c>
      <c r="S732" s="171" t="s">
        <v>18</v>
      </c>
    </row>
    <row r="733" spans="1:19" ht="15" customHeight="1" x14ac:dyDescent="0.35">
      <c r="A733" s="112">
        <v>732</v>
      </c>
      <c r="B733" s="112" t="s">
        <v>2567</v>
      </c>
      <c r="C733" s="112" t="s">
        <v>2568</v>
      </c>
      <c r="D733" s="180" t="s">
        <v>287</v>
      </c>
      <c r="E733" s="112" t="s">
        <v>325</v>
      </c>
      <c r="F733" s="112" t="s">
        <v>2569</v>
      </c>
      <c r="G733" s="188"/>
      <c r="H733" s="75"/>
      <c r="I733" s="112" t="s">
        <v>1112</v>
      </c>
      <c r="J733" s="112" t="s">
        <v>290</v>
      </c>
      <c r="K733" s="178"/>
      <c r="L733" s="178"/>
      <c r="M733" s="171"/>
      <c r="N733" s="112">
        <v>3</v>
      </c>
      <c r="O733" s="75"/>
      <c r="P733" s="112">
        <v>35</v>
      </c>
      <c r="Q733" s="75"/>
      <c r="R733" s="112" t="s">
        <v>3</v>
      </c>
      <c r="S733" s="171" t="s">
        <v>18</v>
      </c>
    </row>
    <row r="734" spans="1:19" ht="15" customHeight="1" x14ac:dyDescent="0.35">
      <c r="A734" s="112">
        <v>733</v>
      </c>
      <c r="B734" s="112" t="s">
        <v>2570</v>
      </c>
      <c r="C734" s="112" t="s">
        <v>2571</v>
      </c>
      <c r="D734" s="180" t="s">
        <v>1828</v>
      </c>
      <c r="E734" s="112" t="s">
        <v>346</v>
      </c>
      <c r="F734" s="112" t="s">
        <v>2572</v>
      </c>
      <c r="G734" s="188"/>
      <c r="H734" s="75"/>
      <c r="I734" s="112" t="s">
        <v>505</v>
      </c>
      <c r="J734" s="112" t="s">
        <v>1118</v>
      </c>
      <c r="K734" s="178"/>
      <c r="L734" s="178"/>
      <c r="M734" s="171"/>
      <c r="N734" s="75"/>
      <c r="O734" s="75"/>
      <c r="P734" s="112">
        <v>30</v>
      </c>
      <c r="Q734" s="75"/>
      <c r="R734" s="112" t="s">
        <v>3</v>
      </c>
      <c r="S734" s="171" t="s">
        <v>18</v>
      </c>
    </row>
    <row r="735" spans="1:19" ht="15" customHeight="1" x14ac:dyDescent="0.35">
      <c r="A735" s="112">
        <v>734</v>
      </c>
      <c r="B735" s="112" t="s">
        <v>2573</v>
      </c>
      <c r="C735" s="112" t="s">
        <v>2574</v>
      </c>
      <c r="D735" s="180" t="s">
        <v>1480</v>
      </c>
      <c r="E735" s="112" t="s">
        <v>333</v>
      </c>
      <c r="F735" s="112" t="s">
        <v>2575</v>
      </c>
      <c r="G735" s="188"/>
      <c r="H735" s="75"/>
      <c r="I735" s="112" t="s">
        <v>505</v>
      </c>
      <c r="J735" s="112" t="s">
        <v>1118</v>
      </c>
      <c r="K735" s="178"/>
      <c r="L735" s="178"/>
      <c r="M735" s="171"/>
      <c r="N735" s="112">
        <v>202</v>
      </c>
      <c r="O735" s="75"/>
      <c r="P735" s="112">
        <v>62</v>
      </c>
      <c r="Q735" s="75"/>
      <c r="R735" s="112" t="s">
        <v>3</v>
      </c>
      <c r="S735" s="171" t="s">
        <v>18</v>
      </c>
    </row>
    <row r="736" spans="1:19" ht="15" customHeight="1" x14ac:dyDescent="0.35">
      <c r="A736" s="112">
        <v>735</v>
      </c>
      <c r="B736" s="112" t="s">
        <v>2576</v>
      </c>
      <c r="C736" s="112" t="s">
        <v>2577</v>
      </c>
      <c r="D736" s="180" t="s">
        <v>2578</v>
      </c>
      <c r="E736" s="112" t="s">
        <v>556</v>
      </c>
      <c r="F736" s="112" t="s">
        <v>2579</v>
      </c>
      <c r="G736" s="188"/>
      <c r="H736" s="75"/>
      <c r="I736" s="112" t="s">
        <v>505</v>
      </c>
      <c r="J736" s="112" t="s">
        <v>1118</v>
      </c>
      <c r="K736" s="178"/>
      <c r="L736" s="178"/>
      <c r="M736" s="171"/>
      <c r="N736" s="75"/>
      <c r="O736" s="75"/>
      <c r="P736" s="112">
        <v>45</v>
      </c>
      <c r="Q736" s="75"/>
      <c r="R736" s="112" t="s">
        <v>3</v>
      </c>
      <c r="S736" s="171" t="s">
        <v>18</v>
      </c>
    </row>
    <row r="737" spans="1:19" ht="15" customHeight="1" x14ac:dyDescent="0.35">
      <c r="A737" s="112">
        <v>736</v>
      </c>
      <c r="B737" s="112" t="s">
        <v>2580</v>
      </c>
      <c r="C737" s="112" t="s">
        <v>2581</v>
      </c>
      <c r="D737" s="180" t="s">
        <v>1110</v>
      </c>
      <c r="E737" s="112" t="s">
        <v>639</v>
      </c>
      <c r="F737" s="112" t="s">
        <v>2582</v>
      </c>
      <c r="G737" s="188"/>
      <c r="H737" s="75"/>
      <c r="I737" s="112" t="s">
        <v>1112</v>
      </c>
      <c r="J737" s="112" t="s">
        <v>1274</v>
      </c>
      <c r="K737" s="178"/>
      <c r="L737" s="178"/>
      <c r="M737" s="171"/>
      <c r="N737" s="112">
        <v>16</v>
      </c>
      <c r="O737" s="75"/>
      <c r="P737" s="112">
        <v>27</v>
      </c>
      <c r="Q737" s="75"/>
      <c r="R737" s="112" t="s">
        <v>3</v>
      </c>
      <c r="S737" s="171" t="s">
        <v>18</v>
      </c>
    </row>
    <row r="738" spans="1:19" ht="15" customHeight="1" x14ac:dyDescent="0.35">
      <c r="A738" s="112">
        <v>737</v>
      </c>
      <c r="B738" s="112" t="s">
        <v>2583</v>
      </c>
      <c r="C738" s="112" t="s">
        <v>2584</v>
      </c>
      <c r="D738" s="180" t="s">
        <v>1177</v>
      </c>
      <c r="E738" s="112" t="s">
        <v>556</v>
      </c>
      <c r="F738" s="112" t="s">
        <v>1141</v>
      </c>
      <c r="G738" s="188"/>
      <c r="H738" s="75"/>
      <c r="I738" s="112" t="s">
        <v>886</v>
      </c>
      <c r="J738" s="112" t="s">
        <v>1154</v>
      </c>
      <c r="K738" s="178"/>
      <c r="L738" s="178"/>
      <c r="M738" s="171"/>
      <c r="N738" s="75"/>
      <c r="O738" s="75"/>
      <c r="P738" s="75"/>
      <c r="Q738" s="75"/>
      <c r="R738" s="112" t="s">
        <v>3</v>
      </c>
      <c r="S738" s="171" t="s">
        <v>18</v>
      </c>
    </row>
    <row r="739" spans="1:19" ht="15" customHeight="1" x14ac:dyDescent="0.35">
      <c r="A739" s="112">
        <v>738</v>
      </c>
      <c r="B739" s="112" t="s">
        <v>2585</v>
      </c>
      <c r="C739" s="112" t="s">
        <v>2586</v>
      </c>
      <c r="D739" s="180" t="s">
        <v>287</v>
      </c>
      <c r="E739" s="112" t="s">
        <v>396</v>
      </c>
      <c r="F739" s="112" t="s">
        <v>2587</v>
      </c>
      <c r="G739" s="188"/>
      <c r="H739" s="75"/>
      <c r="I739" s="112" t="s">
        <v>1112</v>
      </c>
      <c r="J739" s="112" t="s">
        <v>290</v>
      </c>
      <c r="K739" s="178"/>
      <c r="L739" s="178"/>
      <c r="M739" s="171"/>
      <c r="N739" s="112">
        <v>78</v>
      </c>
      <c r="O739" s="75"/>
      <c r="P739" s="112">
        <v>126</v>
      </c>
      <c r="Q739" s="75"/>
      <c r="R739" s="112" t="s">
        <v>3</v>
      </c>
      <c r="S739" s="171" t="s">
        <v>18</v>
      </c>
    </row>
    <row r="740" spans="1:19" ht="15" customHeight="1" x14ac:dyDescent="0.35">
      <c r="A740" s="112">
        <v>739</v>
      </c>
      <c r="B740" s="112" t="s">
        <v>2588</v>
      </c>
      <c r="C740" s="112" t="s">
        <v>2589</v>
      </c>
      <c r="D740" s="180" t="s">
        <v>2590</v>
      </c>
      <c r="E740" s="112" t="s">
        <v>310</v>
      </c>
      <c r="F740" s="112" t="s">
        <v>2591</v>
      </c>
      <c r="G740" s="188"/>
      <c r="H740" s="75"/>
      <c r="I740" s="112" t="s">
        <v>505</v>
      </c>
      <c r="J740" s="112" t="s">
        <v>1118</v>
      </c>
      <c r="K740" s="178"/>
      <c r="L740" s="178"/>
      <c r="M740" s="171"/>
      <c r="N740" s="112">
        <v>45</v>
      </c>
      <c r="O740" s="75"/>
      <c r="P740" s="112">
        <v>34</v>
      </c>
      <c r="Q740" s="75"/>
      <c r="R740" s="112" t="s">
        <v>3</v>
      </c>
      <c r="S740" s="171" t="s">
        <v>18</v>
      </c>
    </row>
    <row r="741" spans="1:19" ht="15" customHeight="1" x14ac:dyDescent="0.35">
      <c r="A741" s="112">
        <v>740</v>
      </c>
      <c r="B741" s="112" t="s">
        <v>1287</v>
      </c>
      <c r="C741" s="112" t="s">
        <v>2592</v>
      </c>
      <c r="D741" s="180" t="s">
        <v>1110</v>
      </c>
      <c r="E741" s="112" t="s">
        <v>493</v>
      </c>
      <c r="F741" s="112" t="s">
        <v>2593</v>
      </c>
      <c r="G741" s="188"/>
      <c r="H741" s="75"/>
      <c r="I741" s="112" t="s">
        <v>886</v>
      </c>
      <c r="J741" s="112" t="s">
        <v>290</v>
      </c>
      <c r="K741" s="178"/>
      <c r="L741" s="178"/>
      <c r="M741" s="171"/>
      <c r="N741" s="112">
        <v>1</v>
      </c>
      <c r="O741" s="75"/>
      <c r="P741" s="75"/>
      <c r="Q741" s="75"/>
      <c r="R741" s="112" t="s">
        <v>3</v>
      </c>
      <c r="S741" s="171" t="s">
        <v>18</v>
      </c>
    </row>
    <row r="742" spans="1:19" ht="15" customHeight="1" x14ac:dyDescent="0.35">
      <c r="A742" s="112">
        <v>741</v>
      </c>
      <c r="B742" s="112" t="s">
        <v>2594</v>
      </c>
      <c r="C742" s="112" t="s">
        <v>2595</v>
      </c>
      <c r="D742" s="180" t="s">
        <v>1610</v>
      </c>
      <c r="E742" s="112" t="s">
        <v>302</v>
      </c>
      <c r="F742" s="112" t="s">
        <v>2596</v>
      </c>
      <c r="G742" s="188"/>
      <c r="H742" s="75"/>
      <c r="I742" s="112" t="s">
        <v>505</v>
      </c>
      <c r="J742" s="112" t="s">
        <v>1118</v>
      </c>
      <c r="K742" s="178"/>
      <c r="L742" s="178"/>
      <c r="M742" s="171"/>
      <c r="N742" s="112">
        <v>15</v>
      </c>
      <c r="O742" s="75"/>
      <c r="P742" s="112">
        <v>48</v>
      </c>
      <c r="Q742" s="75"/>
      <c r="R742" s="112" t="s">
        <v>3</v>
      </c>
      <c r="S742" s="171" t="s">
        <v>18</v>
      </c>
    </row>
    <row r="743" spans="1:19" ht="15" customHeight="1" x14ac:dyDescent="0.35">
      <c r="A743" s="112">
        <v>742</v>
      </c>
      <c r="B743" s="112" t="s">
        <v>2597</v>
      </c>
      <c r="C743" s="112" t="s">
        <v>2598</v>
      </c>
      <c r="D743" s="180" t="s">
        <v>287</v>
      </c>
      <c r="E743" s="112" t="s">
        <v>295</v>
      </c>
      <c r="F743" s="112" t="s">
        <v>2599</v>
      </c>
      <c r="G743" s="188"/>
      <c r="H743" s="75"/>
      <c r="I743" s="112" t="s">
        <v>1112</v>
      </c>
      <c r="J743" s="112" t="s">
        <v>290</v>
      </c>
      <c r="K743" s="178"/>
      <c r="L743" s="178"/>
      <c r="M743" s="171"/>
      <c r="N743" s="75"/>
      <c r="O743" s="75"/>
      <c r="P743" s="112">
        <v>28</v>
      </c>
      <c r="Q743" s="75"/>
      <c r="R743" s="112" t="s">
        <v>3</v>
      </c>
      <c r="S743" s="171" t="s">
        <v>18</v>
      </c>
    </row>
    <row r="744" spans="1:19" ht="15" customHeight="1" x14ac:dyDescent="0.35">
      <c r="A744" s="112">
        <v>743</v>
      </c>
      <c r="B744" s="112" t="s">
        <v>2600</v>
      </c>
      <c r="C744" s="112" t="s">
        <v>2601</v>
      </c>
      <c r="D744" s="180" t="s">
        <v>287</v>
      </c>
      <c r="E744" s="112" t="s">
        <v>295</v>
      </c>
      <c r="F744" s="112" t="s">
        <v>2602</v>
      </c>
      <c r="G744" s="188"/>
      <c r="H744" s="75"/>
      <c r="I744" s="112" t="s">
        <v>1112</v>
      </c>
      <c r="J744" s="112" t="s">
        <v>290</v>
      </c>
      <c r="K744" s="178"/>
      <c r="L744" s="178"/>
      <c r="M744" s="171"/>
      <c r="N744" s="112">
        <v>2</v>
      </c>
      <c r="O744" s="75"/>
      <c r="P744" s="112">
        <v>26</v>
      </c>
      <c r="Q744" s="75"/>
      <c r="R744" s="112" t="s">
        <v>3</v>
      </c>
      <c r="S744" s="171" t="s">
        <v>18</v>
      </c>
    </row>
    <row r="745" spans="1:19" ht="15" customHeight="1" x14ac:dyDescent="0.35">
      <c r="A745" s="112">
        <v>744</v>
      </c>
      <c r="B745" s="112" t="s">
        <v>2603</v>
      </c>
      <c r="C745" s="112" t="s">
        <v>2604</v>
      </c>
      <c r="D745" s="180" t="s">
        <v>2605</v>
      </c>
      <c r="E745" s="112" t="s">
        <v>346</v>
      </c>
      <c r="F745" s="112" t="s">
        <v>2606</v>
      </c>
      <c r="G745" s="188"/>
      <c r="H745" s="75"/>
      <c r="I745" s="112" t="s">
        <v>1112</v>
      </c>
      <c r="J745" s="112" t="s">
        <v>1142</v>
      </c>
      <c r="K745" s="178"/>
      <c r="L745" s="178"/>
      <c r="M745" s="171"/>
      <c r="N745" s="75"/>
      <c r="O745" s="75"/>
      <c r="P745" s="112">
        <v>48</v>
      </c>
      <c r="Q745" s="75"/>
      <c r="R745" s="112" t="s">
        <v>3</v>
      </c>
      <c r="S745" s="171" t="s">
        <v>18</v>
      </c>
    </row>
    <row r="746" spans="1:19" ht="15" customHeight="1" x14ac:dyDescent="0.35">
      <c r="A746" s="112">
        <v>745</v>
      </c>
      <c r="B746" s="112" t="s">
        <v>2607</v>
      </c>
      <c r="C746" s="112" t="s">
        <v>2608</v>
      </c>
      <c r="D746" s="180" t="s">
        <v>2609</v>
      </c>
      <c r="E746" s="112" t="s">
        <v>288</v>
      </c>
      <c r="F746" s="112" t="s">
        <v>2610</v>
      </c>
      <c r="G746" s="188"/>
      <c r="H746" s="75"/>
      <c r="I746" s="112" t="s">
        <v>505</v>
      </c>
      <c r="J746" s="112" t="s">
        <v>1118</v>
      </c>
      <c r="K746" s="178"/>
      <c r="L746" s="178"/>
      <c r="M746" s="171"/>
      <c r="N746" s="112">
        <v>11</v>
      </c>
      <c r="O746" s="75"/>
      <c r="P746" s="112">
        <v>45</v>
      </c>
      <c r="Q746" s="75"/>
      <c r="R746" s="112" t="s">
        <v>3</v>
      </c>
      <c r="S746" s="171" t="s">
        <v>18</v>
      </c>
    </row>
    <row r="747" spans="1:19" ht="15" customHeight="1" x14ac:dyDescent="0.35">
      <c r="A747" s="112">
        <v>746</v>
      </c>
      <c r="B747" s="112" t="s">
        <v>2611</v>
      </c>
      <c r="C747" s="112" t="s">
        <v>2612</v>
      </c>
      <c r="D747" s="180" t="s">
        <v>287</v>
      </c>
      <c r="E747" s="112" t="s">
        <v>346</v>
      </c>
      <c r="F747" s="112" t="s">
        <v>2613</v>
      </c>
      <c r="G747" s="188"/>
      <c r="H747" s="75"/>
      <c r="I747" s="112" t="s">
        <v>886</v>
      </c>
      <c r="J747" s="112" t="s">
        <v>1154</v>
      </c>
      <c r="K747" s="178"/>
      <c r="L747" s="178"/>
      <c r="M747" s="171"/>
      <c r="N747" s="75"/>
      <c r="O747" s="75"/>
      <c r="P747" s="75"/>
      <c r="Q747" s="75"/>
      <c r="R747" s="112" t="s">
        <v>3</v>
      </c>
      <c r="S747" s="171" t="s">
        <v>18</v>
      </c>
    </row>
    <row r="748" spans="1:19" ht="15" customHeight="1" x14ac:dyDescent="0.35">
      <c r="A748" s="112">
        <v>747</v>
      </c>
      <c r="B748" s="112" t="s">
        <v>2614</v>
      </c>
      <c r="C748" s="112" t="s">
        <v>2615</v>
      </c>
      <c r="D748" s="180" t="s">
        <v>1201</v>
      </c>
      <c r="E748" s="112" t="s">
        <v>346</v>
      </c>
      <c r="F748" s="112" t="s">
        <v>2616</v>
      </c>
      <c r="G748" s="188"/>
      <c r="H748" s="75"/>
      <c r="I748" s="112" t="s">
        <v>886</v>
      </c>
      <c r="J748" s="112" t="s">
        <v>290</v>
      </c>
      <c r="K748" s="178"/>
      <c r="L748" s="178"/>
      <c r="M748" s="171"/>
      <c r="N748" s="112">
        <v>4</v>
      </c>
      <c r="O748" s="75"/>
      <c r="P748" s="75"/>
      <c r="Q748" s="75"/>
      <c r="R748" s="112" t="s">
        <v>3</v>
      </c>
      <c r="S748" s="171" t="s">
        <v>18</v>
      </c>
    </row>
    <row r="749" spans="1:19" ht="15" customHeight="1" x14ac:dyDescent="0.35">
      <c r="A749" s="112">
        <v>748</v>
      </c>
      <c r="B749" s="112" t="s">
        <v>2617</v>
      </c>
      <c r="C749" s="112" t="s">
        <v>2618</v>
      </c>
      <c r="D749" s="180" t="s">
        <v>1201</v>
      </c>
      <c r="E749" s="112" t="s">
        <v>346</v>
      </c>
      <c r="F749" s="112" t="s">
        <v>2619</v>
      </c>
      <c r="G749" s="188"/>
      <c r="H749" s="75"/>
      <c r="I749" s="112" t="s">
        <v>1112</v>
      </c>
      <c r="J749" s="112" t="s">
        <v>1154</v>
      </c>
      <c r="K749" s="178"/>
      <c r="L749" s="178"/>
      <c r="M749" s="171"/>
      <c r="N749" s="75"/>
      <c r="O749" s="75"/>
      <c r="P749" s="112">
        <v>18</v>
      </c>
      <c r="Q749" s="75"/>
      <c r="R749" s="112" t="s">
        <v>3</v>
      </c>
      <c r="S749" s="171" t="s">
        <v>18</v>
      </c>
    </row>
    <row r="750" spans="1:19" ht="15" customHeight="1" x14ac:dyDescent="0.35">
      <c r="A750" s="112">
        <v>749</v>
      </c>
      <c r="B750" s="112" t="s">
        <v>2620</v>
      </c>
      <c r="C750" s="112" t="s">
        <v>2621</v>
      </c>
      <c r="D750" s="180" t="s">
        <v>287</v>
      </c>
      <c r="E750" s="112" t="s">
        <v>493</v>
      </c>
      <c r="F750" s="112" t="s">
        <v>2622</v>
      </c>
      <c r="G750" s="188"/>
      <c r="H750" s="75"/>
      <c r="I750" s="112" t="s">
        <v>1112</v>
      </c>
      <c r="J750" s="112" t="s">
        <v>290</v>
      </c>
      <c r="K750" s="178"/>
      <c r="L750" s="178"/>
      <c r="M750" s="171"/>
      <c r="N750" s="112">
        <v>3</v>
      </c>
      <c r="O750" s="75"/>
      <c r="P750" s="112">
        <v>24</v>
      </c>
      <c r="Q750" s="75"/>
      <c r="R750" s="112" t="s">
        <v>3</v>
      </c>
      <c r="S750" s="171" t="s">
        <v>18</v>
      </c>
    </row>
    <row r="751" spans="1:19" ht="15" customHeight="1" x14ac:dyDescent="0.35">
      <c r="A751" s="112">
        <v>750</v>
      </c>
      <c r="B751" s="112" t="s">
        <v>2623</v>
      </c>
      <c r="C751" s="112" t="s">
        <v>2624</v>
      </c>
      <c r="D751" s="180" t="s">
        <v>2625</v>
      </c>
      <c r="E751" s="112" t="s">
        <v>346</v>
      </c>
      <c r="F751" s="112" t="s">
        <v>2626</v>
      </c>
      <c r="G751" s="188"/>
      <c r="H751" s="75"/>
      <c r="I751" s="112" t="s">
        <v>1112</v>
      </c>
      <c r="J751" s="112" t="s">
        <v>1142</v>
      </c>
      <c r="K751" s="178"/>
      <c r="L751" s="178"/>
      <c r="M751" s="171"/>
      <c r="N751" s="75"/>
      <c r="O751" s="75"/>
      <c r="P751" s="112">
        <v>47</v>
      </c>
      <c r="Q751" s="75"/>
      <c r="R751" s="112" t="s">
        <v>3</v>
      </c>
      <c r="S751" s="171" t="s">
        <v>18</v>
      </c>
    </row>
    <row r="752" spans="1:19" ht="15" customHeight="1" x14ac:dyDescent="0.35">
      <c r="A752" s="112">
        <v>751</v>
      </c>
      <c r="B752" s="112" t="s">
        <v>2627</v>
      </c>
      <c r="C752" s="112" t="s">
        <v>2628</v>
      </c>
      <c r="D752" s="180" t="s">
        <v>1363</v>
      </c>
      <c r="E752" s="112" t="s">
        <v>493</v>
      </c>
      <c r="F752" s="112" t="s">
        <v>2629</v>
      </c>
      <c r="G752" s="188"/>
      <c r="H752" s="75"/>
      <c r="I752" s="112" t="s">
        <v>1112</v>
      </c>
      <c r="J752" s="112" t="s">
        <v>290</v>
      </c>
      <c r="K752" s="178"/>
      <c r="L752" s="178"/>
      <c r="M752" s="171"/>
      <c r="N752" s="112">
        <v>1</v>
      </c>
      <c r="O752" s="75"/>
      <c r="P752" s="112">
        <v>23</v>
      </c>
      <c r="Q752" s="75"/>
      <c r="R752" s="112" t="s">
        <v>3</v>
      </c>
      <c r="S752" s="171" t="s">
        <v>18</v>
      </c>
    </row>
    <row r="753" spans="1:19" ht="15" customHeight="1" x14ac:dyDescent="0.35">
      <c r="A753" s="112">
        <v>752</v>
      </c>
      <c r="B753" s="112" t="s">
        <v>2630</v>
      </c>
      <c r="C753" s="112" t="s">
        <v>2631</v>
      </c>
      <c r="D753" s="180" t="s">
        <v>1165</v>
      </c>
      <c r="E753" s="112" t="s">
        <v>302</v>
      </c>
      <c r="F753" s="112" t="s">
        <v>2632</v>
      </c>
      <c r="G753" s="188"/>
      <c r="H753" s="75"/>
      <c r="I753" s="112" t="s">
        <v>1112</v>
      </c>
      <c r="J753" s="112" t="s">
        <v>290</v>
      </c>
      <c r="K753" s="178"/>
      <c r="L753" s="178"/>
      <c r="M753" s="171"/>
      <c r="N753" s="112">
        <v>4</v>
      </c>
      <c r="O753" s="75"/>
      <c r="P753" s="112">
        <v>59</v>
      </c>
      <c r="Q753" s="75"/>
      <c r="R753" s="112" t="s">
        <v>3</v>
      </c>
      <c r="S753" s="171" t="s">
        <v>18</v>
      </c>
    </row>
    <row r="754" spans="1:19" ht="15" customHeight="1" x14ac:dyDescent="0.35">
      <c r="A754" s="112">
        <v>753</v>
      </c>
      <c r="B754" s="112" t="s">
        <v>2633</v>
      </c>
      <c r="C754" s="112" t="s">
        <v>2634</v>
      </c>
      <c r="D754" s="180" t="s">
        <v>287</v>
      </c>
      <c r="E754" s="112" t="s">
        <v>556</v>
      </c>
      <c r="F754" s="112" t="s">
        <v>1141</v>
      </c>
      <c r="G754" s="188"/>
      <c r="H754" s="75"/>
      <c r="I754" s="112" t="s">
        <v>886</v>
      </c>
      <c r="J754" s="112" t="s">
        <v>1154</v>
      </c>
      <c r="K754" s="178"/>
      <c r="L754" s="178"/>
      <c r="M754" s="171"/>
      <c r="N754" s="75"/>
      <c r="O754" s="75"/>
      <c r="P754" s="75"/>
      <c r="Q754" s="75"/>
      <c r="R754" s="112" t="s">
        <v>3</v>
      </c>
      <c r="S754" s="171" t="s">
        <v>18</v>
      </c>
    </row>
    <row r="755" spans="1:19" ht="15" customHeight="1" x14ac:dyDescent="0.35">
      <c r="A755" s="112">
        <v>754</v>
      </c>
      <c r="B755" s="112" t="s">
        <v>2635</v>
      </c>
      <c r="C755" s="112" t="s">
        <v>2636</v>
      </c>
      <c r="D755" s="180" t="s">
        <v>1828</v>
      </c>
      <c r="E755" s="112" t="s">
        <v>346</v>
      </c>
      <c r="F755" s="112" t="s">
        <v>2637</v>
      </c>
      <c r="G755" s="188"/>
      <c r="H755" s="75"/>
      <c r="I755" s="112" t="s">
        <v>505</v>
      </c>
      <c r="J755" s="112" t="s">
        <v>1118</v>
      </c>
      <c r="K755" s="178"/>
      <c r="L755" s="178"/>
      <c r="M755" s="171"/>
      <c r="N755" s="112">
        <v>1</v>
      </c>
      <c r="O755" s="75"/>
      <c r="P755" s="112">
        <v>43</v>
      </c>
      <c r="Q755" s="75"/>
      <c r="R755" s="112" t="s">
        <v>3</v>
      </c>
      <c r="S755" s="171" t="s">
        <v>18</v>
      </c>
    </row>
    <row r="756" spans="1:19" ht="15" customHeight="1" x14ac:dyDescent="0.35">
      <c r="A756" s="112">
        <v>755</v>
      </c>
      <c r="B756" s="112" t="s">
        <v>2638</v>
      </c>
      <c r="C756" s="112" t="s">
        <v>2639</v>
      </c>
      <c r="D756" s="180" t="s">
        <v>287</v>
      </c>
      <c r="E756" s="112" t="s">
        <v>295</v>
      </c>
      <c r="F756" s="112" t="s">
        <v>2640</v>
      </c>
      <c r="G756" s="188"/>
      <c r="H756" s="75"/>
      <c r="I756" s="112" t="s">
        <v>1112</v>
      </c>
      <c r="J756" s="112" t="s">
        <v>290</v>
      </c>
      <c r="K756" s="178"/>
      <c r="L756" s="178"/>
      <c r="M756" s="171"/>
      <c r="N756" s="75"/>
      <c r="O756" s="75"/>
      <c r="P756" s="112">
        <v>21</v>
      </c>
      <c r="Q756" s="75"/>
      <c r="R756" s="112" t="s">
        <v>3</v>
      </c>
      <c r="S756" s="171" t="s">
        <v>18</v>
      </c>
    </row>
    <row r="757" spans="1:19" ht="15" customHeight="1" x14ac:dyDescent="0.35">
      <c r="A757" s="112">
        <v>756</v>
      </c>
      <c r="B757" s="112" t="s">
        <v>1348</v>
      </c>
      <c r="C757" s="112" t="s">
        <v>2641</v>
      </c>
      <c r="D757" s="180" t="s">
        <v>287</v>
      </c>
      <c r="E757" s="112" t="s">
        <v>493</v>
      </c>
      <c r="F757" s="112" t="s">
        <v>1141</v>
      </c>
      <c r="G757" s="188"/>
      <c r="H757" s="75"/>
      <c r="I757" s="112" t="s">
        <v>886</v>
      </c>
      <c r="J757" s="112" t="s">
        <v>1154</v>
      </c>
      <c r="K757" s="178"/>
      <c r="L757" s="178"/>
      <c r="M757" s="171"/>
      <c r="N757" s="112">
        <v>3</v>
      </c>
      <c r="O757" s="75"/>
      <c r="P757" s="75"/>
      <c r="Q757" s="75"/>
      <c r="R757" s="112" t="s">
        <v>3</v>
      </c>
      <c r="S757" s="171" t="s">
        <v>18</v>
      </c>
    </row>
    <row r="758" spans="1:19" ht="15" customHeight="1" x14ac:dyDescent="0.35">
      <c r="A758" s="112">
        <v>757</v>
      </c>
      <c r="B758" s="112" t="s">
        <v>2642</v>
      </c>
      <c r="C758" s="112" t="s">
        <v>2643</v>
      </c>
      <c r="D758" s="180" t="s">
        <v>2644</v>
      </c>
      <c r="E758" s="112" t="s">
        <v>346</v>
      </c>
      <c r="F758" s="112" t="s">
        <v>2645</v>
      </c>
      <c r="G758" s="188"/>
      <c r="H758" s="75"/>
      <c r="I758" s="112" t="s">
        <v>1112</v>
      </c>
      <c r="J758" s="112" t="s">
        <v>1142</v>
      </c>
      <c r="K758" s="178"/>
      <c r="L758" s="178"/>
      <c r="M758" s="171"/>
      <c r="N758" s="75"/>
      <c r="O758" s="75"/>
      <c r="P758" s="112">
        <v>28</v>
      </c>
      <c r="Q758" s="75"/>
      <c r="R758" s="112" t="s">
        <v>3</v>
      </c>
      <c r="S758" s="171" t="s">
        <v>18</v>
      </c>
    </row>
    <row r="759" spans="1:19" ht="15" customHeight="1" x14ac:dyDescent="0.35">
      <c r="A759" s="112">
        <v>758</v>
      </c>
      <c r="B759" s="112" t="s">
        <v>2646</v>
      </c>
      <c r="C759" s="112" t="s">
        <v>2647</v>
      </c>
      <c r="D759" s="180" t="s">
        <v>1201</v>
      </c>
      <c r="E759" s="112" t="s">
        <v>493</v>
      </c>
      <c r="F759" s="112" t="s">
        <v>2648</v>
      </c>
      <c r="G759" s="188"/>
      <c r="H759" s="75"/>
      <c r="I759" s="112" t="s">
        <v>1112</v>
      </c>
      <c r="J759" s="112" t="s">
        <v>290</v>
      </c>
      <c r="K759" s="178"/>
      <c r="L759" s="178"/>
      <c r="M759" s="171"/>
      <c r="N759" s="75"/>
      <c r="O759" s="75"/>
      <c r="P759" s="112">
        <v>27</v>
      </c>
      <c r="Q759" s="75"/>
      <c r="R759" s="112" t="s">
        <v>3</v>
      </c>
      <c r="S759" s="171" t="s">
        <v>18</v>
      </c>
    </row>
    <row r="760" spans="1:19" ht="15" customHeight="1" x14ac:dyDescent="0.35">
      <c r="A760" s="112">
        <v>759</v>
      </c>
      <c r="B760" s="112" t="s">
        <v>2649</v>
      </c>
      <c r="C760" s="112" t="s">
        <v>2650</v>
      </c>
      <c r="D760" s="180" t="s">
        <v>1747</v>
      </c>
      <c r="E760" s="112" t="s">
        <v>288</v>
      </c>
      <c r="F760" s="112" t="s">
        <v>2651</v>
      </c>
      <c r="G760" s="188"/>
      <c r="H760" s="75"/>
      <c r="I760" s="112" t="s">
        <v>1112</v>
      </c>
      <c r="J760" s="112" t="s">
        <v>1113</v>
      </c>
      <c r="K760" s="178"/>
      <c r="L760" s="178"/>
      <c r="M760" s="171"/>
      <c r="N760" s="112">
        <v>17</v>
      </c>
      <c r="O760" s="75"/>
      <c r="P760" s="112">
        <v>90</v>
      </c>
      <c r="Q760" s="75"/>
      <c r="R760" s="112" t="s">
        <v>3</v>
      </c>
      <c r="S760" s="171" t="s">
        <v>18</v>
      </c>
    </row>
    <row r="761" spans="1:19" ht="15" customHeight="1" x14ac:dyDescent="0.35">
      <c r="A761" s="112">
        <v>760</v>
      </c>
      <c r="B761" s="112" t="s">
        <v>2652</v>
      </c>
      <c r="C761" s="112" t="s">
        <v>2653</v>
      </c>
      <c r="D761" s="180" t="s">
        <v>1565</v>
      </c>
      <c r="E761" s="112" t="s">
        <v>346</v>
      </c>
      <c r="F761" s="112" t="s">
        <v>2654</v>
      </c>
      <c r="G761" s="188"/>
      <c r="H761" s="75"/>
      <c r="I761" s="112" t="s">
        <v>505</v>
      </c>
      <c r="J761" s="112" t="s">
        <v>1118</v>
      </c>
      <c r="K761" s="178"/>
      <c r="L761" s="178"/>
      <c r="M761" s="171"/>
      <c r="N761" s="75"/>
      <c r="O761" s="75"/>
      <c r="P761" s="112">
        <v>41</v>
      </c>
      <c r="Q761" s="75"/>
      <c r="R761" s="112" t="s">
        <v>3</v>
      </c>
      <c r="S761" s="171" t="s">
        <v>18</v>
      </c>
    </row>
    <row r="762" spans="1:19" ht="15" customHeight="1" x14ac:dyDescent="0.35">
      <c r="A762" s="112">
        <v>761</v>
      </c>
      <c r="B762" s="112" t="s">
        <v>2655</v>
      </c>
      <c r="C762" s="112" t="s">
        <v>2656</v>
      </c>
      <c r="D762" s="180" t="s">
        <v>1667</v>
      </c>
      <c r="E762" s="112" t="s">
        <v>493</v>
      </c>
      <c r="F762" s="112" t="s">
        <v>2657</v>
      </c>
      <c r="G762" s="188"/>
      <c r="H762" s="75"/>
      <c r="I762" s="112" t="s">
        <v>505</v>
      </c>
      <c r="J762" s="112" t="s">
        <v>1118</v>
      </c>
      <c r="K762" s="178"/>
      <c r="L762" s="178"/>
      <c r="M762" s="171"/>
      <c r="N762" s="112">
        <v>2</v>
      </c>
      <c r="O762" s="75"/>
      <c r="P762" s="112">
        <v>30</v>
      </c>
      <c r="Q762" s="75"/>
      <c r="R762" s="112" t="s">
        <v>3</v>
      </c>
      <c r="S762" s="171" t="s">
        <v>18</v>
      </c>
    </row>
    <row r="763" spans="1:19" ht="15" customHeight="1" x14ac:dyDescent="0.35">
      <c r="A763" s="112">
        <v>762</v>
      </c>
      <c r="B763" s="112" t="s">
        <v>2658</v>
      </c>
      <c r="C763" s="112" t="s">
        <v>2659</v>
      </c>
      <c r="D763" s="180" t="s">
        <v>1194</v>
      </c>
      <c r="E763" s="112" t="s">
        <v>288</v>
      </c>
      <c r="F763" s="112" t="s">
        <v>2660</v>
      </c>
      <c r="G763" s="188"/>
      <c r="H763" s="75"/>
      <c r="I763" s="112" t="s">
        <v>505</v>
      </c>
      <c r="J763" s="112" t="s">
        <v>1118</v>
      </c>
      <c r="K763" s="178"/>
      <c r="L763" s="178"/>
      <c r="M763" s="171"/>
      <c r="N763" s="112">
        <v>5</v>
      </c>
      <c r="O763" s="75"/>
      <c r="P763" s="112">
        <v>42</v>
      </c>
      <c r="Q763" s="75"/>
      <c r="R763" s="112" t="s">
        <v>3</v>
      </c>
      <c r="S763" s="171" t="s">
        <v>18</v>
      </c>
    </row>
    <row r="764" spans="1:19" ht="15" customHeight="1" x14ac:dyDescent="0.35">
      <c r="A764" s="112">
        <v>763</v>
      </c>
      <c r="B764" s="112" t="s">
        <v>2661</v>
      </c>
      <c r="C764" s="112" t="s">
        <v>2662</v>
      </c>
      <c r="D764" s="180" t="s">
        <v>1499</v>
      </c>
      <c r="E764" s="112" t="s">
        <v>346</v>
      </c>
      <c r="F764" s="112" t="s">
        <v>1500</v>
      </c>
      <c r="G764" s="188"/>
      <c r="H764" s="75"/>
      <c r="I764" s="112" t="s">
        <v>1112</v>
      </c>
      <c r="J764" s="112" t="s">
        <v>1147</v>
      </c>
      <c r="K764" s="178"/>
      <c r="L764" s="178"/>
      <c r="M764" s="171"/>
      <c r="N764" s="75"/>
      <c r="O764" s="75"/>
      <c r="P764" s="75"/>
      <c r="Q764" s="75"/>
      <c r="R764" s="112" t="s">
        <v>3</v>
      </c>
      <c r="S764" s="171" t="s">
        <v>18</v>
      </c>
    </row>
    <row r="765" spans="1:19" ht="15" customHeight="1" x14ac:dyDescent="0.35">
      <c r="A765" s="112">
        <v>764</v>
      </c>
      <c r="B765" s="112" t="s">
        <v>2663</v>
      </c>
      <c r="C765" s="112" t="s">
        <v>2664</v>
      </c>
      <c r="D765" s="180" t="s">
        <v>287</v>
      </c>
      <c r="E765" s="112" t="s">
        <v>302</v>
      </c>
      <c r="F765" s="112" t="s">
        <v>2665</v>
      </c>
      <c r="G765" s="188"/>
      <c r="H765" s="75"/>
      <c r="I765" s="112" t="s">
        <v>1112</v>
      </c>
      <c r="J765" s="112" t="s">
        <v>290</v>
      </c>
      <c r="K765" s="178"/>
      <c r="L765" s="178"/>
      <c r="M765" s="171"/>
      <c r="N765" s="112">
        <v>8</v>
      </c>
      <c r="O765" s="75"/>
      <c r="P765" s="112">
        <v>18</v>
      </c>
      <c r="Q765" s="75"/>
      <c r="R765" s="112" t="s">
        <v>3</v>
      </c>
      <c r="S765" s="171" t="s">
        <v>18</v>
      </c>
    </row>
    <row r="766" spans="1:19" ht="15" customHeight="1" x14ac:dyDescent="0.35">
      <c r="A766" s="112">
        <v>765</v>
      </c>
      <c r="B766" s="112" t="s">
        <v>2666</v>
      </c>
      <c r="C766" s="112" t="s">
        <v>2667</v>
      </c>
      <c r="D766" s="180" t="s">
        <v>287</v>
      </c>
      <c r="E766" s="112" t="s">
        <v>310</v>
      </c>
      <c r="F766" s="112" t="s">
        <v>2668</v>
      </c>
      <c r="G766" s="188"/>
      <c r="H766" s="75"/>
      <c r="I766" s="112" t="s">
        <v>886</v>
      </c>
      <c r="J766" s="112" t="s">
        <v>290</v>
      </c>
      <c r="K766" s="178"/>
      <c r="L766" s="178"/>
      <c r="M766" s="171"/>
      <c r="N766" s="112">
        <v>11</v>
      </c>
      <c r="O766" s="75"/>
      <c r="P766" s="112">
        <v>16</v>
      </c>
      <c r="Q766" s="75"/>
      <c r="R766" s="112" t="s">
        <v>3</v>
      </c>
      <c r="S766" s="171" t="s">
        <v>18</v>
      </c>
    </row>
    <row r="767" spans="1:19" ht="15" customHeight="1" x14ac:dyDescent="0.35">
      <c r="A767" s="112">
        <v>766</v>
      </c>
      <c r="B767" s="112" t="s">
        <v>2669</v>
      </c>
      <c r="C767" s="112" t="s">
        <v>2670</v>
      </c>
      <c r="D767" s="180" t="s">
        <v>1194</v>
      </c>
      <c r="E767" s="112" t="s">
        <v>346</v>
      </c>
      <c r="F767" s="112" t="s">
        <v>2671</v>
      </c>
      <c r="G767" s="188"/>
      <c r="H767" s="75"/>
      <c r="I767" s="112" t="s">
        <v>505</v>
      </c>
      <c r="J767" s="112" t="s">
        <v>1118</v>
      </c>
      <c r="K767" s="178"/>
      <c r="L767" s="178"/>
      <c r="M767" s="171"/>
      <c r="N767" s="75"/>
      <c r="O767" s="75"/>
      <c r="P767" s="112">
        <v>33</v>
      </c>
      <c r="Q767" s="75"/>
      <c r="R767" s="112" t="s">
        <v>3</v>
      </c>
      <c r="S767" s="171" t="s">
        <v>18</v>
      </c>
    </row>
    <row r="768" spans="1:19" ht="15" customHeight="1" x14ac:dyDescent="0.35">
      <c r="A768" s="112">
        <v>767</v>
      </c>
      <c r="B768" s="112" t="s">
        <v>2672</v>
      </c>
      <c r="C768" s="112" t="s">
        <v>2673</v>
      </c>
      <c r="D768" s="180" t="s">
        <v>1110</v>
      </c>
      <c r="E768" s="112" t="s">
        <v>295</v>
      </c>
      <c r="F768" s="112" t="s">
        <v>2674</v>
      </c>
      <c r="G768" s="188"/>
      <c r="H768" s="75"/>
      <c r="I768" s="112" t="s">
        <v>1112</v>
      </c>
      <c r="J768" s="112" t="s">
        <v>290</v>
      </c>
      <c r="K768" s="178"/>
      <c r="L768" s="178"/>
      <c r="M768" s="171"/>
      <c r="N768" s="112">
        <v>1</v>
      </c>
      <c r="O768" s="75"/>
      <c r="P768" s="112">
        <v>21</v>
      </c>
      <c r="Q768" s="75"/>
      <c r="R768" s="112" t="s">
        <v>3</v>
      </c>
      <c r="S768" s="171" t="s">
        <v>18</v>
      </c>
    </row>
    <row r="769" spans="1:19" ht="15" customHeight="1" x14ac:dyDescent="0.35">
      <c r="A769" s="112">
        <v>768</v>
      </c>
      <c r="B769" s="112" t="s">
        <v>2675</v>
      </c>
      <c r="C769" s="112" t="s">
        <v>2676</v>
      </c>
      <c r="D769" s="180" t="s">
        <v>1150</v>
      </c>
      <c r="E769" s="112" t="s">
        <v>295</v>
      </c>
      <c r="F769" s="112" t="s">
        <v>1280</v>
      </c>
      <c r="G769" s="188"/>
      <c r="H769" s="75"/>
      <c r="I769" s="112" t="s">
        <v>1112</v>
      </c>
      <c r="J769" s="112" t="s">
        <v>290</v>
      </c>
      <c r="K769" s="178"/>
      <c r="L769" s="178"/>
      <c r="M769" s="171"/>
      <c r="N769" s="75"/>
      <c r="O769" s="75"/>
      <c r="P769" s="75"/>
      <c r="Q769" s="75"/>
      <c r="R769" s="112" t="s">
        <v>3</v>
      </c>
      <c r="S769" s="171" t="s">
        <v>18</v>
      </c>
    </row>
    <row r="770" spans="1:19" ht="15" customHeight="1" x14ac:dyDescent="0.35">
      <c r="A770" s="112">
        <v>769</v>
      </c>
      <c r="B770" s="112" t="s">
        <v>2677</v>
      </c>
      <c r="C770" s="112" t="s">
        <v>2678</v>
      </c>
      <c r="D770" s="180" t="s">
        <v>2679</v>
      </c>
      <c r="E770" s="112" t="s">
        <v>333</v>
      </c>
      <c r="F770" s="112" t="s">
        <v>2680</v>
      </c>
      <c r="G770" s="188"/>
      <c r="H770" s="75"/>
      <c r="I770" s="112" t="s">
        <v>505</v>
      </c>
      <c r="J770" s="112" t="s">
        <v>1118</v>
      </c>
      <c r="K770" s="178"/>
      <c r="L770" s="178"/>
      <c r="M770" s="171"/>
      <c r="N770" s="112">
        <v>5</v>
      </c>
      <c r="O770" s="75"/>
      <c r="P770" s="112">
        <v>46</v>
      </c>
      <c r="Q770" s="75"/>
      <c r="R770" s="112" t="s">
        <v>3</v>
      </c>
      <c r="S770" s="171" t="s">
        <v>18</v>
      </c>
    </row>
    <row r="771" spans="1:19" ht="15" customHeight="1" x14ac:dyDescent="0.35">
      <c r="A771" s="112">
        <v>770</v>
      </c>
      <c r="B771" s="112" t="s">
        <v>2681</v>
      </c>
      <c r="C771" s="112" t="s">
        <v>2682</v>
      </c>
      <c r="D771" s="180" t="s">
        <v>1110</v>
      </c>
      <c r="E771" s="112" t="s">
        <v>333</v>
      </c>
      <c r="F771" s="112" t="s">
        <v>2683</v>
      </c>
      <c r="G771" s="188"/>
      <c r="H771" s="75"/>
      <c r="I771" s="112" t="s">
        <v>1112</v>
      </c>
      <c r="J771" s="112" t="s">
        <v>290</v>
      </c>
      <c r="K771" s="178"/>
      <c r="L771" s="178"/>
      <c r="M771" s="171"/>
      <c r="N771" s="112">
        <v>5</v>
      </c>
      <c r="O771" s="75"/>
      <c r="P771" s="112">
        <v>54</v>
      </c>
      <c r="Q771" s="75"/>
      <c r="R771" s="112" t="s">
        <v>3</v>
      </c>
      <c r="S771" s="171" t="s">
        <v>18</v>
      </c>
    </row>
    <row r="772" spans="1:19" ht="15" customHeight="1" x14ac:dyDescent="0.35">
      <c r="A772" s="112">
        <v>771</v>
      </c>
      <c r="B772" s="112" t="s">
        <v>2684</v>
      </c>
      <c r="C772" s="112" t="s">
        <v>2685</v>
      </c>
      <c r="D772" s="180" t="s">
        <v>1565</v>
      </c>
      <c r="E772" s="112" t="s">
        <v>346</v>
      </c>
      <c r="F772" s="112" t="s">
        <v>2686</v>
      </c>
      <c r="G772" s="188"/>
      <c r="H772" s="75"/>
      <c r="I772" s="112" t="s">
        <v>505</v>
      </c>
      <c r="J772" s="112" t="s">
        <v>1118</v>
      </c>
      <c r="K772" s="178"/>
      <c r="L772" s="178"/>
      <c r="M772" s="171"/>
      <c r="N772" s="112">
        <v>1</v>
      </c>
      <c r="O772" s="75"/>
      <c r="P772" s="112">
        <v>30</v>
      </c>
      <c r="Q772" s="75"/>
      <c r="R772" s="112" t="s">
        <v>3</v>
      </c>
      <c r="S772" s="171" t="s">
        <v>18</v>
      </c>
    </row>
    <row r="773" spans="1:19" ht="15" customHeight="1" x14ac:dyDescent="0.35">
      <c r="A773" s="112">
        <v>772</v>
      </c>
      <c r="B773" s="112" t="s">
        <v>2687</v>
      </c>
      <c r="C773" s="112" t="s">
        <v>2688</v>
      </c>
      <c r="D773" s="180" t="s">
        <v>287</v>
      </c>
      <c r="E773" s="112" t="s">
        <v>346</v>
      </c>
      <c r="F773" s="112" t="s">
        <v>2689</v>
      </c>
      <c r="G773" s="188"/>
      <c r="H773" s="75"/>
      <c r="I773" s="112" t="s">
        <v>1112</v>
      </c>
      <c r="J773" s="112" t="s">
        <v>1154</v>
      </c>
      <c r="K773" s="178"/>
      <c r="L773" s="178"/>
      <c r="M773" s="171"/>
      <c r="N773" s="75"/>
      <c r="O773" s="75"/>
      <c r="P773" s="112">
        <v>21</v>
      </c>
      <c r="Q773" s="75"/>
      <c r="R773" s="112" t="s">
        <v>3</v>
      </c>
      <c r="S773" s="171" t="s">
        <v>18</v>
      </c>
    </row>
    <row r="774" spans="1:19" ht="15" customHeight="1" x14ac:dyDescent="0.35">
      <c r="A774" s="112">
        <v>773</v>
      </c>
      <c r="B774" s="112" t="s">
        <v>2690</v>
      </c>
      <c r="C774" s="112" t="s">
        <v>2691</v>
      </c>
      <c r="D774" s="180" t="s">
        <v>1517</v>
      </c>
      <c r="E774" s="112" t="s">
        <v>288</v>
      </c>
      <c r="F774" s="112" t="s">
        <v>2692</v>
      </c>
      <c r="G774" s="188"/>
      <c r="H774" s="75"/>
      <c r="I774" s="112" t="s">
        <v>505</v>
      </c>
      <c r="J774" s="112" t="s">
        <v>1118</v>
      </c>
      <c r="K774" s="178"/>
      <c r="L774" s="178"/>
      <c r="M774" s="171"/>
      <c r="N774" s="112">
        <v>4</v>
      </c>
      <c r="O774" s="75"/>
      <c r="P774" s="112">
        <v>19</v>
      </c>
      <c r="Q774" s="75"/>
      <c r="R774" s="112" t="s">
        <v>3</v>
      </c>
      <c r="S774" s="171" t="s">
        <v>18</v>
      </c>
    </row>
    <row r="775" spans="1:19" ht="15" customHeight="1" x14ac:dyDescent="0.35">
      <c r="A775" s="112">
        <v>774</v>
      </c>
      <c r="B775" s="112" t="s">
        <v>2693</v>
      </c>
      <c r="C775" s="112" t="s">
        <v>2694</v>
      </c>
      <c r="D775" s="180" t="s">
        <v>287</v>
      </c>
      <c r="E775" s="112" t="s">
        <v>346</v>
      </c>
      <c r="F775" s="112" t="s">
        <v>2695</v>
      </c>
      <c r="G775" s="188"/>
      <c r="H775" s="75"/>
      <c r="I775" s="112" t="s">
        <v>1112</v>
      </c>
      <c r="J775" s="112" t="s">
        <v>1154</v>
      </c>
      <c r="K775" s="178"/>
      <c r="L775" s="178"/>
      <c r="M775" s="171"/>
      <c r="N775" s="75"/>
      <c r="O775" s="75"/>
      <c r="P775" s="112">
        <v>22</v>
      </c>
      <c r="Q775" s="75"/>
      <c r="R775" s="112" t="s">
        <v>3</v>
      </c>
      <c r="S775" s="171" t="s">
        <v>18</v>
      </c>
    </row>
    <row r="776" spans="1:19" ht="15" customHeight="1" x14ac:dyDescent="0.35">
      <c r="A776" s="112">
        <v>775</v>
      </c>
      <c r="B776" s="112" t="s">
        <v>2696</v>
      </c>
      <c r="C776" s="112" t="s">
        <v>2697</v>
      </c>
      <c r="D776" s="180" t="s">
        <v>287</v>
      </c>
      <c r="E776" s="112" t="s">
        <v>346</v>
      </c>
      <c r="F776" s="112" t="s">
        <v>2698</v>
      </c>
      <c r="G776" s="188"/>
      <c r="H776" s="75"/>
      <c r="I776" s="112" t="s">
        <v>1112</v>
      </c>
      <c r="J776" s="112" t="s">
        <v>1154</v>
      </c>
      <c r="K776" s="178"/>
      <c r="L776" s="178"/>
      <c r="M776" s="171"/>
      <c r="N776" s="75"/>
      <c r="O776" s="75"/>
      <c r="P776" s="112">
        <v>17</v>
      </c>
      <c r="Q776" s="75"/>
      <c r="R776" s="112" t="s">
        <v>3</v>
      </c>
      <c r="S776" s="171" t="s">
        <v>18</v>
      </c>
    </row>
    <row r="777" spans="1:19" ht="15" customHeight="1" x14ac:dyDescent="0.35">
      <c r="A777" s="112">
        <v>776</v>
      </c>
      <c r="B777" s="112" t="s">
        <v>2699</v>
      </c>
      <c r="C777" s="112" t="s">
        <v>2700</v>
      </c>
      <c r="D777" s="180" t="s">
        <v>1181</v>
      </c>
      <c r="E777" s="112" t="s">
        <v>556</v>
      </c>
      <c r="F777" s="112" t="s">
        <v>2701</v>
      </c>
      <c r="G777" s="188"/>
      <c r="H777" s="75"/>
      <c r="I777" s="112" t="s">
        <v>505</v>
      </c>
      <c r="J777" s="112" t="s">
        <v>1118</v>
      </c>
      <c r="K777" s="178"/>
      <c r="L777" s="178"/>
      <c r="M777" s="171"/>
      <c r="N777" s="75"/>
      <c r="O777" s="75"/>
      <c r="P777" s="112">
        <v>30</v>
      </c>
      <c r="Q777" s="75"/>
      <c r="R777" s="112" t="s">
        <v>3</v>
      </c>
      <c r="S777" s="171" t="s">
        <v>18</v>
      </c>
    </row>
    <row r="778" spans="1:19" ht="15" customHeight="1" x14ac:dyDescent="0.35">
      <c r="A778" s="112">
        <v>777</v>
      </c>
      <c r="B778" s="112" t="s">
        <v>2702</v>
      </c>
      <c r="C778" s="112" t="s">
        <v>2703</v>
      </c>
      <c r="D778" s="180" t="s">
        <v>1194</v>
      </c>
      <c r="E778" s="112" t="s">
        <v>295</v>
      </c>
      <c r="F778" s="112" t="s">
        <v>2704</v>
      </c>
      <c r="G778" s="188"/>
      <c r="H778" s="75"/>
      <c r="I778" s="112" t="s">
        <v>505</v>
      </c>
      <c r="J778" s="112" t="s">
        <v>1118</v>
      </c>
      <c r="K778" s="178"/>
      <c r="L778" s="178"/>
      <c r="M778" s="171"/>
      <c r="N778" s="112">
        <v>20</v>
      </c>
      <c r="O778" s="75"/>
      <c r="P778" s="112">
        <v>37</v>
      </c>
      <c r="Q778" s="75"/>
      <c r="R778" s="112" t="s">
        <v>3</v>
      </c>
      <c r="S778" s="171" t="s">
        <v>18</v>
      </c>
    </row>
    <row r="779" spans="1:19" ht="15" customHeight="1" x14ac:dyDescent="0.35">
      <c r="A779" s="112">
        <v>778</v>
      </c>
      <c r="B779" s="112" t="s">
        <v>2705</v>
      </c>
      <c r="C779" s="112" t="s">
        <v>2706</v>
      </c>
      <c r="D779" s="180" t="s">
        <v>287</v>
      </c>
      <c r="E779" s="112" t="s">
        <v>333</v>
      </c>
      <c r="F779" s="112" t="s">
        <v>2707</v>
      </c>
      <c r="G779" s="188"/>
      <c r="H779" s="75"/>
      <c r="I779" s="112" t="s">
        <v>886</v>
      </c>
      <c r="J779" s="112" t="s">
        <v>290</v>
      </c>
      <c r="K779" s="178"/>
      <c r="L779" s="178"/>
      <c r="M779" s="171"/>
      <c r="N779" s="75"/>
      <c r="O779" s="75"/>
      <c r="P779" s="112">
        <v>22</v>
      </c>
      <c r="Q779" s="75"/>
      <c r="R779" s="112" t="s">
        <v>3</v>
      </c>
      <c r="S779" s="171" t="s">
        <v>18</v>
      </c>
    </row>
    <row r="780" spans="1:19" ht="15" customHeight="1" x14ac:dyDescent="0.35">
      <c r="A780" s="112">
        <v>779</v>
      </c>
      <c r="B780" s="112" t="s">
        <v>2708</v>
      </c>
      <c r="C780" s="112" t="s">
        <v>2709</v>
      </c>
      <c r="D780" s="180" t="s">
        <v>1678</v>
      </c>
      <c r="E780" s="112" t="s">
        <v>493</v>
      </c>
      <c r="F780" s="112" t="s">
        <v>2348</v>
      </c>
      <c r="G780" s="188"/>
      <c r="H780" s="75"/>
      <c r="I780" s="112" t="s">
        <v>1112</v>
      </c>
      <c r="J780" s="112" t="s">
        <v>1142</v>
      </c>
      <c r="K780" s="178"/>
      <c r="L780" s="178"/>
      <c r="M780" s="171"/>
      <c r="N780" s="75"/>
      <c r="O780" s="75"/>
      <c r="P780" s="75"/>
      <c r="Q780" s="75"/>
      <c r="R780" s="112" t="s">
        <v>3</v>
      </c>
      <c r="S780" s="171" t="s">
        <v>18</v>
      </c>
    </row>
    <row r="781" spans="1:19" ht="15" customHeight="1" x14ac:dyDescent="0.35">
      <c r="A781" s="112">
        <v>780</v>
      </c>
      <c r="B781" s="112" t="s">
        <v>2710</v>
      </c>
      <c r="C781" s="112" t="s">
        <v>2711</v>
      </c>
      <c r="D781" s="180" t="s">
        <v>1201</v>
      </c>
      <c r="E781" s="112" t="s">
        <v>493</v>
      </c>
      <c r="F781" s="112" t="s">
        <v>2712</v>
      </c>
      <c r="G781" s="188"/>
      <c r="H781" s="75"/>
      <c r="I781" s="112" t="s">
        <v>1112</v>
      </c>
      <c r="J781" s="112" t="s">
        <v>290</v>
      </c>
      <c r="K781" s="178"/>
      <c r="L781" s="178"/>
      <c r="M781" s="171"/>
      <c r="N781" s="112">
        <v>2</v>
      </c>
      <c r="O781" s="75"/>
      <c r="P781" s="112">
        <v>26</v>
      </c>
      <c r="Q781" s="75"/>
      <c r="R781" s="112" t="s">
        <v>3</v>
      </c>
      <c r="S781" s="171" t="s">
        <v>18</v>
      </c>
    </row>
    <row r="782" spans="1:19" ht="15" customHeight="1" x14ac:dyDescent="0.35">
      <c r="A782" s="112">
        <v>781</v>
      </c>
      <c r="B782" s="112" t="s">
        <v>2713</v>
      </c>
      <c r="C782" s="112" t="s">
        <v>2714</v>
      </c>
      <c r="D782" s="180" t="s">
        <v>2473</v>
      </c>
      <c r="E782" s="112" t="s">
        <v>556</v>
      </c>
      <c r="F782" s="112" t="s">
        <v>2715</v>
      </c>
      <c r="G782" s="188"/>
      <c r="H782" s="75"/>
      <c r="I782" s="112" t="s">
        <v>505</v>
      </c>
      <c r="J782" s="112" t="s">
        <v>1118</v>
      </c>
      <c r="K782" s="178"/>
      <c r="L782" s="178"/>
      <c r="M782" s="171"/>
      <c r="N782" s="75"/>
      <c r="O782" s="75"/>
      <c r="P782" s="112">
        <v>54</v>
      </c>
      <c r="Q782" s="75"/>
      <c r="R782" s="112" t="s">
        <v>3</v>
      </c>
      <c r="S782" s="171" t="s">
        <v>18</v>
      </c>
    </row>
    <row r="783" spans="1:19" ht="15" customHeight="1" x14ac:dyDescent="0.35">
      <c r="A783" s="112">
        <v>782</v>
      </c>
      <c r="B783" s="112" t="s">
        <v>2716</v>
      </c>
      <c r="C783" s="112" t="s">
        <v>2717</v>
      </c>
      <c r="D783" s="180" t="s">
        <v>1177</v>
      </c>
      <c r="E783" s="112" t="s">
        <v>396</v>
      </c>
      <c r="F783" s="112" t="s">
        <v>2718</v>
      </c>
      <c r="G783" s="188"/>
      <c r="H783" s="75"/>
      <c r="I783" s="112" t="s">
        <v>1112</v>
      </c>
      <c r="J783" s="112" t="s">
        <v>290</v>
      </c>
      <c r="K783" s="178"/>
      <c r="L783" s="178"/>
      <c r="M783" s="171"/>
      <c r="N783" s="112">
        <v>19</v>
      </c>
      <c r="O783" s="75"/>
      <c r="P783" s="112">
        <v>16</v>
      </c>
      <c r="Q783" s="75"/>
      <c r="R783" s="112" t="s">
        <v>3</v>
      </c>
      <c r="S783" s="171" t="s">
        <v>18</v>
      </c>
    </row>
    <row r="784" spans="1:19" ht="15" customHeight="1" x14ac:dyDescent="0.35">
      <c r="A784" s="112">
        <v>783</v>
      </c>
      <c r="B784" s="112" t="s">
        <v>2719</v>
      </c>
      <c r="C784" s="112" t="s">
        <v>2720</v>
      </c>
      <c r="D784" s="180" t="s">
        <v>1150</v>
      </c>
      <c r="E784" s="112" t="s">
        <v>295</v>
      </c>
      <c r="F784" s="112" t="s">
        <v>2211</v>
      </c>
      <c r="G784" s="188"/>
      <c r="H784" s="75"/>
      <c r="I784" s="112" t="s">
        <v>1112</v>
      </c>
      <c r="J784" s="112" t="s">
        <v>290</v>
      </c>
      <c r="K784" s="178"/>
      <c r="L784" s="178"/>
      <c r="M784" s="171"/>
      <c r="N784" s="75"/>
      <c r="O784" s="75"/>
      <c r="P784" s="75"/>
      <c r="Q784" s="75"/>
      <c r="R784" s="112" t="s">
        <v>3</v>
      </c>
      <c r="S784" s="171" t="s">
        <v>18</v>
      </c>
    </row>
    <row r="785" spans="1:19" ht="15" customHeight="1" x14ac:dyDescent="0.35">
      <c r="A785" s="112">
        <v>784</v>
      </c>
      <c r="B785" s="112" t="s">
        <v>2721</v>
      </c>
      <c r="C785" s="112" t="s">
        <v>2722</v>
      </c>
      <c r="D785" s="180" t="s">
        <v>287</v>
      </c>
      <c r="E785" s="112" t="s">
        <v>310</v>
      </c>
      <c r="F785" s="112" t="s">
        <v>2723</v>
      </c>
      <c r="G785" s="188"/>
      <c r="H785" s="75"/>
      <c r="I785" s="112" t="s">
        <v>1112</v>
      </c>
      <c r="J785" s="112" t="s">
        <v>290</v>
      </c>
      <c r="K785" s="178"/>
      <c r="L785" s="178"/>
      <c r="M785" s="171"/>
      <c r="N785" s="112">
        <v>6</v>
      </c>
      <c r="O785" s="75"/>
      <c r="P785" s="112">
        <v>38</v>
      </c>
      <c r="Q785" s="75"/>
      <c r="R785" s="112" t="s">
        <v>3</v>
      </c>
      <c r="S785" s="171" t="s">
        <v>18</v>
      </c>
    </row>
    <row r="786" spans="1:19" ht="15" customHeight="1" x14ac:dyDescent="0.35">
      <c r="A786" s="112">
        <v>785</v>
      </c>
      <c r="B786" s="112" t="s">
        <v>2724</v>
      </c>
      <c r="C786" s="112" t="s">
        <v>2725</v>
      </c>
      <c r="D786" s="180" t="s">
        <v>1517</v>
      </c>
      <c r="E786" s="112" t="s">
        <v>346</v>
      </c>
      <c r="F786" s="112" t="s">
        <v>2726</v>
      </c>
      <c r="G786" s="188"/>
      <c r="H786" s="75"/>
      <c r="I786" s="112" t="s">
        <v>505</v>
      </c>
      <c r="J786" s="112" t="s">
        <v>1118</v>
      </c>
      <c r="K786" s="178"/>
      <c r="L786" s="178"/>
      <c r="M786" s="171"/>
      <c r="N786" s="112">
        <v>4</v>
      </c>
      <c r="O786" s="75"/>
      <c r="P786" s="112">
        <v>62</v>
      </c>
      <c r="Q786" s="75"/>
      <c r="R786" s="112" t="s">
        <v>3</v>
      </c>
      <c r="S786" s="171" t="s">
        <v>18</v>
      </c>
    </row>
    <row r="787" spans="1:19" ht="15" customHeight="1" x14ac:dyDescent="0.35">
      <c r="A787" s="112">
        <v>786</v>
      </c>
      <c r="B787" s="112" t="s">
        <v>2727</v>
      </c>
      <c r="C787" s="112" t="s">
        <v>2728</v>
      </c>
      <c r="D787" s="180" t="s">
        <v>1363</v>
      </c>
      <c r="E787" s="112" t="s">
        <v>493</v>
      </c>
      <c r="F787" s="112" t="s">
        <v>2729</v>
      </c>
      <c r="G787" s="188"/>
      <c r="H787" s="75"/>
      <c r="I787" s="112" t="s">
        <v>1112</v>
      </c>
      <c r="J787" s="112" t="s">
        <v>290</v>
      </c>
      <c r="K787" s="178"/>
      <c r="L787" s="178"/>
      <c r="M787" s="171"/>
      <c r="N787" s="112">
        <v>5</v>
      </c>
      <c r="O787" s="75"/>
      <c r="P787" s="112">
        <v>21</v>
      </c>
      <c r="Q787" s="75"/>
      <c r="R787" s="112" t="s">
        <v>3</v>
      </c>
      <c r="S787" s="171" t="s">
        <v>18</v>
      </c>
    </row>
    <row r="788" spans="1:19" ht="15" customHeight="1" x14ac:dyDescent="0.35">
      <c r="A788" s="112">
        <v>787</v>
      </c>
      <c r="B788" s="112" t="s">
        <v>2730</v>
      </c>
      <c r="C788" s="112" t="s">
        <v>2731</v>
      </c>
      <c r="D788" s="180" t="s">
        <v>1201</v>
      </c>
      <c r="E788" s="112" t="s">
        <v>346</v>
      </c>
      <c r="F788" s="112" t="s">
        <v>2732</v>
      </c>
      <c r="G788" s="188"/>
      <c r="H788" s="75"/>
      <c r="I788" s="112" t="s">
        <v>1112</v>
      </c>
      <c r="J788" s="112" t="s">
        <v>1154</v>
      </c>
      <c r="K788" s="178"/>
      <c r="L788" s="178"/>
      <c r="M788" s="171"/>
      <c r="N788" s="75"/>
      <c r="O788" s="75"/>
      <c r="P788" s="112">
        <v>16</v>
      </c>
      <c r="Q788" s="75"/>
      <c r="R788" s="112" t="s">
        <v>3</v>
      </c>
      <c r="S788" s="171" t="s">
        <v>18</v>
      </c>
    </row>
    <row r="789" spans="1:19" ht="15" customHeight="1" x14ac:dyDescent="0.35">
      <c r="A789" s="112">
        <v>788</v>
      </c>
      <c r="B789" s="112" t="s">
        <v>2733</v>
      </c>
      <c r="C789" s="112" t="s">
        <v>2734</v>
      </c>
      <c r="D789" s="180" t="s">
        <v>1110</v>
      </c>
      <c r="E789" s="112" t="s">
        <v>295</v>
      </c>
      <c r="F789" s="112" t="s">
        <v>2735</v>
      </c>
      <c r="G789" s="188"/>
      <c r="H789" s="75"/>
      <c r="I789" s="112" t="s">
        <v>1112</v>
      </c>
      <c r="J789" s="112" t="s">
        <v>1113</v>
      </c>
      <c r="K789" s="178"/>
      <c r="L789" s="178"/>
      <c r="M789" s="171"/>
      <c r="N789" s="75"/>
      <c r="O789" s="75"/>
      <c r="P789" s="112">
        <v>16</v>
      </c>
      <c r="Q789" s="75"/>
      <c r="R789" s="112" t="s">
        <v>3</v>
      </c>
      <c r="S789" s="171" t="s">
        <v>18</v>
      </c>
    </row>
    <row r="790" spans="1:19" ht="15" customHeight="1" x14ac:dyDescent="0.35">
      <c r="A790" s="112">
        <v>789</v>
      </c>
      <c r="B790" s="112" t="s">
        <v>1295</v>
      </c>
      <c r="C790" s="112" t="s">
        <v>2736</v>
      </c>
      <c r="D790" s="180" t="s">
        <v>1701</v>
      </c>
      <c r="E790" s="112" t="s">
        <v>346</v>
      </c>
      <c r="F790" s="112" t="s">
        <v>1702</v>
      </c>
      <c r="G790" s="188"/>
      <c r="H790" s="75"/>
      <c r="I790" s="112" t="s">
        <v>1112</v>
      </c>
      <c r="J790" s="112" t="s">
        <v>290</v>
      </c>
      <c r="K790" s="178"/>
      <c r="L790" s="178"/>
      <c r="M790" s="171"/>
      <c r="N790" s="75"/>
      <c r="O790" s="75"/>
      <c r="P790" s="112">
        <v>34</v>
      </c>
      <c r="Q790" s="75"/>
      <c r="R790" s="112" t="s">
        <v>3</v>
      </c>
      <c r="S790" s="171" t="s">
        <v>18</v>
      </c>
    </row>
    <row r="791" spans="1:19" ht="15" customHeight="1" x14ac:dyDescent="0.35">
      <c r="A791" s="112">
        <v>790</v>
      </c>
      <c r="B791" s="112" t="s">
        <v>2737</v>
      </c>
      <c r="C791" s="112" t="s">
        <v>2738</v>
      </c>
      <c r="D791" s="180" t="s">
        <v>1140</v>
      </c>
      <c r="E791" s="112" t="s">
        <v>556</v>
      </c>
      <c r="F791" s="112" t="s">
        <v>2739</v>
      </c>
      <c r="G791" s="188"/>
      <c r="H791" s="75"/>
      <c r="I791" s="112" t="s">
        <v>1112</v>
      </c>
      <c r="J791" s="112" t="s">
        <v>1142</v>
      </c>
      <c r="K791" s="178"/>
      <c r="L791" s="178"/>
      <c r="M791" s="171"/>
      <c r="N791" s="75"/>
      <c r="O791" s="75"/>
      <c r="P791" s="112">
        <v>18</v>
      </c>
      <c r="Q791" s="75"/>
      <c r="R791" s="112" t="s">
        <v>3</v>
      </c>
      <c r="S791" s="171" t="s">
        <v>18</v>
      </c>
    </row>
    <row r="792" spans="1:19" ht="15" customHeight="1" x14ac:dyDescent="0.35">
      <c r="A792" s="112">
        <v>791</v>
      </c>
      <c r="B792" s="112" t="s">
        <v>2740</v>
      </c>
      <c r="C792" s="112" t="s">
        <v>2741</v>
      </c>
      <c r="D792" s="180" t="s">
        <v>287</v>
      </c>
      <c r="E792" s="112" t="s">
        <v>310</v>
      </c>
      <c r="F792" s="112" t="s">
        <v>2742</v>
      </c>
      <c r="G792" s="188"/>
      <c r="H792" s="75"/>
      <c r="I792" s="112" t="s">
        <v>886</v>
      </c>
      <c r="J792" s="112" t="s">
        <v>290</v>
      </c>
      <c r="K792" s="178"/>
      <c r="L792" s="178"/>
      <c r="M792" s="171"/>
      <c r="N792" s="75"/>
      <c r="O792" s="75"/>
      <c r="P792" s="112">
        <v>29</v>
      </c>
      <c r="Q792" s="75"/>
      <c r="R792" s="112" t="s">
        <v>3</v>
      </c>
      <c r="S792" s="171" t="s">
        <v>18</v>
      </c>
    </row>
    <row r="793" spans="1:19" ht="15" customHeight="1" x14ac:dyDescent="0.35">
      <c r="A793" s="112">
        <v>792</v>
      </c>
      <c r="B793" s="112" t="s">
        <v>2743</v>
      </c>
      <c r="C793" s="112" t="s">
        <v>2744</v>
      </c>
      <c r="D793" s="180" t="s">
        <v>1201</v>
      </c>
      <c r="E793" s="112" t="s">
        <v>556</v>
      </c>
      <c r="F793" s="112" t="s">
        <v>2745</v>
      </c>
      <c r="G793" s="188"/>
      <c r="H793" s="75"/>
      <c r="I793" s="112" t="s">
        <v>1112</v>
      </c>
      <c r="J793" s="112" t="s">
        <v>1142</v>
      </c>
      <c r="K793" s="178"/>
      <c r="L793" s="178"/>
      <c r="M793" s="171"/>
      <c r="N793" s="75"/>
      <c r="O793" s="75"/>
      <c r="P793" s="112">
        <v>21</v>
      </c>
      <c r="Q793" s="75"/>
      <c r="R793" s="112" t="s">
        <v>3</v>
      </c>
      <c r="S793" s="171" t="s">
        <v>18</v>
      </c>
    </row>
    <row r="794" spans="1:19" ht="15" customHeight="1" x14ac:dyDescent="0.35">
      <c r="A794" s="112">
        <v>793</v>
      </c>
      <c r="B794" s="112" t="s">
        <v>2746</v>
      </c>
      <c r="C794" s="112" t="s">
        <v>2747</v>
      </c>
      <c r="D794" s="180" t="s">
        <v>287</v>
      </c>
      <c r="E794" s="112" t="s">
        <v>288</v>
      </c>
      <c r="F794" s="112" t="s">
        <v>2748</v>
      </c>
      <c r="G794" s="188"/>
      <c r="H794" s="75"/>
      <c r="I794" s="112" t="s">
        <v>1112</v>
      </c>
      <c r="J794" s="112" t="s">
        <v>290</v>
      </c>
      <c r="K794" s="178"/>
      <c r="L794" s="178"/>
      <c r="M794" s="171"/>
      <c r="N794" s="112">
        <v>7</v>
      </c>
      <c r="O794" s="75"/>
      <c r="P794" s="112">
        <v>31</v>
      </c>
      <c r="Q794" s="75"/>
      <c r="R794" s="112" t="s">
        <v>3</v>
      </c>
      <c r="S794" s="171" t="s">
        <v>18</v>
      </c>
    </row>
    <row r="795" spans="1:19" ht="15" customHeight="1" x14ac:dyDescent="0.35">
      <c r="A795" s="112">
        <v>794</v>
      </c>
      <c r="B795" s="112" t="s">
        <v>2749</v>
      </c>
      <c r="C795" s="112" t="s">
        <v>2750</v>
      </c>
      <c r="D795" s="180" t="s">
        <v>1417</v>
      </c>
      <c r="E795" s="112" t="s">
        <v>295</v>
      </c>
      <c r="F795" s="112" t="s">
        <v>2751</v>
      </c>
      <c r="G795" s="188"/>
      <c r="H795" s="75"/>
      <c r="I795" s="112" t="s">
        <v>505</v>
      </c>
      <c r="J795" s="112" t="s">
        <v>1118</v>
      </c>
      <c r="K795" s="178"/>
      <c r="L795" s="178"/>
      <c r="M795" s="171"/>
      <c r="N795" s="112">
        <v>15</v>
      </c>
      <c r="O795" s="75"/>
      <c r="P795" s="112">
        <v>24</v>
      </c>
      <c r="Q795" s="75"/>
      <c r="R795" s="112" t="s">
        <v>3</v>
      </c>
      <c r="S795" s="171" t="s">
        <v>18</v>
      </c>
    </row>
    <row r="796" spans="1:19" ht="15" customHeight="1" x14ac:dyDescent="0.35">
      <c r="A796" s="112">
        <v>795</v>
      </c>
      <c r="B796" s="112" t="s">
        <v>2752</v>
      </c>
      <c r="C796" s="112" t="s">
        <v>2753</v>
      </c>
      <c r="D796" s="180" t="s">
        <v>1201</v>
      </c>
      <c r="E796" s="112" t="s">
        <v>295</v>
      </c>
      <c r="F796" s="112" t="s">
        <v>2754</v>
      </c>
      <c r="G796" s="188"/>
      <c r="H796" s="75"/>
      <c r="I796" s="112" t="s">
        <v>1112</v>
      </c>
      <c r="J796" s="112" t="s">
        <v>1113</v>
      </c>
      <c r="K796" s="178"/>
      <c r="L796" s="178"/>
      <c r="M796" s="171"/>
      <c r="N796" s="75"/>
      <c r="O796" s="75"/>
      <c r="P796" s="112">
        <v>17</v>
      </c>
      <c r="Q796" s="75"/>
      <c r="R796" s="112" t="s">
        <v>3</v>
      </c>
      <c r="S796" s="171" t="s">
        <v>18</v>
      </c>
    </row>
    <row r="797" spans="1:19" ht="15" customHeight="1" x14ac:dyDescent="0.35">
      <c r="A797" s="112">
        <v>796</v>
      </c>
      <c r="B797" s="112" t="s">
        <v>2755</v>
      </c>
      <c r="C797" s="112" t="s">
        <v>2756</v>
      </c>
      <c r="D797" s="180" t="s">
        <v>287</v>
      </c>
      <c r="E797" s="112" t="s">
        <v>346</v>
      </c>
      <c r="F797" s="112" t="s">
        <v>2757</v>
      </c>
      <c r="G797" s="188"/>
      <c r="H797" s="75"/>
      <c r="I797" s="112" t="s">
        <v>1112</v>
      </c>
      <c r="J797" s="112" t="s">
        <v>1154</v>
      </c>
      <c r="K797" s="178"/>
      <c r="L797" s="178"/>
      <c r="M797" s="171"/>
      <c r="N797" s="75"/>
      <c r="O797" s="75"/>
      <c r="P797" s="112">
        <v>13</v>
      </c>
      <c r="Q797" s="75"/>
      <c r="R797" s="112" t="s">
        <v>3</v>
      </c>
      <c r="S797" s="171" t="s">
        <v>18</v>
      </c>
    </row>
    <row r="798" spans="1:19" ht="15" customHeight="1" x14ac:dyDescent="0.35">
      <c r="A798" s="112">
        <v>797</v>
      </c>
      <c r="B798" s="112" t="s">
        <v>2758</v>
      </c>
      <c r="C798" s="112" t="s">
        <v>2759</v>
      </c>
      <c r="D798" s="180" t="s">
        <v>1201</v>
      </c>
      <c r="E798" s="112" t="s">
        <v>493</v>
      </c>
      <c r="F798" s="112" t="s">
        <v>2760</v>
      </c>
      <c r="G798" s="188"/>
      <c r="H798" s="75"/>
      <c r="I798" s="112" t="s">
        <v>1112</v>
      </c>
      <c r="J798" s="112" t="s">
        <v>290</v>
      </c>
      <c r="K798" s="178"/>
      <c r="L798" s="178"/>
      <c r="M798" s="171"/>
      <c r="N798" s="75"/>
      <c r="O798" s="75"/>
      <c r="P798" s="112">
        <v>9</v>
      </c>
      <c r="Q798" s="75"/>
      <c r="R798" s="112" t="s">
        <v>3</v>
      </c>
      <c r="S798" s="171" t="s">
        <v>18</v>
      </c>
    </row>
    <row r="799" spans="1:19" ht="15" customHeight="1" x14ac:dyDescent="0.35">
      <c r="A799" s="112">
        <v>798</v>
      </c>
      <c r="B799" s="112" t="s">
        <v>2761</v>
      </c>
      <c r="C799" s="112" t="s">
        <v>2762</v>
      </c>
      <c r="D799" s="180" t="s">
        <v>1845</v>
      </c>
      <c r="E799" s="112" t="s">
        <v>295</v>
      </c>
      <c r="F799" s="112" t="s">
        <v>2763</v>
      </c>
      <c r="G799" s="188"/>
      <c r="H799" s="75"/>
      <c r="I799" s="112" t="s">
        <v>1112</v>
      </c>
      <c r="J799" s="112" t="s">
        <v>290</v>
      </c>
      <c r="K799" s="178"/>
      <c r="L799" s="178"/>
      <c r="M799" s="171"/>
      <c r="N799" s="112">
        <v>1</v>
      </c>
      <c r="O799" s="75"/>
      <c r="P799" s="112">
        <v>27</v>
      </c>
      <c r="Q799" s="75"/>
      <c r="R799" s="112" t="s">
        <v>3</v>
      </c>
      <c r="S799" s="171" t="s">
        <v>18</v>
      </c>
    </row>
    <row r="800" spans="1:19" ht="15" customHeight="1" x14ac:dyDescent="0.35">
      <c r="A800" s="112">
        <v>799</v>
      </c>
      <c r="B800" s="112" t="s">
        <v>2764</v>
      </c>
      <c r="C800" s="112" t="s">
        <v>2765</v>
      </c>
      <c r="D800" s="180" t="s">
        <v>287</v>
      </c>
      <c r="E800" s="112" t="s">
        <v>295</v>
      </c>
      <c r="F800" s="112" t="s">
        <v>2766</v>
      </c>
      <c r="G800" s="188"/>
      <c r="H800" s="75"/>
      <c r="I800" s="112" t="s">
        <v>886</v>
      </c>
      <c r="J800" s="112" t="s">
        <v>290</v>
      </c>
      <c r="K800" s="178"/>
      <c r="L800" s="178"/>
      <c r="M800" s="171"/>
      <c r="N800" s="112">
        <v>2</v>
      </c>
      <c r="O800" s="75"/>
      <c r="P800" s="75"/>
      <c r="Q800" s="75"/>
      <c r="R800" s="112" t="s">
        <v>3</v>
      </c>
      <c r="S800" s="171" t="s">
        <v>18</v>
      </c>
    </row>
    <row r="801" spans="1:19" ht="15" customHeight="1" x14ac:dyDescent="0.35">
      <c r="A801" s="112">
        <v>800</v>
      </c>
      <c r="B801" s="112" t="s">
        <v>2767</v>
      </c>
      <c r="C801" s="112" t="s">
        <v>2768</v>
      </c>
      <c r="D801" s="180" t="s">
        <v>287</v>
      </c>
      <c r="E801" s="112" t="s">
        <v>556</v>
      </c>
      <c r="F801" s="112" t="s">
        <v>2769</v>
      </c>
      <c r="G801" s="188"/>
      <c r="H801" s="75"/>
      <c r="I801" s="112" t="s">
        <v>1112</v>
      </c>
      <c r="J801" s="112" t="s">
        <v>1154</v>
      </c>
      <c r="K801" s="178"/>
      <c r="L801" s="178"/>
      <c r="M801" s="171"/>
      <c r="N801" s="75"/>
      <c r="O801" s="75"/>
      <c r="P801" s="112">
        <v>25</v>
      </c>
      <c r="Q801" s="75"/>
      <c r="R801" s="112" t="s">
        <v>3</v>
      </c>
      <c r="S801" s="171" t="s">
        <v>18</v>
      </c>
    </row>
    <row r="802" spans="1:19" ht="15" customHeight="1" x14ac:dyDescent="0.35">
      <c r="A802" s="112">
        <v>801</v>
      </c>
      <c r="B802" s="112" t="s">
        <v>1786</v>
      </c>
      <c r="C802" s="112" t="s">
        <v>2770</v>
      </c>
      <c r="D802" s="180" t="s">
        <v>1110</v>
      </c>
      <c r="E802" s="112" t="s">
        <v>346</v>
      </c>
      <c r="F802" s="112" t="s">
        <v>2771</v>
      </c>
      <c r="G802" s="188"/>
      <c r="H802" s="75"/>
      <c r="I802" s="112" t="s">
        <v>886</v>
      </c>
      <c r="J802" s="112" t="s">
        <v>1142</v>
      </c>
      <c r="K802" s="178"/>
      <c r="L802" s="178"/>
      <c r="M802" s="171"/>
      <c r="N802" s="75"/>
      <c r="O802" s="75"/>
      <c r="P802" s="75"/>
      <c r="Q802" s="75"/>
      <c r="R802" s="112" t="s">
        <v>3</v>
      </c>
      <c r="S802" s="171" t="s">
        <v>18</v>
      </c>
    </row>
    <row r="803" spans="1:19" ht="15" customHeight="1" x14ac:dyDescent="0.35">
      <c r="A803" s="112">
        <v>802</v>
      </c>
      <c r="B803" s="112" t="s">
        <v>2772</v>
      </c>
      <c r="C803" s="112" t="s">
        <v>2773</v>
      </c>
      <c r="D803" s="180" t="s">
        <v>1181</v>
      </c>
      <c r="E803" s="112" t="s">
        <v>325</v>
      </c>
      <c r="F803" s="112" t="s">
        <v>2774</v>
      </c>
      <c r="G803" s="188"/>
      <c r="H803" s="75"/>
      <c r="I803" s="112" t="s">
        <v>505</v>
      </c>
      <c r="J803" s="112" t="s">
        <v>1118</v>
      </c>
      <c r="K803" s="178"/>
      <c r="L803" s="178"/>
      <c r="M803" s="171"/>
      <c r="N803" s="75"/>
      <c r="O803" s="75"/>
      <c r="P803" s="112">
        <v>93</v>
      </c>
      <c r="Q803" s="75"/>
      <c r="R803" s="112" t="s">
        <v>3</v>
      </c>
      <c r="S803" s="171" t="s">
        <v>18</v>
      </c>
    </row>
    <row r="804" spans="1:19" ht="15" customHeight="1" x14ac:dyDescent="0.35">
      <c r="A804" s="112">
        <v>803</v>
      </c>
      <c r="B804" s="112" t="s">
        <v>2775</v>
      </c>
      <c r="C804" s="112" t="s">
        <v>2776</v>
      </c>
      <c r="D804" s="180" t="s">
        <v>1897</v>
      </c>
      <c r="E804" s="112" t="s">
        <v>556</v>
      </c>
      <c r="F804" s="112" t="s">
        <v>2777</v>
      </c>
      <c r="G804" s="188"/>
      <c r="H804" s="75"/>
      <c r="I804" s="112" t="s">
        <v>1112</v>
      </c>
      <c r="J804" s="112" t="s">
        <v>1154</v>
      </c>
      <c r="K804" s="178"/>
      <c r="L804" s="178"/>
      <c r="M804" s="171"/>
      <c r="N804" s="75"/>
      <c r="O804" s="75"/>
      <c r="P804" s="112">
        <v>32</v>
      </c>
      <c r="Q804" s="75"/>
      <c r="R804" s="112" t="s">
        <v>3</v>
      </c>
      <c r="S804" s="171" t="s">
        <v>18</v>
      </c>
    </row>
    <row r="805" spans="1:19" ht="15" customHeight="1" x14ac:dyDescent="0.35">
      <c r="A805" s="112">
        <v>804</v>
      </c>
      <c r="B805" s="112" t="s">
        <v>2778</v>
      </c>
      <c r="C805" s="112" t="s">
        <v>2779</v>
      </c>
      <c r="D805" s="180" t="s">
        <v>287</v>
      </c>
      <c r="E805" s="112" t="s">
        <v>310</v>
      </c>
      <c r="F805" s="112" t="s">
        <v>2780</v>
      </c>
      <c r="G805" s="188"/>
      <c r="H805" s="75"/>
      <c r="I805" s="112" t="s">
        <v>886</v>
      </c>
      <c r="J805" s="112" t="s">
        <v>290</v>
      </c>
      <c r="K805" s="178"/>
      <c r="L805" s="178"/>
      <c r="M805" s="171"/>
      <c r="N805" s="112">
        <v>1</v>
      </c>
      <c r="O805" s="75"/>
      <c r="P805" s="112">
        <v>27</v>
      </c>
      <c r="Q805" s="75"/>
      <c r="R805" s="112" t="s">
        <v>3</v>
      </c>
      <c r="S805" s="171" t="s">
        <v>18</v>
      </c>
    </row>
    <row r="806" spans="1:19" ht="15" customHeight="1" x14ac:dyDescent="0.35">
      <c r="A806" s="112">
        <v>805</v>
      </c>
      <c r="B806" s="112" t="s">
        <v>2623</v>
      </c>
      <c r="C806" s="112" t="s">
        <v>2781</v>
      </c>
      <c r="D806" s="180" t="s">
        <v>2625</v>
      </c>
      <c r="E806" s="112" t="s">
        <v>346</v>
      </c>
      <c r="F806" s="112" t="s">
        <v>2626</v>
      </c>
      <c r="G806" s="188"/>
      <c r="H806" s="75"/>
      <c r="I806" s="112" t="s">
        <v>1112</v>
      </c>
      <c r="J806" s="112" t="s">
        <v>1142</v>
      </c>
      <c r="K806" s="178"/>
      <c r="L806" s="178"/>
      <c r="M806" s="171"/>
      <c r="N806" s="75"/>
      <c r="O806" s="75"/>
      <c r="P806" s="112">
        <v>46</v>
      </c>
      <c r="Q806" s="75"/>
      <c r="R806" s="112" t="s">
        <v>3</v>
      </c>
      <c r="S806" s="171" t="s">
        <v>18</v>
      </c>
    </row>
    <row r="807" spans="1:19" ht="15" customHeight="1" x14ac:dyDescent="0.35">
      <c r="A807" s="112">
        <v>806</v>
      </c>
      <c r="B807" s="112" t="s">
        <v>2782</v>
      </c>
      <c r="C807" s="112" t="s">
        <v>2783</v>
      </c>
      <c r="D807" s="180" t="s">
        <v>2523</v>
      </c>
      <c r="E807" s="112" t="s">
        <v>556</v>
      </c>
      <c r="F807" s="112" t="s">
        <v>2784</v>
      </c>
      <c r="G807" s="188"/>
      <c r="H807" s="75"/>
      <c r="I807" s="112" t="s">
        <v>505</v>
      </c>
      <c r="J807" s="112" t="s">
        <v>1118</v>
      </c>
      <c r="K807" s="178"/>
      <c r="L807" s="178"/>
      <c r="M807" s="171"/>
      <c r="N807" s="112">
        <v>2</v>
      </c>
      <c r="O807" s="75"/>
      <c r="P807" s="112">
        <v>18</v>
      </c>
      <c r="Q807" s="75"/>
      <c r="R807" s="112" t="s">
        <v>3</v>
      </c>
      <c r="S807" s="171" t="s">
        <v>18</v>
      </c>
    </row>
    <row r="808" spans="1:19" ht="15" customHeight="1" x14ac:dyDescent="0.35">
      <c r="A808" s="112">
        <v>807</v>
      </c>
      <c r="B808" s="112" t="s">
        <v>2785</v>
      </c>
      <c r="C808" s="112" t="s">
        <v>2786</v>
      </c>
      <c r="D808" s="180" t="s">
        <v>1953</v>
      </c>
      <c r="E808" s="112" t="s">
        <v>493</v>
      </c>
      <c r="F808" s="112" t="s">
        <v>2787</v>
      </c>
      <c r="G808" s="188"/>
      <c r="H808" s="75"/>
      <c r="I808" s="112" t="s">
        <v>1112</v>
      </c>
      <c r="J808" s="112" t="s">
        <v>1142</v>
      </c>
      <c r="K808" s="178"/>
      <c r="L808" s="178"/>
      <c r="M808" s="171"/>
      <c r="N808" s="112">
        <v>1</v>
      </c>
      <c r="O808" s="75"/>
      <c r="P808" s="112">
        <v>16</v>
      </c>
      <c r="Q808" s="75"/>
      <c r="R808" s="112" t="s">
        <v>3</v>
      </c>
      <c r="S808" s="171" t="s">
        <v>18</v>
      </c>
    </row>
    <row r="809" spans="1:19" ht="15" customHeight="1" x14ac:dyDescent="0.35">
      <c r="A809" s="112">
        <v>808</v>
      </c>
      <c r="B809" s="112" t="s">
        <v>2788</v>
      </c>
      <c r="C809" s="112" t="s">
        <v>2789</v>
      </c>
      <c r="D809" s="180" t="s">
        <v>287</v>
      </c>
      <c r="E809" s="112" t="s">
        <v>396</v>
      </c>
      <c r="F809" s="112" t="s">
        <v>2790</v>
      </c>
      <c r="G809" s="188"/>
      <c r="H809" s="75"/>
      <c r="I809" s="112" t="s">
        <v>1112</v>
      </c>
      <c r="J809" s="112" t="s">
        <v>290</v>
      </c>
      <c r="K809" s="178"/>
      <c r="L809" s="178"/>
      <c r="M809" s="171"/>
      <c r="N809" s="112">
        <v>78</v>
      </c>
      <c r="O809" s="75"/>
      <c r="P809" s="112">
        <v>16</v>
      </c>
      <c r="Q809" s="75"/>
      <c r="R809" s="112" t="s">
        <v>3</v>
      </c>
      <c r="S809" s="171" t="s">
        <v>18</v>
      </c>
    </row>
    <row r="810" spans="1:19" ht="15" customHeight="1" x14ac:dyDescent="0.35">
      <c r="A810" s="112">
        <v>809</v>
      </c>
      <c r="B810" s="112" t="s">
        <v>2791</v>
      </c>
      <c r="C810" s="112" t="s">
        <v>2792</v>
      </c>
      <c r="D810" s="180" t="s">
        <v>1150</v>
      </c>
      <c r="E810" s="112" t="s">
        <v>302</v>
      </c>
      <c r="F810" s="112" t="s">
        <v>2127</v>
      </c>
      <c r="G810" s="188"/>
      <c r="H810" s="75"/>
      <c r="I810" s="112" t="s">
        <v>1112</v>
      </c>
      <c r="J810" s="112" t="s">
        <v>290</v>
      </c>
      <c r="K810" s="178"/>
      <c r="L810" s="178"/>
      <c r="M810" s="171"/>
      <c r="N810" s="75"/>
      <c r="O810" s="75"/>
      <c r="P810" s="75"/>
      <c r="Q810" s="75"/>
      <c r="R810" s="112" t="s">
        <v>3</v>
      </c>
      <c r="S810" s="171" t="s">
        <v>18</v>
      </c>
    </row>
    <row r="811" spans="1:19" ht="15" customHeight="1" x14ac:dyDescent="0.35">
      <c r="A811" s="112">
        <v>810</v>
      </c>
      <c r="B811" s="112" t="s">
        <v>2793</v>
      </c>
      <c r="C811" s="112" t="s">
        <v>2794</v>
      </c>
      <c r="D811" s="180" t="s">
        <v>1272</v>
      </c>
      <c r="E811" s="112" t="s">
        <v>325</v>
      </c>
      <c r="F811" s="112" t="s">
        <v>2795</v>
      </c>
      <c r="G811" s="188"/>
      <c r="H811" s="75"/>
      <c r="I811" s="112" t="s">
        <v>1112</v>
      </c>
      <c r="J811" s="112" t="s">
        <v>290</v>
      </c>
      <c r="K811" s="178"/>
      <c r="L811" s="178"/>
      <c r="M811" s="171"/>
      <c r="N811" s="112">
        <v>1</v>
      </c>
      <c r="O811" s="75"/>
      <c r="P811" s="112">
        <v>47</v>
      </c>
      <c r="Q811" s="75"/>
      <c r="R811" s="112" t="s">
        <v>3</v>
      </c>
      <c r="S811" s="171" t="s">
        <v>18</v>
      </c>
    </row>
    <row r="812" spans="1:19" ht="15" customHeight="1" x14ac:dyDescent="0.35">
      <c r="A812" s="112">
        <v>811</v>
      </c>
      <c r="B812" s="112" t="s">
        <v>2796</v>
      </c>
      <c r="C812" s="112" t="s">
        <v>2797</v>
      </c>
      <c r="D812" s="180" t="s">
        <v>287</v>
      </c>
      <c r="E812" s="112" t="s">
        <v>346</v>
      </c>
      <c r="F812" s="112" t="s">
        <v>1141</v>
      </c>
      <c r="G812" s="188"/>
      <c r="H812" s="75"/>
      <c r="I812" s="112" t="s">
        <v>886</v>
      </c>
      <c r="J812" s="112" t="s">
        <v>1142</v>
      </c>
      <c r="K812" s="178"/>
      <c r="L812" s="178"/>
      <c r="M812" s="171"/>
      <c r="N812" s="75"/>
      <c r="O812" s="75"/>
      <c r="P812" s="75"/>
      <c r="Q812" s="75"/>
      <c r="R812" s="112" t="s">
        <v>3</v>
      </c>
      <c r="S812" s="171" t="s">
        <v>18</v>
      </c>
    </row>
    <row r="813" spans="1:19" ht="15" customHeight="1" x14ac:dyDescent="0.35">
      <c r="A813" s="112">
        <v>812</v>
      </c>
      <c r="B813" s="112" t="s">
        <v>2798</v>
      </c>
      <c r="C813" s="112" t="s">
        <v>2799</v>
      </c>
      <c r="D813" s="180" t="s">
        <v>1610</v>
      </c>
      <c r="E813" s="112" t="s">
        <v>556</v>
      </c>
      <c r="F813" s="112" t="s">
        <v>2800</v>
      </c>
      <c r="G813" s="188"/>
      <c r="H813" s="75"/>
      <c r="I813" s="112" t="s">
        <v>505</v>
      </c>
      <c r="J813" s="112" t="s">
        <v>1118</v>
      </c>
      <c r="K813" s="178"/>
      <c r="L813" s="178"/>
      <c r="M813" s="171"/>
      <c r="N813" s="112">
        <v>1</v>
      </c>
      <c r="O813" s="75"/>
      <c r="P813" s="112">
        <v>33</v>
      </c>
      <c r="Q813" s="75"/>
      <c r="R813" s="112" t="s">
        <v>3</v>
      </c>
      <c r="S813" s="171" t="s">
        <v>18</v>
      </c>
    </row>
    <row r="814" spans="1:19" ht="15" customHeight="1" x14ac:dyDescent="0.35">
      <c r="A814" s="112">
        <v>813</v>
      </c>
      <c r="B814" s="112" t="s">
        <v>2801</v>
      </c>
      <c r="C814" s="112" t="s">
        <v>2802</v>
      </c>
      <c r="D814" s="180" t="s">
        <v>2679</v>
      </c>
      <c r="E814" s="112" t="s">
        <v>556</v>
      </c>
      <c r="F814" s="112" t="s">
        <v>2803</v>
      </c>
      <c r="G814" s="188"/>
      <c r="H814" s="75"/>
      <c r="I814" s="112" t="s">
        <v>505</v>
      </c>
      <c r="J814" s="112" t="s">
        <v>1118</v>
      </c>
      <c r="K814" s="178"/>
      <c r="L814" s="178"/>
      <c r="M814" s="171"/>
      <c r="N814" s="75"/>
      <c r="O814" s="75"/>
      <c r="P814" s="112">
        <v>43</v>
      </c>
      <c r="Q814" s="75"/>
      <c r="R814" s="112" t="s">
        <v>3</v>
      </c>
      <c r="S814" s="171" t="s">
        <v>18</v>
      </c>
    </row>
    <row r="815" spans="1:19" ht="15" customHeight="1" x14ac:dyDescent="0.35">
      <c r="A815" s="112">
        <v>814</v>
      </c>
      <c r="B815" s="112" t="s">
        <v>2804</v>
      </c>
      <c r="C815" s="112" t="s">
        <v>2805</v>
      </c>
      <c r="D815" s="180" t="s">
        <v>2219</v>
      </c>
      <c r="E815" s="112" t="s">
        <v>556</v>
      </c>
      <c r="F815" s="112" t="s">
        <v>2806</v>
      </c>
      <c r="G815" s="188"/>
      <c r="H815" s="75"/>
      <c r="I815" s="112" t="s">
        <v>505</v>
      </c>
      <c r="J815" s="112" t="s">
        <v>1118</v>
      </c>
      <c r="K815" s="178"/>
      <c r="L815" s="178"/>
      <c r="M815" s="171"/>
      <c r="N815" s="112">
        <v>1</v>
      </c>
      <c r="O815" s="75"/>
      <c r="P815" s="112">
        <v>17</v>
      </c>
      <c r="Q815" s="75"/>
      <c r="R815" s="112" t="s">
        <v>3</v>
      </c>
      <c r="S815" s="171" t="s">
        <v>18</v>
      </c>
    </row>
    <row r="816" spans="1:19" ht="15" customHeight="1" x14ac:dyDescent="0.35">
      <c r="A816" s="112">
        <v>815</v>
      </c>
      <c r="B816" s="112" t="s">
        <v>2807</v>
      </c>
      <c r="C816" s="112" t="s">
        <v>2808</v>
      </c>
      <c r="D816" s="180" t="s">
        <v>1480</v>
      </c>
      <c r="E816" s="112" t="s">
        <v>493</v>
      </c>
      <c r="F816" s="112" t="s">
        <v>2809</v>
      </c>
      <c r="G816" s="188"/>
      <c r="H816" s="75"/>
      <c r="I816" s="112" t="s">
        <v>505</v>
      </c>
      <c r="J816" s="112" t="s">
        <v>1118</v>
      </c>
      <c r="K816" s="178"/>
      <c r="L816" s="178"/>
      <c r="M816" s="171"/>
      <c r="N816" s="112">
        <v>1</v>
      </c>
      <c r="O816" s="75"/>
      <c r="P816" s="112">
        <v>29</v>
      </c>
      <c r="Q816" s="75"/>
      <c r="R816" s="112" t="s">
        <v>3</v>
      </c>
      <c r="S816" s="171" t="s">
        <v>18</v>
      </c>
    </row>
    <row r="817" spans="1:19" ht="15" customHeight="1" x14ac:dyDescent="0.35">
      <c r="A817" s="112">
        <v>816</v>
      </c>
      <c r="B817" s="112" t="s">
        <v>2810</v>
      </c>
      <c r="C817" s="112" t="s">
        <v>2811</v>
      </c>
      <c r="D817" s="180" t="s">
        <v>1565</v>
      </c>
      <c r="E817" s="112" t="s">
        <v>346</v>
      </c>
      <c r="F817" s="112" t="s">
        <v>2812</v>
      </c>
      <c r="G817" s="180" t="s">
        <v>488</v>
      </c>
      <c r="H817" s="75"/>
      <c r="I817" s="112" t="s">
        <v>505</v>
      </c>
      <c r="J817" s="112" t="s">
        <v>1118</v>
      </c>
      <c r="K817" s="178"/>
      <c r="L817" s="178"/>
      <c r="M817" s="171"/>
      <c r="N817" s="75"/>
      <c r="O817" s="75"/>
      <c r="P817" s="112">
        <v>12</v>
      </c>
      <c r="Q817" s="75"/>
      <c r="R817" s="112" t="s">
        <v>5</v>
      </c>
      <c r="S817" s="171" t="s">
        <v>18</v>
      </c>
    </row>
    <row r="818" spans="1:19" ht="15" customHeight="1" x14ac:dyDescent="0.35">
      <c r="A818" s="112">
        <v>817</v>
      </c>
      <c r="B818" s="112" t="s">
        <v>2813</v>
      </c>
      <c r="C818" s="112" t="s">
        <v>2814</v>
      </c>
      <c r="D818" s="180" t="s">
        <v>1329</v>
      </c>
      <c r="E818" s="112" t="s">
        <v>295</v>
      </c>
      <c r="F818" s="112" t="s">
        <v>2815</v>
      </c>
      <c r="G818" s="180" t="s">
        <v>2816</v>
      </c>
      <c r="H818" s="75"/>
      <c r="I818" s="112" t="s">
        <v>1112</v>
      </c>
      <c r="J818" s="112" t="s">
        <v>1113</v>
      </c>
      <c r="K818" s="178"/>
      <c r="L818" s="178"/>
      <c r="M818" s="171"/>
      <c r="N818" s="112">
        <v>1</v>
      </c>
      <c r="O818" s="75"/>
      <c r="P818" s="112">
        <v>30</v>
      </c>
      <c r="Q818" s="75"/>
      <c r="R818" s="112" t="s">
        <v>5</v>
      </c>
      <c r="S818" s="171" t="s">
        <v>18</v>
      </c>
    </row>
    <row r="819" spans="1:19" ht="15" customHeight="1" x14ac:dyDescent="0.35">
      <c r="A819" s="112">
        <v>818</v>
      </c>
      <c r="B819" s="112" t="s">
        <v>2817</v>
      </c>
      <c r="C819" s="112" t="s">
        <v>2818</v>
      </c>
      <c r="D819" s="180" t="s">
        <v>287</v>
      </c>
      <c r="E819" s="112" t="s">
        <v>302</v>
      </c>
      <c r="F819" s="112" t="s">
        <v>2819</v>
      </c>
      <c r="G819" s="180" t="s">
        <v>2820</v>
      </c>
      <c r="H819" s="75"/>
      <c r="I819" s="112" t="s">
        <v>1112</v>
      </c>
      <c r="J819" s="112" t="s">
        <v>290</v>
      </c>
      <c r="K819" s="178"/>
      <c r="L819" s="178"/>
      <c r="M819" s="171"/>
      <c r="N819" s="75"/>
      <c r="O819" s="75"/>
      <c r="P819" s="112">
        <v>20</v>
      </c>
      <c r="Q819" s="75"/>
      <c r="R819" s="112" t="s">
        <v>5</v>
      </c>
      <c r="S819" s="171" t="s">
        <v>18</v>
      </c>
    </row>
    <row r="820" spans="1:19" ht="15" customHeight="1" x14ac:dyDescent="0.35">
      <c r="A820" s="112">
        <v>819</v>
      </c>
      <c r="B820" s="112" t="s">
        <v>2821</v>
      </c>
      <c r="C820" s="112" t="s">
        <v>2822</v>
      </c>
      <c r="D820" s="180" t="s">
        <v>1363</v>
      </c>
      <c r="E820" s="112" t="s">
        <v>396</v>
      </c>
      <c r="F820" s="112" t="s">
        <v>2823</v>
      </c>
      <c r="G820" s="180" t="s">
        <v>2824</v>
      </c>
      <c r="H820" s="75"/>
      <c r="I820" s="112" t="s">
        <v>886</v>
      </c>
      <c r="J820" s="112" t="s">
        <v>290</v>
      </c>
      <c r="K820" s="178"/>
      <c r="L820" s="178"/>
      <c r="M820" s="171"/>
      <c r="N820" s="112">
        <v>5</v>
      </c>
      <c r="O820" s="75"/>
      <c r="P820" s="112">
        <v>23</v>
      </c>
      <c r="Q820" s="75"/>
      <c r="R820" s="112" t="s">
        <v>5</v>
      </c>
      <c r="S820" s="171" t="s">
        <v>18</v>
      </c>
    </row>
    <row r="821" spans="1:19" ht="15" customHeight="1" x14ac:dyDescent="0.35">
      <c r="A821" s="112">
        <v>820</v>
      </c>
      <c r="B821" s="112" t="s">
        <v>2825</v>
      </c>
      <c r="C821" s="112" t="s">
        <v>2826</v>
      </c>
      <c r="D821" s="180" t="s">
        <v>287</v>
      </c>
      <c r="E821" s="112" t="s">
        <v>346</v>
      </c>
      <c r="F821" s="112" t="s">
        <v>2827</v>
      </c>
      <c r="G821" s="180" t="s">
        <v>2828</v>
      </c>
      <c r="H821" s="75"/>
      <c r="I821" s="112" t="s">
        <v>1112</v>
      </c>
      <c r="J821" s="112" t="s">
        <v>1154</v>
      </c>
      <c r="K821" s="178"/>
      <c r="L821" s="178"/>
      <c r="M821" s="171"/>
      <c r="N821" s="75"/>
      <c r="O821" s="75"/>
      <c r="P821" s="112">
        <v>8</v>
      </c>
      <c r="Q821" s="75"/>
      <c r="R821" s="112" t="s">
        <v>5</v>
      </c>
      <c r="S821" s="171" t="s">
        <v>18</v>
      </c>
    </row>
    <row r="822" spans="1:19" ht="15" customHeight="1" x14ac:dyDescent="0.35">
      <c r="A822" s="112">
        <v>821</v>
      </c>
      <c r="B822" s="112" t="s">
        <v>2829</v>
      </c>
      <c r="C822" s="112" t="s">
        <v>2830</v>
      </c>
      <c r="D822" s="180" t="s">
        <v>287</v>
      </c>
      <c r="E822" s="112" t="s">
        <v>346</v>
      </c>
      <c r="F822" s="112" t="s">
        <v>2831</v>
      </c>
      <c r="G822" s="180" t="s">
        <v>2832</v>
      </c>
      <c r="H822" s="75"/>
      <c r="I822" s="112" t="s">
        <v>1112</v>
      </c>
      <c r="J822" s="112" t="s">
        <v>1154</v>
      </c>
      <c r="K822" s="178"/>
      <c r="L822" s="178"/>
      <c r="M822" s="171"/>
      <c r="N822" s="75"/>
      <c r="O822" s="75"/>
      <c r="P822" s="112">
        <v>20</v>
      </c>
      <c r="Q822" s="75"/>
      <c r="R822" s="112" t="s">
        <v>5</v>
      </c>
      <c r="S822" s="171" t="s">
        <v>18</v>
      </c>
    </row>
    <row r="823" spans="1:19" ht="15" customHeight="1" x14ac:dyDescent="0.35">
      <c r="A823" s="112">
        <v>822</v>
      </c>
      <c r="B823" s="112" t="s">
        <v>2833</v>
      </c>
      <c r="C823" s="112" t="s">
        <v>2834</v>
      </c>
      <c r="D823" s="180" t="s">
        <v>1828</v>
      </c>
      <c r="E823" s="112" t="s">
        <v>346</v>
      </c>
      <c r="F823" s="112" t="s">
        <v>2835</v>
      </c>
      <c r="G823" s="180" t="s">
        <v>488</v>
      </c>
      <c r="H823" s="75"/>
      <c r="I823" s="112" t="s">
        <v>505</v>
      </c>
      <c r="J823" s="112" t="s">
        <v>1118</v>
      </c>
      <c r="K823" s="178"/>
      <c r="L823" s="178"/>
      <c r="M823" s="171"/>
      <c r="N823" s="112">
        <v>6</v>
      </c>
      <c r="O823" s="75"/>
      <c r="P823" s="112">
        <v>40</v>
      </c>
      <c r="Q823" s="75"/>
      <c r="R823" s="112" t="s">
        <v>5</v>
      </c>
      <c r="S823" s="171" t="s">
        <v>18</v>
      </c>
    </row>
    <row r="824" spans="1:19" ht="15" customHeight="1" x14ac:dyDescent="0.35">
      <c r="A824" s="112">
        <v>823</v>
      </c>
      <c r="B824" s="112" t="s">
        <v>2836</v>
      </c>
      <c r="C824" s="112" t="s">
        <v>2837</v>
      </c>
      <c r="D824" s="180" t="s">
        <v>287</v>
      </c>
      <c r="E824" s="112" t="s">
        <v>295</v>
      </c>
      <c r="F824" s="112" t="s">
        <v>2838</v>
      </c>
      <c r="G824" s="180" t="s">
        <v>488</v>
      </c>
      <c r="H824" s="75"/>
      <c r="I824" s="112" t="s">
        <v>886</v>
      </c>
      <c r="J824" s="112" t="s">
        <v>290</v>
      </c>
      <c r="K824" s="178"/>
      <c r="L824" s="178"/>
      <c r="M824" s="171"/>
      <c r="N824" s="112">
        <v>3</v>
      </c>
      <c r="O824" s="75"/>
      <c r="P824" s="75"/>
      <c r="Q824" s="75"/>
      <c r="R824" s="112" t="s">
        <v>5</v>
      </c>
      <c r="S824" s="171" t="s">
        <v>18</v>
      </c>
    </row>
    <row r="825" spans="1:19" ht="15" customHeight="1" x14ac:dyDescent="0.35">
      <c r="A825" s="112">
        <v>824</v>
      </c>
      <c r="B825" s="112" t="s">
        <v>2839</v>
      </c>
      <c r="C825" s="112" t="s">
        <v>2840</v>
      </c>
      <c r="D825" s="180" t="s">
        <v>287</v>
      </c>
      <c r="E825" s="112" t="s">
        <v>556</v>
      </c>
      <c r="F825" s="112" t="s">
        <v>1141</v>
      </c>
      <c r="G825" s="180" t="s">
        <v>488</v>
      </c>
      <c r="H825" s="75"/>
      <c r="I825" s="112" t="s">
        <v>886</v>
      </c>
      <c r="J825" s="112" t="s">
        <v>1142</v>
      </c>
      <c r="K825" s="178"/>
      <c r="L825" s="178"/>
      <c r="M825" s="171"/>
      <c r="N825" s="75"/>
      <c r="O825" s="75"/>
      <c r="P825" s="75"/>
      <c r="Q825" s="75"/>
      <c r="R825" s="112" t="s">
        <v>5</v>
      </c>
      <c r="S825" s="171" t="s">
        <v>18</v>
      </c>
    </row>
    <row r="826" spans="1:19" ht="15" customHeight="1" x14ac:dyDescent="0.35">
      <c r="A826" s="112">
        <v>825</v>
      </c>
      <c r="B826" s="112" t="s">
        <v>2841</v>
      </c>
      <c r="C826" s="112" t="s">
        <v>2842</v>
      </c>
      <c r="D826" s="180" t="s">
        <v>1129</v>
      </c>
      <c r="E826" s="112" t="s">
        <v>493</v>
      </c>
      <c r="F826" s="112" t="s">
        <v>2843</v>
      </c>
      <c r="G826" s="180" t="s">
        <v>488</v>
      </c>
      <c r="H826" s="75"/>
      <c r="I826" s="112" t="s">
        <v>1112</v>
      </c>
      <c r="J826" s="112" t="s">
        <v>290</v>
      </c>
      <c r="K826" s="178"/>
      <c r="L826" s="178"/>
      <c r="M826" s="171"/>
      <c r="N826" s="75"/>
      <c r="O826" s="75"/>
      <c r="P826" s="112">
        <v>14</v>
      </c>
      <c r="Q826" s="75"/>
      <c r="R826" s="112" t="s">
        <v>5</v>
      </c>
      <c r="S826" s="171" t="s">
        <v>18</v>
      </c>
    </row>
    <row r="827" spans="1:19" ht="15" customHeight="1" x14ac:dyDescent="0.35">
      <c r="A827" s="112">
        <v>826</v>
      </c>
      <c r="B827" s="112" t="s">
        <v>2844</v>
      </c>
      <c r="C827" s="112" t="s">
        <v>2845</v>
      </c>
      <c r="D827" s="180" t="s">
        <v>287</v>
      </c>
      <c r="E827" s="112" t="s">
        <v>295</v>
      </c>
      <c r="F827" s="112" t="s">
        <v>2846</v>
      </c>
      <c r="G827" s="180" t="s">
        <v>2847</v>
      </c>
      <c r="H827" s="75"/>
      <c r="I827" s="112" t="s">
        <v>1112</v>
      </c>
      <c r="J827" s="112" t="s">
        <v>290</v>
      </c>
      <c r="K827" s="178"/>
      <c r="L827" s="178"/>
      <c r="M827" s="171"/>
      <c r="N827" s="112">
        <v>1</v>
      </c>
      <c r="O827" s="75"/>
      <c r="P827" s="112">
        <v>15</v>
      </c>
      <c r="Q827" s="75"/>
      <c r="R827" s="112" t="s">
        <v>5</v>
      </c>
      <c r="S827" s="171" t="s">
        <v>18</v>
      </c>
    </row>
    <row r="828" spans="1:19" ht="15" customHeight="1" x14ac:dyDescent="0.35">
      <c r="A828" s="112">
        <v>827</v>
      </c>
      <c r="B828" s="112" t="s">
        <v>2848</v>
      </c>
      <c r="C828" s="112" t="s">
        <v>2849</v>
      </c>
      <c r="D828" s="180" t="s">
        <v>2850</v>
      </c>
      <c r="E828" s="112" t="s">
        <v>288</v>
      </c>
      <c r="F828" s="112" t="s">
        <v>2851</v>
      </c>
      <c r="G828" s="180" t="s">
        <v>2852</v>
      </c>
      <c r="H828" s="75"/>
      <c r="I828" s="112" t="s">
        <v>505</v>
      </c>
      <c r="J828" s="112" t="s">
        <v>1435</v>
      </c>
      <c r="K828" s="178"/>
      <c r="L828" s="178"/>
      <c r="M828" s="171"/>
      <c r="N828" s="112">
        <v>9</v>
      </c>
      <c r="O828" s="75"/>
      <c r="P828" s="112">
        <v>25</v>
      </c>
      <c r="Q828" s="75"/>
      <c r="R828" s="112" t="s">
        <v>5</v>
      </c>
      <c r="S828" s="171" t="s">
        <v>18</v>
      </c>
    </row>
    <row r="829" spans="1:19" ht="15" customHeight="1" x14ac:dyDescent="0.35">
      <c r="A829" s="112">
        <v>828</v>
      </c>
      <c r="B829" s="112" t="s">
        <v>2853</v>
      </c>
      <c r="C829" s="112" t="s">
        <v>2854</v>
      </c>
      <c r="D829" s="180" t="s">
        <v>2297</v>
      </c>
      <c r="E829" s="112" t="s">
        <v>346</v>
      </c>
      <c r="F829" s="112" t="s">
        <v>2855</v>
      </c>
      <c r="G829" s="180" t="s">
        <v>2856</v>
      </c>
      <c r="H829" s="75"/>
      <c r="I829" s="112" t="s">
        <v>1112</v>
      </c>
      <c r="J829" s="112" t="s">
        <v>290</v>
      </c>
      <c r="K829" s="178"/>
      <c r="L829" s="178"/>
      <c r="M829" s="171"/>
      <c r="N829" s="75"/>
      <c r="O829" s="75"/>
      <c r="P829" s="112">
        <v>11</v>
      </c>
      <c r="Q829" s="75"/>
      <c r="R829" s="112" t="s">
        <v>5</v>
      </c>
      <c r="S829" s="171" t="s">
        <v>18</v>
      </c>
    </row>
    <row r="830" spans="1:19" ht="15" customHeight="1" x14ac:dyDescent="0.35">
      <c r="A830" s="112">
        <v>829</v>
      </c>
      <c r="B830" s="112" t="s">
        <v>2857</v>
      </c>
      <c r="C830" s="112" t="s">
        <v>2858</v>
      </c>
      <c r="D830" s="180" t="s">
        <v>2859</v>
      </c>
      <c r="E830" s="112" t="s">
        <v>302</v>
      </c>
      <c r="F830" s="112" t="s">
        <v>2860</v>
      </c>
      <c r="G830" s="180" t="s">
        <v>2861</v>
      </c>
      <c r="H830" s="75"/>
      <c r="I830" s="112" t="s">
        <v>505</v>
      </c>
      <c r="J830" s="112" t="s">
        <v>1118</v>
      </c>
      <c r="K830" s="178"/>
      <c r="L830" s="178"/>
      <c r="M830" s="171"/>
      <c r="N830" s="112">
        <v>22</v>
      </c>
      <c r="O830" s="75"/>
      <c r="P830" s="112">
        <v>25</v>
      </c>
      <c r="Q830" s="75"/>
      <c r="R830" s="112" t="s">
        <v>5</v>
      </c>
      <c r="S830" s="171" t="s">
        <v>18</v>
      </c>
    </row>
    <row r="831" spans="1:19" ht="15" customHeight="1" x14ac:dyDescent="0.35">
      <c r="A831" s="112">
        <v>830</v>
      </c>
      <c r="B831" s="112" t="s">
        <v>2862</v>
      </c>
      <c r="C831" s="112" t="s">
        <v>2863</v>
      </c>
      <c r="D831" s="180" t="s">
        <v>287</v>
      </c>
      <c r="E831" s="112" t="s">
        <v>325</v>
      </c>
      <c r="F831" s="112" t="s">
        <v>2864</v>
      </c>
      <c r="G831" s="180" t="s">
        <v>2865</v>
      </c>
      <c r="H831" s="75"/>
      <c r="I831" s="112" t="s">
        <v>1112</v>
      </c>
      <c r="J831" s="112" t="s">
        <v>290</v>
      </c>
      <c r="K831" s="178"/>
      <c r="L831" s="178"/>
      <c r="M831" s="171"/>
      <c r="N831" s="112">
        <v>4</v>
      </c>
      <c r="O831" s="75"/>
      <c r="P831" s="112">
        <v>21</v>
      </c>
      <c r="Q831" s="75"/>
      <c r="R831" s="112" t="s">
        <v>5</v>
      </c>
      <c r="S831" s="171" t="s">
        <v>18</v>
      </c>
    </row>
    <row r="832" spans="1:19" ht="15" customHeight="1" x14ac:dyDescent="0.35">
      <c r="A832" s="112">
        <v>831</v>
      </c>
      <c r="B832" s="112" t="s">
        <v>2866</v>
      </c>
      <c r="C832" s="112" t="s">
        <v>2867</v>
      </c>
      <c r="D832" s="180" t="s">
        <v>332</v>
      </c>
      <c r="E832" s="112" t="s">
        <v>493</v>
      </c>
      <c r="F832" s="112" t="s">
        <v>1141</v>
      </c>
      <c r="G832" s="180" t="s">
        <v>2868</v>
      </c>
      <c r="H832" s="75"/>
      <c r="I832" s="112" t="s">
        <v>886</v>
      </c>
      <c r="J832" s="112" t="s">
        <v>1113</v>
      </c>
      <c r="K832" s="178"/>
      <c r="L832" s="178"/>
      <c r="M832" s="171"/>
      <c r="N832" s="112">
        <v>1</v>
      </c>
      <c r="O832" s="75"/>
      <c r="P832" s="75"/>
      <c r="Q832" s="75"/>
      <c r="R832" s="112" t="s">
        <v>5</v>
      </c>
      <c r="S832" s="171" t="s">
        <v>18</v>
      </c>
    </row>
    <row r="833" spans="1:19" ht="15" customHeight="1" x14ac:dyDescent="0.35">
      <c r="A833" s="112">
        <v>832</v>
      </c>
      <c r="B833" s="112" t="s">
        <v>2869</v>
      </c>
      <c r="C833" s="112" t="s">
        <v>2870</v>
      </c>
      <c r="D833" s="180" t="s">
        <v>287</v>
      </c>
      <c r="E833" s="112" t="s">
        <v>346</v>
      </c>
      <c r="F833" s="112" t="s">
        <v>2871</v>
      </c>
      <c r="G833" s="180" t="s">
        <v>2872</v>
      </c>
      <c r="H833" s="75"/>
      <c r="I833" s="112" t="s">
        <v>1112</v>
      </c>
      <c r="J833" s="112" t="s">
        <v>1154</v>
      </c>
      <c r="K833" s="178"/>
      <c r="L833" s="178"/>
      <c r="M833" s="171"/>
      <c r="N833" s="112">
        <v>7</v>
      </c>
      <c r="O833" s="75"/>
      <c r="P833" s="112">
        <v>11</v>
      </c>
      <c r="Q833" s="75"/>
      <c r="R833" s="112" t="s">
        <v>5</v>
      </c>
      <c r="S833" s="171" t="s">
        <v>18</v>
      </c>
    </row>
    <row r="834" spans="1:19" ht="15" customHeight="1" x14ac:dyDescent="0.35">
      <c r="A834" s="112">
        <v>833</v>
      </c>
      <c r="B834" s="112" t="s">
        <v>2873</v>
      </c>
      <c r="C834" s="112" t="s">
        <v>2874</v>
      </c>
      <c r="D834" s="180" t="s">
        <v>287</v>
      </c>
      <c r="E834" s="112" t="s">
        <v>302</v>
      </c>
      <c r="F834" s="112" t="s">
        <v>2875</v>
      </c>
      <c r="G834" s="180" t="s">
        <v>2876</v>
      </c>
      <c r="H834" s="75"/>
      <c r="I834" s="112" t="s">
        <v>1112</v>
      </c>
      <c r="J834" s="112" t="s">
        <v>290</v>
      </c>
      <c r="K834" s="178"/>
      <c r="L834" s="178"/>
      <c r="M834" s="171"/>
      <c r="N834" s="75"/>
      <c r="O834" s="75"/>
      <c r="P834" s="112">
        <v>28</v>
      </c>
      <c r="Q834" s="75"/>
      <c r="R834" s="112" t="s">
        <v>5</v>
      </c>
      <c r="S834" s="171" t="s">
        <v>18</v>
      </c>
    </row>
    <row r="835" spans="1:19" ht="15" customHeight="1" x14ac:dyDescent="0.35">
      <c r="A835" s="112">
        <v>834</v>
      </c>
      <c r="B835" s="112" t="s">
        <v>2877</v>
      </c>
      <c r="C835" s="112" t="s">
        <v>2878</v>
      </c>
      <c r="D835" s="180" t="s">
        <v>1110</v>
      </c>
      <c r="E835" s="112" t="s">
        <v>302</v>
      </c>
      <c r="F835" s="112" t="s">
        <v>2879</v>
      </c>
      <c r="G835" s="180" t="s">
        <v>2880</v>
      </c>
      <c r="H835" s="75"/>
      <c r="I835" s="112" t="s">
        <v>1112</v>
      </c>
      <c r="J835" s="112" t="s">
        <v>290</v>
      </c>
      <c r="K835" s="178"/>
      <c r="L835" s="178"/>
      <c r="M835" s="171"/>
      <c r="N835" s="75"/>
      <c r="O835" s="75"/>
      <c r="P835" s="112">
        <v>28</v>
      </c>
      <c r="Q835" s="75"/>
      <c r="R835" s="112" t="s">
        <v>5</v>
      </c>
      <c r="S835" s="171" t="s">
        <v>18</v>
      </c>
    </row>
    <row r="836" spans="1:19" ht="15" customHeight="1" x14ac:dyDescent="0.35">
      <c r="A836" s="112">
        <v>835</v>
      </c>
      <c r="B836" s="112" t="s">
        <v>2881</v>
      </c>
      <c r="C836" s="112" t="s">
        <v>2882</v>
      </c>
      <c r="D836" s="180" t="s">
        <v>488</v>
      </c>
      <c r="E836" s="112" t="s">
        <v>310</v>
      </c>
      <c r="F836" s="112" t="s">
        <v>1141</v>
      </c>
      <c r="G836" s="180" t="s">
        <v>488</v>
      </c>
      <c r="H836" s="75"/>
      <c r="I836" s="112" t="s">
        <v>886</v>
      </c>
      <c r="J836" s="112" t="s">
        <v>2245</v>
      </c>
      <c r="K836" s="178"/>
      <c r="L836" s="178"/>
      <c r="M836" s="171"/>
      <c r="N836" s="112">
        <v>50</v>
      </c>
      <c r="O836" s="75"/>
      <c r="P836" s="75"/>
      <c r="Q836" s="75"/>
      <c r="R836" s="112" t="s">
        <v>5</v>
      </c>
      <c r="S836" s="171" t="s">
        <v>18</v>
      </c>
    </row>
    <row r="837" spans="1:19" ht="15" customHeight="1" x14ac:dyDescent="0.35">
      <c r="A837" s="112">
        <v>836</v>
      </c>
      <c r="B837" s="112" t="s">
        <v>2883</v>
      </c>
      <c r="C837" s="112" t="s">
        <v>2884</v>
      </c>
      <c r="D837" s="180" t="s">
        <v>287</v>
      </c>
      <c r="E837" s="112" t="s">
        <v>396</v>
      </c>
      <c r="F837" s="112" t="s">
        <v>2885</v>
      </c>
      <c r="G837" s="180" t="s">
        <v>2886</v>
      </c>
      <c r="H837" s="75"/>
      <c r="I837" s="112" t="s">
        <v>1112</v>
      </c>
      <c r="J837" s="112" t="s">
        <v>290</v>
      </c>
      <c r="K837" s="178"/>
      <c r="L837" s="178"/>
      <c r="M837" s="171"/>
      <c r="N837" s="75"/>
      <c r="O837" s="75"/>
      <c r="P837" s="112">
        <v>16</v>
      </c>
      <c r="Q837" s="75"/>
      <c r="R837" s="112" t="s">
        <v>5</v>
      </c>
      <c r="S837" s="171" t="s">
        <v>18</v>
      </c>
    </row>
    <row r="838" spans="1:19" ht="15" customHeight="1" x14ac:dyDescent="0.35">
      <c r="A838" s="112">
        <v>837</v>
      </c>
      <c r="B838" s="112" t="s">
        <v>2887</v>
      </c>
      <c r="C838" s="112" t="s">
        <v>2888</v>
      </c>
      <c r="D838" s="180" t="s">
        <v>1747</v>
      </c>
      <c r="E838" s="112" t="s">
        <v>493</v>
      </c>
      <c r="F838" s="112" t="s">
        <v>1141</v>
      </c>
      <c r="G838" s="180" t="s">
        <v>488</v>
      </c>
      <c r="H838" s="75"/>
      <c r="I838" s="112" t="s">
        <v>886</v>
      </c>
      <c r="J838" s="112" t="s">
        <v>1142</v>
      </c>
      <c r="K838" s="178"/>
      <c r="L838" s="178"/>
      <c r="M838" s="171"/>
      <c r="N838" s="112">
        <v>3</v>
      </c>
      <c r="O838" s="75"/>
      <c r="P838" s="75"/>
      <c r="Q838" s="75"/>
      <c r="R838" s="112" t="s">
        <v>5</v>
      </c>
      <c r="S838" s="171" t="s">
        <v>18</v>
      </c>
    </row>
    <row r="839" spans="1:19" ht="15" customHeight="1" x14ac:dyDescent="0.35">
      <c r="A839" s="112">
        <v>838</v>
      </c>
      <c r="B839" s="112" t="s">
        <v>2889</v>
      </c>
      <c r="C839" s="112" t="s">
        <v>2890</v>
      </c>
      <c r="D839" s="180" t="s">
        <v>1610</v>
      </c>
      <c r="E839" s="112" t="s">
        <v>295</v>
      </c>
      <c r="F839" s="112" t="s">
        <v>2891</v>
      </c>
      <c r="G839" s="180" t="s">
        <v>2892</v>
      </c>
      <c r="H839" s="75"/>
      <c r="I839" s="112" t="s">
        <v>505</v>
      </c>
      <c r="J839" s="112" t="s">
        <v>1118</v>
      </c>
      <c r="K839" s="178"/>
      <c r="L839" s="178"/>
      <c r="M839" s="171"/>
      <c r="N839" s="112">
        <v>27</v>
      </c>
      <c r="O839" s="75"/>
      <c r="P839" s="112">
        <v>74</v>
      </c>
      <c r="Q839" s="75"/>
      <c r="R839" s="112" t="s">
        <v>5</v>
      </c>
      <c r="S839" s="171" t="s">
        <v>18</v>
      </c>
    </row>
    <row r="840" spans="1:19" ht="15" customHeight="1" x14ac:dyDescent="0.35">
      <c r="A840" s="112">
        <v>839</v>
      </c>
      <c r="B840" s="112" t="s">
        <v>2893</v>
      </c>
      <c r="C840" s="112" t="s">
        <v>2894</v>
      </c>
      <c r="D840" s="180" t="s">
        <v>287</v>
      </c>
      <c r="E840" s="112" t="s">
        <v>310</v>
      </c>
      <c r="F840" s="112" t="s">
        <v>2895</v>
      </c>
      <c r="G840" s="180" t="s">
        <v>2896</v>
      </c>
      <c r="H840" s="75"/>
      <c r="I840" s="112" t="s">
        <v>1112</v>
      </c>
      <c r="J840" s="112" t="s">
        <v>290</v>
      </c>
      <c r="K840" s="178"/>
      <c r="L840" s="178"/>
      <c r="M840" s="171"/>
      <c r="N840" s="75"/>
      <c r="O840" s="75"/>
      <c r="P840" s="112">
        <v>33</v>
      </c>
      <c r="Q840" s="75"/>
      <c r="R840" s="112" t="s">
        <v>5</v>
      </c>
      <c r="S840" s="171" t="s">
        <v>18</v>
      </c>
    </row>
    <row r="841" spans="1:19" ht="15" customHeight="1" x14ac:dyDescent="0.35">
      <c r="A841" s="112">
        <v>840</v>
      </c>
      <c r="B841" s="112" t="s">
        <v>2897</v>
      </c>
      <c r="C841" s="112" t="s">
        <v>2898</v>
      </c>
      <c r="D841" s="180" t="s">
        <v>287</v>
      </c>
      <c r="E841" s="112" t="s">
        <v>639</v>
      </c>
      <c r="F841" s="112" t="s">
        <v>2899</v>
      </c>
      <c r="G841" s="180" t="s">
        <v>2900</v>
      </c>
      <c r="H841" s="75"/>
      <c r="I841" s="112" t="s">
        <v>1112</v>
      </c>
      <c r="J841" s="112" t="s">
        <v>290</v>
      </c>
      <c r="K841" s="178"/>
      <c r="L841" s="178"/>
      <c r="M841" s="171"/>
      <c r="N841" s="112">
        <v>13</v>
      </c>
      <c r="O841" s="75"/>
      <c r="P841" s="112">
        <v>17</v>
      </c>
      <c r="Q841" s="75"/>
      <c r="R841" s="112" t="s">
        <v>5</v>
      </c>
      <c r="S841" s="171" t="s">
        <v>18</v>
      </c>
    </row>
    <row r="842" spans="1:19" ht="15" customHeight="1" x14ac:dyDescent="0.35">
      <c r="A842" s="112">
        <v>841</v>
      </c>
      <c r="B842" s="112" t="s">
        <v>2901</v>
      </c>
      <c r="C842" s="112" t="s">
        <v>2902</v>
      </c>
      <c r="D842" s="180" t="s">
        <v>287</v>
      </c>
      <c r="E842" s="112" t="s">
        <v>325</v>
      </c>
      <c r="F842" s="112" t="s">
        <v>2903</v>
      </c>
      <c r="G842" s="180" t="s">
        <v>2904</v>
      </c>
      <c r="H842" s="75"/>
      <c r="I842" s="112" t="s">
        <v>886</v>
      </c>
      <c r="J842" s="112" t="s">
        <v>290</v>
      </c>
      <c r="K842" s="178"/>
      <c r="L842" s="178"/>
      <c r="M842" s="171"/>
      <c r="N842" s="112">
        <v>1</v>
      </c>
      <c r="O842" s="75"/>
      <c r="P842" s="112">
        <v>23</v>
      </c>
      <c r="Q842" s="75"/>
      <c r="R842" s="112" t="s">
        <v>5</v>
      </c>
      <c r="S842" s="171" t="s">
        <v>18</v>
      </c>
    </row>
    <row r="843" spans="1:19" ht="15" customHeight="1" x14ac:dyDescent="0.35">
      <c r="A843" s="112">
        <v>842</v>
      </c>
      <c r="B843" s="112" t="s">
        <v>2905</v>
      </c>
      <c r="C843" s="112" t="s">
        <v>2906</v>
      </c>
      <c r="D843" s="180" t="s">
        <v>1110</v>
      </c>
      <c r="E843" s="112" t="s">
        <v>302</v>
      </c>
      <c r="F843" s="112" t="s">
        <v>2907</v>
      </c>
      <c r="G843" s="180" t="s">
        <v>2908</v>
      </c>
      <c r="H843" s="75"/>
      <c r="I843" s="112" t="s">
        <v>886</v>
      </c>
      <c r="J843" s="112" t="s">
        <v>1113</v>
      </c>
      <c r="K843" s="178"/>
      <c r="L843" s="178"/>
      <c r="M843" s="171"/>
      <c r="N843" s="75"/>
      <c r="O843" s="75"/>
      <c r="P843" s="112">
        <v>18</v>
      </c>
      <c r="Q843" s="75"/>
      <c r="R843" s="112" t="s">
        <v>5</v>
      </c>
      <c r="S843" s="171" t="s">
        <v>18</v>
      </c>
    </row>
    <row r="844" spans="1:19" ht="15" customHeight="1" x14ac:dyDescent="0.35">
      <c r="A844" s="112">
        <v>843</v>
      </c>
      <c r="B844" s="112" t="s">
        <v>2909</v>
      </c>
      <c r="C844" s="112" t="s">
        <v>2910</v>
      </c>
      <c r="D844" s="180" t="s">
        <v>287</v>
      </c>
      <c r="E844" s="112" t="s">
        <v>333</v>
      </c>
      <c r="F844" s="112" t="s">
        <v>2911</v>
      </c>
      <c r="G844" s="180" t="s">
        <v>2912</v>
      </c>
      <c r="H844" s="75"/>
      <c r="I844" s="112" t="s">
        <v>886</v>
      </c>
      <c r="J844" s="112" t="s">
        <v>290</v>
      </c>
      <c r="K844" s="178"/>
      <c r="L844" s="178"/>
      <c r="M844" s="171"/>
      <c r="N844" s="112">
        <v>2</v>
      </c>
      <c r="O844" s="75"/>
      <c r="P844" s="112">
        <v>29</v>
      </c>
      <c r="Q844" s="75"/>
      <c r="R844" s="112" t="s">
        <v>5</v>
      </c>
      <c r="S844" s="171" t="s">
        <v>18</v>
      </c>
    </row>
    <row r="845" spans="1:19" ht="15" customHeight="1" x14ac:dyDescent="0.35">
      <c r="A845" s="112">
        <v>844</v>
      </c>
      <c r="B845" s="112" t="s">
        <v>2913</v>
      </c>
      <c r="C845" s="112" t="s">
        <v>2914</v>
      </c>
      <c r="D845" s="180" t="s">
        <v>287</v>
      </c>
      <c r="E845" s="112" t="s">
        <v>333</v>
      </c>
      <c r="F845" s="112" t="s">
        <v>2915</v>
      </c>
      <c r="G845" s="180" t="s">
        <v>2916</v>
      </c>
      <c r="H845" s="75"/>
      <c r="I845" s="112" t="s">
        <v>1112</v>
      </c>
      <c r="J845" s="112" t="s">
        <v>290</v>
      </c>
      <c r="K845" s="178"/>
      <c r="L845" s="178"/>
      <c r="M845" s="171"/>
      <c r="N845" s="75"/>
      <c r="O845" s="75"/>
      <c r="P845" s="112">
        <v>19</v>
      </c>
      <c r="Q845" s="75"/>
      <c r="R845" s="112" t="s">
        <v>5</v>
      </c>
      <c r="S845" s="171" t="s">
        <v>18</v>
      </c>
    </row>
    <row r="846" spans="1:19" ht="15" customHeight="1" x14ac:dyDescent="0.35">
      <c r="A846" s="112">
        <v>845</v>
      </c>
      <c r="B846" s="112" t="s">
        <v>2917</v>
      </c>
      <c r="C846" s="112" t="s">
        <v>2918</v>
      </c>
      <c r="D846" s="180" t="s">
        <v>2919</v>
      </c>
      <c r="E846" s="112" t="s">
        <v>310</v>
      </c>
      <c r="F846" s="112" t="s">
        <v>2920</v>
      </c>
      <c r="G846" s="180" t="s">
        <v>488</v>
      </c>
      <c r="H846" s="75"/>
      <c r="I846" s="112" t="s">
        <v>505</v>
      </c>
      <c r="J846" s="112" t="s">
        <v>1118</v>
      </c>
      <c r="K846" s="178"/>
      <c r="L846" s="178"/>
      <c r="M846" s="171"/>
      <c r="N846" s="112">
        <v>57</v>
      </c>
      <c r="O846" s="75"/>
      <c r="P846" s="112">
        <v>59</v>
      </c>
      <c r="Q846" s="75"/>
      <c r="R846" s="112" t="s">
        <v>5</v>
      </c>
      <c r="S846" s="171" t="s">
        <v>18</v>
      </c>
    </row>
    <row r="847" spans="1:19" ht="15" customHeight="1" x14ac:dyDescent="0.35">
      <c r="A847" s="112">
        <v>846</v>
      </c>
      <c r="B847" s="112" t="s">
        <v>2921</v>
      </c>
      <c r="C847" s="112" t="s">
        <v>2922</v>
      </c>
      <c r="D847" s="180" t="s">
        <v>2923</v>
      </c>
      <c r="E847" s="112" t="s">
        <v>288</v>
      </c>
      <c r="F847" s="112" t="s">
        <v>2924</v>
      </c>
      <c r="G847" s="180" t="s">
        <v>488</v>
      </c>
      <c r="H847" s="75"/>
      <c r="I847" s="112" t="s">
        <v>505</v>
      </c>
      <c r="J847" s="112" t="s">
        <v>2925</v>
      </c>
      <c r="K847" s="178"/>
      <c r="L847" s="178"/>
      <c r="M847" s="171"/>
      <c r="N847" s="112">
        <v>4</v>
      </c>
      <c r="O847" s="75"/>
      <c r="P847" s="112">
        <v>27</v>
      </c>
      <c r="Q847" s="75"/>
      <c r="R847" s="112" t="s">
        <v>5</v>
      </c>
      <c r="S847" s="171" t="s">
        <v>18</v>
      </c>
    </row>
    <row r="848" spans="1:19" ht="15" customHeight="1" x14ac:dyDescent="0.35">
      <c r="A848" s="112">
        <v>847</v>
      </c>
      <c r="B848" s="112" t="s">
        <v>2926</v>
      </c>
      <c r="C848" s="112" t="s">
        <v>2927</v>
      </c>
      <c r="D848" s="180" t="s">
        <v>1201</v>
      </c>
      <c r="E848" s="112" t="s">
        <v>556</v>
      </c>
      <c r="F848" s="112" t="s">
        <v>1141</v>
      </c>
      <c r="G848" s="180" t="s">
        <v>2928</v>
      </c>
      <c r="H848" s="75"/>
      <c r="I848" s="112" t="s">
        <v>886</v>
      </c>
      <c r="J848" s="112" t="s">
        <v>1142</v>
      </c>
      <c r="K848" s="178"/>
      <c r="L848" s="178"/>
      <c r="M848" s="171"/>
      <c r="N848" s="112">
        <v>1</v>
      </c>
      <c r="O848" s="75"/>
      <c r="P848" s="75"/>
      <c r="Q848" s="75"/>
      <c r="R848" s="112" t="s">
        <v>5</v>
      </c>
      <c r="S848" s="171" t="s">
        <v>18</v>
      </c>
    </row>
    <row r="849" spans="1:19" ht="15" customHeight="1" x14ac:dyDescent="0.35">
      <c r="A849" s="112">
        <v>848</v>
      </c>
      <c r="B849" s="112" t="s">
        <v>2929</v>
      </c>
      <c r="C849" s="112" t="s">
        <v>2930</v>
      </c>
      <c r="D849" s="180" t="s">
        <v>2931</v>
      </c>
      <c r="E849" s="112" t="s">
        <v>556</v>
      </c>
      <c r="F849" s="112" t="s">
        <v>2932</v>
      </c>
      <c r="G849" s="180" t="s">
        <v>488</v>
      </c>
      <c r="H849" s="75"/>
      <c r="I849" s="112" t="s">
        <v>505</v>
      </c>
      <c r="J849" s="112" t="s">
        <v>1118</v>
      </c>
      <c r="K849" s="178"/>
      <c r="L849" s="178"/>
      <c r="M849" s="171"/>
      <c r="N849" s="75"/>
      <c r="O849" s="75"/>
      <c r="P849" s="112">
        <v>14</v>
      </c>
      <c r="Q849" s="75"/>
      <c r="R849" s="112" t="s">
        <v>5</v>
      </c>
      <c r="S849" s="171" t="s">
        <v>18</v>
      </c>
    </row>
    <row r="850" spans="1:19" ht="15" customHeight="1" x14ac:dyDescent="0.35">
      <c r="A850" s="112">
        <v>849</v>
      </c>
      <c r="B850" s="112" t="s">
        <v>2933</v>
      </c>
      <c r="C850" s="112" t="s">
        <v>2934</v>
      </c>
      <c r="D850" s="180" t="s">
        <v>2935</v>
      </c>
      <c r="E850" s="112" t="s">
        <v>346</v>
      </c>
      <c r="F850" s="112" t="s">
        <v>2936</v>
      </c>
      <c r="G850" s="180" t="s">
        <v>488</v>
      </c>
      <c r="H850" s="75"/>
      <c r="I850" s="112" t="s">
        <v>505</v>
      </c>
      <c r="J850" s="112" t="s">
        <v>1118</v>
      </c>
      <c r="K850" s="178"/>
      <c r="L850" s="178"/>
      <c r="M850" s="171"/>
      <c r="N850" s="112">
        <v>1</v>
      </c>
      <c r="O850" s="75"/>
      <c r="P850" s="112">
        <v>27</v>
      </c>
      <c r="Q850" s="75"/>
      <c r="R850" s="112" t="s">
        <v>5</v>
      </c>
      <c r="S850" s="171" t="s">
        <v>18</v>
      </c>
    </row>
    <row r="851" spans="1:19" ht="15" customHeight="1" x14ac:dyDescent="0.35">
      <c r="A851" s="112">
        <v>850</v>
      </c>
      <c r="B851" s="112" t="s">
        <v>1507</v>
      </c>
      <c r="C851" s="112" t="s">
        <v>2937</v>
      </c>
      <c r="D851" s="180" t="s">
        <v>287</v>
      </c>
      <c r="E851" s="112" t="s">
        <v>346</v>
      </c>
      <c r="F851" s="112" t="s">
        <v>1141</v>
      </c>
      <c r="G851" s="180" t="s">
        <v>2938</v>
      </c>
      <c r="H851" s="75"/>
      <c r="I851" s="112" t="s">
        <v>886</v>
      </c>
      <c r="J851" s="112" t="s">
        <v>1154</v>
      </c>
      <c r="K851" s="178"/>
      <c r="L851" s="178"/>
      <c r="M851" s="171"/>
      <c r="N851" s="75"/>
      <c r="O851" s="75"/>
      <c r="P851" s="75"/>
      <c r="Q851" s="75"/>
      <c r="R851" s="112" t="s">
        <v>5</v>
      </c>
      <c r="S851" s="171" t="s">
        <v>18</v>
      </c>
    </row>
    <row r="852" spans="1:19" ht="15" customHeight="1" x14ac:dyDescent="0.35">
      <c r="A852" s="112">
        <v>851</v>
      </c>
      <c r="B852" s="112" t="s">
        <v>2939</v>
      </c>
      <c r="C852" s="112" t="s">
        <v>2940</v>
      </c>
      <c r="D852" s="180" t="s">
        <v>332</v>
      </c>
      <c r="E852" s="112" t="s">
        <v>288</v>
      </c>
      <c r="F852" s="112" t="s">
        <v>2941</v>
      </c>
      <c r="G852" s="180" t="s">
        <v>2942</v>
      </c>
      <c r="H852" s="75"/>
      <c r="I852" s="112" t="s">
        <v>1112</v>
      </c>
      <c r="J852" s="112" t="s">
        <v>290</v>
      </c>
      <c r="K852" s="178"/>
      <c r="L852" s="178"/>
      <c r="M852" s="171"/>
      <c r="N852" s="75"/>
      <c r="O852" s="75"/>
      <c r="P852" s="112">
        <v>8</v>
      </c>
      <c r="Q852" s="75"/>
      <c r="R852" s="112" t="s">
        <v>5</v>
      </c>
      <c r="S852" s="171" t="s">
        <v>18</v>
      </c>
    </row>
    <row r="853" spans="1:19" ht="15" customHeight="1" x14ac:dyDescent="0.35">
      <c r="A853" s="112">
        <v>852</v>
      </c>
      <c r="B853" s="112" t="s">
        <v>2943</v>
      </c>
      <c r="C853" s="112" t="s">
        <v>2944</v>
      </c>
      <c r="D853" s="180" t="s">
        <v>1297</v>
      </c>
      <c r="E853" s="112" t="s">
        <v>302</v>
      </c>
      <c r="F853" s="112" t="s">
        <v>1298</v>
      </c>
      <c r="G853" s="180" t="s">
        <v>2945</v>
      </c>
      <c r="H853" s="75"/>
      <c r="I853" s="112" t="s">
        <v>1112</v>
      </c>
      <c r="J853" s="112" t="s">
        <v>290</v>
      </c>
      <c r="K853" s="178"/>
      <c r="L853" s="178"/>
      <c r="M853" s="171"/>
      <c r="N853" s="112">
        <v>2</v>
      </c>
      <c r="O853" s="75"/>
      <c r="P853" s="112">
        <v>35</v>
      </c>
      <c r="Q853" s="75"/>
      <c r="R853" s="112" t="s">
        <v>5</v>
      </c>
      <c r="S853" s="171" t="s">
        <v>18</v>
      </c>
    </row>
    <row r="854" spans="1:19" ht="15" customHeight="1" x14ac:dyDescent="0.35">
      <c r="A854" s="112">
        <v>853</v>
      </c>
      <c r="B854" s="112" t="s">
        <v>2946</v>
      </c>
      <c r="C854" s="112" t="s">
        <v>2947</v>
      </c>
      <c r="D854" s="180" t="s">
        <v>1329</v>
      </c>
      <c r="E854" s="112" t="s">
        <v>295</v>
      </c>
      <c r="F854" s="112" t="s">
        <v>2948</v>
      </c>
      <c r="G854" s="180" t="s">
        <v>2949</v>
      </c>
      <c r="H854" s="75"/>
      <c r="I854" s="112" t="s">
        <v>886</v>
      </c>
      <c r="J854" s="112" t="s">
        <v>1113</v>
      </c>
      <c r="K854" s="178"/>
      <c r="L854" s="178"/>
      <c r="M854" s="171"/>
      <c r="N854" s="112">
        <v>2</v>
      </c>
      <c r="O854" s="75"/>
      <c r="P854" s="112">
        <v>16</v>
      </c>
      <c r="Q854" s="75"/>
      <c r="R854" s="112" t="s">
        <v>5</v>
      </c>
      <c r="S854" s="171" t="s">
        <v>18</v>
      </c>
    </row>
    <row r="855" spans="1:19" ht="15" customHeight="1" x14ac:dyDescent="0.35">
      <c r="A855" s="112">
        <v>854</v>
      </c>
      <c r="B855" s="112" t="s">
        <v>2950</v>
      </c>
      <c r="C855" s="112" t="s">
        <v>2951</v>
      </c>
      <c r="D855" s="180" t="s">
        <v>287</v>
      </c>
      <c r="E855" s="112" t="s">
        <v>302</v>
      </c>
      <c r="F855" s="112" t="s">
        <v>2952</v>
      </c>
      <c r="G855" s="180" t="s">
        <v>2953</v>
      </c>
      <c r="H855" s="75"/>
      <c r="I855" s="112" t="s">
        <v>886</v>
      </c>
      <c r="J855" s="112" t="s">
        <v>290</v>
      </c>
      <c r="K855" s="178"/>
      <c r="L855" s="178"/>
      <c r="M855" s="171"/>
      <c r="N855" s="112">
        <v>5</v>
      </c>
      <c r="O855" s="75"/>
      <c r="P855" s="75"/>
      <c r="Q855" s="75"/>
      <c r="R855" s="112" t="s">
        <v>5</v>
      </c>
      <c r="S855" s="171" t="s">
        <v>18</v>
      </c>
    </row>
    <row r="856" spans="1:19" ht="15" customHeight="1" x14ac:dyDescent="0.35">
      <c r="A856" s="112">
        <v>855</v>
      </c>
      <c r="B856" s="112" t="s">
        <v>2954</v>
      </c>
      <c r="C856" s="112" t="s">
        <v>2955</v>
      </c>
      <c r="D856" s="180" t="s">
        <v>1194</v>
      </c>
      <c r="E856" s="112" t="s">
        <v>288</v>
      </c>
      <c r="F856" s="112" t="s">
        <v>2956</v>
      </c>
      <c r="G856" s="180" t="s">
        <v>488</v>
      </c>
      <c r="H856" s="75"/>
      <c r="I856" s="112" t="s">
        <v>505</v>
      </c>
      <c r="J856" s="112" t="s">
        <v>1118</v>
      </c>
      <c r="K856" s="178"/>
      <c r="L856" s="178"/>
      <c r="M856" s="171"/>
      <c r="N856" s="112">
        <v>19</v>
      </c>
      <c r="O856" s="75"/>
      <c r="P856" s="112">
        <v>50</v>
      </c>
      <c r="Q856" s="75"/>
      <c r="R856" s="112" t="s">
        <v>5</v>
      </c>
      <c r="S856" s="171" t="s">
        <v>18</v>
      </c>
    </row>
    <row r="857" spans="1:19" ht="15" customHeight="1" x14ac:dyDescent="0.35">
      <c r="A857" s="112">
        <v>856</v>
      </c>
      <c r="B857" s="112" t="s">
        <v>2957</v>
      </c>
      <c r="C857" s="112" t="s">
        <v>2958</v>
      </c>
      <c r="D857" s="180" t="s">
        <v>1177</v>
      </c>
      <c r="E857" s="112" t="s">
        <v>346</v>
      </c>
      <c r="F857" s="112" t="s">
        <v>2959</v>
      </c>
      <c r="G857" s="180" t="s">
        <v>2960</v>
      </c>
      <c r="H857" s="75"/>
      <c r="I857" s="112" t="s">
        <v>1112</v>
      </c>
      <c r="J857" s="112" t="s">
        <v>1154</v>
      </c>
      <c r="K857" s="178"/>
      <c r="L857" s="178"/>
      <c r="M857" s="171"/>
      <c r="N857" s="112">
        <v>1</v>
      </c>
      <c r="O857" s="75"/>
      <c r="P857" s="112">
        <v>5</v>
      </c>
      <c r="Q857" s="75"/>
      <c r="R857" s="112" t="s">
        <v>5</v>
      </c>
      <c r="S857" s="171" t="s">
        <v>18</v>
      </c>
    </row>
    <row r="858" spans="1:19" ht="15" customHeight="1" x14ac:dyDescent="0.35">
      <c r="A858" s="112">
        <v>857</v>
      </c>
      <c r="B858" s="112" t="s">
        <v>2961</v>
      </c>
      <c r="C858" s="112" t="s">
        <v>2962</v>
      </c>
      <c r="D858" s="180" t="s">
        <v>287</v>
      </c>
      <c r="E858" s="112" t="s">
        <v>310</v>
      </c>
      <c r="F858" s="112" t="s">
        <v>2963</v>
      </c>
      <c r="G858" s="180" t="s">
        <v>2964</v>
      </c>
      <c r="H858" s="75"/>
      <c r="I858" s="112" t="s">
        <v>1112</v>
      </c>
      <c r="J858" s="112" t="s">
        <v>290</v>
      </c>
      <c r="K858" s="178"/>
      <c r="L858" s="178"/>
      <c r="M858" s="171"/>
      <c r="N858" s="112">
        <v>450</v>
      </c>
      <c r="O858" s="75"/>
      <c r="P858" s="112">
        <v>24</v>
      </c>
      <c r="Q858" s="75"/>
      <c r="R858" s="112" t="s">
        <v>5</v>
      </c>
      <c r="S858" s="171" t="s">
        <v>18</v>
      </c>
    </row>
    <row r="859" spans="1:19" ht="15" customHeight="1" x14ac:dyDescent="0.35">
      <c r="A859" s="112">
        <v>858</v>
      </c>
      <c r="B859" s="112" t="s">
        <v>2965</v>
      </c>
      <c r="C859" s="112" t="s">
        <v>2966</v>
      </c>
      <c r="D859" s="180" t="s">
        <v>1329</v>
      </c>
      <c r="E859" s="112" t="s">
        <v>493</v>
      </c>
      <c r="F859" s="112" t="s">
        <v>2967</v>
      </c>
      <c r="G859" s="180" t="s">
        <v>488</v>
      </c>
      <c r="H859" s="75"/>
      <c r="I859" s="112" t="s">
        <v>886</v>
      </c>
      <c r="J859" s="112" t="s">
        <v>1113</v>
      </c>
      <c r="K859" s="178"/>
      <c r="L859" s="178"/>
      <c r="M859" s="171"/>
      <c r="N859" s="112">
        <v>4</v>
      </c>
      <c r="O859" s="75"/>
      <c r="P859" s="75"/>
      <c r="Q859" s="75"/>
      <c r="R859" s="112" t="s">
        <v>5</v>
      </c>
      <c r="S859" s="171" t="s">
        <v>18</v>
      </c>
    </row>
    <row r="860" spans="1:19" ht="15" customHeight="1" x14ac:dyDescent="0.35">
      <c r="A860" s="112">
        <v>859</v>
      </c>
      <c r="B860" s="112" t="s">
        <v>2968</v>
      </c>
      <c r="C860" s="112" t="s">
        <v>2969</v>
      </c>
      <c r="D860" s="180" t="s">
        <v>1201</v>
      </c>
      <c r="E860" s="112" t="s">
        <v>295</v>
      </c>
      <c r="F860" s="112" t="s">
        <v>2970</v>
      </c>
      <c r="G860" s="180" t="s">
        <v>488</v>
      </c>
      <c r="H860" s="75"/>
      <c r="I860" s="112" t="s">
        <v>886</v>
      </c>
      <c r="J860" s="112" t="s">
        <v>290</v>
      </c>
      <c r="K860" s="178"/>
      <c r="L860" s="178"/>
      <c r="M860" s="171"/>
      <c r="N860" s="112">
        <v>3</v>
      </c>
      <c r="O860" s="75"/>
      <c r="P860" s="75"/>
      <c r="Q860" s="75"/>
      <c r="R860" s="112" t="s">
        <v>5</v>
      </c>
      <c r="S860" s="171" t="s">
        <v>18</v>
      </c>
    </row>
    <row r="861" spans="1:19" ht="15" customHeight="1" x14ac:dyDescent="0.35">
      <c r="A861" s="112">
        <v>860</v>
      </c>
      <c r="B861" s="112" t="s">
        <v>2971</v>
      </c>
      <c r="C861" s="112" t="s">
        <v>2972</v>
      </c>
      <c r="D861" s="180" t="s">
        <v>2973</v>
      </c>
      <c r="E861" s="112" t="s">
        <v>302</v>
      </c>
      <c r="F861" s="112" t="s">
        <v>2974</v>
      </c>
      <c r="G861" s="180" t="s">
        <v>2975</v>
      </c>
      <c r="H861" s="75"/>
      <c r="I861" s="112" t="s">
        <v>1112</v>
      </c>
      <c r="J861" s="112" t="s">
        <v>290</v>
      </c>
      <c r="K861" s="178"/>
      <c r="L861" s="178"/>
      <c r="M861" s="171"/>
      <c r="N861" s="112">
        <v>3</v>
      </c>
      <c r="O861" s="75"/>
      <c r="P861" s="112">
        <v>133</v>
      </c>
      <c r="Q861" s="75"/>
      <c r="R861" s="112" t="s">
        <v>5</v>
      </c>
      <c r="S861" s="171" t="s">
        <v>18</v>
      </c>
    </row>
    <row r="862" spans="1:19" ht="15" customHeight="1" x14ac:dyDescent="0.35">
      <c r="A862" s="112">
        <v>861</v>
      </c>
      <c r="B862" s="112" t="s">
        <v>2976</v>
      </c>
      <c r="C862" s="112" t="s">
        <v>2977</v>
      </c>
      <c r="D862" s="180" t="s">
        <v>287</v>
      </c>
      <c r="E862" s="112" t="s">
        <v>288</v>
      </c>
      <c r="F862" s="112" t="s">
        <v>2978</v>
      </c>
      <c r="G862" s="180" t="s">
        <v>2979</v>
      </c>
      <c r="H862" s="75"/>
      <c r="I862" s="112" t="s">
        <v>1112</v>
      </c>
      <c r="J862" s="112" t="s">
        <v>290</v>
      </c>
      <c r="K862" s="178"/>
      <c r="L862" s="178"/>
      <c r="M862" s="171"/>
      <c r="N862" s="112">
        <v>1</v>
      </c>
      <c r="O862" s="75"/>
      <c r="P862" s="112">
        <v>11</v>
      </c>
      <c r="Q862" s="75"/>
      <c r="R862" s="112" t="s">
        <v>5</v>
      </c>
      <c r="S862" s="171" t="s">
        <v>18</v>
      </c>
    </row>
    <row r="863" spans="1:19" ht="15" customHeight="1" x14ac:dyDescent="0.35">
      <c r="A863" s="112">
        <v>862</v>
      </c>
      <c r="B863" s="112" t="s">
        <v>2980</v>
      </c>
      <c r="C863" s="112" t="s">
        <v>2981</v>
      </c>
      <c r="D863" s="180" t="s">
        <v>287</v>
      </c>
      <c r="E863" s="112" t="s">
        <v>310</v>
      </c>
      <c r="F863" s="112" t="s">
        <v>2982</v>
      </c>
      <c r="G863" s="180" t="s">
        <v>2983</v>
      </c>
      <c r="H863" s="75"/>
      <c r="I863" s="112" t="s">
        <v>1112</v>
      </c>
      <c r="J863" s="112" t="s">
        <v>290</v>
      </c>
      <c r="K863" s="178"/>
      <c r="L863" s="178"/>
      <c r="M863" s="171"/>
      <c r="N863" s="112">
        <v>4</v>
      </c>
      <c r="O863" s="75"/>
      <c r="P863" s="112">
        <v>37</v>
      </c>
      <c r="Q863" s="75"/>
      <c r="R863" s="112" t="s">
        <v>5</v>
      </c>
      <c r="S863" s="171" t="s">
        <v>18</v>
      </c>
    </row>
    <row r="864" spans="1:19" ht="15" customHeight="1" x14ac:dyDescent="0.35">
      <c r="A864" s="112">
        <v>863</v>
      </c>
      <c r="B864" s="112" t="s">
        <v>2866</v>
      </c>
      <c r="C864" s="112" t="s">
        <v>2984</v>
      </c>
      <c r="D864" s="180" t="s">
        <v>1201</v>
      </c>
      <c r="E864" s="112" t="s">
        <v>346</v>
      </c>
      <c r="F864" s="112" t="s">
        <v>2985</v>
      </c>
      <c r="G864" s="180" t="s">
        <v>2986</v>
      </c>
      <c r="H864" s="75"/>
      <c r="I864" s="112" t="s">
        <v>886</v>
      </c>
      <c r="J864" s="112" t="s">
        <v>1142</v>
      </c>
      <c r="K864" s="178"/>
      <c r="L864" s="178"/>
      <c r="M864" s="171"/>
      <c r="N864" s="75"/>
      <c r="O864" s="75"/>
      <c r="P864" s="75"/>
      <c r="Q864" s="75"/>
      <c r="R864" s="112" t="s">
        <v>5</v>
      </c>
      <c r="S864" s="171" t="s">
        <v>18</v>
      </c>
    </row>
    <row r="865" spans="1:19" ht="15" customHeight="1" x14ac:dyDescent="0.35">
      <c r="A865" s="112">
        <v>864</v>
      </c>
      <c r="B865" s="112" t="s">
        <v>2987</v>
      </c>
      <c r="C865" s="112" t="s">
        <v>2988</v>
      </c>
      <c r="D865" s="180" t="s">
        <v>287</v>
      </c>
      <c r="E865" s="112" t="s">
        <v>333</v>
      </c>
      <c r="F865" s="112" t="s">
        <v>2989</v>
      </c>
      <c r="G865" s="180" t="s">
        <v>2990</v>
      </c>
      <c r="H865" s="75"/>
      <c r="I865" s="112" t="s">
        <v>1112</v>
      </c>
      <c r="J865" s="112" t="s">
        <v>290</v>
      </c>
      <c r="K865" s="178"/>
      <c r="L865" s="178"/>
      <c r="M865" s="171"/>
      <c r="N865" s="112">
        <v>4</v>
      </c>
      <c r="O865" s="75"/>
      <c r="P865" s="112">
        <v>15</v>
      </c>
      <c r="Q865" s="75"/>
      <c r="R865" s="112" t="s">
        <v>5</v>
      </c>
      <c r="S865" s="171" t="s">
        <v>18</v>
      </c>
    </row>
    <row r="866" spans="1:19" ht="15" customHeight="1" x14ac:dyDescent="0.35">
      <c r="A866" s="112">
        <v>865</v>
      </c>
      <c r="B866" s="112" t="s">
        <v>2991</v>
      </c>
      <c r="C866" s="112" t="s">
        <v>2992</v>
      </c>
      <c r="D866" s="180" t="s">
        <v>287</v>
      </c>
      <c r="E866" s="112" t="s">
        <v>310</v>
      </c>
      <c r="F866" s="112" t="s">
        <v>2993</v>
      </c>
      <c r="G866" s="180" t="s">
        <v>2994</v>
      </c>
      <c r="H866" s="75"/>
      <c r="I866" s="112" t="s">
        <v>1112</v>
      </c>
      <c r="J866" s="112" t="s">
        <v>290</v>
      </c>
      <c r="K866" s="178"/>
      <c r="L866" s="178"/>
      <c r="M866" s="171"/>
      <c r="N866" s="112">
        <v>11</v>
      </c>
      <c r="O866" s="75"/>
      <c r="P866" s="112">
        <v>10</v>
      </c>
      <c r="Q866" s="75"/>
      <c r="R866" s="112" t="s">
        <v>5</v>
      </c>
      <c r="S866" s="171" t="s">
        <v>18</v>
      </c>
    </row>
    <row r="867" spans="1:19" ht="15" customHeight="1" x14ac:dyDescent="0.35">
      <c r="A867" s="112">
        <v>866</v>
      </c>
      <c r="B867" s="112" t="s">
        <v>2145</v>
      </c>
      <c r="C867" s="112" t="s">
        <v>2995</v>
      </c>
      <c r="D867" s="180" t="s">
        <v>287</v>
      </c>
      <c r="E867" s="112" t="s">
        <v>310</v>
      </c>
      <c r="F867" s="112" t="s">
        <v>1141</v>
      </c>
      <c r="G867" s="180" t="s">
        <v>2996</v>
      </c>
      <c r="H867" s="75"/>
      <c r="I867" s="112" t="s">
        <v>886</v>
      </c>
      <c r="J867" s="112" t="s">
        <v>290</v>
      </c>
      <c r="K867" s="178"/>
      <c r="L867" s="178"/>
      <c r="M867" s="171"/>
      <c r="N867" s="112">
        <v>19</v>
      </c>
      <c r="O867" s="75"/>
      <c r="P867" s="75"/>
      <c r="Q867" s="75"/>
      <c r="R867" s="112" t="s">
        <v>5</v>
      </c>
      <c r="S867" s="171" t="s">
        <v>18</v>
      </c>
    </row>
    <row r="868" spans="1:19" ht="15" customHeight="1" x14ac:dyDescent="0.35">
      <c r="A868" s="112">
        <v>867</v>
      </c>
      <c r="B868" s="112" t="s">
        <v>2997</v>
      </c>
      <c r="C868" s="112" t="s">
        <v>2998</v>
      </c>
      <c r="D868" s="180" t="s">
        <v>1565</v>
      </c>
      <c r="E868" s="112" t="s">
        <v>556</v>
      </c>
      <c r="F868" s="112" t="s">
        <v>2999</v>
      </c>
      <c r="G868" s="180" t="s">
        <v>488</v>
      </c>
      <c r="H868" s="75"/>
      <c r="I868" s="112" t="s">
        <v>505</v>
      </c>
      <c r="J868" s="112" t="s">
        <v>1118</v>
      </c>
      <c r="K868" s="178"/>
      <c r="L868" s="178"/>
      <c r="M868" s="171"/>
      <c r="N868" s="75"/>
      <c r="O868" s="75"/>
      <c r="P868" s="112">
        <v>25</v>
      </c>
      <c r="Q868" s="75"/>
      <c r="R868" s="112" t="s">
        <v>5</v>
      </c>
      <c r="S868" s="171" t="s">
        <v>18</v>
      </c>
    </row>
    <row r="869" spans="1:19" ht="15" customHeight="1" x14ac:dyDescent="0.35">
      <c r="A869" s="112">
        <v>868</v>
      </c>
      <c r="B869" s="112" t="s">
        <v>3000</v>
      </c>
      <c r="C869" s="112" t="s">
        <v>3001</v>
      </c>
      <c r="D869" s="180" t="s">
        <v>1329</v>
      </c>
      <c r="E869" s="112" t="s">
        <v>288</v>
      </c>
      <c r="F869" s="112" t="s">
        <v>3002</v>
      </c>
      <c r="G869" s="180" t="s">
        <v>3003</v>
      </c>
      <c r="H869" s="75"/>
      <c r="I869" s="112" t="s">
        <v>1112</v>
      </c>
      <c r="J869" s="112" t="s">
        <v>1113</v>
      </c>
      <c r="K869" s="178"/>
      <c r="L869" s="178"/>
      <c r="M869" s="171"/>
      <c r="N869" s="112">
        <v>2</v>
      </c>
      <c r="O869" s="75"/>
      <c r="P869" s="112">
        <v>25</v>
      </c>
      <c r="Q869" s="75"/>
      <c r="R869" s="112" t="s">
        <v>5</v>
      </c>
      <c r="S869" s="171" t="s">
        <v>18</v>
      </c>
    </row>
    <row r="870" spans="1:19" ht="15" customHeight="1" x14ac:dyDescent="0.35">
      <c r="A870" s="112">
        <v>869</v>
      </c>
      <c r="B870" s="112" t="s">
        <v>3004</v>
      </c>
      <c r="C870" s="112" t="s">
        <v>3005</v>
      </c>
      <c r="D870" s="180" t="s">
        <v>287</v>
      </c>
      <c r="E870" s="112" t="s">
        <v>310</v>
      </c>
      <c r="F870" s="112" t="s">
        <v>3006</v>
      </c>
      <c r="G870" s="180" t="s">
        <v>3007</v>
      </c>
      <c r="H870" s="75"/>
      <c r="I870" s="112" t="s">
        <v>1112</v>
      </c>
      <c r="J870" s="112" t="s">
        <v>290</v>
      </c>
      <c r="K870" s="178"/>
      <c r="L870" s="178"/>
      <c r="M870" s="171"/>
      <c r="N870" s="75"/>
      <c r="O870" s="75"/>
      <c r="P870" s="112">
        <v>25</v>
      </c>
      <c r="Q870" s="75"/>
      <c r="R870" s="112" t="s">
        <v>5</v>
      </c>
      <c r="S870" s="171" t="s">
        <v>18</v>
      </c>
    </row>
    <row r="871" spans="1:19" ht="15" customHeight="1" x14ac:dyDescent="0.35">
      <c r="A871" s="112">
        <v>870</v>
      </c>
      <c r="B871" s="112" t="s">
        <v>3008</v>
      </c>
      <c r="C871" s="112" t="s">
        <v>3009</v>
      </c>
      <c r="D871" s="180" t="s">
        <v>287</v>
      </c>
      <c r="E871" s="112" t="s">
        <v>346</v>
      </c>
      <c r="F871" s="112" t="s">
        <v>3010</v>
      </c>
      <c r="G871" s="180" t="s">
        <v>3011</v>
      </c>
      <c r="H871" s="75"/>
      <c r="I871" s="112" t="s">
        <v>1112</v>
      </c>
      <c r="J871" s="112" t="s">
        <v>1154</v>
      </c>
      <c r="K871" s="178"/>
      <c r="L871" s="178"/>
      <c r="M871" s="171"/>
      <c r="N871" s="75"/>
      <c r="O871" s="75"/>
      <c r="P871" s="112">
        <v>16</v>
      </c>
      <c r="Q871" s="75"/>
      <c r="R871" s="112" t="s">
        <v>5</v>
      </c>
      <c r="S871" s="171" t="s">
        <v>18</v>
      </c>
    </row>
    <row r="872" spans="1:19" ht="15" customHeight="1" x14ac:dyDescent="0.35">
      <c r="A872" s="112">
        <v>871</v>
      </c>
      <c r="B872" s="112" t="s">
        <v>3012</v>
      </c>
      <c r="C872" s="112" t="s">
        <v>3013</v>
      </c>
      <c r="D872" s="180" t="s">
        <v>2219</v>
      </c>
      <c r="E872" s="112" t="s">
        <v>302</v>
      </c>
      <c r="F872" s="112" t="s">
        <v>3014</v>
      </c>
      <c r="G872" s="180" t="s">
        <v>488</v>
      </c>
      <c r="H872" s="75"/>
      <c r="I872" s="112" t="s">
        <v>505</v>
      </c>
      <c r="J872" s="112" t="s">
        <v>1118</v>
      </c>
      <c r="K872" s="178"/>
      <c r="L872" s="178"/>
      <c r="M872" s="171"/>
      <c r="N872" s="112">
        <v>79</v>
      </c>
      <c r="O872" s="75"/>
      <c r="P872" s="112">
        <v>44</v>
      </c>
      <c r="Q872" s="75"/>
      <c r="R872" s="112" t="s">
        <v>5</v>
      </c>
      <c r="S872" s="171" t="s">
        <v>18</v>
      </c>
    </row>
    <row r="873" spans="1:19" ht="15" customHeight="1" x14ac:dyDescent="0.35">
      <c r="A873" s="112">
        <v>872</v>
      </c>
      <c r="B873" s="112" t="s">
        <v>3015</v>
      </c>
      <c r="C873" s="112" t="s">
        <v>3016</v>
      </c>
      <c r="D873" s="180" t="s">
        <v>2219</v>
      </c>
      <c r="E873" s="112" t="s">
        <v>288</v>
      </c>
      <c r="F873" s="112" t="s">
        <v>3017</v>
      </c>
      <c r="G873" s="180" t="s">
        <v>488</v>
      </c>
      <c r="H873" s="75"/>
      <c r="I873" s="112" t="s">
        <v>505</v>
      </c>
      <c r="J873" s="112" t="s">
        <v>1118</v>
      </c>
      <c r="K873" s="178"/>
      <c r="L873" s="178"/>
      <c r="M873" s="171"/>
      <c r="N873" s="112">
        <v>103</v>
      </c>
      <c r="O873" s="75"/>
      <c r="P873" s="112">
        <v>63</v>
      </c>
      <c r="Q873" s="75"/>
      <c r="R873" s="112" t="s">
        <v>5</v>
      </c>
      <c r="S873" s="171" t="s">
        <v>18</v>
      </c>
    </row>
    <row r="874" spans="1:19" ht="15" customHeight="1" x14ac:dyDescent="0.35">
      <c r="A874" s="112">
        <v>873</v>
      </c>
      <c r="B874" s="112" t="s">
        <v>3018</v>
      </c>
      <c r="C874" s="112" t="s">
        <v>3019</v>
      </c>
      <c r="D874" s="180" t="s">
        <v>287</v>
      </c>
      <c r="E874" s="112" t="s">
        <v>639</v>
      </c>
      <c r="F874" s="112" t="s">
        <v>3020</v>
      </c>
      <c r="G874" s="180" t="s">
        <v>3021</v>
      </c>
      <c r="H874" s="75"/>
      <c r="I874" s="112" t="s">
        <v>1112</v>
      </c>
      <c r="J874" s="112" t="s">
        <v>290</v>
      </c>
      <c r="K874" s="178"/>
      <c r="L874" s="178"/>
      <c r="M874" s="171"/>
      <c r="N874" s="112">
        <v>5</v>
      </c>
      <c r="O874" s="75"/>
      <c r="P874" s="112">
        <v>21</v>
      </c>
      <c r="Q874" s="75"/>
      <c r="R874" s="112" t="s">
        <v>5</v>
      </c>
      <c r="S874" s="171" t="s">
        <v>18</v>
      </c>
    </row>
    <row r="875" spans="1:19" ht="15" customHeight="1" x14ac:dyDescent="0.35">
      <c r="A875" s="112">
        <v>874</v>
      </c>
      <c r="B875" s="112" t="s">
        <v>3022</v>
      </c>
      <c r="C875" s="112" t="s">
        <v>3023</v>
      </c>
      <c r="D875" s="180" t="s">
        <v>2272</v>
      </c>
      <c r="E875" s="112" t="s">
        <v>295</v>
      </c>
      <c r="F875" s="112" t="s">
        <v>3024</v>
      </c>
      <c r="G875" s="180" t="s">
        <v>3025</v>
      </c>
      <c r="H875" s="75"/>
      <c r="I875" s="112" t="s">
        <v>886</v>
      </c>
      <c r="J875" s="112" t="s">
        <v>290</v>
      </c>
      <c r="K875" s="178"/>
      <c r="L875" s="178"/>
      <c r="M875" s="171"/>
      <c r="N875" s="112">
        <v>3</v>
      </c>
      <c r="O875" s="75"/>
      <c r="P875" s="112">
        <v>32</v>
      </c>
      <c r="Q875" s="75"/>
      <c r="R875" s="112" t="s">
        <v>5</v>
      </c>
      <c r="S875" s="171" t="s">
        <v>18</v>
      </c>
    </row>
    <row r="876" spans="1:19" ht="15" customHeight="1" x14ac:dyDescent="0.35">
      <c r="A876" s="112">
        <v>875</v>
      </c>
      <c r="B876" s="112" t="s">
        <v>3026</v>
      </c>
      <c r="C876" s="112" t="s">
        <v>3027</v>
      </c>
      <c r="D876" s="180" t="s">
        <v>2679</v>
      </c>
      <c r="E876" s="112" t="s">
        <v>493</v>
      </c>
      <c r="F876" s="112" t="s">
        <v>2220</v>
      </c>
      <c r="G876" s="180" t="s">
        <v>488</v>
      </c>
      <c r="H876" s="75"/>
      <c r="I876" s="112" t="s">
        <v>505</v>
      </c>
      <c r="J876" s="112" t="s">
        <v>1118</v>
      </c>
      <c r="K876" s="178"/>
      <c r="L876" s="178"/>
      <c r="M876" s="171"/>
      <c r="N876" s="112">
        <v>16</v>
      </c>
      <c r="O876" s="75"/>
      <c r="P876" s="112">
        <v>118</v>
      </c>
      <c r="Q876" s="75"/>
      <c r="R876" s="112" t="s">
        <v>5</v>
      </c>
      <c r="S876" s="171" t="s">
        <v>18</v>
      </c>
    </row>
    <row r="877" spans="1:19" ht="15" customHeight="1" x14ac:dyDescent="0.35">
      <c r="A877" s="112">
        <v>876</v>
      </c>
      <c r="B877" s="112" t="s">
        <v>3028</v>
      </c>
      <c r="C877" s="112" t="s">
        <v>3029</v>
      </c>
      <c r="D877" s="180" t="s">
        <v>287</v>
      </c>
      <c r="E877" s="112" t="s">
        <v>346</v>
      </c>
      <c r="F877" s="112" t="s">
        <v>3030</v>
      </c>
      <c r="G877" s="180" t="s">
        <v>3031</v>
      </c>
      <c r="H877" s="75"/>
      <c r="I877" s="112" t="s">
        <v>1112</v>
      </c>
      <c r="J877" s="112" t="s">
        <v>1154</v>
      </c>
      <c r="K877" s="178"/>
      <c r="L877" s="178"/>
      <c r="M877" s="171"/>
      <c r="N877" s="112">
        <v>1</v>
      </c>
      <c r="O877" s="75"/>
      <c r="P877" s="112">
        <v>28</v>
      </c>
      <c r="Q877" s="75"/>
      <c r="R877" s="112" t="s">
        <v>5</v>
      </c>
      <c r="S877" s="171" t="s">
        <v>18</v>
      </c>
    </row>
    <row r="878" spans="1:19" ht="15" customHeight="1" x14ac:dyDescent="0.35">
      <c r="A878" s="112">
        <v>877</v>
      </c>
      <c r="B878" s="112" t="s">
        <v>3032</v>
      </c>
      <c r="C878" s="112" t="s">
        <v>3033</v>
      </c>
      <c r="D878" s="180" t="s">
        <v>2102</v>
      </c>
      <c r="E878" s="112" t="s">
        <v>396</v>
      </c>
      <c r="F878" s="112" t="s">
        <v>3034</v>
      </c>
      <c r="G878" s="180" t="s">
        <v>3035</v>
      </c>
      <c r="H878" s="75"/>
      <c r="I878" s="112" t="s">
        <v>505</v>
      </c>
      <c r="J878" s="112" t="s">
        <v>1118</v>
      </c>
      <c r="K878" s="178"/>
      <c r="L878" s="178"/>
      <c r="M878" s="171"/>
      <c r="N878" s="112">
        <v>1</v>
      </c>
      <c r="O878" s="75"/>
      <c r="P878" s="112">
        <v>47</v>
      </c>
      <c r="Q878" s="75"/>
      <c r="R878" s="112" t="s">
        <v>5</v>
      </c>
      <c r="S878" s="171" t="s">
        <v>18</v>
      </c>
    </row>
    <row r="879" spans="1:19" ht="15" customHeight="1" x14ac:dyDescent="0.35">
      <c r="A879" s="112">
        <v>878</v>
      </c>
      <c r="B879" s="112" t="s">
        <v>3036</v>
      </c>
      <c r="C879" s="112" t="s">
        <v>3037</v>
      </c>
      <c r="D879" s="180" t="s">
        <v>287</v>
      </c>
      <c r="E879" s="112" t="s">
        <v>302</v>
      </c>
      <c r="F879" s="112" t="s">
        <v>3038</v>
      </c>
      <c r="G879" s="180" t="s">
        <v>3039</v>
      </c>
      <c r="H879" s="75"/>
      <c r="I879" s="112" t="s">
        <v>1112</v>
      </c>
      <c r="J879" s="112" t="s">
        <v>290</v>
      </c>
      <c r="K879" s="178"/>
      <c r="L879" s="178"/>
      <c r="M879" s="171"/>
      <c r="N879" s="112">
        <v>33</v>
      </c>
      <c r="O879" s="75"/>
      <c r="P879" s="112">
        <v>33</v>
      </c>
      <c r="Q879" s="75"/>
      <c r="R879" s="112" t="s">
        <v>5</v>
      </c>
      <c r="S879" s="171" t="s">
        <v>18</v>
      </c>
    </row>
    <row r="880" spans="1:19" ht="15" customHeight="1" x14ac:dyDescent="0.35">
      <c r="A880" s="112">
        <v>879</v>
      </c>
      <c r="B880" s="112" t="s">
        <v>3040</v>
      </c>
      <c r="C880" s="112" t="s">
        <v>3041</v>
      </c>
      <c r="D880" s="180" t="s">
        <v>287</v>
      </c>
      <c r="E880" s="112" t="s">
        <v>310</v>
      </c>
      <c r="F880" s="112" t="s">
        <v>3042</v>
      </c>
      <c r="G880" s="180" t="s">
        <v>3043</v>
      </c>
      <c r="H880" s="75"/>
      <c r="I880" s="112" t="s">
        <v>1112</v>
      </c>
      <c r="J880" s="112" t="s">
        <v>290</v>
      </c>
      <c r="K880" s="178"/>
      <c r="L880" s="178"/>
      <c r="M880" s="171"/>
      <c r="N880" s="112">
        <v>7</v>
      </c>
      <c r="O880" s="75"/>
      <c r="P880" s="112">
        <v>29</v>
      </c>
      <c r="Q880" s="75"/>
      <c r="R880" s="112" t="s">
        <v>5</v>
      </c>
      <c r="S880" s="171" t="s">
        <v>18</v>
      </c>
    </row>
    <row r="881" spans="1:19" ht="15" customHeight="1" x14ac:dyDescent="0.35">
      <c r="A881" s="112">
        <v>880</v>
      </c>
      <c r="B881" s="112" t="s">
        <v>3044</v>
      </c>
      <c r="C881" s="112" t="s">
        <v>3045</v>
      </c>
      <c r="D881" s="180" t="s">
        <v>287</v>
      </c>
      <c r="E881" s="112" t="s">
        <v>288</v>
      </c>
      <c r="F881" s="112" t="s">
        <v>3046</v>
      </c>
      <c r="G881" s="180" t="s">
        <v>3047</v>
      </c>
      <c r="H881" s="75"/>
      <c r="I881" s="112" t="s">
        <v>1112</v>
      </c>
      <c r="J881" s="112" t="s">
        <v>290</v>
      </c>
      <c r="K881" s="178"/>
      <c r="L881" s="178"/>
      <c r="M881" s="171"/>
      <c r="N881" s="112">
        <v>3</v>
      </c>
      <c r="O881" s="75"/>
      <c r="P881" s="112">
        <v>24</v>
      </c>
      <c r="Q881" s="75"/>
      <c r="R881" s="112" t="s">
        <v>5</v>
      </c>
      <c r="S881" s="171" t="s">
        <v>18</v>
      </c>
    </row>
    <row r="882" spans="1:19" ht="15" customHeight="1" x14ac:dyDescent="0.35">
      <c r="A882" s="112">
        <v>881</v>
      </c>
      <c r="B882" s="112" t="s">
        <v>3048</v>
      </c>
      <c r="C882" s="112" t="s">
        <v>3049</v>
      </c>
      <c r="D882" s="180" t="s">
        <v>1569</v>
      </c>
      <c r="E882" s="112" t="s">
        <v>302</v>
      </c>
      <c r="F882" s="112" t="s">
        <v>3050</v>
      </c>
      <c r="G882" s="180" t="s">
        <v>488</v>
      </c>
      <c r="H882" s="75"/>
      <c r="I882" s="112" t="s">
        <v>505</v>
      </c>
      <c r="J882" s="112" t="s">
        <v>1118</v>
      </c>
      <c r="K882" s="178"/>
      <c r="L882" s="178"/>
      <c r="M882" s="171"/>
      <c r="N882" s="112">
        <v>11</v>
      </c>
      <c r="O882" s="75"/>
      <c r="P882" s="112">
        <v>34</v>
      </c>
      <c r="Q882" s="75"/>
      <c r="R882" s="112" t="s">
        <v>5</v>
      </c>
      <c r="S882" s="171" t="s">
        <v>18</v>
      </c>
    </row>
    <row r="883" spans="1:19" ht="15" customHeight="1" x14ac:dyDescent="0.35">
      <c r="A883" s="112">
        <v>882</v>
      </c>
      <c r="B883" s="112" t="s">
        <v>3051</v>
      </c>
      <c r="C883" s="112" t="s">
        <v>3052</v>
      </c>
      <c r="D883" s="180" t="s">
        <v>1181</v>
      </c>
      <c r="E883" s="112" t="s">
        <v>396</v>
      </c>
      <c r="F883" s="112" t="s">
        <v>3053</v>
      </c>
      <c r="G883" s="180" t="s">
        <v>488</v>
      </c>
      <c r="H883" s="75"/>
      <c r="I883" s="112" t="s">
        <v>505</v>
      </c>
      <c r="J883" s="112" t="s">
        <v>1118</v>
      </c>
      <c r="K883" s="178"/>
      <c r="L883" s="178"/>
      <c r="M883" s="171"/>
      <c r="N883" s="112">
        <v>15</v>
      </c>
      <c r="O883" s="75"/>
      <c r="P883" s="112">
        <v>24</v>
      </c>
      <c r="Q883" s="75"/>
      <c r="R883" s="112" t="s">
        <v>5</v>
      </c>
      <c r="S883" s="171" t="s">
        <v>18</v>
      </c>
    </row>
    <row r="884" spans="1:19" ht="15" customHeight="1" x14ac:dyDescent="0.35">
      <c r="A884" s="112">
        <v>883</v>
      </c>
      <c r="B884" s="112" t="s">
        <v>3054</v>
      </c>
      <c r="C884" s="112" t="s">
        <v>3055</v>
      </c>
      <c r="D884" s="180" t="s">
        <v>3056</v>
      </c>
      <c r="E884" s="112" t="s">
        <v>556</v>
      </c>
      <c r="F884" s="112" t="s">
        <v>3057</v>
      </c>
      <c r="G884" s="180" t="s">
        <v>3058</v>
      </c>
      <c r="H884" s="75"/>
      <c r="I884" s="112" t="s">
        <v>505</v>
      </c>
      <c r="J884" s="112" t="s">
        <v>1118</v>
      </c>
      <c r="K884" s="178"/>
      <c r="L884" s="178"/>
      <c r="M884" s="171"/>
      <c r="N884" s="75"/>
      <c r="O884" s="75"/>
      <c r="P884" s="112">
        <v>42</v>
      </c>
      <c r="Q884" s="75"/>
      <c r="R884" s="112" t="s">
        <v>5</v>
      </c>
      <c r="S884" s="171" t="s">
        <v>18</v>
      </c>
    </row>
    <row r="885" spans="1:19" ht="15" customHeight="1" x14ac:dyDescent="0.35">
      <c r="A885" s="112">
        <v>884</v>
      </c>
      <c r="B885" s="112" t="s">
        <v>3059</v>
      </c>
      <c r="C885" s="112" t="s">
        <v>3060</v>
      </c>
      <c r="D885" s="180" t="s">
        <v>1565</v>
      </c>
      <c r="E885" s="112" t="s">
        <v>556</v>
      </c>
      <c r="F885" s="112" t="s">
        <v>3061</v>
      </c>
      <c r="G885" s="180" t="s">
        <v>488</v>
      </c>
      <c r="H885" s="75"/>
      <c r="I885" s="112" t="s">
        <v>505</v>
      </c>
      <c r="J885" s="112" t="s">
        <v>1118</v>
      </c>
      <c r="K885" s="178"/>
      <c r="L885" s="178"/>
      <c r="M885" s="171"/>
      <c r="N885" s="75"/>
      <c r="O885" s="75"/>
      <c r="P885" s="112">
        <v>18</v>
      </c>
      <c r="Q885" s="75"/>
      <c r="R885" s="112" t="s">
        <v>5</v>
      </c>
      <c r="S885" s="171" t="s">
        <v>18</v>
      </c>
    </row>
    <row r="886" spans="1:19" ht="15" customHeight="1" x14ac:dyDescent="0.35">
      <c r="A886" s="112">
        <v>885</v>
      </c>
      <c r="B886" s="112" t="s">
        <v>3062</v>
      </c>
      <c r="C886" s="112" t="s">
        <v>3063</v>
      </c>
      <c r="D886" s="180" t="s">
        <v>2102</v>
      </c>
      <c r="E886" s="112" t="s">
        <v>288</v>
      </c>
      <c r="F886" s="112" t="s">
        <v>3064</v>
      </c>
      <c r="G886" s="180" t="s">
        <v>488</v>
      </c>
      <c r="H886" s="75"/>
      <c r="I886" s="112" t="s">
        <v>505</v>
      </c>
      <c r="J886" s="112" t="s">
        <v>1118</v>
      </c>
      <c r="K886" s="178"/>
      <c r="L886" s="178"/>
      <c r="M886" s="171"/>
      <c r="N886" s="112">
        <v>2</v>
      </c>
      <c r="O886" s="75"/>
      <c r="P886" s="112">
        <v>12</v>
      </c>
      <c r="Q886" s="75"/>
      <c r="R886" s="112" t="s">
        <v>5</v>
      </c>
      <c r="S886" s="171" t="s">
        <v>18</v>
      </c>
    </row>
    <row r="887" spans="1:19" ht="15" customHeight="1" x14ac:dyDescent="0.35">
      <c r="A887" s="112">
        <v>886</v>
      </c>
      <c r="B887" s="112" t="s">
        <v>3065</v>
      </c>
      <c r="C887" s="112" t="s">
        <v>3066</v>
      </c>
      <c r="D887" s="180" t="s">
        <v>287</v>
      </c>
      <c r="E887" s="112" t="s">
        <v>310</v>
      </c>
      <c r="F887" s="112" t="s">
        <v>3067</v>
      </c>
      <c r="G887" s="180" t="s">
        <v>3068</v>
      </c>
      <c r="H887" s="75"/>
      <c r="I887" s="112" t="s">
        <v>1112</v>
      </c>
      <c r="J887" s="112" t="s">
        <v>290</v>
      </c>
      <c r="K887" s="178"/>
      <c r="L887" s="178"/>
      <c r="M887" s="171"/>
      <c r="N887" s="112">
        <v>5</v>
      </c>
      <c r="O887" s="75"/>
      <c r="P887" s="112">
        <v>14</v>
      </c>
      <c r="Q887" s="75"/>
      <c r="R887" s="112" t="s">
        <v>5</v>
      </c>
      <c r="S887" s="171" t="s">
        <v>18</v>
      </c>
    </row>
    <row r="888" spans="1:19" ht="15" customHeight="1" x14ac:dyDescent="0.35">
      <c r="A888" s="112">
        <v>887</v>
      </c>
      <c r="B888" s="112" t="s">
        <v>2214</v>
      </c>
      <c r="C888" s="112" t="s">
        <v>3069</v>
      </c>
      <c r="D888" s="180" t="s">
        <v>1110</v>
      </c>
      <c r="E888" s="112" t="s">
        <v>493</v>
      </c>
      <c r="F888" s="112" t="s">
        <v>3070</v>
      </c>
      <c r="G888" s="180" t="s">
        <v>3071</v>
      </c>
      <c r="H888" s="75"/>
      <c r="I888" s="112" t="s">
        <v>886</v>
      </c>
      <c r="J888" s="112" t="s">
        <v>290</v>
      </c>
      <c r="K888" s="178"/>
      <c r="L888" s="178"/>
      <c r="M888" s="171"/>
      <c r="N888" s="75"/>
      <c r="O888" s="75"/>
      <c r="P888" s="75"/>
      <c r="Q888" s="75"/>
      <c r="R888" s="112" t="s">
        <v>5</v>
      </c>
      <c r="S888" s="171" t="s">
        <v>18</v>
      </c>
    </row>
    <row r="889" spans="1:19" ht="15" customHeight="1" x14ac:dyDescent="0.35">
      <c r="A889" s="112">
        <v>888</v>
      </c>
      <c r="B889" s="112" t="s">
        <v>3072</v>
      </c>
      <c r="C889" s="112" t="s">
        <v>3073</v>
      </c>
      <c r="D889" s="180" t="s">
        <v>1201</v>
      </c>
      <c r="E889" s="112" t="s">
        <v>346</v>
      </c>
      <c r="F889" s="112" t="s">
        <v>3074</v>
      </c>
      <c r="G889" s="180" t="s">
        <v>3075</v>
      </c>
      <c r="H889" s="75"/>
      <c r="I889" s="112" t="s">
        <v>886</v>
      </c>
      <c r="J889" s="112" t="s">
        <v>1142</v>
      </c>
      <c r="K889" s="178"/>
      <c r="L889" s="178"/>
      <c r="M889" s="171"/>
      <c r="N889" s="75"/>
      <c r="O889" s="75"/>
      <c r="P889" s="75"/>
      <c r="Q889" s="75"/>
      <c r="R889" s="112" t="s">
        <v>5</v>
      </c>
      <c r="S889" s="171" t="s">
        <v>18</v>
      </c>
    </row>
    <row r="890" spans="1:19" ht="15" customHeight="1" x14ac:dyDescent="0.35">
      <c r="A890" s="112">
        <v>889</v>
      </c>
      <c r="B890" s="112" t="s">
        <v>3076</v>
      </c>
      <c r="C890" s="112" t="s">
        <v>3077</v>
      </c>
      <c r="D890" s="180" t="s">
        <v>287</v>
      </c>
      <c r="E890" s="112" t="s">
        <v>288</v>
      </c>
      <c r="F890" s="112" t="s">
        <v>3078</v>
      </c>
      <c r="G890" s="180" t="s">
        <v>3079</v>
      </c>
      <c r="H890" s="75"/>
      <c r="I890" s="112" t="s">
        <v>1112</v>
      </c>
      <c r="J890" s="112" t="s">
        <v>290</v>
      </c>
      <c r="K890" s="178"/>
      <c r="L890" s="178"/>
      <c r="M890" s="171"/>
      <c r="N890" s="112">
        <v>7</v>
      </c>
      <c r="O890" s="75"/>
      <c r="P890" s="112">
        <v>35</v>
      </c>
      <c r="Q890" s="75"/>
      <c r="R890" s="112" t="s">
        <v>5</v>
      </c>
      <c r="S890" s="171" t="s">
        <v>18</v>
      </c>
    </row>
    <row r="891" spans="1:19" ht="15" customHeight="1" x14ac:dyDescent="0.35">
      <c r="A891" s="112">
        <v>890</v>
      </c>
      <c r="B891" s="112" t="s">
        <v>3080</v>
      </c>
      <c r="C891" s="112" t="s">
        <v>3081</v>
      </c>
      <c r="D891" s="180" t="s">
        <v>1201</v>
      </c>
      <c r="E891" s="112" t="s">
        <v>302</v>
      </c>
      <c r="F891" s="112" t="s">
        <v>3082</v>
      </c>
      <c r="G891" s="180" t="s">
        <v>3083</v>
      </c>
      <c r="H891" s="75"/>
      <c r="I891" s="112" t="s">
        <v>1112</v>
      </c>
      <c r="J891" s="112" t="s">
        <v>290</v>
      </c>
      <c r="K891" s="178"/>
      <c r="L891" s="178"/>
      <c r="M891" s="171"/>
      <c r="N891" s="75"/>
      <c r="O891" s="75"/>
      <c r="P891" s="112">
        <v>18</v>
      </c>
      <c r="Q891" s="75"/>
      <c r="R891" s="112" t="s">
        <v>5</v>
      </c>
      <c r="S891" s="171" t="s">
        <v>18</v>
      </c>
    </row>
    <row r="892" spans="1:19" ht="15" customHeight="1" x14ac:dyDescent="0.35">
      <c r="A892" s="112">
        <v>891</v>
      </c>
      <c r="B892" s="112" t="s">
        <v>330</v>
      </c>
      <c r="C892" s="112" t="s">
        <v>331</v>
      </c>
      <c r="D892" s="180" t="s">
        <v>332</v>
      </c>
      <c r="E892" s="112" t="s">
        <v>333</v>
      </c>
      <c r="F892" s="112" t="s">
        <v>334</v>
      </c>
      <c r="G892" s="180" t="s">
        <v>335</v>
      </c>
      <c r="H892" s="75"/>
      <c r="I892" s="112" t="s">
        <v>1112</v>
      </c>
      <c r="J892" s="112" t="s">
        <v>290</v>
      </c>
      <c r="K892" s="178"/>
      <c r="L892" s="178"/>
      <c r="M892" s="171"/>
      <c r="N892" s="112">
        <v>9</v>
      </c>
      <c r="O892" s="75"/>
      <c r="P892" s="112">
        <v>25</v>
      </c>
      <c r="Q892" s="75"/>
      <c r="R892" s="112" t="s">
        <v>5</v>
      </c>
      <c r="S892" s="171" t="s">
        <v>18</v>
      </c>
    </row>
    <row r="893" spans="1:19" ht="15" customHeight="1" x14ac:dyDescent="0.35">
      <c r="A893" s="112">
        <v>892</v>
      </c>
      <c r="B893" s="112" t="s">
        <v>3084</v>
      </c>
      <c r="C893" s="112" t="s">
        <v>3085</v>
      </c>
      <c r="D893" s="180" t="s">
        <v>287</v>
      </c>
      <c r="E893" s="112" t="s">
        <v>288</v>
      </c>
      <c r="F893" s="112" t="s">
        <v>3086</v>
      </c>
      <c r="G893" s="180" t="s">
        <v>3087</v>
      </c>
      <c r="H893" s="75"/>
      <c r="I893" s="112" t="s">
        <v>1112</v>
      </c>
      <c r="J893" s="112" t="s">
        <v>290</v>
      </c>
      <c r="K893" s="178"/>
      <c r="L893" s="178"/>
      <c r="M893" s="171"/>
      <c r="N893" s="112">
        <v>3</v>
      </c>
      <c r="O893" s="75"/>
      <c r="P893" s="112">
        <v>19</v>
      </c>
      <c r="Q893" s="75"/>
      <c r="R893" s="112" t="s">
        <v>5</v>
      </c>
      <c r="S893" s="171" t="s">
        <v>18</v>
      </c>
    </row>
    <row r="894" spans="1:19" ht="15" customHeight="1" x14ac:dyDescent="0.35">
      <c r="A894" s="112">
        <v>893</v>
      </c>
      <c r="B894" s="112" t="s">
        <v>3088</v>
      </c>
      <c r="C894" s="112" t="s">
        <v>3089</v>
      </c>
      <c r="D894" s="180" t="s">
        <v>1390</v>
      </c>
      <c r="E894" s="112" t="s">
        <v>295</v>
      </c>
      <c r="F894" s="112" t="s">
        <v>3090</v>
      </c>
      <c r="G894" s="180" t="s">
        <v>3091</v>
      </c>
      <c r="H894" s="75"/>
      <c r="I894" s="112" t="s">
        <v>505</v>
      </c>
      <c r="J894" s="112" t="s">
        <v>1118</v>
      </c>
      <c r="K894" s="178"/>
      <c r="L894" s="178"/>
      <c r="M894" s="171"/>
      <c r="N894" s="112">
        <v>96</v>
      </c>
      <c r="O894" s="75"/>
      <c r="P894" s="112">
        <v>59</v>
      </c>
      <c r="Q894" s="75"/>
      <c r="R894" s="112" t="s">
        <v>5</v>
      </c>
      <c r="S894" s="171" t="s">
        <v>18</v>
      </c>
    </row>
    <row r="895" spans="1:19" ht="15" customHeight="1" x14ac:dyDescent="0.35">
      <c r="A895" s="112">
        <v>894</v>
      </c>
      <c r="B895" s="112" t="s">
        <v>3092</v>
      </c>
      <c r="C895" s="112" t="s">
        <v>3093</v>
      </c>
      <c r="D895" s="180" t="s">
        <v>3094</v>
      </c>
      <c r="E895" s="112" t="s">
        <v>333</v>
      </c>
      <c r="F895" s="112" t="s">
        <v>3095</v>
      </c>
      <c r="G895" s="180" t="s">
        <v>3096</v>
      </c>
      <c r="H895" s="75"/>
      <c r="I895" s="112" t="s">
        <v>1112</v>
      </c>
      <c r="J895" s="112" t="s">
        <v>290</v>
      </c>
      <c r="K895" s="178"/>
      <c r="L895" s="178"/>
      <c r="M895" s="171"/>
      <c r="N895" s="75"/>
      <c r="O895" s="75"/>
      <c r="P895" s="112">
        <v>22</v>
      </c>
      <c r="Q895" s="75"/>
      <c r="R895" s="112" t="s">
        <v>5</v>
      </c>
      <c r="S895" s="171" t="s">
        <v>18</v>
      </c>
    </row>
    <row r="896" spans="1:19" ht="15" customHeight="1" x14ac:dyDescent="0.35">
      <c r="A896" s="112">
        <v>895</v>
      </c>
      <c r="B896" s="112" t="s">
        <v>3097</v>
      </c>
      <c r="C896" s="112" t="s">
        <v>3098</v>
      </c>
      <c r="D896" s="180" t="s">
        <v>1768</v>
      </c>
      <c r="E896" s="112" t="s">
        <v>346</v>
      </c>
      <c r="F896" s="112" t="s">
        <v>3099</v>
      </c>
      <c r="G896" s="180" t="s">
        <v>3100</v>
      </c>
      <c r="H896" s="75"/>
      <c r="I896" s="112" t="s">
        <v>886</v>
      </c>
      <c r="J896" s="112" t="s">
        <v>290</v>
      </c>
      <c r="K896" s="178"/>
      <c r="L896" s="178"/>
      <c r="M896" s="171"/>
      <c r="N896" s="112">
        <v>9</v>
      </c>
      <c r="O896" s="75"/>
      <c r="P896" s="75"/>
      <c r="Q896" s="75"/>
      <c r="R896" s="112" t="s">
        <v>5</v>
      </c>
      <c r="S896" s="171" t="s">
        <v>18</v>
      </c>
    </row>
    <row r="897" spans="1:19" ht="15" customHeight="1" x14ac:dyDescent="0.35">
      <c r="A897" s="112">
        <v>896</v>
      </c>
      <c r="B897" s="112" t="s">
        <v>3101</v>
      </c>
      <c r="C897" s="112" t="s">
        <v>3102</v>
      </c>
      <c r="D897" s="180" t="s">
        <v>1600</v>
      </c>
      <c r="E897" s="112" t="s">
        <v>295</v>
      </c>
      <c r="F897" s="112" t="s">
        <v>3103</v>
      </c>
      <c r="G897" s="180" t="s">
        <v>488</v>
      </c>
      <c r="H897" s="75"/>
      <c r="I897" s="112" t="s">
        <v>505</v>
      </c>
      <c r="J897" s="112" t="s">
        <v>1118</v>
      </c>
      <c r="K897" s="178"/>
      <c r="L897" s="178"/>
      <c r="M897" s="171"/>
      <c r="N897" s="75"/>
      <c r="O897" s="75"/>
      <c r="P897" s="112">
        <v>24</v>
      </c>
      <c r="Q897" s="75"/>
      <c r="R897" s="112" t="s">
        <v>5</v>
      </c>
      <c r="S897" s="171" t="s">
        <v>18</v>
      </c>
    </row>
    <row r="898" spans="1:19" ht="15" customHeight="1" x14ac:dyDescent="0.35">
      <c r="A898" s="112">
        <v>897</v>
      </c>
      <c r="B898" s="112" t="s">
        <v>3104</v>
      </c>
      <c r="C898" s="112" t="s">
        <v>3105</v>
      </c>
      <c r="D898" s="180" t="s">
        <v>287</v>
      </c>
      <c r="E898" s="112" t="s">
        <v>288</v>
      </c>
      <c r="F898" s="112" t="s">
        <v>3106</v>
      </c>
      <c r="G898" s="180" t="s">
        <v>3107</v>
      </c>
      <c r="H898" s="75"/>
      <c r="I898" s="112" t="s">
        <v>1112</v>
      </c>
      <c r="J898" s="112" t="s">
        <v>290</v>
      </c>
      <c r="K898" s="178"/>
      <c r="L898" s="178"/>
      <c r="M898" s="171"/>
      <c r="N898" s="112">
        <v>4</v>
      </c>
      <c r="O898" s="75"/>
      <c r="P898" s="112">
        <v>24</v>
      </c>
      <c r="Q898" s="75"/>
      <c r="R898" s="112" t="s">
        <v>5</v>
      </c>
      <c r="S898" s="171" t="s">
        <v>18</v>
      </c>
    </row>
    <row r="899" spans="1:19" ht="15" customHeight="1" x14ac:dyDescent="0.35">
      <c r="A899" s="112">
        <v>898</v>
      </c>
      <c r="B899" s="112" t="s">
        <v>3108</v>
      </c>
      <c r="C899" s="112" t="s">
        <v>3109</v>
      </c>
      <c r="D899" s="180" t="s">
        <v>1201</v>
      </c>
      <c r="E899" s="112" t="s">
        <v>346</v>
      </c>
      <c r="F899" s="112" t="s">
        <v>1141</v>
      </c>
      <c r="G899" s="180" t="s">
        <v>3110</v>
      </c>
      <c r="H899" s="75"/>
      <c r="I899" s="112" t="s">
        <v>886</v>
      </c>
      <c r="J899" s="112" t="s">
        <v>1142</v>
      </c>
      <c r="K899" s="178"/>
      <c r="L899" s="178"/>
      <c r="M899" s="171"/>
      <c r="N899" s="112">
        <v>1</v>
      </c>
      <c r="O899" s="75"/>
      <c r="P899" s="75"/>
      <c r="Q899" s="75"/>
      <c r="R899" s="112" t="s">
        <v>5</v>
      </c>
      <c r="S899" s="171" t="s">
        <v>18</v>
      </c>
    </row>
    <row r="900" spans="1:19" ht="15" customHeight="1" x14ac:dyDescent="0.35">
      <c r="A900" s="112">
        <v>899</v>
      </c>
      <c r="B900" s="112" t="s">
        <v>3111</v>
      </c>
      <c r="C900" s="112" t="s">
        <v>3112</v>
      </c>
      <c r="D900" s="180" t="s">
        <v>1480</v>
      </c>
      <c r="E900" s="112" t="s">
        <v>302</v>
      </c>
      <c r="F900" s="112" t="s">
        <v>3113</v>
      </c>
      <c r="G900" s="180" t="s">
        <v>3114</v>
      </c>
      <c r="H900" s="75"/>
      <c r="I900" s="112" t="s">
        <v>505</v>
      </c>
      <c r="J900" s="112" t="s">
        <v>1118</v>
      </c>
      <c r="K900" s="178"/>
      <c r="L900" s="178"/>
      <c r="M900" s="171"/>
      <c r="N900" s="112">
        <v>7</v>
      </c>
      <c r="O900" s="75"/>
      <c r="P900" s="112">
        <v>84</v>
      </c>
      <c r="Q900" s="75"/>
      <c r="R900" s="112" t="s">
        <v>5</v>
      </c>
      <c r="S900" s="171" t="s">
        <v>18</v>
      </c>
    </row>
    <row r="901" spans="1:19" ht="15" customHeight="1" x14ac:dyDescent="0.35">
      <c r="A901" s="112">
        <v>900</v>
      </c>
      <c r="B901" s="112" t="s">
        <v>3115</v>
      </c>
      <c r="C901" s="112" t="s">
        <v>3116</v>
      </c>
      <c r="D901" s="180" t="s">
        <v>287</v>
      </c>
      <c r="E901" s="112" t="s">
        <v>556</v>
      </c>
      <c r="F901" s="112" t="s">
        <v>3117</v>
      </c>
      <c r="G901" s="180" t="s">
        <v>488</v>
      </c>
      <c r="H901" s="75"/>
      <c r="I901" s="112" t="s">
        <v>1112</v>
      </c>
      <c r="J901" s="112" t="s">
        <v>1154</v>
      </c>
      <c r="K901" s="178"/>
      <c r="L901" s="178"/>
      <c r="M901" s="171"/>
      <c r="N901" s="75"/>
      <c r="O901" s="75"/>
      <c r="P901" s="112">
        <v>8</v>
      </c>
      <c r="Q901" s="75"/>
      <c r="R901" s="112" t="s">
        <v>5</v>
      </c>
      <c r="S901" s="171" t="s">
        <v>18</v>
      </c>
    </row>
    <row r="902" spans="1:19" ht="15" customHeight="1" x14ac:dyDescent="0.35">
      <c r="A902" s="112">
        <v>901</v>
      </c>
      <c r="B902" s="112" t="s">
        <v>3118</v>
      </c>
      <c r="C902" s="112" t="s">
        <v>3119</v>
      </c>
      <c r="D902" s="180" t="s">
        <v>3120</v>
      </c>
      <c r="E902" s="112" t="s">
        <v>493</v>
      </c>
      <c r="F902" s="112" t="s">
        <v>3121</v>
      </c>
      <c r="G902" s="180" t="s">
        <v>488</v>
      </c>
      <c r="H902" s="75"/>
      <c r="I902" s="112" t="s">
        <v>505</v>
      </c>
      <c r="J902" s="112" t="s">
        <v>1118</v>
      </c>
      <c r="K902" s="178"/>
      <c r="L902" s="178"/>
      <c r="M902" s="171"/>
      <c r="N902" s="112">
        <v>17</v>
      </c>
      <c r="O902" s="75"/>
      <c r="P902" s="112">
        <v>42</v>
      </c>
      <c r="Q902" s="75"/>
      <c r="R902" s="112" t="s">
        <v>5</v>
      </c>
      <c r="S902" s="171" t="s">
        <v>18</v>
      </c>
    </row>
    <row r="903" spans="1:19" ht="15" customHeight="1" x14ac:dyDescent="0.35">
      <c r="A903" s="112">
        <v>902</v>
      </c>
      <c r="B903" s="112" t="s">
        <v>3122</v>
      </c>
      <c r="C903" s="112" t="s">
        <v>3123</v>
      </c>
      <c r="D903" s="180" t="s">
        <v>287</v>
      </c>
      <c r="E903" s="112" t="s">
        <v>310</v>
      </c>
      <c r="F903" s="112" t="s">
        <v>3124</v>
      </c>
      <c r="G903" s="180" t="s">
        <v>3125</v>
      </c>
      <c r="H903" s="75"/>
      <c r="I903" s="112" t="s">
        <v>1112</v>
      </c>
      <c r="J903" s="112" t="s">
        <v>290</v>
      </c>
      <c r="K903" s="178"/>
      <c r="L903" s="178"/>
      <c r="M903" s="171"/>
      <c r="N903" s="75"/>
      <c r="O903" s="75"/>
      <c r="P903" s="112">
        <v>13</v>
      </c>
      <c r="Q903" s="75"/>
      <c r="R903" s="112" t="s">
        <v>5</v>
      </c>
      <c r="S903" s="171" t="s">
        <v>18</v>
      </c>
    </row>
    <row r="904" spans="1:19" ht="15" customHeight="1" x14ac:dyDescent="0.35">
      <c r="A904" s="112">
        <v>903</v>
      </c>
      <c r="B904" s="112" t="s">
        <v>3126</v>
      </c>
      <c r="C904" s="112" t="s">
        <v>3127</v>
      </c>
      <c r="D904" s="180" t="s">
        <v>1353</v>
      </c>
      <c r="E904" s="112" t="s">
        <v>295</v>
      </c>
      <c r="F904" s="112" t="s">
        <v>3128</v>
      </c>
      <c r="G904" s="180" t="s">
        <v>488</v>
      </c>
      <c r="H904" s="75"/>
      <c r="I904" s="112" t="s">
        <v>886</v>
      </c>
      <c r="J904" s="112" t="s">
        <v>1113</v>
      </c>
      <c r="K904" s="178"/>
      <c r="L904" s="178"/>
      <c r="M904" s="171"/>
      <c r="N904" s="112">
        <v>4</v>
      </c>
      <c r="O904" s="75"/>
      <c r="P904" s="75"/>
      <c r="Q904" s="75"/>
      <c r="R904" s="112" t="s">
        <v>5</v>
      </c>
      <c r="S904" s="171" t="s">
        <v>18</v>
      </c>
    </row>
    <row r="905" spans="1:19" ht="15" customHeight="1" x14ac:dyDescent="0.35">
      <c r="A905" s="112">
        <v>904</v>
      </c>
      <c r="B905" s="112" t="s">
        <v>3129</v>
      </c>
      <c r="C905" s="112" t="s">
        <v>3130</v>
      </c>
      <c r="D905" s="180" t="s">
        <v>1110</v>
      </c>
      <c r="E905" s="112" t="s">
        <v>302</v>
      </c>
      <c r="F905" s="112" t="s">
        <v>3131</v>
      </c>
      <c r="G905" s="180" t="s">
        <v>3132</v>
      </c>
      <c r="H905" s="75"/>
      <c r="I905" s="112" t="s">
        <v>886</v>
      </c>
      <c r="J905" s="112" t="s">
        <v>1113</v>
      </c>
      <c r="K905" s="178"/>
      <c r="L905" s="178"/>
      <c r="M905" s="171"/>
      <c r="N905" s="112">
        <v>3</v>
      </c>
      <c r="O905" s="75"/>
      <c r="P905" s="112">
        <v>32</v>
      </c>
      <c r="Q905" s="75"/>
      <c r="R905" s="112" t="s">
        <v>5</v>
      </c>
      <c r="S905" s="171" t="s">
        <v>18</v>
      </c>
    </row>
    <row r="906" spans="1:19" ht="15" customHeight="1" x14ac:dyDescent="0.35">
      <c r="A906" s="112">
        <v>905</v>
      </c>
      <c r="B906" s="112" t="s">
        <v>3133</v>
      </c>
      <c r="C906" s="112" t="s">
        <v>3134</v>
      </c>
      <c r="D906" s="180" t="s">
        <v>287</v>
      </c>
      <c r="E906" s="112" t="s">
        <v>396</v>
      </c>
      <c r="F906" s="112" t="s">
        <v>3135</v>
      </c>
      <c r="G906" s="180" t="s">
        <v>3136</v>
      </c>
      <c r="H906" s="75"/>
      <c r="I906" s="112" t="s">
        <v>886</v>
      </c>
      <c r="J906" s="112" t="s">
        <v>290</v>
      </c>
      <c r="K906" s="178"/>
      <c r="L906" s="178"/>
      <c r="M906" s="171"/>
      <c r="N906" s="112">
        <v>1</v>
      </c>
      <c r="O906" s="75"/>
      <c r="P906" s="112">
        <v>12</v>
      </c>
      <c r="Q906" s="75"/>
      <c r="R906" s="112" t="s">
        <v>5</v>
      </c>
      <c r="S906" s="171" t="s">
        <v>18</v>
      </c>
    </row>
    <row r="907" spans="1:19" ht="15" customHeight="1" x14ac:dyDescent="0.35">
      <c r="A907" s="112">
        <v>906</v>
      </c>
      <c r="B907" s="112" t="s">
        <v>3137</v>
      </c>
      <c r="C907" s="112" t="s">
        <v>3138</v>
      </c>
      <c r="D907" s="180" t="s">
        <v>1181</v>
      </c>
      <c r="E907" s="112" t="s">
        <v>346</v>
      </c>
      <c r="F907" s="112" t="s">
        <v>3139</v>
      </c>
      <c r="G907" s="180" t="s">
        <v>488</v>
      </c>
      <c r="H907" s="75"/>
      <c r="I907" s="112" t="s">
        <v>505</v>
      </c>
      <c r="J907" s="112" t="s">
        <v>1118</v>
      </c>
      <c r="K907" s="178"/>
      <c r="L907" s="178"/>
      <c r="M907" s="171"/>
      <c r="N907" s="75"/>
      <c r="O907" s="75"/>
      <c r="P907" s="112">
        <v>72</v>
      </c>
      <c r="Q907" s="75"/>
      <c r="R907" s="112" t="s">
        <v>5</v>
      </c>
      <c r="S907" s="171" t="s">
        <v>18</v>
      </c>
    </row>
    <row r="908" spans="1:19" ht="15" customHeight="1" x14ac:dyDescent="0.35">
      <c r="A908" s="112">
        <v>907</v>
      </c>
      <c r="B908" s="112" t="s">
        <v>3140</v>
      </c>
      <c r="C908" s="112" t="s">
        <v>3141</v>
      </c>
      <c r="D908" s="180" t="s">
        <v>1692</v>
      </c>
      <c r="E908" s="112" t="s">
        <v>639</v>
      </c>
      <c r="F908" s="112" t="s">
        <v>3142</v>
      </c>
      <c r="G908" s="180" t="s">
        <v>488</v>
      </c>
      <c r="H908" s="75"/>
      <c r="I908" s="112" t="s">
        <v>505</v>
      </c>
      <c r="J908" s="112" t="s">
        <v>1118</v>
      </c>
      <c r="K908" s="178"/>
      <c r="L908" s="178"/>
      <c r="M908" s="171"/>
      <c r="N908" s="112">
        <v>5</v>
      </c>
      <c r="O908" s="75"/>
      <c r="P908" s="112">
        <v>65</v>
      </c>
      <c r="Q908" s="75"/>
      <c r="R908" s="112" t="s">
        <v>5</v>
      </c>
      <c r="S908" s="171" t="s">
        <v>18</v>
      </c>
    </row>
    <row r="909" spans="1:19" ht="15" customHeight="1" x14ac:dyDescent="0.35">
      <c r="A909" s="112">
        <v>908</v>
      </c>
      <c r="B909" s="112" t="s">
        <v>3143</v>
      </c>
      <c r="C909" s="112" t="s">
        <v>3144</v>
      </c>
      <c r="D909" s="180" t="s">
        <v>1764</v>
      </c>
      <c r="E909" s="112" t="s">
        <v>556</v>
      </c>
      <c r="F909" s="112" t="s">
        <v>3145</v>
      </c>
      <c r="G909" s="180" t="s">
        <v>488</v>
      </c>
      <c r="H909" s="75"/>
      <c r="I909" s="112" t="s">
        <v>505</v>
      </c>
      <c r="J909" s="112" t="s">
        <v>1118</v>
      </c>
      <c r="K909" s="178"/>
      <c r="L909" s="178"/>
      <c r="M909" s="171"/>
      <c r="N909" s="112">
        <v>2</v>
      </c>
      <c r="O909" s="75"/>
      <c r="P909" s="112">
        <v>20</v>
      </c>
      <c r="Q909" s="75"/>
      <c r="R909" s="112" t="s">
        <v>5</v>
      </c>
      <c r="S909" s="171" t="s">
        <v>18</v>
      </c>
    </row>
    <row r="910" spans="1:19" ht="15" customHeight="1" x14ac:dyDescent="0.35">
      <c r="A910" s="112">
        <v>909</v>
      </c>
      <c r="B910" s="112" t="s">
        <v>3146</v>
      </c>
      <c r="C910" s="112" t="s">
        <v>3147</v>
      </c>
      <c r="D910" s="180" t="s">
        <v>332</v>
      </c>
      <c r="E910" s="112" t="s">
        <v>325</v>
      </c>
      <c r="F910" s="112" t="s">
        <v>3148</v>
      </c>
      <c r="G910" s="180" t="s">
        <v>3149</v>
      </c>
      <c r="H910" s="75"/>
      <c r="I910" s="112" t="s">
        <v>886</v>
      </c>
      <c r="J910" s="112" t="s">
        <v>290</v>
      </c>
      <c r="K910" s="178"/>
      <c r="L910" s="178"/>
      <c r="M910" s="171"/>
      <c r="N910" s="75"/>
      <c r="O910" s="75"/>
      <c r="P910" s="112">
        <v>26</v>
      </c>
      <c r="Q910" s="75"/>
      <c r="R910" s="112" t="s">
        <v>5</v>
      </c>
      <c r="S910" s="171" t="s">
        <v>18</v>
      </c>
    </row>
    <row r="911" spans="1:19" ht="15" customHeight="1" x14ac:dyDescent="0.35">
      <c r="A911" s="112">
        <v>910</v>
      </c>
      <c r="B911" s="112" t="s">
        <v>3150</v>
      </c>
      <c r="C911" s="112" t="s">
        <v>3151</v>
      </c>
      <c r="D911" s="180" t="s">
        <v>3152</v>
      </c>
      <c r="E911" s="112" t="s">
        <v>396</v>
      </c>
      <c r="F911" s="112" t="s">
        <v>3153</v>
      </c>
      <c r="G911" s="180" t="s">
        <v>488</v>
      </c>
      <c r="H911" s="75"/>
      <c r="I911" s="112" t="s">
        <v>505</v>
      </c>
      <c r="J911" s="112" t="s">
        <v>1118</v>
      </c>
      <c r="K911" s="178"/>
      <c r="L911" s="178"/>
      <c r="M911" s="171"/>
      <c r="N911" s="112">
        <v>6</v>
      </c>
      <c r="O911" s="75"/>
      <c r="P911" s="112">
        <v>48</v>
      </c>
      <c r="Q911" s="75"/>
      <c r="R911" s="112" t="s">
        <v>5</v>
      </c>
      <c r="S911" s="171" t="s">
        <v>18</v>
      </c>
    </row>
    <row r="912" spans="1:19" ht="15" customHeight="1" x14ac:dyDescent="0.35">
      <c r="A912" s="112">
        <v>911</v>
      </c>
      <c r="B912" s="112" t="s">
        <v>3108</v>
      </c>
      <c r="C912" s="112" t="s">
        <v>3154</v>
      </c>
      <c r="D912" s="180" t="s">
        <v>1201</v>
      </c>
      <c r="E912" s="112" t="s">
        <v>346</v>
      </c>
      <c r="F912" s="112" t="s">
        <v>1141</v>
      </c>
      <c r="G912" s="180" t="s">
        <v>3155</v>
      </c>
      <c r="H912" s="75"/>
      <c r="I912" s="112" t="s">
        <v>886</v>
      </c>
      <c r="J912" s="112" t="s">
        <v>1142</v>
      </c>
      <c r="K912" s="178"/>
      <c r="L912" s="178"/>
      <c r="M912" s="171"/>
      <c r="N912" s="75"/>
      <c r="O912" s="75"/>
      <c r="P912" s="75"/>
      <c r="Q912" s="75"/>
      <c r="R912" s="112" t="s">
        <v>5</v>
      </c>
      <c r="S912" s="171" t="s">
        <v>18</v>
      </c>
    </row>
    <row r="913" spans="1:19" ht="15" customHeight="1" x14ac:dyDescent="0.35">
      <c r="A913" s="112">
        <v>912</v>
      </c>
      <c r="B913" s="112" t="s">
        <v>3156</v>
      </c>
      <c r="C913" s="112" t="s">
        <v>3157</v>
      </c>
      <c r="D913" s="180" t="s">
        <v>287</v>
      </c>
      <c r="E913" s="112" t="s">
        <v>396</v>
      </c>
      <c r="F913" s="112" t="s">
        <v>3158</v>
      </c>
      <c r="G913" s="180" t="s">
        <v>3159</v>
      </c>
      <c r="H913" s="75"/>
      <c r="I913" s="112" t="s">
        <v>1112</v>
      </c>
      <c r="J913" s="112" t="s">
        <v>290</v>
      </c>
      <c r="K913" s="178"/>
      <c r="L913" s="178"/>
      <c r="M913" s="171"/>
      <c r="N913" s="112">
        <v>16</v>
      </c>
      <c r="O913" s="75"/>
      <c r="P913" s="112">
        <v>12</v>
      </c>
      <c r="Q913" s="75"/>
      <c r="R913" s="112" t="s">
        <v>5</v>
      </c>
      <c r="S913" s="171" t="s">
        <v>18</v>
      </c>
    </row>
    <row r="914" spans="1:19" ht="15" customHeight="1" x14ac:dyDescent="0.35">
      <c r="A914" s="112">
        <v>913</v>
      </c>
      <c r="B914" s="112" t="s">
        <v>3160</v>
      </c>
      <c r="C914" s="112" t="s">
        <v>3161</v>
      </c>
      <c r="D914" s="180" t="s">
        <v>1201</v>
      </c>
      <c r="E914" s="112" t="s">
        <v>493</v>
      </c>
      <c r="F914" s="112" t="s">
        <v>1141</v>
      </c>
      <c r="G914" s="180" t="s">
        <v>3162</v>
      </c>
      <c r="H914" s="75"/>
      <c r="I914" s="112" t="s">
        <v>886</v>
      </c>
      <c r="J914" s="112" t="s">
        <v>290</v>
      </c>
      <c r="K914" s="178"/>
      <c r="L914" s="178"/>
      <c r="M914" s="171"/>
      <c r="N914" s="75"/>
      <c r="O914" s="75"/>
      <c r="P914" s="75"/>
      <c r="Q914" s="75"/>
      <c r="R914" s="112" t="s">
        <v>5</v>
      </c>
      <c r="S914" s="171" t="s">
        <v>18</v>
      </c>
    </row>
    <row r="915" spans="1:19" ht="15" customHeight="1" x14ac:dyDescent="0.35">
      <c r="A915" s="112">
        <v>914</v>
      </c>
      <c r="B915" s="112" t="s">
        <v>3163</v>
      </c>
      <c r="C915" s="112" t="s">
        <v>3164</v>
      </c>
      <c r="D915" s="180" t="s">
        <v>1110</v>
      </c>
      <c r="E915" s="112" t="s">
        <v>396</v>
      </c>
      <c r="F915" s="112" t="s">
        <v>3165</v>
      </c>
      <c r="G915" s="180" t="s">
        <v>3166</v>
      </c>
      <c r="H915" s="75"/>
      <c r="I915" s="112" t="s">
        <v>1112</v>
      </c>
      <c r="J915" s="112" t="s">
        <v>290</v>
      </c>
      <c r="K915" s="178"/>
      <c r="L915" s="178"/>
      <c r="M915" s="171"/>
      <c r="N915" s="75"/>
      <c r="O915" s="75"/>
      <c r="P915" s="112">
        <v>18</v>
      </c>
      <c r="Q915" s="75"/>
      <c r="R915" s="112" t="s">
        <v>5</v>
      </c>
      <c r="S915" s="171" t="s">
        <v>18</v>
      </c>
    </row>
    <row r="916" spans="1:19" ht="15" customHeight="1" x14ac:dyDescent="0.35">
      <c r="A916" s="112">
        <v>915</v>
      </c>
      <c r="B916" s="112" t="s">
        <v>1417</v>
      </c>
      <c r="C916" s="112" t="s">
        <v>3167</v>
      </c>
      <c r="D916" s="180" t="s">
        <v>1110</v>
      </c>
      <c r="E916" s="112" t="s">
        <v>295</v>
      </c>
      <c r="F916" s="112" t="s">
        <v>1141</v>
      </c>
      <c r="G916" s="180" t="s">
        <v>488</v>
      </c>
      <c r="H916" s="75"/>
      <c r="I916" s="112" t="s">
        <v>886</v>
      </c>
      <c r="J916" s="112" t="s">
        <v>1113</v>
      </c>
      <c r="K916" s="178"/>
      <c r="L916" s="178"/>
      <c r="M916" s="171"/>
      <c r="N916" s="75"/>
      <c r="O916" s="75"/>
      <c r="P916" s="75"/>
      <c r="Q916" s="75"/>
      <c r="R916" s="112" t="s">
        <v>5</v>
      </c>
      <c r="S916" s="171" t="s">
        <v>18</v>
      </c>
    </row>
    <row r="917" spans="1:19" ht="15" customHeight="1" x14ac:dyDescent="0.35">
      <c r="A917" s="112">
        <v>916</v>
      </c>
      <c r="B917" s="112" t="s">
        <v>3168</v>
      </c>
      <c r="C917" s="112" t="s">
        <v>3169</v>
      </c>
      <c r="D917" s="180" t="s">
        <v>2473</v>
      </c>
      <c r="E917" s="112" t="s">
        <v>556</v>
      </c>
      <c r="F917" s="112" t="s">
        <v>3170</v>
      </c>
      <c r="G917" s="180" t="s">
        <v>3171</v>
      </c>
      <c r="H917" s="75"/>
      <c r="I917" s="112" t="s">
        <v>505</v>
      </c>
      <c r="J917" s="112" t="s">
        <v>1118</v>
      </c>
      <c r="K917" s="178"/>
      <c r="L917" s="178"/>
      <c r="M917" s="171"/>
      <c r="N917" s="75"/>
      <c r="O917" s="75"/>
      <c r="P917" s="112">
        <v>13</v>
      </c>
      <c r="Q917" s="75"/>
      <c r="R917" s="112" t="s">
        <v>5</v>
      </c>
      <c r="S917" s="171" t="s">
        <v>18</v>
      </c>
    </row>
    <row r="918" spans="1:19" ht="15" customHeight="1" x14ac:dyDescent="0.35">
      <c r="A918" s="112">
        <v>917</v>
      </c>
      <c r="B918" s="112" t="s">
        <v>3172</v>
      </c>
      <c r="C918" s="112" t="s">
        <v>3173</v>
      </c>
      <c r="D918" s="180" t="s">
        <v>1667</v>
      </c>
      <c r="E918" s="112" t="s">
        <v>493</v>
      </c>
      <c r="F918" s="112" t="s">
        <v>3174</v>
      </c>
      <c r="G918" s="180" t="s">
        <v>488</v>
      </c>
      <c r="H918" s="75"/>
      <c r="I918" s="112" t="s">
        <v>505</v>
      </c>
      <c r="J918" s="112" t="s">
        <v>1118</v>
      </c>
      <c r="K918" s="178"/>
      <c r="L918" s="178"/>
      <c r="M918" s="171"/>
      <c r="N918" s="112">
        <v>4</v>
      </c>
      <c r="O918" s="75"/>
      <c r="P918" s="112">
        <v>34</v>
      </c>
      <c r="Q918" s="75"/>
      <c r="R918" s="112" t="s">
        <v>5</v>
      </c>
      <c r="S918" s="171" t="s">
        <v>18</v>
      </c>
    </row>
    <row r="919" spans="1:19" ht="15" customHeight="1" x14ac:dyDescent="0.35">
      <c r="A919" s="112">
        <v>918</v>
      </c>
      <c r="B919" s="112" t="s">
        <v>3175</v>
      </c>
      <c r="C919" s="112" t="s">
        <v>3176</v>
      </c>
      <c r="D919" s="180" t="s">
        <v>1417</v>
      </c>
      <c r="E919" s="112" t="s">
        <v>333</v>
      </c>
      <c r="F919" s="112" t="s">
        <v>3177</v>
      </c>
      <c r="G919" s="180" t="s">
        <v>488</v>
      </c>
      <c r="H919" s="75"/>
      <c r="I919" s="112" t="s">
        <v>505</v>
      </c>
      <c r="J919" s="112" t="s">
        <v>1118</v>
      </c>
      <c r="K919" s="178"/>
      <c r="L919" s="178"/>
      <c r="M919" s="171"/>
      <c r="N919" s="112">
        <v>9</v>
      </c>
      <c r="O919" s="75"/>
      <c r="P919" s="112">
        <v>32</v>
      </c>
      <c r="Q919" s="75"/>
      <c r="R919" s="112" t="s">
        <v>5</v>
      </c>
      <c r="S919" s="171" t="s">
        <v>18</v>
      </c>
    </row>
    <row r="920" spans="1:19" ht="15" customHeight="1" x14ac:dyDescent="0.35">
      <c r="A920" s="112">
        <v>919</v>
      </c>
      <c r="B920" s="112" t="s">
        <v>3178</v>
      </c>
      <c r="C920" s="112" t="s">
        <v>3179</v>
      </c>
      <c r="D920" s="180" t="s">
        <v>1201</v>
      </c>
      <c r="E920" s="112" t="s">
        <v>346</v>
      </c>
      <c r="F920" s="112" t="s">
        <v>3180</v>
      </c>
      <c r="G920" s="180" t="s">
        <v>3181</v>
      </c>
      <c r="H920" s="75"/>
      <c r="I920" s="112" t="s">
        <v>886</v>
      </c>
      <c r="J920" s="112" t="s">
        <v>1142</v>
      </c>
      <c r="K920" s="178"/>
      <c r="L920" s="178"/>
      <c r="M920" s="171"/>
      <c r="N920" s="112">
        <v>1</v>
      </c>
      <c r="O920" s="75"/>
      <c r="P920" s="75"/>
      <c r="Q920" s="75"/>
      <c r="R920" s="112" t="s">
        <v>5</v>
      </c>
      <c r="S920" s="171" t="s">
        <v>18</v>
      </c>
    </row>
    <row r="921" spans="1:19" ht="15" customHeight="1" x14ac:dyDescent="0.35">
      <c r="A921" s="112">
        <v>920</v>
      </c>
      <c r="B921" s="112" t="s">
        <v>3182</v>
      </c>
      <c r="C921" s="112" t="s">
        <v>3183</v>
      </c>
      <c r="D921" s="180" t="s">
        <v>287</v>
      </c>
      <c r="E921" s="112" t="s">
        <v>639</v>
      </c>
      <c r="F921" s="112" t="s">
        <v>3184</v>
      </c>
      <c r="G921" s="180" t="s">
        <v>3185</v>
      </c>
      <c r="H921" s="75"/>
      <c r="I921" s="112" t="s">
        <v>886</v>
      </c>
      <c r="J921" s="112" t="s">
        <v>290</v>
      </c>
      <c r="K921" s="178"/>
      <c r="L921" s="178"/>
      <c r="M921" s="171"/>
      <c r="N921" s="75"/>
      <c r="O921" s="75"/>
      <c r="P921" s="112">
        <v>12</v>
      </c>
      <c r="Q921" s="75"/>
      <c r="R921" s="112" t="s">
        <v>5</v>
      </c>
      <c r="S921" s="171" t="s">
        <v>18</v>
      </c>
    </row>
    <row r="922" spans="1:19" ht="15" customHeight="1" x14ac:dyDescent="0.35">
      <c r="A922" s="112">
        <v>921</v>
      </c>
      <c r="B922" s="112" t="s">
        <v>3186</v>
      </c>
      <c r="C922" s="112" t="s">
        <v>3187</v>
      </c>
      <c r="D922" s="180" t="s">
        <v>287</v>
      </c>
      <c r="E922" s="112" t="s">
        <v>310</v>
      </c>
      <c r="F922" s="112" t="s">
        <v>3188</v>
      </c>
      <c r="G922" s="180" t="s">
        <v>3189</v>
      </c>
      <c r="H922" s="75"/>
      <c r="I922" s="112" t="s">
        <v>1112</v>
      </c>
      <c r="J922" s="112" t="s">
        <v>290</v>
      </c>
      <c r="K922" s="178"/>
      <c r="L922" s="178"/>
      <c r="M922" s="171"/>
      <c r="N922" s="112">
        <v>3</v>
      </c>
      <c r="O922" s="75"/>
      <c r="P922" s="112">
        <v>17</v>
      </c>
      <c r="Q922" s="75"/>
      <c r="R922" s="112" t="s">
        <v>5</v>
      </c>
      <c r="S922" s="171" t="s">
        <v>18</v>
      </c>
    </row>
    <row r="923" spans="1:19" ht="15" customHeight="1" x14ac:dyDescent="0.35">
      <c r="A923" s="112">
        <v>922</v>
      </c>
      <c r="B923" s="112" t="s">
        <v>3190</v>
      </c>
      <c r="C923" s="112" t="s">
        <v>3191</v>
      </c>
      <c r="D923" s="180" t="s">
        <v>1768</v>
      </c>
      <c r="E923" s="112" t="s">
        <v>288</v>
      </c>
      <c r="F923" s="112" t="s">
        <v>3192</v>
      </c>
      <c r="G923" s="180" t="s">
        <v>3193</v>
      </c>
      <c r="H923" s="75"/>
      <c r="I923" s="112" t="s">
        <v>1112</v>
      </c>
      <c r="J923" s="112" t="s">
        <v>1113</v>
      </c>
      <c r="K923" s="178"/>
      <c r="L923" s="178"/>
      <c r="M923" s="171"/>
      <c r="N923" s="112">
        <v>1</v>
      </c>
      <c r="O923" s="75"/>
      <c r="P923" s="112">
        <v>18</v>
      </c>
      <c r="Q923" s="75"/>
      <c r="R923" s="112" t="s">
        <v>5</v>
      </c>
      <c r="S923" s="171" t="s">
        <v>18</v>
      </c>
    </row>
    <row r="924" spans="1:19" ht="15" customHeight="1" x14ac:dyDescent="0.35">
      <c r="A924" s="112">
        <v>923</v>
      </c>
      <c r="B924" s="112" t="s">
        <v>3194</v>
      </c>
      <c r="C924" s="112" t="s">
        <v>3195</v>
      </c>
      <c r="D924" s="180" t="s">
        <v>3196</v>
      </c>
      <c r="E924" s="112" t="s">
        <v>493</v>
      </c>
      <c r="F924" s="112" t="s">
        <v>3197</v>
      </c>
      <c r="G924" s="180" t="s">
        <v>3198</v>
      </c>
      <c r="H924" s="75"/>
      <c r="I924" s="112" t="s">
        <v>886</v>
      </c>
      <c r="J924" s="112" t="s">
        <v>1142</v>
      </c>
      <c r="K924" s="178"/>
      <c r="L924" s="178"/>
      <c r="M924" s="171"/>
      <c r="N924" s="75"/>
      <c r="O924" s="75"/>
      <c r="P924" s="75"/>
      <c r="Q924" s="75"/>
      <c r="R924" s="112" t="s">
        <v>5</v>
      </c>
      <c r="S924" s="171" t="s">
        <v>18</v>
      </c>
    </row>
    <row r="925" spans="1:19" ht="15" customHeight="1" x14ac:dyDescent="0.35">
      <c r="A925" s="112">
        <v>924</v>
      </c>
      <c r="B925" s="112" t="s">
        <v>3199</v>
      </c>
      <c r="C925" s="112" t="s">
        <v>3200</v>
      </c>
      <c r="D925" s="180" t="s">
        <v>287</v>
      </c>
      <c r="E925" s="112" t="s">
        <v>333</v>
      </c>
      <c r="F925" s="112" t="s">
        <v>3201</v>
      </c>
      <c r="G925" s="180" t="s">
        <v>3202</v>
      </c>
      <c r="H925" s="75"/>
      <c r="I925" s="112" t="s">
        <v>1112</v>
      </c>
      <c r="J925" s="112" t="s">
        <v>290</v>
      </c>
      <c r="K925" s="178"/>
      <c r="L925" s="178"/>
      <c r="M925" s="171"/>
      <c r="N925" s="112">
        <v>1</v>
      </c>
      <c r="O925" s="75"/>
      <c r="P925" s="112">
        <v>27</v>
      </c>
      <c r="Q925" s="75"/>
      <c r="R925" s="112" t="s">
        <v>5</v>
      </c>
      <c r="S925" s="171" t="s">
        <v>18</v>
      </c>
    </row>
    <row r="926" spans="1:19" ht="15" customHeight="1" x14ac:dyDescent="0.35">
      <c r="A926" s="112">
        <v>925</v>
      </c>
      <c r="B926" s="112" t="s">
        <v>3203</v>
      </c>
      <c r="C926" s="112" t="s">
        <v>3204</v>
      </c>
      <c r="D926" s="180" t="s">
        <v>1667</v>
      </c>
      <c r="E926" s="112" t="s">
        <v>556</v>
      </c>
      <c r="F926" s="112" t="s">
        <v>3205</v>
      </c>
      <c r="G926" s="180" t="s">
        <v>488</v>
      </c>
      <c r="H926" s="75"/>
      <c r="I926" s="112" t="s">
        <v>505</v>
      </c>
      <c r="J926" s="112" t="s">
        <v>1118</v>
      </c>
      <c r="K926" s="178"/>
      <c r="L926" s="178"/>
      <c r="M926" s="171"/>
      <c r="N926" s="112">
        <v>1</v>
      </c>
      <c r="O926" s="75"/>
      <c r="P926" s="112">
        <v>25</v>
      </c>
      <c r="Q926" s="75"/>
      <c r="R926" s="112" t="s">
        <v>5</v>
      </c>
      <c r="S926" s="171" t="s">
        <v>18</v>
      </c>
    </row>
    <row r="927" spans="1:19" ht="15" customHeight="1" x14ac:dyDescent="0.35">
      <c r="A927" s="112">
        <v>926</v>
      </c>
      <c r="B927" s="112" t="s">
        <v>1718</v>
      </c>
      <c r="C927" s="112" t="s">
        <v>3206</v>
      </c>
      <c r="D927" s="180" t="s">
        <v>1353</v>
      </c>
      <c r="E927" s="112" t="s">
        <v>346</v>
      </c>
      <c r="F927" s="112" t="s">
        <v>1141</v>
      </c>
      <c r="G927" s="180" t="s">
        <v>3207</v>
      </c>
      <c r="H927" s="75"/>
      <c r="I927" s="112" t="s">
        <v>886</v>
      </c>
      <c r="J927" s="112" t="s">
        <v>290</v>
      </c>
      <c r="K927" s="178"/>
      <c r="L927" s="178"/>
      <c r="M927" s="171"/>
      <c r="N927" s="75"/>
      <c r="O927" s="75"/>
      <c r="P927" s="75"/>
      <c r="Q927" s="75"/>
      <c r="R927" s="112" t="s">
        <v>5</v>
      </c>
      <c r="S927" s="171" t="s">
        <v>18</v>
      </c>
    </row>
    <row r="928" spans="1:19" ht="15" customHeight="1" x14ac:dyDescent="0.35">
      <c r="A928" s="112">
        <v>927</v>
      </c>
      <c r="B928" s="112" t="s">
        <v>3208</v>
      </c>
      <c r="C928" s="112" t="s">
        <v>3209</v>
      </c>
      <c r="D928" s="180" t="s">
        <v>1390</v>
      </c>
      <c r="E928" s="112" t="s">
        <v>493</v>
      </c>
      <c r="F928" s="112" t="s">
        <v>3210</v>
      </c>
      <c r="G928" s="180" t="s">
        <v>488</v>
      </c>
      <c r="H928" s="75"/>
      <c r="I928" s="112" t="s">
        <v>505</v>
      </c>
      <c r="J928" s="112" t="s">
        <v>1118</v>
      </c>
      <c r="K928" s="178"/>
      <c r="L928" s="178"/>
      <c r="M928" s="171"/>
      <c r="N928" s="112">
        <v>11</v>
      </c>
      <c r="O928" s="75"/>
      <c r="P928" s="112">
        <v>34</v>
      </c>
      <c r="Q928" s="75"/>
      <c r="R928" s="112" t="s">
        <v>5</v>
      </c>
      <c r="S928" s="171" t="s">
        <v>18</v>
      </c>
    </row>
    <row r="929" spans="1:19" ht="15" customHeight="1" x14ac:dyDescent="0.35">
      <c r="A929" s="112">
        <v>928</v>
      </c>
      <c r="B929" s="112" t="s">
        <v>3211</v>
      </c>
      <c r="C929" s="112" t="s">
        <v>3212</v>
      </c>
      <c r="D929" s="180" t="s">
        <v>1747</v>
      </c>
      <c r="E929" s="112" t="s">
        <v>493</v>
      </c>
      <c r="F929" s="112" t="s">
        <v>3213</v>
      </c>
      <c r="G929" s="180" t="s">
        <v>3214</v>
      </c>
      <c r="H929" s="75"/>
      <c r="I929" s="112" t="s">
        <v>1112</v>
      </c>
      <c r="J929" s="112" t="s">
        <v>1142</v>
      </c>
      <c r="K929" s="178"/>
      <c r="L929" s="178"/>
      <c r="M929" s="171"/>
      <c r="N929" s="112">
        <v>2</v>
      </c>
      <c r="O929" s="75"/>
      <c r="P929" s="112">
        <v>12</v>
      </c>
      <c r="Q929" s="75"/>
      <c r="R929" s="112" t="s">
        <v>5</v>
      </c>
      <c r="S929" s="171" t="s">
        <v>18</v>
      </c>
    </row>
    <row r="930" spans="1:19" ht="15" customHeight="1" x14ac:dyDescent="0.35">
      <c r="A930" s="112">
        <v>929</v>
      </c>
      <c r="B930" s="112" t="s">
        <v>3215</v>
      </c>
      <c r="C930" s="112" t="s">
        <v>3216</v>
      </c>
      <c r="D930" s="180" t="s">
        <v>287</v>
      </c>
      <c r="E930" s="112" t="s">
        <v>295</v>
      </c>
      <c r="F930" s="112" t="s">
        <v>3217</v>
      </c>
      <c r="G930" s="180" t="s">
        <v>3218</v>
      </c>
      <c r="H930" s="75"/>
      <c r="I930" s="112" t="s">
        <v>1112</v>
      </c>
      <c r="J930" s="112" t="s">
        <v>290</v>
      </c>
      <c r="K930" s="178"/>
      <c r="L930" s="178"/>
      <c r="M930" s="171"/>
      <c r="N930" s="112">
        <v>1</v>
      </c>
      <c r="O930" s="75"/>
      <c r="P930" s="112">
        <v>21</v>
      </c>
      <c r="Q930" s="75"/>
      <c r="R930" s="112" t="s">
        <v>5</v>
      </c>
      <c r="S930" s="171" t="s">
        <v>18</v>
      </c>
    </row>
    <row r="931" spans="1:19" ht="15" customHeight="1" x14ac:dyDescent="0.35">
      <c r="A931" s="112">
        <v>930</v>
      </c>
      <c r="B931" s="112" t="s">
        <v>3219</v>
      </c>
      <c r="C931" s="112" t="s">
        <v>3220</v>
      </c>
      <c r="D931" s="180" t="s">
        <v>1110</v>
      </c>
      <c r="E931" s="112" t="s">
        <v>295</v>
      </c>
      <c r="F931" s="112" t="s">
        <v>1141</v>
      </c>
      <c r="G931" s="180" t="s">
        <v>488</v>
      </c>
      <c r="H931" s="75"/>
      <c r="I931" s="112" t="s">
        <v>886</v>
      </c>
      <c r="J931" s="112" t="s">
        <v>290</v>
      </c>
      <c r="K931" s="178"/>
      <c r="L931" s="178"/>
      <c r="M931" s="171"/>
      <c r="N931" s="112">
        <v>1</v>
      </c>
      <c r="O931" s="75"/>
      <c r="P931" s="75"/>
      <c r="Q931" s="75"/>
      <c r="R931" s="112" t="s">
        <v>5</v>
      </c>
      <c r="S931" s="171" t="s">
        <v>18</v>
      </c>
    </row>
    <row r="932" spans="1:19" ht="15" customHeight="1" x14ac:dyDescent="0.35">
      <c r="A932" s="112">
        <v>931</v>
      </c>
      <c r="B932" s="112" t="s">
        <v>3221</v>
      </c>
      <c r="C932" s="112" t="s">
        <v>3222</v>
      </c>
      <c r="D932" s="180" t="s">
        <v>1569</v>
      </c>
      <c r="E932" s="112" t="s">
        <v>295</v>
      </c>
      <c r="F932" s="112" t="s">
        <v>3223</v>
      </c>
      <c r="G932" s="180" t="s">
        <v>488</v>
      </c>
      <c r="H932" s="75"/>
      <c r="I932" s="112" t="s">
        <v>505</v>
      </c>
      <c r="J932" s="112" t="s">
        <v>1118</v>
      </c>
      <c r="K932" s="178"/>
      <c r="L932" s="178"/>
      <c r="M932" s="171"/>
      <c r="N932" s="112">
        <v>10</v>
      </c>
      <c r="O932" s="75"/>
      <c r="P932" s="112">
        <v>27</v>
      </c>
      <c r="Q932" s="75"/>
      <c r="R932" s="112" t="s">
        <v>5</v>
      </c>
      <c r="S932" s="171" t="s">
        <v>18</v>
      </c>
    </row>
    <row r="933" spans="1:19" ht="15" customHeight="1" x14ac:dyDescent="0.35">
      <c r="A933" s="112">
        <v>932</v>
      </c>
      <c r="B933" s="112" t="s">
        <v>3224</v>
      </c>
      <c r="C933" s="112" t="s">
        <v>3225</v>
      </c>
      <c r="D933" s="180" t="s">
        <v>3226</v>
      </c>
      <c r="E933" s="112" t="s">
        <v>310</v>
      </c>
      <c r="F933" s="112" t="s">
        <v>3227</v>
      </c>
      <c r="G933" s="180" t="s">
        <v>488</v>
      </c>
      <c r="H933" s="75"/>
      <c r="I933" s="112" t="s">
        <v>505</v>
      </c>
      <c r="J933" s="112" t="s">
        <v>1118</v>
      </c>
      <c r="K933" s="178"/>
      <c r="L933" s="178"/>
      <c r="M933" s="171"/>
      <c r="N933" s="112">
        <v>126</v>
      </c>
      <c r="O933" s="75"/>
      <c r="P933" s="112">
        <v>19</v>
      </c>
      <c r="Q933" s="75"/>
      <c r="R933" s="112" t="s">
        <v>5</v>
      </c>
      <c r="S933" s="171" t="s">
        <v>18</v>
      </c>
    </row>
    <row r="934" spans="1:19" ht="15" customHeight="1" x14ac:dyDescent="0.35">
      <c r="A934" s="112">
        <v>933</v>
      </c>
      <c r="B934" s="112" t="s">
        <v>3228</v>
      </c>
      <c r="C934" s="112" t="s">
        <v>3229</v>
      </c>
      <c r="D934" s="180" t="s">
        <v>1140</v>
      </c>
      <c r="E934" s="112" t="s">
        <v>556</v>
      </c>
      <c r="F934" s="112" t="s">
        <v>1141</v>
      </c>
      <c r="G934" s="180" t="s">
        <v>488</v>
      </c>
      <c r="H934" s="75"/>
      <c r="I934" s="112" t="s">
        <v>886</v>
      </c>
      <c r="J934" s="112" t="s">
        <v>1142</v>
      </c>
      <c r="K934" s="178"/>
      <c r="L934" s="178"/>
      <c r="M934" s="171"/>
      <c r="N934" s="75"/>
      <c r="O934" s="75"/>
      <c r="P934" s="75"/>
      <c r="Q934" s="75"/>
      <c r="R934" s="112" t="s">
        <v>5</v>
      </c>
      <c r="S934" s="171" t="s">
        <v>18</v>
      </c>
    </row>
    <row r="935" spans="1:19" ht="15" customHeight="1" x14ac:dyDescent="0.35">
      <c r="A935" s="112">
        <v>934</v>
      </c>
      <c r="B935" s="112" t="s">
        <v>3230</v>
      </c>
      <c r="C935" s="112" t="s">
        <v>3231</v>
      </c>
      <c r="D935" s="180" t="s">
        <v>287</v>
      </c>
      <c r="E935" s="112" t="s">
        <v>639</v>
      </c>
      <c r="F935" s="112" t="s">
        <v>3232</v>
      </c>
      <c r="G935" s="180" t="s">
        <v>3233</v>
      </c>
      <c r="H935" s="75"/>
      <c r="I935" s="112" t="s">
        <v>1112</v>
      </c>
      <c r="J935" s="112" t="s">
        <v>1274</v>
      </c>
      <c r="K935" s="178"/>
      <c r="L935" s="178"/>
      <c r="M935" s="171"/>
      <c r="N935" s="112">
        <v>6</v>
      </c>
      <c r="O935" s="75"/>
      <c r="P935" s="112">
        <v>24</v>
      </c>
      <c r="Q935" s="75"/>
      <c r="R935" s="112" t="s">
        <v>5</v>
      </c>
      <c r="S935" s="171" t="s">
        <v>18</v>
      </c>
    </row>
    <row r="936" spans="1:19" ht="15" customHeight="1" x14ac:dyDescent="0.35">
      <c r="A936" s="112">
        <v>935</v>
      </c>
      <c r="B936" s="112" t="s">
        <v>3234</v>
      </c>
      <c r="C936" s="112" t="s">
        <v>3235</v>
      </c>
      <c r="D936" s="180" t="s">
        <v>1201</v>
      </c>
      <c r="E936" s="112" t="s">
        <v>556</v>
      </c>
      <c r="F936" s="112" t="s">
        <v>1141</v>
      </c>
      <c r="G936" s="180" t="s">
        <v>488</v>
      </c>
      <c r="H936" s="75"/>
      <c r="I936" s="112" t="s">
        <v>886</v>
      </c>
      <c r="J936" s="112" t="s">
        <v>1142</v>
      </c>
      <c r="K936" s="178"/>
      <c r="L936" s="178"/>
      <c r="M936" s="171"/>
      <c r="N936" s="75"/>
      <c r="O936" s="75"/>
      <c r="P936" s="75"/>
      <c r="Q936" s="75"/>
      <c r="R936" s="112" t="s">
        <v>5</v>
      </c>
      <c r="S936" s="171" t="s">
        <v>18</v>
      </c>
    </row>
    <row r="937" spans="1:19" ht="15" customHeight="1" x14ac:dyDescent="0.35">
      <c r="A937" s="112">
        <v>936</v>
      </c>
      <c r="B937" s="112" t="s">
        <v>3236</v>
      </c>
      <c r="C937" s="112" t="s">
        <v>3237</v>
      </c>
      <c r="D937" s="180" t="s">
        <v>2272</v>
      </c>
      <c r="E937" s="112" t="s">
        <v>295</v>
      </c>
      <c r="F937" s="112" t="s">
        <v>1141</v>
      </c>
      <c r="G937" s="180" t="s">
        <v>488</v>
      </c>
      <c r="H937" s="75"/>
      <c r="I937" s="112" t="s">
        <v>886</v>
      </c>
      <c r="J937" s="112" t="s">
        <v>290</v>
      </c>
      <c r="K937" s="178"/>
      <c r="L937" s="178"/>
      <c r="M937" s="171"/>
      <c r="N937" s="75"/>
      <c r="O937" s="75"/>
      <c r="P937" s="75"/>
      <c r="Q937" s="75"/>
      <c r="R937" s="112" t="s">
        <v>5</v>
      </c>
      <c r="S937" s="171" t="s">
        <v>18</v>
      </c>
    </row>
    <row r="938" spans="1:19" ht="15" customHeight="1" x14ac:dyDescent="0.35">
      <c r="A938" s="112">
        <v>937</v>
      </c>
      <c r="B938" s="112" t="s">
        <v>3238</v>
      </c>
      <c r="C938" s="112" t="s">
        <v>3239</v>
      </c>
      <c r="D938" s="180" t="s">
        <v>1329</v>
      </c>
      <c r="E938" s="112" t="s">
        <v>556</v>
      </c>
      <c r="F938" s="112" t="s">
        <v>3240</v>
      </c>
      <c r="G938" s="180" t="s">
        <v>3241</v>
      </c>
      <c r="H938" s="75"/>
      <c r="I938" s="112" t="s">
        <v>886</v>
      </c>
      <c r="J938" s="112" t="s">
        <v>1142</v>
      </c>
      <c r="K938" s="178"/>
      <c r="L938" s="178"/>
      <c r="M938" s="171"/>
      <c r="N938" s="75"/>
      <c r="O938" s="75"/>
      <c r="P938" s="75"/>
      <c r="Q938" s="75"/>
      <c r="R938" s="112" t="s">
        <v>5</v>
      </c>
      <c r="S938" s="171" t="s">
        <v>18</v>
      </c>
    </row>
    <row r="939" spans="1:19" ht="15" customHeight="1" x14ac:dyDescent="0.35">
      <c r="A939" s="112">
        <v>938</v>
      </c>
      <c r="B939" s="112" t="s">
        <v>3242</v>
      </c>
      <c r="C939" s="112" t="s">
        <v>3243</v>
      </c>
      <c r="D939" s="180" t="s">
        <v>287</v>
      </c>
      <c r="E939" s="112" t="s">
        <v>310</v>
      </c>
      <c r="F939" s="112" t="s">
        <v>3244</v>
      </c>
      <c r="G939" s="180" t="s">
        <v>3245</v>
      </c>
      <c r="H939" s="75"/>
      <c r="I939" s="112" t="s">
        <v>1112</v>
      </c>
      <c r="J939" s="112" t="s">
        <v>290</v>
      </c>
      <c r="K939" s="178"/>
      <c r="L939" s="178"/>
      <c r="M939" s="171"/>
      <c r="N939" s="112">
        <v>14</v>
      </c>
      <c r="O939" s="75"/>
      <c r="P939" s="112">
        <v>24</v>
      </c>
      <c r="Q939" s="75"/>
      <c r="R939" s="112" t="s">
        <v>5</v>
      </c>
      <c r="S939" s="171" t="s">
        <v>18</v>
      </c>
    </row>
    <row r="940" spans="1:19" ht="15" customHeight="1" x14ac:dyDescent="0.35">
      <c r="A940" s="112">
        <v>939</v>
      </c>
      <c r="B940" s="112" t="s">
        <v>3246</v>
      </c>
      <c r="C940" s="112" t="s">
        <v>3247</v>
      </c>
      <c r="D940" s="180" t="s">
        <v>1181</v>
      </c>
      <c r="E940" s="112" t="s">
        <v>302</v>
      </c>
      <c r="F940" s="112" t="s">
        <v>3248</v>
      </c>
      <c r="G940" s="180" t="s">
        <v>488</v>
      </c>
      <c r="H940" s="75"/>
      <c r="I940" s="112" t="s">
        <v>505</v>
      </c>
      <c r="J940" s="112" t="s">
        <v>1118</v>
      </c>
      <c r="K940" s="178"/>
      <c r="L940" s="178"/>
      <c r="M940" s="171"/>
      <c r="N940" s="112">
        <v>2</v>
      </c>
      <c r="O940" s="75"/>
      <c r="P940" s="112">
        <v>53</v>
      </c>
      <c r="Q940" s="75"/>
      <c r="R940" s="112" t="s">
        <v>5</v>
      </c>
      <c r="S940" s="171" t="s">
        <v>18</v>
      </c>
    </row>
    <row r="941" spans="1:19" ht="15" customHeight="1" x14ac:dyDescent="0.35">
      <c r="A941" s="112">
        <v>940</v>
      </c>
      <c r="B941" s="112" t="s">
        <v>3249</v>
      </c>
      <c r="C941" s="112" t="s">
        <v>3250</v>
      </c>
      <c r="D941" s="180" t="s">
        <v>287</v>
      </c>
      <c r="E941" s="112" t="s">
        <v>302</v>
      </c>
      <c r="F941" s="112" t="s">
        <v>3251</v>
      </c>
      <c r="G941" s="180" t="s">
        <v>3252</v>
      </c>
      <c r="H941" s="75"/>
      <c r="I941" s="112" t="s">
        <v>1112</v>
      </c>
      <c r="J941" s="112" t="s">
        <v>290</v>
      </c>
      <c r="K941" s="178"/>
      <c r="L941" s="178"/>
      <c r="M941" s="171"/>
      <c r="N941" s="112">
        <v>7</v>
      </c>
      <c r="O941" s="75"/>
      <c r="P941" s="112">
        <v>20</v>
      </c>
      <c r="Q941" s="75"/>
      <c r="R941" s="112" t="s">
        <v>5</v>
      </c>
      <c r="S941" s="171" t="s">
        <v>18</v>
      </c>
    </row>
    <row r="942" spans="1:19" ht="15" customHeight="1" x14ac:dyDescent="0.35">
      <c r="A942" s="112">
        <v>941</v>
      </c>
      <c r="B942" s="112" t="s">
        <v>1804</v>
      </c>
      <c r="C942" s="112" t="s">
        <v>3253</v>
      </c>
      <c r="D942" s="180" t="s">
        <v>1110</v>
      </c>
      <c r="E942" s="112" t="s">
        <v>556</v>
      </c>
      <c r="F942" s="112" t="s">
        <v>1141</v>
      </c>
      <c r="G942" s="180" t="s">
        <v>3254</v>
      </c>
      <c r="H942" s="75"/>
      <c r="I942" s="112" t="s">
        <v>886</v>
      </c>
      <c r="J942" s="112" t="s">
        <v>1142</v>
      </c>
      <c r="K942" s="178"/>
      <c r="L942" s="178"/>
      <c r="M942" s="171"/>
      <c r="N942" s="75"/>
      <c r="O942" s="75"/>
      <c r="P942" s="75"/>
      <c r="Q942" s="75"/>
      <c r="R942" s="112" t="s">
        <v>5</v>
      </c>
      <c r="S942" s="171" t="s">
        <v>18</v>
      </c>
    </row>
    <row r="943" spans="1:19" ht="15" customHeight="1" x14ac:dyDescent="0.35">
      <c r="A943" s="112">
        <v>942</v>
      </c>
      <c r="B943" s="112" t="s">
        <v>3255</v>
      </c>
      <c r="C943" s="112" t="s">
        <v>3256</v>
      </c>
      <c r="D943" s="180" t="s">
        <v>1110</v>
      </c>
      <c r="E943" s="112" t="s">
        <v>288</v>
      </c>
      <c r="F943" s="112" t="s">
        <v>3257</v>
      </c>
      <c r="G943" s="180" t="s">
        <v>3258</v>
      </c>
      <c r="H943" s="75"/>
      <c r="I943" s="112" t="s">
        <v>1112</v>
      </c>
      <c r="J943" s="112" t="s">
        <v>1113</v>
      </c>
      <c r="K943" s="178"/>
      <c r="L943" s="178"/>
      <c r="M943" s="171"/>
      <c r="N943" s="75"/>
      <c r="O943" s="75"/>
      <c r="P943" s="112">
        <v>12</v>
      </c>
      <c r="Q943" s="75"/>
      <c r="R943" s="112" t="s">
        <v>5</v>
      </c>
      <c r="S943" s="171" t="s">
        <v>18</v>
      </c>
    </row>
    <row r="944" spans="1:19" ht="15" customHeight="1" x14ac:dyDescent="0.35">
      <c r="A944" s="112">
        <v>943</v>
      </c>
      <c r="B944" s="112" t="s">
        <v>3259</v>
      </c>
      <c r="C944" s="112" t="s">
        <v>3260</v>
      </c>
      <c r="D944" s="180" t="s">
        <v>1828</v>
      </c>
      <c r="E944" s="112" t="s">
        <v>493</v>
      </c>
      <c r="F944" s="112" t="s">
        <v>3261</v>
      </c>
      <c r="G944" s="180" t="s">
        <v>488</v>
      </c>
      <c r="H944" s="75"/>
      <c r="I944" s="112" t="s">
        <v>505</v>
      </c>
      <c r="J944" s="112" t="s">
        <v>1118</v>
      </c>
      <c r="K944" s="178"/>
      <c r="L944" s="178"/>
      <c r="M944" s="171"/>
      <c r="N944" s="112">
        <v>12</v>
      </c>
      <c r="O944" s="75"/>
      <c r="P944" s="112">
        <v>40</v>
      </c>
      <c r="Q944" s="75"/>
      <c r="R944" s="112" t="s">
        <v>5</v>
      </c>
      <c r="S944" s="171" t="s">
        <v>18</v>
      </c>
    </row>
    <row r="945" spans="1:19" ht="15" customHeight="1" x14ac:dyDescent="0.35">
      <c r="A945" s="112">
        <v>944</v>
      </c>
      <c r="B945" s="112" t="s">
        <v>3262</v>
      </c>
      <c r="C945" s="112" t="s">
        <v>3263</v>
      </c>
      <c r="D945" s="180" t="s">
        <v>287</v>
      </c>
      <c r="E945" s="112" t="s">
        <v>295</v>
      </c>
      <c r="F945" s="112" t="s">
        <v>3264</v>
      </c>
      <c r="G945" s="180" t="s">
        <v>488</v>
      </c>
      <c r="H945" s="75"/>
      <c r="I945" s="112" t="s">
        <v>886</v>
      </c>
      <c r="J945" s="112" t="s">
        <v>290</v>
      </c>
      <c r="K945" s="178"/>
      <c r="L945" s="178"/>
      <c r="M945" s="171"/>
      <c r="N945" s="75"/>
      <c r="O945" s="75"/>
      <c r="P945" s="75"/>
      <c r="Q945" s="75"/>
      <c r="R945" s="112" t="s">
        <v>5</v>
      </c>
      <c r="S945" s="171" t="s">
        <v>18</v>
      </c>
    </row>
    <row r="946" spans="1:19" ht="15" customHeight="1" x14ac:dyDescent="0.35">
      <c r="A946" s="112">
        <v>945</v>
      </c>
      <c r="B946" s="112" t="s">
        <v>3265</v>
      </c>
      <c r="C946" s="112" t="s">
        <v>3266</v>
      </c>
      <c r="D946" s="180" t="s">
        <v>287</v>
      </c>
      <c r="E946" s="112" t="s">
        <v>302</v>
      </c>
      <c r="F946" s="112" t="s">
        <v>3267</v>
      </c>
      <c r="G946" s="180" t="s">
        <v>3268</v>
      </c>
      <c r="H946" s="75"/>
      <c r="I946" s="112" t="s">
        <v>1112</v>
      </c>
      <c r="J946" s="112" t="s">
        <v>290</v>
      </c>
      <c r="K946" s="178"/>
      <c r="L946" s="178"/>
      <c r="M946" s="171"/>
      <c r="N946" s="112">
        <v>2</v>
      </c>
      <c r="O946" s="75"/>
      <c r="P946" s="112">
        <v>18</v>
      </c>
      <c r="Q946" s="75"/>
      <c r="R946" s="112" t="s">
        <v>5</v>
      </c>
      <c r="S946" s="171" t="s">
        <v>18</v>
      </c>
    </row>
    <row r="947" spans="1:19" ht="15" customHeight="1" x14ac:dyDescent="0.35">
      <c r="A947" s="112">
        <v>946</v>
      </c>
      <c r="B947" s="112" t="s">
        <v>3269</v>
      </c>
      <c r="C947" s="112" t="s">
        <v>3270</v>
      </c>
      <c r="D947" s="180" t="s">
        <v>3271</v>
      </c>
      <c r="E947" s="112" t="s">
        <v>493</v>
      </c>
      <c r="F947" s="112" t="s">
        <v>3272</v>
      </c>
      <c r="G947" s="180" t="s">
        <v>3273</v>
      </c>
      <c r="H947" s="75"/>
      <c r="I947" s="112" t="s">
        <v>505</v>
      </c>
      <c r="J947" s="112" t="s">
        <v>1118</v>
      </c>
      <c r="K947" s="178"/>
      <c r="L947" s="178"/>
      <c r="M947" s="171"/>
      <c r="N947" s="112">
        <v>1</v>
      </c>
      <c r="O947" s="75"/>
      <c r="P947" s="112">
        <v>42</v>
      </c>
      <c r="Q947" s="75"/>
      <c r="R947" s="112" t="s">
        <v>5</v>
      </c>
      <c r="S947" s="171" t="s">
        <v>18</v>
      </c>
    </row>
    <row r="948" spans="1:19" ht="15" customHeight="1" x14ac:dyDescent="0.35">
      <c r="A948" s="112">
        <v>947</v>
      </c>
      <c r="B948" s="112" t="s">
        <v>3274</v>
      </c>
      <c r="C948" s="112" t="s">
        <v>3275</v>
      </c>
      <c r="D948" s="180" t="s">
        <v>1140</v>
      </c>
      <c r="E948" s="112" t="s">
        <v>493</v>
      </c>
      <c r="F948" s="112" t="s">
        <v>1141</v>
      </c>
      <c r="G948" s="180" t="s">
        <v>3276</v>
      </c>
      <c r="H948" s="75"/>
      <c r="I948" s="112" t="s">
        <v>886</v>
      </c>
      <c r="J948" s="112" t="s">
        <v>1142</v>
      </c>
      <c r="K948" s="178"/>
      <c r="L948" s="178"/>
      <c r="M948" s="171"/>
      <c r="N948" s="75"/>
      <c r="O948" s="75"/>
      <c r="P948" s="75"/>
      <c r="Q948" s="75"/>
      <c r="R948" s="112" t="s">
        <v>5</v>
      </c>
      <c r="S948" s="171" t="s">
        <v>18</v>
      </c>
    </row>
    <row r="949" spans="1:19" ht="15" customHeight="1" x14ac:dyDescent="0.35">
      <c r="A949" s="112">
        <v>948</v>
      </c>
      <c r="B949" s="112" t="s">
        <v>3277</v>
      </c>
      <c r="C949" s="112" t="s">
        <v>3278</v>
      </c>
      <c r="D949" s="180" t="s">
        <v>3196</v>
      </c>
      <c r="E949" s="112" t="s">
        <v>493</v>
      </c>
      <c r="F949" s="112" t="s">
        <v>3279</v>
      </c>
      <c r="G949" s="180" t="s">
        <v>3280</v>
      </c>
      <c r="H949" s="75"/>
      <c r="I949" s="112" t="s">
        <v>1112</v>
      </c>
      <c r="J949" s="112" t="s">
        <v>1142</v>
      </c>
      <c r="K949" s="178"/>
      <c r="L949" s="178"/>
      <c r="M949" s="171"/>
      <c r="N949" s="75"/>
      <c r="O949" s="75"/>
      <c r="P949" s="112">
        <v>23</v>
      </c>
      <c r="Q949" s="75"/>
      <c r="R949" s="112" t="s">
        <v>5</v>
      </c>
      <c r="S949" s="171" t="s">
        <v>18</v>
      </c>
    </row>
    <row r="950" spans="1:19" ht="15" customHeight="1" x14ac:dyDescent="0.35">
      <c r="A950" s="112">
        <v>949</v>
      </c>
      <c r="B950" s="112" t="s">
        <v>3281</v>
      </c>
      <c r="C950" s="112" t="s">
        <v>3282</v>
      </c>
      <c r="D950" s="180" t="s">
        <v>1600</v>
      </c>
      <c r="E950" s="112" t="s">
        <v>302</v>
      </c>
      <c r="F950" s="112" t="s">
        <v>3283</v>
      </c>
      <c r="G950" s="180" t="s">
        <v>488</v>
      </c>
      <c r="H950" s="75"/>
      <c r="I950" s="112" t="s">
        <v>505</v>
      </c>
      <c r="J950" s="112" t="s">
        <v>1118</v>
      </c>
      <c r="K950" s="178"/>
      <c r="L950" s="178"/>
      <c r="M950" s="171"/>
      <c r="N950" s="112">
        <v>8</v>
      </c>
      <c r="O950" s="75"/>
      <c r="P950" s="112">
        <v>30</v>
      </c>
      <c r="Q950" s="75"/>
      <c r="R950" s="112" t="s">
        <v>5</v>
      </c>
      <c r="S950" s="171" t="s">
        <v>18</v>
      </c>
    </row>
    <row r="951" spans="1:19" ht="15" customHeight="1" x14ac:dyDescent="0.35">
      <c r="A951" s="112">
        <v>950</v>
      </c>
      <c r="B951" s="112" t="s">
        <v>3284</v>
      </c>
      <c r="C951" s="112" t="s">
        <v>3285</v>
      </c>
      <c r="D951" s="180" t="s">
        <v>287</v>
      </c>
      <c r="E951" s="112" t="s">
        <v>333</v>
      </c>
      <c r="F951" s="112" t="s">
        <v>3286</v>
      </c>
      <c r="G951" s="180" t="s">
        <v>3287</v>
      </c>
      <c r="H951" s="75"/>
      <c r="I951" s="112" t="s">
        <v>1112</v>
      </c>
      <c r="J951" s="112" t="s">
        <v>290</v>
      </c>
      <c r="K951" s="178"/>
      <c r="L951" s="178"/>
      <c r="M951" s="171"/>
      <c r="N951" s="112">
        <v>4</v>
      </c>
      <c r="O951" s="75"/>
      <c r="P951" s="112">
        <v>18</v>
      </c>
      <c r="Q951" s="75"/>
      <c r="R951" s="112" t="s">
        <v>5</v>
      </c>
      <c r="S951" s="171" t="s">
        <v>18</v>
      </c>
    </row>
    <row r="952" spans="1:19" ht="15" customHeight="1" x14ac:dyDescent="0.35">
      <c r="A952" s="112">
        <v>951</v>
      </c>
      <c r="B952" s="112" t="s">
        <v>2222</v>
      </c>
      <c r="C952" s="112" t="s">
        <v>3288</v>
      </c>
      <c r="D952" s="180" t="s">
        <v>287</v>
      </c>
      <c r="E952" s="112" t="s">
        <v>346</v>
      </c>
      <c r="F952" s="112" t="s">
        <v>1141</v>
      </c>
      <c r="G952" s="180" t="s">
        <v>3289</v>
      </c>
      <c r="H952" s="75"/>
      <c r="I952" s="112" t="s">
        <v>886</v>
      </c>
      <c r="J952" s="112" t="s">
        <v>1154</v>
      </c>
      <c r="K952" s="178"/>
      <c r="L952" s="178"/>
      <c r="M952" s="171"/>
      <c r="N952" s="112">
        <v>1</v>
      </c>
      <c r="O952" s="75"/>
      <c r="P952" s="75"/>
      <c r="Q952" s="75"/>
      <c r="R952" s="112" t="s">
        <v>5</v>
      </c>
      <c r="S952" s="171" t="s">
        <v>18</v>
      </c>
    </row>
    <row r="953" spans="1:19" ht="15" customHeight="1" x14ac:dyDescent="0.35">
      <c r="A953" s="112">
        <v>952</v>
      </c>
      <c r="B953" s="112" t="s">
        <v>3290</v>
      </c>
      <c r="C953" s="112" t="s">
        <v>3291</v>
      </c>
      <c r="D953" s="180" t="s">
        <v>287</v>
      </c>
      <c r="E953" s="112" t="s">
        <v>325</v>
      </c>
      <c r="F953" s="112" t="s">
        <v>3292</v>
      </c>
      <c r="G953" s="180" t="s">
        <v>3293</v>
      </c>
      <c r="H953" s="75"/>
      <c r="I953" s="112" t="s">
        <v>886</v>
      </c>
      <c r="J953" s="112" t="s">
        <v>290</v>
      </c>
      <c r="K953" s="178"/>
      <c r="L953" s="178"/>
      <c r="M953" s="171"/>
      <c r="N953" s="112">
        <v>15</v>
      </c>
      <c r="O953" s="75"/>
      <c r="P953" s="112">
        <v>26</v>
      </c>
      <c r="Q953" s="75"/>
      <c r="R953" s="112" t="s">
        <v>5</v>
      </c>
      <c r="S953" s="171" t="s">
        <v>18</v>
      </c>
    </row>
    <row r="954" spans="1:19" ht="15" customHeight="1" x14ac:dyDescent="0.35">
      <c r="A954" s="112">
        <v>953</v>
      </c>
      <c r="B954" s="112" t="s">
        <v>3294</v>
      </c>
      <c r="C954" s="112" t="s">
        <v>3295</v>
      </c>
      <c r="D954" s="180" t="s">
        <v>287</v>
      </c>
      <c r="E954" s="112" t="s">
        <v>295</v>
      </c>
      <c r="F954" s="112" t="s">
        <v>3296</v>
      </c>
      <c r="G954" s="180" t="s">
        <v>3297</v>
      </c>
      <c r="H954" s="75"/>
      <c r="I954" s="112" t="s">
        <v>1112</v>
      </c>
      <c r="J954" s="112" t="s">
        <v>290</v>
      </c>
      <c r="K954" s="178"/>
      <c r="L954" s="178"/>
      <c r="M954" s="171"/>
      <c r="N954" s="112">
        <v>2</v>
      </c>
      <c r="O954" s="75"/>
      <c r="P954" s="112">
        <v>26</v>
      </c>
      <c r="Q954" s="75"/>
      <c r="R954" s="112" t="s">
        <v>5</v>
      </c>
      <c r="S954" s="171" t="s">
        <v>18</v>
      </c>
    </row>
    <row r="955" spans="1:19" ht="15" customHeight="1" x14ac:dyDescent="0.35">
      <c r="A955" s="112">
        <v>954</v>
      </c>
      <c r="B955" s="112" t="s">
        <v>3298</v>
      </c>
      <c r="C955" s="112" t="s">
        <v>3299</v>
      </c>
      <c r="D955" s="180" t="s">
        <v>287</v>
      </c>
      <c r="E955" s="112" t="s">
        <v>493</v>
      </c>
      <c r="F955" s="112" t="s">
        <v>3300</v>
      </c>
      <c r="G955" s="180" t="s">
        <v>3301</v>
      </c>
      <c r="H955" s="75"/>
      <c r="I955" s="112" t="s">
        <v>886</v>
      </c>
      <c r="J955" s="112" t="s">
        <v>290</v>
      </c>
      <c r="K955" s="178"/>
      <c r="L955" s="178"/>
      <c r="M955" s="171"/>
      <c r="N955" s="75"/>
      <c r="O955" s="75"/>
      <c r="P955" s="75"/>
      <c r="Q955" s="75"/>
      <c r="R955" s="112" t="s">
        <v>5</v>
      </c>
      <c r="S955" s="171" t="s">
        <v>18</v>
      </c>
    </row>
    <row r="956" spans="1:19" ht="15" customHeight="1" x14ac:dyDescent="0.35">
      <c r="A956" s="112">
        <v>955</v>
      </c>
      <c r="B956" s="112" t="s">
        <v>3302</v>
      </c>
      <c r="C956" s="112" t="s">
        <v>3303</v>
      </c>
      <c r="D956" s="180" t="s">
        <v>1201</v>
      </c>
      <c r="E956" s="112" t="s">
        <v>346</v>
      </c>
      <c r="F956" s="112" t="s">
        <v>3304</v>
      </c>
      <c r="G956" s="180" t="s">
        <v>3305</v>
      </c>
      <c r="H956" s="75"/>
      <c r="I956" s="112" t="s">
        <v>886</v>
      </c>
      <c r="J956" s="112" t="s">
        <v>1142</v>
      </c>
      <c r="K956" s="178"/>
      <c r="L956" s="178"/>
      <c r="M956" s="171"/>
      <c r="N956" s="75"/>
      <c r="O956" s="75"/>
      <c r="P956" s="75"/>
      <c r="Q956" s="75"/>
      <c r="R956" s="112" t="s">
        <v>5</v>
      </c>
      <c r="S956" s="171" t="s">
        <v>18</v>
      </c>
    </row>
    <row r="957" spans="1:19" ht="15" customHeight="1" x14ac:dyDescent="0.35">
      <c r="A957" s="112">
        <v>956</v>
      </c>
      <c r="B957" s="112" t="s">
        <v>3306</v>
      </c>
      <c r="C957" s="112" t="s">
        <v>3307</v>
      </c>
      <c r="D957" s="180" t="s">
        <v>2919</v>
      </c>
      <c r="E957" s="112" t="s">
        <v>302</v>
      </c>
      <c r="F957" s="112" t="s">
        <v>2920</v>
      </c>
      <c r="G957" s="180" t="s">
        <v>488</v>
      </c>
      <c r="H957" s="75"/>
      <c r="I957" s="112" t="s">
        <v>505</v>
      </c>
      <c r="J957" s="112" t="s">
        <v>1118</v>
      </c>
      <c r="K957" s="178"/>
      <c r="L957" s="178"/>
      <c r="M957" s="171"/>
      <c r="N957" s="112">
        <v>12</v>
      </c>
      <c r="O957" s="75"/>
      <c r="P957" s="112">
        <v>43</v>
      </c>
      <c r="Q957" s="75"/>
      <c r="R957" s="112" t="s">
        <v>5</v>
      </c>
      <c r="S957" s="171" t="s">
        <v>18</v>
      </c>
    </row>
    <row r="958" spans="1:19" ht="15" customHeight="1" x14ac:dyDescent="0.35">
      <c r="A958" s="112">
        <v>957</v>
      </c>
      <c r="B958" s="112" t="s">
        <v>3308</v>
      </c>
      <c r="C958" s="112" t="s">
        <v>3309</v>
      </c>
      <c r="D958" s="180" t="s">
        <v>332</v>
      </c>
      <c r="E958" s="112" t="s">
        <v>288</v>
      </c>
      <c r="F958" s="112" t="s">
        <v>2999</v>
      </c>
      <c r="G958" s="180" t="s">
        <v>3310</v>
      </c>
      <c r="H958" s="75"/>
      <c r="I958" s="112" t="s">
        <v>1112</v>
      </c>
      <c r="J958" s="112" t="s">
        <v>290</v>
      </c>
      <c r="K958" s="178"/>
      <c r="L958" s="178"/>
      <c r="M958" s="171"/>
      <c r="N958" s="112">
        <v>1</v>
      </c>
      <c r="O958" s="75"/>
      <c r="P958" s="112">
        <v>30</v>
      </c>
      <c r="Q958" s="75"/>
      <c r="R958" s="112" t="s">
        <v>5</v>
      </c>
      <c r="S958" s="171" t="s">
        <v>18</v>
      </c>
    </row>
    <row r="959" spans="1:19" ht="15" customHeight="1" x14ac:dyDescent="0.35">
      <c r="A959" s="112">
        <v>958</v>
      </c>
      <c r="B959" s="112" t="s">
        <v>3311</v>
      </c>
      <c r="C959" s="112" t="s">
        <v>3312</v>
      </c>
      <c r="D959" s="180" t="s">
        <v>1213</v>
      </c>
      <c r="E959" s="112" t="s">
        <v>333</v>
      </c>
      <c r="F959" s="112" t="s">
        <v>3313</v>
      </c>
      <c r="G959" s="180" t="s">
        <v>3314</v>
      </c>
      <c r="H959" s="75"/>
      <c r="I959" s="112" t="s">
        <v>505</v>
      </c>
      <c r="J959" s="112" t="s">
        <v>1118</v>
      </c>
      <c r="K959" s="178"/>
      <c r="L959" s="178"/>
      <c r="M959" s="171"/>
      <c r="N959" s="112">
        <v>2</v>
      </c>
      <c r="O959" s="75"/>
      <c r="P959" s="112">
        <v>29</v>
      </c>
      <c r="Q959" s="75"/>
      <c r="R959" s="112" t="s">
        <v>5</v>
      </c>
      <c r="S959" s="171" t="s">
        <v>18</v>
      </c>
    </row>
    <row r="960" spans="1:19" ht="15" customHeight="1" x14ac:dyDescent="0.35">
      <c r="A960" s="112">
        <v>959</v>
      </c>
      <c r="B960" s="112" t="s">
        <v>3315</v>
      </c>
      <c r="C960" s="112" t="s">
        <v>3316</v>
      </c>
      <c r="D960" s="180" t="s">
        <v>1363</v>
      </c>
      <c r="E960" s="112" t="s">
        <v>325</v>
      </c>
      <c r="F960" s="112" t="s">
        <v>3317</v>
      </c>
      <c r="G960" s="180" t="s">
        <v>3318</v>
      </c>
      <c r="H960" s="75"/>
      <c r="I960" s="112" t="s">
        <v>886</v>
      </c>
      <c r="J960" s="112" t="s">
        <v>290</v>
      </c>
      <c r="K960" s="178"/>
      <c r="L960" s="178"/>
      <c r="M960" s="171"/>
      <c r="N960" s="112">
        <v>25</v>
      </c>
      <c r="O960" s="75"/>
      <c r="P960" s="112">
        <v>109</v>
      </c>
      <c r="Q960" s="75"/>
      <c r="R960" s="112" t="s">
        <v>5</v>
      </c>
      <c r="S960" s="171" t="s">
        <v>18</v>
      </c>
    </row>
    <row r="961" spans="1:19" ht="15" customHeight="1" x14ac:dyDescent="0.35">
      <c r="A961" s="112">
        <v>960</v>
      </c>
      <c r="B961" s="112" t="s">
        <v>1712</v>
      </c>
      <c r="C961" s="112" t="s">
        <v>3319</v>
      </c>
      <c r="D961" s="180" t="s">
        <v>287</v>
      </c>
      <c r="E961" s="112" t="s">
        <v>493</v>
      </c>
      <c r="F961" s="112" t="s">
        <v>1714</v>
      </c>
      <c r="G961" s="180" t="s">
        <v>3320</v>
      </c>
      <c r="H961" s="75"/>
      <c r="I961" s="112" t="s">
        <v>886</v>
      </c>
      <c r="J961" s="112" t="s">
        <v>1154</v>
      </c>
      <c r="K961" s="178"/>
      <c r="L961" s="178"/>
      <c r="M961" s="171"/>
      <c r="N961" s="112">
        <v>1</v>
      </c>
      <c r="O961" s="75"/>
      <c r="P961" s="75"/>
      <c r="Q961" s="75"/>
      <c r="R961" s="112" t="s">
        <v>5</v>
      </c>
      <c r="S961" s="171" t="s">
        <v>18</v>
      </c>
    </row>
    <row r="962" spans="1:19" ht="15" customHeight="1" x14ac:dyDescent="0.35">
      <c r="A962" s="112">
        <v>961</v>
      </c>
      <c r="B962" s="112" t="s">
        <v>103</v>
      </c>
      <c r="C962" s="112" t="s">
        <v>3321</v>
      </c>
      <c r="D962" s="180" t="s">
        <v>287</v>
      </c>
      <c r="E962" s="112" t="s">
        <v>295</v>
      </c>
      <c r="F962" s="112" t="s">
        <v>2012</v>
      </c>
      <c r="G962" s="180" t="s">
        <v>3322</v>
      </c>
      <c r="H962" s="75"/>
      <c r="I962" s="112" t="s">
        <v>886</v>
      </c>
      <c r="J962" s="112" t="s">
        <v>290</v>
      </c>
      <c r="K962" s="178"/>
      <c r="L962" s="178"/>
      <c r="M962" s="171"/>
      <c r="N962" s="112">
        <v>2</v>
      </c>
      <c r="O962" s="75"/>
      <c r="P962" s="75"/>
      <c r="Q962" s="75"/>
      <c r="R962" s="112" t="s">
        <v>5</v>
      </c>
      <c r="S962" s="171" t="s">
        <v>18</v>
      </c>
    </row>
    <row r="963" spans="1:19" ht="15" customHeight="1" x14ac:dyDescent="0.35">
      <c r="A963" s="112">
        <v>962</v>
      </c>
      <c r="B963" s="112" t="s">
        <v>3323</v>
      </c>
      <c r="C963" s="112" t="s">
        <v>3324</v>
      </c>
      <c r="D963" s="180" t="s">
        <v>287</v>
      </c>
      <c r="E963" s="112" t="s">
        <v>325</v>
      </c>
      <c r="F963" s="112" t="s">
        <v>3325</v>
      </c>
      <c r="G963" s="180" t="s">
        <v>3326</v>
      </c>
      <c r="H963" s="75"/>
      <c r="I963" s="112" t="s">
        <v>886</v>
      </c>
      <c r="J963" s="112" t="s">
        <v>290</v>
      </c>
      <c r="K963" s="178"/>
      <c r="L963" s="178"/>
      <c r="M963" s="171"/>
      <c r="N963" s="112">
        <v>14</v>
      </c>
      <c r="O963" s="75"/>
      <c r="P963" s="112">
        <v>17</v>
      </c>
      <c r="Q963" s="75"/>
      <c r="R963" s="112" t="s">
        <v>5</v>
      </c>
      <c r="S963" s="171" t="s">
        <v>18</v>
      </c>
    </row>
    <row r="964" spans="1:19" ht="15" customHeight="1" x14ac:dyDescent="0.35">
      <c r="A964" s="112">
        <v>963</v>
      </c>
      <c r="B964" s="112" t="s">
        <v>3327</v>
      </c>
      <c r="C964" s="112" t="s">
        <v>3328</v>
      </c>
      <c r="D964" s="180" t="s">
        <v>1140</v>
      </c>
      <c r="E964" s="112" t="s">
        <v>346</v>
      </c>
      <c r="F964" s="112" t="s">
        <v>3329</v>
      </c>
      <c r="G964" s="180" t="s">
        <v>3330</v>
      </c>
      <c r="H964" s="75"/>
      <c r="I964" s="112" t="s">
        <v>886</v>
      </c>
      <c r="J964" s="112" t="s">
        <v>1142</v>
      </c>
      <c r="K964" s="178"/>
      <c r="L964" s="178"/>
      <c r="M964" s="171"/>
      <c r="N964" s="75"/>
      <c r="O964" s="75"/>
      <c r="P964" s="75"/>
      <c r="Q964" s="75"/>
      <c r="R964" s="112" t="s">
        <v>5</v>
      </c>
      <c r="S964" s="171" t="s">
        <v>18</v>
      </c>
    </row>
    <row r="965" spans="1:19" ht="15" customHeight="1" x14ac:dyDescent="0.35">
      <c r="A965" s="112">
        <v>964</v>
      </c>
      <c r="B965" s="112" t="s">
        <v>3331</v>
      </c>
      <c r="C965" s="112" t="s">
        <v>3332</v>
      </c>
      <c r="D965" s="180" t="s">
        <v>1201</v>
      </c>
      <c r="E965" s="112" t="s">
        <v>556</v>
      </c>
      <c r="F965" s="112" t="s">
        <v>3333</v>
      </c>
      <c r="G965" s="180" t="s">
        <v>3334</v>
      </c>
      <c r="H965" s="75"/>
      <c r="I965" s="112" t="s">
        <v>886</v>
      </c>
      <c r="J965" s="112" t="s">
        <v>1142</v>
      </c>
      <c r="K965" s="178"/>
      <c r="L965" s="178"/>
      <c r="M965" s="171"/>
      <c r="N965" s="75"/>
      <c r="O965" s="75"/>
      <c r="P965" s="75"/>
      <c r="Q965" s="75"/>
      <c r="R965" s="112" t="s">
        <v>5</v>
      </c>
      <c r="S965" s="171" t="s">
        <v>18</v>
      </c>
    </row>
    <row r="966" spans="1:19" ht="15" customHeight="1" x14ac:dyDescent="0.35">
      <c r="A966" s="112">
        <v>965</v>
      </c>
      <c r="B966" s="112" t="s">
        <v>3335</v>
      </c>
      <c r="C966" s="112" t="s">
        <v>3336</v>
      </c>
      <c r="D966" s="180" t="s">
        <v>3337</v>
      </c>
      <c r="E966" s="112" t="s">
        <v>346</v>
      </c>
      <c r="F966" s="112" t="s">
        <v>3338</v>
      </c>
      <c r="G966" s="180" t="s">
        <v>488</v>
      </c>
      <c r="H966" s="75"/>
      <c r="I966" s="112" t="s">
        <v>505</v>
      </c>
      <c r="J966" s="112" t="s">
        <v>1118</v>
      </c>
      <c r="K966" s="178"/>
      <c r="L966" s="178"/>
      <c r="M966" s="171"/>
      <c r="N966" s="112">
        <v>1</v>
      </c>
      <c r="O966" s="75"/>
      <c r="P966" s="112">
        <v>43</v>
      </c>
      <c r="Q966" s="75"/>
      <c r="R966" s="112" t="s">
        <v>5</v>
      </c>
      <c r="S966" s="171" t="s">
        <v>18</v>
      </c>
    </row>
    <row r="967" spans="1:19" ht="15" customHeight="1" x14ac:dyDescent="0.35">
      <c r="A967" s="112">
        <v>966</v>
      </c>
      <c r="B967" s="112" t="s">
        <v>3339</v>
      </c>
      <c r="C967" s="112" t="s">
        <v>3340</v>
      </c>
      <c r="D967" s="180" t="s">
        <v>3341</v>
      </c>
      <c r="E967" s="112" t="s">
        <v>346</v>
      </c>
      <c r="F967" s="112" t="s">
        <v>3342</v>
      </c>
      <c r="G967" s="180" t="s">
        <v>488</v>
      </c>
      <c r="H967" s="75"/>
      <c r="I967" s="112" t="s">
        <v>886</v>
      </c>
      <c r="J967" s="112" t="s">
        <v>290</v>
      </c>
      <c r="K967" s="178"/>
      <c r="L967" s="178"/>
      <c r="M967" s="171"/>
      <c r="N967" s="112">
        <v>2</v>
      </c>
      <c r="O967" s="75"/>
      <c r="P967" s="75"/>
      <c r="Q967" s="75"/>
      <c r="R967" s="112" t="s">
        <v>5</v>
      </c>
      <c r="S967" s="171" t="s">
        <v>18</v>
      </c>
    </row>
    <row r="968" spans="1:19" ht="15" customHeight="1" x14ac:dyDescent="0.35">
      <c r="A968" s="112">
        <v>967</v>
      </c>
      <c r="B968" s="112" t="s">
        <v>1804</v>
      </c>
      <c r="C968" s="112" t="s">
        <v>3343</v>
      </c>
      <c r="D968" s="180" t="s">
        <v>1110</v>
      </c>
      <c r="E968" s="112" t="s">
        <v>346</v>
      </c>
      <c r="F968" s="112" t="s">
        <v>1940</v>
      </c>
      <c r="G968" s="180" t="s">
        <v>3344</v>
      </c>
      <c r="H968" s="75"/>
      <c r="I968" s="112" t="s">
        <v>886</v>
      </c>
      <c r="J968" s="112" t="s">
        <v>1142</v>
      </c>
      <c r="K968" s="178"/>
      <c r="L968" s="178"/>
      <c r="M968" s="171"/>
      <c r="N968" s="75"/>
      <c r="O968" s="75"/>
      <c r="P968" s="75"/>
      <c r="Q968" s="75"/>
      <c r="R968" s="112" t="s">
        <v>5</v>
      </c>
      <c r="S968" s="171" t="s">
        <v>18</v>
      </c>
    </row>
    <row r="969" spans="1:19" ht="15" customHeight="1" x14ac:dyDescent="0.35">
      <c r="A969" s="112">
        <v>968</v>
      </c>
      <c r="B969" s="112" t="s">
        <v>3345</v>
      </c>
      <c r="C969" s="112" t="s">
        <v>3346</v>
      </c>
      <c r="D969" s="180" t="s">
        <v>287</v>
      </c>
      <c r="E969" s="112" t="s">
        <v>295</v>
      </c>
      <c r="F969" s="112" t="s">
        <v>3347</v>
      </c>
      <c r="G969" s="180" t="s">
        <v>3348</v>
      </c>
      <c r="H969" s="75"/>
      <c r="I969" s="112" t="s">
        <v>886</v>
      </c>
      <c r="J969" s="112" t="s">
        <v>290</v>
      </c>
      <c r="K969" s="178"/>
      <c r="L969" s="178"/>
      <c r="M969" s="171"/>
      <c r="N969" s="112">
        <v>1</v>
      </c>
      <c r="O969" s="75"/>
      <c r="P969" s="75"/>
      <c r="Q969" s="75"/>
      <c r="R969" s="112" t="s">
        <v>5</v>
      </c>
      <c r="S969" s="171" t="s">
        <v>18</v>
      </c>
    </row>
    <row r="970" spans="1:19" ht="15" customHeight="1" x14ac:dyDescent="0.35">
      <c r="A970" s="112">
        <v>969</v>
      </c>
      <c r="B970" s="112" t="s">
        <v>3349</v>
      </c>
      <c r="C970" s="112" t="s">
        <v>3350</v>
      </c>
      <c r="D970" s="180" t="s">
        <v>287</v>
      </c>
      <c r="E970" s="112" t="s">
        <v>310</v>
      </c>
      <c r="F970" s="112" t="s">
        <v>3351</v>
      </c>
      <c r="G970" s="180" t="s">
        <v>3352</v>
      </c>
      <c r="H970" s="75"/>
      <c r="I970" s="112" t="s">
        <v>1112</v>
      </c>
      <c r="J970" s="112" t="s">
        <v>290</v>
      </c>
      <c r="K970" s="178"/>
      <c r="L970" s="178"/>
      <c r="M970" s="171"/>
      <c r="N970" s="112">
        <v>7</v>
      </c>
      <c r="O970" s="75"/>
      <c r="P970" s="112">
        <v>21</v>
      </c>
      <c r="Q970" s="75"/>
      <c r="R970" s="112" t="s">
        <v>5</v>
      </c>
      <c r="S970" s="171" t="s">
        <v>18</v>
      </c>
    </row>
    <row r="971" spans="1:19" ht="15" customHeight="1" x14ac:dyDescent="0.35">
      <c r="A971" s="112">
        <v>970</v>
      </c>
      <c r="B971" s="112" t="s">
        <v>3353</v>
      </c>
      <c r="C971" s="112" t="s">
        <v>3354</v>
      </c>
      <c r="D971" s="180" t="s">
        <v>2523</v>
      </c>
      <c r="E971" s="112" t="s">
        <v>288</v>
      </c>
      <c r="F971" s="112" t="s">
        <v>3355</v>
      </c>
      <c r="G971" s="180" t="s">
        <v>488</v>
      </c>
      <c r="H971" s="75"/>
      <c r="I971" s="112" t="s">
        <v>505</v>
      </c>
      <c r="J971" s="112" t="s">
        <v>1118</v>
      </c>
      <c r="K971" s="178"/>
      <c r="L971" s="178"/>
      <c r="M971" s="171"/>
      <c r="N971" s="112">
        <v>3</v>
      </c>
      <c r="O971" s="75"/>
      <c r="P971" s="112">
        <v>36</v>
      </c>
      <c r="Q971" s="75"/>
      <c r="R971" s="112" t="s">
        <v>5</v>
      </c>
      <c r="S971" s="171" t="s">
        <v>18</v>
      </c>
    </row>
    <row r="972" spans="1:19" ht="15" customHeight="1" x14ac:dyDescent="0.35">
      <c r="A972" s="112">
        <v>971</v>
      </c>
      <c r="B972" s="112" t="s">
        <v>3356</v>
      </c>
      <c r="C972" s="112" t="s">
        <v>3357</v>
      </c>
      <c r="D972" s="180" t="s">
        <v>3358</v>
      </c>
      <c r="E972" s="112" t="s">
        <v>325</v>
      </c>
      <c r="F972" s="112" t="s">
        <v>3359</v>
      </c>
      <c r="G972" s="180" t="s">
        <v>3360</v>
      </c>
      <c r="H972" s="75"/>
      <c r="I972" s="112" t="s">
        <v>505</v>
      </c>
      <c r="J972" s="112" t="s">
        <v>1118</v>
      </c>
      <c r="K972" s="178"/>
      <c r="L972" s="178"/>
      <c r="M972" s="171"/>
      <c r="N972" s="112">
        <v>5</v>
      </c>
      <c r="O972" s="75"/>
      <c r="P972" s="112">
        <v>49</v>
      </c>
      <c r="Q972" s="75"/>
      <c r="R972" s="112" t="s">
        <v>5</v>
      </c>
      <c r="S972" s="171" t="s">
        <v>18</v>
      </c>
    </row>
    <row r="973" spans="1:19" ht="15" customHeight="1" x14ac:dyDescent="0.35">
      <c r="A973" s="112">
        <v>972</v>
      </c>
      <c r="B973" s="112" t="s">
        <v>2625</v>
      </c>
      <c r="C973" s="112" t="s">
        <v>3361</v>
      </c>
      <c r="D973" s="180" t="s">
        <v>488</v>
      </c>
      <c r="E973" s="112" t="s">
        <v>346</v>
      </c>
      <c r="F973" s="112" t="s">
        <v>1141</v>
      </c>
      <c r="G973" s="180" t="s">
        <v>3362</v>
      </c>
      <c r="H973" s="75"/>
      <c r="I973" s="112" t="s">
        <v>886</v>
      </c>
      <c r="J973" s="112" t="s">
        <v>1142</v>
      </c>
      <c r="K973" s="178"/>
      <c r="L973" s="178"/>
      <c r="M973" s="171"/>
      <c r="N973" s="112">
        <v>2</v>
      </c>
      <c r="O973" s="75"/>
      <c r="P973" s="75"/>
      <c r="Q973" s="75"/>
      <c r="R973" s="112" t="s">
        <v>5</v>
      </c>
      <c r="S973" s="171" t="s">
        <v>18</v>
      </c>
    </row>
    <row r="974" spans="1:19" ht="15" customHeight="1" x14ac:dyDescent="0.35">
      <c r="A974" s="112">
        <v>973</v>
      </c>
      <c r="B974" s="112" t="s">
        <v>3363</v>
      </c>
      <c r="C974" s="112" t="s">
        <v>3364</v>
      </c>
      <c r="D974" s="180" t="s">
        <v>287</v>
      </c>
      <c r="E974" s="112" t="s">
        <v>295</v>
      </c>
      <c r="F974" s="112" t="s">
        <v>3365</v>
      </c>
      <c r="G974" s="180" t="s">
        <v>3366</v>
      </c>
      <c r="H974" s="75"/>
      <c r="I974" s="112" t="s">
        <v>886</v>
      </c>
      <c r="J974" s="112" t="s">
        <v>290</v>
      </c>
      <c r="K974" s="178"/>
      <c r="L974" s="178"/>
      <c r="M974" s="171"/>
      <c r="N974" s="112">
        <v>3</v>
      </c>
      <c r="O974" s="75"/>
      <c r="P974" s="112">
        <v>40</v>
      </c>
      <c r="Q974" s="75"/>
      <c r="R974" s="112" t="s">
        <v>5</v>
      </c>
      <c r="S974" s="171" t="s">
        <v>18</v>
      </c>
    </row>
    <row r="975" spans="1:19" ht="15" customHeight="1" x14ac:dyDescent="0.35">
      <c r="A975" s="112">
        <v>974</v>
      </c>
      <c r="B975" s="112" t="s">
        <v>3367</v>
      </c>
      <c r="C975" s="112" t="s">
        <v>3368</v>
      </c>
      <c r="D975" s="180" t="s">
        <v>287</v>
      </c>
      <c r="E975" s="112" t="s">
        <v>325</v>
      </c>
      <c r="F975" s="112" t="s">
        <v>3369</v>
      </c>
      <c r="G975" s="180" t="s">
        <v>3370</v>
      </c>
      <c r="H975" s="75"/>
      <c r="I975" s="112" t="s">
        <v>1112</v>
      </c>
      <c r="J975" s="112" t="s">
        <v>290</v>
      </c>
      <c r="K975" s="178"/>
      <c r="L975" s="178"/>
      <c r="M975" s="171"/>
      <c r="N975" s="112">
        <v>5</v>
      </c>
      <c r="O975" s="75"/>
      <c r="P975" s="112">
        <v>12</v>
      </c>
      <c r="Q975" s="75"/>
      <c r="R975" s="112" t="s">
        <v>5</v>
      </c>
      <c r="S975" s="171" t="s">
        <v>18</v>
      </c>
    </row>
    <row r="976" spans="1:19" ht="15" customHeight="1" x14ac:dyDescent="0.35">
      <c r="A976" s="112">
        <v>975</v>
      </c>
      <c r="B976" s="112" t="s">
        <v>3371</v>
      </c>
      <c r="C976" s="112" t="s">
        <v>3372</v>
      </c>
      <c r="D976" s="180" t="s">
        <v>332</v>
      </c>
      <c r="E976" s="112" t="s">
        <v>325</v>
      </c>
      <c r="F976" s="112" t="s">
        <v>3373</v>
      </c>
      <c r="G976" s="180" t="s">
        <v>3374</v>
      </c>
      <c r="H976" s="75"/>
      <c r="I976" s="112" t="s">
        <v>1112</v>
      </c>
      <c r="J976" s="112" t="s">
        <v>290</v>
      </c>
      <c r="K976" s="178"/>
      <c r="L976" s="178"/>
      <c r="M976" s="171"/>
      <c r="N976" s="112">
        <v>2</v>
      </c>
      <c r="O976" s="75"/>
      <c r="P976" s="112">
        <v>8</v>
      </c>
      <c r="Q976" s="75"/>
      <c r="R976" s="112" t="s">
        <v>5</v>
      </c>
      <c r="S976" s="171" t="s">
        <v>18</v>
      </c>
    </row>
    <row r="977" spans="1:19" ht="15" customHeight="1" x14ac:dyDescent="0.35">
      <c r="A977" s="112">
        <v>976</v>
      </c>
      <c r="B977" s="112" t="s">
        <v>382</v>
      </c>
      <c r="C977" s="112" t="s">
        <v>383</v>
      </c>
      <c r="D977" s="180" t="s">
        <v>1329</v>
      </c>
      <c r="E977" s="112" t="s">
        <v>310</v>
      </c>
      <c r="F977" s="112" t="s">
        <v>385</v>
      </c>
      <c r="G977" s="180" t="s">
        <v>386</v>
      </c>
      <c r="H977" s="75"/>
      <c r="I977" s="112" t="s">
        <v>886</v>
      </c>
      <c r="J977" s="112" t="s">
        <v>290</v>
      </c>
      <c r="K977" s="178"/>
      <c r="L977" s="178"/>
      <c r="M977" s="171"/>
      <c r="N977" s="112">
        <v>9</v>
      </c>
      <c r="O977" s="75"/>
      <c r="P977" s="112">
        <v>23</v>
      </c>
      <c r="Q977" s="75"/>
      <c r="R977" s="112" t="s">
        <v>5</v>
      </c>
      <c r="S977" s="171" t="s">
        <v>18</v>
      </c>
    </row>
    <row r="978" spans="1:19" ht="15" customHeight="1" x14ac:dyDescent="0.35">
      <c r="A978" s="112">
        <v>977</v>
      </c>
      <c r="B978" s="112" t="s">
        <v>3375</v>
      </c>
      <c r="C978" s="112" t="s">
        <v>3376</v>
      </c>
      <c r="D978" s="180" t="s">
        <v>1201</v>
      </c>
      <c r="E978" s="112" t="s">
        <v>295</v>
      </c>
      <c r="F978" s="112" t="s">
        <v>3377</v>
      </c>
      <c r="G978" s="180" t="s">
        <v>3378</v>
      </c>
      <c r="H978" s="75"/>
      <c r="I978" s="112" t="s">
        <v>1112</v>
      </c>
      <c r="J978" s="112" t="s">
        <v>1113</v>
      </c>
      <c r="K978" s="178"/>
      <c r="L978" s="178"/>
      <c r="M978" s="171"/>
      <c r="N978" s="112">
        <v>16</v>
      </c>
      <c r="O978" s="75"/>
      <c r="P978" s="112">
        <v>20</v>
      </c>
      <c r="Q978" s="75"/>
      <c r="R978" s="112" t="s">
        <v>5</v>
      </c>
      <c r="S978" s="171" t="s">
        <v>18</v>
      </c>
    </row>
    <row r="979" spans="1:19" ht="15" customHeight="1" x14ac:dyDescent="0.35">
      <c r="A979" s="112">
        <v>978</v>
      </c>
      <c r="B979" s="112" t="s">
        <v>3379</v>
      </c>
      <c r="C979" s="112" t="s">
        <v>3380</v>
      </c>
      <c r="D979" s="180" t="s">
        <v>332</v>
      </c>
      <c r="E979" s="112" t="s">
        <v>295</v>
      </c>
      <c r="F979" s="112" t="s">
        <v>3381</v>
      </c>
      <c r="G979" s="180" t="s">
        <v>488</v>
      </c>
      <c r="H979" s="75"/>
      <c r="I979" s="112" t="s">
        <v>886</v>
      </c>
      <c r="J979" s="112" t="s">
        <v>290</v>
      </c>
      <c r="K979" s="178"/>
      <c r="L979" s="178"/>
      <c r="M979" s="171"/>
      <c r="N979" s="112">
        <v>5</v>
      </c>
      <c r="O979" s="75"/>
      <c r="P979" s="75"/>
      <c r="Q979" s="75"/>
      <c r="R979" s="112" t="s">
        <v>5</v>
      </c>
      <c r="S979" s="171" t="s">
        <v>18</v>
      </c>
    </row>
    <row r="980" spans="1:19" ht="15" customHeight="1" x14ac:dyDescent="0.35">
      <c r="A980" s="112">
        <v>979</v>
      </c>
      <c r="B980" s="112" t="s">
        <v>3382</v>
      </c>
      <c r="C980" s="112" t="s">
        <v>3383</v>
      </c>
      <c r="D980" s="180" t="s">
        <v>1828</v>
      </c>
      <c r="E980" s="112" t="s">
        <v>493</v>
      </c>
      <c r="F980" s="112" t="s">
        <v>3384</v>
      </c>
      <c r="G980" s="180" t="s">
        <v>488</v>
      </c>
      <c r="H980" s="75"/>
      <c r="I980" s="112" t="s">
        <v>505</v>
      </c>
      <c r="J980" s="112" t="s">
        <v>1118</v>
      </c>
      <c r="K980" s="178"/>
      <c r="L980" s="178"/>
      <c r="M980" s="171"/>
      <c r="N980" s="112">
        <v>12</v>
      </c>
      <c r="O980" s="75"/>
      <c r="P980" s="112">
        <v>41</v>
      </c>
      <c r="Q980" s="75"/>
      <c r="R980" s="112" t="s">
        <v>5</v>
      </c>
      <c r="S980" s="171" t="s">
        <v>18</v>
      </c>
    </row>
    <row r="981" spans="1:19" ht="15" customHeight="1" x14ac:dyDescent="0.35">
      <c r="A981" s="112">
        <v>980</v>
      </c>
      <c r="B981" s="112" t="s">
        <v>3385</v>
      </c>
      <c r="C981" s="112" t="s">
        <v>3386</v>
      </c>
      <c r="D981" s="180" t="s">
        <v>3387</v>
      </c>
      <c r="E981" s="112" t="s">
        <v>556</v>
      </c>
      <c r="F981" s="112" t="s">
        <v>3388</v>
      </c>
      <c r="G981" s="180" t="s">
        <v>3389</v>
      </c>
      <c r="H981" s="75"/>
      <c r="I981" s="112" t="s">
        <v>886</v>
      </c>
      <c r="J981" s="112" t="s">
        <v>1154</v>
      </c>
      <c r="K981" s="178"/>
      <c r="L981" s="178"/>
      <c r="M981" s="171"/>
      <c r="N981" s="112">
        <v>1</v>
      </c>
      <c r="O981" s="75"/>
      <c r="P981" s="75"/>
      <c r="Q981" s="75"/>
      <c r="R981" s="112" t="s">
        <v>5</v>
      </c>
      <c r="S981" s="171" t="s">
        <v>18</v>
      </c>
    </row>
    <row r="982" spans="1:19" ht="15" customHeight="1" x14ac:dyDescent="0.35">
      <c r="A982" s="112">
        <v>981</v>
      </c>
      <c r="B982" s="112" t="s">
        <v>3390</v>
      </c>
      <c r="C982" s="112" t="s">
        <v>3391</v>
      </c>
      <c r="D982" s="180" t="s">
        <v>1642</v>
      </c>
      <c r="E982" s="112" t="s">
        <v>288</v>
      </c>
      <c r="F982" s="112" t="s">
        <v>3392</v>
      </c>
      <c r="G982" s="180" t="s">
        <v>488</v>
      </c>
      <c r="H982" s="75"/>
      <c r="I982" s="112" t="s">
        <v>505</v>
      </c>
      <c r="J982" s="112" t="s">
        <v>1118</v>
      </c>
      <c r="K982" s="178"/>
      <c r="L982" s="178"/>
      <c r="M982" s="171"/>
      <c r="N982" s="112">
        <v>12</v>
      </c>
      <c r="O982" s="75"/>
      <c r="P982" s="112">
        <v>30</v>
      </c>
      <c r="Q982" s="75"/>
      <c r="R982" s="112" t="s">
        <v>5</v>
      </c>
      <c r="S982" s="171" t="s">
        <v>18</v>
      </c>
    </row>
    <row r="983" spans="1:19" ht="15" customHeight="1" x14ac:dyDescent="0.35">
      <c r="A983" s="112">
        <v>982</v>
      </c>
      <c r="B983" s="112" t="s">
        <v>3393</v>
      </c>
      <c r="C983" s="112" t="s">
        <v>3394</v>
      </c>
      <c r="D983" s="180" t="s">
        <v>287</v>
      </c>
      <c r="E983" s="112" t="s">
        <v>346</v>
      </c>
      <c r="F983" s="112" t="s">
        <v>3395</v>
      </c>
      <c r="G983" s="180" t="s">
        <v>3396</v>
      </c>
      <c r="H983" s="75"/>
      <c r="I983" s="112" t="s">
        <v>886</v>
      </c>
      <c r="J983" s="112" t="s">
        <v>1142</v>
      </c>
      <c r="K983" s="178"/>
      <c r="L983" s="178"/>
      <c r="M983" s="171"/>
      <c r="N983" s="75"/>
      <c r="O983" s="75"/>
      <c r="P983" s="75"/>
      <c r="Q983" s="75"/>
      <c r="R983" s="112" t="s">
        <v>5</v>
      </c>
      <c r="S983" s="171" t="s">
        <v>18</v>
      </c>
    </row>
    <row r="984" spans="1:19" ht="15" customHeight="1" x14ac:dyDescent="0.35">
      <c r="A984" s="112">
        <v>983</v>
      </c>
      <c r="B984" s="112" t="s">
        <v>3397</v>
      </c>
      <c r="C984" s="112" t="s">
        <v>3398</v>
      </c>
      <c r="D984" s="180" t="s">
        <v>287</v>
      </c>
      <c r="E984" s="112" t="s">
        <v>325</v>
      </c>
      <c r="F984" s="112" t="s">
        <v>3399</v>
      </c>
      <c r="G984" s="180" t="s">
        <v>3400</v>
      </c>
      <c r="H984" s="75"/>
      <c r="I984" s="112" t="s">
        <v>886</v>
      </c>
      <c r="J984" s="112" t="s">
        <v>290</v>
      </c>
      <c r="K984" s="178"/>
      <c r="L984" s="178"/>
      <c r="M984" s="171"/>
      <c r="N984" s="112">
        <v>3</v>
      </c>
      <c r="O984" s="75"/>
      <c r="P984" s="112">
        <v>19</v>
      </c>
      <c r="Q984" s="75"/>
      <c r="R984" s="112" t="s">
        <v>5</v>
      </c>
      <c r="S984" s="171" t="s">
        <v>18</v>
      </c>
    </row>
    <row r="985" spans="1:19" ht="15" customHeight="1" x14ac:dyDescent="0.35">
      <c r="A985" s="112">
        <v>984</v>
      </c>
      <c r="B985" s="112" t="s">
        <v>3401</v>
      </c>
      <c r="C985" s="112" t="s">
        <v>3402</v>
      </c>
      <c r="D985" s="180" t="s">
        <v>1600</v>
      </c>
      <c r="E985" s="112" t="s">
        <v>295</v>
      </c>
      <c r="F985" s="112" t="s">
        <v>3403</v>
      </c>
      <c r="G985" s="180" t="s">
        <v>488</v>
      </c>
      <c r="H985" s="75"/>
      <c r="I985" s="112" t="s">
        <v>505</v>
      </c>
      <c r="J985" s="112" t="s">
        <v>1118</v>
      </c>
      <c r="K985" s="178"/>
      <c r="L985" s="178"/>
      <c r="M985" s="171"/>
      <c r="N985" s="112">
        <v>3</v>
      </c>
      <c r="O985" s="75"/>
      <c r="P985" s="112">
        <v>34</v>
      </c>
      <c r="Q985" s="75"/>
      <c r="R985" s="112" t="s">
        <v>5</v>
      </c>
      <c r="S985" s="171" t="s">
        <v>18</v>
      </c>
    </row>
    <row r="986" spans="1:19" ht="15" customHeight="1" x14ac:dyDescent="0.35">
      <c r="A986" s="112">
        <v>985</v>
      </c>
      <c r="B986" s="112" t="s">
        <v>3404</v>
      </c>
      <c r="C986" s="112" t="s">
        <v>3405</v>
      </c>
      <c r="D986" s="180" t="s">
        <v>1417</v>
      </c>
      <c r="E986" s="112" t="s">
        <v>310</v>
      </c>
      <c r="F986" s="112" t="s">
        <v>3406</v>
      </c>
      <c r="G986" s="180" t="s">
        <v>3407</v>
      </c>
      <c r="H986" s="75"/>
      <c r="I986" s="112" t="s">
        <v>505</v>
      </c>
      <c r="J986" s="112" t="s">
        <v>1118</v>
      </c>
      <c r="K986" s="178"/>
      <c r="L986" s="178"/>
      <c r="M986" s="171"/>
      <c r="N986" s="112">
        <v>5</v>
      </c>
      <c r="O986" s="75"/>
      <c r="P986" s="112">
        <v>46</v>
      </c>
      <c r="Q986" s="75"/>
      <c r="R986" s="112" t="s">
        <v>5</v>
      </c>
      <c r="S986" s="171" t="s">
        <v>18</v>
      </c>
    </row>
    <row r="987" spans="1:19" ht="15" customHeight="1" x14ac:dyDescent="0.35">
      <c r="A987" s="112">
        <v>986</v>
      </c>
      <c r="B987" s="112" t="s">
        <v>3408</v>
      </c>
      <c r="C987" s="112" t="s">
        <v>3409</v>
      </c>
      <c r="D987" s="180" t="s">
        <v>1828</v>
      </c>
      <c r="E987" s="112" t="s">
        <v>346</v>
      </c>
      <c r="F987" s="112" t="s">
        <v>3410</v>
      </c>
      <c r="G987" s="180" t="s">
        <v>488</v>
      </c>
      <c r="H987" s="75"/>
      <c r="I987" s="112" t="s">
        <v>505</v>
      </c>
      <c r="J987" s="112" t="s">
        <v>1118</v>
      </c>
      <c r="K987" s="178"/>
      <c r="L987" s="178"/>
      <c r="M987" s="171"/>
      <c r="N987" s="112">
        <v>3</v>
      </c>
      <c r="O987" s="75"/>
      <c r="P987" s="112">
        <v>13</v>
      </c>
      <c r="Q987" s="75"/>
      <c r="R987" s="112" t="s">
        <v>5</v>
      </c>
      <c r="S987" s="171" t="s">
        <v>18</v>
      </c>
    </row>
    <row r="988" spans="1:19" ht="15" customHeight="1" x14ac:dyDescent="0.35">
      <c r="A988" s="112">
        <v>987</v>
      </c>
      <c r="B988" s="112" t="s">
        <v>3411</v>
      </c>
      <c r="C988" s="112" t="s">
        <v>3412</v>
      </c>
      <c r="D988" s="180" t="s">
        <v>1181</v>
      </c>
      <c r="E988" s="112" t="s">
        <v>493</v>
      </c>
      <c r="F988" s="112" t="s">
        <v>3413</v>
      </c>
      <c r="G988" s="180" t="s">
        <v>488</v>
      </c>
      <c r="H988" s="75"/>
      <c r="I988" s="112" t="s">
        <v>505</v>
      </c>
      <c r="J988" s="112" t="s">
        <v>1118</v>
      </c>
      <c r="K988" s="178"/>
      <c r="L988" s="178"/>
      <c r="M988" s="171"/>
      <c r="N988" s="112">
        <v>6</v>
      </c>
      <c r="O988" s="75"/>
      <c r="P988" s="112">
        <v>41</v>
      </c>
      <c r="Q988" s="75"/>
      <c r="R988" s="112" t="s">
        <v>5</v>
      </c>
      <c r="S988" s="171" t="s">
        <v>18</v>
      </c>
    </row>
    <row r="989" spans="1:19" ht="15" customHeight="1" x14ac:dyDescent="0.35">
      <c r="A989" s="112">
        <v>988</v>
      </c>
      <c r="B989" s="112" t="s">
        <v>3414</v>
      </c>
      <c r="C989" s="112" t="s">
        <v>3415</v>
      </c>
      <c r="D989" s="180" t="s">
        <v>3234</v>
      </c>
      <c r="E989" s="112" t="s">
        <v>556</v>
      </c>
      <c r="F989" s="112" t="s">
        <v>3416</v>
      </c>
      <c r="G989" s="180" t="s">
        <v>488</v>
      </c>
      <c r="H989" s="75"/>
      <c r="I989" s="112" t="s">
        <v>1112</v>
      </c>
      <c r="J989" s="112" t="s">
        <v>1142</v>
      </c>
      <c r="K989" s="178"/>
      <c r="L989" s="178"/>
      <c r="M989" s="171"/>
      <c r="N989" s="75"/>
      <c r="O989" s="75"/>
      <c r="P989" s="112">
        <v>37</v>
      </c>
      <c r="Q989" s="75"/>
      <c r="R989" s="112" t="s">
        <v>5</v>
      </c>
      <c r="S989" s="171" t="s">
        <v>18</v>
      </c>
    </row>
    <row r="990" spans="1:19" ht="15" customHeight="1" x14ac:dyDescent="0.35">
      <c r="A990" s="112">
        <v>989</v>
      </c>
      <c r="B990" s="112" t="s">
        <v>3417</v>
      </c>
      <c r="C990" s="112" t="s">
        <v>3418</v>
      </c>
      <c r="D990" s="180" t="s">
        <v>287</v>
      </c>
      <c r="E990" s="112" t="s">
        <v>295</v>
      </c>
      <c r="F990" s="112" t="s">
        <v>3419</v>
      </c>
      <c r="G990" s="180" t="s">
        <v>3420</v>
      </c>
      <c r="H990" s="75"/>
      <c r="I990" s="112" t="s">
        <v>1112</v>
      </c>
      <c r="J990" s="112" t="s">
        <v>290</v>
      </c>
      <c r="K990" s="178"/>
      <c r="L990" s="178"/>
      <c r="M990" s="171"/>
      <c r="N990" s="112">
        <v>1</v>
      </c>
      <c r="O990" s="75"/>
      <c r="P990" s="112">
        <v>16</v>
      </c>
      <c r="Q990" s="75"/>
      <c r="R990" s="112" t="s">
        <v>5</v>
      </c>
      <c r="S990" s="171" t="s">
        <v>18</v>
      </c>
    </row>
    <row r="991" spans="1:19" ht="15" customHeight="1" x14ac:dyDescent="0.35">
      <c r="A991" s="112">
        <v>990</v>
      </c>
      <c r="B991" s="112" t="s">
        <v>3421</v>
      </c>
      <c r="C991" s="112" t="s">
        <v>3422</v>
      </c>
      <c r="D991" s="180" t="s">
        <v>3423</v>
      </c>
      <c r="E991" s="112" t="s">
        <v>556</v>
      </c>
      <c r="F991" s="112" t="s">
        <v>3424</v>
      </c>
      <c r="G991" s="180" t="s">
        <v>3425</v>
      </c>
      <c r="H991" s="75"/>
      <c r="I991" s="112" t="s">
        <v>505</v>
      </c>
      <c r="J991" s="112" t="s">
        <v>1118</v>
      </c>
      <c r="K991" s="178"/>
      <c r="L991" s="178"/>
      <c r="M991" s="171"/>
      <c r="N991" s="75"/>
      <c r="O991" s="75"/>
      <c r="P991" s="112">
        <v>37</v>
      </c>
      <c r="Q991" s="75"/>
      <c r="R991" s="112" t="s">
        <v>5</v>
      </c>
      <c r="S991" s="171" t="s">
        <v>18</v>
      </c>
    </row>
    <row r="992" spans="1:19" ht="15" customHeight="1" x14ac:dyDescent="0.35">
      <c r="A992" s="112">
        <v>991</v>
      </c>
      <c r="B992" s="112" t="s">
        <v>3426</v>
      </c>
      <c r="C992" s="112" t="s">
        <v>3427</v>
      </c>
      <c r="D992" s="180" t="s">
        <v>287</v>
      </c>
      <c r="E992" s="112" t="s">
        <v>639</v>
      </c>
      <c r="F992" s="112" t="s">
        <v>3428</v>
      </c>
      <c r="G992" s="180" t="s">
        <v>3429</v>
      </c>
      <c r="H992" s="75"/>
      <c r="I992" s="112" t="s">
        <v>886</v>
      </c>
      <c r="J992" s="112" t="s">
        <v>290</v>
      </c>
      <c r="K992" s="178"/>
      <c r="L992" s="178"/>
      <c r="M992" s="171"/>
      <c r="N992" s="75"/>
      <c r="O992" s="75"/>
      <c r="P992" s="112">
        <v>17</v>
      </c>
      <c r="Q992" s="75"/>
      <c r="R992" s="112" t="s">
        <v>5</v>
      </c>
      <c r="S992" s="171" t="s">
        <v>18</v>
      </c>
    </row>
    <row r="993" spans="1:19" ht="15" customHeight="1" x14ac:dyDescent="0.35">
      <c r="A993" s="112">
        <v>992</v>
      </c>
      <c r="B993" s="112" t="s">
        <v>3430</v>
      </c>
      <c r="C993" s="112" t="s">
        <v>3431</v>
      </c>
      <c r="D993" s="180" t="s">
        <v>1764</v>
      </c>
      <c r="E993" s="112" t="s">
        <v>493</v>
      </c>
      <c r="F993" s="112" t="s">
        <v>3432</v>
      </c>
      <c r="G993" s="180" t="s">
        <v>488</v>
      </c>
      <c r="H993" s="75"/>
      <c r="I993" s="112" t="s">
        <v>505</v>
      </c>
      <c r="J993" s="112" t="s">
        <v>1118</v>
      </c>
      <c r="K993" s="178"/>
      <c r="L993" s="178"/>
      <c r="M993" s="171"/>
      <c r="N993" s="112">
        <v>3</v>
      </c>
      <c r="O993" s="75"/>
      <c r="P993" s="112">
        <v>26</v>
      </c>
      <c r="Q993" s="75"/>
      <c r="R993" s="112" t="s">
        <v>5</v>
      </c>
      <c r="S993" s="171" t="s">
        <v>18</v>
      </c>
    </row>
    <row r="994" spans="1:19" ht="15" customHeight="1" x14ac:dyDescent="0.35">
      <c r="A994" s="112">
        <v>993</v>
      </c>
      <c r="B994" s="112" t="s">
        <v>3433</v>
      </c>
      <c r="C994" s="112" t="s">
        <v>3434</v>
      </c>
      <c r="D994" s="180" t="s">
        <v>2102</v>
      </c>
      <c r="E994" s="112" t="s">
        <v>302</v>
      </c>
      <c r="F994" s="112" t="s">
        <v>3435</v>
      </c>
      <c r="G994" s="180" t="s">
        <v>488</v>
      </c>
      <c r="H994" s="75"/>
      <c r="I994" s="112" t="s">
        <v>505</v>
      </c>
      <c r="J994" s="112" t="s">
        <v>1118</v>
      </c>
      <c r="K994" s="178"/>
      <c r="L994" s="178"/>
      <c r="M994" s="171"/>
      <c r="N994" s="112">
        <v>25</v>
      </c>
      <c r="O994" s="75"/>
      <c r="P994" s="112">
        <v>47</v>
      </c>
      <c r="Q994" s="75"/>
      <c r="R994" s="112" t="s">
        <v>5</v>
      </c>
      <c r="S994" s="171" t="s">
        <v>18</v>
      </c>
    </row>
    <row r="995" spans="1:19" ht="15" customHeight="1" x14ac:dyDescent="0.35">
      <c r="A995" s="112">
        <v>994</v>
      </c>
      <c r="B995" s="112" t="s">
        <v>3436</v>
      </c>
      <c r="C995" s="112" t="s">
        <v>3437</v>
      </c>
      <c r="D995" s="180" t="s">
        <v>2679</v>
      </c>
      <c r="E995" s="112" t="s">
        <v>325</v>
      </c>
      <c r="F995" s="112" t="s">
        <v>3438</v>
      </c>
      <c r="G995" s="180" t="s">
        <v>3439</v>
      </c>
      <c r="H995" s="75"/>
      <c r="I995" s="112" t="s">
        <v>505</v>
      </c>
      <c r="J995" s="112" t="s">
        <v>1118</v>
      </c>
      <c r="K995" s="178"/>
      <c r="L995" s="178"/>
      <c r="M995" s="171"/>
      <c r="N995" s="112">
        <v>157</v>
      </c>
      <c r="O995" s="75"/>
      <c r="P995" s="112">
        <v>97</v>
      </c>
      <c r="Q995" s="75"/>
      <c r="R995" s="112" t="s">
        <v>5</v>
      </c>
      <c r="S995" s="171" t="s">
        <v>18</v>
      </c>
    </row>
    <row r="996" spans="1:19" ht="15" customHeight="1" x14ac:dyDescent="0.35">
      <c r="A996" s="112">
        <v>995</v>
      </c>
      <c r="B996" s="112" t="s">
        <v>3440</v>
      </c>
      <c r="C996" s="112" t="s">
        <v>3441</v>
      </c>
      <c r="D996" s="180" t="s">
        <v>287</v>
      </c>
      <c r="E996" s="112" t="s">
        <v>295</v>
      </c>
      <c r="F996" s="112" t="s">
        <v>3442</v>
      </c>
      <c r="G996" s="180" t="s">
        <v>488</v>
      </c>
      <c r="H996" s="75"/>
      <c r="I996" s="112" t="s">
        <v>886</v>
      </c>
      <c r="J996" s="112" t="s">
        <v>290</v>
      </c>
      <c r="K996" s="178"/>
      <c r="L996" s="178"/>
      <c r="M996" s="171"/>
      <c r="N996" s="75"/>
      <c r="O996" s="75"/>
      <c r="P996" s="75"/>
      <c r="Q996" s="75"/>
      <c r="R996" s="112" t="s">
        <v>5</v>
      </c>
      <c r="S996" s="171" t="s">
        <v>18</v>
      </c>
    </row>
    <row r="997" spans="1:19" ht="15" customHeight="1" x14ac:dyDescent="0.35">
      <c r="A997" s="112">
        <v>996</v>
      </c>
      <c r="B997" s="112" t="s">
        <v>3443</v>
      </c>
      <c r="C997" s="112" t="s">
        <v>3444</v>
      </c>
      <c r="D997" s="180" t="s">
        <v>1110</v>
      </c>
      <c r="E997" s="112" t="s">
        <v>346</v>
      </c>
      <c r="F997" s="112" t="s">
        <v>3445</v>
      </c>
      <c r="G997" s="180" t="s">
        <v>3446</v>
      </c>
      <c r="H997" s="75"/>
      <c r="I997" s="112" t="s">
        <v>1112</v>
      </c>
      <c r="J997" s="112" t="s">
        <v>1142</v>
      </c>
      <c r="K997" s="178"/>
      <c r="L997" s="178"/>
      <c r="M997" s="171"/>
      <c r="N997" s="75"/>
      <c r="O997" s="75"/>
      <c r="P997" s="112">
        <v>10</v>
      </c>
      <c r="Q997" s="75"/>
      <c r="R997" s="112" t="s">
        <v>5</v>
      </c>
      <c r="S997" s="171" t="s">
        <v>18</v>
      </c>
    </row>
    <row r="998" spans="1:19" ht="15" customHeight="1" x14ac:dyDescent="0.35">
      <c r="A998" s="112">
        <v>997</v>
      </c>
      <c r="B998" s="112" t="s">
        <v>3447</v>
      </c>
      <c r="C998" s="112" t="s">
        <v>3448</v>
      </c>
      <c r="D998" s="180" t="s">
        <v>1569</v>
      </c>
      <c r="E998" s="112" t="s">
        <v>288</v>
      </c>
      <c r="F998" s="112" t="s">
        <v>3449</v>
      </c>
      <c r="G998" s="180" t="s">
        <v>488</v>
      </c>
      <c r="H998" s="75"/>
      <c r="I998" s="112" t="s">
        <v>505</v>
      </c>
      <c r="J998" s="112" t="s">
        <v>1118</v>
      </c>
      <c r="K998" s="178"/>
      <c r="L998" s="178"/>
      <c r="M998" s="171"/>
      <c r="N998" s="112">
        <v>30</v>
      </c>
      <c r="O998" s="75"/>
      <c r="P998" s="112">
        <v>37</v>
      </c>
      <c r="Q998" s="75"/>
      <c r="R998" s="112" t="s">
        <v>5</v>
      </c>
      <c r="S998" s="171" t="s">
        <v>18</v>
      </c>
    </row>
    <row r="999" spans="1:19" ht="15" customHeight="1" x14ac:dyDescent="0.35">
      <c r="A999" s="112">
        <v>998</v>
      </c>
      <c r="B999" s="112" t="s">
        <v>3450</v>
      </c>
      <c r="C999" s="112" t="s">
        <v>3451</v>
      </c>
      <c r="D999" s="180" t="s">
        <v>1110</v>
      </c>
      <c r="E999" s="112" t="s">
        <v>493</v>
      </c>
      <c r="F999" s="112" t="s">
        <v>3452</v>
      </c>
      <c r="G999" s="180" t="s">
        <v>3453</v>
      </c>
      <c r="H999" s="75"/>
      <c r="I999" s="112" t="s">
        <v>886</v>
      </c>
      <c r="J999" s="112" t="s">
        <v>290</v>
      </c>
      <c r="K999" s="178"/>
      <c r="L999" s="178"/>
      <c r="M999" s="171"/>
      <c r="N999" s="112">
        <v>3</v>
      </c>
      <c r="O999" s="75"/>
      <c r="P999" s="75"/>
      <c r="Q999" s="75"/>
      <c r="R999" s="112" t="s">
        <v>5</v>
      </c>
      <c r="S999" s="171" t="s">
        <v>18</v>
      </c>
    </row>
    <row r="1000" spans="1:19" ht="15" customHeight="1" x14ac:dyDescent="0.35">
      <c r="A1000" s="112">
        <v>999</v>
      </c>
      <c r="B1000" s="112" t="s">
        <v>3454</v>
      </c>
      <c r="C1000" s="112" t="s">
        <v>3455</v>
      </c>
      <c r="D1000" s="180" t="s">
        <v>1897</v>
      </c>
      <c r="E1000" s="112" t="s">
        <v>346</v>
      </c>
      <c r="F1000" s="112" t="s">
        <v>1141</v>
      </c>
      <c r="G1000" s="180" t="s">
        <v>488</v>
      </c>
      <c r="H1000" s="75"/>
      <c r="I1000" s="112" t="s">
        <v>886</v>
      </c>
      <c r="J1000" s="112" t="s">
        <v>290</v>
      </c>
      <c r="K1000" s="178"/>
      <c r="L1000" s="178"/>
      <c r="M1000" s="171"/>
      <c r="N1000" s="75"/>
      <c r="O1000" s="75"/>
      <c r="P1000" s="75"/>
      <c r="Q1000" s="75"/>
      <c r="R1000" s="112" t="s">
        <v>5</v>
      </c>
      <c r="S1000" s="171" t="s">
        <v>18</v>
      </c>
    </row>
    <row r="1001" spans="1:19" ht="15" customHeight="1" x14ac:dyDescent="0.35">
      <c r="A1001" s="112">
        <v>1000</v>
      </c>
      <c r="B1001" s="112" t="s">
        <v>3456</v>
      </c>
      <c r="C1001" s="112" t="s">
        <v>3457</v>
      </c>
      <c r="D1001" s="180" t="s">
        <v>287</v>
      </c>
      <c r="E1001" s="112" t="s">
        <v>310</v>
      </c>
      <c r="F1001" s="112" t="s">
        <v>3458</v>
      </c>
      <c r="G1001" s="180" t="s">
        <v>3459</v>
      </c>
      <c r="H1001" s="75"/>
      <c r="I1001" s="112" t="s">
        <v>1112</v>
      </c>
      <c r="J1001" s="112" t="s">
        <v>290</v>
      </c>
      <c r="K1001" s="178"/>
      <c r="L1001" s="178"/>
      <c r="M1001" s="171"/>
      <c r="N1001" s="112">
        <v>16</v>
      </c>
      <c r="O1001" s="75"/>
      <c r="P1001" s="112">
        <v>35</v>
      </c>
      <c r="Q1001" s="75"/>
      <c r="R1001" s="112" t="s">
        <v>5</v>
      </c>
      <c r="S1001" s="171" t="s">
        <v>18</v>
      </c>
    </row>
    <row r="1002" spans="1:19" ht="15" customHeight="1" x14ac:dyDescent="0.35">
      <c r="A1002" s="112">
        <v>1001</v>
      </c>
      <c r="B1002" s="112" t="s">
        <v>3460</v>
      </c>
      <c r="C1002" s="112" t="s">
        <v>3461</v>
      </c>
      <c r="D1002" s="180" t="s">
        <v>287</v>
      </c>
      <c r="E1002" s="112" t="s">
        <v>295</v>
      </c>
      <c r="F1002" s="112" t="s">
        <v>3462</v>
      </c>
      <c r="G1002" s="180" t="s">
        <v>488</v>
      </c>
      <c r="H1002" s="75"/>
      <c r="I1002" s="112" t="s">
        <v>886</v>
      </c>
      <c r="J1002" s="112" t="s">
        <v>290</v>
      </c>
      <c r="K1002" s="178"/>
      <c r="L1002" s="178"/>
      <c r="M1002" s="171"/>
      <c r="N1002" s="75"/>
      <c r="O1002" s="75"/>
      <c r="P1002" s="75"/>
      <c r="Q1002" s="75"/>
      <c r="R1002" s="112" t="s">
        <v>5</v>
      </c>
      <c r="S1002" s="171" t="s">
        <v>18</v>
      </c>
    </row>
    <row r="1003" spans="1:19" ht="15" customHeight="1" x14ac:dyDescent="0.35">
      <c r="A1003" s="112">
        <v>1002</v>
      </c>
      <c r="B1003" s="112" t="s">
        <v>3463</v>
      </c>
      <c r="C1003" s="112" t="s">
        <v>3464</v>
      </c>
      <c r="D1003" s="180" t="s">
        <v>287</v>
      </c>
      <c r="E1003" s="112" t="s">
        <v>302</v>
      </c>
      <c r="F1003" s="112" t="s">
        <v>3465</v>
      </c>
      <c r="G1003" s="180" t="s">
        <v>3466</v>
      </c>
      <c r="H1003" s="75"/>
      <c r="I1003" s="112" t="s">
        <v>886</v>
      </c>
      <c r="J1003" s="112" t="s">
        <v>290</v>
      </c>
      <c r="K1003" s="178"/>
      <c r="L1003" s="178"/>
      <c r="M1003" s="171"/>
      <c r="N1003" s="112">
        <v>3</v>
      </c>
      <c r="O1003" s="75"/>
      <c r="P1003" s="112">
        <v>25</v>
      </c>
      <c r="Q1003" s="75"/>
      <c r="R1003" s="112" t="s">
        <v>5</v>
      </c>
      <c r="S1003" s="171" t="s">
        <v>18</v>
      </c>
    </row>
    <row r="1004" spans="1:19" ht="15" customHeight="1" x14ac:dyDescent="0.35">
      <c r="A1004" s="112">
        <v>1003</v>
      </c>
      <c r="B1004" s="112" t="s">
        <v>3467</v>
      </c>
      <c r="C1004" s="112" t="s">
        <v>3468</v>
      </c>
      <c r="D1004" s="180" t="s">
        <v>2407</v>
      </c>
      <c r="E1004" s="112" t="s">
        <v>556</v>
      </c>
      <c r="F1004" s="112" t="s">
        <v>2409</v>
      </c>
      <c r="G1004" s="180" t="s">
        <v>488</v>
      </c>
      <c r="H1004" s="75"/>
      <c r="I1004" s="112" t="s">
        <v>1112</v>
      </c>
      <c r="J1004" s="112" t="s">
        <v>290</v>
      </c>
      <c r="K1004" s="178"/>
      <c r="L1004" s="178"/>
      <c r="M1004" s="171"/>
      <c r="N1004" s="75"/>
      <c r="O1004" s="75"/>
      <c r="P1004" s="75"/>
      <c r="Q1004" s="75"/>
      <c r="R1004" s="112" t="s">
        <v>5</v>
      </c>
      <c r="S1004" s="171" t="s">
        <v>18</v>
      </c>
    </row>
    <row r="1005" spans="1:19" ht="15" customHeight="1" x14ac:dyDescent="0.35">
      <c r="A1005" s="112">
        <v>1004</v>
      </c>
      <c r="B1005" s="112" t="s">
        <v>3469</v>
      </c>
      <c r="C1005" s="112" t="s">
        <v>3470</v>
      </c>
      <c r="D1005" s="180" t="s">
        <v>287</v>
      </c>
      <c r="E1005" s="112" t="s">
        <v>639</v>
      </c>
      <c r="F1005" s="112" t="s">
        <v>3020</v>
      </c>
      <c r="G1005" s="180" t="s">
        <v>3471</v>
      </c>
      <c r="H1005" s="75"/>
      <c r="I1005" s="112" t="s">
        <v>1112</v>
      </c>
      <c r="J1005" s="112" t="s">
        <v>290</v>
      </c>
      <c r="K1005" s="178"/>
      <c r="L1005" s="178"/>
      <c r="M1005" s="171"/>
      <c r="N1005" s="112">
        <v>2</v>
      </c>
      <c r="O1005" s="75"/>
      <c r="P1005" s="112">
        <v>24</v>
      </c>
      <c r="Q1005" s="75"/>
      <c r="R1005" s="112" t="s">
        <v>5</v>
      </c>
      <c r="S1005" s="171" t="s">
        <v>18</v>
      </c>
    </row>
    <row r="1006" spans="1:19" ht="15" customHeight="1" x14ac:dyDescent="0.35">
      <c r="A1006" s="112">
        <v>1005</v>
      </c>
      <c r="B1006" s="112" t="s">
        <v>3472</v>
      </c>
      <c r="C1006" s="112" t="s">
        <v>3473</v>
      </c>
      <c r="D1006" s="180" t="s">
        <v>332</v>
      </c>
      <c r="E1006" s="112" t="s">
        <v>302</v>
      </c>
      <c r="F1006" s="112" t="s">
        <v>3474</v>
      </c>
      <c r="G1006" s="180" t="s">
        <v>3475</v>
      </c>
      <c r="H1006" s="75"/>
      <c r="I1006" s="112" t="s">
        <v>1112</v>
      </c>
      <c r="J1006" s="112" t="s">
        <v>290</v>
      </c>
      <c r="K1006" s="178"/>
      <c r="L1006" s="178"/>
      <c r="M1006" s="171"/>
      <c r="N1006" s="112">
        <v>1</v>
      </c>
      <c r="O1006" s="75"/>
      <c r="P1006" s="112">
        <v>72</v>
      </c>
      <c r="Q1006" s="75"/>
      <c r="R1006" s="112" t="s">
        <v>5</v>
      </c>
      <c r="S1006" s="171" t="s">
        <v>18</v>
      </c>
    </row>
    <row r="1007" spans="1:19" ht="15" customHeight="1" x14ac:dyDescent="0.35">
      <c r="A1007" s="112">
        <v>1006</v>
      </c>
      <c r="B1007" s="112" t="s">
        <v>3476</v>
      </c>
      <c r="C1007" s="112" t="s">
        <v>3477</v>
      </c>
      <c r="D1007" s="180" t="s">
        <v>287</v>
      </c>
      <c r="E1007" s="112" t="s">
        <v>295</v>
      </c>
      <c r="F1007" s="112" t="s">
        <v>3478</v>
      </c>
      <c r="G1007" s="180" t="s">
        <v>3479</v>
      </c>
      <c r="H1007" s="75"/>
      <c r="I1007" s="112" t="s">
        <v>1112</v>
      </c>
      <c r="J1007" s="112" t="s">
        <v>290</v>
      </c>
      <c r="K1007" s="178"/>
      <c r="L1007" s="178"/>
      <c r="M1007" s="171"/>
      <c r="N1007" s="112">
        <v>4</v>
      </c>
      <c r="O1007" s="75"/>
      <c r="P1007" s="112">
        <v>22</v>
      </c>
      <c r="Q1007" s="75"/>
      <c r="R1007" s="112" t="s">
        <v>5</v>
      </c>
      <c r="S1007" s="171" t="s">
        <v>18</v>
      </c>
    </row>
    <row r="1008" spans="1:19" ht="15" customHeight="1" x14ac:dyDescent="0.35">
      <c r="A1008" s="112">
        <v>1007</v>
      </c>
      <c r="B1008" s="112" t="s">
        <v>3480</v>
      </c>
      <c r="C1008" s="112" t="s">
        <v>3481</v>
      </c>
      <c r="D1008" s="180" t="s">
        <v>287</v>
      </c>
      <c r="E1008" s="112" t="s">
        <v>493</v>
      </c>
      <c r="F1008" s="112" t="s">
        <v>3482</v>
      </c>
      <c r="G1008" s="180" t="s">
        <v>3483</v>
      </c>
      <c r="H1008" s="75"/>
      <c r="I1008" s="112" t="s">
        <v>1112</v>
      </c>
      <c r="J1008" s="112" t="s">
        <v>290</v>
      </c>
      <c r="K1008" s="178"/>
      <c r="L1008" s="178"/>
      <c r="M1008" s="171"/>
      <c r="N1008" s="112">
        <v>1</v>
      </c>
      <c r="O1008" s="75"/>
      <c r="P1008" s="112">
        <v>9</v>
      </c>
      <c r="Q1008" s="75"/>
      <c r="R1008" s="112" t="s">
        <v>5</v>
      </c>
      <c r="S1008" s="171" t="s">
        <v>18</v>
      </c>
    </row>
    <row r="1009" spans="1:19" ht="15" customHeight="1" x14ac:dyDescent="0.35">
      <c r="A1009" s="112">
        <v>1008</v>
      </c>
      <c r="B1009" s="112" t="s">
        <v>3484</v>
      </c>
      <c r="C1009" s="112" t="s">
        <v>3485</v>
      </c>
      <c r="D1009" s="180" t="s">
        <v>1743</v>
      </c>
      <c r="E1009" s="112" t="s">
        <v>493</v>
      </c>
      <c r="F1009" s="112" t="s">
        <v>3486</v>
      </c>
      <c r="G1009" s="180" t="s">
        <v>3487</v>
      </c>
      <c r="H1009" s="75"/>
      <c r="I1009" s="112" t="s">
        <v>1112</v>
      </c>
      <c r="J1009" s="112" t="s">
        <v>290</v>
      </c>
      <c r="K1009" s="178"/>
      <c r="L1009" s="178"/>
      <c r="M1009" s="171"/>
      <c r="N1009" s="75"/>
      <c r="O1009" s="75"/>
      <c r="P1009" s="112">
        <v>15</v>
      </c>
      <c r="Q1009" s="75"/>
      <c r="R1009" s="112" t="s">
        <v>5</v>
      </c>
      <c r="S1009" s="171" t="s">
        <v>18</v>
      </c>
    </row>
    <row r="1010" spans="1:19" ht="15" customHeight="1" x14ac:dyDescent="0.35">
      <c r="A1010" s="112">
        <v>1009</v>
      </c>
      <c r="B1010" s="112" t="s">
        <v>3488</v>
      </c>
      <c r="C1010" s="112" t="s">
        <v>3489</v>
      </c>
      <c r="D1010" s="180" t="s">
        <v>1600</v>
      </c>
      <c r="E1010" s="112" t="s">
        <v>493</v>
      </c>
      <c r="F1010" s="112" t="s">
        <v>3490</v>
      </c>
      <c r="G1010" s="180" t="s">
        <v>488</v>
      </c>
      <c r="H1010" s="75"/>
      <c r="I1010" s="112" t="s">
        <v>505</v>
      </c>
      <c r="J1010" s="112" t="s">
        <v>1118</v>
      </c>
      <c r="K1010" s="178"/>
      <c r="L1010" s="178"/>
      <c r="M1010" s="171"/>
      <c r="N1010" s="112">
        <v>1</v>
      </c>
      <c r="O1010" s="75"/>
      <c r="P1010" s="112">
        <v>17</v>
      </c>
      <c r="Q1010" s="75"/>
      <c r="R1010" s="112" t="s">
        <v>5</v>
      </c>
      <c r="S1010" s="171" t="s">
        <v>18</v>
      </c>
    </row>
    <row r="1011" spans="1:19" ht="15" customHeight="1" x14ac:dyDescent="0.35">
      <c r="A1011" s="112">
        <v>1010</v>
      </c>
      <c r="B1011" s="112" t="s">
        <v>3491</v>
      </c>
      <c r="C1011" s="112" t="s">
        <v>3492</v>
      </c>
      <c r="D1011" s="180" t="s">
        <v>332</v>
      </c>
      <c r="E1011" s="112" t="s">
        <v>295</v>
      </c>
      <c r="F1011" s="112" t="s">
        <v>3493</v>
      </c>
      <c r="G1011" s="180" t="s">
        <v>2868</v>
      </c>
      <c r="H1011" s="75"/>
      <c r="I1011" s="112" t="s">
        <v>886</v>
      </c>
      <c r="J1011" s="112" t="s">
        <v>1113</v>
      </c>
      <c r="K1011" s="178"/>
      <c r="L1011" s="178"/>
      <c r="M1011" s="171"/>
      <c r="N1011" s="112">
        <v>2</v>
      </c>
      <c r="O1011" s="75"/>
      <c r="P1011" s="75"/>
      <c r="Q1011" s="75"/>
      <c r="R1011" s="112" t="s">
        <v>5</v>
      </c>
      <c r="S1011" s="171" t="s">
        <v>18</v>
      </c>
    </row>
    <row r="1012" spans="1:19" ht="15" customHeight="1" x14ac:dyDescent="0.35">
      <c r="A1012" s="112">
        <v>1011</v>
      </c>
      <c r="B1012" s="112" t="s">
        <v>3494</v>
      </c>
      <c r="C1012" s="112" t="s">
        <v>3495</v>
      </c>
      <c r="D1012" s="180" t="s">
        <v>3152</v>
      </c>
      <c r="E1012" s="112" t="s">
        <v>396</v>
      </c>
      <c r="F1012" s="112" t="s">
        <v>3496</v>
      </c>
      <c r="G1012" s="180" t="s">
        <v>488</v>
      </c>
      <c r="H1012" s="75"/>
      <c r="I1012" s="112" t="s">
        <v>505</v>
      </c>
      <c r="J1012" s="112" t="s">
        <v>1118</v>
      </c>
      <c r="K1012" s="178"/>
      <c r="L1012" s="178"/>
      <c r="M1012" s="171"/>
      <c r="N1012" s="112">
        <v>12</v>
      </c>
      <c r="O1012" s="75"/>
      <c r="P1012" s="112">
        <v>50</v>
      </c>
      <c r="Q1012" s="75"/>
      <c r="R1012" s="112" t="s">
        <v>5</v>
      </c>
      <c r="S1012" s="171" t="s">
        <v>18</v>
      </c>
    </row>
    <row r="1013" spans="1:19" ht="15" customHeight="1" x14ac:dyDescent="0.35">
      <c r="A1013" s="112">
        <v>1012</v>
      </c>
      <c r="B1013" s="112" t="s">
        <v>3497</v>
      </c>
      <c r="C1013" s="112" t="s">
        <v>3498</v>
      </c>
      <c r="D1013" s="180" t="s">
        <v>1480</v>
      </c>
      <c r="E1013" s="112" t="s">
        <v>493</v>
      </c>
      <c r="F1013" s="112" t="s">
        <v>3499</v>
      </c>
      <c r="G1013" s="178" t="s">
        <v>3500</v>
      </c>
      <c r="H1013" s="75"/>
      <c r="I1013" s="112" t="s">
        <v>505</v>
      </c>
      <c r="J1013" s="112" t="s">
        <v>1118</v>
      </c>
      <c r="K1013" s="178"/>
      <c r="L1013" s="178"/>
      <c r="M1013" s="171"/>
      <c r="N1013" s="112">
        <v>1</v>
      </c>
      <c r="O1013" s="75"/>
      <c r="P1013" s="112">
        <v>29</v>
      </c>
      <c r="Q1013" s="75"/>
      <c r="R1013" s="112" t="s">
        <v>5</v>
      </c>
      <c r="S1013" s="171" t="s">
        <v>18</v>
      </c>
    </row>
    <row r="1014" spans="1:19" ht="15" customHeight="1" x14ac:dyDescent="0.35">
      <c r="A1014" s="112">
        <v>1013</v>
      </c>
      <c r="B1014" s="112" t="s">
        <v>3501</v>
      </c>
      <c r="C1014" s="112" t="s">
        <v>3502</v>
      </c>
      <c r="D1014" s="180" t="s">
        <v>2609</v>
      </c>
      <c r="E1014" s="112" t="s">
        <v>288</v>
      </c>
      <c r="F1014" s="112" t="s">
        <v>3503</v>
      </c>
      <c r="G1014" s="180" t="s">
        <v>488</v>
      </c>
      <c r="H1014" s="75"/>
      <c r="I1014" s="112" t="s">
        <v>505</v>
      </c>
      <c r="J1014" s="112" t="s">
        <v>1118</v>
      </c>
      <c r="K1014" s="178"/>
      <c r="L1014" s="178"/>
      <c r="M1014" s="171"/>
      <c r="N1014" s="112">
        <v>8</v>
      </c>
      <c r="O1014" s="75"/>
      <c r="P1014" s="112">
        <v>34</v>
      </c>
      <c r="Q1014" s="75"/>
      <c r="R1014" s="112" t="s">
        <v>5</v>
      </c>
      <c r="S1014" s="171" t="s">
        <v>18</v>
      </c>
    </row>
    <row r="1015" spans="1:19" ht="15" customHeight="1" x14ac:dyDescent="0.35">
      <c r="A1015" s="112">
        <v>1014</v>
      </c>
      <c r="B1015" s="112" t="s">
        <v>3504</v>
      </c>
      <c r="C1015" s="112" t="s">
        <v>3505</v>
      </c>
      <c r="D1015" s="180" t="s">
        <v>1417</v>
      </c>
      <c r="E1015" s="112" t="s">
        <v>639</v>
      </c>
      <c r="F1015" s="112" t="s">
        <v>3506</v>
      </c>
      <c r="G1015" s="180" t="s">
        <v>488</v>
      </c>
      <c r="H1015" s="75"/>
      <c r="I1015" s="112" t="s">
        <v>505</v>
      </c>
      <c r="J1015" s="112" t="s">
        <v>1118</v>
      </c>
      <c r="K1015" s="178"/>
      <c r="L1015" s="178"/>
      <c r="M1015" s="171"/>
      <c r="N1015" s="75"/>
      <c r="O1015" s="75"/>
      <c r="P1015" s="112">
        <v>27</v>
      </c>
      <c r="Q1015" s="75"/>
      <c r="R1015" s="112" t="s">
        <v>5</v>
      </c>
      <c r="S1015" s="171" t="s">
        <v>18</v>
      </c>
    </row>
    <row r="1016" spans="1:19" ht="15" customHeight="1" x14ac:dyDescent="0.35">
      <c r="A1016" s="112">
        <v>1015</v>
      </c>
      <c r="B1016" s="112" t="s">
        <v>3507</v>
      </c>
      <c r="C1016" s="112" t="s">
        <v>3508</v>
      </c>
      <c r="D1016" s="180" t="s">
        <v>287</v>
      </c>
      <c r="E1016" s="112" t="s">
        <v>325</v>
      </c>
      <c r="F1016" s="112" t="s">
        <v>3509</v>
      </c>
      <c r="G1016" s="180" t="s">
        <v>3510</v>
      </c>
      <c r="H1016" s="75"/>
      <c r="I1016" s="112" t="s">
        <v>1112</v>
      </c>
      <c r="J1016" s="112" t="s">
        <v>290</v>
      </c>
      <c r="K1016" s="178"/>
      <c r="L1016" s="178"/>
      <c r="M1016" s="171"/>
      <c r="N1016" s="112">
        <v>1</v>
      </c>
      <c r="O1016" s="75"/>
      <c r="P1016" s="112">
        <v>19</v>
      </c>
      <c r="Q1016" s="75"/>
      <c r="R1016" s="112" t="s">
        <v>5</v>
      </c>
      <c r="S1016" s="171" t="s">
        <v>18</v>
      </c>
    </row>
    <row r="1017" spans="1:19" ht="15" customHeight="1" x14ac:dyDescent="0.35">
      <c r="A1017" s="112">
        <v>1016</v>
      </c>
      <c r="B1017" s="112" t="s">
        <v>3511</v>
      </c>
      <c r="C1017" s="112" t="s">
        <v>3512</v>
      </c>
      <c r="D1017" s="180" t="s">
        <v>1201</v>
      </c>
      <c r="E1017" s="112" t="s">
        <v>346</v>
      </c>
      <c r="F1017" s="112" t="s">
        <v>3513</v>
      </c>
      <c r="G1017" s="180" t="s">
        <v>3514</v>
      </c>
      <c r="H1017" s="75"/>
      <c r="I1017" s="112" t="s">
        <v>1112</v>
      </c>
      <c r="J1017" s="112" t="s">
        <v>1154</v>
      </c>
      <c r="K1017" s="178"/>
      <c r="L1017" s="178"/>
      <c r="M1017" s="171"/>
      <c r="N1017" s="112">
        <v>2</v>
      </c>
      <c r="O1017" s="75"/>
      <c r="P1017" s="112">
        <v>18</v>
      </c>
      <c r="Q1017" s="75"/>
      <c r="R1017" s="112" t="s">
        <v>5</v>
      </c>
      <c r="S1017" s="171" t="s">
        <v>18</v>
      </c>
    </row>
    <row r="1018" spans="1:19" ht="15" customHeight="1" x14ac:dyDescent="0.35">
      <c r="A1018" s="112">
        <v>1017</v>
      </c>
      <c r="B1018" s="112" t="s">
        <v>3515</v>
      </c>
      <c r="C1018" s="112" t="s">
        <v>3516</v>
      </c>
      <c r="D1018" s="180" t="s">
        <v>2523</v>
      </c>
      <c r="E1018" s="112" t="s">
        <v>310</v>
      </c>
      <c r="F1018" s="112" t="s">
        <v>3517</v>
      </c>
      <c r="G1018" s="180" t="s">
        <v>3518</v>
      </c>
      <c r="H1018" s="75"/>
      <c r="I1018" s="112" t="s">
        <v>505</v>
      </c>
      <c r="J1018" s="112" t="s">
        <v>1118</v>
      </c>
      <c r="K1018" s="178"/>
      <c r="L1018" s="178"/>
      <c r="M1018" s="171"/>
      <c r="N1018" s="75"/>
      <c r="O1018" s="75"/>
      <c r="P1018" s="112">
        <v>34</v>
      </c>
      <c r="Q1018" s="75"/>
      <c r="R1018" s="112" t="s">
        <v>5</v>
      </c>
      <c r="S1018" s="171" t="s">
        <v>18</v>
      </c>
    </row>
    <row r="1019" spans="1:19" ht="15" customHeight="1" x14ac:dyDescent="0.35">
      <c r="A1019" s="112">
        <v>1018</v>
      </c>
      <c r="B1019" s="112" t="s">
        <v>3519</v>
      </c>
      <c r="C1019" s="112" t="s">
        <v>3520</v>
      </c>
      <c r="D1019" s="180" t="s">
        <v>1177</v>
      </c>
      <c r="E1019" s="112" t="s">
        <v>288</v>
      </c>
      <c r="F1019" s="112" t="s">
        <v>3521</v>
      </c>
      <c r="G1019" s="180" t="s">
        <v>3522</v>
      </c>
      <c r="H1019" s="75"/>
      <c r="I1019" s="112" t="s">
        <v>1112</v>
      </c>
      <c r="J1019" s="112" t="s">
        <v>290</v>
      </c>
      <c r="K1019" s="178"/>
      <c r="L1019" s="178"/>
      <c r="M1019" s="171"/>
      <c r="N1019" s="112">
        <v>1</v>
      </c>
      <c r="O1019" s="75"/>
      <c r="P1019" s="112">
        <v>19</v>
      </c>
      <c r="Q1019" s="75"/>
      <c r="R1019" s="112" t="s">
        <v>5</v>
      </c>
      <c r="S1019" s="171" t="s">
        <v>18</v>
      </c>
    </row>
    <row r="1020" spans="1:19" ht="15" customHeight="1" x14ac:dyDescent="0.35">
      <c r="A1020" s="112">
        <v>1019</v>
      </c>
      <c r="B1020" s="112" t="s">
        <v>3523</v>
      </c>
      <c r="C1020" s="112" t="s">
        <v>3524</v>
      </c>
      <c r="D1020" s="180" t="s">
        <v>287</v>
      </c>
      <c r="E1020" s="112" t="s">
        <v>396</v>
      </c>
      <c r="F1020" s="112" t="s">
        <v>3525</v>
      </c>
      <c r="G1020" s="180" t="s">
        <v>3526</v>
      </c>
      <c r="H1020" s="75"/>
      <c r="I1020" s="112" t="s">
        <v>1112</v>
      </c>
      <c r="J1020" s="112" t="s">
        <v>290</v>
      </c>
      <c r="K1020" s="178"/>
      <c r="L1020" s="178"/>
      <c r="M1020" s="171"/>
      <c r="N1020" s="112">
        <v>10</v>
      </c>
      <c r="O1020" s="75"/>
      <c r="P1020" s="112">
        <v>31</v>
      </c>
      <c r="Q1020" s="75"/>
      <c r="R1020" s="112" t="s">
        <v>5</v>
      </c>
      <c r="S1020" s="171" t="s">
        <v>18</v>
      </c>
    </row>
    <row r="1021" spans="1:19" ht="15" customHeight="1" x14ac:dyDescent="0.35">
      <c r="A1021" s="112">
        <v>1020</v>
      </c>
      <c r="B1021" s="112" t="s">
        <v>3527</v>
      </c>
      <c r="C1021" s="112" t="s">
        <v>3528</v>
      </c>
      <c r="D1021" s="180" t="s">
        <v>2219</v>
      </c>
      <c r="E1021" s="112" t="s">
        <v>346</v>
      </c>
      <c r="F1021" s="112" t="s">
        <v>3529</v>
      </c>
      <c r="G1021" s="180" t="s">
        <v>488</v>
      </c>
      <c r="H1021" s="75"/>
      <c r="I1021" s="112" t="s">
        <v>505</v>
      </c>
      <c r="J1021" s="112" t="s">
        <v>1118</v>
      </c>
      <c r="K1021" s="178"/>
      <c r="L1021" s="178"/>
      <c r="M1021" s="171"/>
      <c r="N1021" s="112">
        <v>4</v>
      </c>
      <c r="O1021" s="75"/>
      <c r="P1021" s="112">
        <v>46</v>
      </c>
      <c r="Q1021" s="75"/>
      <c r="R1021" s="112" t="s">
        <v>5</v>
      </c>
      <c r="S1021" s="171" t="s">
        <v>18</v>
      </c>
    </row>
    <row r="1022" spans="1:19" ht="15" customHeight="1" x14ac:dyDescent="0.35">
      <c r="A1022" s="112">
        <v>1021</v>
      </c>
      <c r="B1022" s="112" t="s">
        <v>1507</v>
      </c>
      <c r="C1022" s="112" t="s">
        <v>3530</v>
      </c>
      <c r="D1022" s="180" t="s">
        <v>287</v>
      </c>
      <c r="E1022" s="112" t="s">
        <v>493</v>
      </c>
      <c r="F1022" s="112" t="s">
        <v>3531</v>
      </c>
      <c r="G1022" s="180" t="s">
        <v>3532</v>
      </c>
      <c r="H1022" s="75"/>
      <c r="I1022" s="112" t="s">
        <v>886</v>
      </c>
      <c r="J1022" s="112" t="s">
        <v>290</v>
      </c>
      <c r="K1022" s="178"/>
      <c r="L1022" s="178"/>
      <c r="M1022" s="171"/>
      <c r="N1022" s="112">
        <v>3</v>
      </c>
      <c r="O1022" s="75"/>
      <c r="P1022" s="75"/>
      <c r="Q1022" s="75"/>
      <c r="R1022" s="112" t="s">
        <v>5</v>
      </c>
      <c r="S1022" s="171" t="s">
        <v>18</v>
      </c>
    </row>
    <row r="1023" spans="1:19" ht="15" customHeight="1" x14ac:dyDescent="0.35">
      <c r="A1023" s="112">
        <v>1022</v>
      </c>
      <c r="B1023" s="112" t="s">
        <v>3533</v>
      </c>
      <c r="C1023" s="112" t="s">
        <v>3534</v>
      </c>
      <c r="D1023" s="180" t="s">
        <v>332</v>
      </c>
      <c r="E1023" s="112" t="s">
        <v>295</v>
      </c>
      <c r="F1023" s="112" t="s">
        <v>3535</v>
      </c>
      <c r="G1023" s="180" t="s">
        <v>3536</v>
      </c>
      <c r="H1023" s="75"/>
      <c r="I1023" s="112" t="s">
        <v>1112</v>
      </c>
      <c r="J1023" s="112" t="s">
        <v>290</v>
      </c>
      <c r="K1023" s="178"/>
      <c r="L1023" s="178"/>
      <c r="M1023" s="171"/>
      <c r="N1023" s="75"/>
      <c r="O1023" s="75"/>
      <c r="P1023" s="112">
        <v>8</v>
      </c>
      <c r="Q1023" s="75"/>
      <c r="R1023" s="112" t="s">
        <v>5</v>
      </c>
      <c r="S1023" s="171" t="s">
        <v>18</v>
      </c>
    </row>
    <row r="1024" spans="1:19" ht="15" customHeight="1" x14ac:dyDescent="0.35">
      <c r="A1024" s="112">
        <v>1023</v>
      </c>
      <c r="B1024" s="112" t="s">
        <v>3537</v>
      </c>
      <c r="C1024" s="112" t="s">
        <v>3538</v>
      </c>
      <c r="D1024" s="180" t="s">
        <v>287</v>
      </c>
      <c r="E1024" s="112" t="s">
        <v>310</v>
      </c>
      <c r="F1024" s="112" t="s">
        <v>3539</v>
      </c>
      <c r="G1024" s="180" t="s">
        <v>3540</v>
      </c>
      <c r="H1024" s="75"/>
      <c r="I1024" s="112" t="s">
        <v>1112</v>
      </c>
      <c r="J1024" s="112" t="s">
        <v>290</v>
      </c>
      <c r="K1024" s="178"/>
      <c r="L1024" s="178"/>
      <c r="M1024" s="171"/>
      <c r="N1024" s="112">
        <v>4</v>
      </c>
      <c r="O1024" s="75"/>
      <c r="P1024" s="112">
        <v>19</v>
      </c>
      <c r="Q1024" s="75"/>
      <c r="R1024" s="112" t="s">
        <v>5</v>
      </c>
      <c r="S1024" s="171" t="s">
        <v>18</v>
      </c>
    </row>
    <row r="1025" spans="1:19" ht="15" customHeight="1" x14ac:dyDescent="0.35">
      <c r="A1025" s="112">
        <v>1024</v>
      </c>
      <c r="B1025" s="112" t="s">
        <v>3541</v>
      </c>
      <c r="C1025" s="112" t="s">
        <v>3542</v>
      </c>
      <c r="D1025" s="180" t="s">
        <v>287</v>
      </c>
      <c r="E1025" s="112" t="s">
        <v>396</v>
      </c>
      <c r="F1025" s="112" t="s">
        <v>3543</v>
      </c>
      <c r="G1025" s="180" t="s">
        <v>3544</v>
      </c>
      <c r="H1025" s="75"/>
      <c r="I1025" s="112" t="s">
        <v>886</v>
      </c>
      <c r="J1025" s="112" t="s">
        <v>290</v>
      </c>
      <c r="K1025" s="178"/>
      <c r="L1025" s="178"/>
      <c r="M1025" s="171"/>
      <c r="N1025" s="112">
        <v>24</v>
      </c>
      <c r="O1025" s="75"/>
      <c r="P1025" s="112">
        <v>7</v>
      </c>
      <c r="Q1025" s="75"/>
      <c r="R1025" s="112" t="s">
        <v>5</v>
      </c>
      <c r="S1025" s="171" t="s">
        <v>18</v>
      </c>
    </row>
    <row r="1026" spans="1:19" ht="15" customHeight="1" x14ac:dyDescent="0.35">
      <c r="A1026" s="112">
        <v>1025</v>
      </c>
      <c r="B1026" s="112" t="s">
        <v>3545</v>
      </c>
      <c r="C1026" s="112" t="s">
        <v>3546</v>
      </c>
      <c r="D1026" s="180" t="s">
        <v>1110</v>
      </c>
      <c r="E1026" s="112" t="s">
        <v>493</v>
      </c>
      <c r="F1026" s="112" t="s">
        <v>3547</v>
      </c>
      <c r="G1026" s="180" t="s">
        <v>3548</v>
      </c>
      <c r="H1026" s="75"/>
      <c r="I1026" s="112" t="s">
        <v>1112</v>
      </c>
      <c r="J1026" s="112" t="s">
        <v>290</v>
      </c>
      <c r="K1026" s="178"/>
      <c r="L1026" s="178"/>
      <c r="M1026" s="171"/>
      <c r="N1026" s="75"/>
      <c r="O1026" s="75"/>
      <c r="P1026" s="112">
        <v>13</v>
      </c>
      <c r="Q1026" s="75"/>
      <c r="R1026" s="112" t="s">
        <v>5</v>
      </c>
      <c r="S1026" s="171" t="s">
        <v>18</v>
      </c>
    </row>
    <row r="1027" spans="1:19" ht="15" customHeight="1" x14ac:dyDescent="0.35">
      <c r="A1027" s="112">
        <v>1026</v>
      </c>
      <c r="B1027" s="112" t="s">
        <v>3549</v>
      </c>
      <c r="C1027" s="112" t="s">
        <v>3550</v>
      </c>
      <c r="D1027" s="180" t="s">
        <v>1110</v>
      </c>
      <c r="E1027" s="112" t="s">
        <v>325</v>
      </c>
      <c r="F1027" s="112" t="s">
        <v>3551</v>
      </c>
      <c r="G1027" s="180" t="s">
        <v>3552</v>
      </c>
      <c r="H1027" s="75"/>
      <c r="I1027" s="112" t="s">
        <v>886</v>
      </c>
      <c r="J1027" s="112" t="s">
        <v>1113</v>
      </c>
      <c r="K1027" s="178"/>
      <c r="L1027" s="178"/>
      <c r="M1027" s="171"/>
      <c r="N1027" s="112">
        <v>1</v>
      </c>
      <c r="O1027" s="75"/>
      <c r="P1027" s="112">
        <v>28</v>
      </c>
      <c r="Q1027" s="75"/>
      <c r="R1027" s="112" t="s">
        <v>5</v>
      </c>
      <c r="S1027" s="171" t="s">
        <v>18</v>
      </c>
    </row>
    <row r="1028" spans="1:19" ht="15" customHeight="1" x14ac:dyDescent="0.35">
      <c r="A1028" s="112">
        <v>1027</v>
      </c>
      <c r="B1028" s="112" t="s">
        <v>3553</v>
      </c>
      <c r="C1028" s="112" t="s">
        <v>3554</v>
      </c>
      <c r="D1028" s="180" t="s">
        <v>1150</v>
      </c>
      <c r="E1028" s="112" t="s">
        <v>333</v>
      </c>
      <c r="F1028" s="112" t="s">
        <v>1646</v>
      </c>
      <c r="G1028" s="180" t="s">
        <v>3555</v>
      </c>
      <c r="H1028" s="75"/>
      <c r="I1028" s="112" t="s">
        <v>1112</v>
      </c>
      <c r="J1028" s="112" t="s">
        <v>290</v>
      </c>
      <c r="K1028" s="178"/>
      <c r="L1028" s="178"/>
      <c r="M1028" s="171"/>
      <c r="N1028" s="75"/>
      <c r="O1028" s="75"/>
      <c r="P1028" s="75"/>
      <c r="Q1028" s="75"/>
      <c r="R1028" s="112" t="s">
        <v>5</v>
      </c>
      <c r="S1028" s="171" t="s">
        <v>18</v>
      </c>
    </row>
    <row r="1029" spans="1:19" ht="15" customHeight="1" x14ac:dyDescent="0.35">
      <c r="A1029" s="112">
        <v>1028</v>
      </c>
      <c r="B1029" s="112" t="s">
        <v>2605</v>
      </c>
      <c r="C1029" s="112" t="s">
        <v>3556</v>
      </c>
      <c r="D1029" s="180" t="s">
        <v>488</v>
      </c>
      <c r="E1029" s="112" t="s">
        <v>346</v>
      </c>
      <c r="F1029" s="112" t="s">
        <v>1141</v>
      </c>
      <c r="G1029" s="180" t="s">
        <v>488</v>
      </c>
      <c r="H1029" s="75"/>
      <c r="I1029" s="112" t="s">
        <v>886</v>
      </c>
      <c r="J1029" s="112" t="s">
        <v>1142</v>
      </c>
      <c r="K1029" s="178"/>
      <c r="L1029" s="178"/>
      <c r="M1029" s="171"/>
      <c r="N1029" s="112">
        <v>3</v>
      </c>
      <c r="O1029" s="75"/>
      <c r="P1029" s="75"/>
      <c r="Q1029" s="75"/>
      <c r="R1029" s="112" t="s">
        <v>5</v>
      </c>
      <c r="S1029" s="171" t="s">
        <v>18</v>
      </c>
    </row>
    <row r="1030" spans="1:19" ht="15" customHeight="1" x14ac:dyDescent="0.35">
      <c r="A1030" s="112">
        <v>1029</v>
      </c>
      <c r="B1030" s="112" t="s">
        <v>3557</v>
      </c>
      <c r="C1030" s="112" t="s">
        <v>3558</v>
      </c>
      <c r="D1030" s="180" t="s">
        <v>1590</v>
      </c>
      <c r="E1030" s="112" t="s">
        <v>493</v>
      </c>
      <c r="F1030" s="112" t="s">
        <v>1592</v>
      </c>
      <c r="G1030" s="180" t="s">
        <v>488</v>
      </c>
      <c r="H1030" s="75"/>
      <c r="I1030" s="112" t="s">
        <v>1112</v>
      </c>
      <c r="J1030" s="112" t="s">
        <v>1313</v>
      </c>
      <c r="K1030" s="178"/>
      <c r="L1030" s="178"/>
      <c r="M1030" s="171"/>
      <c r="N1030" s="75"/>
      <c r="O1030" s="75"/>
      <c r="P1030" s="112">
        <v>14</v>
      </c>
      <c r="Q1030" s="75"/>
      <c r="R1030" s="112" t="s">
        <v>5</v>
      </c>
      <c r="S1030" s="171" t="s">
        <v>18</v>
      </c>
    </row>
    <row r="1031" spans="1:19" ht="15" customHeight="1" x14ac:dyDescent="0.35">
      <c r="A1031" s="112">
        <v>1030</v>
      </c>
      <c r="B1031" s="112" t="s">
        <v>3559</v>
      </c>
      <c r="C1031" s="112" t="s">
        <v>3560</v>
      </c>
      <c r="D1031" s="180" t="s">
        <v>3561</v>
      </c>
      <c r="E1031" s="112" t="s">
        <v>493</v>
      </c>
      <c r="F1031" s="112" t="s">
        <v>3562</v>
      </c>
      <c r="G1031" s="180" t="s">
        <v>3563</v>
      </c>
      <c r="H1031" s="75"/>
      <c r="I1031" s="112" t="s">
        <v>505</v>
      </c>
      <c r="J1031" s="112" t="s">
        <v>1118</v>
      </c>
      <c r="K1031" s="178"/>
      <c r="L1031" s="178"/>
      <c r="M1031" s="171"/>
      <c r="N1031" s="112">
        <v>24</v>
      </c>
      <c r="O1031" s="75"/>
      <c r="P1031" s="112">
        <v>96</v>
      </c>
      <c r="Q1031" s="75"/>
      <c r="R1031" s="112" t="s">
        <v>5</v>
      </c>
      <c r="S1031" s="171" t="s">
        <v>18</v>
      </c>
    </row>
    <row r="1032" spans="1:19" ht="15" customHeight="1" x14ac:dyDescent="0.35">
      <c r="A1032" s="112">
        <v>1031</v>
      </c>
      <c r="B1032" s="112" t="s">
        <v>3564</v>
      </c>
      <c r="C1032" s="112" t="s">
        <v>3565</v>
      </c>
      <c r="D1032" s="180" t="s">
        <v>287</v>
      </c>
      <c r="E1032" s="112" t="s">
        <v>288</v>
      </c>
      <c r="F1032" s="112" t="s">
        <v>3566</v>
      </c>
      <c r="G1032" s="180" t="s">
        <v>3567</v>
      </c>
      <c r="H1032" s="75"/>
      <c r="I1032" s="112" t="s">
        <v>1112</v>
      </c>
      <c r="J1032" s="112" t="s">
        <v>290</v>
      </c>
      <c r="K1032" s="178"/>
      <c r="L1032" s="178"/>
      <c r="M1032" s="171"/>
      <c r="N1032" s="112">
        <v>9</v>
      </c>
      <c r="O1032" s="75"/>
      <c r="P1032" s="112">
        <v>26</v>
      </c>
      <c r="Q1032" s="75"/>
      <c r="R1032" s="112" t="s">
        <v>5</v>
      </c>
      <c r="S1032" s="171" t="s">
        <v>18</v>
      </c>
    </row>
    <row r="1033" spans="1:19" ht="15" customHeight="1" x14ac:dyDescent="0.35">
      <c r="A1033" s="112">
        <v>1032</v>
      </c>
      <c r="B1033" s="112" t="s">
        <v>3568</v>
      </c>
      <c r="C1033" s="112" t="s">
        <v>3569</v>
      </c>
      <c r="D1033" s="180" t="s">
        <v>1110</v>
      </c>
      <c r="E1033" s="112" t="s">
        <v>493</v>
      </c>
      <c r="F1033" s="112" t="s">
        <v>3570</v>
      </c>
      <c r="G1033" s="180" t="s">
        <v>3571</v>
      </c>
      <c r="H1033" s="75"/>
      <c r="I1033" s="112" t="s">
        <v>1112</v>
      </c>
      <c r="J1033" s="112" t="s">
        <v>290</v>
      </c>
      <c r="K1033" s="178"/>
      <c r="L1033" s="178"/>
      <c r="M1033" s="171"/>
      <c r="N1033" s="75"/>
      <c r="O1033" s="75"/>
      <c r="P1033" s="112">
        <v>10</v>
      </c>
      <c r="Q1033" s="75"/>
      <c r="R1033" s="112" t="s">
        <v>5</v>
      </c>
      <c r="S1033" s="171" t="s">
        <v>18</v>
      </c>
    </row>
    <row r="1034" spans="1:19" ht="15" customHeight="1" x14ac:dyDescent="0.35">
      <c r="A1034" s="112">
        <v>1033</v>
      </c>
      <c r="B1034" s="112" t="s">
        <v>2839</v>
      </c>
      <c r="C1034" s="112" t="s">
        <v>3572</v>
      </c>
      <c r="D1034" s="180" t="s">
        <v>287</v>
      </c>
      <c r="E1034" s="112" t="s">
        <v>493</v>
      </c>
      <c r="F1034" s="112" t="s">
        <v>3573</v>
      </c>
      <c r="G1034" s="180" t="s">
        <v>3574</v>
      </c>
      <c r="H1034" s="75"/>
      <c r="I1034" s="112" t="s">
        <v>886</v>
      </c>
      <c r="J1034" s="112" t="s">
        <v>290</v>
      </c>
      <c r="K1034" s="178"/>
      <c r="L1034" s="178"/>
      <c r="M1034" s="171"/>
      <c r="N1034" s="75"/>
      <c r="O1034" s="75"/>
      <c r="P1034" s="75"/>
      <c r="Q1034" s="75"/>
      <c r="R1034" s="112" t="s">
        <v>5</v>
      </c>
      <c r="S1034" s="171" t="s">
        <v>18</v>
      </c>
    </row>
    <row r="1035" spans="1:19" ht="15" customHeight="1" x14ac:dyDescent="0.35">
      <c r="A1035" s="112">
        <v>1034</v>
      </c>
      <c r="B1035" s="112" t="s">
        <v>3575</v>
      </c>
      <c r="C1035" s="112" t="s">
        <v>3576</v>
      </c>
      <c r="D1035" s="180" t="s">
        <v>287</v>
      </c>
      <c r="E1035" s="112" t="s">
        <v>396</v>
      </c>
      <c r="F1035" s="112" t="s">
        <v>3577</v>
      </c>
      <c r="G1035" s="180" t="s">
        <v>3578</v>
      </c>
      <c r="H1035" s="75"/>
      <c r="I1035" s="112" t="s">
        <v>886</v>
      </c>
      <c r="J1035" s="112" t="s">
        <v>290</v>
      </c>
      <c r="K1035" s="178"/>
      <c r="L1035" s="178"/>
      <c r="M1035" s="171"/>
      <c r="N1035" s="112">
        <v>2</v>
      </c>
      <c r="O1035" s="75"/>
      <c r="P1035" s="112">
        <v>13</v>
      </c>
      <c r="Q1035" s="75"/>
      <c r="R1035" s="112" t="s">
        <v>5</v>
      </c>
      <c r="S1035" s="171" t="s">
        <v>18</v>
      </c>
    </row>
    <row r="1036" spans="1:19" ht="15" customHeight="1" x14ac:dyDescent="0.35">
      <c r="A1036" s="112">
        <v>1035</v>
      </c>
      <c r="B1036" s="112" t="s">
        <v>3579</v>
      </c>
      <c r="C1036" s="112" t="s">
        <v>3580</v>
      </c>
      <c r="D1036" s="180" t="s">
        <v>3561</v>
      </c>
      <c r="E1036" s="112" t="s">
        <v>295</v>
      </c>
      <c r="F1036" s="112" t="s">
        <v>3581</v>
      </c>
      <c r="G1036" s="180" t="s">
        <v>3582</v>
      </c>
      <c r="H1036" s="75"/>
      <c r="I1036" s="112" t="s">
        <v>505</v>
      </c>
      <c r="J1036" s="112" t="s">
        <v>1118</v>
      </c>
      <c r="K1036" s="178"/>
      <c r="L1036" s="178"/>
      <c r="M1036" s="171"/>
      <c r="N1036" s="112">
        <v>303</v>
      </c>
      <c r="O1036" s="75"/>
      <c r="P1036" s="112">
        <v>117</v>
      </c>
      <c r="Q1036" s="75"/>
      <c r="R1036" s="112" t="s">
        <v>5</v>
      </c>
      <c r="S1036" s="171" t="s">
        <v>18</v>
      </c>
    </row>
    <row r="1037" spans="1:19" ht="15" customHeight="1" x14ac:dyDescent="0.35">
      <c r="A1037" s="112">
        <v>1036</v>
      </c>
      <c r="B1037" s="112" t="s">
        <v>3583</v>
      </c>
      <c r="C1037" s="112" t="s">
        <v>3584</v>
      </c>
      <c r="D1037" s="180" t="s">
        <v>3585</v>
      </c>
      <c r="E1037" s="112" t="s">
        <v>333</v>
      </c>
      <c r="F1037" s="112" t="s">
        <v>3586</v>
      </c>
      <c r="G1037" s="180" t="s">
        <v>3587</v>
      </c>
      <c r="H1037" s="75"/>
      <c r="I1037" s="112" t="s">
        <v>505</v>
      </c>
      <c r="J1037" s="112" t="s">
        <v>1118</v>
      </c>
      <c r="K1037" s="178"/>
      <c r="L1037" s="178"/>
      <c r="M1037" s="171"/>
      <c r="N1037" s="112">
        <v>114</v>
      </c>
      <c r="O1037" s="75"/>
      <c r="P1037" s="112">
        <v>38</v>
      </c>
      <c r="Q1037" s="75"/>
      <c r="R1037" s="112" t="s">
        <v>5</v>
      </c>
      <c r="S1037" s="171" t="s">
        <v>18</v>
      </c>
    </row>
    <row r="1038" spans="1:19" ht="15" customHeight="1" x14ac:dyDescent="0.35">
      <c r="A1038" s="112">
        <v>1037</v>
      </c>
      <c r="B1038" s="112" t="s">
        <v>1196</v>
      </c>
      <c r="C1038" s="112" t="s">
        <v>3588</v>
      </c>
      <c r="D1038" s="180" t="s">
        <v>287</v>
      </c>
      <c r="E1038" s="112" t="s">
        <v>493</v>
      </c>
      <c r="F1038" s="112" t="s">
        <v>3589</v>
      </c>
      <c r="G1038" s="180" t="s">
        <v>3590</v>
      </c>
      <c r="H1038" s="75"/>
      <c r="I1038" s="112" t="s">
        <v>886</v>
      </c>
      <c r="J1038" s="112" t="s">
        <v>290</v>
      </c>
      <c r="K1038" s="178"/>
      <c r="L1038" s="178"/>
      <c r="M1038" s="171"/>
      <c r="N1038" s="112">
        <v>1</v>
      </c>
      <c r="O1038" s="75"/>
      <c r="P1038" s="75"/>
      <c r="Q1038" s="75"/>
      <c r="R1038" s="112" t="s">
        <v>5</v>
      </c>
      <c r="S1038" s="171" t="s">
        <v>18</v>
      </c>
    </row>
    <row r="1039" spans="1:19" ht="15" customHeight="1" x14ac:dyDescent="0.35">
      <c r="A1039" s="112">
        <v>1038</v>
      </c>
      <c r="B1039" s="112" t="s">
        <v>3591</v>
      </c>
      <c r="C1039" s="112" t="s">
        <v>3592</v>
      </c>
      <c r="D1039" s="180" t="s">
        <v>1363</v>
      </c>
      <c r="E1039" s="112" t="s">
        <v>333</v>
      </c>
      <c r="F1039" s="112" t="s">
        <v>3593</v>
      </c>
      <c r="G1039" s="180" t="s">
        <v>3594</v>
      </c>
      <c r="H1039" s="75"/>
      <c r="I1039" s="112" t="s">
        <v>1112</v>
      </c>
      <c r="J1039" s="112" t="s">
        <v>290</v>
      </c>
      <c r="K1039" s="178"/>
      <c r="L1039" s="178"/>
      <c r="M1039" s="171"/>
      <c r="N1039" s="112">
        <v>7</v>
      </c>
      <c r="O1039" s="75"/>
      <c r="P1039" s="112">
        <v>14</v>
      </c>
      <c r="Q1039" s="75"/>
      <c r="R1039" s="112" t="s">
        <v>5</v>
      </c>
      <c r="S1039" s="171" t="s">
        <v>18</v>
      </c>
    </row>
    <row r="1040" spans="1:19" ht="15" customHeight="1" x14ac:dyDescent="0.35">
      <c r="A1040" s="112">
        <v>1039</v>
      </c>
      <c r="B1040" s="112" t="s">
        <v>3595</v>
      </c>
      <c r="C1040" s="112" t="s">
        <v>3596</v>
      </c>
      <c r="D1040" s="180" t="s">
        <v>1110</v>
      </c>
      <c r="E1040" s="112" t="s">
        <v>493</v>
      </c>
      <c r="F1040" s="112" t="s">
        <v>3597</v>
      </c>
      <c r="G1040" s="180" t="s">
        <v>3598</v>
      </c>
      <c r="H1040" s="75"/>
      <c r="I1040" s="112" t="s">
        <v>886</v>
      </c>
      <c r="J1040" s="112" t="s">
        <v>290</v>
      </c>
      <c r="K1040" s="178"/>
      <c r="L1040" s="178"/>
      <c r="M1040" s="171"/>
      <c r="N1040" s="75"/>
      <c r="O1040" s="75"/>
      <c r="P1040" s="75"/>
      <c r="Q1040" s="75"/>
      <c r="R1040" s="112" t="s">
        <v>5</v>
      </c>
      <c r="S1040" s="171" t="s">
        <v>18</v>
      </c>
    </row>
    <row r="1041" spans="1:19" ht="15" customHeight="1" x14ac:dyDescent="0.35">
      <c r="A1041" s="112">
        <v>1040</v>
      </c>
      <c r="B1041" s="112" t="s">
        <v>3599</v>
      </c>
      <c r="C1041" s="112" t="s">
        <v>3600</v>
      </c>
      <c r="D1041" s="180" t="s">
        <v>1828</v>
      </c>
      <c r="E1041" s="112" t="s">
        <v>288</v>
      </c>
      <c r="F1041" s="112" t="s">
        <v>3601</v>
      </c>
      <c r="G1041" s="180" t="s">
        <v>488</v>
      </c>
      <c r="H1041" s="75"/>
      <c r="I1041" s="112" t="s">
        <v>505</v>
      </c>
      <c r="J1041" s="112" t="s">
        <v>1118</v>
      </c>
      <c r="K1041" s="178"/>
      <c r="L1041" s="178"/>
      <c r="M1041" s="171"/>
      <c r="N1041" s="112">
        <v>14</v>
      </c>
      <c r="O1041" s="75"/>
      <c r="P1041" s="112">
        <v>43</v>
      </c>
      <c r="Q1041" s="75"/>
      <c r="R1041" s="112" t="s">
        <v>5</v>
      </c>
      <c r="S1041" s="171" t="s">
        <v>18</v>
      </c>
    </row>
    <row r="1042" spans="1:19" ht="15" customHeight="1" x14ac:dyDescent="0.35">
      <c r="A1042" s="112">
        <v>1041</v>
      </c>
      <c r="B1042" s="112" t="s">
        <v>3602</v>
      </c>
      <c r="C1042" s="112" t="s">
        <v>3603</v>
      </c>
      <c r="D1042" s="180" t="s">
        <v>1201</v>
      </c>
      <c r="E1042" s="112" t="s">
        <v>556</v>
      </c>
      <c r="F1042" s="112" t="s">
        <v>1316</v>
      </c>
      <c r="G1042" s="180" t="s">
        <v>3604</v>
      </c>
      <c r="H1042" s="75"/>
      <c r="I1042" s="112" t="s">
        <v>886</v>
      </c>
      <c r="J1042" s="112" t="s">
        <v>1154</v>
      </c>
      <c r="K1042" s="178"/>
      <c r="L1042" s="178"/>
      <c r="M1042" s="171"/>
      <c r="N1042" s="75"/>
      <c r="O1042" s="75"/>
      <c r="P1042" s="75"/>
      <c r="Q1042" s="75"/>
      <c r="R1042" s="112" t="s">
        <v>5</v>
      </c>
      <c r="S1042" s="171" t="s">
        <v>18</v>
      </c>
    </row>
    <row r="1043" spans="1:19" ht="15" customHeight="1" x14ac:dyDescent="0.35">
      <c r="A1043" s="112">
        <v>1042</v>
      </c>
      <c r="B1043" s="112" t="s">
        <v>3605</v>
      </c>
      <c r="C1043" s="112" t="s">
        <v>3606</v>
      </c>
      <c r="D1043" s="180" t="s">
        <v>287</v>
      </c>
      <c r="E1043" s="112" t="s">
        <v>310</v>
      </c>
      <c r="F1043" s="112" t="s">
        <v>3607</v>
      </c>
      <c r="G1043" s="180" t="s">
        <v>3608</v>
      </c>
      <c r="H1043" s="75"/>
      <c r="I1043" s="112" t="s">
        <v>1112</v>
      </c>
      <c r="J1043" s="112" t="s">
        <v>290</v>
      </c>
      <c r="K1043" s="178"/>
      <c r="L1043" s="178"/>
      <c r="M1043" s="171"/>
      <c r="N1043" s="112">
        <v>6</v>
      </c>
      <c r="O1043" s="75"/>
      <c r="P1043" s="112">
        <v>19</v>
      </c>
      <c r="Q1043" s="75"/>
      <c r="R1043" s="112" t="s">
        <v>5</v>
      </c>
      <c r="S1043" s="171" t="s">
        <v>18</v>
      </c>
    </row>
    <row r="1044" spans="1:19" ht="15" customHeight="1" x14ac:dyDescent="0.35">
      <c r="A1044" s="112">
        <v>1043</v>
      </c>
      <c r="B1044" s="112" t="s">
        <v>3609</v>
      </c>
      <c r="C1044" s="112" t="s">
        <v>3610</v>
      </c>
      <c r="D1044" s="180" t="s">
        <v>287</v>
      </c>
      <c r="E1044" s="112" t="s">
        <v>346</v>
      </c>
      <c r="F1044" s="112" t="s">
        <v>3611</v>
      </c>
      <c r="G1044" s="180" t="s">
        <v>3612</v>
      </c>
      <c r="H1044" s="75"/>
      <c r="I1044" s="112" t="s">
        <v>886</v>
      </c>
      <c r="J1044" s="112" t="s">
        <v>1154</v>
      </c>
      <c r="K1044" s="178"/>
      <c r="L1044" s="178"/>
      <c r="M1044" s="171"/>
      <c r="N1044" s="112">
        <v>4</v>
      </c>
      <c r="O1044" s="75"/>
      <c r="P1044" s="75"/>
      <c r="Q1044" s="75"/>
      <c r="R1044" s="112" t="s">
        <v>5</v>
      </c>
      <c r="S1044" s="171" t="s">
        <v>18</v>
      </c>
    </row>
    <row r="1045" spans="1:19" ht="15" customHeight="1" x14ac:dyDescent="0.35">
      <c r="A1045" s="112">
        <v>1044</v>
      </c>
      <c r="B1045" s="112" t="s">
        <v>3613</v>
      </c>
      <c r="C1045" s="112" t="s">
        <v>3614</v>
      </c>
      <c r="D1045" s="180" t="s">
        <v>287</v>
      </c>
      <c r="E1045" s="112" t="s">
        <v>310</v>
      </c>
      <c r="F1045" s="112" t="s">
        <v>3615</v>
      </c>
      <c r="G1045" s="180" t="s">
        <v>3616</v>
      </c>
      <c r="H1045" s="75"/>
      <c r="I1045" s="112" t="s">
        <v>1112</v>
      </c>
      <c r="J1045" s="112" t="s">
        <v>290</v>
      </c>
      <c r="K1045" s="178"/>
      <c r="L1045" s="178"/>
      <c r="M1045" s="171"/>
      <c r="N1045" s="75"/>
      <c r="O1045" s="75"/>
      <c r="P1045" s="112">
        <v>13</v>
      </c>
      <c r="Q1045" s="75"/>
      <c r="R1045" s="112" t="s">
        <v>5</v>
      </c>
      <c r="S1045" s="171" t="s">
        <v>18</v>
      </c>
    </row>
    <row r="1046" spans="1:19" ht="15" customHeight="1" x14ac:dyDescent="0.35">
      <c r="A1046" s="112">
        <v>1045</v>
      </c>
      <c r="B1046" s="112" t="s">
        <v>3617</v>
      </c>
      <c r="C1046" s="112" t="s">
        <v>3618</v>
      </c>
      <c r="D1046" s="180" t="s">
        <v>1140</v>
      </c>
      <c r="E1046" s="112" t="s">
        <v>493</v>
      </c>
      <c r="F1046" s="112" t="s">
        <v>3619</v>
      </c>
      <c r="G1046" s="180" t="s">
        <v>3620</v>
      </c>
      <c r="H1046" s="75"/>
      <c r="I1046" s="112" t="s">
        <v>886</v>
      </c>
      <c r="J1046" s="112" t="s">
        <v>1142</v>
      </c>
      <c r="K1046" s="178"/>
      <c r="L1046" s="178"/>
      <c r="M1046" s="171"/>
      <c r="N1046" s="112">
        <v>1</v>
      </c>
      <c r="O1046" s="75"/>
      <c r="P1046" s="75"/>
      <c r="Q1046" s="75"/>
      <c r="R1046" s="112" t="s">
        <v>5</v>
      </c>
      <c r="S1046" s="171" t="s">
        <v>18</v>
      </c>
    </row>
    <row r="1047" spans="1:19" ht="15" customHeight="1" x14ac:dyDescent="0.35">
      <c r="A1047" s="112">
        <v>1046</v>
      </c>
      <c r="B1047" s="112" t="s">
        <v>3621</v>
      </c>
      <c r="C1047" s="112" t="s">
        <v>3622</v>
      </c>
      <c r="D1047" s="180" t="s">
        <v>1150</v>
      </c>
      <c r="E1047" s="112" t="s">
        <v>288</v>
      </c>
      <c r="F1047" s="112" t="s">
        <v>3623</v>
      </c>
      <c r="G1047" s="180" t="s">
        <v>3624</v>
      </c>
      <c r="H1047" s="75"/>
      <c r="I1047" s="112" t="s">
        <v>886</v>
      </c>
      <c r="J1047" s="112" t="s">
        <v>290</v>
      </c>
      <c r="K1047" s="178"/>
      <c r="L1047" s="178"/>
      <c r="M1047" s="171"/>
      <c r="N1047" s="112">
        <v>2</v>
      </c>
      <c r="O1047" s="75"/>
      <c r="P1047" s="75"/>
      <c r="Q1047" s="75"/>
      <c r="R1047" s="112" t="s">
        <v>5</v>
      </c>
      <c r="S1047" s="171" t="s">
        <v>18</v>
      </c>
    </row>
    <row r="1048" spans="1:19" ht="15" customHeight="1" x14ac:dyDescent="0.35">
      <c r="A1048" s="112">
        <v>1047</v>
      </c>
      <c r="B1048" s="112" t="s">
        <v>3625</v>
      </c>
      <c r="C1048" s="112" t="s">
        <v>3626</v>
      </c>
      <c r="D1048" s="180" t="s">
        <v>3627</v>
      </c>
      <c r="E1048" s="112" t="s">
        <v>295</v>
      </c>
      <c r="F1048" s="112" t="s">
        <v>3628</v>
      </c>
      <c r="G1048" s="180" t="s">
        <v>488</v>
      </c>
      <c r="H1048" s="75"/>
      <c r="I1048" s="112" t="s">
        <v>505</v>
      </c>
      <c r="J1048" s="112" t="s">
        <v>1118</v>
      </c>
      <c r="K1048" s="178"/>
      <c r="L1048" s="178"/>
      <c r="M1048" s="171"/>
      <c r="N1048" s="112">
        <v>9</v>
      </c>
      <c r="O1048" s="75"/>
      <c r="P1048" s="112">
        <v>50</v>
      </c>
      <c r="Q1048" s="75"/>
      <c r="R1048" s="112" t="s">
        <v>5</v>
      </c>
      <c r="S1048" s="171" t="s">
        <v>18</v>
      </c>
    </row>
    <row r="1049" spans="1:19" ht="15" customHeight="1" x14ac:dyDescent="0.35">
      <c r="A1049" s="112">
        <v>1048</v>
      </c>
      <c r="B1049" s="112" t="s">
        <v>2234</v>
      </c>
      <c r="C1049" s="112" t="s">
        <v>3629</v>
      </c>
      <c r="D1049" s="180" t="s">
        <v>287</v>
      </c>
      <c r="E1049" s="112" t="s">
        <v>295</v>
      </c>
      <c r="F1049" s="112" t="s">
        <v>3630</v>
      </c>
      <c r="G1049" s="180" t="s">
        <v>488</v>
      </c>
      <c r="H1049" s="75"/>
      <c r="I1049" s="112" t="s">
        <v>886</v>
      </c>
      <c r="J1049" s="112" t="s">
        <v>290</v>
      </c>
      <c r="K1049" s="178"/>
      <c r="L1049" s="178"/>
      <c r="M1049" s="171"/>
      <c r="N1049" s="112">
        <v>2</v>
      </c>
      <c r="O1049" s="75"/>
      <c r="P1049" s="75"/>
      <c r="Q1049" s="75"/>
      <c r="R1049" s="112" t="s">
        <v>5</v>
      </c>
      <c r="S1049" s="171" t="s">
        <v>18</v>
      </c>
    </row>
    <row r="1050" spans="1:19" ht="15" customHeight="1" x14ac:dyDescent="0.35">
      <c r="A1050" s="112">
        <v>1049</v>
      </c>
      <c r="B1050" s="112" t="s">
        <v>3631</v>
      </c>
      <c r="C1050" s="112" t="s">
        <v>3632</v>
      </c>
      <c r="D1050" s="180" t="s">
        <v>287</v>
      </c>
      <c r="E1050" s="112" t="s">
        <v>556</v>
      </c>
      <c r="F1050" s="112" t="s">
        <v>1141</v>
      </c>
      <c r="G1050" s="180" t="s">
        <v>488</v>
      </c>
      <c r="H1050" s="75"/>
      <c r="I1050" s="112" t="s">
        <v>886</v>
      </c>
      <c r="J1050" s="112" t="s">
        <v>1154</v>
      </c>
      <c r="K1050" s="178"/>
      <c r="L1050" s="178"/>
      <c r="M1050" s="171"/>
      <c r="N1050" s="75"/>
      <c r="O1050" s="75"/>
      <c r="P1050" s="75"/>
      <c r="Q1050" s="75"/>
      <c r="R1050" s="112" t="s">
        <v>5</v>
      </c>
      <c r="S1050" s="171" t="s">
        <v>18</v>
      </c>
    </row>
    <row r="1051" spans="1:19" ht="15" customHeight="1" x14ac:dyDescent="0.35">
      <c r="A1051" s="112">
        <v>1050</v>
      </c>
      <c r="B1051" s="112" t="s">
        <v>3633</v>
      </c>
      <c r="C1051" s="112" t="s">
        <v>3634</v>
      </c>
      <c r="D1051" s="180" t="s">
        <v>1177</v>
      </c>
      <c r="E1051" s="112" t="s">
        <v>346</v>
      </c>
      <c r="F1051" s="112" t="s">
        <v>3635</v>
      </c>
      <c r="G1051" s="180" t="s">
        <v>3636</v>
      </c>
      <c r="H1051" s="75"/>
      <c r="I1051" s="112" t="s">
        <v>886</v>
      </c>
      <c r="J1051" s="112" t="s">
        <v>1154</v>
      </c>
      <c r="K1051" s="178"/>
      <c r="L1051" s="178"/>
      <c r="M1051" s="171"/>
      <c r="N1051" s="112">
        <v>4</v>
      </c>
      <c r="O1051" s="75"/>
      <c r="P1051" s="75"/>
      <c r="Q1051" s="75"/>
      <c r="R1051" s="112" t="s">
        <v>5</v>
      </c>
      <c r="S1051" s="171" t="s">
        <v>18</v>
      </c>
    </row>
    <row r="1052" spans="1:19" ht="15" customHeight="1" x14ac:dyDescent="0.35">
      <c r="A1052" s="112">
        <v>1051</v>
      </c>
      <c r="B1052" s="112" t="s">
        <v>3637</v>
      </c>
      <c r="C1052" s="112" t="s">
        <v>3638</v>
      </c>
      <c r="D1052" s="180" t="s">
        <v>1353</v>
      </c>
      <c r="E1052" s="112" t="s">
        <v>493</v>
      </c>
      <c r="F1052" s="112" t="s">
        <v>3639</v>
      </c>
      <c r="G1052" s="180" t="s">
        <v>3640</v>
      </c>
      <c r="H1052" s="75"/>
      <c r="I1052" s="112" t="s">
        <v>886</v>
      </c>
      <c r="J1052" s="112" t="s">
        <v>290</v>
      </c>
      <c r="K1052" s="178"/>
      <c r="L1052" s="178"/>
      <c r="M1052" s="171"/>
      <c r="N1052" s="112">
        <v>2</v>
      </c>
      <c r="O1052" s="75"/>
      <c r="P1052" s="75"/>
      <c r="Q1052" s="75"/>
      <c r="R1052" s="112" t="s">
        <v>5</v>
      </c>
      <c r="S1052" s="171" t="s">
        <v>18</v>
      </c>
    </row>
    <row r="1053" spans="1:19" ht="15" customHeight="1" x14ac:dyDescent="0.35">
      <c r="A1053" s="112">
        <v>1052</v>
      </c>
      <c r="B1053" s="112" t="s">
        <v>3641</v>
      </c>
      <c r="C1053" s="112" t="s">
        <v>3642</v>
      </c>
      <c r="D1053" s="180" t="s">
        <v>1201</v>
      </c>
      <c r="E1053" s="112" t="s">
        <v>346</v>
      </c>
      <c r="F1053" s="112" t="s">
        <v>3643</v>
      </c>
      <c r="G1053" s="180" t="s">
        <v>3644</v>
      </c>
      <c r="H1053" s="75"/>
      <c r="I1053" s="112" t="s">
        <v>886</v>
      </c>
      <c r="J1053" s="112" t="s">
        <v>290</v>
      </c>
      <c r="K1053" s="178"/>
      <c r="L1053" s="178"/>
      <c r="M1053" s="171"/>
      <c r="N1053" s="75"/>
      <c r="O1053" s="75"/>
      <c r="P1053" s="75"/>
      <c r="Q1053" s="75"/>
      <c r="R1053" s="112" t="s">
        <v>5</v>
      </c>
      <c r="S1053" s="171" t="s">
        <v>18</v>
      </c>
    </row>
    <row r="1054" spans="1:19" ht="15" customHeight="1" x14ac:dyDescent="0.35">
      <c r="A1054" s="112">
        <v>1053</v>
      </c>
      <c r="B1054" s="112" t="s">
        <v>3645</v>
      </c>
      <c r="C1054" s="112" t="s">
        <v>3646</v>
      </c>
      <c r="D1054" s="180" t="s">
        <v>3056</v>
      </c>
      <c r="E1054" s="112" t="s">
        <v>310</v>
      </c>
      <c r="F1054" s="112" t="s">
        <v>3647</v>
      </c>
      <c r="G1054" s="180" t="s">
        <v>488</v>
      </c>
      <c r="H1054" s="75"/>
      <c r="I1054" s="112" t="s">
        <v>505</v>
      </c>
      <c r="J1054" s="112" t="s">
        <v>1118</v>
      </c>
      <c r="K1054" s="178"/>
      <c r="L1054" s="178"/>
      <c r="M1054" s="171"/>
      <c r="N1054" s="112">
        <v>38</v>
      </c>
      <c r="O1054" s="75"/>
      <c r="P1054" s="112">
        <v>18</v>
      </c>
      <c r="Q1054" s="75"/>
      <c r="R1054" s="112" t="s">
        <v>5</v>
      </c>
      <c r="S1054" s="171" t="s">
        <v>18</v>
      </c>
    </row>
    <row r="1055" spans="1:19" ht="15" customHeight="1" x14ac:dyDescent="0.35">
      <c r="A1055" s="112">
        <v>1054</v>
      </c>
      <c r="B1055" s="112" t="s">
        <v>1804</v>
      </c>
      <c r="C1055" s="112" t="s">
        <v>3648</v>
      </c>
      <c r="D1055" s="180" t="s">
        <v>1110</v>
      </c>
      <c r="E1055" s="112" t="s">
        <v>295</v>
      </c>
      <c r="F1055" s="112" t="s">
        <v>1806</v>
      </c>
      <c r="G1055" s="180" t="s">
        <v>3649</v>
      </c>
      <c r="H1055" s="75"/>
      <c r="I1055" s="112" t="s">
        <v>886</v>
      </c>
      <c r="J1055" s="112" t="s">
        <v>290</v>
      </c>
      <c r="K1055" s="178"/>
      <c r="L1055" s="178"/>
      <c r="M1055" s="171"/>
      <c r="N1055" s="112">
        <v>5</v>
      </c>
      <c r="O1055" s="75"/>
      <c r="P1055" s="75"/>
      <c r="Q1055" s="75"/>
      <c r="R1055" s="112" t="s">
        <v>5</v>
      </c>
      <c r="S1055" s="171" t="s">
        <v>18</v>
      </c>
    </row>
    <row r="1056" spans="1:19" ht="15" customHeight="1" x14ac:dyDescent="0.35">
      <c r="A1056" s="112">
        <v>1055</v>
      </c>
      <c r="B1056" s="112" t="s">
        <v>3650</v>
      </c>
      <c r="C1056" s="112" t="s">
        <v>3651</v>
      </c>
      <c r="D1056" s="180" t="s">
        <v>1828</v>
      </c>
      <c r="E1056" s="112" t="s">
        <v>346</v>
      </c>
      <c r="F1056" s="112" t="s">
        <v>3652</v>
      </c>
      <c r="G1056" s="180" t="s">
        <v>3653</v>
      </c>
      <c r="H1056" s="75"/>
      <c r="I1056" s="112" t="s">
        <v>505</v>
      </c>
      <c r="J1056" s="112" t="s">
        <v>1118</v>
      </c>
      <c r="K1056" s="178"/>
      <c r="L1056" s="178"/>
      <c r="M1056" s="171"/>
      <c r="N1056" s="75"/>
      <c r="O1056" s="75"/>
      <c r="P1056" s="112">
        <v>41</v>
      </c>
      <c r="Q1056" s="75"/>
      <c r="R1056" s="112" t="s">
        <v>5</v>
      </c>
      <c r="S1056" s="171" t="s">
        <v>18</v>
      </c>
    </row>
    <row r="1057" spans="1:19" ht="15" customHeight="1" x14ac:dyDescent="0.35">
      <c r="A1057" s="112">
        <v>1056</v>
      </c>
      <c r="B1057" s="112" t="s">
        <v>3654</v>
      </c>
      <c r="C1057" s="112" t="s">
        <v>3655</v>
      </c>
      <c r="D1057" s="180" t="s">
        <v>1110</v>
      </c>
      <c r="E1057" s="112" t="s">
        <v>556</v>
      </c>
      <c r="F1057" s="112" t="s">
        <v>1141</v>
      </c>
      <c r="G1057" s="180" t="s">
        <v>488</v>
      </c>
      <c r="H1057" s="75"/>
      <c r="I1057" s="112" t="s">
        <v>886</v>
      </c>
      <c r="J1057" s="112" t="s">
        <v>1154</v>
      </c>
      <c r="K1057" s="178"/>
      <c r="L1057" s="178"/>
      <c r="M1057" s="171"/>
      <c r="N1057" s="75"/>
      <c r="O1057" s="75"/>
      <c r="P1057" s="75"/>
      <c r="Q1057" s="75"/>
      <c r="R1057" s="112" t="s">
        <v>5</v>
      </c>
      <c r="S1057" s="171" t="s">
        <v>18</v>
      </c>
    </row>
    <row r="1058" spans="1:19" ht="15" customHeight="1" x14ac:dyDescent="0.35">
      <c r="A1058" s="112">
        <v>1057</v>
      </c>
      <c r="B1058" s="112" t="s">
        <v>1804</v>
      </c>
      <c r="C1058" s="112" t="s">
        <v>3656</v>
      </c>
      <c r="D1058" s="180" t="s">
        <v>287</v>
      </c>
      <c r="E1058" s="112" t="s">
        <v>346</v>
      </c>
      <c r="F1058" s="112" t="s">
        <v>1940</v>
      </c>
      <c r="G1058" s="180" t="s">
        <v>3344</v>
      </c>
      <c r="H1058" s="75"/>
      <c r="I1058" s="112" t="s">
        <v>886</v>
      </c>
      <c r="J1058" s="112" t="s">
        <v>290</v>
      </c>
      <c r="K1058" s="178"/>
      <c r="L1058" s="178"/>
      <c r="M1058" s="171"/>
      <c r="N1058" s="75"/>
      <c r="O1058" s="75"/>
      <c r="P1058" s="75"/>
      <c r="Q1058" s="75"/>
      <c r="R1058" s="112" t="s">
        <v>5</v>
      </c>
      <c r="S1058" s="171" t="s">
        <v>18</v>
      </c>
    </row>
    <row r="1059" spans="1:19" ht="15" customHeight="1" x14ac:dyDescent="0.35">
      <c r="A1059" s="112">
        <v>1058</v>
      </c>
      <c r="B1059" s="112" t="s">
        <v>3657</v>
      </c>
      <c r="C1059" s="112" t="s">
        <v>3658</v>
      </c>
      <c r="D1059" s="180" t="s">
        <v>1213</v>
      </c>
      <c r="E1059" s="112" t="s">
        <v>295</v>
      </c>
      <c r="F1059" s="112" t="s">
        <v>3659</v>
      </c>
      <c r="G1059" s="180" t="s">
        <v>3660</v>
      </c>
      <c r="H1059" s="75"/>
      <c r="I1059" s="112" t="s">
        <v>505</v>
      </c>
      <c r="J1059" s="112" t="s">
        <v>1118</v>
      </c>
      <c r="K1059" s="178"/>
      <c r="L1059" s="178"/>
      <c r="M1059" s="171"/>
      <c r="N1059" s="112">
        <v>3</v>
      </c>
      <c r="O1059" s="75"/>
      <c r="P1059" s="112">
        <v>24</v>
      </c>
      <c r="Q1059" s="75"/>
      <c r="R1059" s="112" t="s">
        <v>5</v>
      </c>
      <c r="S1059" s="171" t="s">
        <v>18</v>
      </c>
    </row>
    <row r="1060" spans="1:19" ht="15" customHeight="1" x14ac:dyDescent="0.35">
      <c r="A1060" s="112">
        <v>1059</v>
      </c>
      <c r="B1060" s="112" t="s">
        <v>3661</v>
      </c>
      <c r="C1060" s="112" t="s">
        <v>3662</v>
      </c>
      <c r="D1060" s="180" t="s">
        <v>332</v>
      </c>
      <c r="E1060" s="112" t="s">
        <v>493</v>
      </c>
      <c r="F1060" s="112" t="s">
        <v>3663</v>
      </c>
      <c r="G1060" s="180" t="s">
        <v>2868</v>
      </c>
      <c r="H1060" s="75"/>
      <c r="I1060" s="112" t="s">
        <v>886</v>
      </c>
      <c r="J1060" s="112" t="s">
        <v>1113</v>
      </c>
      <c r="K1060" s="178"/>
      <c r="L1060" s="178"/>
      <c r="M1060" s="171"/>
      <c r="N1060" s="112">
        <v>1</v>
      </c>
      <c r="O1060" s="75"/>
      <c r="P1060" s="75"/>
      <c r="Q1060" s="75"/>
      <c r="R1060" s="112" t="s">
        <v>5</v>
      </c>
      <c r="S1060" s="171" t="s">
        <v>18</v>
      </c>
    </row>
    <row r="1061" spans="1:19" ht="15" customHeight="1" x14ac:dyDescent="0.35">
      <c r="A1061" s="112">
        <v>1060</v>
      </c>
      <c r="B1061" s="112" t="s">
        <v>3664</v>
      </c>
      <c r="C1061" s="112" t="s">
        <v>3665</v>
      </c>
      <c r="D1061" s="180" t="s">
        <v>1181</v>
      </c>
      <c r="E1061" s="112" t="s">
        <v>556</v>
      </c>
      <c r="F1061" s="112" t="s">
        <v>3666</v>
      </c>
      <c r="G1061" s="180" t="s">
        <v>3667</v>
      </c>
      <c r="H1061" s="75"/>
      <c r="I1061" s="112" t="s">
        <v>505</v>
      </c>
      <c r="J1061" s="112" t="s">
        <v>1118</v>
      </c>
      <c r="K1061" s="178"/>
      <c r="L1061" s="178"/>
      <c r="M1061" s="171"/>
      <c r="N1061" s="75"/>
      <c r="O1061" s="75"/>
      <c r="P1061" s="112">
        <v>33</v>
      </c>
      <c r="Q1061" s="75"/>
      <c r="R1061" s="112" t="s">
        <v>5</v>
      </c>
      <c r="S1061" s="171" t="s">
        <v>18</v>
      </c>
    </row>
    <row r="1062" spans="1:19" ht="15" customHeight="1" x14ac:dyDescent="0.35">
      <c r="A1062" s="112">
        <v>1061</v>
      </c>
      <c r="B1062" s="112" t="s">
        <v>3668</v>
      </c>
      <c r="C1062" s="112" t="s">
        <v>3669</v>
      </c>
      <c r="D1062" s="180" t="s">
        <v>287</v>
      </c>
      <c r="E1062" s="112" t="s">
        <v>302</v>
      </c>
      <c r="F1062" s="112" t="s">
        <v>3670</v>
      </c>
      <c r="G1062" s="180" t="s">
        <v>3671</v>
      </c>
      <c r="H1062" s="75"/>
      <c r="I1062" s="112" t="s">
        <v>1112</v>
      </c>
      <c r="J1062" s="112" t="s">
        <v>290</v>
      </c>
      <c r="K1062" s="178"/>
      <c r="L1062" s="178"/>
      <c r="M1062" s="171"/>
      <c r="N1062" s="75"/>
      <c r="O1062" s="75"/>
      <c r="P1062" s="112">
        <v>23</v>
      </c>
      <c r="Q1062" s="75"/>
      <c r="R1062" s="112" t="s">
        <v>5</v>
      </c>
      <c r="S1062" s="171" t="s">
        <v>18</v>
      </c>
    </row>
    <row r="1063" spans="1:19" ht="15" customHeight="1" x14ac:dyDescent="0.35">
      <c r="A1063" s="112">
        <v>1062</v>
      </c>
      <c r="B1063" s="112" t="s">
        <v>2145</v>
      </c>
      <c r="C1063" s="112" t="s">
        <v>3672</v>
      </c>
      <c r="D1063" s="180" t="s">
        <v>287</v>
      </c>
      <c r="E1063" s="112" t="s">
        <v>556</v>
      </c>
      <c r="F1063" s="112" t="s">
        <v>1141</v>
      </c>
      <c r="G1063" s="180" t="s">
        <v>488</v>
      </c>
      <c r="H1063" s="75"/>
      <c r="I1063" s="112" t="s">
        <v>886</v>
      </c>
      <c r="J1063" s="112" t="s">
        <v>1154</v>
      </c>
      <c r="K1063" s="178"/>
      <c r="L1063" s="178"/>
      <c r="M1063" s="171"/>
      <c r="N1063" s="75"/>
      <c r="O1063" s="75"/>
      <c r="P1063" s="75"/>
      <c r="Q1063" s="75"/>
      <c r="R1063" s="112" t="s">
        <v>5</v>
      </c>
      <c r="S1063" s="171" t="s">
        <v>18</v>
      </c>
    </row>
    <row r="1064" spans="1:19" ht="15" customHeight="1" x14ac:dyDescent="0.35">
      <c r="A1064" s="112">
        <v>1063</v>
      </c>
      <c r="B1064" s="112" t="s">
        <v>3673</v>
      </c>
      <c r="C1064" s="112" t="s">
        <v>3674</v>
      </c>
      <c r="D1064" s="180" t="s">
        <v>1201</v>
      </c>
      <c r="E1064" s="112" t="s">
        <v>346</v>
      </c>
      <c r="F1064" s="112" t="s">
        <v>3675</v>
      </c>
      <c r="G1064" s="180" t="s">
        <v>3676</v>
      </c>
      <c r="H1064" s="75"/>
      <c r="I1064" s="112" t="s">
        <v>886</v>
      </c>
      <c r="J1064" s="112" t="s">
        <v>1154</v>
      </c>
      <c r="K1064" s="178"/>
      <c r="L1064" s="178"/>
      <c r="M1064" s="171"/>
      <c r="N1064" s="112">
        <v>2</v>
      </c>
      <c r="O1064" s="75"/>
      <c r="P1064" s="75"/>
      <c r="Q1064" s="75"/>
      <c r="R1064" s="112" t="s">
        <v>5</v>
      </c>
      <c r="S1064" s="171" t="s">
        <v>18</v>
      </c>
    </row>
    <row r="1065" spans="1:19" ht="15" customHeight="1" x14ac:dyDescent="0.35">
      <c r="A1065" s="112">
        <v>1064</v>
      </c>
      <c r="B1065" s="112" t="s">
        <v>3677</v>
      </c>
      <c r="C1065" s="112" t="s">
        <v>3678</v>
      </c>
      <c r="D1065" s="180" t="s">
        <v>2578</v>
      </c>
      <c r="E1065" s="112" t="s">
        <v>346</v>
      </c>
      <c r="F1065" s="112" t="s">
        <v>3679</v>
      </c>
      <c r="G1065" s="180" t="s">
        <v>488</v>
      </c>
      <c r="H1065" s="75"/>
      <c r="I1065" s="112" t="s">
        <v>505</v>
      </c>
      <c r="J1065" s="112" t="s">
        <v>1118</v>
      </c>
      <c r="K1065" s="178"/>
      <c r="L1065" s="178"/>
      <c r="M1065" s="171"/>
      <c r="N1065" s="112">
        <v>1</v>
      </c>
      <c r="O1065" s="75"/>
      <c r="P1065" s="112">
        <v>32</v>
      </c>
      <c r="Q1065" s="75"/>
      <c r="R1065" s="112" t="s">
        <v>5</v>
      </c>
      <c r="S1065" s="171" t="s">
        <v>18</v>
      </c>
    </row>
    <row r="1066" spans="1:19" ht="15" customHeight="1" x14ac:dyDescent="0.35">
      <c r="A1066" s="112">
        <v>1065</v>
      </c>
      <c r="B1066" s="112" t="s">
        <v>3680</v>
      </c>
      <c r="C1066" s="112" t="s">
        <v>3681</v>
      </c>
      <c r="D1066" s="180" t="s">
        <v>287</v>
      </c>
      <c r="E1066" s="112" t="s">
        <v>295</v>
      </c>
      <c r="F1066" s="112" t="s">
        <v>3682</v>
      </c>
      <c r="G1066" s="180" t="s">
        <v>3683</v>
      </c>
      <c r="H1066" s="75"/>
      <c r="I1066" s="112" t="s">
        <v>1112</v>
      </c>
      <c r="J1066" s="112" t="s">
        <v>290</v>
      </c>
      <c r="K1066" s="178"/>
      <c r="L1066" s="178"/>
      <c r="M1066" s="171"/>
      <c r="N1066" s="112">
        <v>12</v>
      </c>
      <c r="O1066" s="75"/>
      <c r="P1066" s="112">
        <v>33</v>
      </c>
      <c r="Q1066" s="75"/>
      <c r="R1066" s="112" t="s">
        <v>5</v>
      </c>
      <c r="S1066" s="171" t="s">
        <v>18</v>
      </c>
    </row>
    <row r="1067" spans="1:19" ht="15" customHeight="1" x14ac:dyDescent="0.35">
      <c r="A1067" s="112">
        <v>1066</v>
      </c>
      <c r="B1067" s="112" t="s">
        <v>2391</v>
      </c>
      <c r="C1067" s="112" t="s">
        <v>3684</v>
      </c>
      <c r="D1067" s="180" t="s">
        <v>287</v>
      </c>
      <c r="E1067" s="112" t="s">
        <v>295</v>
      </c>
      <c r="F1067" s="112" t="s">
        <v>1141</v>
      </c>
      <c r="G1067" s="180" t="s">
        <v>3685</v>
      </c>
      <c r="H1067" s="75"/>
      <c r="I1067" s="112" t="s">
        <v>886</v>
      </c>
      <c r="J1067" s="112" t="s">
        <v>290</v>
      </c>
      <c r="K1067" s="178"/>
      <c r="L1067" s="178"/>
      <c r="M1067" s="171"/>
      <c r="N1067" s="112">
        <v>1</v>
      </c>
      <c r="O1067" s="75"/>
      <c r="P1067" s="75"/>
      <c r="Q1067" s="75"/>
      <c r="R1067" s="112" t="s">
        <v>5</v>
      </c>
      <c r="S1067" s="171" t="s">
        <v>18</v>
      </c>
    </row>
    <row r="1068" spans="1:19" ht="15" customHeight="1" x14ac:dyDescent="0.35">
      <c r="A1068" s="112">
        <v>1067</v>
      </c>
      <c r="B1068" s="112" t="s">
        <v>3686</v>
      </c>
      <c r="C1068" s="112" t="s">
        <v>3687</v>
      </c>
      <c r="D1068" s="180" t="s">
        <v>287</v>
      </c>
      <c r="E1068" s="112" t="s">
        <v>639</v>
      </c>
      <c r="F1068" s="112" t="s">
        <v>3688</v>
      </c>
      <c r="G1068" s="180" t="s">
        <v>3689</v>
      </c>
      <c r="H1068" s="75"/>
      <c r="I1068" s="112" t="s">
        <v>1112</v>
      </c>
      <c r="J1068" s="112" t="s">
        <v>1274</v>
      </c>
      <c r="K1068" s="178"/>
      <c r="L1068" s="178"/>
      <c r="M1068" s="171"/>
      <c r="N1068" s="112">
        <v>21</v>
      </c>
      <c r="O1068" s="75"/>
      <c r="P1068" s="112">
        <v>10</v>
      </c>
      <c r="Q1068" s="75"/>
      <c r="R1068" s="112" t="s">
        <v>5</v>
      </c>
      <c r="S1068" s="171" t="s">
        <v>18</v>
      </c>
    </row>
    <row r="1069" spans="1:19" ht="15" customHeight="1" x14ac:dyDescent="0.35">
      <c r="A1069" s="112">
        <v>1068</v>
      </c>
      <c r="B1069" s="112" t="s">
        <v>3690</v>
      </c>
      <c r="C1069" s="112" t="s">
        <v>3691</v>
      </c>
      <c r="D1069" s="180" t="s">
        <v>3387</v>
      </c>
      <c r="E1069" s="112" t="s">
        <v>556</v>
      </c>
      <c r="F1069" s="112" t="s">
        <v>3692</v>
      </c>
      <c r="G1069" s="180" t="s">
        <v>3693</v>
      </c>
      <c r="H1069" s="75"/>
      <c r="I1069" s="112" t="s">
        <v>1112</v>
      </c>
      <c r="J1069" s="112" t="s">
        <v>1154</v>
      </c>
      <c r="K1069" s="178"/>
      <c r="L1069" s="178"/>
      <c r="M1069" s="171"/>
      <c r="N1069" s="75"/>
      <c r="O1069" s="75"/>
      <c r="P1069" s="112">
        <v>13</v>
      </c>
      <c r="Q1069" s="75"/>
      <c r="R1069" s="112" t="s">
        <v>5</v>
      </c>
      <c r="S1069" s="171" t="s">
        <v>18</v>
      </c>
    </row>
    <row r="1070" spans="1:19" ht="15" customHeight="1" x14ac:dyDescent="0.35">
      <c r="A1070" s="112">
        <v>1069</v>
      </c>
      <c r="B1070" s="112" t="s">
        <v>3694</v>
      </c>
      <c r="C1070" s="112" t="s">
        <v>3695</v>
      </c>
      <c r="D1070" s="180" t="s">
        <v>1194</v>
      </c>
      <c r="E1070" s="112" t="s">
        <v>493</v>
      </c>
      <c r="F1070" s="112" t="s">
        <v>3696</v>
      </c>
      <c r="G1070" s="180" t="s">
        <v>488</v>
      </c>
      <c r="H1070" s="75"/>
      <c r="I1070" s="112" t="s">
        <v>505</v>
      </c>
      <c r="J1070" s="112" t="s">
        <v>1118</v>
      </c>
      <c r="K1070" s="178"/>
      <c r="L1070" s="178"/>
      <c r="M1070" s="171"/>
      <c r="N1070" s="112">
        <v>6</v>
      </c>
      <c r="O1070" s="75"/>
      <c r="P1070" s="112">
        <v>46</v>
      </c>
      <c r="Q1070" s="75"/>
      <c r="R1070" s="112" t="s">
        <v>5</v>
      </c>
      <c r="S1070" s="171" t="s">
        <v>18</v>
      </c>
    </row>
    <row r="1071" spans="1:19" ht="15" customHeight="1" x14ac:dyDescent="0.35">
      <c r="A1071" s="112">
        <v>1070</v>
      </c>
      <c r="B1071" s="112" t="s">
        <v>3697</v>
      </c>
      <c r="C1071" s="112" t="s">
        <v>3698</v>
      </c>
      <c r="D1071" s="180" t="s">
        <v>287</v>
      </c>
      <c r="E1071" s="112" t="s">
        <v>346</v>
      </c>
      <c r="F1071" s="112" t="s">
        <v>1141</v>
      </c>
      <c r="G1071" s="180" t="s">
        <v>3699</v>
      </c>
      <c r="H1071" s="75"/>
      <c r="I1071" s="112" t="s">
        <v>886</v>
      </c>
      <c r="J1071" s="112" t="s">
        <v>1154</v>
      </c>
      <c r="K1071" s="178"/>
      <c r="L1071" s="178"/>
      <c r="M1071" s="171"/>
      <c r="N1071" s="75"/>
      <c r="O1071" s="75"/>
      <c r="P1071" s="75"/>
      <c r="Q1071" s="75"/>
      <c r="R1071" s="112" t="s">
        <v>5</v>
      </c>
      <c r="S1071" s="171" t="s">
        <v>18</v>
      </c>
    </row>
    <row r="1072" spans="1:19" ht="15" customHeight="1" x14ac:dyDescent="0.35">
      <c r="A1072" s="112">
        <v>1071</v>
      </c>
      <c r="B1072" s="112" t="s">
        <v>3700</v>
      </c>
      <c r="C1072" s="112" t="s">
        <v>3701</v>
      </c>
      <c r="D1072" s="180" t="s">
        <v>3702</v>
      </c>
      <c r="E1072" s="112" t="s">
        <v>493</v>
      </c>
      <c r="F1072" s="112" t="s">
        <v>1141</v>
      </c>
      <c r="G1072" s="180" t="s">
        <v>3703</v>
      </c>
      <c r="H1072" s="75"/>
      <c r="I1072" s="112" t="s">
        <v>886</v>
      </c>
      <c r="J1072" s="112" t="s">
        <v>3704</v>
      </c>
      <c r="K1072" s="178"/>
      <c r="L1072" s="178"/>
      <c r="M1072" s="171"/>
      <c r="N1072" s="75"/>
      <c r="O1072" s="75"/>
      <c r="P1072" s="75"/>
      <c r="Q1072" s="75"/>
      <c r="R1072" s="112" t="s">
        <v>5</v>
      </c>
      <c r="S1072" s="171" t="s">
        <v>18</v>
      </c>
    </row>
    <row r="1073" spans="1:19" ht="15" customHeight="1" x14ac:dyDescent="0.35">
      <c r="A1073" s="112">
        <v>1072</v>
      </c>
      <c r="B1073" s="112" t="s">
        <v>3705</v>
      </c>
      <c r="C1073" s="112" t="s">
        <v>3706</v>
      </c>
      <c r="D1073" s="180" t="s">
        <v>1828</v>
      </c>
      <c r="E1073" s="112" t="s">
        <v>346</v>
      </c>
      <c r="F1073" s="112" t="s">
        <v>3707</v>
      </c>
      <c r="G1073" s="180" t="s">
        <v>488</v>
      </c>
      <c r="H1073" s="75"/>
      <c r="I1073" s="112" t="s">
        <v>505</v>
      </c>
      <c r="J1073" s="112" t="s">
        <v>1118</v>
      </c>
      <c r="K1073" s="178"/>
      <c r="L1073" s="178"/>
      <c r="M1073" s="171"/>
      <c r="N1073" s="75"/>
      <c r="O1073" s="75"/>
      <c r="P1073" s="112">
        <v>17</v>
      </c>
      <c r="Q1073" s="75"/>
      <c r="R1073" s="112" t="s">
        <v>5</v>
      </c>
      <c r="S1073" s="171" t="s">
        <v>18</v>
      </c>
    </row>
    <row r="1074" spans="1:19" ht="15" customHeight="1" x14ac:dyDescent="0.35">
      <c r="A1074" s="112">
        <v>1073</v>
      </c>
      <c r="B1074" s="112" t="s">
        <v>3708</v>
      </c>
      <c r="C1074" s="112" t="s">
        <v>3709</v>
      </c>
      <c r="D1074" s="180" t="s">
        <v>3710</v>
      </c>
      <c r="E1074" s="112" t="s">
        <v>493</v>
      </c>
      <c r="F1074" s="112" t="s">
        <v>3711</v>
      </c>
      <c r="G1074" s="180" t="s">
        <v>3712</v>
      </c>
      <c r="H1074" s="75"/>
      <c r="I1074" s="112" t="s">
        <v>505</v>
      </c>
      <c r="J1074" s="112" t="s">
        <v>1118</v>
      </c>
      <c r="K1074" s="178"/>
      <c r="L1074" s="178"/>
      <c r="M1074" s="171"/>
      <c r="N1074" s="112">
        <v>7</v>
      </c>
      <c r="O1074" s="75"/>
      <c r="P1074" s="112">
        <v>19</v>
      </c>
      <c r="Q1074" s="75"/>
      <c r="R1074" s="112" t="s">
        <v>5</v>
      </c>
      <c r="S1074" s="171" t="s">
        <v>18</v>
      </c>
    </row>
    <row r="1075" spans="1:19" ht="15" customHeight="1" x14ac:dyDescent="0.35">
      <c r="A1075" s="112">
        <v>1074</v>
      </c>
      <c r="B1075" s="112" t="s">
        <v>3713</v>
      </c>
      <c r="C1075" s="112" t="s">
        <v>3714</v>
      </c>
      <c r="D1075" s="180" t="s">
        <v>1768</v>
      </c>
      <c r="E1075" s="112" t="s">
        <v>346</v>
      </c>
      <c r="F1075" s="112" t="s">
        <v>3099</v>
      </c>
      <c r="G1075" s="180" t="s">
        <v>3715</v>
      </c>
      <c r="H1075" s="75"/>
      <c r="I1075" s="112" t="s">
        <v>1112</v>
      </c>
      <c r="J1075" s="112" t="s">
        <v>290</v>
      </c>
      <c r="K1075" s="178"/>
      <c r="L1075" s="178"/>
      <c r="M1075" s="171"/>
      <c r="N1075" s="75"/>
      <c r="O1075" s="75"/>
      <c r="P1075" s="112">
        <v>31</v>
      </c>
      <c r="Q1075" s="75"/>
      <c r="R1075" s="112" t="s">
        <v>5</v>
      </c>
      <c r="S1075" s="171" t="s">
        <v>18</v>
      </c>
    </row>
    <row r="1076" spans="1:19" ht="15" customHeight="1" x14ac:dyDescent="0.35">
      <c r="A1076" s="112">
        <v>1075</v>
      </c>
      <c r="B1076" s="112" t="s">
        <v>103</v>
      </c>
      <c r="C1076" s="112" t="s">
        <v>3716</v>
      </c>
      <c r="D1076" s="180" t="s">
        <v>287</v>
      </c>
      <c r="E1076" s="112" t="s">
        <v>493</v>
      </c>
      <c r="F1076" s="112" t="s">
        <v>1248</v>
      </c>
      <c r="G1076" s="180" t="s">
        <v>3717</v>
      </c>
      <c r="H1076" s="75"/>
      <c r="I1076" s="112" t="s">
        <v>886</v>
      </c>
      <c r="J1076" s="112" t="s">
        <v>290</v>
      </c>
      <c r="K1076" s="178"/>
      <c r="L1076" s="178"/>
      <c r="M1076" s="171"/>
      <c r="N1076" s="75"/>
      <c r="O1076" s="75"/>
      <c r="P1076" s="75"/>
      <c r="Q1076" s="75"/>
      <c r="R1076" s="112" t="s">
        <v>5</v>
      </c>
      <c r="S1076" s="171" t="s">
        <v>18</v>
      </c>
    </row>
    <row r="1077" spans="1:19" ht="15" customHeight="1" x14ac:dyDescent="0.35">
      <c r="A1077" s="112">
        <v>1076</v>
      </c>
      <c r="B1077" s="112" t="s">
        <v>1152</v>
      </c>
      <c r="C1077" s="112" t="s">
        <v>3718</v>
      </c>
      <c r="D1077" s="180" t="s">
        <v>287</v>
      </c>
      <c r="E1077" s="112" t="s">
        <v>346</v>
      </c>
      <c r="F1077" s="112" t="s">
        <v>1141</v>
      </c>
      <c r="G1077" s="180" t="s">
        <v>3719</v>
      </c>
      <c r="H1077" s="75"/>
      <c r="I1077" s="112" t="s">
        <v>886</v>
      </c>
      <c r="J1077" s="112" t="s">
        <v>1154</v>
      </c>
      <c r="K1077" s="178"/>
      <c r="L1077" s="178"/>
      <c r="M1077" s="171"/>
      <c r="N1077" s="75"/>
      <c r="O1077" s="75"/>
      <c r="P1077" s="75"/>
      <c r="Q1077" s="75"/>
      <c r="R1077" s="112" t="s">
        <v>5</v>
      </c>
      <c r="S1077" s="171" t="s">
        <v>18</v>
      </c>
    </row>
    <row r="1078" spans="1:19" ht="15" customHeight="1" x14ac:dyDescent="0.35">
      <c r="A1078" s="112">
        <v>1077</v>
      </c>
      <c r="B1078" s="112" t="s">
        <v>3720</v>
      </c>
      <c r="C1078" s="112" t="s">
        <v>3721</v>
      </c>
      <c r="D1078" s="180" t="s">
        <v>1480</v>
      </c>
      <c r="E1078" s="112" t="s">
        <v>493</v>
      </c>
      <c r="F1078" s="112" t="s">
        <v>3722</v>
      </c>
      <c r="G1078" s="178" t="s">
        <v>3723</v>
      </c>
      <c r="H1078" s="75"/>
      <c r="I1078" s="112" t="s">
        <v>505</v>
      </c>
      <c r="J1078" s="112" t="s">
        <v>1118</v>
      </c>
      <c r="K1078" s="178"/>
      <c r="L1078" s="178"/>
      <c r="M1078" s="171"/>
      <c r="N1078" s="112">
        <v>2</v>
      </c>
      <c r="O1078" s="75"/>
      <c r="P1078" s="112">
        <v>29</v>
      </c>
      <c r="Q1078" s="75"/>
      <c r="R1078" s="112" t="s">
        <v>5</v>
      </c>
      <c r="S1078" s="171" t="s">
        <v>18</v>
      </c>
    </row>
    <row r="1079" spans="1:19" ht="15" customHeight="1" x14ac:dyDescent="0.35">
      <c r="A1079" s="112">
        <v>1078</v>
      </c>
      <c r="B1079" s="112" t="s">
        <v>3724</v>
      </c>
      <c r="C1079" s="112" t="s">
        <v>3725</v>
      </c>
      <c r="D1079" s="180" t="s">
        <v>3726</v>
      </c>
      <c r="E1079" s="112" t="s">
        <v>295</v>
      </c>
      <c r="F1079" s="112" t="s">
        <v>3727</v>
      </c>
      <c r="G1079" s="180" t="s">
        <v>488</v>
      </c>
      <c r="H1079" s="75"/>
      <c r="I1079" s="112" t="s">
        <v>505</v>
      </c>
      <c r="J1079" s="112" t="s">
        <v>3728</v>
      </c>
      <c r="K1079" s="178"/>
      <c r="L1079" s="178"/>
      <c r="M1079" s="171"/>
      <c r="N1079" s="112">
        <v>2</v>
      </c>
      <c r="O1079" s="75"/>
      <c r="P1079" s="112">
        <v>37</v>
      </c>
      <c r="Q1079" s="75"/>
      <c r="R1079" s="112" t="s">
        <v>3</v>
      </c>
      <c r="S1079" s="112" t="s">
        <v>19</v>
      </c>
    </row>
    <row r="1080" spans="1:19" ht="15" customHeight="1" x14ac:dyDescent="0.35">
      <c r="A1080" s="112">
        <v>1079</v>
      </c>
      <c r="B1080" s="112" t="s">
        <v>3729</v>
      </c>
      <c r="C1080" s="112" t="s">
        <v>3730</v>
      </c>
      <c r="D1080" s="180" t="s">
        <v>3731</v>
      </c>
      <c r="E1080" s="112" t="s">
        <v>302</v>
      </c>
      <c r="F1080" s="112" t="s">
        <v>3732</v>
      </c>
      <c r="G1080" s="180" t="s">
        <v>488</v>
      </c>
      <c r="H1080" s="75"/>
      <c r="I1080" s="112" t="s">
        <v>505</v>
      </c>
      <c r="J1080" s="112" t="s">
        <v>3728</v>
      </c>
      <c r="K1080" s="178"/>
      <c r="L1080" s="178"/>
      <c r="M1080" s="171"/>
      <c r="N1080" s="112">
        <v>18</v>
      </c>
      <c r="O1080" s="75"/>
      <c r="P1080" s="112">
        <v>46</v>
      </c>
      <c r="Q1080" s="75"/>
      <c r="R1080" s="112" t="s">
        <v>3</v>
      </c>
      <c r="S1080" s="112" t="s">
        <v>19</v>
      </c>
    </row>
    <row r="1081" spans="1:19" ht="15" customHeight="1" x14ac:dyDescent="0.35">
      <c r="A1081" s="112">
        <v>1080</v>
      </c>
      <c r="B1081" s="112" t="s">
        <v>3733</v>
      </c>
      <c r="C1081" s="112" t="s">
        <v>3734</v>
      </c>
      <c r="D1081" s="180" t="s">
        <v>3735</v>
      </c>
      <c r="E1081" s="112" t="s">
        <v>333</v>
      </c>
      <c r="F1081" s="112" t="s">
        <v>3736</v>
      </c>
      <c r="G1081" s="180" t="s">
        <v>488</v>
      </c>
      <c r="H1081" s="75"/>
      <c r="I1081" s="112" t="s">
        <v>505</v>
      </c>
      <c r="J1081" s="112" t="s">
        <v>3728</v>
      </c>
      <c r="K1081" s="178"/>
      <c r="L1081" s="178"/>
      <c r="M1081" s="171"/>
      <c r="N1081" s="112">
        <v>95</v>
      </c>
      <c r="O1081" s="75"/>
      <c r="P1081" s="112">
        <v>59</v>
      </c>
      <c r="Q1081" s="75"/>
      <c r="R1081" s="112" t="s">
        <v>3</v>
      </c>
      <c r="S1081" s="112" t="s">
        <v>19</v>
      </c>
    </row>
    <row r="1082" spans="1:19" ht="15" customHeight="1" x14ac:dyDescent="0.35">
      <c r="A1082" s="112">
        <v>1081</v>
      </c>
      <c r="B1082" s="112" t="s">
        <v>122</v>
      </c>
      <c r="C1082" s="112" t="s">
        <v>123</v>
      </c>
      <c r="D1082" s="180" t="s">
        <v>3737</v>
      </c>
      <c r="E1082" s="112" t="s">
        <v>295</v>
      </c>
      <c r="F1082" s="112" t="s">
        <v>3738</v>
      </c>
      <c r="G1082" s="180" t="s">
        <v>488</v>
      </c>
      <c r="H1082" s="75"/>
      <c r="I1082" s="112" t="s">
        <v>505</v>
      </c>
      <c r="J1082" s="112" t="s">
        <v>3728</v>
      </c>
      <c r="K1082" s="178"/>
      <c r="L1082" s="178"/>
      <c r="M1082" s="171"/>
      <c r="N1082" s="112">
        <v>8</v>
      </c>
      <c r="O1082" s="75"/>
      <c r="P1082" s="112">
        <v>157</v>
      </c>
      <c r="Q1082" s="75"/>
      <c r="R1082" s="112" t="s">
        <v>3</v>
      </c>
      <c r="S1082" s="112" t="s">
        <v>19</v>
      </c>
    </row>
    <row r="1083" spans="1:19" ht="15" customHeight="1" x14ac:dyDescent="0.35">
      <c r="A1083" s="112">
        <v>1082</v>
      </c>
      <c r="B1083" s="112" t="s">
        <v>3739</v>
      </c>
      <c r="C1083" s="112" t="s">
        <v>3740</v>
      </c>
      <c r="D1083" s="180" t="s">
        <v>3741</v>
      </c>
      <c r="E1083" s="112" t="s">
        <v>639</v>
      </c>
      <c r="F1083" s="112" t="s">
        <v>3742</v>
      </c>
      <c r="G1083" s="180" t="s">
        <v>488</v>
      </c>
      <c r="H1083" s="75"/>
      <c r="I1083" s="112" t="s">
        <v>505</v>
      </c>
      <c r="J1083" s="112" t="s">
        <v>3728</v>
      </c>
      <c r="K1083" s="178"/>
      <c r="L1083" s="178"/>
      <c r="M1083" s="171"/>
      <c r="N1083" s="112">
        <v>30</v>
      </c>
      <c r="O1083" s="75"/>
      <c r="P1083" s="112">
        <v>132</v>
      </c>
      <c r="Q1083" s="75"/>
      <c r="R1083" s="112" t="s">
        <v>3</v>
      </c>
      <c r="S1083" s="112" t="s">
        <v>19</v>
      </c>
    </row>
    <row r="1084" spans="1:19" ht="15" customHeight="1" x14ac:dyDescent="0.35">
      <c r="A1084" s="112">
        <v>1083</v>
      </c>
      <c r="B1084" s="112" t="s">
        <v>3743</v>
      </c>
      <c r="C1084" s="112" t="s">
        <v>3744</v>
      </c>
      <c r="D1084" s="180" t="s">
        <v>3745</v>
      </c>
      <c r="E1084" s="112" t="s">
        <v>333</v>
      </c>
      <c r="F1084" s="112" t="s">
        <v>3746</v>
      </c>
      <c r="G1084" s="180" t="s">
        <v>3747</v>
      </c>
      <c r="H1084" s="75"/>
      <c r="I1084" s="112" t="s">
        <v>505</v>
      </c>
      <c r="J1084" s="112" t="s">
        <v>3728</v>
      </c>
      <c r="K1084" s="178"/>
      <c r="L1084" s="178"/>
      <c r="M1084" s="171"/>
      <c r="N1084" s="112">
        <v>184</v>
      </c>
      <c r="O1084" s="75"/>
      <c r="P1084" s="112">
        <v>60</v>
      </c>
      <c r="Q1084" s="75"/>
      <c r="R1084" s="112" t="s">
        <v>3</v>
      </c>
      <c r="S1084" s="112" t="s">
        <v>19</v>
      </c>
    </row>
    <row r="1085" spans="1:19" ht="15" customHeight="1" x14ac:dyDescent="0.35">
      <c r="A1085" s="112">
        <v>1084</v>
      </c>
      <c r="B1085" s="112" t="s">
        <v>3748</v>
      </c>
      <c r="C1085" s="112" t="s">
        <v>3749</v>
      </c>
      <c r="D1085" s="180" t="s">
        <v>3750</v>
      </c>
      <c r="E1085" s="112" t="s">
        <v>333</v>
      </c>
      <c r="F1085" s="112" t="s">
        <v>3751</v>
      </c>
      <c r="G1085" s="180" t="s">
        <v>3752</v>
      </c>
      <c r="H1085" s="75"/>
      <c r="I1085" s="112" t="s">
        <v>505</v>
      </c>
      <c r="J1085" s="112" t="s">
        <v>3728</v>
      </c>
      <c r="K1085" s="178"/>
      <c r="L1085" s="178"/>
      <c r="M1085" s="171"/>
      <c r="N1085" s="112">
        <v>34</v>
      </c>
      <c r="O1085" s="75"/>
      <c r="P1085" s="112">
        <v>32</v>
      </c>
      <c r="Q1085" s="75"/>
      <c r="R1085" s="112" t="s">
        <v>3</v>
      </c>
      <c r="S1085" s="112" t="s">
        <v>19</v>
      </c>
    </row>
    <row r="1086" spans="1:19" ht="15" customHeight="1" x14ac:dyDescent="0.35">
      <c r="A1086" s="112">
        <v>1085</v>
      </c>
      <c r="B1086" s="112" t="s">
        <v>3753</v>
      </c>
      <c r="C1086" s="112" t="s">
        <v>3754</v>
      </c>
      <c r="D1086" s="180" t="s">
        <v>3755</v>
      </c>
      <c r="E1086" s="112" t="s">
        <v>310</v>
      </c>
      <c r="F1086" s="112" t="s">
        <v>3756</v>
      </c>
      <c r="G1086" s="180" t="s">
        <v>488</v>
      </c>
      <c r="H1086" s="75"/>
      <c r="I1086" s="112" t="s">
        <v>505</v>
      </c>
      <c r="J1086" s="112" t="s">
        <v>3728</v>
      </c>
      <c r="K1086" s="178"/>
      <c r="L1086" s="178"/>
      <c r="M1086" s="171"/>
      <c r="N1086" s="112">
        <v>6</v>
      </c>
      <c r="O1086" s="75"/>
      <c r="P1086" s="112">
        <v>58</v>
      </c>
      <c r="Q1086" s="75"/>
      <c r="R1086" s="112" t="s">
        <v>3</v>
      </c>
      <c r="S1086" s="112" t="s">
        <v>19</v>
      </c>
    </row>
    <row r="1087" spans="1:19" ht="15" customHeight="1" x14ac:dyDescent="0.35">
      <c r="A1087" s="112">
        <v>1086</v>
      </c>
      <c r="B1087" s="112" t="s">
        <v>3757</v>
      </c>
      <c r="C1087" s="112" t="s">
        <v>3758</v>
      </c>
      <c r="D1087" s="180" t="s">
        <v>3745</v>
      </c>
      <c r="E1087" s="112" t="s">
        <v>310</v>
      </c>
      <c r="F1087" s="112" t="s">
        <v>3759</v>
      </c>
      <c r="G1087" s="180" t="s">
        <v>3760</v>
      </c>
      <c r="H1087" s="75"/>
      <c r="I1087" s="112" t="s">
        <v>505</v>
      </c>
      <c r="J1087" s="112" t="s">
        <v>3728</v>
      </c>
      <c r="K1087" s="178"/>
      <c r="L1087" s="178"/>
      <c r="M1087" s="171"/>
      <c r="N1087" s="112">
        <v>305</v>
      </c>
      <c r="O1087" s="75"/>
      <c r="P1087" s="112">
        <v>43</v>
      </c>
      <c r="Q1087" s="75"/>
      <c r="R1087" s="112" t="s">
        <v>3</v>
      </c>
      <c r="S1087" s="112" t="s">
        <v>19</v>
      </c>
    </row>
    <row r="1088" spans="1:19" ht="15" customHeight="1" x14ac:dyDescent="0.35">
      <c r="A1088" s="112">
        <v>1087</v>
      </c>
      <c r="B1088" s="112" t="s">
        <v>3761</v>
      </c>
      <c r="C1088" s="112" t="s">
        <v>3762</v>
      </c>
      <c r="D1088" s="180" t="s">
        <v>3763</v>
      </c>
      <c r="E1088" s="112" t="s">
        <v>556</v>
      </c>
      <c r="F1088" s="112" t="s">
        <v>3764</v>
      </c>
      <c r="G1088" s="180" t="s">
        <v>488</v>
      </c>
      <c r="H1088" s="75"/>
      <c r="I1088" s="112" t="s">
        <v>505</v>
      </c>
      <c r="J1088" s="112" t="s">
        <v>3728</v>
      </c>
      <c r="K1088" s="178"/>
      <c r="L1088" s="178"/>
      <c r="M1088" s="171"/>
      <c r="N1088" s="75"/>
      <c r="O1088" s="75"/>
      <c r="P1088" s="112">
        <v>32</v>
      </c>
      <c r="Q1088" s="75"/>
      <c r="R1088" s="112" t="s">
        <v>3</v>
      </c>
      <c r="S1088" s="112" t="s">
        <v>19</v>
      </c>
    </row>
    <row r="1089" spans="1:19" ht="15" customHeight="1" x14ac:dyDescent="0.35">
      <c r="A1089" s="112">
        <v>1088</v>
      </c>
      <c r="B1089" s="112" t="s">
        <v>3765</v>
      </c>
      <c r="C1089" s="112" t="s">
        <v>3766</v>
      </c>
      <c r="D1089" s="180" t="s">
        <v>3731</v>
      </c>
      <c r="E1089" s="112" t="s">
        <v>556</v>
      </c>
      <c r="F1089" s="112" t="s">
        <v>3767</v>
      </c>
      <c r="G1089" s="180" t="s">
        <v>3768</v>
      </c>
      <c r="H1089" s="75"/>
      <c r="I1089" s="112" t="s">
        <v>505</v>
      </c>
      <c r="J1089" s="112" t="s">
        <v>3728</v>
      </c>
      <c r="K1089" s="178"/>
      <c r="L1089" s="178"/>
      <c r="M1089" s="171"/>
      <c r="N1089" s="75"/>
      <c r="O1089" s="75"/>
      <c r="P1089" s="112">
        <v>11</v>
      </c>
      <c r="Q1089" s="75"/>
      <c r="R1089" s="112" t="s">
        <v>3</v>
      </c>
      <c r="S1089" s="112" t="s">
        <v>19</v>
      </c>
    </row>
    <row r="1090" spans="1:19" ht="15" customHeight="1" x14ac:dyDescent="0.35">
      <c r="A1090" s="112">
        <v>1089</v>
      </c>
      <c r="B1090" s="112" t="s">
        <v>3769</v>
      </c>
      <c r="C1090" s="112" t="s">
        <v>3770</v>
      </c>
      <c r="D1090" s="180" t="s">
        <v>3771</v>
      </c>
      <c r="E1090" s="112" t="s">
        <v>310</v>
      </c>
      <c r="F1090" s="112" t="s">
        <v>3772</v>
      </c>
      <c r="G1090" s="180" t="s">
        <v>488</v>
      </c>
      <c r="H1090" s="75"/>
      <c r="I1090" s="112" t="s">
        <v>505</v>
      </c>
      <c r="J1090" s="112" t="s">
        <v>3728</v>
      </c>
      <c r="K1090" s="178"/>
      <c r="L1090" s="178"/>
      <c r="M1090" s="171"/>
      <c r="N1090" s="112">
        <v>10</v>
      </c>
      <c r="O1090" s="75"/>
      <c r="P1090" s="112">
        <v>70</v>
      </c>
      <c r="Q1090" s="75"/>
      <c r="R1090" s="112" t="s">
        <v>3</v>
      </c>
      <c r="S1090" s="112" t="s">
        <v>19</v>
      </c>
    </row>
    <row r="1091" spans="1:19" ht="15" customHeight="1" x14ac:dyDescent="0.35">
      <c r="A1091" s="112">
        <v>1090</v>
      </c>
      <c r="B1091" s="112" t="s">
        <v>3773</v>
      </c>
      <c r="C1091" s="112" t="s">
        <v>3774</v>
      </c>
      <c r="D1091" s="180" t="s">
        <v>154</v>
      </c>
      <c r="E1091" s="112" t="s">
        <v>295</v>
      </c>
      <c r="F1091" s="112" t="s">
        <v>3775</v>
      </c>
      <c r="G1091" s="180" t="s">
        <v>488</v>
      </c>
      <c r="H1091" s="75"/>
      <c r="I1091" s="112" t="s">
        <v>505</v>
      </c>
      <c r="J1091" s="112" t="s">
        <v>3728</v>
      </c>
      <c r="K1091" s="178"/>
      <c r="L1091" s="178"/>
      <c r="M1091" s="171"/>
      <c r="N1091" s="112">
        <v>15</v>
      </c>
      <c r="O1091" s="75"/>
      <c r="P1091" s="112">
        <v>37</v>
      </c>
      <c r="Q1091" s="75"/>
      <c r="R1091" s="112" t="s">
        <v>3</v>
      </c>
      <c r="S1091" s="112" t="s">
        <v>19</v>
      </c>
    </row>
    <row r="1092" spans="1:19" ht="15" customHeight="1" x14ac:dyDescent="0.35">
      <c r="A1092" s="112">
        <v>1091</v>
      </c>
      <c r="B1092" s="112" t="s">
        <v>3776</v>
      </c>
      <c r="C1092" s="112" t="s">
        <v>3777</v>
      </c>
      <c r="D1092" s="180" t="s">
        <v>3726</v>
      </c>
      <c r="E1092" s="112" t="s">
        <v>288</v>
      </c>
      <c r="F1092" s="112" t="s">
        <v>3778</v>
      </c>
      <c r="G1092" s="180" t="s">
        <v>3779</v>
      </c>
      <c r="H1092" s="75"/>
      <c r="I1092" s="112" t="s">
        <v>505</v>
      </c>
      <c r="J1092" s="112" t="s">
        <v>3728</v>
      </c>
      <c r="K1092" s="178"/>
      <c r="L1092" s="178"/>
      <c r="M1092" s="171"/>
      <c r="N1092" s="112">
        <v>19</v>
      </c>
      <c r="O1092" s="75"/>
      <c r="P1092" s="112">
        <v>24</v>
      </c>
      <c r="Q1092" s="75"/>
      <c r="R1092" s="112" t="s">
        <v>3</v>
      </c>
      <c r="S1092" s="112" t="s">
        <v>19</v>
      </c>
    </row>
    <row r="1093" spans="1:19" ht="15" customHeight="1" x14ac:dyDescent="0.35">
      <c r="A1093" s="112">
        <v>1092</v>
      </c>
      <c r="B1093" s="112" t="s">
        <v>3780</v>
      </c>
      <c r="C1093" s="112" t="s">
        <v>3781</v>
      </c>
      <c r="D1093" s="180" t="s">
        <v>3782</v>
      </c>
      <c r="E1093" s="112" t="s">
        <v>288</v>
      </c>
      <c r="F1093" s="112" t="s">
        <v>3783</v>
      </c>
      <c r="G1093" s="180" t="s">
        <v>3784</v>
      </c>
      <c r="H1093" s="75"/>
      <c r="I1093" s="112" t="s">
        <v>505</v>
      </c>
      <c r="J1093" s="112" t="s">
        <v>3728</v>
      </c>
      <c r="K1093" s="178"/>
      <c r="L1093" s="178"/>
      <c r="M1093" s="171"/>
      <c r="N1093" s="112">
        <v>17</v>
      </c>
      <c r="O1093" s="75"/>
      <c r="P1093" s="112">
        <v>77</v>
      </c>
      <c r="Q1093" s="75"/>
      <c r="R1093" s="112" t="s">
        <v>3</v>
      </c>
      <c r="S1093" s="112" t="s">
        <v>19</v>
      </c>
    </row>
    <row r="1094" spans="1:19" ht="15" customHeight="1" x14ac:dyDescent="0.35">
      <c r="A1094" s="112">
        <v>1093</v>
      </c>
      <c r="B1094" s="112" t="s">
        <v>3785</v>
      </c>
      <c r="C1094" s="112" t="s">
        <v>3786</v>
      </c>
      <c r="D1094" s="180" t="s">
        <v>116</v>
      </c>
      <c r="E1094" s="112" t="s">
        <v>302</v>
      </c>
      <c r="F1094" s="112" t="s">
        <v>3787</v>
      </c>
      <c r="G1094" s="180" t="s">
        <v>3788</v>
      </c>
      <c r="H1094" s="75"/>
      <c r="I1094" s="112" t="s">
        <v>505</v>
      </c>
      <c r="J1094" s="112" t="s">
        <v>3728</v>
      </c>
      <c r="K1094" s="178"/>
      <c r="L1094" s="178"/>
      <c r="M1094" s="171"/>
      <c r="N1094" s="112">
        <v>89</v>
      </c>
      <c r="O1094" s="75"/>
      <c r="P1094" s="112">
        <v>63</v>
      </c>
      <c r="Q1094" s="75"/>
      <c r="R1094" s="112" t="s">
        <v>3</v>
      </c>
      <c r="S1094" s="112" t="s">
        <v>19</v>
      </c>
    </row>
    <row r="1095" spans="1:19" ht="15" customHeight="1" x14ac:dyDescent="0.35">
      <c r="A1095" s="112">
        <v>1094</v>
      </c>
      <c r="B1095" s="112" t="s">
        <v>3789</v>
      </c>
      <c r="C1095" s="112" t="s">
        <v>3790</v>
      </c>
      <c r="D1095" s="180" t="s">
        <v>3791</v>
      </c>
      <c r="E1095" s="112" t="s">
        <v>310</v>
      </c>
      <c r="F1095" s="112" t="s">
        <v>3707</v>
      </c>
      <c r="G1095" s="180" t="s">
        <v>488</v>
      </c>
      <c r="H1095" s="75"/>
      <c r="I1095" s="112" t="s">
        <v>505</v>
      </c>
      <c r="J1095" s="112" t="s">
        <v>3728</v>
      </c>
      <c r="K1095" s="178"/>
      <c r="L1095" s="178"/>
      <c r="M1095" s="171"/>
      <c r="N1095" s="112">
        <v>216</v>
      </c>
      <c r="O1095" s="75"/>
      <c r="P1095" s="112">
        <v>153</v>
      </c>
      <c r="Q1095" s="75"/>
      <c r="R1095" s="112" t="s">
        <v>3</v>
      </c>
      <c r="S1095" s="112" t="s">
        <v>19</v>
      </c>
    </row>
    <row r="1096" spans="1:19" ht="15" customHeight="1" x14ac:dyDescent="0.35">
      <c r="A1096" s="112">
        <v>1095</v>
      </c>
      <c r="B1096" s="112" t="s">
        <v>3792</v>
      </c>
      <c r="C1096" s="112" t="s">
        <v>3793</v>
      </c>
      <c r="D1096" s="180" t="s">
        <v>3735</v>
      </c>
      <c r="E1096" s="112" t="s">
        <v>639</v>
      </c>
      <c r="F1096" s="112" t="s">
        <v>3794</v>
      </c>
      <c r="G1096" s="180" t="s">
        <v>488</v>
      </c>
      <c r="H1096" s="75"/>
      <c r="I1096" s="112" t="s">
        <v>505</v>
      </c>
      <c r="J1096" s="112" t="s">
        <v>3728</v>
      </c>
      <c r="K1096" s="178"/>
      <c r="L1096" s="178"/>
      <c r="M1096" s="171"/>
      <c r="N1096" s="112">
        <v>263</v>
      </c>
      <c r="O1096" s="75"/>
      <c r="P1096" s="112">
        <v>18</v>
      </c>
      <c r="Q1096" s="75"/>
      <c r="R1096" s="112" t="s">
        <v>3</v>
      </c>
      <c r="S1096" s="112" t="s">
        <v>19</v>
      </c>
    </row>
    <row r="1097" spans="1:19" ht="15" customHeight="1" x14ac:dyDescent="0.35">
      <c r="A1097" s="112">
        <v>1096</v>
      </c>
      <c r="B1097" s="112" t="s">
        <v>3795</v>
      </c>
      <c r="C1097" s="112" t="s">
        <v>3796</v>
      </c>
      <c r="D1097" s="180" t="s">
        <v>3737</v>
      </c>
      <c r="E1097" s="112" t="s">
        <v>295</v>
      </c>
      <c r="F1097" s="112" t="s">
        <v>3797</v>
      </c>
      <c r="G1097" s="180" t="s">
        <v>3798</v>
      </c>
      <c r="H1097" s="75"/>
      <c r="I1097" s="112" t="s">
        <v>505</v>
      </c>
      <c r="J1097" s="112" t="s">
        <v>3728</v>
      </c>
      <c r="K1097" s="178"/>
      <c r="L1097" s="178"/>
      <c r="M1097" s="171"/>
      <c r="N1097" s="112">
        <v>24</v>
      </c>
      <c r="O1097" s="75"/>
      <c r="P1097" s="112">
        <v>55</v>
      </c>
      <c r="Q1097" s="75"/>
      <c r="R1097" s="112" t="s">
        <v>3</v>
      </c>
      <c r="S1097" s="112" t="s">
        <v>19</v>
      </c>
    </row>
    <row r="1098" spans="1:19" ht="15" customHeight="1" x14ac:dyDescent="0.35">
      <c r="A1098" s="112">
        <v>1097</v>
      </c>
      <c r="B1098" s="112" t="s">
        <v>3799</v>
      </c>
      <c r="C1098" s="112" t="s">
        <v>3800</v>
      </c>
      <c r="D1098" s="180" t="s">
        <v>3801</v>
      </c>
      <c r="E1098" s="112" t="s">
        <v>639</v>
      </c>
      <c r="F1098" s="112" t="s">
        <v>3802</v>
      </c>
      <c r="G1098" s="180" t="s">
        <v>488</v>
      </c>
      <c r="H1098" s="75"/>
      <c r="I1098" s="112" t="s">
        <v>505</v>
      </c>
      <c r="J1098" s="112" t="s">
        <v>3803</v>
      </c>
      <c r="K1098" s="178"/>
      <c r="L1098" s="178"/>
      <c r="M1098" s="171"/>
      <c r="N1098" s="112">
        <v>47</v>
      </c>
      <c r="O1098" s="75"/>
      <c r="P1098" s="112">
        <v>31</v>
      </c>
      <c r="Q1098" s="75"/>
      <c r="R1098" s="112" t="s">
        <v>3</v>
      </c>
      <c r="S1098" s="112" t="s">
        <v>19</v>
      </c>
    </row>
    <row r="1099" spans="1:19" ht="15" customHeight="1" x14ac:dyDescent="0.35">
      <c r="A1099" s="112">
        <v>1098</v>
      </c>
      <c r="B1099" s="112" t="s">
        <v>3804</v>
      </c>
      <c r="C1099" s="112" t="s">
        <v>3805</v>
      </c>
      <c r="D1099" s="180" t="s">
        <v>3726</v>
      </c>
      <c r="E1099" s="112" t="s">
        <v>310</v>
      </c>
      <c r="F1099" s="112" t="s">
        <v>3806</v>
      </c>
      <c r="G1099" s="180" t="s">
        <v>3807</v>
      </c>
      <c r="H1099" s="75"/>
      <c r="I1099" s="112" t="s">
        <v>505</v>
      </c>
      <c r="J1099" s="112" t="s">
        <v>3728</v>
      </c>
      <c r="K1099" s="178"/>
      <c r="L1099" s="178"/>
      <c r="M1099" s="171"/>
      <c r="N1099" s="112">
        <v>6</v>
      </c>
      <c r="O1099" s="75"/>
      <c r="P1099" s="112">
        <v>20</v>
      </c>
      <c r="Q1099" s="75"/>
      <c r="R1099" s="112" t="s">
        <v>3</v>
      </c>
      <c r="S1099" s="112" t="s">
        <v>19</v>
      </c>
    </row>
    <row r="1100" spans="1:19" ht="15" customHeight="1" x14ac:dyDescent="0.35">
      <c r="A1100" s="112">
        <v>1099</v>
      </c>
      <c r="B1100" s="112" t="s">
        <v>3808</v>
      </c>
      <c r="C1100" s="112" t="s">
        <v>3809</v>
      </c>
      <c r="D1100" s="180" t="s">
        <v>3810</v>
      </c>
      <c r="E1100" s="112" t="s">
        <v>295</v>
      </c>
      <c r="F1100" s="112" t="s">
        <v>3811</v>
      </c>
      <c r="G1100" s="180" t="s">
        <v>3812</v>
      </c>
      <c r="H1100" s="75"/>
      <c r="I1100" s="112" t="s">
        <v>505</v>
      </c>
      <c r="J1100" s="112" t="s">
        <v>3728</v>
      </c>
      <c r="K1100" s="178"/>
      <c r="L1100" s="178"/>
      <c r="M1100" s="171"/>
      <c r="N1100" s="112">
        <v>218</v>
      </c>
      <c r="O1100" s="75"/>
      <c r="P1100" s="112">
        <v>104</v>
      </c>
      <c r="Q1100" s="75"/>
      <c r="R1100" s="112" t="s">
        <v>3</v>
      </c>
      <c r="S1100" s="112" t="s">
        <v>19</v>
      </c>
    </row>
    <row r="1101" spans="1:19" ht="15" customHeight="1" x14ac:dyDescent="0.35">
      <c r="A1101" s="112">
        <v>1100</v>
      </c>
      <c r="B1101" s="112" t="s">
        <v>114</v>
      </c>
      <c r="C1101" s="112" t="s">
        <v>115</v>
      </c>
      <c r="D1101" s="180" t="s">
        <v>116</v>
      </c>
      <c r="E1101" s="112" t="s">
        <v>493</v>
      </c>
      <c r="F1101" s="112" t="s">
        <v>3813</v>
      </c>
      <c r="G1101" s="180" t="s">
        <v>488</v>
      </c>
      <c r="H1101" s="75"/>
      <c r="I1101" s="112" t="s">
        <v>505</v>
      </c>
      <c r="J1101" s="112" t="s">
        <v>3728</v>
      </c>
      <c r="K1101" s="178"/>
      <c r="L1101" s="178"/>
      <c r="M1101" s="171"/>
      <c r="N1101" s="112">
        <v>4</v>
      </c>
      <c r="O1101" s="75"/>
      <c r="P1101" s="112">
        <v>15</v>
      </c>
      <c r="Q1101" s="75"/>
      <c r="R1101" s="112" t="s">
        <v>3</v>
      </c>
      <c r="S1101" s="112" t="s">
        <v>19</v>
      </c>
    </row>
    <row r="1102" spans="1:19" ht="15" customHeight="1" x14ac:dyDescent="0.35">
      <c r="A1102" s="112">
        <v>1101</v>
      </c>
      <c r="B1102" s="112" t="s">
        <v>3814</v>
      </c>
      <c r="C1102" s="112" t="s">
        <v>3815</v>
      </c>
      <c r="D1102" s="180" t="s">
        <v>3782</v>
      </c>
      <c r="E1102" s="112" t="s">
        <v>288</v>
      </c>
      <c r="F1102" s="112" t="s">
        <v>3816</v>
      </c>
      <c r="G1102" s="180" t="s">
        <v>488</v>
      </c>
      <c r="H1102" s="75"/>
      <c r="I1102" s="112" t="s">
        <v>505</v>
      </c>
      <c r="J1102" s="112" t="s">
        <v>3728</v>
      </c>
      <c r="K1102" s="178"/>
      <c r="L1102" s="178"/>
      <c r="M1102" s="171"/>
      <c r="N1102" s="112">
        <v>163</v>
      </c>
      <c r="O1102" s="75"/>
      <c r="P1102" s="112">
        <v>29</v>
      </c>
      <c r="Q1102" s="75"/>
      <c r="R1102" s="112" t="s">
        <v>3</v>
      </c>
      <c r="S1102" s="112" t="s">
        <v>19</v>
      </c>
    </row>
    <row r="1103" spans="1:19" ht="15" customHeight="1" x14ac:dyDescent="0.35">
      <c r="A1103" s="112">
        <v>1102</v>
      </c>
      <c r="B1103" s="112" t="s">
        <v>3817</v>
      </c>
      <c r="C1103" s="112" t="s">
        <v>3818</v>
      </c>
      <c r="D1103" s="180" t="s">
        <v>3819</v>
      </c>
      <c r="E1103" s="112" t="s">
        <v>295</v>
      </c>
      <c r="F1103" s="112" t="s">
        <v>3820</v>
      </c>
      <c r="G1103" s="180" t="s">
        <v>488</v>
      </c>
      <c r="H1103" s="75"/>
      <c r="I1103" s="112" t="s">
        <v>505</v>
      </c>
      <c r="J1103" s="112" t="s">
        <v>3728</v>
      </c>
      <c r="K1103" s="178"/>
      <c r="L1103" s="178"/>
      <c r="M1103" s="171"/>
      <c r="N1103" s="112">
        <v>14</v>
      </c>
      <c r="O1103" s="75"/>
      <c r="P1103" s="112">
        <v>54</v>
      </c>
      <c r="Q1103" s="75"/>
      <c r="R1103" s="112" t="s">
        <v>3</v>
      </c>
      <c r="S1103" s="112" t="s">
        <v>19</v>
      </c>
    </row>
    <row r="1104" spans="1:19" ht="15" customHeight="1" x14ac:dyDescent="0.35">
      <c r="A1104" s="112">
        <v>1103</v>
      </c>
      <c r="B1104" s="112" t="s">
        <v>3821</v>
      </c>
      <c r="C1104" s="112" t="s">
        <v>3822</v>
      </c>
      <c r="D1104" s="180" t="s">
        <v>3745</v>
      </c>
      <c r="E1104" s="112" t="s">
        <v>333</v>
      </c>
      <c r="F1104" s="112" t="s">
        <v>3823</v>
      </c>
      <c r="G1104" s="180" t="s">
        <v>3824</v>
      </c>
      <c r="H1104" s="75"/>
      <c r="I1104" s="112" t="s">
        <v>505</v>
      </c>
      <c r="J1104" s="112" t="s">
        <v>3728</v>
      </c>
      <c r="K1104" s="178"/>
      <c r="L1104" s="178"/>
      <c r="M1104" s="171"/>
      <c r="N1104" s="112">
        <v>29</v>
      </c>
      <c r="O1104" s="75"/>
      <c r="P1104" s="112">
        <v>59</v>
      </c>
      <c r="Q1104" s="75"/>
      <c r="R1104" s="112" t="s">
        <v>3</v>
      </c>
      <c r="S1104" s="112" t="s">
        <v>19</v>
      </c>
    </row>
    <row r="1105" spans="1:19" ht="15" customHeight="1" x14ac:dyDescent="0.35">
      <c r="A1105" s="112">
        <v>1104</v>
      </c>
      <c r="B1105" s="112" t="s">
        <v>3825</v>
      </c>
      <c r="C1105" s="112" t="s">
        <v>3826</v>
      </c>
      <c r="D1105" s="180" t="s">
        <v>3827</v>
      </c>
      <c r="E1105" s="112" t="s">
        <v>333</v>
      </c>
      <c r="F1105" s="112" t="s">
        <v>3828</v>
      </c>
      <c r="G1105" s="180" t="s">
        <v>3829</v>
      </c>
      <c r="H1105" s="75"/>
      <c r="I1105" s="112" t="s">
        <v>505</v>
      </c>
      <c r="J1105" s="112" t="s">
        <v>3728</v>
      </c>
      <c r="K1105" s="178"/>
      <c r="L1105" s="178"/>
      <c r="M1105" s="171"/>
      <c r="N1105" s="112">
        <v>149</v>
      </c>
      <c r="O1105" s="75"/>
      <c r="P1105" s="112">
        <v>38</v>
      </c>
      <c r="Q1105" s="75"/>
      <c r="R1105" s="112" t="s">
        <v>3</v>
      </c>
      <c r="S1105" s="112" t="s">
        <v>19</v>
      </c>
    </row>
    <row r="1106" spans="1:19" ht="15" customHeight="1" x14ac:dyDescent="0.35">
      <c r="A1106" s="112">
        <v>1105</v>
      </c>
      <c r="B1106" s="112" t="s">
        <v>3830</v>
      </c>
      <c r="C1106" s="112" t="s">
        <v>3831</v>
      </c>
      <c r="D1106" s="180" t="s">
        <v>3782</v>
      </c>
      <c r="E1106" s="112" t="s">
        <v>310</v>
      </c>
      <c r="F1106" s="112" t="s">
        <v>3832</v>
      </c>
      <c r="G1106" s="180" t="s">
        <v>3833</v>
      </c>
      <c r="H1106" s="75"/>
      <c r="I1106" s="112" t="s">
        <v>505</v>
      </c>
      <c r="J1106" s="112" t="s">
        <v>3728</v>
      </c>
      <c r="K1106" s="178"/>
      <c r="L1106" s="178"/>
      <c r="M1106" s="171"/>
      <c r="N1106" s="112">
        <v>97</v>
      </c>
      <c r="O1106" s="75"/>
      <c r="P1106" s="112">
        <v>48</v>
      </c>
      <c r="Q1106" s="75"/>
      <c r="R1106" s="112" t="s">
        <v>3</v>
      </c>
      <c r="S1106" s="112" t="s">
        <v>19</v>
      </c>
    </row>
    <row r="1107" spans="1:19" ht="15" customHeight="1" x14ac:dyDescent="0.35">
      <c r="A1107" s="112">
        <v>1106</v>
      </c>
      <c r="B1107" s="112" t="s">
        <v>3834</v>
      </c>
      <c r="C1107" s="112" t="s">
        <v>3835</v>
      </c>
      <c r="D1107" s="180" t="s">
        <v>116</v>
      </c>
      <c r="E1107" s="112" t="s">
        <v>295</v>
      </c>
      <c r="F1107" s="112" t="s">
        <v>3836</v>
      </c>
      <c r="G1107" s="180" t="s">
        <v>488</v>
      </c>
      <c r="H1107" s="75"/>
      <c r="I1107" s="112" t="s">
        <v>505</v>
      </c>
      <c r="J1107" s="112" t="s">
        <v>3728</v>
      </c>
      <c r="K1107" s="178"/>
      <c r="L1107" s="178"/>
      <c r="M1107" s="171"/>
      <c r="N1107" s="112">
        <v>186</v>
      </c>
      <c r="O1107" s="75"/>
      <c r="P1107" s="112">
        <v>34</v>
      </c>
      <c r="Q1107" s="75"/>
      <c r="R1107" s="112" t="s">
        <v>3</v>
      </c>
      <c r="S1107" s="112" t="s">
        <v>19</v>
      </c>
    </row>
    <row r="1108" spans="1:19" ht="15" customHeight="1" x14ac:dyDescent="0.35">
      <c r="A1108" s="112">
        <v>1107</v>
      </c>
      <c r="B1108" s="112" t="s">
        <v>3837</v>
      </c>
      <c r="C1108" s="112" t="s">
        <v>3838</v>
      </c>
      <c r="D1108" s="180" t="s">
        <v>3839</v>
      </c>
      <c r="E1108" s="112" t="s">
        <v>493</v>
      </c>
      <c r="F1108" s="112" t="s">
        <v>3840</v>
      </c>
      <c r="G1108" s="180" t="s">
        <v>488</v>
      </c>
      <c r="H1108" s="75"/>
      <c r="I1108" s="112" t="s">
        <v>505</v>
      </c>
      <c r="J1108" s="112" t="s">
        <v>3728</v>
      </c>
      <c r="K1108" s="178"/>
      <c r="L1108" s="178"/>
      <c r="M1108" s="171"/>
      <c r="N1108" s="112">
        <v>33</v>
      </c>
      <c r="O1108" s="75"/>
      <c r="P1108" s="112">
        <v>44</v>
      </c>
      <c r="Q1108" s="75"/>
      <c r="R1108" s="112" t="s">
        <v>3</v>
      </c>
      <c r="S1108" s="112" t="s">
        <v>19</v>
      </c>
    </row>
    <row r="1109" spans="1:19" ht="15" customHeight="1" x14ac:dyDescent="0.35">
      <c r="A1109" s="112">
        <v>1108</v>
      </c>
      <c r="B1109" s="112" t="s">
        <v>3841</v>
      </c>
      <c r="C1109" s="112" t="s">
        <v>3842</v>
      </c>
      <c r="D1109" s="180" t="s">
        <v>3843</v>
      </c>
      <c r="E1109" s="112" t="s">
        <v>288</v>
      </c>
      <c r="F1109" s="112" t="s">
        <v>3844</v>
      </c>
      <c r="G1109" s="180" t="s">
        <v>488</v>
      </c>
      <c r="H1109" s="75"/>
      <c r="I1109" s="112" t="s">
        <v>505</v>
      </c>
      <c r="J1109" s="112" t="s">
        <v>3728</v>
      </c>
      <c r="K1109" s="178"/>
      <c r="L1109" s="178"/>
      <c r="M1109" s="171"/>
      <c r="N1109" s="112">
        <v>15</v>
      </c>
      <c r="O1109" s="75"/>
      <c r="P1109" s="112">
        <v>47</v>
      </c>
      <c r="Q1109" s="75"/>
      <c r="R1109" s="112" t="s">
        <v>3</v>
      </c>
      <c r="S1109" s="112" t="s">
        <v>19</v>
      </c>
    </row>
    <row r="1110" spans="1:19" ht="15" customHeight="1" x14ac:dyDescent="0.35">
      <c r="A1110" s="112">
        <v>1109</v>
      </c>
      <c r="B1110" s="112" t="s">
        <v>3845</v>
      </c>
      <c r="C1110" s="112" t="s">
        <v>3846</v>
      </c>
      <c r="D1110" s="180" t="s">
        <v>3741</v>
      </c>
      <c r="E1110" s="112" t="s">
        <v>556</v>
      </c>
      <c r="F1110" s="112" t="s">
        <v>3847</v>
      </c>
      <c r="G1110" s="180" t="s">
        <v>488</v>
      </c>
      <c r="H1110" s="75"/>
      <c r="I1110" s="112" t="s">
        <v>505</v>
      </c>
      <c r="J1110" s="112" t="s">
        <v>3728</v>
      </c>
      <c r="K1110" s="178"/>
      <c r="L1110" s="178"/>
      <c r="M1110" s="171"/>
      <c r="N1110" s="112">
        <v>5</v>
      </c>
      <c r="O1110" s="75"/>
      <c r="P1110" s="112">
        <v>65</v>
      </c>
      <c r="Q1110" s="75"/>
      <c r="R1110" s="112" t="s">
        <v>3</v>
      </c>
      <c r="S1110" s="112" t="s">
        <v>19</v>
      </c>
    </row>
    <row r="1111" spans="1:19" ht="15" customHeight="1" x14ac:dyDescent="0.35">
      <c r="A1111" s="112">
        <v>1110</v>
      </c>
      <c r="B1111" s="112" t="s">
        <v>3848</v>
      </c>
      <c r="C1111" s="112" t="s">
        <v>3849</v>
      </c>
      <c r="D1111" s="180" t="s">
        <v>3850</v>
      </c>
      <c r="E1111" s="112" t="s">
        <v>333</v>
      </c>
      <c r="F1111" s="112" t="s">
        <v>3851</v>
      </c>
      <c r="G1111" s="180" t="s">
        <v>488</v>
      </c>
      <c r="H1111" s="75"/>
      <c r="I1111" s="112" t="s">
        <v>505</v>
      </c>
      <c r="J1111" s="112" t="s">
        <v>3728</v>
      </c>
      <c r="K1111" s="178"/>
      <c r="L1111" s="178"/>
      <c r="M1111" s="171"/>
      <c r="N1111" s="112">
        <v>21</v>
      </c>
      <c r="O1111" s="75"/>
      <c r="P1111" s="112">
        <v>56</v>
      </c>
      <c r="Q1111" s="75"/>
      <c r="R1111" s="112" t="s">
        <v>3</v>
      </c>
      <c r="S1111" s="112" t="s">
        <v>19</v>
      </c>
    </row>
    <row r="1112" spans="1:19" ht="15" customHeight="1" x14ac:dyDescent="0.35">
      <c r="A1112" s="112">
        <v>1111</v>
      </c>
      <c r="B1112" s="112" t="s">
        <v>3852</v>
      </c>
      <c r="C1112" s="112" t="s">
        <v>3853</v>
      </c>
      <c r="D1112" s="180" t="s">
        <v>3839</v>
      </c>
      <c r="E1112" s="112" t="s">
        <v>288</v>
      </c>
      <c r="F1112" s="112" t="s">
        <v>3854</v>
      </c>
      <c r="G1112" s="180" t="s">
        <v>488</v>
      </c>
      <c r="H1112" s="75"/>
      <c r="I1112" s="112" t="s">
        <v>505</v>
      </c>
      <c r="J1112" s="112" t="s">
        <v>3728</v>
      </c>
      <c r="K1112" s="178"/>
      <c r="L1112" s="178"/>
      <c r="M1112" s="171"/>
      <c r="N1112" s="112">
        <v>10</v>
      </c>
      <c r="O1112" s="75"/>
      <c r="P1112" s="112">
        <v>50</v>
      </c>
      <c r="Q1112" s="75"/>
      <c r="R1112" s="112" t="s">
        <v>3</v>
      </c>
      <c r="S1112" s="112" t="s">
        <v>19</v>
      </c>
    </row>
    <row r="1113" spans="1:19" ht="15" customHeight="1" x14ac:dyDescent="0.35">
      <c r="A1113" s="112">
        <v>1112</v>
      </c>
      <c r="B1113" s="112" t="s">
        <v>3855</v>
      </c>
      <c r="C1113" s="112" t="s">
        <v>3856</v>
      </c>
      <c r="D1113" s="180" t="s">
        <v>3857</v>
      </c>
      <c r="E1113" s="112" t="s">
        <v>302</v>
      </c>
      <c r="F1113" s="112" t="s">
        <v>3858</v>
      </c>
      <c r="G1113" s="180" t="s">
        <v>488</v>
      </c>
      <c r="H1113" s="75"/>
      <c r="I1113" s="112" t="s">
        <v>505</v>
      </c>
      <c r="J1113" s="112" t="s">
        <v>3728</v>
      </c>
      <c r="K1113" s="178"/>
      <c r="L1113" s="178"/>
      <c r="M1113" s="171"/>
      <c r="N1113" s="112">
        <v>285</v>
      </c>
      <c r="O1113" s="75"/>
      <c r="P1113" s="112">
        <v>49</v>
      </c>
      <c r="Q1113" s="75"/>
      <c r="R1113" s="112" t="s">
        <v>3</v>
      </c>
      <c r="S1113" s="112" t="s">
        <v>19</v>
      </c>
    </row>
    <row r="1114" spans="1:19" ht="15" customHeight="1" x14ac:dyDescent="0.35">
      <c r="A1114" s="112">
        <v>1113</v>
      </c>
      <c r="B1114" s="112" t="s">
        <v>3859</v>
      </c>
      <c r="C1114" s="112" t="s">
        <v>3860</v>
      </c>
      <c r="D1114" s="180" t="s">
        <v>3731</v>
      </c>
      <c r="E1114" s="112" t="s">
        <v>295</v>
      </c>
      <c r="F1114" s="112" t="s">
        <v>3861</v>
      </c>
      <c r="G1114" s="180" t="s">
        <v>488</v>
      </c>
      <c r="H1114" s="75"/>
      <c r="I1114" s="112" t="s">
        <v>505</v>
      </c>
      <c r="J1114" s="112" t="s">
        <v>3728</v>
      </c>
      <c r="K1114" s="178"/>
      <c r="L1114" s="178"/>
      <c r="M1114" s="171"/>
      <c r="N1114" s="112">
        <v>23</v>
      </c>
      <c r="O1114" s="75"/>
      <c r="P1114" s="112">
        <v>88</v>
      </c>
      <c r="Q1114" s="75"/>
      <c r="R1114" s="112" t="s">
        <v>3</v>
      </c>
      <c r="S1114" s="112" t="s">
        <v>19</v>
      </c>
    </row>
    <row r="1115" spans="1:19" ht="15" customHeight="1" x14ac:dyDescent="0.35">
      <c r="A1115" s="112">
        <v>1114</v>
      </c>
      <c r="B1115" s="112" t="s">
        <v>3862</v>
      </c>
      <c r="C1115" s="112" t="s">
        <v>3863</v>
      </c>
      <c r="D1115" s="180" t="s">
        <v>3726</v>
      </c>
      <c r="E1115" s="112" t="s">
        <v>333</v>
      </c>
      <c r="F1115" s="112" t="s">
        <v>3864</v>
      </c>
      <c r="G1115" s="180" t="s">
        <v>3865</v>
      </c>
      <c r="H1115" s="75"/>
      <c r="I1115" s="112" t="s">
        <v>505</v>
      </c>
      <c r="J1115" s="112" t="s">
        <v>3728</v>
      </c>
      <c r="K1115" s="178"/>
      <c r="L1115" s="178"/>
      <c r="M1115" s="171"/>
      <c r="N1115" s="112">
        <v>10</v>
      </c>
      <c r="O1115" s="75"/>
      <c r="P1115" s="112">
        <v>18</v>
      </c>
      <c r="Q1115" s="75"/>
      <c r="R1115" s="112" t="s">
        <v>3</v>
      </c>
      <c r="S1115" s="112" t="s">
        <v>19</v>
      </c>
    </row>
    <row r="1116" spans="1:19" ht="15" customHeight="1" x14ac:dyDescent="0.35">
      <c r="A1116" s="112">
        <v>1115</v>
      </c>
      <c r="B1116" s="112" t="s">
        <v>3866</v>
      </c>
      <c r="C1116" s="112" t="s">
        <v>3867</v>
      </c>
      <c r="D1116" s="180" t="s">
        <v>3737</v>
      </c>
      <c r="E1116" s="112" t="s">
        <v>295</v>
      </c>
      <c r="F1116" s="112" t="s">
        <v>3868</v>
      </c>
      <c r="G1116" s="180" t="s">
        <v>488</v>
      </c>
      <c r="H1116" s="75"/>
      <c r="I1116" s="112" t="s">
        <v>505</v>
      </c>
      <c r="J1116" s="112" t="s">
        <v>3728</v>
      </c>
      <c r="K1116" s="178"/>
      <c r="L1116" s="178"/>
      <c r="M1116" s="171"/>
      <c r="N1116" s="112">
        <v>5</v>
      </c>
      <c r="O1116" s="75"/>
      <c r="P1116" s="112">
        <v>61</v>
      </c>
      <c r="Q1116" s="75"/>
      <c r="R1116" s="112" t="s">
        <v>3</v>
      </c>
      <c r="S1116" s="112" t="s">
        <v>19</v>
      </c>
    </row>
    <row r="1117" spans="1:19" ht="15" customHeight="1" x14ac:dyDescent="0.35">
      <c r="A1117" s="112">
        <v>1116</v>
      </c>
      <c r="B1117" s="112" t="s">
        <v>3869</v>
      </c>
      <c r="C1117" s="112" t="s">
        <v>3870</v>
      </c>
      <c r="D1117" s="180" t="s">
        <v>154</v>
      </c>
      <c r="E1117" s="112" t="s">
        <v>288</v>
      </c>
      <c r="F1117" s="112" t="s">
        <v>3871</v>
      </c>
      <c r="G1117" s="180" t="s">
        <v>3872</v>
      </c>
      <c r="H1117" s="75"/>
      <c r="I1117" s="112" t="s">
        <v>505</v>
      </c>
      <c r="J1117" s="112" t="s">
        <v>3728</v>
      </c>
      <c r="K1117" s="178"/>
      <c r="L1117" s="178"/>
      <c r="M1117" s="171"/>
      <c r="N1117" s="112">
        <v>42</v>
      </c>
      <c r="O1117" s="75"/>
      <c r="P1117" s="112">
        <v>19</v>
      </c>
      <c r="Q1117" s="75"/>
      <c r="R1117" s="112" t="s">
        <v>3</v>
      </c>
      <c r="S1117" s="112" t="s">
        <v>19</v>
      </c>
    </row>
    <row r="1118" spans="1:19" ht="15" customHeight="1" x14ac:dyDescent="0.35">
      <c r="A1118" s="112">
        <v>1117</v>
      </c>
      <c r="B1118" s="112" t="s">
        <v>3873</v>
      </c>
      <c r="C1118" s="112" t="s">
        <v>3874</v>
      </c>
      <c r="D1118" s="180" t="s">
        <v>3875</v>
      </c>
      <c r="E1118" s="112" t="s">
        <v>639</v>
      </c>
      <c r="F1118" s="112" t="s">
        <v>3876</v>
      </c>
      <c r="G1118" s="180" t="s">
        <v>488</v>
      </c>
      <c r="H1118" s="75"/>
      <c r="I1118" s="112" t="s">
        <v>505</v>
      </c>
      <c r="J1118" s="112" t="s">
        <v>3728</v>
      </c>
      <c r="K1118" s="178"/>
      <c r="L1118" s="178"/>
      <c r="M1118" s="171"/>
      <c r="N1118" s="112">
        <v>7</v>
      </c>
      <c r="O1118" s="75"/>
      <c r="P1118" s="112">
        <v>33</v>
      </c>
      <c r="Q1118" s="75"/>
      <c r="R1118" s="112" t="s">
        <v>3</v>
      </c>
      <c r="S1118" s="112" t="s">
        <v>19</v>
      </c>
    </row>
    <row r="1119" spans="1:19" ht="15" customHeight="1" x14ac:dyDescent="0.35">
      <c r="A1119" s="112">
        <v>1118</v>
      </c>
      <c r="B1119" s="112" t="s">
        <v>3877</v>
      </c>
      <c r="C1119" s="112" t="s">
        <v>3878</v>
      </c>
      <c r="D1119" s="180" t="s">
        <v>3801</v>
      </c>
      <c r="E1119" s="112" t="s">
        <v>302</v>
      </c>
      <c r="F1119" s="112" t="s">
        <v>3879</v>
      </c>
      <c r="G1119" s="180" t="s">
        <v>488</v>
      </c>
      <c r="H1119" s="75"/>
      <c r="I1119" s="112" t="s">
        <v>505</v>
      </c>
      <c r="J1119" s="112" t="s">
        <v>3803</v>
      </c>
      <c r="K1119" s="178"/>
      <c r="L1119" s="178"/>
      <c r="M1119" s="171"/>
      <c r="N1119" s="112">
        <v>15</v>
      </c>
      <c r="O1119" s="75"/>
      <c r="P1119" s="112">
        <v>58</v>
      </c>
      <c r="Q1119" s="75"/>
      <c r="R1119" s="112" t="s">
        <v>3</v>
      </c>
      <c r="S1119" s="112" t="s">
        <v>19</v>
      </c>
    </row>
    <row r="1120" spans="1:19" ht="15" customHeight="1" x14ac:dyDescent="0.35">
      <c r="A1120" s="112">
        <v>1119</v>
      </c>
      <c r="B1120" s="112" t="s">
        <v>3880</v>
      </c>
      <c r="C1120" s="112" t="s">
        <v>3881</v>
      </c>
      <c r="D1120" s="180" t="s">
        <v>3843</v>
      </c>
      <c r="E1120" s="112" t="s">
        <v>288</v>
      </c>
      <c r="F1120" s="112" t="s">
        <v>3882</v>
      </c>
      <c r="G1120" s="180" t="s">
        <v>3883</v>
      </c>
      <c r="H1120" s="75"/>
      <c r="I1120" s="112" t="s">
        <v>505</v>
      </c>
      <c r="J1120" s="112" t="s">
        <v>3728</v>
      </c>
      <c r="K1120" s="178"/>
      <c r="L1120" s="178"/>
      <c r="M1120" s="171"/>
      <c r="N1120" s="112">
        <v>18</v>
      </c>
      <c r="O1120" s="75"/>
      <c r="P1120" s="112">
        <v>54</v>
      </c>
      <c r="Q1120" s="75"/>
      <c r="R1120" s="112" t="s">
        <v>3</v>
      </c>
      <c r="S1120" s="112" t="s">
        <v>19</v>
      </c>
    </row>
    <row r="1121" spans="1:19" ht="15" customHeight="1" x14ac:dyDescent="0.35">
      <c r="A1121" s="112">
        <v>1120</v>
      </c>
      <c r="B1121" s="112" t="s">
        <v>3884</v>
      </c>
      <c r="C1121" s="112" t="s">
        <v>3885</v>
      </c>
      <c r="D1121" s="180" t="s">
        <v>3886</v>
      </c>
      <c r="E1121" s="112" t="s">
        <v>333</v>
      </c>
      <c r="F1121" s="112" t="s">
        <v>3887</v>
      </c>
      <c r="G1121" s="180" t="s">
        <v>488</v>
      </c>
      <c r="H1121" s="75"/>
      <c r="I1121" s="112" t="s">
        <v>505</v>
      </c>
      <c r="J1121" s="112" t="s">
        <v>3728</v>
      </c>
      <c r="K1121" s="178"/>
      <c r="L1121" s="178"/>
      <c r="M1121" s="171"/>
      <c r="N1121" s="112">
        <v>10</v>
      </c>
      <c r="O1121" s="75"/>
      <c r="P1121" s="112">
        <v>56</v>
      </c>
      <c r="Q1121" s="75"/>
      <c r="R1121" s="112" t="s">
        <v>3</v>
      </c>
      <c r="S1121" s="112" t="s">
        <v>19</v>
      </c>
    </row>
    <row r="1122" spans="1:19" ht="15" customHeight="1" x14ac:dyDescent="0.35">
      <c r="A1122" s="112">
        <v>1121</v>
      </c>
      <c r="B1122" s="112" t="s">
        <v>3888</v>
      </c>
      <c r="C1122" s="112" t="s">
        <v>3889</v>
      </c>
      <c r="D1122" s="180" t="s">
        <v>3890</v>
      </c>
      <c r="E1122" s="112" t="s">
        <v>295</v>
      </c>
      <c r="F1122" s="112" t="s">
        <v>1141</v>
      </c>
      <c r="G1122" s="180" t="s">
        <v>488</v>
      </c>
      <c r="H1122" s="75"/>
      <c r="I1122" s="112" t="s">
        <v>1112</v>
      </c>
      <c r="J1122" s="112" t="s">
        <v>64</v>
      </c>
      <c r="K1122" s="178"/>
      <c r="L1122" s="178"/>
      <c r="M1122" s="171"/>
      <c r="N1122" s="75"/>
      <c r="O1122" s="75"/>
      <c r="P1122" s="75"/>
      <c r="Q1122" s="75"/>
      <c r="R1122" s="112" t="s">
        <v>3</v>
      </c>
      <c r="S1122" s="112" t="s">
        <v>19</v>
      </c>
    </row>
    <row r="1123" spans="1:19" ht="15" customHeight="1" x14ac:dyDescent="0.35">
      <c r="A1123" s="112">
        <v>1122</v>
      </c>
      <c r="B1123" s="112" t="s">
        <v>3891</v>
      </c>
      <c r="C1123" s="112" t="s">
        <v>3892</v>
      </c>
      <c r="D1123" s="180" t="s">
        <v>3893</v>
      </c>
      <c r="E1123" s="112" t="s">
        <v>556</v>
      </c>
      <c r="F1123" s="112" t="s">
        <v>3894</v>
      </c>
      <c r="G1123" s="180" t="s">
        <v>488</v>
      </c>
      <c r="H1123" s="75"/>
      <c r="I1123" s="112" t="s">
        <v>505</v>
      </c>
      <c r="J1123" s="112" t="s">
        <v>3728</v>
      </c>
      <c r="K1123" s="178"/>
      <c r="L1123" s="178"/>
      <c r="M1123" s="171"/>
      <c r="N1123" s="75"/>
      <c r="O1123" s="75"/>
      <c r="P1123" s="112">
        <v>37</v>
      </c>
      <c r="Q1123" s="75"/>
      <c r="R1123" s="112" t="s">
        <v>3</v>
      </c>
      <c r="S1123" s="112" t="s">
        <v>19</v>
      </c>
    </row>
    <row r="1124" spans="1:19" ht="15" customHeight="1" x14ac:dyDescent="0.35">
      <c r="A1124" s="112">
        <v>1123</v>
      </c>
      <c r="B1124" s="112" t="s">
        <v>3895</v>
      </c>
      <c r="C1124" s="112" t="s">
        <v>3896</v>
      </c>
      <c r="D1124" s="180" t="s">
        <v>3782</v>
      </c>
      <c r="E1124" s="112" t="s">
        <v>493</v>
      </c>
      <c r="F1124" s="112" t="s">
        <v>3897</v>
      </c>
      <c r="G1124" s="180" t="s">
        <v>3898</v>
      </c>
      <c r="H1124" s="75"/>
      <c r="I1124" s="112" t="s">
        <v>505</v>
      </c>
      <c r="J1124" s="112" t="s">
        <v>3728</v>
      </c>
      <c r="K1124" s="178"/>
      <c r="L1124" s="178"/>
      <c r="M1124" s="171"/>
      <c r="N1124" s="112">
        <v>4</v>
      </c>
      <c r="O1124" s="75"/>
      <c r="P1124" s="112">
        <v>15</v>
      </c>
      <c r="Q1124" s="75"/>
      <c r="R1124" s="112" t="s">
        <v>3</v>
      </c>
      <c r="S1124" s="112" t="s">
        <v>19</v>
      </c>
    </row>
    <row r="1125" spans="1:19" ht="15" customHeight="1" x14ac:dyDescent="0.35">
      <c r="A1125" s="112">
        <v>1124</v>
      </c>
      <c r="B1125" s="112" t="s">
        <v>57</v>
      </c>
      <c r="C1125" s="112" t="s">
        <v>58</v>
      </c>
      <c r="D1125" s="180" t="s">
        <v>3737</v>
      </c>
      <c r="E1125" s="112" t="s">
        <v>288</v>
      </c>
      <c r="F1125" s="112" t="s">
        <v>3899</v>
      </c>
      <c r="G1125" s="180" t="s">
        <v>488</v>
      </c>
      <c r="H1125" s="75"/>
      <c r="I1125" s="112" t="s">
        <v>505</v>
      </c>
      <c r="J1125" s="112" t="s">
        <v>3728</v>
      </c>
      <c r="K1125" s="178"/>
      <c r="L1125" s="178"/>
      <c r="M1125" s="171"/>
      <c r="N1125" s="112">
        <v>7</v>
      </c>
      <c r="O1125" s="75"/>
      <c r="P1125" s="112">
        <v>28</v>
      </c>
      <c r="Q1125" s="75"/>
      <c r="R1125" s="112" t="s">
        <v>3</v>
      </c>
      <c r="S1125" s="112" t="s">
        <v>19</v>
      </c>
    </row>
    <row r="1126" spans="1:19" ht="15" customHeight="1" x14ac:dyDescent="0.35">
      <c r="A1126" s="112">
        <v>1125</v>
      </c>
      <c r="B1126" s="112" t="s">
        <v>3900</v>
      </c>
      <c r="C1126" s="112" t="s">
        <v>3901</v>
      </c>
      <c r="D1126" s="180" t="s">
        <v>3902</v>
      </c>
      <c r="E1126" s="112" t="s">
        <v>325</v>
      </c>
      <c r="F1126" s="112" t="s">
        <v>3903</v>
      </c>
      <c r="G1126" s="180" t="s">
        <v>488</v>
      </c>
      <c r="H1126" s="75"/>
      <c r="I1126" s="112" t="s">
        <v>505</v>
      </c>
      <c r="J1126" s="112" t="s">
        <v>3728</v>
      </c>
      <c r="K1126" s="178"/>
      <c r="L1126" s="178"/>
      <c r="M1126" s="171"/>
      <c r="N1126" s="112">
        <v>52</v>
      </c>
      <c r="O1126" s="75"/>
      <c r="P1126" s="112">
        <v>37</v>
      </c>
      <c r="Q1126" s="75"/>
      <c r="R1126" s="112" t="s">
        <v>3</v>
      </c>
      <c r="S1126" s="112" t="s">
        <v>19</v>
      </c>
    </row>
    <row r="1127" spans="1:19" ht="15" customHeight="1" x14ac:dyDescent="0.35">
      <c r="A1127" s="112">
        <v>1126</v>
      </c>
      <c r="B1127" s="112" t="s">
        <v>3904</v>
      </c>
      <c r="C1127" s="112" t="s">
        <v>3905</v>
      </c>
      <c r="D1127" s="180" t="s">
        <v>3782</v>
      </c>
      <c r="E1127" s="112" t="s">
        <v>333</v>
      </c>
      <c r="F1127" s="112" t="s">
        <v>3906</v>
      </c>
      <c r="G1127" s="180" t="s">
        <v>488</v>
      </c>
      <c r="H1127" s="75"/>
      <c r="I1127" s="112" t="s">
        <v>505</v>
      </c>
      <c r="J1127" s="112" t="s">
        <v>3728</v>
      </c>
      <c r="K1127" s="178"/>
      <c r="L1127" s="178"/>
      <c r="M1127" s="171"/>
      <c r="N1127" s="112">
        <v>71</v>
      </c>
      <c r="O1127" s="75"/>
      <c r="P1127" s="112">
        <v>87</v>
      </c>
      <c r="Q1127" s="75"/>
      <c r="R1127" s="112" t="s">
        <v>3</v>
      </c>
      <c r="S1127" s="112" t="s">
        <v>19</v>
      </c>
    </row>
    <row r="1128" spans="1:19" ht="15" customHeight="1" x14ac:dyDescent="0.35">
      <c r="A1128" s="112">
        <v>1127</v>
      </c>
      <c r="B1128" s="112" t="s">
        <v>3907</v>
      </c>
      <c r="C1128" s="112" t="s">
        <v>3908</v>
      </c>
      <c r="D1128" s="180" t="s">
        <v>3737</v>
      </c>
      <c r="E1128" s="112" t="s">
        <v>302</v>
      </c>
      <c r="F1128" s="112" t="s">
        <v>3909</v>
      </c>
      <c r="G1128" s="180" t="s">
        <v>3910</v>
      </c>
      <c r="H1128" s="75"/>
      <c r="I1128" s="112" t="s">
        <v>505</v>
      </c>
      <c r="J1128" s="112" t="s">
        <v>3728</v>
      </c>
      <c r="K1128" s="178"/>
      <c r="L1128" s="178"/>
      <c r="M1128" s="171"/>
      <c r="N1128" s="112">
        <v>7</v>
      </c>
      <c r="O1128" s="75"/>
      <c r="P1128" s="112">
        <v>35</v>
      </c>
      <c r="Q1128" s="75"/>
      <c r="R1128" s="112" t="s">
        <v>3</v>
      </c>
      <c r="S1128" s="112" t="s">
        <v>19</v>
      </c>
    </row>
    <row r="1129" spans="1:19" ht="15" customHeight="1" x14ac:dyDescent="0.35">
      <c r="A1129" s="112">
        <v>1128</v>
      </c>
      <c r="B1129" s="112" t="s">
        <v>3911</v>
      </c>
      <c r="C1129" s="112" t="s">
        <v>3912</v>
      </c>
      <c r="D1129" s="180" t="s">
        <v>3782</v>
      </c>
      <c r="E1129" s="112" t="s">
        <v>302</v>
      </c>
      <c r="F1129" s="112" t="s">
        <v>3913</v>
      </c>
      <c r="G1129" s="180" t="s">
        <v>488</v>
      </c>
      <c r="H1129" s="75"/>
      <c r="I1129" s="112" t="s">
        <v>505</v>
      </c>
      <c r="J1129" s="112" t="s">
        <v>3728</v>
      </c>
      <c r="K1129" s="178"/>
      <c r="L1129" s="178"/>
      <c r="M1129" s="171"/>
      <c r="N1129" s="112">
        <v>29</v>
      </c>
      <c r="O1129" s="75"/>
      <c r="P1129" s="112">
        <v>89</v>
      </c>
      <c r="Q1129" s="75"/>
      <c r="R1129" s="112" t="s">
        <v>3</v>
      </c>
      <c r="S1129" s="112" t="s">
        <v>19</v>
      </c>
    </row>
    <row r="1130" spans="1:19" ht="15" customHeight="1" x14ac:dyDescent="0.35">
      <c r="A1130" s="112">
        <v>1129</v>
      </c>
      <c r="B1130" s="112" t="s">
        <v>3914</v>
      </c>
      <c r="C1130" s="112" t="s">
        <v>3915</v>
      </c>
      <c r="D1130" s="180" t="s">
        <v>154</v>
      </c>
      <c r="E1130" s="112" t="s">
        <v>396</v>
      </c>
      <c r="F1130" s="112" t="s">
        <v>3916</v>
      </c>
      <c r="G1130" s="180" t="s">
        <v>3917</v>
      </c>
      <c r="H1130" s="75"/>
      <c r="I1130" s="112" t="s">
        <v>505</v>
      </c>
      <c r="J1130" s="112" t="s">
        <v>3728</v>
      </c>
      <c r="K1130" s="178"/>
      <c r="L1130" s="178"/>
      <c r="M1130" s="171"/>
      <c r="N1130" s="112">
        <v>7</v>
      </c>
      <c r="O1130" s="75"/>
      <c r="P1130" s="112">
        <v>105</v>
      </c>
      <c r="Q1130" s="75"/>
      <c r="R1130" s="112" t="s">
        <v>3</v>
      </c>
      <c r="S1130" s="112" t="s">
        <v>19</v>
      </c>
    </row>
    <row r="1131" spans="1:19" ht="15" customHeight="1" x14ac:dyDescent="0.35">
      <c r="A1131" s="112">
        <v>1130</v>
      </c>
      <c r="B1131" s="112" t="s">
        <v>3918</v>
      </c>
      <c r="C1131" s="112" t="s">
        <v>3919</v>
      </c>
      <c r="D1131" s="180" t="s">
        <v>3920</v>
      </c>
      <c r="E1131" s="112" t="s">
        <v>493</v>
      </c>
      <c r="F1131" s="112" t="s">
        <v>3921</v>
      </c>
      <c r="G1131" s="180" t="s">
        <v>488</v>
      </c>
      <c r="H1131" s="75"/>
      <c r="I1131" s="112" t="s">
        <v>505</v>
      </c>
      <c r="J1131" s="112" t="s">
        <v>3728</v>
      </c>
      <c r="K1131" s="178"/>
      <c r="L1131" s="178"/>
      <c r="M1131" s="171"/>
      <c r="N1131" s="112">
        <v>11</v>
      </c>
      <c r="O1131" s="75"/>
      <c r="P1131" s="112">
        <v>11</v>
      </c>
      <c r="Q1131" s="75"/>
      <c r="R1131" s="112" t="s">
        <v>3</v>
      </c>
      <c r="S1131" s="112" t="s">
        <v>19</v>
      </c>
    </row>
    <row r="1132" spans="1:19" ht="15" customHeight="1" x14ac:dyDescent="0.35">
      <c r="A1132" s="112">
        <v>1131</v>
      </c>
      <c r="B1132" s="112" t="s">
        <v>3922</v>
      </c>
      <c r="C1132" s="112" t="s">
        <v>3923</v>
      </c>
      <c r="D1132" s="180" t="s">
        <v>3924</v>
      </c>
      <c r="E1132" s="112" t="s">
        <v>493</v>
      </c>
      <c r="F1132" s="112" t="s">
        <v>3925</v>
      </c>
      <c r="G1132" s="180" t="s">
        <v>3926</v>
      </c>
      <c r="H1132" s="75"/>
      <c r="I1132" s="112" t="s">
        <v>505</v>
      </c>
      <c r="J1132" s="112" t="s">
        <v>3728</v>
      </c>
      <c r="K1132" s="178"/>
      <c r="L1132" s="178"/>
      <c r="M1132" s="171"/>
      <c r="N1132" s="112">
        <v>8</v>
      </c>
      <c r="O1132" s="75"/>
      <c r="P1132" s="112">
        <v>25</v>
      </c>
      <c r="Q1132" s="75"/>
      <c r="R1132" s="112" t="s">
        <v>3</v>
      </c>
      <c r="S1132" s="112" t="s">
        <v>19</v>
      </c>
    </row>
    <row r="1133" spans="1:19" ht="15" customHeight="1" x14ac:dyDescent="0.35">
      <c r="A1133" s="112">
        <v>1132</v>
      </c>
      <c r="B1133" s="112" t="s">
        <v>3927</v>
      </c>
      <c r="C1133" s="112" t="s">
        <v>3928</v>
      </c>
      <c r="D1133" s="180" t="s">
        <v>3929</v>
      </c>
      <c r="E1133" s="112" t="s">
        <v>295</v>
      </c>
      <c r="F1133" s="112" t="s">
        <v>3930</v>
      </c>
      <c r="G1133" s="180" t="s">
        <v>488</v>
      </c>
      <c r="H1133" s="75"/>
      <c r="I1133" s="112" t="s">
        <v>505</v>
      </c>
      <c r="J1133" s="112" t="s">
        <v>3728</v>
      </c>
      <c r="K1133" s="178"/>
      <c r="L1133" s="178"/>
      <c r="M1133" s="171"/>
      <c r="N1133" s="112">
        <v>10</v>
      </c>
      <c r="O1133" s="75"/>
      <c r="P1133" s="112">
        <v>86</v>
      </c>
      <c r="Q1133" s="75"/>
      <c r="R1133" s="112" t="s">
        <v>3</v>
      </c>
      <c r="S1133" s="112" t="s">
        <v>19</v>
      </c>
    </row>
    <row r="1134" spans="1:19" ht="15" customHeight="1" x14ac:dyDescent="0.35">
      <c r="A1134" s="112">
        <v>1133</v>
      </c>
      <c r="B1134" s="112" t="s">
        <v>3931</v>
      </c>
      <c r="C1134" s="112" t="s">
        <v>3932</v>
      </c>
      <c r="D1134" s="180" t="s">
        <v>3726</v>
      </c>
      <c r="E1134" s="112" t="s">
        <v>346</v>
      </c>
      <c r="F1134" s="112" t="s">
        <v>3933</v>
      </c>
      <c r="G1134" s="180" t="s">
        <v>3934</v>
      </c>
      <c r="H1134" s="75"/>
      <c r="I1134" s="112" t="s">
        <v>505</v>
      </c>
      <c r="J1134" s="112" t="s">
        <v>3728</v>
      </c>
      <c r="K1134" s="178"/>
      <c r="L1134" s="178"/>
      <c r="M1134" s="171"/>
      <c r="N1134" s="75"/>
      <c r="O1134" s="75"/>
      <c r="P1134" s="112">
        <v>3</v>
      </c>
      <c r="Q1134" s="75"/>
      <c r="R1134" s="112" t="s">
        <v>3</v>
      </c>
      <c r="S1134" s="112" t="s">
        <v>19</v>
      </c>
    </row>
    <row r="1135" spans="1:19" ht="15" customHeight="1" x14ac:dyDescent="0.35">
      <c r="A1135" s="112">
        <v>1134</v>
      </c>
      <c r="B1135" s="112" t="s">
        <v>3935</v>
      </c>
      <c r="C1135" s="112" t="s">
        <v>3936</v>
      </c>
      <c r="D1135" s="180" t="s">
        <v>3920</v>
      </c>
      <c r="E1135" s="112" t="s">
        <v>493</v>
      </c>
      <c r="F1135" s="112" t="s">
        <v>3937</v>
      </c>
      <c r="G1135" s="180" t="s">
        <v>488</v>
      </c>
      <c r="H1135" s="75"/>
      <c r="I1135" s="112" t="s">
        <v>505</v>
      </c>
      <c r="J1135" s="112" t="s">
        <v>3728</v>
      </c>
      <c r="K1135" s="178"/>
      <c r="L1135" s="178"/>
      <c r="M1135" s="171"/>
      <c r="N1135" s="112">
        <v>3</v>
      </c>
      <c r="O1135" s="75"/>
      <c r="P1135" s="112">
        <v>49</v>
      </c>
      <c r="Q1135" s="75"/>
      <c r="R1135" s="112" t="s">
        <v>3</v>
      </c>
      <c r="S1135" s="112" t="s">
        <v>19</v>
      </c>
    </row>
    <row r="1136" spans="1:19" ht="15" customHeight="1" x14ac:dyDescent="0.35">
      <c r="A1136" s="112">
        <v>1135</v>
      </c>
      <c r="B1136" s="112" t="s">
        <v>3938</v>
      </c>
      <c r="C1136" s="112" t="s">
        <v>3939</v>
      </c>
      <c r="D1136" s="180" t="s">
        <v>3924</v>
      </c>
      <c r="E1136" s="112" t="s">
        <v>493</v>
      </c>
      <c r="F1136" s="112" t="s">
        <v>3940</v>
      </c>
      <c r="G1136" s="180" t="s">
        <v>3941</v>
      </c>
      <c r="H1136" s="75"/>
      <c r="I1136" s="112" t="s">
        <v>505</v>
      </c>
      <c r="J1136" s="112" t="s">
        <v>3728</v>
      </c>
      <c r="K1136" s="178"/>
      <c r="L1136" s="178"/>
      <c r="M1136" s="171"/>
      <c r="N1136" s="112">
        <v>2</v>
      </c>
      <c r="O1136" s="75"/>
      <c r="P1136" s="112">
        <v>23</v>
      </c>
      <c r="Q1136" s="75"/>
      <c r="R1136" s="112" t="s">
        <v>3</v>
      </c>
      <c r="S1136" s="112" t="s">
        <v>19</v>
      </c>
    </row>
    <row r="1137" spans="1:19" ht="15" customHeight="1" x14ac:dyDescent="0.35">
      <c r="A1137" s="112">
        <v>1136</v>
      </c>
      <c r="B1137" s="112" t="s">
        <v>3942</v>
      </c>
      <c r="C1137" s="112" t="s">
        <v>3943</v>
      </c>
      <c r="D1137" s="180" t="s">
        <v>3944</v>
      </c>
      <c r="E1137" s="112" t="s">
        <v>493</v>
      </c>
      <c r="F1137" s="112" t="s">
        <v>3945</v>
      </c>
      <c r="G1137" s="180" t="s">
        <v>488</v>
      </c>
      <c r="H1137" s="75"/>
      <c r="I1137" s="112" t="s">
        <v>505</v>
      </c>
      <c r="J1137" s="112" t="s">
        <v>3728</v>
      </c>
      <c r="K1137" s="178"/>
      <c r="L1137" s="178"/>
      <c r="M1137" s="171"/>
      <c r="N1137" s="112">
        <v>4</v>
      </c>
      <c r="O1137" s="75"/>
      <c r="P1137" s="112">
        <v>55</v>
      </c>
      <c r="Q1137" s="75"/>
      <c r="R1137" s="112" t="s">
        <v>3</v>
      </c>
      <c r="S1137" s="112" t="s">
        <v>19</v>
      </c>
    </row>
    <row r="1138" spans="1:19" ht="15" customHeight="1" x14ac:dyDescent="0.35">
      <c r="A1138" s="112">
        <v>1137</v>
      </c>
      <c r="B1138" s="112" t="s">
        <v>3946</v>
      </c>
      <c r="C1138" s="112" t="s">
        <v>3947</v>
      </c>
      <c r="D1138" s="180" t="s">
        <v>3791</v>
      </c>
      <c r="E1138" s="112" t="s">
        <v>295</v>
      </c>
      <c r="F1138" s="112" t="s">
        <v>3948</v>
      </c>
      <c r="G1138" s="180" t="s">
        <v>488</v>
      </c>
      <c r="H1138" s="75"/>
      <c r="I1138" s="112" t="s">
        <v>505</v>
      </c>
      <c r="J1138" s="112" t="s">
        <v>3728</v>
      </c>
      <c r="K1138" s="178"/>
      <c r="L1138" s="178"/>
      <c r="M1138" s="171"/>
      <c r="N1138" s="112">
        <v>18</v>
      </c>
      <c r="O1138" s="75"/>
      <c r="P1138" s="112">
        <v>78</v>
      </c>
      <c r="Q1138" s="75"/>
      <c r="R1138" s="112" t="s">
        <v>3</v>
      </c>
      <c r="S1138" s="112" t="s">
        <v>19</v>
      </c>
    </row>
    <row r="1139" spans="1:19" ht="15" customHeight="1" x14ac:dyDescent="0.35">
      <c r="A1139" s="112">
        <v>1138</v>
      </c>
      <c r="B1139" s="112" t="s">
        <v>3949</v>
      </c>
      <c r="C1139" s="112" t="s">
        <v>3950</v>
      </c>
      <c r="D1139" s="180" t="s">
        <v>116</v>
      </c>
      <c r="E1139" s="112" t="s">
        <v>295</v>
      </c>
      <c r="F1139" s="112" t="s">
        <v>3707</v>
      </c>
      <c r="G1139" s="180" t="s">
        <v>488</v>
      </c>
      <c r="H1139" s="75"/>
      <c r="I1139" s="112" t="s">
        <v>505</v>
      </c>
      <c r="J1139" s="112" t="s">
        <v>3728</v>
      </c>
      <c r="K1139" s="178"/>
      <c r="L1139" s="178"/>
      <c r="M1139" s="171"/>
      <c r="N1139" s="112">
        <v>15</v>
      </c>
      <c r="O1139" s="75"/>
      <c r="P1139" s="112">
        <v>46</v>
      </c>
      <c r="Q1139" s="75"/>
      <c r="R1139" s="112" t="s">
        <v>3</v>
      </c>
      <c r="S1139" s="112" t="s">
        <v>19</v>
      </c>
    </row>
    <row r="1140" spans="1:19" ht="15" customHeight="1" x14ac:dyDescent="0.35">
      <c r="A1140" s="112">
        <v>1139</v>
      </c>
      <c r="B1140" s="112" t="s">
        <v>3951</v>
      </c>
      <c r="C1140" s="112" t="s">
        <v>3952</v>
      </c>
      <c r="D1140" s="180" t="s">
        <v>3953</v>
      </c>
      <c r="E1140" s="112" t="s">
        <v>493</v>
      </c>
      <c r="F1140" s="112" t="s">
        <v>3954</v>
      </c>
      <c r="G1140" s="180" t="s">
        <v>488</v>
      </c>
      <c r="H1140" s="75"/>
      <c r="I1140" s="112" t="s">
        <v>505</v>
      </c>
      <c r="J1140" s="112" t="s">
        <v>3955</v>
      </c>
      <c r="K1140" s="178"/>
      <c r="L1140" s="178"/>
      <c r="M1140" s="171"/>
      <c r="N1140" s="112">
        <v>3</v>
      </c>
      <c r="O1140" s="75"/>
      <c r="P1140" s="112">
        <v>24</v>
      </c>
      <c r="Q1140" s="75"/>
      <c r="R1140" s="112" t="s">
        <v>3</v>
      </c>
      <c r="S1140" s="112" t="s">
        <v>19</v>
      </c>
    </row>
    <row r="1141" spans="1:19" ht="15" customHeight="1" x14ac:dyDescent="0.35">
      <c r="A1141" s="112">
        <v>1140</v>
      </c>
      <c r="B1141" s="112" t="s">
        <v>1840</v>
      </c>
      <c r="C1141" s="112" t="s">
        <v>3956</v>
      </c>
      <c r="D1141" s="180" t="s">
        <v>3957</v>
      </c>
      <c r="E1141" s="112" t="s">
        <v>346</v>
      </c>
      <c r="F1141" s="112" t="s">
        <v>3958</v>
      </c>
      <c r="G1141" s="180" t="s">
        <v>488</v>
      </c>
      <c r="H1141" s="75"/>
      <c r="I1141" s="112" t="s">
        <v>1112</v>
      </c>
      <c r="J1141" s="112" t="s">
        <v>64</v>
      </c>
      <c r="K1141" s="178"/>
      <c r="L1141" s="178"/>
      <c r="M1141" s="171"/>
      <c r="N1141" s="112">
        <v>2</v>
      </c>
      <c r="O1141" s="75"/>
      <c r="P1141" s="112">
        <v>67</v>
      </c>
      <c r="Q1141" s="75"/>
      <c r="R1141" s="112" t="s">
        <v>3</v>
      </c>
      <c r="S1141" s="112" t="s">
        <v>19</v>
      </c>
    </row>
    <row r="1142" spans="1:19" ht="15" customHeight="1" x14ac:dyDescent="0.35">
      <c r="A1142" s="112">
        <v>1141</v>
      </c>
      <c r="B1142" s="112" t="s">
        <v>3959</v>
      </c>
      <c r="C1142" s="112" t="s">
        <v>3960</v>
      </c>
      <c r="D1142" s="180" t="s">
        <v>3961</v>
      </c>
      <c r="E1142" s="112" t="s">
        <v>493</v>
      </c>
      <c r="F1142" s="112" t="s">
        <v>3962</v>
      </c>
      <c r="G1142" s="180" t="s">
        <v>3963</v>
      </c>
      <c r="H1142" s="75"/>
      <c r="I1142" s="112" t="s">
        <v>505</v>
      </c>
      <c r="J1142" s="112" t="s">
        <v>3728</v>
      </c>
      <c r="K1142" s="178"/>
      <c r="L1142" s="178"/>
      <c r="M1142" s="171"/>
      <c r="N1142" s="112">
        <v>7</v>
      </c>
      <c r="O1142" s="75"/>
      <c r="P1142" s="112">
        <v>27</v>
      </c>
      <c r="Q1142" s="75"/>
      <c r="R1142" s="112" t="s">
        <v>3</v>
      </c>
      <c r="S1142" s="112" t="s">
        <v>19</v>
      </c>
    </row>
    <row r="1143" spans="1:19" ht="15" customHeight="1" x14ac:dyDescent="0.35">
      <c r="A1143" s="112">
        <v>1142</v>
      </c>
      <c r="B1143" s="112" t="s">
        <v>3964</v>
      </c>
      <c r="C1143" s="112" t="s">
        <v>3965</v>
      </c>
      <c r="D1143" s="180" t="s">
        <v>3966</v>
      </c>
      <c r="E1143" s="112" t="s">
        <v>493</v>
      </c>
      <c r="F1143" s="112" t="s">
        <v>3967</v>
      </c>
      <c r="G1143" s="180" t="s">
        <v>3968</v>
      </c>
      <c r="H1143" s="75"/>
      <c r="I1143" s="112" t="s">
        <v>505</v>
      </c>
      <c r="J1143" s="112" t="s">
        <v>3728</v>
      </c>
      <c r="K1143" s="178"/>
      <c r="L1143" s="178"/>
      <c r="M1143" s="171"/>
      <c r="N1143" s="112">
        <v>14</v>
      </c>
      <c r="O1143" s="75"/>
      <c r="P1143" s="112">
        <v>7</v>
      </c>
      <c r="Q1143" s="75"/>
      <c r="R1143" s="112" t="s">
        <v>3</v>
      </c>
      <c r="S1143" s="112" t="s">
        <v>19</v>
      </c>
    </row>
    <row r="1144" spans="1:19" ht="15" customHeight="1" x14ac:dyDescent="0.35">
      <c r="A1144" s="112">
        <v>1143</v>
      </c>
      <c r="B1144" s="112" t="s">
        <v>3969</v>
      </c>
      <c r="C1144" s="112" t="s">
        <v>3970</v>
      </c>
      <c r="D1144" s="180" t="s">
        <v>3737</v>
      </c>
      <c r="E1144" s="112" t="s">
        <v>325</v>
      </c>
      <c r="F1144" s="112" t="s">
        <v>3971</v>
      </c>
      <c r="G1144" s="180" t="s">
        <v>488</v>
      </c>
      <c r="H1144" s="75"/>
      <c r="I1144" s="112" t="s">
        <v>505</v>
      </c>
      <c r="J1144" s="112" t="s">
        <v>3728</v>
      </c>
      <c r="K1144" s="178"/>
      <c r="L1144" s="178"/>
      <c r="M1144" s="171"/>
      <c r="N1144" s="112">
        <v>3</v>
      </c>
      <c r="O1144" s="75"/>
      <c r="P1144" s="112">
        <v>50</v>
      </c>
      <c r="Q1144" s="75"/>
      <c r="R1144" s="112" t="s">
        <v>3</v>
      </c>
      <c r="S1144" s="112" t="s">
        <v>19</v>
      </c>
    </row>
    <row r="1145" spans="1:19" ht="15" customHeight="1" x14ac:dyDescent="0.35">
      <c r="A1145" s="112">
        <v>1144</v>
      </c>
      <c r="B1145" s="112" t="s">
        <v>3972</v>
      </c>
      <c r="C1145" s="112" t="s">
        <v>3973</v>
      </c>
      <c r="D1145" s="180" t="s">
        <v>3974</v>
      </c>
      <c r="E1145" s="112" t="s">
        <v>302</v>
      </c>
      <c r="F1145" s="112" t="s">
        <v>3975</v>
      </c>
      <c r="G1145" s="180" t="s">
        <v>488</v>
      </c>
      <c r="H1145" s="75"/>
      <c r="I1145" s="112" t="s">
        <v>505</v>
      </c>
      <c r="J1145" s="112" t="s">
        <v>3728</v>
      </c>
      <c r="K1145" s="178"/>
      <c r="L1145" s="178"/>
      <c r="M1145" s="171"/>
      <c r="N1145" s="112">
        <v>1</v>
      </c>
      <c r="O1145" s="75"/>
      <c r="P1145" s="112">
        <v>42</v>
      </c>
      <c r="Q1145" s="75"/>
      <c r="R1145" s="112" t="s">
        <v>3</v>
      </c>
      <c r="S1145" s="112" t="s">
        <v>19</v>
      </c>
    </row>
    <row r="1146" spans="1:19" ht="15" customHeight="1" x14ac:dyDescent="0.35">
      <c r="A1146" s="112">
        <v>1145</v>
      </c>
      <c r="B1146" s="112" t="s">
        <v>3976</v>
      </c>
      <c r="C1146" s="112" t="s">
        <v>3977</v>
      </c>
      <c r="D1146" s="180" t="s">
        <v>3782</v>
      </c>
      <c r="E1146" s="112" t="s">
        <v>295</v>
      </c>
      <c r="F1146" s="112" t="s">
        <v>3978</v>
      </c>
      <c r="G1146" s="180" t="s">
        <v>488</v>
      </c>
      <c r="H1146" s="75"/>
      <c r="I1146" s="112" t="s">
        <v>505</v>
      </c>
      <c r="J1146" s="112" t="s">
        <v>3728</v>
      </c>
      <c r="K1146" s="178"/>
      <c r="L1146" s="178"/>
      <c r="M1146" s="171"/>
      <c r="N1146" s="112">
        <v>5</v>
      </c>
      <c r="O1146" s="75"/>
      <c r="P1146" s="112">
        <v>54</v>
      </c>
      <c r="Q1146" s="75"/>
      <c r="R1146" s="112" t="s">
        <v>3</v>
      </c>
      <c r="S1146" s="112" t="s">
        <v>19</v>
      </c>
    </row>
    <row r="1147" spans="1:19" ht="15" customHeight="1" x14ac:dyDescent="0.35">
      <c r="A1147" s="112">
        <v>1146</v>
      </c>
      <c r="B1147" s="112" t="s">
        <v>3979</v>
      </c>
      <c r="C1147" s="112" t="s">
        <v>3980</v>
      </c>
      <c r="D1147" s="180" t="s">
        <v>116</v>
      </c>
      <c r="E1147" s="112" t="s">
        <v>295</v>
      </c>
      <c r="F1147" s="112" t="s">
        <v>3981</v>
      </c>
      <c r="G1147" s="180" t="s">
        <v>488</v>
      </c>
      <c r="H1147" s="75"/>
      <c r="I1147" s="112" t="s">
        <v>505</v>
      </c>
      <c r="J1147" s="112" t="s">
        <v>3728</v>
      </c>
      <c r="K1147" s="178"/>
      <c r="L1147" s="178"/>
      <c r="M1147" s="171"/>
      <c r="N1147" s="112">
        <v>25</v>
      </c>
      <c r="O1147" s="75"/>
      <c r="P1147" s="112">
        <v>81</v>
      </c>
      <c r="Q1147" s="75"/>
      <c r="R1147" s="112" t="s">
        <v>3</v>
      </c>
      <c r="S1147" s="112" t="s">
        <v>19</v>
      </c>
    </row>
    <row r="1148" spans="1:19" ht="15" customHeight="1" x14ac:dyDescent="0.35">
      <c r="A1148" s="112">
        <v>1147</v>
      </c>
      <c r="B1148" s="112" t="s">
        <v>3982</v>
      </c>
      <c r="C1148" s="112" t="s">
        <v>3983</v>
      </c>
      <c r="D1148" s="180" t="s">
        <v>2002</v>
      </c>
      <c r="E1148" s="112" t="s">
        <v>396</v>
      </c>
      <c r="F1148" s="112" t="s">
        <v>3984</v>
      </c>
      <c r="G1148" s="180" t="s">
        <v>3985</v>
      </c>
      <c r="H1148" s="75"/>
      <c r="I1148" s="112" t="s">
        <v>505</v>
      </c>
      <c r="J1148" s="112" t="s">
        <v>3728</v>
      </c>
      <c r="K1148" s="178"/>
      <c r="L1148" s="178"/>
      <c r="M1148" s="171"/>
      <c r="N1148" s="112">
        <v>22</v>
      </c>
      <c r="O1148" s="75"/>
      <c r="P1148" s="112">
        <v>76</v>
      </c>
      <c r="Q1148" s="75"/>
      <c r="R1148" s="112" t="s">
        <v>3</v>
      </c>
      <c r="S1148" s="112" t="s">
        <v>19</v>
      </c>
    </row>
    <row r="1149" spans="1:19" ht="15" customHeight="1" x14ac:dyDescent="0.35">
      <c r="A1149" s="112">
        <v>1148</v>
      </c>
      <c r="B1149" s="112" t="s">
        <v>3986</v>
      </c>
      <c r="C1149" s="112" t="s">
        <v>3987</v>
      </c>
      <c r="D1149" s="180" t="s">
        <v>3988</v>
      </c>
      <c r="E1149" s="112" t="s">
        <v>333</v>
      </c>
      <c r="F1149" s="112" t="s">
        <v>3989</v>
      </c>
      <c r="G1149" s="180" t="s">
        <v>488</v>
      </c>
      <c r="H1149" s="75"/>
      <c r="I1149" s="112" t="s">
        <v>1112</v>
      </c>
      <c r="J1149" s="112" t="s">
        <v>64</v>
      </c>
      <c r="K1149" s="178"/>
      <c r="L1149" s="178"/>
      <c r="M1149" s="171"/>
      <c r="N1149" s="75"/>
      <c r="O1149" s="75"/>
      <c r="P1149" s="112">
        <v>34</v>
      </c>
      <c r="Q1149" s="75"/>
      <c r="R1149" s="112" t="s">
        <v>3</v>
      </c>
      <c r="S1149" s="112" t="s">
        <v>19</v>
      </c>
    </row>
    <row r="1150" spans="1:19" ht="15" customHeight="1" x14ac:dyDescent="0.35">
      <c r="A1150" s="112">
        <v>1149</v>
      </c>
      <c r="B1150" s="112" t="s">
        <v>3990</v>
      </c>
      <c r="C1150" s="112" t="s">
        <v>3991</v>
      </c>
      <c r="D1150" s="180" t="s">
        <v>3737</v>
      </c>
      <c r="E1150" s="112" t="s">
        <v>295</v>
      </c>
      <c r="F1150" s="112" t="s">
        <v>3992</v>
      </c>
      <c r="G1150" s="180" t="s">
        <v>3993</v>
      </c>
      <c r="H1150" s="75"/>
      <c r="I1150" s="112" t="s">
        <v>505</v>
      </c>
      <c r="J1150" s="112" t="s">
        <v>3728</v>
      </c>
      <c r="K1150" s="178"/>
      <c r="L1150" s="178"/>
      <c r="M1150" s="171"/>
      <c r="N1150" s="112">
        <v>14</v>
      </c>
      <c r="O1150" s="75"/>
      <c r="P1150" s="112">
        <v>93</v>
      </c>
      <c r="Q1150" s="75"/>
      <c r="R1150" s="112" t="s">
        <v>3</v>
      </c>
      <c r="S1150" s="112" t="s">
        <v>19</v>
      </c>
    </row>
    <row r="1151" spans="1:19" ht="15" customHeight="1" x14ac:dyDescent="0.35">
      <c r="A1151" s="112">
        <v>1150</v>
      </c>
      <c r="B1151" s="112" t="s">
        <v>3994</v>
      </c>
      <c r="C1151" s="112" t="s">
        <v>3995</v>
      </c>
      <c r="D1151" s="180" t="s">
        <v>3737</v>
      </c>
      <c r="E1151" s="112" t="s">
        <v>302</v>
      </c>
      <c r="F1151" s="112" t="s">
        <v>3996</v>
      </c>
      <c r="G1151" s="180" t="s">
        <v>488</v>
      </c>
      <c r="H1151" s="75"/>
      <c r="I1151" s="112" t="s">
        <v>505</v>
      </c>
      <c r="J1151" s="112" t="s">
        <v>3728</v>
      </c>
      <c r="K1151" s="178"/>
      <c r="L1151" s="178"/>
      <c r="M1151" s="171"/>
      <c r="N1151" s="75"/>
      <c r="O1151" s="75"/>
      <c r="P1151" s="75"/>
      <c r="Q1151" s="75"/>
      <c r="R1151" s="112" t="s">
        <v>3</v>
      </c>
      <c r="S1151" s="112" t="s">
        <v>19</v>
      </c>
    </row>
    <row r="1152" spans="1:19" ht="15" customHeight="1" x14ac:dyDescent="0.35">
      <c r="A1152" s="112">
        <v>1151</v>
      </c>
      <c r="B1152" s="112" t="s">
        <v>3997</v>
      </c>
      <c r="C1152" s="112" t="s">
        <v>3998</v>
      </c>
      <c r="D1152" s="180" t="s">
        <v>154</v>
      </c>
      <c r="E1152" s="112" t="s">
        <v>346</v>
      </c>
      <c r="F1152" s="112" t="s">
        <v>3999</v>
      </c>
      <c r="G1152" s="180" t="s">
        <v>488</v>
      </c>
      <c r="H1152" s="75"/>
      <c r="I1152" s="112" t="s">
        <v>505</v>
      </c>
      <c r="J1152" s="112" t="s">
        <v>3728</v>
      </c>
      <c r="K1152" s="178"/>
      <c r="L1152" s="178"/>
      <c r="M1152" s="171"/>
      <c r="N1152" s="112">
        <v>41</v>
      </c>
      <c r="O1152" s="75"/>
      <c r="P1152" s="112">
        <v>32</v>
      </c>
      <c r="Q1152" s="75"/>
      <c r="R1152" s="112" t="s">
        <v>3</v>
      </c>
      <c r="S1152" s="112" t="s">
        <v>19</v>
      </c>
    </row>
    <row r="1153" spans="1:19" ht="15" customHeight="1" x14ac:dyDescent="0.35">
      <c r="A1153" s="112">
        <v>1152</v>
      </c>
      <c r="B1153" s="112" t="s">
        <v>4000</v>
      </c>
      <c r="C1153" s="112" t="s">
        <v>4001</v>
      </c>
      <c r="D1153" s="180" t="s">
        <v>3890</v>
      </c>
      <c r="E1153" s="112" t="s">
        <v>295</v>
      </c>
      <c r="F1153" s="112" t="s">
        <v>4002</v>
      </c>
      <c r="G1153" s="180" t="s">
        <v>488</v>
      </c>
      <c r="H1153" s="75"/>
      <c r="I1153" s="112" t="s">
        <v>1112</v>
      </c>
      <c r="J1153" s="112" t="s">
        <v>64</v>
      </c>
      <c r="K1153" s="178"/>
      <c r="L1153" s="178"/>
      <c r="M1153" s="171"/>
      <c r="N1153" s="112">
        <v>5</v>
      </c>
      <c r="O1153" s="75"/>
      <c r="P1153" s="112">
        <v>1</v>
      </c>
      <c r="Q1153" s="75"/>
      <c r="R1153" s="112" t="s">
        <v>3</v>
      </c>
      <c r="S1153" s="112" t="s">
        <v>19</v>
      </c>
    </row>
    <row r="1154" spans="1:19" ht="15" customHeight="1" x14ac:dyDescent="0.35">
      <c r="A1154" s="112">
        <v>1153</v>
      </c>
      <c r="B1154" s="112" t="s">
        <v>4003</v>
      </c>
      <c r="C1154" s="112" t="s">
        <v>4004</v>
      </c>
      <c r="D1154" s="180" t="s">
        <v>3737</v>
      </c>
      <c r="E1154" s="112" t="s">
        <v>310</v>
      </c>
      <c r="F1154" s="112" t="s">
        <v>4005</v>
      </c>
      <c r="G1154" s="180" t="s">
        <v>488</v>
      </c>
      <c r="H1154" s="75"/>
      <c r="I1154" s="112" t="s">
        <v>505</v>
      </c>
      <c r="J1154" s="112" t="s">
        <v>3728</v>
      </c>
      <c r="K1154" s="178"/>
      <c r="L1154" s="178"/>
      <c r="M1154" s="171"/>
      <c r="N1154" s="112">
        <v>10</v>
      </c>
      <c r="O1154" s="75"/>
      <c r="P1154" s="112">
        <v>40</v>
      </c>
      <c r="Q1154" s="75"/>
      <c r="R1154" s="112" t="s">
        <v>3</v>
      </c>
      <c r="S1154" s="112" t="s">
        <v>19</v>
      </c>
    </row>
    <row r="1155" spans="1:19" ht="15" customHeight="1" x14ac:dyDescent="0.35">
      <c r="A1155" s="112">
        <v>1154</v>
      </c>
      <c r="B1155" s="112" t="s">
        <v>4006</v>
      </c>
      <c r="C1155" s="112" t="s">
        <v>4007</v>
      </c>
      <c r="D1155" s="180" t="s">
        <v>4008</v>
      </c>
      <c r="E1155" s="112" t="s">
        <v>288</v>
      </c>
      <c r="F1155" s="112" t="s">
        <v>4009</v>
      </c>
      <c r="G1155" s="180" t="s">
        <v>4010</v>
      </c>
      <c r="H1155" s="75"/>
      <c r="I1155" s="112" t="s">
        <v>505</v>
      </c>
      <c r="J1155" s="112" t="s">
        <v>3728</v>
      </c>
      <c r="K1155" s="178"/>
      <c r="L1155" s="178"/>
      <c r="M1155" s="171"/>
      <c r="N1155" s="112">
        <v>89</v>
      </c>
      <c r="O1155" s="75"/>
      <c r="P1155" s="112">
        <v>43</v>
      </c>
      <c r="Q1155" s="75"/>
      <c r="R1155" s="112" t="s">
        <v>3</v>
      </c>
      <c r="S1155" s="112" t="s">
        <v>19</v>
      </c>
    </row>
    <row r="1156" spans="1:19" ht="15" customHeight="1" x14ac:dyDescent="0.35">
      <c r="A1156" s="112">
        <v>1155</v>
      </c>
      <c r="B1156" s="112" t="s">
        <v>4011</v>
      </c>
      <c r="C1156" s="112" t="s">
        <v>4012</v>
      </c>
      <c r="D1156" s="180" t="s">
        <v>3782</v>
      </c>
      <c r="E1156" s="112" t="s">
        <v>302</v>
      </c>
      <c r="F1156" s="112" t="s">
        <v>4013</v>
      </c>
      <c r="G1156" s="180" t="s">
        <v>4014</v>
      </c>
      <c r="H1156" s="75"/>
      <c r="I1156" s="112" t="s">
        <v>505</v>
      </c>
      <c r="J1156" s="112" t="s">
        <v>3728</v>
      </c>
      <c r="K1156" s="178"/>
      <c r="L1156" s="178"/>
      <c r="M1156" s="171"/>
      <c r="N1156" s="112">
        <v>33</v>
      </c>
      <c r="O1156" s="75"/>
      <c r="P1156" s="112">
        <v>73</v>
      </c>
      <c r="Q1156" s="75"/>
      <c r="R1156" s="112" t="s">
        <v>3</v>
      </c>
      <c r="S1156" s="112" t="s">
        <v>19</v>
      </c>
    </row>
    <row r="1157" spans="1:19" ht="15" customHeight="1" x14ac:dyDescent="0.35">
      <c r="A1157" s="112">
        <v>1156</v>
      </c>
      <c r="B1157" s="112" t="s">
        <v>4015</v>
      </c>
      <c r="C1157" s="112" t="s">
        <v>4016</v>
      </c>
      <c r="D1157" s="180" t="s">
        <v>3819</v>
      </c>
      <c r="E1157" s="112" t="s">
        <v>493</v>
      </c>
      <c r="F1157" s="112" t="s">
        <v>4017</v>
      </c>
      <c r="G1157" s="180" t="s">
        <v>488</v>
      </c>
      <c r="H1157" s="75"/>
      <c r="I1157" s="112" t="s">
        <v>505</v>
      </c>
      <c r="J1157" s="112" t="s">
        <v>3728</v>
      </c>
      <c r="K1157" s="178"/>
      <c r="L1157" s="178"/>
      <c r="M1157" s="171"/>
      <c r="N1157" s="112">
        <v>7</v>
      </c>
      <c r="O1157" s="75"/>
      <c r="P1157" s="112">
        <v>67</v>
      </c>
      <c r="Q1157" s="75"/>
      <c r="R1157" s="112" t="s">
        <v>3</v>
      </c>
      <c r="S1157" s="112" t="s">
        <v>19</v>
      </c>
    </row>
    <row r="1158" spans="1:19" ht="15" customHeight="1" x14ac:dyDescent="0.35">
      <c r="A1158" s="112">
        <v>1157</v>
      </c>
      <c r="B1158" s="112" t="s">
        <v>4018</v>
      </c>
      <c r="C1158" s="112" t="s">
        <v>4019</v>
      </c>
      <c r="D1158" s="180" t="s">
        <v>3726</v>
      </c>
      <c r="E1158" s="112" t="s">
        <v>302</v>
      </c>
      <c r="F1158" s="112" t="s">
        <v>4020</v>
      </c>
      <c r="G1158" s="180" t="s">
        <v>4021</v>
      </c>
      <c r="H1158" s="75"/>
      <c r="I1158" s="112" t="s">
        <v>505</v>
      </c>
      <c r="J1158" s="112" t="s">
        <v>3728</v>
      </c>
      <c r="K1158" s="178"/>
      <c r="L1158" s="178"/>
      <c r="M1158" s="171"/>
      <c r="N1158" s="112">
        <v>42</v>
      </c>
      <c r="O1158" s="75"/>
      <c r="P1158" s="112">
        <v>9</v>
      </c>
      <c r="Q1158" s="75"/>
      <c r="R1158" s="112" t="s">
        <v>3</v>
      </c>
      <c r="S1158" s="112" t="s">
        <v>19</v>
      </c>
    </row>
    <row r="1159" spans="1:19" ht="15" customHeight="1" x14ac:dyDescent="0.35">
      <c r="A1159" s="112">
        <v>1158</v>
      </c>
      <c r="B1159" s="112" t="s">
        <v>4022</v>
      </c>
      <c r="C1159" s="112" t="s">
        <v>4023</v>
      </c>
      <c r="D1159" s="180" t="s">
        <v>3745</v>
      </c>
      <c r="E1159" s="112" t="s">
        <v>396</v>
      </c>
      <c r="F1159" s="112" t="s">
        <v>4024</v>
      </c>
      <c r="G1159" s="180" t="s">
        <v>4025</v>
      </c>
      <c r="H1159" s="75"/>
      <c r="I1159" s="112" t="s">
        <v>505</v>
      </c>
      <c r="J1159" s="112" t="s">
        <v>3728</v>
      </c>
      <c r="K1159" s="178"/>
      <c r="L1159" s="178"/>
      <c r="M1159" s="171"/>
      <c r="N1159" s="112">
        <v>200</v>
      </c>
      <c r="O1159" s="75"/>
      <c r="P1159" s="112">
        <v>34</v>
      </c>
      <c r="Q1159" s="75"/>
      <c r="R1159" s="112" t="s">
        <v>3</v>
      </c>
      <c r="S1159" s="112" t="s">
        <v>19</v>
      </c>
    </row>
    <row r="1160" spans="1:19" ht="15" customHeight="1" x14ac:dyDescent="0.35">
      <c r="A1160" s="112">
        <v>1159</v>
      </c>
      <c r="B1160" s="112" t="s">
        <v>4026</v>
      </c>
      <c r="C1160" s="112" t="s">
        <v>4027</v>
      </c>
      <c r="D1160" s="180" t="s">
        <v>4028</v>
      </c>
      <c r="E1160" s="112" t="s">
        <v>295</v>
      </c>
      <c r="F1160" s="112" t="s">
        <v>4029</v>
      </c>
      <c r="G1160" s="180" t="s">
        <v>488</v>
      </c>
      <c r="H1160" s="75"/>
      <c r="I1160" s="112" t="s">
        <v>1112</v>
      </c>
      <c r="J1160" s="112" t="s">
        <v>64</v>
      </c>
      <c r="K1160" s="178"/>
      <c r="L1160" s="178"/>
      <c r="M1160" s="171"/>
      <c r="N1160" s="112">
        <v>7</v>
      </c>
      <c r="O1160" s="75"/>
      <c r="P1160" s="112">
        <v>35</v>
      </c>
      <c r="Q1160" s="75"/>
      <c r="R1160" s="112" t="s">
        <v>3</v>
      </c>
      <c r="S1160" s="112" t="s">
        <v>19</v>
      </c>
    </row>
    <row r="1161" spans="1:19" ht="15" customHeight="1" x14ac:dyDescent="0.35">
      <c r="A1161" s="112">
        <v>1160</v>
      </c>
      <c r="B1161" s="112" t="s">
        <v>4030</v>
      </c>
      <c r="C1161" s="112" t="s">
        <v>4031</v>
      </c>
      <c r="D1161" s="180" t="s">
        <v>116</v>
      </c>
      <c r="E1161" s="112" t="s">
        <v>288</v>
      </c>
      <c r="F1161" s="112" t="s">
        <v>4032</v>
      </c>
      <c r="G1161" s="180" t="s">
        <v>488</v>
      </c>
      <c r="H1161" s="75"/>
      <c r="I1161" s="112" t="s">
        <v>505</v>
      </c>
      <c r="J1161" s="112" t="s">
        <v>3728</v>
      </c>
      <c r="K1161" s="178"/>
      <c r="L1161" s="178"/>
      <c r="M1161" s="171"/>
      <c r="N1161" s="112">
        <v>122</v>
      </c>
      <c r="O1161" s="75"/>
      <c r="P1161" s="112">
        <v>121</v>
      </c>
      <c r="Q1161" s="75"/>
      <c r="R1161" s="112" t="s">
        <v>3</v>
      </c>
      <c r="S1161" s="112" t="s">
        <v>19</v>
      </c>
    </row>
    <row r="1162" spans="1:19" ht="15" customHeight="1" x14ac:dyDescent="0.35">
      <c r="A1162" s="112">
        <v>1161</v>
      </c>
      <c r="B1162" s="112" t="s">
        <v>4033</v>
      </c>
      <c r="C1162" s="112" t="s">
        <v>4034</v>
      </c>
      <c r="D1162" s="180" t="s">
        <v>116</v>
      </c>
      <c r="E1162" s="112" t="s">
        <v>302</v>
      </c>
      <c r="F1162" s="112" t="s">
        <v>4035</v>
      </c>
      <c r="G1162" s="180" t="s">
        <v>488</v>
      </c>
      <c r="H1162" s="75"/>
      <c r="I1162" s="112" t="s">
        <v>505</v>
      </c>
      <c r="J1162" s="112" t="s">
        <v>3728</v>
      </c>
      <c r="K1162" s="178"/>
      <c r="L1162" s="178"/>
      <c r="M1162" s="171"/>
      <c r="N1162" s="112">
        <v>47</v>
      </c>
      <c r="O1162" s="75"/>
      <c r="P1162" s="112">
        <v>38</v>
      </c>
      <c r="Q1162" s="75"/>
      <c r="R1162" s="112" t="s">
        <v>3</v>
      </c>
      <c r="S1162" s="112" t="s">
        <v>19</v>
      </c>
    </row>
    <row r="1163" spans="1:19" ht="15" customHeight="1" x14ac:dyDescent="0.35">
      <c r="A1163" s="112">
        <v>1162</v>
      </c>
      <c r="B1163" s="112" t="s">
        <v>4036</v>
      </c>
      <c r="C1163" s="112" t="s">
        <v>4037</v>
      </c>
      <c r="D1163" s="180" t="s">
        <v>3782</v>
      </c>
      <c r="E1163" s="112" t="s">
        <v>396</v>
      </c>
      <c r="F1163" s="112" t="s">
        <v>4038</v>
      </c>
      <c r="G1163" s="180" t="s">
        <v>488</v>
      </c>
      <c r="H1163" s="75"/>
      <c r="I1163" s="112" t="s">
        <v>505</v>
      </c>
      <c r="J1163" s="112" t="s">
        <v>3728</v>
      </c>
      <c r="K1163" s="178"/>
      <c r="L1163" s="178"/>
      <c r="M1163" s="171"/>
      <c r="N1163" s="112">
        <v>21</v>
      </c>
      <c r="O1163" s="75"/>
      <c r="P1163" s="112">
        <v>55</v>
      </c>
      <c r="Q1163" s="75"/>
      <c r="R1163" s="112" t="s">
        <v>3</v>
      </c>
      <c r="S1163" s="112" t="s">
        <v>19</v>
      </c>
    </row>
    <row r="1164" spans="1:19" ht="15" customHeight="1" x14ac:dyDescent="0.35">
      <c r="A1164" s="112">
        <v>1163</v>
      </c>
      <c r="B1164" s="112" t="s">
        <v>4039</v>
      </c>
      <c r="C1164" s="112" t="s">
        <v>4040</v>
      </c>
      <c r="D1164" s="180" t="s">
        <v>3745</v>
      </c>
      <c r="E1164" s="112" t="s">
        <v>295</v>
      </c>
      <c r="F1164" s="112" t="s">
        <v>4041</v>
      </c>
      <c r="G1164" s="180" t="s">
        <v>488</v>
      </c>
      <c r="H1164" s="75"/>
      <c r="I1164" s="112" t="s">
        <v>505</v>
      </c>
      <c r="J1164" s="112" t="s">
        <v>3728</v>
      </c>
      <c r="K1164" s="178"/>
      <c r="L1164" s="178"/>
      <c r="M1164" s="171"/>
      <c r="N1164" s="112">
        <v>10</v>
      </c>
      <c r="O1164" s="75"/>
      <c r="P1164" s="112">
        <v>55</v>
      </c>
      <c r="Q1164" s="75"/>
      <c r="R1164" s="112" t="s">
        <v>3</v>
      </c>
      <c r="S1164" s="112" t="s">
        <v>19</v>
      </c>
    </row>
    <row r="1165" spans="1:19" ht="15" customHeight="1" x14ac:dyDescent="0.35">
      <c r="A1165" s="112">
        <v>1164</v>
      </c>
      <c r="B1165" s="112" t="s">
        <v>4042</v>
      </c>
      <c r="C1165" s="112" t="s">
        <v>4043</v>
      </c>
      <c r="D1165" s="180" t="s">
        <v>3737</v>
      </c>
      <c r="E1165" s="112" t="s">
        <v>302</v>
      </c>
      <c r="F1165" s="112" t="s">
        <v>4044</v>
      </c>
      <c r="G1165" s="180" t="s">
        <v>488</v>
      </c>
      <c r="H1165" s="75"/>
      <c r="I1165" s="112" t="s">
        <v>505</v>
      </c>
      <c r="J1165" s="112" t="s">
        <v>3728</v>
      </c>
      <c r="K1165" s="178"/>
      <c r="L1165" s="178"/>
      <c r="M1165" s="171"/>
      <c r="N1165" s="112">
        <v>5</v>
      </c>
      <c r="O1165" s="75"/>
      <c r="P1165" s="112">
        <v>43</v>
      </c>
      <c r="Q1165" s="75"/>
      <c r="R1165" s="112" t="s">
        <v>3</v>
      </c>
      <c r="S1165" s="112" t="s">
        <v>19</v>
      </c>
    </row>
    <row r="1166" spans="1:19" ht="15" customHeight="1" x14ac:dyDescent="0.35">
      <c r="A1166" s="112">
        <v>1165</v>
      </c>
      <c r="B1166" s="112" t="s">
        <v>4045</v>
      </c>
      <c r="C1166" s="112" t="s">
        <v>4046</v>
      </c>
      <c r="D1166" s="180" t="s">
        <v>4047</v>
      </c>
      <c r="E1166" s="112" t="s">
        <v>302</v>
      </c>
      <c r="F1166" s="112" t="s">
        <v>4048</v>
      </c>
      <c r="G1166" s="180" t="s">
        <v>4049</v>
      </c>
      <c r="H1166" s="75"/>
      <c r="I1166" s="112" t="s">
        <v>505</v>
      </c>
      <c r="J1166" s="112" t="s">
        <v>3728</v>
      </c>
      <c r="K1166" s="178"/>
      <c r="L1166" s="178"/>
      <c r="M1166" s="171"/>
      <c r="N1166" s="112">
        <v>4</v>
      </c>
      <c r="O1166" s="75"/>
      <c r="P1166" s="112">
        <v>38</v>
      </c>
      <c r="Q1166" s="75"/>
      <c r="R1166" s="112" t="s">
        <v>3</v>
      </c>
      <c r="S1166" s="112" t="s">
        <v>19</v>
      </c>
    </row>
    <row r="1167" spans="1:19" ht="15" customHeight="1" x14ac:dyDescent="0.35">
      <c r="A1167" s="112">
        <v>1166</v>
      </c>
      <c r="B1167" s="112" t="s">
        <v>4050</v>
      </c>
      <c r="C1167" s="112" t="s">
        <v>4051</v>
      </c>
      <c r="D1167" s="180" t="s">
        <v>3731</v>
      </c>
      <c r="E1167" s="112" t="s">
        <v>556</v>
      </c>
      <c r="F1167" s="112" t="s">
        <v>4052</v>
      </c>
      <c r="G1167" s="180" t="s">
        <v>488</v>
      </c>
      <c r="H1167" s="75"/>
      <c r="I1167" s="112" t="s">
        <v>505</v>
      </c>
      <c r="J1167" s="112" t="s">
        <v>3728</v>
      </c>
      <c r="K1167" s="178"/>
      <c r="L1167" s="178"/>
      <c r="M1167" s="171"/>
      <c r="N1167" s="112">
        <v>3</v>
      </c>
      <c r="O1167" s="75"/>
      <c r="P1167" s="112">
        <v>17</v>
      </c>
      <c r="Q1167" s="75"/>
      <c r="R1167" s="112" t="s">
        <v>3</v>
      </c>
      <c r="S1167" s="112" t="s">
        <v>19</v>
      </c>
    </row>
    <row r="1168" spans="1:19" ht="15" customHeight="1" x14ac:dyDescent="0.35">
      <c r="A1168" s="112">
        <v>1167</v>
      </c>
      <c r="B1168" s="112" t="s">
        <v>4053</v>
      </c>
      <c r="C1168" s="112" t="s">
        <v>4054</v>
      </c>
      <c r="D1168" s="180" t="s">
        <v>3737</v>
      </c>
      <c r="E1168" s="112" t="s">
        <v>333</v>
      </c>
      <c r="F1168" s="112" t="s">
        <v>4055</v>
      </c>
      <c r="G1168" s="180" t="s">
        <v>488</v>
      </c>
      <c r="H1168" s="75"/>
      <c r="I1168" s="112" t="s">
        <v>505</v>
      </c>
      <c r="J1168" s="112" t="s">
        <v>3728</v>
      </c>
      <c r="K1168" s="178"/>
      <c r="L1168" s="178"/>
      <c r="M1168" s="171"/>
      <c r="N1168" s="112">
        <v>260</v>
      </c>
      <c r="O1168" s="75"/>
      <c r="P1168" s="112">
        <v>42</v>
      </c>
      <c r="Q1168" s="75"/>
      <c r="R1168" s="112" t="s">
        <v>3</v>
      </c>
      <c r="S1168" s="112" t="s">
        <v>19</v>
      </c>
    </row>
    <row r="1169" spans="1:19" ht="15" customHeight="1" x14ac:dyDescent="0.35">
      <c r="A1169" s="112">
        <v>1168</v>
      </c>
      <c r="B1169" s="112" t="s">
        <v>4056</v>
      </c>
      <c r="C1169" s="112" t="s">
        <v>4057</v>
      </c>
      <c r="D1169" s="180" t="s">
        <v>3731</v>
      </c>
      <c r="E1169" s="112" t="s">
        <v>556</v>
      </c>
      <c r="F1169" s="112" t="s">
        <v>4058</v>
      </c>
      <c r="G1169" s="180" t="s">
        <v>488</v>
      </c>
      <c r="H1169" s="75"/>
      <c r="I1169" s="112" t="s">
        <v>505</v>
      </c>
      <c r="J1169" s="112" t="s">
        <v>3728</v>
      </c>
      <c r="K1169" s="178"/>
      <c r="L1169" s="178"/>
      <c r="M1169" s="171"/>
      <c r="N1169" s="75"/>
      <c r="O1169" s="75"/>
      <c r="P1169" s="112">
        <v>3</v>
      </c>
      <c r="Q1169" s="75"/>
      <c r="R1169" s="112" t="s">
        <v>3</v>
      </c>
      <c r="S1169" s="112" t="s">
        <v>19</v>
      </c>
    </row>
    <row r="1170" spans="1:19" ht="15" customHeight="1" x14ac:dyDescent="0.35">
      <c r="A1170" s="112">
        <v>1169</v>
      </c>
      <c r="B1170" s="112" t="s">
        <v>4059</v>
      </c>
      <c r="C1170" s="112" t="s">
        <v>4060</v>
      </c>
      <c r="D1170" s="180" t="s">
        <v>3875</v>
      </c>
      <c r="E1170" s="112" t="s">
        <v>295</v>
      </c>
      <c r="F1170" s="112" t="s">
        <v>4061</v>
      </c>
      <c r="G1170" s="180" t="s">
        <v>488</v>
      </c>
      <c r="H1170" s="75"/>
      <c r="I1170" s="112" t="s">
        <v>505</v>
      </c>
      <c r="J1170" s="112" t="s">
        <v>3728</v>
      </c>
      <c r="K1170" s="178"/>
      <c r="L1170" s="178"/>
      <c r="M1170" s="171"/>
      <c r="N1170" s="112">
        <v>7</v>
      </c>
      <c r="O1170" s="75"/>
      <c r="P1170" s="112">
        <v>31</v>
      </c>
      <c r="Q1170" s="75"/>
      <c r="R1170" s="112" t="s">
        <v>3</v>
      </c>
      <c r="S1170" s="112" t="s">
        <v>19</v>
      </c>
    </row>
    <row r="1171" spans="1:19" ht="15" customHeight="1" x14ac:dyDescent="0.35">
      <c r="A1171" s="112">
        <v>1170</v>
      </c>
      <c r="B1171" s="112" t="s">
        <v>4062</v>
      </c>
      <c r="C1171" s="112" t="s">
        <v>4063</v>
      </c>
      <c r="D1171" s="180" t="s">
        <v>3819</v>
      </c>
      <c r="E1171" s="112" t="s">
        <v>310</v>
      </c>
      <c r="F1171" s="112" t="s">
        <v>4064</v>
      </c>
      <c r="G1171" s="180" t="s">
        <v>488</v>
      </c>
      <c r="H1171" s="75"/>
      <c r="I1171" s="112" t="s">
        <v>505</v>
      </c>
      <c r="J1171" s="112" t="s">
        <v>3728</v>
      </c>
      <c r="K1171" s="178"/>
      <c r="L1171" s="178"/>
      <c r="M1171" s="171"/>
      <c r="N1171" s="112">
        <v>8</v>
      </c>
      <c r="O1171" s="75"/>
      <c r="P1171" s="112">
        <v>34</v>
      </c>
      <c r="Q1171" s="75"/>
      <c r="R1171" s="112" t="s">
        <v>3</v>
      </c>
      <c r="S1171" s="112" t="s">
        <v>19</v>
      </c>
    </row>
    <row r="1172" spans="1:19" ht="15" customHeight="1" x14ac:dyDescent="0.35">
      <c r="A1172" s="112">
        <v>1171</v>
      </c>
      <c r="B1172" s="112" t="s">
        <v>4065</v>
      </c>
      <c r="C1172" s="112" t="s">
        <v>4066</v>
      </c>
      <c r="D1172" s="180" t="s">
        <v>3924</v>
      </c>
      <c r="E1172" s="112" t="s">
        <v>493</v>
      </c>
      <c r="F1172" s="112" t="s">
        <v>4067</v>
      </c>
      <c r="G1172" s="180" t="s">
        <v>4068</v>
      </c>
      <c r="H1172" s="75"/>
      <c r="I1172" s="112" t="s">
        <v>505</v>
      </c>
      <c r="J1172" s="112" t="s">
        <v>3728</v>
      </c>
      <c r="K1172" s="178"/>
      <c r="L1172" s="178"/>
      <c r="M1172" s="171"/>
      <c r="N1172" s="112">
        <v>3</v>
      </c>
      <c r="O1172" s="75"/>
      <c r="P1172" s="112">
        <v>25</v>
      </c>
      <c r="Q1172" s="75"/>
      <c r="R1172" s="112" t="s">
        <v>3</v>
      </c>
      <c r="S1172" s="112" t="s">
        <v>19</v>
      </c>
    </row>
    <row r="1173" spans="1:19" ht="15" customHeight="1" x14ac:dyDescent="0.35">
      <c r="A1173" s="112">
        <v>1172</v>
      </c>
      <c r="B1173" s="112" t="s">
        <v>4069</v>
      </c>
      <c r="C1173" s="112" t="s">
        <v>4070</v>
      </c>
      <c r="D1173" s="180" t="s">
        <v>3875</v>
      </c>
      <c r="E1173" s="112" t="s">
        <v>302</v>
      </c>
      <c r="F1173" s="112" t="s">
        <v>4071</v>
      </c>
      <c r="G1173" s="180" t="s">
        <v>488</v>
      </c>
      <c r="H1173" s="75"/>
      <c r="I1173" s="112" t="s">
        <v>505</v>
      </c>
      <c r="J1173" s="112" t="s">
        <v>3728</v>
      </c>
      <c r="K1173" s="178"/>
      <c r="L1173" s="178"/>
      <c r="M1173" s="171"/>
      <c r="N1173" s="112">
        <v>4</v>
      </c>
      <c r="O1173" s="75"/>
      <c r="P1173" s="112">
        <v>16</v>
      </c>
      <c r="Q1173" s="75"/>
      <c r="R1173" s="112" t="s">
        <v>3</v>
      </c>
      <c r="S1173" s="112" t="s">
        <v>19</v>
      </c>
    </row>
    <row r="1174" spans="1:19" ht="15" customHeight="1" x14ac:dyDescent="0.35">
      <c r="A1174" s="112">
        <v>1173</v>
      </c>
      <c r="B1174" s="112" t="s">
        <v>4072</v>
      </c>
      <c r="C1174" s="112" t="s">
        <v>4073</v>
      </c>
      <c r="D1174" s="180" t="s">
        <v>3731</v>
      </c>
      <c r="E1174" s="112" t="s">
        <v>556</v>
      </c>
      <c r="F1174" s="112" t="s">
        <v>4074</v>
      </c>
      <c r="G1174" s="180" t="s">
        <v>488</v>
      </c>
      <c r="H1174" s="75"/>
      <c r="I1174" s="112" t="s">
        <v>505</v>
      </c>
      <c r="J1174" s="112" t="s">
        <v>3728</v>
      </c>
      <c r="K1174" s="178"/>
      <c r="L1174" s="178"/>
      <c r="M1174" s="171"/>
      <c r="N1174" s="112">
        <v>1</v>
      </c>
      <c r="O1174" s="75"/>
      <c r="P1174" s="112">
        <v>17</v>
      </c>
      <c r="Q1174" s="75"/>
      <c r="R1174" s="112" t="s">
        <v>3</v>
      </c>
      <c r="S1174" s="112" t="s">
        <v>19</v>
      </c>
    </row>
    <row r="1175" spans="1:19" ht="15" customHeight="1" x14ac:dyDescent="0.35">
      <c r="A1175" s="112">
        <v>1174</v>
      </c>
      <c r="B1175" s="112" t="s">
        <v>4075</v>
      </c>
      <c r="C1175" s="112" t="s">
        <v>4076</v>
      </c>
      <c r="D1175" s="180" t="s">
        <v>3944</v>
      </c>
      <c r="E1175" s="112" t="s">
        <v>556</v>
      </c>
      <c r="F1175" s="112" t="s">
        <v>4077</v>
      </c>
      <c r="G1175" s="180" t="s">
        <v>488</v>
      </c>
      <c r="H1175" s="75"/>
      <c r="I1175" s="112" t="s">
        <v>505</v>
      </c>
      <c r="J1175" s="112" t="s">
        <v>3728</v>
      </c>
      <c r="K1175" s="178"/>
      <c r="L1175" s="178"/>
      <c r="M1175" s="171"/>
      <c r="N1175" s="112">
        <v>2</v>
      </c>
      <c r="O1175" s="75"/>
      <c r="P1175" s="112">
        <v>58</v>
      </c>
      <c r="Q1175" s="75"/>
      <c r="R1175" s="112" t="s">
        <v>3</v>
      </c>
      <c r="S1175" s="112" t="s">
        <v>19</v>
      </c>
    </row>
    <row r="1176" spans="1:19" ht="15" customHeight="1" x14ac:dyDescent="0.35">
      <c r="A1176" s="112">
        <v>1175</v>
      </c>
      <c r="B1176" s="112" t="s">
        <v>4078</v>
      </c>
      <c r="C1176" s="112" t="s">
        <v>4079</v>
      </c>
      <c r="D1176" s="180" t="s">
        <v>154</v>
      </c>
      <c r="E1176" s="112" t="s">
        <v>295</v>
      </c>
      <c r="F1176" s="112" t="s">
        <v>4080</v>
      </c>
      <c r="G1176" s="180" t="s">
        <v>488</v>
      </c>
      <c r="H1176" s="75"/>
      <c r="I1176" s="112" t="s">
        <v>505</v>
      </c>
      <c r="J1176" s="112" t="s">
        <v>3728</v>
      </c>
      <c r="K1176" s="178"/>
      <c r="L1176" s="178"/>
      <c r="M1176" s="171"/>
      <c r="N1176" s="112">
        <v>6</v>
      </c>
      <c r="O1176" s="75"/>
      <c r="P1176" s="112">
        <v>55</v>
      </c>
      <c r="Q1176" s="75"/>
      <c r="R1176" s="112" t="s">
        <v>3</v>
      </c>
      <c r="S1176" s="112" t="s">
        <v>19</v>
      </c>
    </row>
    <row r="1177" spans="1:19" ht="15" customHeight="1" x14ac:dyDescent="0.35">
      <c r="A1177" s="112">
        <v>1176</v>
      </c>
      <c r="B1177" s="112" t="s">
        <v>4081</v>
      </c>
      <c r="C1177" s="112" t="s">
        <v>4082</v>
      </c>
      <c r="D1177" s="180" t="s">
        <v>3726</v>
      </c>
      <c r="E1177" s="112" t="s">
        <v>556</v>
      </c>
      <c r="F1177" s="112" t="s">
        <v>4083</v>
      </c>
      <c r="G1177" s="180" t="s">
        <v>488</v>
      </c>
      <c r="H1177" s="75"/>
      <c r="I1177" s="112" t="s">
        <v>505</v>
      </c>
      <c r="J1177" s="112" t="s">
        <v>3728</v>
      </c>
      <c r="K1177" s="178"/>
      <c r="L1177" s="178"/>
      <c r="M1177" s="171"/>
      <c r="N1177" s="75"/>
      <c r="O1177" s="75"/>
      <c r="P1177" s="112">
        <v>7</v>
      </c>
      <c r="Q1177" s="75"/>
      <c r="R1177" s="112" t="s">
        <v>3</v>
      </c>
      <c r="S1177" s="112" t="s">
        <v>19</v>
      </c>
    </row>
    <row r="1178" spans="1:19" ht="15" customHeight="1" x14ac:dyDescent="0.35">
      <c r="A1178" s="112">
        <v>1177</v>
      </c>
      <c r="B1178" s="112" t="s">
        <v>4084</v>
      </c>
      <c r="C1178" s="112" t="s">
        <v>4085</v>
      </c>
      <c r="D1178" s="180" t="s">
        <v>4086</v>
      </c>
      <c r="E1178" s="112" t="s">
        <v>346</v>
      </c>
      <c r="F1178" s="112" t="s">
        <v>4087</v>
      </c>
      <c r="G1178" s="180" t="s">
        <v>488</v>
      </c>
      <c r="H1178" s="75"/>
      <c r="I1178" s="112" t="s">
        <v>505</v>
      </c>
      <c r="J1178" s="112" t="s">
        <v>3728</v>
      </c>
      <c r="K1178" s="178"/>
      <c r="L1178" s="178"/>
      <c r="M1178" s="171"/>
      <c r="N1178" s="112">
        <v>26</v>
      </c>
      <c r="O1178" s="75"/>
      <c r="P1178" s="112">
        <v>36</v>
      </c>
      <c r="Q1178" s="75"/>
      <c r="R1178" s="112" t="s">
        <v>3</v>
      </c>
      <c r="S1178" s="112" t="s">
        <v>19</v>
      </c>
    </row>
    <row r="1179" spans="1:19" ht="15" customHeight="1" x14ac:dyDescent="0.35">
      <c r="A1179" s="112">
        <v>1178</v>
      </c>
      <c r="B1179" s="112" t="s">
        <v>4088</v>
      </c>
      <c r="C1179" s="112" t="s">
        <v>4089</v>
      </c>
      <c r="D1179" s="180" t="s">
        <v>3944</v>
      </c>
      <c r="E1179" s="112" t="s">
        <v>295</v>
      </c>
      <c r="F1179" s="112" t="s">
        <v>4090</v>
      </c>
      <c r="G1179" s="180" t="s">
        <v>488</v>
      </c>
      <c r="H1179" s="75"/>
      <c r="I1179" s="112" t="s">
        <v>505</v>
      </c>
      <c r="J1179" s="112" t="s">
        <v>3728</v>
      </c>
      <c r="K1179" s="178"/>
      <c r="L1179" s="178"/>
      <c r="M1179" s="171"/>
      <c r="N1179" s="112">
        <v>9</v>
      </c>
      <c r="O1179" s="75"/>
      <c r="P1179" s="112">
        <v>83</v>
      </c>
      <c r="Q1179" s="75"/>
      <c r="R1179" s="112" t="s">
        <v>3</v>
      </c>
      <c r="S1179" s="112" t="s">
        <v>19</v>
      </c>
    </row>
    <row r="1180" spans="1:19" ht="15" customHeight="1" x14ac:dyDescent="0.35">
      <c r="A1180" s="112">
        <v>1179</v>
      </c>
      <c r="B1180" s="112" t="s">
        <v>4091</v>
      </c>
      <c r="C1180" s="112" t="s">
        <v>4092</v>
      </c>
      <c r="D1180" s="180" t="s">
        <v>3850</v>
      </c>
      <c r="E1180" s="112" t="s">
        <v>639</v>
      </c>
      <c r="F1180" s="112" t="s">
        <v>4093</v>
      </c>
      <c r="G1180" s="180" t="s">
        <v>4094</v>
      </c>
      <c r="H1180" s="75"/>
      <c r="I1180" s="112" t="s">
        <v>505</v>
      </c>
      <c r="J1180" s="112" t="s">
        <v>3728</v>
      </c>
      <c r="K1180" s="178"/>
      <c r="L1180" s="178"/>
      <c r="M1180" s="171"/>
      <c r="N1180" s="112">
        <v>26</v>
      </c>
      <c r="O1180" s="75"/>
      <c r="P1180" s="112">
        <v>21</v>
      </c>
      <c r="Q1180" s="75"/>
      <c r="R1180" s="112" t="s">
        <v>3</v>
      </c>
      <c r="S1180" s="112" t="s">
        <v>19</v>
      </c>
    </row>
    <row r="1181" spans="1:19" ht="15" customHeight="1" x14ac:dyDescent="0.35">
      <c r="A1181" s="112">
        <v>1180</v>
      </c>
      <c r="B1181" s="112" t="s">
        <v>4095</v>
      </c>
      <c r="C1181" s="112" t="s">
        <v>4096</v>
      </c>
      <c r="D1181" s="180" t="s">
        <v>4097</v>
      </c>
      <c r="E1181" s="112" t="s">
        <v>493</v>
      </c>
      <c r="F1181" s="112" t="s">
        <v>4098</v>
      </c>
      <c r="G1181" s="180" t="s">
        <v>488</v>
      </c>
      <c r="H1181" s="75"/>
      <c r="I1181" s="112" t="s">
        <v>505</v>
      </c>
      <c r="J1181" s="112" t="s">
        <v>3728</v>
      </c>
      <c r="K1181" s="178"/>
      <c r="L1181" s="178"/>
      <c r="M1181" s="171"/>
      <c r="N1181" s="112">
        <v>20</v>
      </c>
      <c r="O1181" s="75"/>
      <c r="P1181" s="112">
        <v>34</v>
      </c>
      <c r="Q1181" s="75"/>
      <c r="R1181" s="112" t="s">
        <v>3</v>
      </c>
      <c r="S1181" s="112" t="s">
        <v>19</v>
      </c>
    </row>
    <row r="1182" spans="1:19" ht="15" customHeight="1" x14ac:dyDescent="0.35">
      <c r="A1182" s="112">
        <v>1181</v>
      </c>
      <c r="B1182" s="112" t="s">
        <v>4099</v>
      </c>
      <c r="C1182" s="112" t="s">
        <v>4100</v>
      </c>
      <c r="D1182" s="180" t="s">
        <v>3726</v>
      </c>
      <c r="E1182" s="112" t="s">
        <v>325</v>
      </c>
      <c r="F1182" s="112" t="s">
        <v>4101</v>
      </c>
      <c r="G1182" s="180" t="s">
        <v>4102</v>
      </c>
      <c r="H1182" s="75"/>
      <c r="I1182" s="112" t="s">
        <v>505</v>
      </c>
      <c r="J1182" s="112" t="s">
        <v>3728</v>
      </c>
      <c r="K1182" s="178"/>
      <c r="L1182" s="178"/>
      <c r="M1182" s="171"/>
      <c r="N1182" s="112">
        <v>13</v>
      </c>
      <c r="O1182" s="75"/>
      <c r="P1182" s="112">
        <v>20</v>
      </c>
      <c r="Q1182" s="75"/>
      <c r="R1182" s="112" t="s">
        <v>3</v>
      </c>
      <c r="S1182" s="112" t="s">
        <v>19</v>
      </c>
    </row>
    <row r="1183" spans="1:19" ht="15" customHeight="1" x14ac:dyDescent="0.35">
      <c r="A1183" s="112">
        <v>1182</v>
      </c>
      <c r="B1183" s="112" t="s">
        <v>4103</v>
      </c>
      <c r="C1183" s="112" t="s">
        <v>4104</v>
      </c>
      <c r="D1183" s="180" t="s">
        <v>3843</v>
      </c>
      <c r="E1183" s="112" t="s">
        <v>346</v>
      </c>
      <c r="F1183" s="112" t="s">
        <v>4105</v>
      </c>
      <c r="G1183" s="180" t="s">
        <v>488</v>
      </c>
      <c r="H1183" s="75"/>
      <c r="I1183" s="112" t="s">
        <v>505</v>
      </c>
      <c r="J1183" s="112" t="s">
        <v>3728</v>
      </c>
      <c r="K1183" s="178"/>
      <c r="L1183" s="178"/>
      <c r="M1183" s="171"/>
      <c r="N1183" s="112">
        <v>3</v>
      </c>
      <c r="O1183" s="75"/>
      <c r="P1183" s="112">
        <v>7</v>
      </c>
      <c r="Q1183" s="75"/>
      <c r="R1183" s="112" t="s">
        <v>3</v>
      </c>
      <c r="S1183" s="112" t="s">
        <v>19</v>
      </c>
    </row>
    <row r="1184" spans="1:19" ht="15" customHeight="1" x14ac:dyDescent="0.35">
      <c r="A1184" s="112">
        <v>1183</v>
      </c>
      <c r="B1184" s="112" t="s">
        <v>4106</v>
      </c>
      <c r="C1184" s="112" t="s">
        <v>4107</v>
      </c>
      <c r="D1184" s="180" t="s">
        <v>4108</v>
      </c>
      <c r="E1184" s="112" t="s">
        <v>556</v>
      </c>
      <c r="F1184" s="112" t="s">
        <v>4109</v>
      </c>
      <c r="G1184" s="180" t="s">
        <v>4110</v>
      </c>
      <c r="H1184" s="75"/>
      <c r="I1184" s="112" t="s">
        <v>505</v>
      </c>
      <c r="J1184" s="112" t="s">
        <v>3728</v>
      </c>
      <c r="K1184" s="178"/>
      <c r="L1184" s="178"/>
      <c r="M1184" s="171"/>
      <c r="N1184" s="112">
        <v>1</v>
      </c>
      <c r="O1184" s="75"/>
      <c r="P1184" s="112">
        <v>52</v>
      </c>
      <c r="Q1184" s="75"/>
      <c r="R1184" s="112" t="s">
        <v>3</v>
      </c>
      <c r="S1184" s="112" t="s">
        <v>19</v>
      </c>
    </row>
    <row r="1185" spans="1:19" ht="15" customHeight="1" x14ac:dyDescent="0.35">
      <c r="A1185" s="112">
        <v>1184</v>
      </c>
      <c r="B1185" s="112" t="s">
        <v>4111</v>
      </c>
      <c r="C1185" s="112" t="s">
        <v>4112</v>
      </c>
      <c r="D1185" s="180" t="s">
        <v>3875</v>
      </c>
      <c r="E1185" s="112" t="s">
        <v>346</v>
      </c>
      <c r="F1185" s="112" t="s">
        <v>4113</v>
      </c>
      <c r="G1185" s="180" t="s">
        <v>488</v>
      </c>
      <c r="H1185" s="75"/>
      <c r="I1185" s="112" t="s">
        <v>505</v>
      </c>
      <c r="J1185" s="112" t="s">
        <v>3728</v>
      </c>
      <c r="K1185" s="178"/>
      <c r="L1185" s="178"/>
      <c r="M1185" s="171"/>
      <c r="N1185" s="112">
        <v>2</v>
      </c>
      <c r="O1185" s="75"/>
      <c r="P1185" s="112">
        <v>19</v>
      </c>
      <c r="Q1185" s="75"/>
      <c r="R1185" s="112" t="s">
        <v>3</v>
      </c>
      <c r="S1185" s="112" t="s">
        <v>19</v>
      </c>
    </row>
    <row r="1186" spans="1:19" ht="15" customHeight="1" x14ac:dyDescent="0.35">
      <c r="A1186" s="112">
        <v>1185</v>
      </c>
      <c r="B1186" s="112" t="s">
        <v>4114</v>
      </c>
      <c r="C1186" s="112" t="s">
        <v>4115</v>
      </c>
      <c r="D1186" s="180" t="s">
        <v>3726</v>
      </c>
      <c r="E1186" s="112" t="s">
        <v>333</v>
      </c>
      <c r="F1186" s="112" t="s">
        <v>1732</v>
      </c>
      <c r="G1186" s="180" t="s">
        <v>4116</v>
      </c>
      <c r="H1186" s="75"/>
      <c r="I1186" s="112" t="s">
        <v>505</v>
      </c>
      <c r="J1186" s="112" t="s">
        <v>3728</v>
      </c>
      <c r="K1186" s="178"/>
      <c r="L1186" s="178"/>
      <c r="M1186" s="171"/>
      <c r="N1186" s="112">
        <v>4</v>
      </c>
      <c r="O1186" s="75"/>
      <c r="P1186" s="112">
        <v>12</v>
      </c>
      <c r="Q1186" s="75"/>
      <c r="R1186" s="112" t="s">
        <v>3</v>
      </c>
      <c r="S1186" s="112" t="s">
        <v>19</v>
      </c>
    </row>
    <row r="1187" spans="1:19" ht="15" customHeight="1" x14ac:dyDescent="0.35">
      <c r="A1187" s="112">
        <v>1186</v>
      </c>
      <c r="B1187" s="112" t="s">
        <v>4117</v>
      </c>
      <c r="C1187" s="112" t="s">
        <v>4118</v>
      </c>
      <c r="D1187" s="180" t="s">
        <v>3843</v>
      </c>
      <c r="E1187" s="112" t="s">
        <v>325</v>
      </c>
      <c r="F1187" s="112" t="s">
        <v>4119</v>
      </c>
      <c r="G1187" s="180" t="s">
        <v>488</v>
      </c>
      <c r="H1187" s="75"/>
      <c r="I1187" s="112" t="s">
        <v>505</v>
      </c>
      <c r="J1187" s="112" t="s">
        <v>3728</v>
      </c>
      <c r="K1187" s="178"/>
      <c r="L1187" s="178"/>
      <c r="M1187" s="171"/>
      <c r="N1187" s="112">
        <v>5</v>
      </c>
      <c r="O1187" s="75"/>
      <c r="P1187" s="112">
        <v>45</v>
      </c>
      <c r="Q1187" s="75"/>
      <c r="R1187" s="112" t="s">
        <v>3</v>
      </c>
      <c r="S1187" s="112" t="s">
        <v>19</v>
      </c>
    </row>
    <row r="1188" spans="1:19" ht="15" customHeight="1" x14ac:dyDescent="0.35">
      <c r="A1188" s="112">
        <v>1187</v>
      </c>
      <c r="B1188" s="112" t="s">
        <v>4120</v>
      </c>
      <c r="C1188" s="112" t="s">
        <v>4121</v>
      </c>
      <c r="D1188" s="180" t="s">
        <v>3782</v>
      </c>
      <c r="E1188" s="112" t="s">
        <v>396</v>
      </c>
      <c r="F1188" s="112" t="s">
        <v>4122</v>
      </c>
      <c r="G1188" s="180" t="s">
        <v>4123</v>
      </c>
      <c r="H1188" s="75"/>
      <c r="I1188" s="112" t="s">
        <v>505</v>
      </c>
      <c r="J1188" s="112" t="s">
        <v>3728</v>
      </c>
      <c r="K1188" s="178"/>
      <c r="L1188" s="178"/>
      <c r="M1188" s="171"/>
      <c r="N1188" s="112">
        <v>294</v>
      </c>
      <c r="O1188" s="75"/>
      <c r="P1188" s="112">
        <v>57</v>
      </c>
      <c r="Q1188" s="75"/>
      <c r="R1188" s="112" t="s">
        <v>3</v>
      </c>
      <c r="S1188" s="112" t="s">
        <v>19</v>
      </c>
    </row>
    <row r="1189" spans="1:19" ht="15" customHeight="1" x14ac:dyDescent="0.35">
      <c r="A1189" s="112">
        <v>1188</v>
      </c>
      <c r="B1189" s="112" t="s">
        <v>4124</v>
      </c>
      <c r="C1189" s="112" t="s">
        <v>4125</v>
      </c>
      <c r="D1189" s="180" t="s">
        <v>3791</v>
      </c>
      <c r="E1189" s="112" t="s">
        <v>302</v>
      </c>
      <c r="F1189" s="112" t="s">
        <v>4126</v>
      </c>
      <c r="G1189" s="180" t="s">
        <v>488</v>
      </c>
      <c r="H1189" s="75"/>
      <c r="I1189" s="112" t="s">
        <v>505</v>
      </c>
      <c r="J1189" s="112" t="s">
        <v>3728</v>
      </c>
      <c r="K1189" s="178"/>
      <c r="L1189" s="178"/>
      <c r="M1189" s="171"/>
      <c r="N1189" s="112">
        <v>1</v>
      </c>
      <c r="O1189" s="75"/>
      <c r="P1189" s="112">
        <v>60</v>
      </c>
      <c r="Q1189" s="75"/>
      <c r="R1189" s="112" t="s">
        <v>3</v>
      </c>
      <c r="S1189" s="112" t="s">
        <v>19</v>
      </c>
    </row>
    <row r="1190" spans="1:19" ht="15" customHeight="1" x14ac:dyDescent="0.35">
      <c r="A1190" s="112">
        <v>1189</v>
      </c>
      <c r="B1190" s="112" t="s">
        <v>4127</v>
      </c>
      <c r="C1190" s="112" t="s">
        <v>4128</v>
      </c>
      <c r="D1190" s="180" t="s">
        <v>3924</v>
      </c>
      <c r="E1190" s="112" t="s">
        <v>639</v>
      </c>
      <c r="F1190" s="112" t="s">
        <v>4129</v>
      </c>
      <c r="G1190" s="180" t="s">
        <v>488</v>
      </c>
      <c r="H1190" s="75"/>
      <c r="I1190" s="112" t="s">
        <v>505</v>
      </c>
      <c r="J1190" s="112" t="s">
        <v>3728</v>
      </c>
      <c r="K1190" s="178"/>
      <c r="L1190" s="178"/>
      <c r="M1190" s="171"/>
      <c r="N1190" s="75"/>
      <c r="O1190" s="75"/>
      <c r="P1190" s="75"/>
      <c r="Q1190" s="75"/>
      <c r="R1190" s="112" t="s">
        <v>3</v>
      </c>
      <c r="S1190" s="112" t="s">
        <v>19</v>
      </c>
    </row>
    <row r="1191" spans="1:19" ht="15" customHeight="1" x14ac:dyDescent="0.35">
      <c r="A1191" s="112">
        <v>1190</v>
      </c>
      <c r="B1191" s="112" t="s">
        <v>4130</v>
      </c>
      <c r="C1191" s="112" t="s">
        <v>4131</v>
      </c>
      <c r="D1191" s="180" t="s">
        <v>4132</v>
      </c>
      <c r="E1191" s="112" t="s">
        <v>288</v>
      </c>
      <c r="F1191" s="112" t="s">
        <v>4133</v>
      </c>
      <c r="G1191" s="180" t="s">
        <v>4134</v>
      </c>
      <c r="H1191" s="75"/>
      <c r="I1191" s="112" t="s">
        <v>505</v>
      </c>
      <c r="J1191" s="112" t="s">
        <v>3728</v>
      </c>
      <c r="K1191" s="178"/>
      <c r="L1191" s="178"/>
      <c r="M1191" s="171"/>
      <c r="N1191" s="112">
        <v>53</v>
      </c>
      <c r="O1191" s="75"/>
      <c r="P1191" s="112">
        <v>88</v>
      </c>
      <c r="Q1191" s="75"/>
      <c r="R1191" s="112" t="s">
        <v>3</v>
      </c>
      <c r="S1191" s="112" t="s">
        <v>19</v>
      </c>
    </row>
    <row r="1192" spans="1:19" ht="15" customHeight="1" x14ac:dyDescent="0.35">
      <c r="A1192" s="112">
        <v>1191</v>
      </c>
      <c r="B1192" s="112" t="s">
        <v>4135</v>
      </c>
      <c r="C1192" s="112" t="s">
        <v>4136</v>
      </c>
      <c r="D1192" s="180" t="s">
        <v>3843</v>
      </c>
      <c r="E1192" s="112" t="s">
        <v>302</v>
      </c>
      <c r="F1192" s="112" t="s">
        <v>4137</v>
      </c>
      <c r="G1192" s="180" t="s">
        <v>4138</v>
      </c>
      <c r="H1192" s="75"/>
      <c r="I1192" s="112" t="s">
        <v>505</v>
      </c>
      <c r="J1192" s="112" t="s">
        <v>3728</v>
      </c>
      <c r="K1192" s="178"/>
      <c r="L1192" s="178"/>
      <c r="M1192" s="171"/>
      <c r="N1192" s="112">
        <v>12</v>
      </c>
      <c r="O1192" s="75"/>
      <c r="P1192" s="112">
        <v>37</v>
      </c>
      <c r="Q1192" s="75"/>
      <c r="R1192" s="112" t="s">
        <v>3</v>
      </c>
      <c r="S1192" s="112" t="s">
        <v>19</v>
      </c>
    </row>
    <row r="1193" spans="1:19" ht="15" customHeight="1" x14ac:dyDescent="0.35">
      <c r="A1193" s="112">
        <v>1192</v>
      </c>
      <c r="B1193" s="112" t="s">
        <v>4139</v>
      </c>
      <c r="C1193" s="112" t="s">
        <v>4140</v>
      </c>
      <c r="D1193" s="180" t="s">
        <v>3737</v>
      </c>
      <c r="E1193" s="112" t="s">
        <v>325</v>
      </c>
      <c r="F1193" s="112" t="s">
        <v>4141</v>
      </c>
      <c r="G1193" s="180" t="s">
        <v>4142</v>
      </c>
      <c r="H1193" s="75"/>
      <c r="I1193" s="112" t="s">
        <v>505</v>
      </c>
      <c r="J1193" s="112" t="s">
        <v>3728</v>
      </c>
      <c r="K1193" s="178"/>
      <c r="L1193" s="178"/>
      <c r="M1193" s="171"/>
      <c r="N1193" s="112">
        <v>9</v>
      </c>
      <c r="O1193" s="75"/>
      <c r="P1193" s="112">
        <v>27</v>
      </c>
      <c r="Q1193" s="75"/>
      <c r="R1193" s="112" t="s">
        <v>3</v>
      </c>
      <c r="S1193" s="112" t="s">
        <v>19</v>
      </c>
    </row>
    <row r="1194" spans="1:19" ht="15" customHeight="1" x14ac:dyDescent="0.35">
      <c r="A1194" s="112">
        <v>1193</v>
      </c>
      <c r="B1194" s="112" t="s">
        <v>4143</v>
      </c>
      <c r="C1194" s="112" t="s">
        <v>4144</v>
      </c>
      <c r="D1194" s="180" t="s">
        <v>3782</v>
      </c>
      <c r="E1194" s="112" t="s">
        <v>346</v>
      </c>
      <c r="F1194" s="112" t="s">
        <v>4145</v>
      </c>
      <c r="G1194" s="180" t="s">
        <v>4146</v>
      </c>
      <c r="H1194" s="75"/>
      <c r="I1194" s="112" t="s">
        <v>505</v>
      </c>
      <c r="J1194" s="112" t="s">
        <v>3728</v>
      </c>
      <c r="K1194" s="178"/>
      <c r="L1194" s="178"/>
      <c r="M1194" s="171"/>
      <c r="N1194" s="112">
        <v>3</v>
      </c>
      <c r="O1194" s="75"/>
      <c r="P1194" s="112">
        <v>5</v>
      </c>
      <c r="Q1194" s="75"/>
      <c r="R1194" s="112" t="s">
        <v>3</v>
      </c>
      <c r="S1194" s="112" t="s">
        <v>19</v>
      </c>
    </row>
    <row r="1195" spans="1:19" ht="15" customHeight="1" x14ac:dyDescent="0.35">
      <c r="A1195" s="112">
        <v>1194</v>
      </c>
      <c r="B1195" s="112" t="s">
        <v>4147</v>
      </c>
      <c r="C1195" s="112" t="s">
        <v>4148</v>
      </c>
      <c r="D1195" s="180" t="s">
        <v>154</v>
      </c>
      <c r="E1195" s="112" t="s">
        <v>288</v>
      </c>
      <c r="F1195" s="112" t="s">
        <v>4149</v>
      </c>
      <c r="G1195" s="180" t="s">
        <v>488</v>
      </c>
      <c r="H1195" s="75"/>
      <c r="I1195" s="112" t="s">
        <v>505</v>
      </c>
      <c r="J1195" s="112" t="s">
        <v>3728</v>
      </c>
      <c r="K1195" s="178"/>
      <c r="L1195" s="178"/>
      <c r="M1195" s="171"/>
      <c r="N1195" s="112">
        <v>31</v>
      </c>
      <c r="O1195" s="75"/>
      <c r="P1195" s="112">
        <v>19</v>
      </c>
      <c r="Q1195" s="75"/>
      <c r="R1195" s="112" t="s">
        <v>3</v>
      </c>
      <c r="S1195" s="112" t="s">
        <v>19</v>
      </c>
    </row>
    <row r="1196" spans="1:19" ht="15" customHeight="1" x14ac:dyDescent="0.35">
      <c r="A1196" s="112">
        <v>1195</v>
      </c>
      <c r="B1196" s="112" t="s">
        <v>4150</v>
      </c>
      <c r="C1196" s="112" t="s">
        <v>4151</v>
      </c>
      <c r="D1196" s="180" t="s">
        <v>3924</v>
      </c>
      <c r="E1196" s="112" t="s">
        <v>346</v>
      </c>
      <c r="F1196" s="112" t="s">
        <v>4152</v>
      </c>
      <c r="G1196" s="180" t="s">
        <v>4153</v>
      </c>
      <c r="H1196" s="75"/>
      <c r="I1196" s="112" t="s">
        <v>505</v>
      </c>
      <c r="J1196" s="112" t="s">
        <v>3728</v>
      </c>
      <c r="K1196" s="178"/>
      <c r="L1196" s="178"/>
      <c r="M1196" s="171"/>
      <c r="N1196" s="112">
        <v>29</v>
      </c>
      <c r="O1196" s="75"/>
      <c r="P1196" s="112">
        <v>24</v>
      </c>
      <c r="Q1196" s="75"/>
      <c r="R1196" s="112" t="s">
        <v>3</v>
      </c>
      <c r="S1196" s="112" t="s">
        <v>19</v>
      </c>
    </row>
    <row r="1197" spans="1:19" ht="15" customHeight="1" x14ac:dyDescent="0.35">
      <c r="A1197" s="112">
        <v>1196</v>
      </c>
      <c r="B1197" s="112" t="s">
        <v>4154</v>
      </c>
      <c r="C1197" s="112" t="s">
        <v>4155</v>
      </c>
      <c r="D1197" s="180" t="s">
        <v>3737</v>
      </c>
      <c r="E1197" s="112" t="s">
        <v>302</v>
      </c>
      <c r="F1197" s="112" t="s">
        <v>4156</v>
      </c>
      <c r="G1197" s="180" t="s">
        <v>488</v>
      </c>
      <c r="H1197" s="75"/>
      <c r="I1197" s="112" t="s">
        <v>505</v>
      </c>
      <c r="J1197" s="112" t="s">
        <v>3728</v>
      </c>
      <c r="K1197" s="178"/>
      <c r="L1197" s="178"/>
      <c r="M1197" s="171"/>
      <c r="N1197" s="112">
        <v>45</v>
      </c>
      <c r="O1197" s="75"/>
      <c r="P1197" s="112">
        <v>43</v>
      </c>
      <c r="Q1197" s="75"/>
      <c r="R1197" s="112" t="s">
        <v>3</v>
      </c>
      <c r="S1197" s="112" t="s">
        <v>19</v>
      </c>
    </row>
    <row r="1198" spans="1:19" ht="15" customHeight="1" x14ac:dyDescent="0.35">
      <c r="A1198" s="112">
        <v>1197</v>
      </c>
      <c r="B1198" s="112" t="s">
        <v>4157</v>
      </c>
      <c r="C1198" s="112" t="s">
        <v>4158</v>
      </c>
      <c r="D1198" s="180" t="s">
        <v>3819</v>
      </c>
      <c r="E1198" s="112" t="s">
        <v>295</v>
      </c>
      <c r="F1198" s="112" t="s">
        <v>4159</v>
      </c>
      <c r="G1198" s="180" t="s">
        <v>4160</v>
      </c>
      <c r="H1198" s="75"/>
      <c r="I1198" s="112" t="s">
        <v>505</v>
      </c>
      <c r="J1198" s="112" t="s">
        <v>3728</v>
      </c>
      <c r="K1198" s="178"/>
      <c r="L1198" s="178"/>
      <c r="M1198" s="171"/>
      <c r="N1198" s="112">
        <v>2</v>
      </c>
      <c r="O1198" s="75"/>
      <c r="P1198" s="112">
        <v>57</v>
      </c>
      <c r="Q1198" s="75"/>
      <c r="R1198" s="112" t="s">
        <v>3</v>
      </c>
      <c r="S1198" s="112" t="s">
        <v>19</v>
      </c>
    </row>
    <row r="1199" spans="1:19" ht="15" customHeight="1" x14ac:dyDescent="0.35">
      <c r="A1199" s="112">
        <v>1198</v>
      </c>
      <c r="B1199" s="112" t="s">
        <v>4161</v>
      </c>
      <c r="C1199" s="112" t="s">
        <v>4162</v>
      </c>
      <c r="D1199" s="180" t="s">
        <v>4163</v>
      </c>
      <c r="E1199" s="112" t="s">
        <v>288</v>
      </c>
      <c r="F1199" s="112" t="s">
        <v>4164</v>
      </c>
      <c r="G1199" s="180" t="s">
        <v>488</v>
      </c>
      <c r="H1199" s="75"/>
      <c r="I1199" s="112" t="s">
        <v>505</v>
      </c>
      <c r="J1199" s="112" t="s">
        <v>3728</v>
      </c>
      <c r="K1199" s="178"/>
      <c r="L1199" s="178"/>
      <c r="M1199" s="171"/>
      <c r="N1199" s="112">
        <v>31</v>
      </c>
      <c r="O1199" s="75"/>
      <c r="P1199" s="112">
        <v>48</v>
      </c>
      <c r="Q1199" s="75"/>
      <c r="R1199" s="112" t="s">
        <v>3</v>
      </c>
      <c r="S1199" s="112" t="s">
        <v>19</v>
      </c>
    </row>
    <row r="1200" spans="1:19" ht="15" customHeight="1" x14ac:dyDescent="0.35">
      <c r="A1200" s="112">
        <v>1199</v>
      </c>
      <c r="B1200" s="112" t="s">
        <v>4165</v>
      </c>
      <c r="C1200" s="112" t="s">
        <v>4166</v>
      </c>
      <c r="D1200" s="180" t="s">
        <v>3737</v>
      </c>
      <c r="E1200" s="112" t="s">
        <v>639</v>
      </c>
      <c r="F1200" s="112" t="s">
        <v>4167</v>
      </c>
      <c r="G1200" s="180" t="s">
        <v>4168</v>
      </c>
      <c r="H1200" s="75"/>
      <c r="I1200" s="112" t="s">
        <v>505</v>
      </c>
      <c r="J1200" s="112" t="s">
        <v>3728</v>
      </c>
      <c r="K1200" s="178"/>
      <c r="L1200" s="178"/>
      <c r="M1200" s="171"/>
      <c r="N1200" s="112">
        <v>9</v>
      </c>
      <c r="O1200" s="75"/>
      <c r="P1200" s="112">
        <v>45</v>
      </c>
      <c r="Q1200" s="75"/>
      <c r="R1200" s="112" t="s">
        <v>3</v>
      </c>
      <c r="S1200" s="112" t="s">
        <v>19</v>
      </c>
    </row>
    <row r="1201" spans="1:19" ht="15" customHeight="1" x14ac:dyDescent="0.35">
      <c r="A1201" s="112">
        <v>1200</v>
      </c>
      <c r="B1201" s="112" t="s">
        <v>4169</v>
      </c>
      <c r="C1201" s="112" t="s">
        <v>4170</v>
      </c>
      <c r="D1201" s="180" t="s">
        <v>3745</v>
      </c>
      <c r="E1201" s="112" t="s">
        <v>346</v>
      </c>
      <c r="F1201" s="112" t="s">
        <v>4171</v>
      </c>
      <c r="G1201" s="191" t="s">
        <v>4172</v>
      </c>
      <c r="H1201" s="75"/>
      <c r="I1201" s="112" t="s">
        <v>505</v>
      </c>
      <c r="J1201" s="112" t="s">
        <v>3728</v>
      </c>
      <c r="K1201" s="178"/>
      <c r="L1201" s="178"/>
      <c r="M1201" s="171"/>
      <c r="N1201" s="112">
        <v>9</v>
      </c>
      <c r="O1201" s="75"/>
      <c r="P1201" s="112">
        <v>22</v>
      </c>
      <c r="Q1201" s="75"/>
      <c r="R1201" s="112" t="s">
        <v>3</v>
      </c>
      <c r="S1201" s="112" t="s">
        <v>19</v>
      </c>
    </row>
    <row r="1202" spans="1:19" ht="15" customHeight="1" x14ac:dyDescent="0.35">
      <c r="A1202" s="112">
        <v>1201</v>
      </c>
      <c r="B1202" s="112" t="s">
        <v>4173</v>
      </c>
      <c r="C1202" s="112" t="s">
        <v>4174</v>
      </c>
      <c r="D1202" s="180" t="s">
        <v>3737</v>
      </c>
      <c r="E1202" s="112" t="s">
        <v>288</v>
      </c>
      <c r="F1202" s="112" t="s">
        <v>746</v>
      </c>
      <c r="G1202" s="180" t="s">
        <v>488</v>
      </c>
      <c r="H1202" s="75"/>
      <c r="I1202" s="112" t="s">
        <v>505</v>
      </c>
      <c r="J1202" s="112" t="s">
        <v>3728</v>
      </c>
      <c r="K1202" s="178"/>
      <c r="L1202" s="178"/>
      <c r="M1202" s="171"/>
      <c r="N1202" s="112">
        <v>22</v>
      </c>
      <c r="O1202" s="75"/>
      <c r="P1202" s="112">
        <v>19</v>
      </c>
      <c r="Q1202" s="75"/>
      <c r="R1202" s="112" t="s">
        <v>3</v>
      </c>
      <c r="S1202" s="112" t="s">
        <v>19</v>
      </c>
    </row>
    <row r="1203" spans="1:19" ht="15" customHeight="1" x14ac:dyDescent="0.35">
      <c r="A1203" s="112">
        <v>1202</v>
      </c>
      <c r="B1203" s="112" t="s">
        <v>4175</v>
      </c>
      <c r="C1203" s="112" t="s">
        <v>4176</v>
      </c>
      <c r="D1203" s="180" t="s">
        <v>4177</v>
      </c>
      <c r="E1203" s="112" t="s">
        <v>302</v>
      </c>
      <c r="F1203" s="112" t="s">
        <v>4178</v>
      </c>
      <c r="G1203" s="180" t="s">
        <v>4179</v>
      </c>
      <c r="H1203" s="75"/>
      <c r="I1203" s="112" t="s">
        <v>505</v>
      </c>
      <c r="J1203" s="112" t="s">
        <v>3728</v>
      </c>
      <c r="K1203" s="178"/>
      <c r="L1203" s="178"/>
      <c r="M1203" s="171"/>
      <c r="N1203" s="112">
        <v>4</v>
      </c>
      <c r="O1203" s="75"/>
      <c r="P1203" s="112">
        <v>51</v>
      </c>
      <c r="Q1203" s="75"/>
      <c r="R1203" s="112" t="s">
        <v>3</v>
      </c>
      <c r="S1203" s="112" t="s">
        <v>19</v>
      </c>
    </row>
    <row r="1204" spans="1:19" ht="15" customHeight="1" x14ac:dyDescent="0.35">
      <c r="A1204" s="112">
        <v>1203</v>
      </c>
      <c r="B1204" s="112" t="s">
        <v>4180</v>
      </c>
      <c r="C1204" s="112" t="s">
        <v>4181</v>
      </c>
      <c r="D1204" s="180" t="s">
        <v>3782</v>
      </c>
      <c r="E1204" s="112" t="s">
        <v>346</v>
      </c>
      <c r="F1204" s="112" t="s">
        <v>4182</v>
      </c>
      <c r="G1204" s="180" t="s">
        <v>488</v>
      </c>
      <c r="H1204" s="75"/>
      <c r="I1204" s="112" t="s">
        <v>505</v>
      </c>
      <c r="J1204" s="112" t="s">
        <v>3728</v>
      </c>
      <c r="K1204" s="178"/>
      <c r="L1204" s="178"/>
      <c r="M1204" s="171"/>
      <c r="N1204" s="112">
        <v>41</v>
      </c>
      <c r="O1204" s="75"/>
      <c r="P1204" s="112">
        <v>17</v>
      </c>
      <c r="Q1204" s="75"/>
      <c r="R1204" s="112" t="s">
        <v>3</v>
      </c>
      <c r="S1204" s="112" t="s">
        <v>19</v>
      </c>
    </row>
    <row r="1205" spans="1:19" ht="15" customHeight="1" x14ac:dyDescent="0.35">
      <c r="A1205" s="112">
        <v>1204</v>
      </c>
      <c r="B1205" s="112" t="s">
        <v>4183</v>
      </c>
      <c r="C1205" s="112" t="s">
        <v>4184</v>
      </c>
      <c r="D1205" s="180" t="s">
        <v>4185</v>
      </c>
      <c r="E1205" s="112" t="s">
        <v>295</v>
      </c>
      <c r="F1205" s="112" t="s">
        <v>4186</v>
      </c>
      <c r="G1205" s="180" t="s">
        <v>4187</v>
      </c>
      <c r="H1205" s="75"/>
      <c r="I1205" s="112" t="s">
        <v>505</v>
      </c>
      <c r="J1205" s="112" t="s">
        <v>488</v>
      </c>
      <c r="K1205" s="178"/>
      <c r="L1205" s="178"/>
      <c r="M1205" s="171"/>
      <c r="N1205" s="112">
        <v>27</v>
      </c>
      <c r="O1205" s="75"/>
      <c r="P1205" s="112">
        <v>42</v>
      </c>
      <c r="Q1205" s="75"/>
      <c r="R1205" s="112" t="s">
        <v>3</v>
      </c>
      <c r="S1205" s="112" t="s">
        <v>19</v>
      </c>
    </row>
    <row r="1206" spans="1:19" ht="15" customHeight="1" x14ac:dyDescent="0.35">
      <c r="A1206" s="112">
        <v>1205</v>
      </c>
      <c r="B1206" s="112" t="s">
        <v>4188</v>
      </c>
      <c r="C1206" s="112" t="s">
        <v>4189</v>
      </c>
      <c r="D1206" s="180" t="s">
        <v>116</v>
      </c>
      <c r="E1206" s="112" t="s">
        <v>493</v>
      </c>
      <c r="F1206" s="112" t="s">
        <v>4190</v>
      </c>
      <c r="G1206" s="180" t="s">
        <v>4191</v>
      </c>
      <c r="H1206" s="75"/>
      <c r="I1206" s="112" t="s">
        <v>505</v>
      </c>
      <c r="J1206" s="112" t="s">
        <v>3728</v>
      </c>
      <c r="K1206" s="178"/>
      <c r="L1206" s="178"/>
      <c r="M1206" s="171"/>
      <c r="N1206" s="112">
        <v>8</v>
      </c>
      <c r="O1206" s="75"/>
      <c r="P1206" s="112">
        <v>13</v>
      </c>
      <c r="Q1206" s="75"/>
      <c r="R1206" s="112" t="s">
        <v>3</v>
      </c>
      <c r="S1206" s="112" t="s">
        <v>19</v>
      </c>
    </row>
    <row r="1207" spans="1:19" ht="15" customHeight="1" x14ac:dyDescent="0.35">
      <c r="A1207" s="112">
        <v>1206</v>
      </c>
      <c r="B1207" s="112" t="s">
        <v>4192</v>
      </c>
      <c r="C1207" s="112" t="s">
        <v>4193</v>
      </c>
      <c r="D1207" s="180" t="s">
        <v>4194</v>
      </c>
      <c r="E1207" s="112" t="s">
        <v>302</v>
      </c>
      <c r="F1207" s="112" t="s">
        <v>4195</v>
      </c>
      <c r="G1207" s="180" t="s">
        <v>488</v>
      </c>
      <c r="H1207" s="75"/>
      <c r="I1207" s="112" t="s">
        <v>505</v>
      </c>
      <c r="J1207" s="112" t="s">
        <v>3728</v>
      </c>
      <c r="K1207" s="178"/>
      <c r="L1207" s="178"/>
      <c r="M1207" s="171"/>
      <c r="N1207" s="112">
        <v>34</v>
      </c>
      <c r="O1207" s="75"/>
      <c r="P1207" s="112">
        <v>49</v>
      </c>
      <c r="Q1207" s="75"/>
      <c r="R1207" s="112" t="s">
        <v>3</v>
      </c>
      <c r="S1207" s="112" t="s">
        <v>19</v>
      </c>
    </row>
    <row r="1208" spans="1:19" ht="15" customHeight="1" x14ac:dyDescent="0.35">
      <c r="A1208" s="112">
        <v>1207</v>
      </c>
      <c r="B1208" s="112" t="s">
        <v>107</v>
      </c>
      <c r="C1208" s="112" t="s">
        <v>108</v>
      </c>
      <c r="D1208" s="180" t="s">
        <v>109</v>
      </c>
      <c r="E1208" s="112" t="s">
        <v>288</v>
      </c>
      <c r="F1208" s="112" t="s">
        <v>4196</v>
      </c>
      <c r="G1208" s="180" t="s">
        <v>488</v>
      </c>
      <c r="H1208" s="75"/>
      <c r="I1208" s="112" t="s">
        <v>505</v>
      </c>
      <c r="J1208" s="112" t="s">
        <v>3728</v>
      </c>
      <c r="K1208" s="178"/>
      <c r="L1208" s="178"/>
      <c r="M1208" s="171"/>
      <c r="N1208" s="112">
        <v>38</v>
      </c>
      <c r="O1208" s="75"/>
      <c r="P1208" s="112">
        <v>105</v>
      </c>
      <c r="Q1208" s="75"/>
      <c r="R1208" s="112" t="s">
        <v>3</v>
      </c>
      <c r="S1208" s="112" t="s">
        <v>19</v>
      </c>
    </row>
    <row r="1209" spans="1:19" ht="15" customHeight="1" x14ac:dyDescent="0.35">
      <c r="A1209" s="112">
        <v>1208</v>
      </c>
      <c r="B1209" s="112" t="s">
        <v>4197</v>
      </c>
      <c r="C1209" s="112" t="s">
        <v>4198</v>
      </c>
      <c r="D1209" s="180" t="s">
        <v>3737</v>
      </c>
      <c r="E1209" s="112" t="s">
        <v>396</v>
      </c>
      <c r="F1209" s="112" t="s">
        <v>4199</v>
      </c>
      <c r="G1209" s="180" t="s">
        <v>4200</v>
      </c>
      <c r="H1209" s="75"/>
      <c r="I1209" s="112" t="s">
        <v>505</v>
      </c>
      <c r="J1209" s="112" t="s">
        <v>3728</v>
      </c>
      <c r="K1209" s="178"/>
      <c r="L1209" s="178"/>
      <c r="M1209" s="171"/>
      <c r="N1209" s="112">
        <v>7</v>
      </c>
      <c r="O1209" s="75"/>
      <c r="P1209" s="112">
        <v>29</v>
      </c>
      <c r="Q1209" s="75"/>
      <c r="R1209" s="112" t="s">
        <v>3</v>
      </c>
      <c r="S1209" s="112" t="s">
        <v>19</v>
      </c>
    </row>
    <row r="1210" spans="1:19" ht="15" customHeight="1" x14ac:dyDescent="0.35">
      <c r="A1210" s="112">
        <v>1209</v>
      </c>
      <c r="B1210" s="112" t="s">
        <v>4201</v>
      </c>
      <c r="C1210" s="112" t="s">
        <v>4202</v>
      </c>
      <c r="D1210" s="180" t="s">
        <v>3737</v>
      </c>
      <c r="E1210" s="112" t="s">
        <v>325</v>
      </c>
      <c r="F1210" s="112" t="s">
        <v>4203</v>
      </c>
      <c r="G1210" s="180" t="s">
        <v>488</v>
      </c>
      <c r="H1210" s="75"/>
      <c r="I1210" s="112" t="s">
        <v>505</v>
      </c>
      <c r="J1210" s="112" t="s">
        <v>3728</v>
      </c>
      <c r="K1210" s="178"/>
      <c r="L1210" s="178"/>
      <c r="M1210" s="171"/>
      <c r="N1210" s="112">
        <v>4</v>
      </c>
      <c r="O1210" s="75"/>
      <c r="P1210" s="112">
        <v>28</v>
      </c>
      <c r="Q1210" s="75"/>
      <c r="R1210" s="112" t="s">
        <v>3</v>
      </c>
      <c r="S1210" s="112" t="s">
        <v>19</v>
      </c>
    </row>
    <row r="1211" spans="1:19" ht="15" customHeight="1" x14ac:dyDescent="0.35">
      <c r="A1211" s="112">
        <v>1210</v>
      </c>
      <c r="B1211" s="112" t="s">
        <v>4204</v>
      </c>
      <c r="C1211" s="112" t="s">
        <v>4205</v>
      </c>
      <c r="D1211" s="180" t="s">
        <v>3731</v>
      </c>
      <c r="E1211" s="112" t="s">
        <v>295</v>
      </c>
      <c r="F1211" s="112" t="s">
        <v>4206</v>
      </c>
      <c r="G1211" s="180" t="s">
        <v>488</v>
      </c>
      <c r="H1211" s="75"/>
      <c r="I1211" s="112" t="s">
        <v>505</v>
      </c>
      <c r="J1211" s="112" t="s">
        <v>3728</v>
      </c>
      <c r="K1211" s="178"/>
      <c r="L1211" s="178"/>
      <c r="M1211" s="171"/>
      <c r="N1211" s="112">
        <v>21</v>
      </c>
      <c r="O1211" s="75"/>
      <c r="P1211" s="112">
        <v>50</v>
      </c>
      <c r="Q1211" s="75"/>
      <c r="R1211" s="112" t="s">
        <v>3</v>
      </c>
      <c r="S1211" s="112" t="s">
        <v>19</v>
      </c>
    </row>
    <row r="1212" spans="1:19" ht="15" customHeight="1" x14ac:dyDescent="0.35">
      <c r="A1212" s="112">
        <v>1211</v>
      </c>
      <c r="B1212" s="112" t="s">
        <v>4207</v>
      </c>
      <c r="C1212" s="112" t="s">
        <v>4208</v>
      </c>
      <c r="D1212" s="180" t="s">
        <v>4209</v>
      </c>
      <c r="E1212" s="112" t="s">
        <v>325</v>
      </c>
      <c r="F1212" s="112" t="s">
        <v>4210</v>
      </c>
      <c r="G1212" s="180" t="s">
        <v>488</v>
      </c>
      <c r="H1212" s="75"/>
      <c r="I1212" s="112" t="s">
        <v>1112</v>
      </c>
      <c r="J1212" s="112" t="s">
        <v>64</v>
      </c>
      <c r="K1212" s="178"/>
      <c r="L1212" s="178"/>
      <c r="M1212" s="171"/>
      <c r="N1212" s="112">
        <v>6</v>
      </c>
      <c r="O1212" s="75"/>
      <c r="P1212" s="112">
        <v>40</v>
      </c>
      <c r="Q1212" s="75"/>
      <c r="R1212" s="112" t="s">
        <v>3</v>
      </c>
      <c r="S1212" s="112" t="s">
        <v>19</v>
      </c>
    </row>
    <row r="1213" spans="1:19" ht="15" customHeight="1" x14ac:dyDescent="0.35">
      <c r="A1213" s="112">
        <v>1212</v>
      </c>
      <c r="B1213" s="112" t="s">
        <v>4211</v>
      </c>
      <c r="C1213" s="112" t="s">
        <v>4212</v>
      </c>
      <c r="D1213" s="180" t="s">
        <v>3920</v>
      </c>
      <c r="E1213" s="112" t="s">
        <v>493</v>
      </c>
      <c r="F1213" s="112" t="s">
        <v>4213</v>
      </c>
      <c r="G1213" s="180" t="s">
        <v>488</v>
      </c>
      <c r="H1213" s="75"/>
      <c r="I1213" s="112" t="s">
        <v>505</v>
      </c>
      <c r="J1213" s="112" t="s">
        <v>3728</v>
      </c>
      <c r="K1213" s="178"/>
      <c r="L1213" s="178"/>
      <c r="M1213" s="171"/>
      <c r="N1213" s="112">
        <v>5</v>
      </c>
      <c r="O1213" s="75"/>
      <c r="P1213" s="112">
        <v>24</v>
      </c>
      <c r="Q1213" s="75"/>
      <c r="R1213" s="112" t="s">
        <v>3</v>
      </c>
      <c r="S1213" s="112" t="s">
        <v>19</v>
      </c>
    </row>
    <row r="1214" spans="1:19" ht="15" customHeight="1" x14ac:dyDescent="0.35">
      <c r="A1214" s="112">
        <v>1213</v>
      </c>
      <c r="B1214" s="112" t="s">
        <v>4214</v>
      </c>
      <c r="C1214" s="112" t="s">
        <v>4215</v>
      </c>
      <c r="D1214" s="180" t="s">
        <v>3843</v>
      </c>
      <c r="E1214" s="112" t="s">
        <v>288</v>
      </c>
      <c r="F1214" s="112" t="s">
        <v>4216</v>
      </c>
      <c r="G1214" s="180" t="s">
        <v>488</v>
      </c>
      <c r="H1214" s="75"/>
      <c r="I1214" s="112" t="s">
        <v>505</v>
      </c>
      <c r="J1214" s="112" t="s">
        <v>3728</v>
      </c>
      <c r="K1214" s="178"/>
      <c r="L1214" s="178"/>
      <c r="M1214" s="171"/>
      <c r="N1214" s="112">
        <v>29</v>
      </c>
      <c r="O1214" s="75"/>
      <c r="P1214" s="112">
        <v>51</v>
      </c>
      <c r="Q1214" s="75"/>
      <c r="R1214" s="112" t="s">
        <v>3</v>
      </c>
      <c r="S1214" s="112" t="s">
        <v>19</v>
      </c>
    </row>
    <row r="1215" spans="1:19" ht="15" customHeight="1" x14ac:dyDescent="0.35">
      <c r="A1215" s="112">
        <v>1214</v>
      </c>
      <c r="B1215" s="112" t="s">
        <v>4217</v>
      </c>
      <c r="C1215" s="112" t="s">
        <v>4218</v>
      </c>
      <c r="D1215" s="180" t="s">
        <v>116</v>
      </c>
      <c r="E1215" s="112" t="s">
        <v>493</v>
      </c>
      <c r="F1215" s="112" t="s">
        <v>4219</v>
      </c>
      <c r="G1215" s="180" t="s">
        <v>4220</v>
      </c>
      <c r="H1215" s="75"/>
      <c r="I1215" s="112" t="s">
        <v>505</v>
      </c>
      <c r="J1215" s="112" t="s">
        <v>3728</v>
      </c>
      <c r="K1215" s="178"/>
      <c r="L1215" s="178"/>
      <c r="M1215" s="171"/>
      <c r="N1215" s="112">
        <v>6</v>
      </c>
      <c r="O1215" s="75"/>
      <c r="P1215" s="112">
        <v>34</v>
      </c>
      <c r="Q1215" s="75"/>
      <c r="R1215" s="112" t="s">
        <v>3</v>
      </c>
      <c r="S1215" s="112" t="s">
        <v>19</v>
      </c>
    </row>
    <row r="1216" spans="1:19" ht="15" customHeight="1" x14ac:dyDescent="0.35">
      <c r="A1216" s="112">
        <v>1215</v>
      </c>
      <c r="B1216" s="112" t="s">
        <v>4221</v>
      </c>
      <c r="C1216" s="112" t="s">
        <v>4222</v>
      </c>
      <c r="D1216" s="180" t="s">
        <v>4223</v>
      </c>
      <c r="E1216" s="112" t="s">
        <v>288</v>
      </c>
      <c r="F1216" s="112" t="s">
        <v>4224</v>
      </c>
      <c r="G1216" s="180" t="s">
        <v>4225</v>
      </c>
      <c r="H1216" s="75"/>
      <c r="I1216" s="112" t="s">
        <v>505</v>
      </c>
      <c r="J1216" s="112" t="s">
        <v>64</v>
      </c>
      <c r="K1216" s="178"/>
      <c r="L1216" s="178"/>
      <c r="M1216" s="171"/>
      <c r="N1216" s="112">
        <v>70</v>
      </c>
      <c r="O1216" s="75"/>
      <c r="P1216" s="112">
        <v>46</v>
      </c>
      <c r="Q1216" s="75"/>
      <c r="R1216" s="112" t="s">
        <v>3</v>
      </c>
      <c r="S1216" s="112" t="s">
        <v>19</v>
      </c>
    </row>
    <row r="1217" spans="1:19" ht="15" customHeight="1" x14ac:dyDescent="0.35">
      <c r="A1217" s="112">
        <v>1216</v>
      </c>
      <c r="B1217" s="112" t="s">
        <v>4226</v>
      </c>
      <c r="C1217" s="112" t="s">
        <v>4227</v>
      </c>
      <c r="D1217" s="180" t="s">
        <v>3850</v>
      </c>
      <c r="E1217" s="112" t="s">
        <v>288</v>
      </c>
      <c r="F1217" s="112" t="s">
        <v>4228</v>
      </c>
      <c r="G1217" s="180" t="s">
        <v>4229</v>
      </c>
      <c r="H1217" s="75"/>
      <c r="I1217" s="112" t="s">
        <v>505</v>
      </c>
      <c r="J1217" s="112" t="s">
        <v>3728</v>
      </c>
      <c r="K1217" s="178"/>
      <c r="L1217" s="178"/>
      <c r="M1217" s="171"/>
      <c r="N1217" s="112">
        <v>2</v>
      </c>
      <c r="O1217" s="75"/>
      <c r="P1217" s="112">
        <v>45</v>
      </c>
      <c r="Q1217" s="75"/>
      <c r="R1217" s="112" t="s">
        <v>3</v>
      </c>
      <c r="S1217" s="112" t="s">
        <v>19</v>
      </c>
    </row>
    <row r="1218" spans="1:19" ht="15" customHeight="1" x14ac:dyDescent="0.35">
      <c r="A1218" s="112">
        <v>1217</v>
      </c>
      <c r="B1218" s="112" t="s">
        <v>4230</v>
      </c>
      <c r="C1218" s="112" t="s">
        <v>4231</v>
      </c>
      <c r="D1218" s="180" t="s">
        <v>2002</v>
      </c>
      <c r="E1218" s="112" t="s">
        <v>325</v>
      </c>
      <c r="F1218" s="112" t="s">
        <v>4232</v>
      </c>
      <c r="G1218" s="180" t="s">
        <v>488</v>
      </c>
      <c r="H1218" s="75"/>
      <c r="I1218" s="112" t="s">
        <v>505</v>
      </c>
      <c r="J1218" s="112" t="s">
        <v>3728</v>
      </c>
      <c r="K1218" s="178"/>
      <c r="L1218" s="178"/>
      <c r="M1218" s="171"/>
      <c r="N1218" s="112">
        <v>15</v>
      </c>
      <c r="O1218" s="75"/>
      <c r="P1218" s="112">
        <v>69</v>
      </c>
      <c r="Q1218" s="75"/>
      <c r="R1218" s="112" t="s">
        <v>3</v>
      </c>
      <c r="S1218" s="112" t="s">
        <v>19</v>
      </c>
    </row>
    <row r="1219" spans="1:19" ht="15" customHeight="1" x14ac:dyDescent="0.35">
      <c r="A1219" s="112">
        <v>1218</v>
      </c>
      <c r="B1219" s="112" t="s">
        <v>4233</v>
      </c>
      <c r="C1219" s="112" t="s">
        <v>4234</v>
      </c>
      <c r="D1219" s="180" t="s">
        <v>154</v>
      </c>
      <c r="E1219" s="112" t="s">
        <v>295</v>
      </c>
      <c r="F1219" s="112" t="s">
        <v>4235</v>
      </c>
      <c r="G1219" s="180" t="s">
        <v>4236</v>
      </c>
      <c r="H1219" s="75"/>
      <c r="I1219" s="112" t="s">
        <v>505</v>
      </c>
      <c r="J1219" s="112" t="s">
        <v>3728</v>
      </c>
      <c r="K1219" s="178"/>
      <c r="L1219" s="178"/>
      <c r="M1219" s="171"/>
      <c r="N1219" s="112">
        <v>5</v>
      </c>
      <c r="O1219" s="75"/>
      <c r="P1219" s="112">
        <v>43</v>
      </c>
      <c r="Q1219" s="75"/>
      <c r="R1219" s="112" t="s">
        <v>3</v>
      </c>
      <c r="S1219" s="112" t="s">
        <v>19</v>
      </c>
    </row>
    <row r="1220" spans="1:19" ht="15" customHeight="1" x14ac:dyDescent="0.35">
      <c r="A1220" s="112">
        <v>1219</v>
      </c>
      <c r="B1220" s="112" t="s">
        <v>4237</v>
      </c>
      <c r="C1220" s="112" t="s">
        <v>4238</v>
      </c>
      <c r="D1220" s="180" t="s">
        <v>4239</v>
      </c>
      <c r="E1220" s="112" t="s">
        <v>493</v>
      </c>
      <c r="F1220" s="112" t="s">
        <v>4240</v>
      </c>
      <c r="G1220" s="180" t="s">
        <v>488</v>
      </c>
      <c r="H1220" s="75"/>
      <c r="I1220" s="112" t="s">
        <v>1112</v>
      </c>
      <c r="J1220" s="112" t="s">
        <v>64</v>
      </c>
      <c r="K1220" s="178"/>
      <c r="L1220" s="178"/>
      <c r="M1220" s="171"/>
      <c r="N1220" s="112">
        <v>2</v>
      </c>
      <c r="O1220" s="75"/>
      <c r="P1220" s="112">
        <v>43</v>
      </c>
      <c r="Q1220" s="75"/>
      <c r="R1220" s="112" t="s">
        <v>3</v>
      </c>
      <c r="S1220" s="112" t="s">
        <v>19</v>
      </c>
    </row>
    <row r="1221" spans="1:19" ht="15" customHeight="1" x14ac:dyDescent="0.35">
      <c r="A1221" s="112">
        <v>1220</v>
      </c>
      <c r="B1221" s="112" t="s">
        <v>4241</v>
      </c>
      <c r="C1221" s="112" t="s">
        <v>4242</v>
      </c>
      <c r="D1221" s="180" t="s">
        <v>3791</v>
      </c>
      <c r="E1221" s="112" t="s">
        <v>288</v>
      </c>
      <c r="F1221" s="112" t="s">
        <v>4243</v>
      </c>
      <c r="G1221" s="180" t="s">
        <v>488</v>
      </c>
      <c r="H1221" s="75"/>
      <c r="I1221" s="112" t="s">
        <v>505</v>
      </c>
      <c r="J1221" s="112" t="s">
        <v>3728</v>
      </c>
      <c r="K1221" s="178"/>
      <c r="L1221" s="178"/>
      <c r="M1221" s="171"/>
      <c r="N1221" s="112">
        <v>67</v>
      </c>
      <c r="O1221" s="75"/>
      <c r="P1221" s="112">
        <v>146</v>
      </c>
      <c r="Q1221" s="75"/>
      <c r="R1221" s="112" t="s">
        <v>3</v>
      </c>
      <c r="S1221" s="112" t="s">
        <v>19</v>
      </c>
    </row>
    <row r="1222" spans="1:19" ht="15" customHeight="1" x14ac:dyDescent="0.35">
      <c r="A1222" s="112">
        <v>1221</v>
      </c>
      <c r="B1222" s="112" t="s">
        <v>4244</v>
      </c>
      <c r="C1222" s="112" t="s">
        <v>4245</v>
      </c>
      <c r="D1222" s="180" t="s">
        <v>3726</v>
      </c>
      <c r="E1222" s="112" t="s">
        <v>493</v>
      </c>
      <c r="F1222" s="112" t="s">
        <v>4246</v>
      </c>
      <c r="G1222" s="180" t="s">
        <v>4247</v>
      </c>
      <c r="H1222" s="75"/>
      <c r="I1222" s="112" t="s">
        <v>505</v>
      </c>
      <c r="J1222" s="112" t="s">
        <v>3728</v>
      </c>
      <c r="K1222" s="178"/>
      <c r="L1222" s="178"/>
      <c r="M1222" s="171"/>
      <c r="N1222" s="112">
        <v>2</v>
      </c>
      <c r="O1222" s="75"/>
      <c r="P1222" s="112">
        <v>5</v>
      </c>
      <c r="Q1222" s="75"/>
      <c r="R1222" s="112" t="s">
        <v>3</v>
      </c>
      <c r="S1222" s="112" t="s">
        <v>19</v>
      </c>
    </row>
    <row r="1223" spans="1:19" ht="15" customHeight="1" x14ac:dyDescent="0.35">
      <c r="A1223" s="112">
        <v>1222</v>
      </c>
      <c r="B1223" s="112" t="s">
        <v>4248</v>
      </c>
      <c r="C1223" s="112" t="s">
        <v>4249</v>
      </c>
      <c r="D1223" s="180" t="s">
        <v>3782</v>
      </c>
      <c r="E1223" s="112" t="s">
        <v>493</v>
      </c>
      <c r="F1223" s="112" t="s">
        <v>4250</v>
      </c>
      <c r="G1223" s="180" t="s">
        <v>488</v>
      </c>
      <c r="H1223" s="75"/>
      <c r="I1223" s="112" t="s">
        <v>505</v>
      </c>
      <c r="J1223" s="112" t="s">
        <v>3728</v>
      </c>
      <c r="K1223" s="178"/>
      <c r="L1223" s="178"/>
      <c r="M1223" s="171"/>
      <c r="N1223" s="112">
        <v>9</v>
      </c>
      <c r="O1223" s="75"/>
      <c r="P1223" s="112">
        <v>13</v>
      </c>
      <c r="Q1223" s="75"/>
      <c r="R1223" s="112" t="s">
        <v>3</v>
      </c>
      <c r="S1223" s="112" t="s">
        <v>19</v>
      </c>
    </row>
    <row r="1224" spans="1:19" ht="15" customHeight="1" x14ac:dyDescent="0.35">
      <c r="A1224" s="112">
        <v>1223</v>
      </c>
      <c r="B1224" s="112" t="s">
        <v>4251</v>
      </c>
      <c r="C1224" s="112" t="s">
        <v>4252</v>
      </c>
      <c r="D1224" s="180" t="s">
        <v>3731</v>
      </c>
      <c r="E1224" s="112" t="s">
        <v>493</v>
      </c>
      <c r="F1224" s="112" t="s">
        <v>4253</v>
      </c>
      <c r="G1224" s="180" t="s">
        <v>488</v>
      </c>
      <c r="H1224" s="75"/>
      <c r="I1224" s="112" t="s">
        <v>505</v>
      </c>
      <c r="J1224" s="112" t="s">
        <v>3728</v>
      </c>
      <c r="K1224" s="178"/>
      <c r="L1224" s="178"/>
      <c r="M1224" s="171"/>
      <c r="N1224" s="112">
        <v>4</v>
      </c>
      <c r="O1224" s="75"/>
      <c r="P1224" s="112">
        <v>20</v>
      </c>
      <c r="Q1224" s="75"/>
      <c r="R1224" s="112" t="s">
        <v>3</v>
      </c>
      <c r="S1224" s="112" t="s">
        <v>19</v>
      </c>
    </row>
    <row r="1225" spans="1:19" ht="15" customHeight="1" x14ac:dyDescent="0.35">
      <c r="A1225" s="112">
        <v>1224</v>
      </c>
      <c r="B1225" s="112" t="s">
        <v>4254</v>
      </c>
      <c r="C1225" s="112" t="s">
        <v>4255</v>
      </c>
      <c r="D1225" s="180" t="s">
        <v>3731</v>
      </c>
      <c r="E1225" s="112" t="s">
        <v>493</v>
      </c>
      <c r="F1225" s="112" t="s">
        <v>4256</v>
      </c>
      <c r="G1225" s="180" t="s">
        <v>488</v>
      </c>
      <c r="H1225" s="75"/>
      <c r="I1225" s="112" t="s">
        <v>505</v>
      </c>
      <c r="J1225" s="112" t="s">
        <v>3728</v>
      </c>
      <c r="K1225" s="178"/>
      <c r="L1225" s="178"/>
      <c r="M1225" s="171"/>
      <c r="N1225" s="112">
        <v>8</v>
      </c>
      <c r="O1225" s="75"/>
      <c r="P1225" s="112">
        <v>13</v>
      </c>
      <c r="Q1225" s="75"/>
      <c r="R1225" s="112" t="s">
        <v>3</v>
      </c>
      <c r="S1225" s="112" t="s">
        <v>19</v>
      </c>
    </row>
    <row r="1226" spans="1:19" ht="15" customHeight="1" x14ac:dyDescent="0.35">
      <c r="A1226" s="112">
        <v>1225</v>
      </c>
      <c r="B1226" s="112" t="s">
        <v>4257</v>
      </c>
      <c r="C1226" s="112" t="s">
        <v>4258</v>
      </c>
      <c r="D1226" s="180" t="s">
        <v>3875</v>
      </c>
      <c r="E1226" s="112" t="s">
        <v>493</v>
      </c>
      <c r="F1226" s="112" t="s">
        <v>4259</v>
      </c>
      <c r="G1226" s="180" t="s">
        <v>488</v>
      </c>
      <c r="H1226" s="75"/>
      <c r="I1226" s="112" t="s">
        <v>505</v>
      </c>
      <c r="J1226" s="112" t="s">
        <v>3728</v>
      </c>
      <c r="K1226" s="178"/>
      <c r="L1226" s="178"/>
      <c r="M1226" s="171"/>
      <c r="N1226" s="112">
        <v>1</v>
      </c>
      <c r="O1226" s="75"/>
      <c r="P1226" s="112">
        <v>8</v>
      </c>
      <c r="Q1226" s="75"/>
      <c r="R1226" s="112" t="s">
        <v>3</v>
      </c>
      <c r="S1226" s="112" t="s">
        <v>19</v>
      </c>
    </row>
    <row r="1227" spans="1:19" ht="15" customHeight="1" x14ac:dyDescent="0.35">
      <c r="A1227" s="112">
        <v>1226</v>
      </c>
      <c r="B1227" s="112" t="s">
        <v>4260</v>
      </c>
      <c r="C1227" s="112" t="s">
        <v>4261</v>
      </c>
      <c r="D1227" s="180" t="s">
        <v>3763</v>
      </c>
      <c r="E1227" s="112" t="s">
        <v>325</v>
      </c>
      <c r="F1227" s="112" t="s">
        <v>4262</v>
      </c>
      <c r="G1227" s="180" t="s">
        <v>4263</v>
      </c>
      <c r="H1227" s="75"/>
      <c r="I1227" s="112" t="s">
        <v>505</v>
      </c>
      <c r="J1227" s="112" t="s">
        <v>3728</v>
      </c>
      <c r="K1227" s="178"/>
      <c r="L1227" s="178"/>
      <c r="M1227" s="171"/>
      <c r="N1227" s="112">
        <v>10</v>
      </c>
      <c r="O1227" s="75"/>
      <c r="P1227" s="112">
        <v>38</v>
      </c>
      <c r="Q1227" s="75"/>
      <c r="R1227" s="112" t="s">
        <v>3</v>
      </c>
      <c r="S1227" s="112" t="s">
        <v>19</v>
      </c>
    </row>
    <row r="1228" spans="1:19" ht="15" customHeight="1" x14ac:dyDescent="0.35">
      <c r="A1228" s="112">
        <v>1227</v>
      </c>
      <c r="B1228" s="112" t="s">
        <v>4264</v>
      </c>
      <c r="C1228" s="112" t="s">
        <v>4265</v>
      </c>
      <c r="D1228" s="180" t="s">
        <v>3737</v>
      </c>
      <c r="E1228" s="112" t="s">
        <v>288</v>
      </c>
      <c r="F1228" s="112" t="s">
        <v>4266</v>
      </c>
      <c r="G1228" s="180" t="s">
        <v>488</v>
      </c>
      <c r="H1228" s="75"/>
      <c r="I1228" s="112" t="s">
        <v>505</v>
      </c>
      <c r="J1228" s="112" t="s">
        <v>3728</v>
      </c>
      <c r="K1228" s="178"/>
      <c r="L1228" s="178"/>
      <c r="M1228" s="171"/>
      <c r="N1228" s="112">
        <v>4</v>
      </c>
      <c r="O1228" s="75"/>
      <c r="P1228" s="112">
        <v>47</v>
      </c>
      <c r="Q1228" s="75"/>
      <c r="R1228" s="112" t="s">
        <v>3</v>
      </c>
      <c r="S1228" s="112" t="s">
        <v>19</v>
      </c>
    </row>
    <row r="1229" spans="1:19" ht="15" customHeight="1" x14ac:dyDescent="0.35">
      <c r="A1229" s="112">
        <v>1228</v>
      </c>
      <c r="B1229" s="112" t="s">
        <v>4267</v>
      </c>
      <c r="C1229" s="112" t="s">
        <v>4268</v>
      </c>
      <c r="D1229" s="180" t="s">
        <v>3737</v>
      </c>
      <c r="E1229" s="112" t="s">
        <v>556</v>
      </c>
      <c r="F1229" s="112" t="s">
        <v>4269</v>
      </c>
      <c r="G1229" s="180" t="s">
        <v>488</v>
      </c>
      <c r="H1229" s="75"/>
      <c r="I1229" s="112" t="s">
        <v>505</v>
      </c>
      <c r="J1229" s="112" t="s">
        <v>3728</v>
      </c>
      <c r="K1229" s="178"/>
      <c r="L1229" s="178"/>
      <c r="M1229" s="171"/>
      <c r="N1229" s="112">
        <v>2</v>
      </c>
      <c r="O1229" s="75"/>
      <c r="P1229" s="112">
        <v>13</v>
      </c>
      <c r="Q1229" s="75"/>
      <c r="R1229" s="112" t="s">
        <v>3</v>
      </c>
      <c r="S1229" s="112" t="s">
        <v>19</v>
      </c>
    </row>
    <row r="1230" spans="1:19" ht="15" customHeight="1" x14ac:dyDescent="0.35">
      <c r="A1230" s="112">
        <v>1229</v>
      </c>
      <c r="B1230" s="112" t="s">
        <v>4270</v>
      </c>
      <c r="C1230" s="112" t="s">
        <v>4271</v>
      </c>
      <c r="D1230" s="180" t="s">
        <v>3731</v>
      </c>
      <c r="E1230" s="112" t="s">
        <v>556</v>
      </c>
      <c r="F1230" s="112" t="s">
        <v>4272</v>
      </c>
      <c r="G1230" s="180" t="s">
        <v>488</v>
      </c>
      <c r="H1230" s="75"/>
      <c r="I1230" s="112" t="s">
        <v>505</v>
      </c>
      <c r="J1230" s="112" t="s">
        <v>3728</v>
      </c>
      <c r="K1230" s="178"/>
      <c r="L1230" s="178"/>
      <c r="M1230" s="171"/>
      <c r="N1230" s="112">
        <v>3</v>
      </c>
      <c r="O1230" s="75"/>
      <c r="P1230" s="112">
        <v>58</v>
      </c>
      <c r="Q1230" s="75"/>
      <c r="R1230" s="112" t="s">
        <v>3</v>
      </c>
      <c r="S1230" s="112" t="s">
        <v>19</v>
      </c>
    </row>
    <row r="1231" spans="1:19" ht="15" customHeight="1" x14ac:dyDescent="0.35">
      <c r="A1231" s="112">
        <v>1230</v>
      </c>
      <c r="B1231" s="112" t="s">
        <v>4273</v>
      </c>
      <c r="C1231" s="112" t="s">
        <v>4274</v>
      </c>
      <c r="D1231" s="180" t="s">
        <v>3782</v>
      </c>
      <c r="E1231" s="112" t="s">
        <v>556</v>
      </c>
      <c r="F1231" s="112" t="s">
        <v>4275</v>
      </c>
      <c r="G1231" s="180" t="s">
        <v>488</v>
      </c>
      <c r="H1231" s="75"/>
      <c r="I1231" s="112" t="s">
        <v>505</v>
      </c>
      <c r="J1231" s="112" t="s">
        <v>3728</v>
      </c>
      <c r="K1231" s="178"/>
      <c r="L1231" s="178"/>
      <c r="M1231" s="171"/>
      <c r="N1231" s="112">
        <v>4</v>
      </c>
      <c r="O1231" s="75"/>
      <c r="P1231" s="112">
        <v>54</v>
      </c>
      <c r="Q1231" s="75"/>
      <c r="R1231" s="112" t="s">
        <v>3</v>
      </c>
      <c r="S1231" s="112" t="s">
        <v>19</v>
      </c>
    </row>
    <row r="1232" spans="1:19" ht="15" customHeight="1" x14ac:dyDescent="0.35">
      <c r="A1232" s="112">
        <v>1231</v>
      </c>
      <c r="B1232" s="112" t="s">
        <v>4276</v>
      </c>
      <c r="C1232" s="112" t="s">
        <v>4277</v>
      </c>
      <c r="D1232" s="180" t="s">
        <v>3737</v>
      </c>
      <c r="E1232" s="112" t="s">
        <v>333</v>
      </c>
      <c r="F1232" s="112" t="s">
        <v>4278</v>
      </c>
      <c r="G1232" s="180" t="s">
        <v>488</v>
      </c>
      <c r="H1232" s="75"/>
      <c r="I1232" s="112" t="s">
        <v>505</v>
      </c>
      <c r="J1232" s="112" t="s">
        <v>3728</v>
      </c>
      <c r="K1232" s="178"/>
      <c r="L1232" s="178"/>
      <c r="M1232" s="171"/>
      <c r="N1232" s="112">
        <v>94</v>
      </c>
      <c r="O1232" s="75"/>
      <c r="P1232" s="112">
        <v>31</v>
      </c>
      <c r="Q1232" s="75"/>
      <c r="R1232" s="112" t="s">
        <v>3</v>
      </c>
      <c r="S1232" s="112" t="s">
        <v>19</v>
      </c>
    </row>
    <row r="1233" spans="1:19" ht="15" customHeight="1" x14ac:dyDescent="0.35">
      <c r="A1233" s="112">
        <v>1232</v>
      </c>
      <c r="B1233" s="112" t="s">
        <v>4279</v>
      </c>
      <c r="C1233" s="112" t="s">
        <v>4280</v>
      </c>
      <c r="D1233" s="180" t="s">
        <v>4281</v>
      </c>
      <c r="E1233" s="112" t="s">
        <v>493</v>
      </c>
      <c r="F1233" s="112" t="s">
        <v>4282</v>
      </c>
      <c r="G1233" s="180" t="s">
        <v>488</v>
      </c>
      <c r="H1233" s="75"/>
      <c r="I1233" s="112" t="s">
        <v>1112</v>
      </c>
      <c r="J1233" s="112" t="s">
        <v>64</v>
      </c>
      <c r="K1233" s="178"/>
      <c r="L1233" s="178"/>
      <c r="M1233" s="171"/>
      <c r="N1233" s="112">
        <v>4</v>
      </c>
      <c r="O1233" s="75"/>
      <c r="P1233" s="112">
        <v>6</v>
      </c>
      <c r="Q1233" s="75"/>
      <c r="R1233" s="112" t="s">
        <v>3</v>
      </c>
      <c r="S1233" s="112" t="s">
        <v>19</v>
      </c>
    </row>
    <row r="1234" spans="1:19" ht="15" customHeight="1" x14ac:dyDescent="0.35">
      <c r="A1234" s="112">
        <v>1233</v>
      </c>
      <c r="B1234" s="112" t="s">
        <v>152</v>
      </c>
      <c r="C1234" s="112" t="s">
        <v>153</v>
      </c>
      <c r="D1234" s="180" t="s">
        <v>154</v>
      </c>
      <c r="E1234" s="112" t="s">
        <v>288</v>
      </c>
      <c r="F1234" s="112" t="s">
        <v>4283</v>
      </c>
      <c r="G1234" s="180" t="s">
        <v>488</v>
      </c>
      <c r="H1234" s="75"/>
      <c r="I1234" s="112" t="s">
        <v>505</v>
      </c>
      <c r="J1234" s="112" t="s">
        <v>3728</v>
      </c>
      <c r="K1234" s="178"/>
      <c r="L1234" s="178"/>
      <c r="M1234" s="171"/>
      <c r="N1234" s="112">
        <v>3</v>
      </c>
      <c r="O1234" s="75"/>
      <c r="P1234" s="112">
        <v>26</v>
      </c>
      <c r="Q1234" s="75"/>
      <c r="R1234" s="112" t="s">
        <v>3</v>
      </c>
      <c r="S1234" s="112" t="s">
        <v>19</v>
      </c>
    </row>
    <row r="1235" spans="1:19" ht="15" customHeight="1" x14ac:dyDescent="0.35">
      <c r="A1235" s="112">
        <v>1234</v>
      </c>
      <c r="B1235" s="112" t="s">
        <v>4284</v>
      </c>
      <c r="C1235" s="112" t="s">
        <v>4285</v>
      </c>
      <c r="D1235" s="180" t="s">
        <v>3737</v>
      </c>
      <c r="E1235" s="112" t="s">
        <v>325</v>
      </c>
      <c r="F1235" s="112" t="s">
        <v>4286</v>
      </c>
      <c r="G1235" s="180" t="s">
        <v>4287</v>
      </c>
      <c r="H1235" s="75"/>
      <c r="I1235" s="112" t="s">
        <v>505</v>
      </c>
      <c r="J1235" s="112" t="s">
        <v>3728</v>
      </c>
      <c r="K1235" s="178"/>
      <c r="L1235" s="178"/>
      <c r="M1235" s="171"/>
      <c r="N1235" s="112">
        <v>10</v>
      </c>
      <c r="O1235" s="75"/>
      <c r="P1235" s="112">
        <v>68</v>
      </c>
      <c r="Q1235" s="75"/>
      <c r="R1235" s="112" t="s">
        <v>3</v>
      </c>
      <c r="S1235" s="112" t="s">
        <v>19</v>
      </c>
    </row>
    <row r="1236" spans="1:19" ht="15" customHeight="1" x14ac:dyDescent="0.35">
      <c r="A1236" s="112">
        <v>1235</v>
      </c>
      <c r="B1236" s="112" t="s">
        <v>4288</v>
      </c>
      <c r="C1236" s="112" t="s">
        <v>4289</v>
      </c>
      <c r="D1236" s="180" t="s">
        <v>116</v>
      </c>
      <c r="E1236" s="112" t="s">
        <v>333</v>
      </c>
      <c r="F1236" s="112" t="s">
        <v>4290</v>
      </c>
      <c r="G1236" s="180" t="s">
        <v>4291</v>
      </c>
      <c r="H1236" s="75"/>
      <c r="I1236" s="112" t="s">
        <v>505</v>
      </c>
      <c r="J1236" s="112" t="s">
        <v>3728</v>
      </c>
      <c r="K1236" s="178"/>
      <c r="L1236" s="178"/>
      <c r="M1236" s="171"/>
      <c r="N1236" s="112">
        <v>48</v>
      </c>
      <c r="O1236" s="75"/>
      <c r="P1236" s="112">
        <v>87</v>
      </c>
      <c r="Q1236" s="75"/>
      <c r="R1236" s="112" t="s">
        <v>3</v>
      </c>
      <c r="S1236" s="112" t="s">
        <v>19</v>
      </c>
    </row>
    <row r="1237" spans="1:19" ht="15" customHeight="1" x14ac:dyDescent="0.35">
      <c r="A1237" s="112">
        <v>1236</v>
      </c>
      <c r="B1237" s="112" t="s">
        <v>4292</v>
      </c>
      <c r="C1237" s="112" t="s">
        <v>4293</v>
      </c>
      <c r="D1237" s="180" t="s">
        <v>4294</v>
      </c>
      <c r="E1237" s="112" t="s">
        <v>396</v>
      </c>
      <c r="F1237" s="112" t="s">
        <v>4295</v>
      </c>
      <c r="G1237" s="180" t="s">
        <v>488</v>
      </c>
      <c r="H1237" s="75"/>
      <c r="I1237" s="112" t="s">
        <v>505</v>
      </c>
      <c r="J1237" s="112" t="s">
        <v>3728</v>
      </c>
      <c r="K1237" s="178"/>
      <c r="L1237" s="178"/>
      <c r="M1237" s="171"/>
      <c r="N1237" s="112">
        <v>26</v>
      </c>
      <c r="O1237" s="75"/>
      <c r="P1237" s="112">
        <v>21</v>
      </c>
      <c r="Q1237" s="75"/>
      <c r="R1237" s="112" t="s">
        <v>3</v>
      </c>
      <c r="S1237" s="112" t="s">
        <v>19</v>
      </c>
    </row>
    <row r="1238" spans="1:19" ht="15" customHeight="1" x14ac:dyDescent="0.35">
      <c r="A1238" s="112">
        <v>1237</v>
      </c>
      <c r="B1238" s="112" t="s">
        <v>4296</v>
      </c>
      <c r="C1238" s="112" t="s">
        <v>4297</v>
      </c>
      <c r="D1238" s="180" t="s">
        <v>4298</v>
      </c>
      <c r="E1238" s="112" t="s">
        <v>556</v>
      </c>
      <c r="F1238" s="112" t="s">
        <v>4299</v>
      </c>
      <c r="G1238" s="180" t="s">
        <v>488</v>
      </c>
      <c r="H1238" s="75"/>
      <c r="I1238" s="112" t="s">
        <v>505</v>
      </c>
      <c r="J1238" s="112" t="s">
        <v>3728</v>
      </c>
      <c r="K1238" s="178"/>
      <c r="L1238" s="178"/>
      <c r="M1238" s="171"/>
      <c r="N1238" s="75"/>
      <c r="O1238" s="75"/>
      <c r="P1238" s="112">
        <v>59</v>
      </c>
      <c r="Q1238" s="75"/>
      <c r="R1238" s="112" t="s">
        <v>3</v>
      </c>
      <c r="S1238" s="112" t="s">
        <v>19</v>
      </c>
    </row>
    <row r="1239" spans="1:19" ht="15" customHeight="1" x14ac:dyDescent="0.35">
      <c r="A1239" s="112">
        <v>1238</v>
      </c>
      <c r="B1239" s="112" t="s">
        <v>4300</v>
      </c>
      <c r="C1239" s="112" t="s">
        <v>4301</v>
      </c>
      <c r="D1239" s="180" t="s">
        <v>3731</v>
      </c>
      <c r="E1239" s="112" t="s">
        <v>493</v>
      </c>
      <c r="F1239" s="112" t="s">
        <v>4302</v>
      </c>
      <c r="G1239" s="180" t="s">
        <v>488</v>
      </c>
      <c r="H1239" s="75"/>
      <c r="I1239" s="112" t="s">
        <v>505</v>
      </c>
      <c r="J1239" s="112" t="s">
        <v>3728</v>
      </c>
      <c r="K1239" s="178"/>
      <c r="L1239" s="178"/>
      <c r="M1239" s="171"/>
      <c r="N1239" s="112">
        <v>11</v>
      </c>
      <c r="O1239" s="75"/>
      <c r="P1239" s="112">
        <v>18</v>
      </c>
      <c r="Q1239" s="75"/>
      <c r="R1239" s="112" t="s">
        <v>3</v>
      </c>
      <c r="S1239" s="112" t="s">
        <v>19</v>
      </c>
    </row>
    <row r="1240" spans="1:19" ht="15" customHeight="1" x14ac:dyDescent="0.35">
      <c r="A1240" s="112">
        <v>1239</v>
      </c>
      <c r="B1240" s="112" t="s">
        <v>4303</v>
      </c>
      <c r="C1240" s="112" t="s">
        <v>4304</v>
      </c>
      <c r="D1240" s="180" t="s">
        <v>4305</v>
      </c>
      <c r="E1240" s="112" t="s">
        <v>346</v>
      </c>
      <c r="F1240" s="112" t="s">
        <v>4306</v>
      </c>
      <c r="G1240" s="180" t="s">
        <v>4307</v>
      </c>
      <c r="H1240" s="75"/>
      <c r="I1240" s="112" t="s">
        <v>505</v>
      </c>
      <c r="J1240" s="112" t="s">
        <v>3728</v>
      </c>
      <c r="K1240" s="178"/>
      <c r="L1240" s="178"/>
      <c r="M1240" s="171"/>
      <c r="N1240" s="112">
        <v>23</v>
      </c>
      <c r="O1240" s="75"/>
      <c r="P1240" s="112">
        <v>83</v>
      </c>
      <c r="Q1240" s="75"/>
      <c r="R1240" s="112" t="s">
        <v>3</v>
      </c>
      <c r="S1240" s="112" t="s">
        <v>19</v>
      </c>
    </row>
    <row r="1241" spans="1:19" ht="15" customHeight="1" x14ac:dyDescent="0.35">
      <c r="A1241" s="112">
        <v>1240</v>
      </c>
      <c r="B1241" s="112" t="s">
        <v>4308</v>
      </c>
      <c r="C1241" s="112" t="s">
        <v>4309</v>
      </c>
      <c r="D1241" s="180" t="s">
        <v>4310</v>
      </c>
      <c r="E1241" s="112" t="s">
        <v>346</v>
      </c>
      <c r="F1241" s="112" t="s">
        <v>4311</v>
      </c>
      <c r="G1241" s="180" t="s">
        <v>4312</v>
      </c>
      <c r="H1241" s="75"/>
      <c r="I1241" s="112" t="s">
        <v>505</v>
      </c>
      <c r="J1241" s="112" t="s">
        <v>3728</v>
      </c>
      <c r="K1241" s="178"/>
      <c r="L1241" s="178"/>
      <c r="M1241" s="171"/>
      <c r="N1241" s="112">
        <v>3</v>
      </c>
      <c r="O1241" s="75"/>
      <c r="P1241" s="112">
        <v>14</v>
      </c>
      <c r="Q1241" s="75"/>
      <c r="R1241" s="112" t="s">
        <v>3</v>
      </c>
      <c r="S1241" s="112" t="s">
        <v>19</v>
      </c>
    </row>
    <row r="1242" spans="1:19" ht="15" customHeight="1" x14ac:dyDescent="0.35">
      <c r="A1242" s="112">
        <v>1241</v>
      </c>
      <c r="B1242" s="112" t="s">
        <v>4313</v>
      </c>
      <c r="C1242" s="112" t="s">
        <v>4314</v>
      </c>
      <c r="D1242" s="180" t="s">
        <v>4315</v>
      </c>
      <c r="E1242" s="112" t="s">
        <v>295</v>
      </c>
      <c r="F1242" s="112" t="s">
        <v>4316</v>
      </c>
      <c r="G1242" s="180" t="s">
        <v>4317</v>
      </c>
      <c r="H1242" s="75"/>
      <c r="I1242" s="112" t="s">
        <v>505</v>
      </c>
      <c r="J1242" s="112" t="s">
        <v>3728</v>
      </c>
      <c r="K1242" s="178"/>
      <c r="L1242" s="178"/>
      <c r="M1242" s="171"/>
      <c r="N1242" s="112">
        <v>4</v>
      </c>
      <c r="O1242" s="75"/>
      <c r="P1242" s="112">
        <v>26</v>
      </c>
      <c r="Q1242" s="75"/>
      <c r="R1242" s="112" t="s">
        <v>3</v>
      </c>
      <c r="S1242" s="112" t="s">
        <v>19</v>
      </c>
    </row>
    <row r="1243" spans="1:19" ht="15" customHeight="1" x14ac:dyDescent="0.35">
      <c r="A1243" s="112">
        <v>1242</v>
      </c>
      <c r="B1243" s="112" t="s">
        <v>4318</v>
      </c>
      <c r="C1243" s="112" t="s">
        <v>4319</v>
      </c>
      <c r="D1243" s="180" t="s">
        <v>4008</v>
      </c>
      <c r="E1243" s="112" t="s">
        <v>346</v>
      </c>
      <c r="F1243" s="112" t="s">
        <v>4320</v>
      </c>
      <c r="G1243" s="180" t="s">
        <v>488</v>
      </c>
      <c r="H1243" s="75"/>
      <c r="I1243" s="112" t="s">
        <v>505</v>
      </c>
      <c r="J1243" s="112" t="s">
        <v>3728</v>
      </c>
      <c r="K1243" s="178"/>
      <c r="L1243" s="178"/>
      <c r="M1243" s="171"/>
      <c r="N1243" s="112">
        <v>15</v>
      </c>
      <c r="O1243" s="75"/>
      <c r="P1243" s="112">
        <v>81</v>
      </c>
      <c r="Q1243" s="75"/>
      <c r="R1243" s="112" t="s">
        <v>3</v>
      </c>
      <c r="S1243" s="112" t="s">
        <v>19</v>
      </c>
    </row>
    <row r="1244" spans="1:19" ht="15" customHeight="1" x14ac:dyDescent="0.35">
      <c r="A1244" s="112">
        <v>1243</v>
      </c>
      <c r="B1244" s="112" t="s">
        <v>4321</v>
      </c>
      <c r="C1244" s="112" t="s">
        <v>4322</v>
      </c>
      <c r="D1244" s="180" t="s">
        <v>3737</v>
      </c>
      <c r="E1244" s="112" t="s">
        <v>396</v>
      </c>
      <c r="F1244" s="112" t="s">
        <v>4323</v>
      </c>
      <c r="G1244" s="180" t="s">
        <v>4324</v>
      </c>
      <c r="H1244" s="75"/>
      <c r="I1244" s="112" t="s">
        <v>505</v>
      </c>
      <c r="J1244" s="112" t="s">
        <v>3728</v>
      </c>
      <c r="K1244" s="178"/>
      <c r="L1244" s="178"/>
      <c r="M1244" s="171"/>
      <c r="N1244" s="112">
        <v>15</v>
      </c>
      <c r="O1244" s="75"/>
      <c r="P1244" s="112">
        <v>38</v>
      </c>
      <c r="Q1244" s="75"/>
      <c r="R1244" s="112" t="s">
        <v>3</v>
      </c>
      <c r="S1244" s="112" t="s">
        <v>19</v>
      </c>
    </row>
    <row r="1245" spans="1:19" ht="15" customHeight="1" x14ac:dyDescent="0.35">
      <c r="A1245" s="112">
        <v>1244</v>
      </c>
      <c r="B1245" s="112" t="s">
        <v>4325</v>
      </c>
      <c r="C1245" s="112" t="s">
        <v>4326</v>
      </c>
      <c r="D1245" s="180" t="s">
        <v>4327</v>
      </c>
      <c r="E1245" s="112" t="s">
        <v>556</v>
      </c>
      <c r="F1245" s="112" t="s">
        <v>4328</v>
      </c>
      <c r="G1245" s="180" t="s">
        <v>488</v>
      </c>
      <c r="H1245" s="75"/>
      <c r="I1245" s="112" t="s">
        <v>505</v>
      </c>
      <c r="J1245" s="112" t="s">
        <v>3728</v>
      </c>
      <c r="K1245" s="178"/>
      <c r="L1245" s="178"/>
      <c r="M1245" s="171"/>
      <c r="N1245" s="75"/>
      <c r="O1245" s="75"/>
      <c r="P1245" s="112">
        <v>8</v>
      </c>
      <c r="Q1245" s="75"/>
      <c r="R1245" s="112" t="s">
        <v>3</v>
      </c>
      <c r="S1245" s="112" t="s">
        <v>19</v>
      </c>
    </row>
    <row r="1246" spans="1:19" ht="15" customHeight="1" x14ac:dyDescent="0.35">
      <c r="A1246" s="112">
        <v>1245</v>
      </c>
      <c r="B1246" s="112" t="s">
        <v>4329</v>
      </c>
      <c r="C1246" s="112" t="s">
        <v>4330</v>
      </c>
      <c r="D1246" s="180" t="s">
        <v>3731</v>
      </c>
      <c r="E1246" s="112" t="s">
        <v>556</v>
      </c>
      <c r="F1246" s="112" t="s">
        <v>4331</v>
      </c>
      <c r="G1246" s="180" t="s">
        <v>488</v>
      </c>
      <c r="H1246" s="75"/>
      <c r="I1246" s="112" t="s">
        <v>505</v>
      </c>
      <c r="J1246" s="112" t="s">
        <v>3728</v>
      </c>
      <c r="K1246" s="178"/>
      <c r="L1246" s="178"/>
      <c r="M1246" s="171"/>
      <c r="N1246" s="75"/>
      <c r="O1246" s="75"/>
      <c r="P1246" s="112">
        <v>11</v>
      </c>
      <c r="Q1246" s="75"/>
      <c r="R1246" s="112" t="s">
        <v>3</v>
      </c>
      <c r="S1246" s="112" t="s">
        <v>19</v>
      </c>
    </row>
    <row r="1247" spans="1:19" ht="15" customHeight="1" x14ac:dyDescent="0.35">
      <c r="A1247" s="112">
        <v>1246</v>
      </c>
      <c r="B1247" s="112" t="s">
        <v>4332</v>
      </c>
      <c r="C1247" s="112" t="s">
        <v>4333</v>
      </c>
      <c r="D1247" s="180" t="s">
        <v>3737</v>
      </c>
      <c r="E1247" s="112" t="s">
        <v>639</v>
      </c>
      <c r="F1247" s="112" t="s">
        <v>4334</v>
      </c>
      <c r="G1247" s="180" t="s">
        <v>4335</v>
      </c>
      <c r="H1247" s="75"/>
      <c r="I1247" s="112" t="s">
        <v>505</v>
      </c>
      <c r="J1247" s="112" t="s">
        <v>3728</v>
      </c>
      <c r="K1247" s="178"/>
      <c r="L1247" s="178"/>
      <c r="M1247" s="171"/>
      <c r="N1247" s="112">
        <v>20</v>
      </c>
      <c r="O1247" s="75"/>
      <c r="P1247" s="112">
        <v>64</v>
      </c>
      <c r="Q1247" s="75"/>
      <c r="R1247" s="112" t="s">
        <v>3</v>
      </c>
      <c r="S1247" s="112" t="s">
        <v>19</v>
      </c>
    </row>
    <row r="1248" spans="1:19" ht="15" customHeight="1" x14ac:dyDescent="0.35">
      <c r="A1248" s="112">
        <v>1247</v>
      </c>
      <c r="B1248" s="112" t="s">
        <v>4336</v>
      </c>
      <c r="C1248" s="112" t="s">
        <v>4337</v>
      </c>
      <c r="D1248" s="180" t="s">
        <v>3966</v>
      </c>
      <c r="E1248" s="112" t="s">
        <v>346</v>
      </c>
      <c r="F1248" s="112" t="s">
        <v>4338</v>
      </c>
      <c r="G1248" s="180" t="s">
        <v>4339</v>
      </c>
      <c r="H1248" s="75"/>
      <c r="I1248" s="112" t="s">
        <v>505</v>
      </c>
      <c r="J1248" s="112" t="s">
        <v>3728</v>
      </c>
      <c r="K1248" s="178"/>
      <c r="L1248" s="178"/>
      <c r="M1248" s="171"/>
      <c r="N1248" s="112">
        <v>5</v>
      </c>
      <c r="O1248" s="75"/>
      <c r="P1248" s="112">
        <v>8</v>
      </c>
      <c r="Q1248" s="75"/>
      <c r="R1248" s="112" t="s">
        <v>3</v>
      </c>
      <c r="S1248" s="112" t="s">
        <v>19</v>
      </c>
    </row>
    <row r="1249" spans="1:19" ht="15" customHeight="1" x14ac:dyDescent="0.35">
      <c r="A1249" s="112">
        <v>1248</v>
      </c>
      <c r="B1249" s="112" t="s">
        <v>4340</v>
      </c>
      <c r="C1249" s="112" t="s">
        <v>4341</v>
      </c>
      <c r="D1249" s="180" t="s">
        <v>3731</v>
      </c>
      <c r="E1249" s="112" t="s">
        <v>556</v>
      </c>
      <c r="F1249" s="112" t="s">
        <v>4342</v>
      </c>
      <c r="G1249" s="180" t="s">
        <v>488</v>
      </c>
      <c r="H1249" s="75"/>
      <c r="I1249" s="112" t="s">
        <v>505</v>
      </c>
      <c r="J1249" s="112" t="s">
        <v>3728</v>
      </c>
      <c r="K1249" s="178"/>
      <c r="L1249" s="178"/>
      <c r="M1249" s="171"/>
      <c r="N1249" s="112">
        <v>1</v>
      </c>
      <c r="O1249" s="75"/>
      <c r="P1249" s="112">
        <v>37</v>
      </c>
      <c r="Q1249" s="75"/>
      <c r="R1249" s="112" t="s">
        <v>3</v>
      </c>
      <c r="S1249" s="112" t="s">
        <v>19</v>
      </c>
    </row>
    <row r="1250" spans="1:19" ht="15" customHeight="1" x14ac:dyDescent="0.35">
      <c r="A1250" s="112">
        <v>1249</v>
      </c>
      <c r="B1250" s="112" t="s">
        <v>4343</v>
      </c>
      <c r="C1250" s="112" t="s">
        <v>4344</v>
      </c>
      <c r="D1250" s="180" t="s">
        <v>3737</v>
      </c>
      <c r="E1250" s="112" t="s">
        <v>346</v>
      </c>
      <c r="F1250" s="112" t="s">
        <v>4345</v>
      </c>
      <c r="G1250" s="180" t="s">
        <v>4346</v>
      </c>
      <c r="H1250" s="75"/>
      <c r="I1250" s="112" t="s">
        <v>505</v>
      </c>
      <c r="J1250" s="112" t="s">
        <v>3728</v>
      </c>
      <c r="K1250" s="178"/>
      <c r="L1250" s="178"/>
      <c r="M1250" s="171"/>
      <c r="N1250" s="112">
        <v>2</v>
      </c>
      <c r="O1250" s="75"/>
      <c r="P1250" s="112">
        <v>13</v>
      </c>
      <c r="Q1250" s="75"/>
      <c r="R1250" s="112" t="s">
        <v>3</v>
      </c>
      <c r="S1250" s="112" t="s">
        <v>19</v>
      </c>
    </row>
    <row r="1251" spans="1:19" ht="15" customHeight="1" x14ac:dyDescent="0.35">
      <c r="A1251" s="112">
        <v>1250</v>
      </c>
      <c r="B1251" s="112" t="s">
        <v>4347</v>
      </c>
      <c r="C1251" s="112" t="s">
        <v>4348</v>
      </c>
      <c r="D1251" s="180" t="s">
        <v>116</v>
      </c>
      <c r="E1251" s="112" t="s">
        <v>346</v>
      </c>
      <c r="F1251" s="112" t="s">
        <v>4349</v>
      </c>
      <c r="G1251" s="180" t="s">
        <v>4350</v>
      </c>
      <c r="H1251" s="75"/>
      <c r="I1251" s="112" t="s">
        <v>505</v>
      </c>
      <c r="J1251" s="112" t="s">
        <v>3728</v>
      </c>
      <c r="K1251" s="178"/>
      <c r="L1251" s="178"/>
      <c r="M1251" s="171"/>
      <c r="N1251" s="112">
        <v>32</v>
      </c>
      <c r="O1251" s="75"/>
      <c r="P1251" s="112">
        <v>123</v>
      </c>
      <c r="Q1251" s="75"/>
      <c r="R1251" s="112" t="s">
        <v>3</v>
      </c>
      <c r="S1251" s="112" t="s">
        <v>19</v>
      </c>
    </row>
    <row r="1252" spans="1:19" ht="15" customHeight="1" x14ac:dyDescent="0.35">
      <c r="A1252" s="112">
        <v>1251</v>
      </c>
      <c r="B1252" s="112" t="s">
        <v>4351</v>
      </c>
      <c r="C1252" s="112" t="s">
        <v>4352</v>
      </c>
      <c r="D1252" s="180" t="s">
        <v>4353</v>
      </c>
      <c r="E1252" s="112" t="s">
        <v>493</v>
      </c>
      <c r="F1252" s="112" t="s">
        <v>4354</v>
      </c>
      <c r="G1252" s="180" t="s">
        <v>4355</v>
      </c>
      <c r="H1252" s="75"/>
      <c r="I1252" s="112" t="s">
        <v>505</v>
      </c>
      <c r="J1252" s="112" t="s">
        <v>3728</v>
      </c>
      <c r="K1252" s="178"/>
      <c r="L1252" s="178"/>
      <c r="M1252" s="171"/>
      <c r="N1252" s="112">
        <v>3</v>
      </c>
      <c r="O1252" s="75"/>
      <c r="P1252" s="112">
        <v>17</v>
      </c>
      <c r="Q1252" s="75"/>
      <c r="R1252" s="112" t="s">
        <v>3</v>
      </c>
      <c r="S1252" s="112" t="s">
        <v>19</v>
      </c>
    </row>
    <row r="1253" spans="1:19" ht="15" customHeight="1" x14ac:dyDescent="0.35">
      <c r="A1253" s="112">
        <v>1252</v>
      </c>
      <c r="B1253" s="112" t="s">
        <v>4356</v>
      </c>
      <c r="C1253" s="112" t="s">
        <v>4357</v>
      </c>
      <c r="D1253" s="180" t="s">
        <v>3745</v>
      </c>
      <c r="E1253" s="112" t="s">
        <v>333</v>
      </c>
      <c r="F1253" s="112" t="s">
        <v>4358</v>
      </c>
      <c r="G1253" s="180" t="s">
        <v>4359</v>
      </c>
      <c r="H1253" s="75"/>
      <c r="I1253" s="112" t="s">
        <v>505</v>
      </c>
      <c r="J1253" s="112" t="s">
        <v>3728</v>
      </c>
      <c r="K1253" s="178"/>
      <c r="L1253" s="178"/>
      <c r="M1253" s="171"/>
      <c r="N1253" s="112">
        <v>30</v>
      </c>
      <c r="O1253" s="75"/>
      <c r="P1253" s="112">
        <v>35</v>
      </c>
      <c r="Q1253" s="75"/>
      <c r="R1253" s="112" t="s">
        <v>5</v>
      </c>
      <c r="S1253" s="112" t="s">
        <v>19</v>
      </c>
    </row>
    <row r="1254" spans="1:19" ht="15" customHeight="1" x14ac:dyDescent="0.35">
      <c r="A1254" s="112">
        <v>1253</v>
      </c>
      <c r="B1254" s="112" t="s">
        <v>4360</v>
      </c>
      <c r="C1254" s="112" t="s">
        <v>4361</v>
      </c>
      <c r="D1254" s="180" t="s">
        <v>3819</v>
      </c>
      <c r="E1254" s="112" t="s">
        <v>288</v>
      </c>
      <c r="F1254" s="112" t="s">
        <v>4362</v>
      </c>
      <c r="G1254" s="180" t="s">
        <v>4363</v>
      </c>
      <c r="H1254" s="75"/>
      <c r="I1254" s="112" t="s">
        <v>505</v>
      </c>
      <c r="J1254" s="112" t="s">
        <v>3728</v>
      </c>
      <c r="K1254" s="178"/>
      <c r="L1254" s="178"/>
      <c r="M1254" s="171"/>
      <c r="N1254" s="112">
        <v>26</v>
      </c>
      <c r="O1254" s="75"/>
      <c r="P1254" s="112">
        <v>54</v>
      </c>
      <c r="Q1254" s="75"/>
      <c r="R1254" s="112" t="s">
        <v>5</v>
      </c>
      <c r="S1254" s="112" t="s">
        <v>19</v>
      </c>
    </row>
    <row r="1255" spans="1:19" ht="15" customHeight="1" x14ac:dyDescent="0.35">
      <c r="A1255" s="112">
        <v>1254</v>
      </c>
      <c r="B1255" s="112" t="s">
        <v>4364</v>
      </c>
      <c r="C1255" s="112" t="s">
        <v>4365</v>
      </c>
      <c r="D1255" s="180" t="s">
        <v>3875</v>
      </c>
      <c r="E1255" s="112" t="s">
        <v>288</v>
      </c>
      <c r="F1255" s="112" t="s">
        <v>4366</v>
      </c>
      <c r="G1255" s="180" t="s">
        <v>488</v>
      </c>
      <c r="H1255" s="75"/>
      <c r="I1255" s="112" t="s">
        <v>505</v>
      </c>
      <c r="J1255" s="112" t="s">
        <v>3728</v>
      </c>
      <c r="K1255" s="178"/>
      <c r="L1255" s="178"/>
      <c r="M1255" s="171"/>
      <c r="N1255" s="112">
        <v>11</v>
      </c>
      <c r="O1255" s="75"/>
      <c r="P1255" s="112">
        <v>36</v>
      </c>
      <c r="Q1255" s="75"/>
      <c r="R1255" s="112" t="s">
        <v>5</v>
      </c>
      <c r="S1255" s="112" t="s">
        <v>19</v>
      </c>
    </row>
    <row r="1256" spans="1:19" ht="15" customHeight="1" x14ac:dyDescent="0.35">
      <c r="A1256" s="112">
        <v>1255</v>
      </c>
      <c r="B1256" s="112" t="s">
        <v>4367</v>
      </c>
      <c r="C1256" s="112" t="s">
        <v>4368</v>
      </c>
      <c r="D1256" s="180" t="s">
        <v>4369</v>
      </c>
      <c r="E1256" s="112" t="s">
        <v>288</v>
      </c>
      <c r="F1256" s="112" t="s">
        <v>4370</v>
      </c>
      <c r="G1256" s="180" t="s">
        <v>4371</v>
      </c>
      <c r="H1256" s="75"/>
      <c r="I1256" s="112" t="s">
        <v>505</v>
      </c>
      <c r="J1256" s="112" t="s">
        <v>64</v>
      </c>
      <c r="K1256" s="178"/>
      <c r="L1256" s="178"/>
      <c r="M1256" s="171"/>
      <c r="N1256" s="112">
        <v>6</v>
      </c>
      <c r="O1256" s="75"/>
      <c r="P1256" s="112">
        <v>31</v>
      </c>
      <c r="Q1256" s="75"/>
      <c r="R1256" s="112" t="s">
        <v>5</v>
      </c>
      <c r="S1256" s="112" t="s">
        <v>19</v>
      </c>
    </row>
    <row r="1257" spans="1:19" ht="15" customHeight="1" x14ac:dyDescent="0.35">
      <c r="A1257" s="112">
        <v>1256</v>
      </c>
      <c r="B1257" s="112" t="s">
        <v>4372</v>
      </c>
      <c r="C1257" s="112" t="s">
        <v>4373</v>
      </c>
      <c r="D1257" s="180" t="s">
        <v>3875</v>
      </c>
      <c r="E1257" s="112" t="s">
        <v>302</v>
      </c>
      <c r="F1257" s="112" t="s">
        <v>4374</v>
      </c>
      <c r="G1257" s="180" t="s">
        <v>488</v>
      </c>
      <c r="H1257" s="75"/>
      <c r="I1257" s="112" t="s">
        <v>505</v>
      </c>
      <c r="J1257" s="112" t="s">
        <v>3728</v>
      </c>
      <c r="K1257" s="178"/>
      <c r="L1257" s="178"/>
      <c r="M1257" s="171"/>
      <c r="N1257" s="112">
        <v>10</v>
      </c>
      <c r="O1257" s="75"/>
      <c r="P1257" s="112">
        <v>24</v>
      </c>
      <c r="Q1257" s="75"/>
      <c r="R1257" s="112" t="s">
        <v>5</v>
      </c>
      <c r="S1257" s="112" t="s">
        <v>19</v>
      </c>
    </row>
    <row r="1258" spans="1:19" ht="15" customHeight="1" x14ac:dyDescent="0.35">
      <c r="A1258" s="112">
        <v>1257</v>
      </c>
      <c r="B1258" s="112" t="s">
        <v>4375</v>
      </c>
      <c r="C1258" s="112" t="s">
        <v>4376</v>
      </c>
      <c r="D1258" s="180" t="s">
        <v>4086</v>
      </c>
      <c r="E1258" s="112" t="s">
        <v>346</v>
      </c>
      <c r="F1258" s="112" t="s">
        <v>4377</v>
      </c>
      <c r="G1258" s="180" t="s">
        <v>488</v>
      </c>
      <c r="H1258" s="75"/>
      <c r="I1258" s="112" t="s">
        <v>505</v>
      </c>
      <c r="J1258" s="112" t="s">
        <v>3728</v>
      </c>
      <c r="K1258" s="178"/>
      <c r="L1258" s="178"/>
      <c r="M1258" s="171"/>
      <c r="N1258" s="112">
        <v>4</v>
      </c>
      <c r="O1258" s="75"/>
      <c r="P1258" s="112">
        <v>13</v>
      </c>
      <c r="Q1258" s="75"/>
      <c r="R1258" s="112" t="s">
        <v>5</v>
      </c>
      <c r="S1258" s="112" t="s">
        <v>19</v>
      </c>
    </row>
    <row r="1259" spans="1:19" ht="15" customHeight="1" x14ac:dyDescent="0.35">
      <c r="A1259" s="112">
        <v>1258</v>
      </c>
      <c r="B1259" s="112" t="s">
        <v>4378</v>
      </c>
      <c r="C1259" s="112" t="s">
        <v>4379</v>
      </c>
      <c r="D1259" s="180" t="s">
        <v>3819</v>
      </c>
      <c r="E1259" s="112" t="s">
        <v>288</v>
      </c>
      <c r="F1259" s="112" t="s">
        <v>4380</v>
      </c>
      <c r="G1259" s="180" t="s">
        <v>488</v>
      </c>
      <c r="H1259" s="75"/>
      <c r="I1259" s="112" t="s">
        <v>505</v>
      </c>
      <c r="J1259" s="112" t="s">
        <v>3728</v>
      </c>
      <c r="K1259" s="178"/>
      <c r="L1259" s="178"/>
      <c r="M1259" s="171"/>
      <c r="N1259" s="112">
        <v>190</v>
      </c>
      <c r="O1259" s="75"/>
      <c r="P1259" s="112">
        <v>61</v>
      </c>
      <c r="Q1259" s="75"/>
      <c r="R1259" s="112" t="s">
        <v>5</v>
      </c>
      <c r="S1259" s="112" t="s">
        <v>19</v>
      </c>
    </row>
    <row r="1260" spans="1:19" ht="15" customHeight="1" x14ac:dyDescent="0.35">
      <c r="A1260" s="112">
        <v>1259</v>
      </c>
      <c r="B1260" s="112" t="s">
        <v>4381</v>
      </c>
      <c r="C1260" s="112" t="s">
        <v>4382</v>
      </c>
      <c r="D1260" s="180" t="s">
        <v>3745</v>
      </c>
      <c r="E1260" s="112" t="s">
        <v>295</v>
      </c>
      <c r="F1260" s="112" t="s">
        <v>4383</v>
      </c>
      <c r="G1260" s="180" t="s">
        <v>488</v>
      </c>
      <c r="H1260" s="75"/>
      <c r="I1260" s="112" t="s">
        <v>505</v>
      </c>
      <c r="J1260" s="112" t="s">
        <v>3728</v>
      </c>
      <c r="K1260" s="178"/>
      <c r="L1260" s="178"/>
      <c r="M1260" s="171"/>
      <c r="N1260" s="112">
        <v>8</v>
      </c>
      <c r="O1260" s="75"/>
      <c r="P1260" s="112">
        <v>51</v>
      </c>
      <c r="Q1260" s="75"/>
      <c r="R1260" s="112" t="s">
        <v>5</v>
      </c>
      <c r="S1260" s="112" t="s">
        <v>19</v>
      </c>
    </row>
    <row r="1261" spans="1:19" ht="15" customHeight="1" x14ac:dyDescent="0.35">
      <c r="A1261" s="112">
        <v>1260</v>
      </c>
      <c r="B1261" s="112" t="s">
        <v>4384</v>
      </c>
      <c r="C1261" s="112" t="s">
        <v>4385</v>
      </c>
      <c r="D1261" s="180" t="s">
        <v>4386</v>
      </c>
      <c r="E1261" s="112" t="s">
        <v>556</v>
      </c>
      <c r="F1261" s="112" t="s">
        <v>4387</v>
      </c>
      <c r="G1261" s="180" t="s">
        <v>4388</v>
      </c>
      <c r="H1261" s="75"/>
      <c r="I1261" s="112" t="s">
        <v>505</v>
      </c>
      <c r="J1261" s="112" t="s">
        <v>3728</v>
      </c>
      <c r="K1261" s="178"/>
      <c r="L1261" s="178"/>
      <c r="M1261" s="171"/>
      <c r="N1261" s="112">
        <v>2</v>
      </c>
      <c r="O1261" s="75"/>
      <c r="P1261" s="112">
        <v>32</v>
      </c>
      <c r="Q1261" s="75"/>
      <c r="R1261" s="112" t="s">
        <v>5</v>
      </c>
      <c r="S1261" s="112" t="s">
        <v>19</v>
      </c>
    </row>
    <row r="1262" spans="1:19" ht="15" customHeight="1" x14ac:dyDescent="0.35">
      <c r="A1262" s="112">
        <v>1261</v>
      </c>
      <c r="B1262" s="112" t="s">
        <v>4389</v>
      </c>
      <c r="C1262" s="112" t="s">
        <v>4390</v>
      </c>
      <c r="D1262" s="180" t="s">
        <v>4391</v>
      </c>
      <c r="E1262" s="112" t="s">
        <v>302</v>
      </c>
      <c r="F1262" s="112" t="s">
        <v>4392</v>
      </c>
      <c r="G1262" s="180" t="s">
        <v>488</v>
      </c>
      <c r="H1262" s="75"/>
      <c r="I1262" s="112" t="s">
        <v>505</v>
      </c>
      <c r="J1262" s="112" t="s">
        <v>3728</v>
      </c>
      <c r="K1262" s="178"/>
      <c r="L1262" s="178"/>
      <c r="M1262" s="171"/>
      <c r="N1262" s="112">
        <v>9</v>
      </c>
      <c r="O1262" s="75"/>
      <c r="P1262" s="112">
        <v>62</v>
      </c>
      <c r="Q1262" s="75"/>
      <c r="R1262" s="112" t="s">
        <v>5</v>
      </c>
      <c r="S1262" s="112" t="s">
        <v>19</v>
      </c>
    </row>
    <row r="1263" spans="1:19" ht="15" customHeight="1" x14ac:dyDescent="0.35">
      <c r="A1263" s="112">
        <v>1262</v>
      </c>
      <c r="B1263" s="112" t="s">
        <v>4393</v>
      </c>
      <c r="C1263" s="112" t="s">
        <v>4394</v>
      </c>
      <c r="D1263" s="180" t="s">
        <v>3850</v>
      </c>
      <c r="E1263" s="112" t="s">
        <v>302</v>
      </c>
      <c r="F1263" s="112" t="s">
        <v>4266</v>
      </c>
      <c r="G1263" s="180" t="s">
        <v>488</v>
      </c>
      <c r="H1263" s="75"/>
      <c r="I1263" s="112" t="s">
        <v>505</v>
      </c>
      <c r="J1263" s="112" t="s">
        <v>3728</v>
      </c>
      <c r="K1263" s="178"/>
      <c r="L1263" s="178"/>
      <c r="M1263" s="171"/>
      <c r="N1263" s="112">
        <v>15</v>
      </c>
      <c r="O1263" s="75"/>
      <c r="P1263" s="112">
        <v>52</v>
      </c>
      <c r="Q1263" s="75"/>
      <c r="R1263" s="112" t="s">
        <v>5</v>
      </c>
      <c r="S1263" s="112" t="s">
        <v>19</v>
      </c>
    </row>
    <row r="1264" spans="1:19" ht="15" customHeight="1" x14ac:dyDescent="0.35">
      <c r="A1264" s="112">
        <v>1263</v>
      </c>
      <c r="B1264" s="112" t="s">
        <v>4395</v>
      </c>
      <c r="C1264" s="112" t="s">
        <v>4396</v>
      </c>
      <c r="D1264" s="180" t="s">
        <v>4397</v>
      </c>
      <c r="E1264" s="112" t="s">
        <v>288</v>
      </c>
      <c r="F1264" s="112" t="s">
        <v>4398</v>
      </c>
      <c r="G1264" s="180" t="s">
        <v>488</v>
      </c>
      <c r="H1264" s="75"/>
      <c r="I1264" s="112" t="s">
        <v>505</v>
      </c>
      <c r="J1264" s="112" t="s">
        <v>3728</v>
      </c>
      <c r="K1264" s="178"/>
      <c r="L1264" s="178"/>
      <c r="M1264" s="171"/>
      <c r="N1264" s="112">
        <v>35</v>
      </c>
      <c r="O1264" s="75"/>
      <c r="P1264" s="112">
        <v>40</v>
      </c>
      <c r="Q1264" s="75"/>
      <c r="R1264" s="112" t="s">
        <v>5</v>
      </c>
      <c r="S1264" s="112" t="s">
        <v>19</v>
      </c>
    </row>
    <row r="1265" spans="1:19" ht="15" customHeight="1" x14ac:dyDescent="0.35">
      <c r="A1265" s="112">
        <v>1264</v>
      </c>
      <c r="B1265" s="112" t="s">
        <v>4399</v>
      </c>
      <c r="C1265" s="112" t="s">
        <v>4400</v>
      </c>
      <c r="D1265" s="180" t="s">
        <v>154</v>
      </c>
      <c r="E1265" s="112" t="s">
        <v>288</v>
      </c>
      <c r="F1265" s="112" t="s">
        <v>4401</v>
      </c>
      <c r="G1265" s="180" t="s">
        <v>488</v>
      </c>
      <c r="H1265" s="75"/>
      <c r="I1265" s="112" t="s">
        <v>505</v>
      </c>
      <c r="J1265" s="112" t="s">
        <v>3728</v>
      </c>
      <c r="K1265" s="178"/>
      <c r="L1265" s="178"/>
      <c r="M1265" s="171"/>
      <c r="N1265" s="112">
        <v>19</v>
      </c>
      <c r="O1265" s="75"/>
      <c r="P1265" s="112">
        <v>64</v>
      </c>
      <c r="Q1265" s="75"/>
      <c r="R1265" s="112" t="s">
        <v>5</v>
      </c>
      <c r="S1265" s="112" t="s">
        <v>19</v>
      </c>
    </row>
    <row r="1266" spans="1:19" ht="15" customHeight="1" x14ac:dyDescent="0.35">
      <c r="A1266" s="112">
        <v>1265</v>
      </c>
      <c r="B1266" s="112" t="s">
        <v>4402</v>
      </c>
      <c r="C1266" s="112" t="s">
        <v>4403</v>
      </c>
      <c r="D1266" s="180" t="s">
        <v>3782</v>
      </c>
      <c r="E1266" s="112" t="s">
        <v>493</v>
      </c>
      <c r="F1266" s="112" t="s">
        <v>4404</v>
      </c>
      <c r="G1266" s="180" t="s">
        <v>4405</v>
      </c>
      <c r="H1266" s="75"/>
      <c r="I1266" s="112" t="s">
        <v>505</v>
      </c>
      <c r="J1266" s="112" t="s">
        <v>3728</v>
      </c>
      <c r="K1266" s="178"/>
      <c r="L1266" s="178"/>
      <c r="M1266" s="171"/>
      <c r="N1266" s="112">
        <v>41</v>
      </c>
      <c r="O1266" s="75"/>
      <c r="P1266" s="112">
        <v>66</v>
      </c>
      <c r="Q1266" s="75"/>
      <c r="R1266" s="112" t="s">
        <v>5</v>
      </c>
      <c r="S1266" s="112" t="s">
        <v>19</v>
      </c>
    </row>
    <row r="1267" spans="1:19" ht="15" customHeight="1" x14ac:dyDescent="0.35">
      <c r="A1267" s="112">
        <v>1266</v>
      </c>
      <c r="B1267" s="112" t="s">
        <v>4406</v>
      </c>
      <c r="C1267" s="112" t="s">
        <v>4407</v>
      </c>
      <c r="D1267" s="180" t="s">
        <v>3731</v>
      </c>
      <c r="E1267" s="112" t="s">
        <v>556</v>
      </c>
      <c r="F1267" s="112" t="s">
        <v>4408</v>
      </c>
      <c r="G1267" s="180" t="s">
        <v>488</v>
      </c>
      <c r="H1267" s="75"/>
      <c r="I1267" s="112" t="s">
        <v>505</v>
      </c>
      <c r="J1267" s="112" t="s">
        <v>3728</v>
      </c>
      <c r="K1267" s="178"/>
      <c r="L1267" s="178"/>
      <c r="M1267" s="171"/>
      <c r="N1267" s="112">
        <v>2</v>
      </c>
      <c r="O1267" s="75"/>
      <c r="P1267" s="112">
        <v>23</v>
      </c>
      <c r="Q1267" s="75"/>
      <c r="R1267" s="112" t="s">
        <v>5</v>
      </c>
      <c r="S1267" s="112" t="s">
        <v>19</v>
      </c>
    </row>
    <row r="1268" spans="1:19" ht="15" customHeight="1" x14ac:dyDescent="0.35">
      <c r="A1268" s="112">
        <v>1267</v>
      </c>
      <c r="B1268" s="112" t="s">
        <v>4409</v>
      </c>
      <c r="C1268" s="112" t="s">
        <v>4410</v>
      </c>
      <c r="D1268" s="180" t="s">
        <v>3966</v>
      </c>
      <c r="E1268" s="112" t="s">
        <v>346</v>
      </c>
      <c r="F1268" s="112" t="s">
        <v>4411</v>
      </c>
      <c r="G1268" s="180" t="s">
        <v>4412</v>
      </c>
      <c r="H1268" s="75"/>
      <c r="I1268" s="112" t="s">
        <v>505</v>
      </c>
      <c r="J1268" s="112" t="s">
        <v>3728</v>
      </c>
      <c r="K1268" s="178"/>
      <c r="L1268" s="178"/>
      <c r="M1268" s="171"/>
      <c r="N1268" s="112">
        <v>3</v>
      </c>
      <c r="O1268" s="75"/>
      <c r="P1268" s="112">
        <v>5</v>
      </c>
      <c r="Q1268" s="75"/>
      <c r="R1268" s="112" t="s">
        <v>5</v>
      </c>
      <c r="S1268" s="112" t="s">
        <v>19</v>
      </c>
    </row>
    <row r="1269" spans="1:19" ht="15" customHeight="1" x14ac:dyDescent="0.35">
      <c r="A1269" s="112">
        <v>1268</v>
      </c>
      <c r="B1269" s="112" t="s">
        <v>4413</v>
      </c>
      <c r="C1269" s="112" t="s">
        <v>4414</v>
      </c>
      <c r="D1269" s="180" t="s">
        <v>4177</v>
      </c>
      <c r="E1269" s="112" t="s">
        <v>288</v>
      </c>
      <c r="F1269" s="112" t="s">
        <v>4415</v>
      </c>
      <c r="G1269" s="180" t="s">
        <v>488</v>
      </c>
      <c r="H1269" s="75"/>
      <c r="I1269" s="112" t="s">
        <v>505</v>
      </c>
      <c r="J1269" s="112" t="s">
        <v>3728</v>
      </c>
      <c r="K1269" s="178"/>
      <c r="L1269" s="178"/>
      <c r="M1269" s="171"/>
      <c r="N1269" s="112">
        <v>20</v>
      </c>
      <c r="O1269" s="75"/>
      <c r="P1269" s="112">
        <v>54</v>
      </c>
      <c r="Q1269" s="75"/>
      <c r="R1269" s="112" t="s">
        <v>5</v>
      </c>
      <c r="S1269" s="112" t="s">
        <v>19</v>
      </c>
    </row>
    <row r="1270" spans="1:19" ht="15" customHeight="1" x14ac:dyDescent="0.35">
      <c r="A1270" s="112">
        <v>1269</v>
      </c>
      <c r="B1270" s="112" t="s">
        <v>4416</v>
      </c>
      <c r="C1270" s="112" t="s">
        <v>4417</v>
      </c>
      <c r="D1270" s="180" t="s">
        <v>3726</v>
      </c>
      <c r="E1270" s="112" t="s">
        <v>310</v>
      </c>
      <c r="F1270" s="112" t="s">
        <v>4418</v>
      </c>
      <c r="G1270" s="180" t="s">
        <v>4419</v>
      </c>
      <c r="H1270" s="75"/>
      <c r="I1270" s="112" t="s">
        <v>505</v>
      </c>
      <c r="J1270" s="112" t="s">
        <v>3728</v>
      </c>
      <c r="K1270" s="178"/>
      <c r="L1270" s="178"/>
      <c r="M1270" s="171"/>
      <c r="N1270" s="112">
        <v>3</v>
      </c>
      <c r="O1270" s="75"/>
      <c r="P1270" s="112">
        <v>17</v>
      </c>
      <c r="Q1270" s="75"/>
      <c r="R1270" s="112" t="s">
        <v>5</v>
      </c>
      <c r="S1270" s="112" t="s">
        <v>19</v>
      </c>
    </row>
    <row r="1271" spans="1:19" ht="15" customHeight="1" x14ac:dyDescent="0.35">
      <c r="A1271" s="112">
        <v>1270</v>
      </c>
      <c r="B1271" s="112" t="s">
        <v>4420</v>
      </c>
      <c r="C1271" s="112" t="s">
        <v>4421</v>
      </c>
      <c r="D1271" s="180" t="s">
        <v>4008</v>
      </c>
      <c r="E1271" s="112" t="s">
        <v>493</v>
      </c>
      <c r="F1271" s="112" t="s">
        <v>4422</v>
      </c>
      <c r="G1271" s="180" t="s">
        <v>488</v>
      </c>
      <c r="H1271" s="75"/>
      <c r="I1271" s="112" t="s">
        <v>505</v>
      </c>
      <c r="J1271" s="112" t="s">
        <v>3728</v>
      </c>
      <c r="K1271" s="178"/>
      <c r="L1271" s="178"/>
      <c r="M1271" s="171"/>
      <c r="N1271" s="112">
        <v>17</v>
      </c>
      <c r="O1271" s="75"/>
      <c r="P1271" s="112">
        <v>34</v>
      </c>
      <c r="Q1271" s="75"/>
      <c r="R1271" s="112" t="s">
        <v>5</v>
      </c>
      <c r="S1271" s="112" t="s">
        <v>19</v>
      </c>
    </row>
    <row r="1272" spans="1:19" ht="15" customHeight="1" x14ac:dyDescent="0.35">
      <c r="A1272" s="112">
        <v>1271</v>
      </c>
      <c r="B1272" s="112" t="s">
        <v>4423</v>
      </c>
      <c r="C1272" s="112" t="s">
        <v>4424</v>
      </c>
      <c r="D1272" s="180" t="s">
        <v>3745</v>
      </c>
      <c r="E1272" s="112" t="s">
        <v>288</v>
      </c>
      <c r="F1272" s="112" t="s">
        <v>4425</v>
      </c>
      <c r="G1272" s="180" t="s">
        <v>4426</v>
      </c>
      <c r="H1272" s="75"/>
      <c r="I1272" s="112" t="s">
        <v>505</v>
      </c>
      <c r="J1272" s="112" t="s">
        <v>3728</v>
      </c>
      <c r="K1272" s="178"/>
      <c r="L1272" s="178"/>
      <c r="M1272" s="171"/>
      <c r="N1272" s="112">
        <v>12</v>
      </c>
      <c r="O1272" s="75"/>
      <c r="P1272" s="112">
        <v>23</v>
      </c>
      <c r="Q1272" s="75"/>
      <c r="R1272" s="112" t="s">
        <v>5</v>
      </c>
      <c r="S1272" s="112" t="s">
        <v>19</v>
      </c>
    </row>
    <row r="1273" spans="1:19" ht="15" customHeight="1" x14ac:dyDescent="0.35">
      <c r="A1273" s="112">
        <v>1272</v>
      </c>
      <c r="B1273" s="112" t="s">
        <v>4427</v>
      </c>
      <c r="C1273" s="112" t="s">
        <v>4428</v>
      </c>
      <c r="D1273" s="180" t="s">
        <v>4429</v>
      </c>
      <c r="E1273" s="112" t="s">
        <v>493</v>
      </c>
      <c r="F1273" s="112" t="s">
        <v>4430</v>
      </c>
      <c r="G1273" s="180" t="s">
        <v>4431</v>
      </c>
      <c r="H1273" s="75"/>
      <c r="I1273" s="112" t="s">
        <v>505</v>
      </c>
      <c r="J1273" s="112" t="s">
        <v>3728</v>
      </c>
      <c r="K1273" s="178"/>
      <c r="L1273" s="178"/>
      <c r="M1273" s="171"/>
      <c r="N1273" s="112">
        <v>49</v>
      </c>
      <c r="O1273" s="75"/>
      <c r="P1273" s="112">
        <v>46</v>
      </c>
      <c r="Q1273" s="75"/>
      <c r="R1273" s="112" t="s">
        <v>5</v>
      </c>
      <c r="S1273" s="112" t="s">
        <v>19</v>
      </c>
    </row>
    <row r="1274" spans="1:19" ht="15" customHeight="1" x14ac:dyDescent="0.35">
      <c r="A1274" s="112">
        <v>1273</v>
      </c>
      <c r="B1274" s="112" t="s">
        <v>4432</v>
      </c>
      <c r="C1274" s="112" t="s">
        <v>4433</v>
      </c>
      <c r="D1274" s="180" t="s">
        <v>154</v>
      </c>
      <c r="E1274" s="112" t="s">
        <v>295</v>
      </c>
      <c r="F1274" s="112" t="s">
        <v>4434</v>
      </c>
      <c r="G1274" s="180" t="s">
        <v>488</v>
      </c>
      <c r="H1274" s="75"/>
      <c r="I1274" s="112" t="s">
        <v>505</v>
      </c>
      <c r="J1274" s="112" t="s">
        <v>3728</v>
      </c>
      <c r="K1274" s="178"/>
      <c r="L1274" s="178"/>
      <c r="M1274" s="171"/>
      <c r="N1274" s="112">
        <v>17</v>
      </c>
      <c r="O1274" s="75"/>
      <c r="P1274" s="112">
        <v>17</v>
      </c>
      <c r="Q1274" s="75"/>
      <c r="R1274" s="112" t="s">
        <v>5</v>
      </c>
      <c r="S1274" s="112" t="s">
        <v>19</v>
      </c>
    </row>
    <row r="1275" spans="1:19" ht="15" customHeight="1" x14ac:dyDescent="0.35">
      <c r="A1275" s="112">
        <v>1274</v>
      </c>
      <c r="B1275" s="112" t="s">
        <v>4435</v>
      </c>
      <c r="C1275" s="112" t="s">
        <v>4436</v>
      </c>
      <c r="D1275" s="180" t="s">
        <v>3850</v>
      </c>
      <c r="E1275" s="112" t="s">
        <v>639</v>
      </c>
      <c r="F1275" s="112" t="s">
        <v>4437</v>
      </c>
      <c r="G1275" s="180" t="s">
        <v>488</v>
      </c>
      <c r="H1275" s="75"/>
      <c r="I1275" s="112" t="s">
        <v>505</v>
      </c>
      <c r="J1275" s="112" t="s">
        <v>3728</v>
      </c>
      <c r="K1275" s="178"/>
      <c r="L1275" s="178"/>
      <c r="M1275" s="171"/>
      <c r="N1275" s="112">
        <v>50</v>
      </c>
      <c r="O1275" s="75"/>
      <c r="P1275" s="112">
        <v>52</v>
      </c>
      <c r="Q1275" s="75"/>
      <c r="R1275" s="112" t="s">
        <v>5</v>
      </c>
      <c r="S1275" s="112" t="s">
        <v>19</v>
      </c>
    </row>
    <row r="1276" spans="1:19" ht="15" customHeight="1" x14ac:dyDescent="0.35">
      <c r="A1276" s="112">
        <v>1275</v>
      </c>
      <c r="B1276" s="112" t="s">
        <v>4438</v>
      </c>
      <c r="C1276" s="112" t="s">
        <v>4439</v>
      </c>
      <c r="D1276" s="180" t="s">
        <v>3731</v>
      </c>
      <c r="E1276" s="112" t="s">
        <v>295</v>
      </c>
      <c r="F1276" s="112" t="s">
        <v>4440</v>
      </c>
      <c r="G1276" s="180" t="s">
        <v>488</v>
      </c>
      <c r="H1276" s="75"/>
      <c r="I1276" s="112" t="s">
        <v>505</v>
      </c>
      <c r="J1276" s="112" t="s">
        <v>3728</v>
      </c>
      <c r="K1276" s="178"/>
      <c r="L1276" s="178"/>
      <c r="M1276" s="171"/>
      <c r="N1276" s="112">
        <v>2</v>
      </c>
      <c r="O1276" s="75"/>
      <c r="P1276" s="112">
        <v>20</v>
      </c>
      <c r="Q1276" s="75"/>
      <c r="R1276" s="112" t="s">
        <v>5</v>
      </c>
      <c r="S1276" s="112" t="s">
        <v>19</v>
      </c>
    </row>
    <row r="1277" spans="1:19" ht="15" customHeight="1" x14ac:dyDescent="0.35">
      <c r="A1277" s="112">
        <v>1276</v>
      </c>
      <c r="B1277" s="112" t="s">
        <v>4441</v>
      </c>
      <c r="C1277" s="112" t="s">
        <v>4442</v>
      </c>
      <c r="D1277" s="180" t="s">
        <v>3741</v>
      </c>
      <c r="E1277" s="112" t="s">
        <v>493</v>
      </c>
      <c r="F1277" s="112" t="s">
        <v>4443</v>
      </c>
      <c r="G1277" s="180" t="s">
        <v>488</v>
      </c>
      <c r="H1277" s="75"/>
      <c r="I1277" s="112" t="s">
        <v>505</v>
      </c>
      <c r="J1277" s="112" t="s">
        <v>3728</v>
      </c>
      <c r="K1277" s="178"/>
      <c r="L1277" s="178"/>
      <c r="M1277" s="171"/>
      <c r="N1277" s="112">
        <v>15</v>
      </c>
      <c r="O1277" s="75"/>
      <c r="P1277" s="112">
        <v>33</v>
      </c>
      <c r="Q1277" s="75"/>
      <c r="R1277" s="112" t="s">
        <v>5</v>
      </c>
      <c r="S1277" s="112" t="s">
        <v>19</v>
      </c>
    </row>
    <row r="1278" spans="1:19" ht="15" customHeight="1" x14ac:dyDescent="0.35">
      <c r="A1278" s="112">
        <v>1277</v>
      </c>
      <c r="B1278" s="112" t="s">
        <v>4444</v>
      </c>
      <c r="C1278" s="112" t="s">
        <v>4445</v>
      </c>
      <c r="D1278" s="180" t="s">
        <v>3737</v>
      </c>
      <c r="E1278" s="112" t="s">
        <v>295</v>
      </c>
      <c r="F1278" s="112" t="s">
        <v>1040</v>
      </c>
      <c r="G1278" s="180" t="s">
        <v>488</v>
      </c>
      <c r="H1278" s="75"/>
      <c r="I1278" s="112" t="s">
        <v>505</v>
      </c>
      <c r="J1278" s="112" t="s">
        <v>3728</v>
      </c>
      <c r="K1278" s="178"/>
      <c r="L1278" s="178"/>
      <c r="M1278" s="171"/>
      <c r="N1278" s="112">
        <v>19</v>
      </c>
      <c r="O1278" s="75"/>
      <c r="P1278" s="112">
        <v>22</v>
      </c>
      <c r="Q1278" s="75"/>
      <c r="R1278" s="112" t="s">
        <v>5</v>
      </c>
      <c r="S1278" s="112" t="s">
        <v>19</v>
      </c>
    </row>
    <row r="1279" spans="1:19" ht="15" customHeight="1" x14ac:dyDescent="0.35">
      <c r="A1279" s="112">
        <v>1278</v>
      </c>
      <c r="B1279" s="112" t="s">
        <v>4446</v>
      </c>
      <c r="C1279" s="112" t="s">
        <v>4447</v>
      </c>
      <c r="D1279" s="180" t="s">
        <v>3782</v>
      </c>
      <c r="E1279" s="112" t="s">
        <v>325</v>
      </c>
      <c r="F1279" s="112" t="s">
        <v>4448</v>
      </c>
      <c r="G1279" s="180" t="s">
        <v>4449</v>
      </c>
      <c r="H1279" s="75"/>
      <c r="I1279" s="112" t="s">
        <v>505</v>
      </c>
      <c r="J1279" s="112" t="s">
        <v>3728</v>
      </c>
      <c r="K1279" s="178"/>
      <c r="L1279" s="178"/>
      <c r="M1279" s="171"/>
      <c r="N1279" s="112">
        <v>84</v>
      </c>
      <c r="O1279" s="75"/>
      <c r="P1279" s="112">
        <v>41</v>
      </c>
      <c r="Q1279" s="75"/>
      <c r="R1279" s="112" t="s">
        <v>5</v>
      </c>
      <c r="S1279" s="112" t="s">
        <v>19</v>
      </c>
    </row>
    <row r="1280" spans="1:19" ht="15" customHeight="1" x14ac:dyDescent="0.35">
      <c r="A1280" s="112">
        <v>1279</v>
      </c>
      <c r="B1280" s="112" t="s">
        <v>4450</v>
      </c>
      <c r="C1280" s="112" t="s">
        <v>4451</v>
      </c>
      <c r="D1280" s="180" t="s">
        <v>3726</v>
      </c>
      <c r="E1280" s="112" t="s">
        <v>295</v>
      </c>
      <c r="F1280" s="112" t="s">
        <v>4452</v>
      </c>
      <c r="G1280" s="180" t="s">
        <v>4453</v>
      </c>
      <c r="H1280" s="75"/>
      <c r="I1280" s="112" t="s">
        <v>505</v>
      </c>
      <c r="J1280" s="112" t="s">
        <v>3728</v>
      </c>
      <c r="K1280" s="178"/>
      <c r="L1280" s="178"/>
      <c r="M1280" s="171"/>
      <c r="N1280" s="112">
        <v>16</v>
      </c>
      <c r="O1280" s="75"/>
      <c r="P1280" s="112">
        <v>47</v>
      </c>
      <c r="Q1280" s="75"/>
      <c r="R1280" s="112" t="s">
        <v>5</v>
      </c>
      <c r="S1280" s="112" t="s">
        <v>19</v>
      </c>
    </row>
    <row r="1281" spans="1:19" ht="15" customHeight="1" x14ac:dyDescent="0.35">
      <c r="A1281" s="112">
        <v>1280</v>
      </c>
      <c r="B1281" s="112" t="s">
        <v>4454</v>
      </c>
      <c r="C1281" s="112" t="s">
        <v>4455</v>
      </c>
      <c r="D1281" s="180" t="s">
        <v>4086</v>
      </c>
      <c r="E1281" s="112" t="s">
        <v>288</v>
      </c>
      <c r="F1281" s="112" t="s">
        <v>4456</v>
      </c>
      <c r="G1281" s="180" t="s">
        <v>488</v>
      </c>
      <c r="H1281" s="75"/>
      <c r="I1281" s="112" t="s">
        <v>505</v>
      </c>
      <c r="J1281" s="112" t="s">
        <v>3728</v>
      </c>
      <c r="K1281" s="178"/>
      <c r="L1281" s="178"/>
      <c r="M1281" s="171"/>
      <c r="N1281" s="112">
        <v>32</v>
      </c>
      <c r="O1281" s="75"/>
      <c r="P1281" s="112">
        <v>62</v>
      </c>
      <c r="Q1281" s="75"/>
      <c r="R1281" s="112" t="s">
        <v>5</v>
      </c>
      <c r="S1281" s="112" t="s">
        <v>19</v>
      </c>
    </row>
    <row r="1282" spans="1:19" ht="15" customHeight="1" x14ac:dyDescent="0.35">
      <c r="A1282" s="112">
        <v>1281</v>
      </c>
      <c r="B1282" s="112" t="s">
        <v>4457</v>
      </c>
      <c r="C1282" s="112" t="s">
        <v>4458</v>
      </c>
      <c r="D1282" s="180" t="s">
        <v>4459</v>
      </c>
      <c r="E1282" s="112" t="s">
        <v>295</v>
      </c>
      <c r="F1282" s="112" t="s">
        <v>4460</v>
      </c>
      <c r="G1282" s="180" t="s">
        <v>488</v>
      </c>
      <c r="H1282" s="75"/>
      <c r="I1282" s="112" t="s">
        <v>505</v>
      </c>
      <c r="J1282" s="112" t="s">
        <v>3728</v>
      </c>
      <c r="K1282" s="178"/>
      <c r="L1282" s="178"/>
      <c r="M1282" s="171"/>
      <c r="N1282" s="112">
        <v>5</v>
      </c>
      <c r="O1282" s="75"/>
      <c r="P1282" s="112">
        <v>37</v>
      </c>
      <c r="Q1282" s="75"/>
      <c r="R1282" s="112" t="s">
        <v>5</v>
      </c>
      <c r="S1282" s="112" t="s">
        <v>19</v>
      </c>
    </row>
    <row r="1283" spans="1:19" ht="15" customHeight="1" x14ac:dyDescent="0.35">
      <c r="A1283" s="112">
        <v>1282</v>
      </c>
      <c r="B1283" s="112" t="s">
        <v>4461</v>
      </c>
      <c r="C1283" s="112" t="s">
        <v>4462</v>
      </c>
      <c r="D1283" s="180" t="s">
        <v>3875</v>
      </c>
      <c r="E1283" s="112" t="s">
        <v>639</v>
      </c>
      <c r="F1283" s="112" t="s">
        <v>4463</v>
      </c>
      <c r="G1283" s="180" t="s">
        <v>488</v>
      </c>
      <c r="H1283" s="75"/>
      <c r="I1283" s="112" t="s">
        <v>505</v>
      </c>
      <c r="J1283" s="112" t="s">
        <v>3728</v>
      </c>
      <c r="K1283" s="178"/>
      <c r="L1283" s="178"/>
      <c r="M1283" s="171"/>
      <c r="N1283" s="112">
        <v>8</v>
      </c>
      <c r="O1283" s="75"/>
      <c r="P1283" s="112">
        <v>43</v>
      </c>
      <c r="Q1283" s="75"/>
      <c r="R1283" s="112" t="s">
        <v>5</v>
      </c>
      <c r="S1283" s="112" t="s">
        <v>19</v>
      </c>
    </row>
    <row r="1284" spans="1:19" ht="15" customHeight="1" x14ac:dyDescent="0.35">
      <c r="A1284" s="112">
        <v>1283</v>
      </c>
      <c r="B1284" s="112" t="s">
        <v>4464</v>
      </c>
      <c r="C1284" s="112" t="s">
        <v>4465</v>
      </c>
      <c r="D1284" s="180" t="s">
        <v>3737</v>
      </c>
      <c r="E1284" s="112" t="s">
        <v>346</v>
      </c>
      <c r="F1284" s="112" t="s">
        <v>4466</v>
      </c>
      <c r="G1284" s="180" t="s">
        <v>4467</v>
      </c>
      <c r="H1284" s="75"/>
      <c r="I1284" s="112" t="s">
        <v>505</v>
      </c>
      <c r="J1284" s="112" t="s">
        <v>3728</v>
      </c>
      <c r="K1284" s="178"/>
      <c r="L1284" s="178"/>
      <c r="M1284" s="171"/>
      <c r="N1284" s="112">
        <v>2</v>
      </c>
      <c r="O1284" s="75"/>
      <c r="P1284" s="112">
        <v>20</v>
      </c>
      <c r="Q1284" s="75"/>
      <c r="R1284" s="112" t="s">
        <v>5</v>
      </c>
      <c r="S1284" s="112" t="s">
        <v>19</v>
      </c>
    </row>
    <row r="1285" spans="1:19" ht="15" customHeight="1" x14ac:dyDescent="0.35">
      <c r="A1285" s="112">
        <v>1284</v>
      </c>
      <c r="B1285" s="112" t="s">
        <v>4468</v>
      </c>
      <c r="C1285" s="112" t="s">
        <v>4469</v>
      </c>
      <c r="D1285" s="180" t="s">
        <v>3726</v>
      </c>
      <c r="E1285" s="112" t="s">
        <v>325</v>
      </c>
      <c r="F1285" s="112" t="s">
        <v>4470</v>
      </c>
      <c r="G1285" s="180" t="s">
        <v>4471</v>
      </c>
      <c r="H1285" s="75"/>
      <c r="I1285" s="112" t="s">
        <v>505</v>
      </c>
      <c r="J1285" s="112" t="s">
        <v>3728</v>
      </c>
      <c r="K1285" s="178"/>
      <c r="L1285" s="178"/>
      <c r="M1285" s="171"/>
      <c r="N1285" s="112">
        <v>3</v>
      </c>
      <c r="O1285" s="75"/>
      <c r="P1285" s="112">
        <v>15</v>
      </c>
      <c r="Q1285" s="75"/>
      <c r="R1285" s="112" t="s">
        <v>5</v>
      </c>
      <c r="S1285" s="112" t="s">
        <v>19</v>
      </c>
    </row>
    <row r="1286" spans="1:19" ht="15" customHeight="1" x14ac:dyDescent="0.35">
      <c r="A1286" s="112">
        <v>1285</v>
      </c>
      <c r="B1286" s="112" t="s">
        <v>4472</v>
      </c>
      <c r="C1286" s="112" t="s">
        <v>4473</v>
      </c>
      <c r="D1286" s="180" t="s">
        <v>3782</v>
      </c>
      <c r="E1286" s="112" t="s">
        <v>288</v>
      </c>
      <c r="F1286" s="112" t="s">
        <v>4474</v>
      </c>
      <c r="G1286" s="180" t="s">
        <v>488</v>
      </c>
      <c r="H1286" s="75"/>
      <c r="I1286" s="112" t="s">
        <v>505</v>
      </c>
      <c r="J1286" s="112" t="s">
        <v>3728</v>
      </c>
      <c r="K1286" s="178"/>
      <c r="L1286" s="178"/>
      <c r="M1286" s="171"/>
      <c r="N1286" s="112">
        <v>23</v>
      </c>
      <c r="O1286" s="75"/>
      <c r="P1286" s="112">
        <v>81</v>
      </c>
      <c r="Q1286" s="75"/>
      <c r="R1286" s="112" t="s">
        <v>5</v>
      </c>
      <c r="S1286" s="112" t="s">
        <v>19</v>
      </c>
    </row>
    <row r="1287" spans="1:19" ht="15" customHeight="1" x14ac:dyDescent="0.35">
      <c r="A1287" s="112">
        <v>1286</v>
      </c>
      <c r="B1287" s="112" t="s">
        <v>4475</v>
      </c>
      <c r="C1287" s="112" t="s">
        <v>4476</v>
      </c>
      <c r="D1287" s="180" t="s">
        <v>4477</v>
      </c>
      <c r="E1287" s="112" t="s">
        <v>493</v>
      </c>
      <c r="F1287" s="112" t="s">
        <v>4478</v>
      </c>
      <c r="G1287" s="180" t="s">
        <v>488</v>
      </c>
      <c r="H1287" s="75"/>
      <c r="I1287" s="112" t="s">
        <v>505</v>
      </c>
      <c r="J1287" s="112" t="s">
        <v>3728</v>
      </c>
      <c r="K1287" s="178"/>
      <c r="L1287" s="178"/>
      <c r="M1287" s="171"/>
      <c r="N1287" s="112">
        <v>8</v>
      </c>
      <c r="O1287" s="75"/>
      <c r="P1287" s="112">
        <v>59</v>
      </c>
      <c r="Q1287" s="75"/>
      <c r="R1287" s="112" t="s">
        <v>5</v>
      </c>
      <c r="S1287" s="112" t="s">
        <v>19</v>
      </c>
    </row>
    <row r="1288" spans="1:19" ht="15" customHeight="1" x14ac:dyDescent="0.35">
      <c r="A1288" s="112">
        <v>1287</v>
      </c>
      <c r="B1288" s="112" t="s">
        <v>4479</v>
      </c>
      <c r="C1288" s="112" t="s">
        <v>4480</v>
      </c>
      <c r="D1288" s="180" t="s">
        <v>3850</v>
      </c>
      <c r="E1288" s="112" t="s">
        <v>639</v>
      </c>
      <c r="F1288" s="112" t="s">
        <v>4481</v>
      </c>
      <c r="G1288" s="180" t="s">
        <v>4482</v>
      </c>
      <c r="H1288" s="75"/>
      <c r="I1288" s="112" t="s">
        <v>505</v>
      </c>
      <c r="J1288" s="112" t="s">
        <v>3728</v>
      </c>
      <c r="K1288" s="178"/>
      <c r="L1288" s="178"/>
      <c r="M1288" s="171"/>
      <c r="N1288" s="112">
        <v>17</v>
      </c>
      <c r="O1288" s="75"/>
      <c r="P1288" s="112">
        <v>51</v>
      </c>
      <c r="Q1288" s="75"/>
      <c r="R1288" s="112" t="s">
        <v>5</v>
      </c>
      <c r="S1288" s="112" t="s">
        <v>19</v>
      </c>
    </row>
    <row r="1289" spans="1:19" ht="15" customHeight="1" x14ac:dyDescent="0.35">
      <c r="A1289" s="112">
        <v>1288</v>
      </c>
      <c r="B1289" s="112" t="s">
        <v>4483</v>
      </c>
      <c r="C1289" s="112" t="s">
        <v>4484</v>
      </c>
      <c r="D1289" s="180" t="s">
        <v>3737</v>
      </c>
      <c r="E1289" s="112" t="s">
        <v>310</v>
      </c>
      <c r="F1289" s="112" t="s">
        <v>4485</v>
      </c>
      <c r="G1289" s="180" t="s">
        <v>4486</v>
      </c>
      <c r="H1289" s="75"/>
      <c r="I1289" s="112" t="s">
        <v>505</v>
      </c>
      <c r="J1289" s="112" t="s">
        <v>3728</v>
      </c>
      <c r="K1289" s="178"/>
      <c r="L1289" s="178"/>
      <c r="M1289" s="171"/>
      <c r="N1289" s="112">
        <v>43</v>
      </c>
      <c r="O1289" s="75"/>
      <c r="P1289" s="112">
        <v>54</v>
      </c>
      <c r="Q1289" s="75"/>
      <c r="R1289" s="112" t="s">
        <v>5</v>
      </c>
      <c r="S1289" s="112" t="s">
        <v>19</v>
      </c>
    </row>
    <row r="1290" spans="1:19" ht="15" customHeight="1" x14ac:dyDescent="0.35">
      <c r="A1290" s="112">
        <v>1289</v>
      </c>
      <c r="B1290" s="112" t="s">
        <v>4487</v>
      </c>
      <c r="C1290" s="112" t="s">
        <v>4488</v>
      </c>
      <c r="D1290" s="180" t="s">
        <v>3731</v>
      </c>
      <c r="E1290" s="112" t="s">
        <v>310</v>
      </c>
      <c r="F1290" s="112" t="s">
        <v>4489</v>
      </c>
      <c r="G1290" s="180" t="s">
        <v>488</v>
      </c>
      <c r="H1290" s="75"/>
      <c r="I1290" s="112" t="s">
        <v>505</v>
      </c>
      <c r="J1290" s="112" t="s">
        <v>3728</v>
      </c>
      <c r="K1290" s="178"/>
      <c r="L1290" s="178"/>
      <c r="M1290" s="171"/>
      <c r="N1290" s="112">
        <v>6</v>
      </c>
      <c r="O1290" s="75"/>
      <c r="P1290" s="112">
        <v>48</v>
      </c>
      <c r="Q1290" s="75"/>
      <c r="R1290" s="112" t="s">
        <v>5</v>
      </c>
      <c r="S1290" s="112" t="s">
        <v>19</v>
      </c>
    </row>
    <row r="1291" spans="1:19" ht="15" customHeight="1" x14ac:dyDescent="0.35">
      <c r="A1291" s="112">
        <v>1290</v>
      </c>
      <c r="B1291" s="112" t="s">
        <v>4490</v>
      </c>
      <c r="C1291" s="112" t="s">
        <v>4491</v>
      </c>
      <c r="D1291" s="180" t="s">
        <v>4492</v>
      </c>
      <c r="E1291" s="112" t="s">
        <v>295</v>
      </c>
      <c r="F1291" s="112" t="s">
        <v>4493</v>
      </c>
      <c r="G1291" s="180" t="s">
        <v>4494</v>
      </c>
      <c r="H1291" s="75"/>
      <c r="I1291" s="112" t="s">
        <v>505</v>
      </c>
      <c r="J1291" s="112" t="s">
        <v>3728</v>
      </c>
      <c r="K1291" s="178"/>
      <c r="L1291" s="178"/>
      <c r="M1291" s="171"/>
      <c r="N1291" s="112">
        <v>23</v>
      </c>
      <c r="O1291" s="75"/>
      <c r="P1291" s="112">
        <v>54</v>
      </c>
      <c r="Q1291" s="75"/>
      <c r="R1291" s="112" t="s">
        <v>5</v>
      </c>
      <c r="S1291" s="112" t="s">
        <v>19</v>
      </c>
    </row>
    <row r="1292" spans="1:19" ht="15" customHeight="1" x14ac:dyDescent="0.35">
      <c r="A1292" s="112">
        <v>1291</v>
      </c>
      <c r="B1292" s="112" t="s">
        <v>4495</v>
      </c>
      <c r="C1292" s="112" t="s">
        <v>4496</v>
      </c>
      <c r="D1292" s="180" t="s">
        <v>3875</v>
      </c>
      <c r="E1292" s="112" t="s">
        <v>288</v>
      </c>
      <c r="F1292" s="112" t="s">
        <v>4497</v>
      </c>
      <c r="G1292" s="180" t="s">
        <v>488</v>
      </c>
      <c r="H1292" s="75"/>
      <c r="I1292" s="112" t="s">
        <v>505</v>
      </c>
      <c r="J1292" s="112" t="s">
        <v>3728</v>
      </c>
      <c r="K1292" s="178"/>
      <c r="L1292" s="178"/>
      <c r="M1292" s="171"/>
      <c r="N1292" s="112">
        <v>9</v>
      </c>
      <c r="O1292" s="75"/>
      <c r="P1292" s="112">
        <v>12</v>
      </c>
      <c r="Q1292" s="75"/>
      <c r="R1292" s="112" t="s">
        <v>5</v>
      </c>
      <c r="S1292" s="112" t="s">
        <v>19</v>
      </c>
    </row>
    <row r="1293" spans="1:19" ht="15" customHeight="1" x14ac:dyDescent="0.35">
      <c r="A1293" s="112">
        <v>1292</v>
      </c>
      <c r="B1293" s="112" t="s">
        <v>3888</v>
      </c>
      <c r="C1293" s="112" t="s">
        <v>4498</v>
      </c>
      <c r="D1293" s="180" t="s">
        <v>4369</v>
      </c>
      <c r="E1293" s="112" t="s">
        <v>288</v>
      </c>
      <c r="F1293" s="112" t="s">
        <v>1141</v>
      </c>
      <c r="G1293" s="180" t="s">
        <v>488</v>
      </c>
      <c r="H1293" s="75"/>
      <c r="I1293" s="112" t="s">
        <v>1112</v>
      </c>
      <c r="J1293" s="112" t="s">
        <v>64</v>
      </c>
      <c r="K1293" s="178"/>
      <c r="L1293" s="178"/>
      <c r="M1293" s="171"/>
      <c r="N1293" s="75"/>
      <c r="O1293" s="75"/>
      <c r="P1293" s="75"/>
      <c r="Q1293" s="75"/>
      <c r="R1293" s="112" t="s">
        <v>5</v>
      </c>
      <c r="S1293" s="112" t="s">
        <v>19</v>
      </c>
    </row>
    <row r="1294" spans="1:19" ht="15" customHeight="1" x14ac:dyDescent="0.35">
      <c r="A1294" s="112">
        <v>1293</v>
      </c>
      <c r="B1294" s="112" t="s">
        <v>4499</v>
      </c>
      <c r="C1294" s="112" t="s">
        <v>4500</v>
      </c>
      <c r="D1294" s="180" t="s">
        <v>3782</v>
      </c>
      <c r="E1294" s="112" t="s">
        <v>295</v>
      </c>
      <c r="F1294" s="112" t="s">
        <v>4501</v>
      </c>
      <c r="G1294" s="180" t="s">
        <v>488</v>
      </c>
      <c r="H1294" s="75"/>
      <c r="I1294" s="112" t="s">
        <v>505</v>
      </c>
      <c r="J1294" s="112" t="s">
        <v>3728</v>
      </c>
      <c r="K1294" s="178"/>
      <c r="L1294" s="178"/>
      <c r="M1294" s="171"/>
      <c r="N1294" s="112">
        <v>5</v>
      </c>
      <c r="O1294" s="75"/>
      <c r="P1294" s="112">
        <v>67</v>
      </c>
      <c r="Q1294" s="75"/>
      <c r="R1294" s="112" t="s">
        <v>5</v>
      </c>
      <c r="S1294" s="112" t="s">
        <v>19</v>
      </c>
    </row>
    <row r="1295" spans="1:19" ht="15" customHeight="1" x14ac:dyDescent="0.35">
      <c r="A1295" s="112">
        <v>1294</v>
      </c>
      <c r="B1295" s="112" t="s">
        <v>4502</v>
      </c>
      <c r="C1295" s="112" t="s">
        <v>4503</v>
      </c>
      <c r="D1295" s="180" t="s">
        <v>3782</v>
      </c>
      <c r="E1295" s="112" t="s">
        <v>295</v>
      </c>
      <c r="F1295" s="112" t="s">
        <v>4504</v>
      </c>
      <c r="G1295" s="180" t="s">
        <v>488</v>
      </c>
      <c r="H1295" s="75"/>
      <c r="I1295" s="112" t="s">
        <v>505</v>
      </c>
      <c r="J1295" s="112" t="s">
        <v>3728</v>
      </c>
      <c r="K1295" s="178"/>
      <c r="L1295" s="178"/>
      <c r="M1295" s="171"/>
      <c r="N1295" s="112">
        <v>12</v>
      </c>
      <c r="O1295" s="75"/>
      <c r="P1295" s="112">
        <v>92</v>
      </c>
      <c r="Q1295" s="75"/>
      <c r="R1295" s="112" t="s">
        <v>5</v>
      </c>
      <c r="S1295" s="112" t="s">
        <v>19</v>
      </c>
    </row>
    <row r="1296" spans="1:19" ht="15" customHeight="1" x14ac:dyDescent="0.35">
      <c r="A1296" s="112">
        <v>1295</v>
      </c>
      <c r="B1296" s="112" t="s">
        <v>4505</v>
      </c>
      <c r="C1296" s="112" t="s">
        <v>4506</v>
      </c>
      <c r="D1296" s="180" t="s">
        <v>3782</v>
      </c>
      <c r="E1296" s="112" t="s">
        <v>396</v>
      </c>
      <c r="F1296" s="112" t="s">
        <v>4507</v>
      </c>
      <c r="G1296" s="180" t="s">
        <v>488</v>
      </c>
      <c r="H1296" s="75"/>
      <c r="I1296" s="112" t="s">
        <v>505</v>
      </c>
      <c r="J1296" s="112" t="s">
        <v>3728</v>
      </c>
      <c r="K1296" s="178"/>
      <c r="L1296" s="178"/>
      <c r="M1296" s="171"/>
      <c r="N1296" s="112">
        <v>33</v>
      </c>
      <c r="O1296" s="75"/>
      <c r="P1296" s="112">
        <v>38</v>
      </c>
      <c r="Q1296" s="75"/>
      <c r="R1296" s="112" t="s">
        <v>5</v>
      </c>
      <c r="S1296" s="112" t="s">
        <v>19</v>
      </c>
    </row>
    <row r="1297" spans="1:19" ht="15" customHeight="1" x14ac:dyDescent="0.35">
      <c r="A1297" s="112">
        <v>1296</v>
      </c>
      <c r="B1297" s="112" t="s">
        <v>4508</v>
      </c>
      <c r="C1297" s="112" t="s">
        <v>4509</v>
      </c>
      <c r="D1297" s="180" t="s">
        <v>116</v>
      </c>
      <c r="E1297" s="112" t="s">
        <v>295</v>
      </c>
      <c r="F1297" s="112" t="s">
        <v>4510</v>
      </c>
      <c r="G1297" s="180" t="s">
        <v>488</v>
      </c>
      <c r="H1297" s="75"/>
      <c r="I1297" s="112" t="s">
        <v>505</v>
      </c>
      <c r="J1297" s="112" t="s">
        <v>3728</v>
      </c>
      <c r="K1297" s="178"/>
      <c r="L1297" s="178"/>
      <c r="M1297" s="171"/>
      <c r="N1297" s="112">
        <v>8</v>
      </c>
      <c r="O1297" s="75"/>
      <c r="P1297" s="112">
        <v>54</v>
      </c>
      <c r="Q1297" s="75"/>
      <c r="R1297" s="112" t="s">
        <v>5</v>
      </c>
      <c r="S1297" s="112" t="s">
        <v>19</v>
      </c>
    </row>
    <row r="1298" spans="1:19" ht="15" customHeight="1" x14ac:dyDescent="0.35">
      <c r="A1298" s="112">
        <v>1297</v>
      </c>
      <c r="B1298" s="112" t="s">
        <v>4511</v>
      </c>
      <c r="C1298" s="112" t="s">
        <v>4512</v>
      </c>
      <c r="D1298" s="180" t="s">
        <v>3737</v>
      </c>
      <c r="E1298" s="112" t="s">
        <v>295</v>
      </c>
      <c r="F1298" s="112" t="s">
        <v>4513</v>
      </c>
      <c r="G1298" s="180" t="s">
        <v>488</v>
      </c>
      <c r="H1298" s="75"/>
      <c r="I1298" s="112" t="s">
        <v>505</v>
      </c>
      <c r="J1298" s="112" t="s">
        <v>3728</v>
      </c>
      <c r="K1298" s="178"/>
      <c r="L1298" s="178"/>
      <c r="M1298" s="171"/>
      <c r="N1298" s="112">
        <v>4</v>
      </c>
      <c r="O1298" s="75"/>
      <c r="P1298" s="112">
        <v>30</v>
      </c>
      <c r="Q1298" s="75"/>
      <c r="R1298" s="112" t="s">
        <v>5</v>
      </c>
      <c r="S1298" s="112" t="s">
        <v>19</v>
      </c>
    </row>
    <row r="1299" spans="1:19" ht="15" customHeight="1" x14ac:dyDescent="0.35">
      <c r="A1299" s="112">
        <v>1298</v>
      </c>
      <c r="B1299" s="112" t="s">
        <v>4514</v>
      </c>
      <c r="C1299" s="112" t="s">
        <v>4515</v>
      </c>
      <c r="D1299" s="180" t="s">
        <v>3966</v>
      </c>
      <c r="E1299" s="112" t="s">
        <v>493</v>
      </c>
      <c r="F1299" s="112" t="s">
        <v>4516</v>
      </c>
      <c r="G1299" s="180" t="s">
        <v>4517</v>
      </c>
      <c r="H1299" s="75"/>
      <c r="I1299" s="112" t="s">
        <v>505</v>
      </c>
      <c r="J1299" s="112" t="s">
        <v>3728</v>
      </c>
      <c r="K1299" s="178"/>
      <c r="L1299" s="178"/>
      <c r="M1299" s="171"/>
      <c r="N1299" s="112">
        <v>1</v>
      </c>
      <c r="O1299" s="75"/>
      <c r="P1299" s="112">
        <v>23</v>
      </c>
      <c r="Q1299" s="75"/>
      <c r="R1299" s="112" t="s">
        <v>5</v>
      </c>
      <c r="S1299" s="112" t="s">
        <v>19</v>
      </c>
    </row>
    <row r="1300" spans="1:19" ht="15" customHeight="1" x14ac:dyDescent="0.35">
      <c r="A1300" s="112">
        <v>1299</v>
      </c>
      <c r="B1300" s="112" t="s">
        <v>4518</v>
      </c>
      <c r="C1300" s="112" t="s">
        <v>4519</v>
      </c>
      <c r="D1300" s="180" t="s">
        <v>3782</v>
      </c>
      <c r="E1300" s="112" t="s">
        <v>288</v>
      </c>
      <c r="F1300" s="112" t="s">
        <v>4520</v>
      </c>
      <c r="G1300" s="180" t="s">
        <v>488</v>
      </c>
      <c r="H1300" s="75"/>
      <c r="I1300" s="112" t="s">
        <v>505</v>
      </c>
      <c r="J1300" s="112" t="s">
        <v>3728</v>
      </c>
      <c r="K1300" s="178"/>
      <c r="L1300" s="178"/>
      <c r="M1300" s="171"/>
      <c r="N1300" s="112">
        <v>28</v>
      </c>
      <c r="O1300" s="75"/>
      <c r="P1300" s="112">
        <v>55</v>
      </c>
      <c r="Q1300" s="75"/>
      <c r="R1300" s="112" t="s">
        <v>5</v>
      </c>
      <c r="S1300" s="112" t="s">
        <v>19</v>
      </c>
    </row>
    <row r="1301" spans="1:19" ht="15" customHeight="1" x14ac:dyDescent="0.35">
      <c r="A1301" s="112">
        <v>1300</v>
      </c>
      <c r="B1301" s="112" t="s">
        <v>4521</v>
      </c>
      <c r="C1301" s="112" t="s">
        <v>4522</v>
      </c>
      <c r="D1301" s="180" t="s">
        <v>154</v>
      </c>
      <c r="E1301" s="112" t="s">
        <v>302</v>
      </c>
      <c r="F1301" s="112" t="s">
        <v>3351</v>
      </c>
      <c r="G1301" s="180" t="s">
        <v>488</v>
      </c>
      <c r="H1301" s="75"/>
      <c r="I1301" s="112" t="s">
        <v>505</v>
      </c>
      <c r="J1301" s="112" t="s">
        <v>3728</v>
      </c>
      <c r="K1301" s="178"/>
      <c r="L1301" s="178"/>
      <c r="M1301" s="171"/>
      <c r="N1301" s="112">
        <v>50</v>
      </c>
      <c r="O1301" s="75"/>
      <c r="P1301" s="112">
        <v>27</v>
      </c>
      <c r="Q1301" s="75"/>
      <c r="R1301" s="112" t="s">
        <v>5</v>
      </c>
      <c r="S1301" s="112" t="s">
        <v>19</v>
      </c>
    </row>
    <row r="1302" spans="1:19" ht="15" customHeight="1" x14ac:dyDescent="0.35">
      <c r="A1302" s="112">
        <v>1301</v>
      </c>
      <c r="B1302" s="112" t="s">
        <v>4523</v>
      </c>
      <c r="C1302" s="112" t="s">
        <v>4524</v>
      </c>
      <c r="D1302" s="180" t="s">
        <v>3726</v>
      </c>
      <c r="E1302" s="112" t="s">
        <v>310</v>
      </c>
      <c r="F1302" s="112" t="s">
        <v>4525</v>
      </c>
      <c r="G1302" s="180" t="s">
        <v>4526</v>
      </c>
      <c r="H1302" s="75"/>
      <c r="I1302" s="112" t="s">
        <v>505</v>
      </c>
      <c r="J1302" s="112" t="s">
        <v>3728</v>
      </c>
      <c r="K1302" s="178"/>
      <c r="L1302" s="178"/>
      <c r="M1302" s="171"/>
      <c r="N1302" s="112">
        <v>26</v>
      </c>
      <c r="O1302" s="75"/>
      <c r="P1302" s="112">
        <v>12</v>
      </c>
      <c r="Q1302" s="75"/>
      <c r="R1302" s="112" t="s">
        <v>5</v>
      </c>
      <c r="S1302" s="112" t="s">
        <v>19</v>
      </c>
    </row>
    <row r="1303" spans="1:19" ht="15" customHeight="1" x14ac:dyDescent="0.35">
      <c r="A1303" s="112">
        <v>1302</v>
      </c>
      <c r="B1303" s="112" t="s">
        <v>4527</v>
      </c>
      <c r="C1303" s="112" t="s">
        <v>4528</v>
      </c>
      <c r="D1303" s="180" t="s">
        <v>3726</v>
      </c>
      <c r="E1303" s="112" t="s">
        <v>310</v>
      </c>
      <c r="F1303" s="112" t="s">
        <v>4529</v>
      </c>
      <c r="G1303" s="191" t="s">
        <v>4530</v>
      </c>
      <c r="H1303" s="75"/>
      <c r="I1303" s="112" t="s">
        <v>505</v>
      </c>
      <c r="J1303" s="112" t="s">
        <v>3728</v>
      </c>
      <c r="K1303" s="178"/>
      <c r="L1303" s="178"/>
      <c r="M1303" s="171"/>
      <c r="N1303" s="112">
        <v>24</v>
      </c>
      <c r="O1303" s="75"/>
      <c r="P1303" s="112">
        <v>10</v>
      </c>
      <c r="Q1303" s="75"/>
      <c r="R1303" s="112" t="s">
        <v>5</v>
      </c>
      <c r="S1303" s="112" t="s">
        <v>19</v>
      </c>
    </row>
    <row r="1304" spans="1:19" ht="15" customHeight="1" x14ac:dyDescent="0.35">
      <c r="A1304" s="112">
        <v>1303</v>
      </c>
      <c r="B1304" s="112" t="s">
        <v>4531</v>
      </c>
      <c r="C1304" s="112" t="s">
        <v>4532</v>
      </c>
      <c r="D1304" s="180" t="s">
        <v>4305</v>
      </c>
      <c r="E1304" s="112" t="s">
        <v>346</v>
      </c>
      <c r="F1304" s="112" t="s">
        <v>4533</v>
      </c>
      <c r="G1304" s="180" t="s">
        <v>4534</v>
      </c>
      <c r="H1304" s="75"/>
      <c r="I1304" s="112" t="s">
        <v>505</v>
      </c>
      <c r="J1304" s="112" t="s">
        <v>3728</v>
      </c>
      <c r="K1304" s="178"/>
      <c r="L1304" s="178"/>
      <c r="M1304" s="171"/>
      <c r="N1304" s="112">
        <v>6</v>
      </c>
      <c r="O1304" s="75"/>
      <c r="P1304" s="112">
        <v>3</v>
      </c>
      <c r="Q1304" s="75"/>
      <c r="R1304" s="112" t="s">
        <v>5</v>
      </c>
      <c r="S1304" s="112" t="s">
        <v>19</v>
      </c>
    </row>
    <row r="1305" spans="1:19" ht="15" customHeight="1" x14ac:dyDescent="0.35">
      <c r="A1305" s="112">
        <v>1304</v>
      </c>
      <c r="B1305" s="112" t="s">
        <v>4535</v>
      </c>
      <c r="C1305" s="112" t="s">
        <v>4536</v>
      </c>
      <c r="D1305" s="180" t="s">
        <v>3924</v>
      </c>
      <c r="E1305" s="112" t="s">
        <v>346</v>
      </c>
      <c r="F1305" s="112" t="s">
        <v>4537</v>
      </c>
      <c r="G1305" s="180" t="s">
        <v>4538</v>
      </c>
      <c r="H1305" s="75"/>
      <c r="I1305" s="112" t="s">
        <v>505</v>
      </c>
      <c r="J1305" s="112" t="s">
        <v>3728</v>
      </c>
      <c r="K1305" s="178"/>
      <c r="L1305" s="178"/>
      <c r="M1305" s="171"/>
      <c r="N1305" s="112">
        <v>4</v>
      </c>
      <c r="O1305" s="75"/>
      <c r="P1305" s="112">
        <v>27</v>
      </c>
      <c r="Q1305" s="75"/>
      <c r="R1305" s="112" t="s">
        <v>5</v>
      </c>
      <c r="S1305" s="112" t="s">
        <v>19</v>
      </c>
    </row>
    <row r="1306" spans="1:19" ht="15" customHeight="1" x14ac:dyDescent="0.35">
      <c r="A1306" s="112">
        <v>1305</v>
      </c>
      <c r="B1306" s="112" t="s">
        <v>4539</v>
      </c>
      <c r="C1306" s="112" t="s">
        <v>4540</v>
      </c>
      <c r="D1306" s="180" t="s">
        <v>3745</v>
      </c>
      <c r="E1306" s="112" t="s">
        <v>325</v>
      </c>
      <c r="F1306" s="112" t="s">
        <v>4541</v>
      </c>
      <c r="G1306" s="180" t="s">
        <v>4542</v>
      </c>
      <c r="H1306" s="75"/>
      <c r="I1306" s="112" t="s">
        <v>505</v>
      </c>
      <c r="J1306" s="112" t="s">
        <v>3728</v>
      </c>
      <c r="K1306" s="178"/>
      <c r="L1306" s="178"/>
      <c r="M1306" s="171"/>
      <c r="N1306" s="112">
        <v>34</v>
      </c>
      <c r="O1306" s="75"/>
      <c r="P1306" s="112">
        <v>49</v>
      </c>
      <c r="Q1306" s="75"/>
      <c r="R1306" s="112" t="s">
        <v>5</v>
      </c>
      <c r="S1306" s="112" t="s">
        <v>19</v>
      </c>
    </row>
    <row r="1307" spans="1:19" ht="15" customHeight="1" x14ac:dyDescent="0.35">
      <c r="A1307" s="112">
        <v>1306</v>
      </c>
      <c r="B1307" s="112" t="s">
        <v>4543</v>
      </c>
      <c r="C1307" s="112" t="s">
        <v>4544</v>
      </c>
      <c r="D1307" s="180" t="s">
        <v>4315</v>
      </c>
      <c r="E1307" s="112" t="s">
        <v>302</v>
      </c>
      <c r="F1307" s="112" t="s">
        <v>4545</v>
      </c>
      <c r="G1307" s="180" t="s">
        <v>4546</v>
      </c>
      <c r="H1307" s="75"/>
      <c r="I1307" s="112" t="s">
        <v>505</v>
      </c>
      <c r="J1307" s="112" t="s">
        <v>3728</v>
      </c>
      <c r="K1307" s="178"/>
      <c r="L1307" s="178"/>
      <c r="M1307" s="171"/>
      <c r="N1307" s="112">
        <v>5</v>
      </c>
      <c r="O1307" s="75"/>
      <c r="P1307" s="112">
        <v>39</v>
      </c>
      <c r="Q1307" s="75"/>
      <c r="R1307" s="112" t="s">
        <v>5</v>
      </c>
      <c r="S1307" s="112" t="s">
        <v>19</v>
      </c>
    </row>
    <row r="1308" spans="1:19" ht="15" customHeight="1" x14ac:dyDescent="0.35">
      <c r="A1308" s="112">
        <v>1307</v>
      </c>
      <c r="B1308" s="112" t="s">
        <v>4547</v>
      </c>
      <c r="C1308" s="112" t="s">
        <v>4548</v>
      </c>
      <c r="D1308" s="180" t="s">
        <v>3924</v>
      </c>
      <c r="E1308" s="112" t="s">
        <v>346</v>
      </c>
      <c r="F1308" s="112" t="s">
        <v>4549</v>
      </c>
      <c r="G1308" s="180" t="s">
        <v>4550</v>
      </c>
      <c r="H1308" s="75"/>
      <c r="I1308" s="112" t="s">
        <v>505</v>
      </c>
      <c r="J1308" s="112" t="s">
        <v>3728</v>
      </c>
      <c r="K1308" s="178"/>
      <c r="L1308" s="178"/>
      <c r="M1308" s="171"/>
      <c r="N1308" s="75"/>
      <c r="O1308" s="75"/>
      <c r="P1308" s="112">
        <v>44</v>
      </c>
      <c r="Q1308" s="75"/>
      <c r="R1308" s="112" t="s">
        <v>5</v>
      </c>
      <c r="S1308" s="112" t="s">
        <v>19</v>
      </c>
    </row>
    <row r="1309" spans="1:19" ht="15" customHeight="1" x14ac:dyDescent="0.35">
      <c r="A1309" s="112">
        <v>1308</v>
      </c>
      <c r="B1309" s="112" t="s">
        <v>4551</v>
      </c>
      <c r="C1309" s="112" t="s">
        <v>4552</v>
      </c>
      <c r="D1309" s="180" t="s">
        <v>3735</v>
      </c>
      <c r="E1309" s="112" t="s">
        <v>325</v>
      </c>
      <c r="F1309" s="112" t="s">
        <v>4553</v>
      </c>
      <c r="G1309" s="180" t="s">
        <v>488</v>
      </c>
      <c r="H1309" s="75"/>
      <c r="I1309" s="112" t="s">
        <v>505</v>
      </c>
      <c r="J1309" s="112" t="s">
        <v>3728</v>
      </c>
      <c r="K1309" s="178"/>
      <c r="L1309" s="178"/>
      <c r="M1309" s="171"/>
      <c r="N1309" s="112">
        <v>61</v>
      </c>
      <c r="O1309" s="75"/>
      <c r="P1309" s="112">
        <v>41</v>
      </c>
      <c r="Q1309" s="75"/>
      <c r="R1309" s="112" t="s">
        <v>5</v>
      </c>
      <c r="S1309" s="112" t="s">
        <v>19</v>
      </c>
    </row>
    <row r="1310" spans="1:19" ht="15" customHeight="1" x14ac:dyDescent="0.35">
      <c r="A1310" s="112">
        <v>1309</v>
      </c>
      <c r="B1310" s="112" t="s">
        <v>4554</v>
      </c>
      <c r="C1310" s="112" t="s">
        <v>4555</v>
      </c>
      <c r="D1310" s="180" t="s">
        <v>3875</v>
      </c>
      <c r="E1310" s="112" t="s">
        <v>493</v>
      </c>
      <c r="F1310" s="112" t="s">
        <v>4556</v>
      </c>
      <c r="G1310" s="180" t="s">
        <v>488</v>
      </c>
      <c r="H1310" s="75"/>
      <c r="I1310" s="112" t="s">
        <v>505</v>
      </c>
      <c r="J1310" s="112" t="s">
        <v>3728</v>
      </c>
      <c r="K1310" s="178"/>
      <c r="L1310" s="178"/>
      <c r="M1310" s="171"/>
      <c r="N1310" s="75"/>
      <c r="O1310" s="75"/>
      <c r="P1310" s="112">
        <v>9</v>
      </c>
      <c r="Q1310" s="75"/>
      <c r="R1310" s="112" t="s">
        <v>5</v>
      </c>
      <c r="S1310" s="112" t="s">
        <v>19</v>
      </c>
    </row>
    <row r="1311" spans="1:19" ht="15" customHeight="1" x14ac:dyDescent="0.35">
      <c r="A1311" s="112">
        <v>1310</v>
      </c>
      <c r="B1311" s="112" t="s">
        <v>4557</v>
      </c>
      <c r="C1311" s="112" t="s">
        <v>4558</v>
      </c>
      <c r="D1311" s="180" t="s">
        <v>4305</v>
      </c>
      <c r="E1311" s="112" t="s">
        <v>556</v>
      </c>
      <c r="F1311" s="112" t="s">
        <v>4559</v>
      </c>
      <c r="G1311" s="180" t="s">
        <v>4560</v>
      </c>
      <c r="H1311" s="75"/>
      <c r="I1311" s="112" t="s">
        <v>505</v>
      </c>
      <c r="J1311" s="112" t="s">
        <v>3728</v>
      </c>
      <c r="K1311" s="178"/>
      <c r="L1311" s="178"/>
      <c r="M1311" s="171"/>
      <c r="N1311" s="75"/>
      <c r="O1311" s="75"/>
      <c r="P1311" s="112">
        <v>13</v>
      </c>
      <c r="Q1311" s="75"/>
      <c r="R1311" s="112" t="s">
        <v>5</v>
      </c>
      <c r="S1311" s="112" t="s">
        <v>19</v>
      </c>
    </row>
    <row r="1312" spans="1:19" ht="15" customHeight="1" x14ac:dyDescent="0.35">
      <c r="A1312" s="112">
        <v>1311</v>
      </c>
      <c r="B1312" s="112" t="s">
        <v>4561</v>
      </c>
      <c r="C1312" s="112" t="s">
        <v>4562</v>
      </c>
      <c r="D1312" s="180" t="s">
        <v>3726</v>
      </c>
      <c r="E1312" s="112" t="s">
        <v>310</v>
      </c>
      <c r="F1312" s="112" t="s">
        <v>4563</v>
      </c>
      <c r="G1312" s="180" t="s">
        <v>4564</v>
      </c>
      <c r="H1312" s="75"/>
      <c r="I1312" s="112" t="s">
        <v>505</v>
      </c>
      <c r="J1312" s="112" t="s">
        <v>3728</v>
      </c>
      <c r="K1312" s="178"/>
      <c r="L1312" s="178"/>
      <c r="M1312" s="171"/>
      <c r="N1312" s="112">
        <v>14</v>
      </c>
      <c r="O1312" s="75"/>
      <c r="P1312" s="112">
        <v>12</v>
      </c>
      <c r="Q1312" s="75"/>
      <c r="R1312" s="112" t="s">
        <v>5</v>
      </c>
      <c r="S1312" s="112" t="s">
        <v>19</v>
      </c>
    </row>
    <row r="1313" spans="1:19" ht="15" customHeight="1" x14ac:dyDescent="0.35">
      <c r="A1313" s="112">
        <v>1312</v>
      </c>
      <c r="B1313" s="112" t="s">
        <v>4565</v>
      </c>
      <c r="C1313" s="112" t="s">
        <v>4566</v>
      </c>
      <c r="D1313" s="180" t="s">
        <v>154</v>
      </c>
      <c r="E1313" s="112" t="s">
        <v>493</v>
      </c>
      <c r="F1313" s="112" t="s">
        <v>4567</v>
      </c>
      <c r="G1313" s="180" t="s">
        <v>488</v>
      </c>
      <c r="H1313" s="75"/>
      <c r="I1313" s="112" t="s">
        <v>505</v>
      </c>
      <c r="J1313" s="112" t="s">
        <v>3728</v>
      </c>
      <c r="K1313" s="178"/>
      <c r="L1313" s="178"/>
      <c r="M1313" s="171"/>
      <c r="N1313" s="112">
        <v>7</v>
      </c>
      <c r="O1313" s="75"/>
      <c r="P1313" s="112">
        <v>10</v>
      </c>
      <c r="Q1313" s="75"/>
      <c r="R1313" s="112" t="s">
        <v>5</v>
      </c>
      <c r="S1313" s="112" t="s">
        <v>19</v>
      </c>
    </row>
    <row r="1314" spans="1:19" ht="15" customHeight="1" x14ac:dyDescent="0.35">
      <c r="A1314" s="112">
        <v>1313</v>
      </c>
      <c r="B1314" s="112" t="s">
        <v>4568</v>
      </c>
      <c r="C1314" s="112" t="s">
        <v>4569</v>
      </c>
      <c r="D1314" s="180" t="s">
        <v>3726</v>
      </c>
      <c r="E1314" s="112" t="s">
        <v>333</v>
      </c>
      <c r="F1314" s="112" t="s">
        <v>4570</v>
      </c>
      <c r="G1314" s="180" t="s">
        <v>4571</v>
      </c>
      <c r="H1314" s="75"/>
      <c r="I1314" s="112" t="s">
        <v>505</v>
      </c>
      <c r="J1314" s="112" t="s">
        <v>3728</v>
      </c>
      <c r="K1314" s="178"/>
      <c r="L1314" s="178"/>
      <c r="M1314" s="171"/>
      <c r="N1314" s="112">
        <v>17</v>
      </c>
      <c r="O1314" s="75"/>
      <c r="P1314" s="112">
        <v>23</v>
      </c>
      <c r="Q1314" s="75"/>
      <c r="R1314" s="112" t="s">
        <v>5</v>
      </c>
      <c r="S1314" s="112" t="s">
        <v>19</v>
      </c>
    </row>
    <row r="1315" spans="1:19" ht="15" customHeight="1" x14ac:dyDescent="0.35">
      <c r="A1315" s="112">
        <v>1314</v>
      </c>
      <c r="B1315" s="112" t="s">
        <v>4572</v>
      </c>
      <c r="C1315" s="112" t="s">
        <v>4573</v>
      </c>
      <c r="D1315" s="180" t="s">
        <v>154</v>
      </c>
      <c r="E1315" s="112" t="s">
        <v>288</v>
      </c>
      <c r="F1315" s="112" t="s">
        <v>4574</v>
      </c>
      <c r="G1315" s="180" t="s">
        <v>488</v>
      </c>
      <c r="H1315" s="75"/>
      <c r="I1315" s="112" t="s">
        <v>505</v>
      </c>
      <c r="J1315" s="112" t="s">
        <v>3728</v>
      </c>
      <c r="K1315" s="178"/>
      <c r="L1315" s="178"/>
      <c r="M1315" s="171"/>
      <c r="N1315" s="112">
        <v>17</v>
      </c>
      <c r="O1315" s="75"/>
      <c r="P1315" s="112">
        <v>35</v>
      </c>
      <c r="Q1315" s="75"/>
      <c r="R1315" s="112" t="s">
        <v>5</v>
      </c>
      <c r="S1315" s="112" t="s">
        <v>19</v>
      </c>
    </row>
    <row r="1316" spans="1:19" ht="15" customHeight="1" x14ac:dyDescent="0.35">
      <c r="A1316" s="112">
        <v>1315</v>
      </c>
      <c r="B1316" s="112" t="s">
        <v>4575</v>
      </c>
      <c r="C1316" s="112" t="s">
        <v>4576</v>
      </c>
      <c r="D1316" s="180" t="s">
        <v>4577</v>
      </c>
      <c r="E1316" s="112" t="s">
        <v>556</v>
      </c>
      <c r="F1316" s="112" t="s">
        <v>4578</v>
      </c>
      <c r="G1316" s="180" t="s">
        <v>4579</v>
      </c>
      <c r="H1316" s="75"/>
      <c r="I1316" s="112" t="s">
        <v>505</v>
      </c>
      <c r="J1316" s="112" t="s">
        <v>3728</v>
      </c>
      <c r="K1316" s="178"/>
      <c r="L1316" s="178"/>
      <c r="M1316" s="171"/>
      <c r="N1316" s="75"/>
      <c r="O1316" s="75"/>
      <c r="P1316" s="112">
        <v>6</v>
      </c>
      <c r="Q1316" s="75"/>
      <c r="R1316" s="112" t="s">
        <v>5</v>
      </c>
      <c r="S1316" s="112" t="s">
        <v>19</v>
      </c>
    </row>
    <row r="1317" spans="1:19" ht="15" customHeight="1" x14ac:dyDescent="0.35">
      <c r="A1317" s="112">
        <v>1316</v>
      </c>
      <c r="B1317" s="112" t="s">
        <v>4580</v>
      </c>
      <c r="C1317" s="112" t="s">
        <v>4581</v>
      </c>
      <c r="D1317" s="180" t="s">
        <v>116</v>
      </c>
      <c r="E1317" s="112" t="s">
        <v>493</v>
      </c>
      <c r="F1317" s="112" t="s">
        <v>4582</v>
      </c>
      <c r="G1317" s="180" t="s">
        <v>4583</v>
      </c>
      <c r="H1317" s="75"/>
      <c r="I1317" s="112" t="s">
        <v>505</v>
      </c>
      <c r="J1317" s="112" t="s">
        <v>3728</v>
      </c>
      <c r="K1317" s="178"/>
      <c r="L1317" s="178"/>
      <c r="M1317" s="171"/>
      <c r="N1317" s="112">
        <v>26</v>
      </c>
      <c r="O1317" s="75"/>
      <c r="P1317" s="112">
        <v>57</v>
      </c>
      <c r="Q1317" s="75"/>
      <c r="R1317" s="112" t="s">
        <v>5</v>
      </c>
      <c r="S1317" s="112" t="s">
        <v>19</v>
      </c>
    </row>
    <row r="1318" spans="1:19" ht="15" customHeight="1" x14ac:dyDescent="0.35">
      <c r="A1318" s="112">
        <v>1317</v>
      </c>
      <c r="B1318" s="112" t="s">
        <v>4584</v>
      </c>
      <c r="C1318" s="112" t="s">
        <v>4585</v>
      </c>
      <c r="D1318" s="180" t="s">
        <v>3782</v>
      </c>
      <c r="E1318" s="112" t="s">
        <v>346</v>
      </c>
      <c r="F1318" s="112" t="s">
        <v>4586</v>
      </c>
      <c r="G1318" s="180" t="s">
        <v>488</v>
      </c>
      <c r="H1318" s="75"/>
      <c r="I1318" s="112" t="s">
        <v>505</v>
      </c>
      <c r="J1318" s="112" t="s">
        <v>3728</v>
      </c>
      <c r="K1318" s="178"/>
      <c r="L1318" s="178"/>
      <c r="M1318" s="171"/>
      <c r="N1318" s="112">
        <v>8</v>
      </c>
      <c r="O1318" s="75"/>
      <c r="P1318" s="112">
        <v>14</v>
      </c>
      <c r="Q1318" s="75"/>
      <c r="R1318" s="112" t="s">
        <v>5</v>
      </c>
      <c r="S1318" s="112" t="s">
        <v>19</v>
      </c>
    </row>
    <row r="1319" spans="1:19" ht="15" customHeight="1" x14ac:dyDescent="0.35">
      <c r="A1319" s="112">
        <v>1318</v>
      </c>
      <c r="B1319" s="112" t="s">
        <v>4587</v>
      </c>
      <c r="C1319" s="112" t="s">
        <v>4588</v>
      </c>
      <c r="D1319" s="180" t="s">
        <v>3731</v>
      </c>
      <c r="E1319" s="112" t="s">
        <v>493</v>
      </c>
      <c r="F1319" s="112" t="s">
        <v>4589</v>
      </c>
      <c r="G1319" s="180" t="s">
        <v>488</v>
      </c>
      <c r="H1319" s="75"/>
      <c r="I1319" s="112" t="s">
        <v>505</v>
      </c>
      <c r="J1319" s="112" t="s">
        <v>3728</v>
      </c>
      <c r="K1319" s="178"/>
      <c r="L1319" s="178"/>
      <c r="M1319" s="171"/>
      <c r="N1319" s="112">
        <v>15</v>
      </c>
      <c r="O1319" s="75"/>
      <c r="P1319" s="112">
        <v>61</v>
      </c>
      <c r="Q1319" s="75"/>
      <c r="R1319" s="112" t="s">
        <v>5</v>
      </c>
      <c r="S1319" s="112" t="s">
        <v>19</v>
      </c>
    </row>
    <row r="1320" spans="1:19" ht="15" customHeight="1" x14ac:dyDescent="0.35">
      <c r="A1320" s="112">
        <v>1319</v>
      </c>
      <c r="B1320" s="112" t="s">
        <v>4590</v>
      </c>
      <c r="C1320" s="112" t="s">
        <v>4591</v>
      </c>
      <c r="D1320" s="180" t="s">
        <v>3763</v>
      </c>
      <c r="E1320" s="112" t="s">
        <v>302</v>
      </c>
      <c r="F1320" s="112" t="s">
        <v>4592</v>
      </c>
      <c r="G1320" s="180" t="s">
        <v>488</v>
      </c>
      <c r="H1320" s="75"/>
      <c r="I1320" s="112" t="s">
        <v>505</v>
      </c>
      <c r="J1320" s="112" t="s">
        <v>3728</v>
      </c>
      <c r="K1320" s="178"/>
      <c r="L1320" s="178"/>
      <c r="M1320" s="171"/>
      <c r="N1320" s="112">
        <v>42</v>
      </c>
      <c r="O1320" s="75"/>
      <c r="P1320" s="112">
        <v>28</v>
      </c>
      <c r="Q1320" s="75"/>
      <c r="R1320" s="112" t="s">
        <v>5</v>
      </c>
      <c r="S1320" s="112" t="s">
        <v>19</v>
      </c>
    </row>
    <row r="1321" spans="1:19" ht="15" customHeight="1" x14ac:dyDescent="0.35">
      <c r="A1321" s="112">
        <v>1320</v>
      </c>
      <c r="B1321" s="112" t="s">
        <v>4593</v>
      </c>
      <c r="C1321" s="112" t="s">
        <v>4594</v>
      </c>
      <c r="D1321" s="180" t="s">
        <v>3737</v>
      </c>
      <c r="E1321" s="112" t="s">
        <v>288</v>
      </c>
      <c r="F1321" s="112" t="s">
        <v>2911</v>
      </c>
      <c r="G1321" s="180" t="s">
        <v>488</v>
      </c>
      <c r="H1321" s="75"/>
      <c r="I1321" s="112" t="s">
        <v>505</v>
      </c>
      <c r="J1321" s="112" t="s">
        <v>3728</v>
      </c>
      <c r="K1321" s="178"/>
      <c r="L1321" s="178"/>
      <c r="M1321" s="171"/>
      <c r="N1321" s="112">
        <v>1</v>
      </c>
      <c r="O1321" s="75"/>
      <c r="P1321" s="112">
        <v>48</v>
      </c>
      <c r="Q1321" s="75"/>
      <c r="R1321" s="112" t="s">
        <v>5</v>
      </c>
      <c r="S1321" s="112" t="s">
        <v>19</v>
      </c>
    </row>
    <row r="1322" spans="1:19" ht="15" customHeight="1" x14ac:dyDescent="0.35">
      <c r="A1322" s="112">
        <v>1321</v>
      </c>
      <c r="B1322" s="112" t="s">
        <v>4595</v>
      </c>
      <c r="C1322" s="112" t="s">
        <v>4596</v>
      </c>
      <c r="D1322" s="180" t="s">
        <v>3731</v>
      </c>
      <c r="E1322" s="112" t="s">
        <v>493</v>
      </c>
      <c r="F1322" s="112" t="s">
        <v>4597</v>
      </c>
      <c r="G1322" s="180" t="s">
        <v>4598</v>
      </c>
      <c r="H1322" s="75"/>
      <c r="I1322" s="112" t="s">
        <v>505</v>
      </c>
      <c r="J1322" s="112" t="s">
        <v>3728</v>
      </c>
      <c r="K1322" s="178"/>
      <c r="L1322" s="178"/>
      <c r="M1322" s="171"/>
      <c r="N1322" s="112">
        <v>12</v>
      </c>
      <c r="O1322" s="75"/>
      <c r="P1322" s="112">
        <v>19</v>
      </c>
      <c r="Q1322" s="75"/>
      <c r="R1322" s="112" t="s">
        <v>5</v>
      </c>
      <c r="S1322" s="112" t="s">
        <v>19</v>
      </c>
    </row>
    <row r="1323" spans="1:19" ht="15" customHeight="1" x14ac:dyDescent="0.35">
      <c r="A1323" s="112">
        <v>1322</v>
      </c>
      <c r="B1323" s="112" t="s">
        <v>4599</v>
      </c>
      <c r="C1323" s="112" t="s">
        <v>4600</v>
      </c>
      <c r="D1323" s="180" t="s">
        <v>3850</v>
      </c>
      <c r="E1323" s="112" t="s">
        <v>310</v>
      </c>
      <c r="F1323" s="112" t="s">
        <v>4601</v>
      </c>
      <c r="G1323" s="180" t="s">
        <v>488</v>
      </c>
      <c r="H1323" s="75"/>
      <c r="I1323" s="112" t="s">
        <v>505</v>
      </c>
      <c r="J1323" s="112" t="s">
        <v>3728</v>
      </c>
      <c r="K1323" s="178"/>
      <c r="L1323" s="178"/>
      <c r="M1323" s="171"/>
      <c r="N1323" s="112">
        <v>49</v>
      </c>
      <c r="O1323" s="75"/>
      <c r="P1323" s="112">
        <v>52</v>
      </c>
      <c r="Q1323" s="75"/>
      <c r="R1323" s="112" t="s">
        <v>5</v>
      </c>
      <c r="S1323" s="112" t="s">
        <v>19</v>
      </c>
    </row>
    <row r="1324" spans="1:19" ht="15" customHeight="1" x14ac:dyDescent="0.35">
      <c r="A1324" s="112">
        <v>1323</v>
      </c>
      <c r="B1324" s="112" t="s">
        <v>4602</v>
      </c>
      <c r="C1324" s="112" t="s">
        <v>4603</v>
      </c>
      <c r="D1324" s="180" t="s">
        <v>3924</v>
      </c>
      <c r="E1324" s="112" t="s">
        <v>493</v>
      </c>
      <c r="F1324" s="112" t="s">
        <v>4604</v>
      </c>
      <c r="G1324" s="180" t="s">
        <v>4605</v>
      </c>
      <c r="H1324" s="75"/>
      <c r="I1324" s="112" t="s">
        <v>505</v>
      </c>
      <c r="J1324" s="112" t="s">
        <v>3728</v>
      </c>
      <c r="K1324" s="178"/>
      <c r="L1324" s="178"/>
      <c r="M1324" s="171"/>
      <c r="N1324" s="75"/>
      <c r="O1324" s="75"/>
      <c r="P1324" s="112">
        <v>30</v>
      </c>
      <c r="Q1324" s="75"/>
      <c r="R1324" s="112" t="s">
        <v>5</v>
      </c>
      <c r="S1324" s="112" t="s">
        <v>19</v>
      </c>
    </row>
    <row r="1325" spans="1:19" ht="15" customHeight="1" x14ac:dyDescent="0.35">
      <c r="A1325" s="112">
        <v>1324</v>
      </c>
      <c r="B1325" s="112" t="s">
        <v>4606</v>
      </c>
      <c r="C1325" s="112" t="s">
        <v>4607</v>
      </c>
      <c r="D1325" s="180" t="s">
        <v>3924</v>
      </c>
      <c r="E1325" s="112" t="s">
        <v>639</v>
      </c>
      <c r="F1325" s="112" t="s">
        <v>4608</v>
      </c>
      <c r="G1325" s="180" t="s">
        <v>4609</v>
      </c>
      <c r="H1325" s="75"/>
      <c r="I1325" s="112" t="s">
        <v>505</v>
      </c>
      <c r="J1325" s="112" t="s">
        <v>3728</v>
      </c>
      <c r="K1325" s="178"/>
      <c r="L1325" s="178"/>
      <c r="M1325" s="171"/>
      <c r="N1325" s="112">
        <v>31</v>
      </c>
      <c r="O1325" s="75"/>
      <c r="P1325" s="112">
        <v>27</v>
      </c>
      <c r="Q1325" s="75"/>
      <c r="R1325" s="112" t="s">
        <v>5</v>
      </c>
      <c r="S1325" s="112" t="s">
        <v>19</v>
      </c>
    </row>
    <row r="1326" spans="1:19" ht="15" customHeight="1" x14ac:dyDescent="0.35">
      <c r="A1326" s="112">
        <v>1325</v>
      </c>
      <c r="B1326" s="112" t="s">
        <v>4610</v>
      </c>
      <c r="C1326" s="112" t="s">
        <v>4611</v>
      </c>
      <c r="D1326" s="180" t="s">
        <v>3731</v>
      </c>
      <c r="E1326" s="112" t="s">
        <v>493</v>
      </c>
      <c r="F1326" s="112" t="s">
        <v>4612</v>
      </c>
      <c r="G1326" s="180" t="s">
        <v>488</v>
      </c>
      <c r="H1326" s="75"/>
      <c r="I1326" s="112" t="s">
        <v>505</v>
      </c>
      <c r="J1326" s="112" t="s">
        <v>3728</v>
      </c>
      <c r="K1326" s="178"/>
      <c r="L1326" s="178"/>
      <c r="M1326" s="171"/>
      <c r="N1326" s="112">
        <v>25</v>
      </c>
      <c r="O1326" s="75"/>
      <c r="P1326" s="112">
        <v>23</v>
      </c>
      <c r="Q1326" s="75"/>
      <c r="R1326" s="112" t="s">
        <v>5</v>
      </c>
      <c r="S1326" s="112" t="s">
        <v>19</v>
      </c>
    </row>
    <row r="1327" spans="1:19" ht="15" customHeight="1" x14ac:dyDescent="0.35">
      <c r="A1327" s="112">
        <v>1326</v>
      </c>
      <c r="B1327" s="112" t="s">
        <v>4613</v>
      </c>
      <c r="C1327" s="112" t="s">
        <v>4614</v>
      </c>
      <c r="D1327" s="180" t="s">
        <v>4615</v>
      </c>
      <c r="E1327" s="112" t="s">
        <v>493</v>
      </c>
      <c r="F1327" s="112" t="s">
        <v>4616</v>
      </c>
      <c r="G1327" s="180" t="s">
        <v>4617</v>
      </c>
      <c r="H1327" s="75"/>
      <c r="I1327" s="112" t="s">
        <v>505</v>
      </c>
      <c r="J1327" s="112" t="s">
        <v>3728</v>
      </c>
      <c r="K1327" s="178"/>
      <c r="L1327" s="178"/>
      <c r="M1327" s="171"/>
      <c r="N1327" s="112">
        <v>1</v>
      </c>
      <c r="O1327" s="75"/>
      <c r="P1327" s="112">
        <v>21</v>
      </c>
      <c r="Q1327" s="75"/>
      <c r="R1327" s="112" t="s">
        <v>5</v>
      </c>
      <c r="S1327" s="112" t="s">
        <v>19</v>
      </c>
    </row>
    <row r="1328" spans="1:19" ht="15" customHeight="1" x14ac:dyDescent="0.35">
      <c r="A1328" s="112">
        <v>1327</v>
      </c>
      <c r="B1328" s="112" t="s">
        <v>4618</v>
      </c>
      <c r="C1328" s="112" t="s">
        <v>4619</v>
      </c>
      <c r="D1328" s="180" t="s">
        <v>3924</v>
      </c>
      <c r="E1328" s="112" t="s">
        <v>639</v>
      </c>
      <c r="F1328" s="112" t="s">
        <v>4620</v>
      </c>
      <c r="G1328" s="180" t="s">
        <v>4621</v>
      </c>
      <c r="H1328" s="75"/>
      <c r="I1328" s="112" t="s">
        <v>505</v>
      </c>
      <c r="J1328" s="112" t="s">
        <v>3728</v>
      </c>
      <c r="K1328" s="178"/>
      <c r="L1328" s="178"/>
      <c r="M1328" s="171"/>
      <c r="N1328" s="112">
        <v>6</v>
      </c>
      <c r="O1328" s="75"/>
      <c r="P1328" s="112">
        <v>53</v>
      </c>
      <c r="Q1328" s="75"/>
      <c r="R1328" s="112" t="s">
        <v>5</v>
      </c>
      <c r="S1328" s="112" t="s">
        <v>19</v>
      </c>
    </row>
    <row r="1329" spans="1:19" ht="15" customHeight="1" x14ac:dyDescent="0.35">
      <c r="A1329" s="112">
        <v>1328</v>
      </c>
      <c r="B1329" s="112" t="s">
        <v>4622</v>
      </c>
      <c r="C1329" s="112" t="s">
        <v>4623</v>
      </c>
      <c r="D1329" s="180" t="s">
        <v>3737</v>
      </c>
      <c r="E1329" s="112" t="s">
        <v>556</v>
      </c>
      <c r="F1329" s="112" t="s">
        <v>4624</v>
      </c>
      <c r="G1329" s="180" t="s">
        <v>4625</v>
      </c>
      <c r="H1329" s="75"/>
      <c r="I1329" s="112" t="s">
        <v>505</v>
      </c>
      <c r="J1329" s="112" t="s">
        <v>3728</v>
      </c>
      <c r="K1329" s="178"/>
      <c r="L1329" s="178"/>
      <c r="M1329" s="171"/>
      <c r="N1329" s="112">
        <v>1</v>
      </c>
      <c r="O1329" s="75"/>
      <c r="P1329" s="112">
        <v>87</v>
      </c>
      <c r="Q1329" s="75"/>
      <c r="R1329" s="112" t="s">
        <v>5</v>
      </c>
      <c r="S1329" s="112" t="s">
        <v>19</v>
      </c>
    </row>
    <row r="1330" spans="1:19" ht="15" customHeight="1" x14ac:dyDescent="0.35">
      <c r="A1330" s="112">
        <v>1329</v>
      </c>
      <c r="B1330" s="112" t="s">
        <v>4626</v>
      </c>
      <c r="C1330" s="112" t="s">
        <v>4627</v>
      </c>
      <c r="D1330" s="180" t="s">
        <v>3731</v>
      </c>
      <c r="E1330" s="112" t="s">
        <v>493</v>
      </c>
      <c r="F1330" s="112" t="s">
        <v>4628</v>
      </c>
      <c r="G1330" s="180" t="s">
        <v>488</v>
      </c>
      <c r="H1330" s="75"/>
      <c r="I1330" s="112" t="s">
        <v>505</v>
      </c>
      <c r="J1330" s="112" t="s">
        <v>3728</v>
      </c>
      <c r="K1330" s="178"/>
      <c r="L1330" s="178"/>
      <c r="M1330" s="171"/>
      <c r="N1330" s="112">
        <v>7</v>
      </c>
      <c r="O1330" s="75"/>
      <c r="P1330" s="112">
        <v>17</v>
      </c>
      <c r="Q1330" s="75"/>
      <c r="R1330" s="112" t="s">
        <v>5</v>
      </c>
      <c r="S1330" s="112" t="s">
        <v>19</v>
      </c>
    </row>
    <row r="1331" spans="1:19" ht="15" customHeight="1" x14ac:dyDescent="0.35">
      <c r="A1331" s="112">
        <v>1330</v>
      </c>
      <c r="B1331" s="112" t="s">
        <v>4629</v>
      </c>
      <c r="C1331" s="112" t="s">
        <v>4630</v>
      </c>
      <c r="D1331" s="180" t="s">
        <v>3737</v>
      </c>
      <c r="E1331" s="112" t="s">
        <v>302</v>
      </c>
      <c r="F1331" s="112" t="s">
        <v>4631</v>
      </c>
      <c r="G1331" s="180" t="s">
        <v>488</v>
      </c>
      <c r="H1331" s="75"/>
      <c r="I1331" s="112" t="s">
        <v>505</v>
      </c>
      <c r="J1331" s="112" t="s">
        <v>3728</v>
      </c>
      <c r="K1331" s="178"/>
      <c r="L1331" s="178"/>
      <c r="M1331" s="171"/>
      <c r="N1331" s="112">
        <v>23</v>
      </c>
      <c r="O1331" s="75"/>
      <c r="P1331" s="112">
        <v>27</v>
      </c>
      <c r="Q1331" s="75"/>
      <c r="R1331" s="112" t="s">
        <v>5</v>
      </c>
      <c r="S1331" s="112" t="s">
        <v>19</v>
      </c>
    </row>
    <row r="1332" spans="1:19" ht="15" customHeight="1" x14ac:dyDescent="0.35">
      <c r="A1332" s="112">
        <v>1331</v>
      </c>
      <c r="B1332" s="112" t="s">
        <v>4632</v>
      </c>
      <c r="C1332" s="112" t="s">
        <v>4633</v>
      </c>
      <c r="D1332" s="180" t="s">
        <v>3782</v>
      </c>
      <c r="E1332" s="112" t="s">
        <v>346</v>
      </c>
      <c r="F1332" s="112" t="s">
        <v>4634</v>
      </c>
      <c r="G1332" s="180" t="s">
        <v>488</v>
      </c>
      <c r="H1332" s="75"/>
      <c r="I1332" s="112" t="s">
        <v>505</v>
      </c>
      <c r="J1332" s="112" t="s">
        <v>3728</v>
      </c>
      <c r="K1332" s="178"/>
      <c r="L1332" s="178"/>
      <c r="M1332" s="171"/>
      <c r="N1332" s="112">
        <v>5</v>
      </c>
      <c r="O1332" s="75"/>
      <c r="P1332" s="112">
        <v>29</v>
      </c>
      <c r="Q1332" s="75"/>
      <c r="R1332" s="112" t="s">
        <v>5</v>
      </c>
      <c r="S1332" s="112" t="s">
        <v>19</v>
      </c>
    </row>
    <row r="1333" spans="1:19" ht="15" customHeight="1" x14ac:dyDescent="0.35">
      <c r="A1333" s="112">
        <v>1332</v>
      </c>
      <c r="B1333" s="112" t="s">
        <v>4635</v>
      </c>
      <c r="C1333" s="112" t="s">
        <v>4636</v>
      </c>
      <c r="D1333" s="180" t="s">
        <v>116</v>
      </c>
      <c r="E1333" s="112" t="s">
        <v>295</v>
      </c>
      <c r="F1333" s="112" t="s">
        <v>4637</v>
      </c>
      <c r="G1333" s="180" t="s">
        <v>488</v>
      </c>
      <c r="H1333" s="75"/>
      <c r="I1333" s="112" t="s">
        <v>505</v>
      </c>
      <c r="J1333" s="112" t="s">
        <v>3728</v>
      </c>
      <c r="K1333" s="178"/>
      <c r="L1333" s="178"/>
      <c r="M1333" s="171"/>
      <c r="N1333" s="112">
        <v>25</v>
      </c>
      <c r="O1333" s="75"/>
      <c r="P1333" s="112">
        <v>61</v>
      </c>
      <c r="Q1333" s="75"/>
      <c r="R1333" s="112" t="s">
        <v>5</v>
      </c>
      <c r="S1333" s="112" t="s">
        <v>19</v>
      </c>
    </row>
    <row r="1334" spans="1:19" ht="15" customHeight="1" x14ac:dyDescent="0.35">
      <c r="A1334" s="112">
        <v>1333</v>
      </c>
      <c r="B1334" s="112" t="s">
        <v>4638</v>
      </c>
      <c r="C1334" s="112" t="s">
        <v>4639</v>
      </c>
      <c r="D1334" s="180" t="s">
        <v>3731</v>
      </c>
      <c r="E1334" s="112" t="s">
        <v>556</v>
      </c>
      <c r="F1334" s="112" t="s">
        <v>4640</v>
      </c>
      <c r="G1334" s="180" t="s">
        <v>488</v>
      </c>
      <c r="H1334" s="75"/>
      <c r="I1334" s="112" t="s">
        <v>505</v>
      </c>
      <c r="J1334" s="112" t="s">
        <v>3728</v>
      </c>
      <c r="K1334" s="178"/>
      <c r="L1334" s="178"/>
      <c r="M1334" s="171"/>
      <c r="N1334" s="112">
        <v>1</v>
      </c>
      <c r="O1334" s="75"/>
      <c r="P1334" s="112">
        <v>39</v>
      </c>
      <c r="Q1334" s="75"/>
      <c r="R1334" s="112" t="s">
        <v>5</v>
      </c>
      <c r="S1334" s="112" t="s">
        <v>19</v>
      </c>
    </row>
    <row r="1335" spans="1:19" ht="15" customHeight="1" x14ac:dyDescent="0.35">
      <c r="A1335" s="112">
        <v>1334</v>
      </c>
      <c r="B1335" s="112" t="s">
        <v>4641</v>
      </c>
      <c r="C1335" s="112" t="s">
        <v>4642</v>
      </c>
      <c r="D1335" s="180" t="s">
        <v>3726</v>
      </c>
      <c r="E1335" s="112" t="s">
        <v>325</v>
      </c>
      <c r="F1335" s="112" t="s">
        <v>4643</v>
      </c>
      <c r="G1335" s="180" t="s">
        <v>4644</v>
      </c>
      <c r="H1335" s="75"/>
      <c r="I1335" s="112" t="s">
        <v>505</v>
      </c>
      <c r="J1335" s="112" t="s">
        <v>3728</v>
      </c>
      <c r="K1335" s="178"/>
      <c r="L1335" s="178"/>
      <c r="M1335" s="171"/>
      <c r="N1335" s="112">
        <v>24</v>
      </c>
      <c r="O1335" s="75"/>
      <c r="P1335" s="112">
        <v>22</v>
      </c>
      <c r="Q1335" s="75"/>
      <c r="R1335" s="112" t="s">
        <v>5</v>
      </c>
      <c r="S1335" s="112" t="s">
        <v>19</v>
      </c>
    </row>
    <row r="1336" spans="1:19" ht="15" customHeight="1" x14ac:dyDescent="0.35">
      <c r="A1336" s="112">
        <v>1335</v>
      </c>
      <c r="B1336" s="112" t="s">
        <v>4645</v>
      </c>
      <c r="C1336" s="112" t="s">
        <v>4646</v>
      </c>
      <c r="D1336" s="180" t="s">
        <v>3763</v>
      </c>
      <c r="E1336" s="112" t="s">
        <v>346</v>
      </c>
      <c r="F1336" s="112" t="s">
        <v>4647</v>
      </c>
      <c r="G1336" s="180" t="s">
        <v>488</v>
      </c>
      <c r="H1336" s="75"/>
      <c r="I1336" s="112" t="s">
        <v>505</v>
      </c>
      <c r="J1336" s="112" t="s">
        <v>3728</v>
      </c>
      <c r="K1336" s="178"/>
      <c r="L1336" s="178"/>
      <c r="M1336" s="171"/>
      <c r="N1336" s="112">
        <v>15</v>
      </c>
      <c r="O1336" s="75"/>
      <c r="P1336" s="112">
        <v>48</v>
      </c>
      <c r="Q1336" s="75"/>
      <c r="R1336" s="112" t="s">
        <v>5</v>
      </c>
      <c r="S1336" s="112" t="s">
        <v>19</v>
      </c>
    </row>
    <row r="1337" spans="1:19" ht="15" customHeight="1" x14ac:dyDescent="0.35">
      <c r="A1337" s="112">
        <v>1336</v>
      </c>
      <c r="B1337" s="112" t="s">
        <v>4648</v>
      </c>
      <c r="C1337" s="112" t="s">
        <v>4649</v>
      </c>
      <c r="D1337" s="180" t="s">
        <v>3726</v>
      </c>
      <c r="E1337" s="112" t="s">
        <v>302</v>
      </c>
      <c r="F1337" s="112" t="s">
        <v>4650</v>
      </c>
      <c r="G1337" s="180" t="s">
        <v>4651</v>
      </c>
      <c r="H1337" s="75"/>
      <c r="I1337" s="112" t="s">
        <v>505</v>
      </c>
      <c r="J1337" s="112" t="s">
        <v>3728</v>
      </c>
      <c r="K1337" s="178"/>
      <c r="L1337" s="178"/>
      <c r="M1337" s="171"/>
      <c r="N1337" s="112">
        <v>8</v>
      </c>
      <c r="O1337" s="75"/>
      <c r="P1337" s="112">
        <v>7</v>
      </c>
      <c r="Q1337" s="75"/>
      <c r="R1337" s="112" t="s">
        <v>5</v>
      </c>
      <c r="S1337" s="112" t="s">
        <v>19</v>
      </c>
    </row>
    <row r="1338" spans="1:19" ht="15" customHeight="1" x14ac:dyDescent="0.35">
      <c r="A1338" s="112">
        <v>1337</v>
      </c>
      <c r="B1338" s="112" t="s">
        <v>4652</v>
      </c>
      <c r="C1338" s="112" t="s">
        <v>4653</v>
      </c>
      <c r="D1338" s="180" t="s">
        <v>3731</v>
      </c>
      <c r="E1338" s="112" t="s">
        <v>346</v>
      </c>
      <c r="F1338" s="112" t="s">
        <v>4654</v>
      </c>
      <c r="G1338" s="180" t="s">
        <v>488</v>
      </c>
      <c r="H1338" s="75"/>
      <c r="I1338" s="112" t="s">
        <v>505</v>
      </c>
      <c r="J1338" s="112" t="s">
        <v>3728</v>
      </c>
      <c r="K1338" s="178"/>
      <c r="L1338" s="178"/>
      <c r="M1338" s="171"/>
      <c r="N1338" s="112">
        <v>3</v>
      </c>
      <c r="O1338" s="75"/>
      <c r="P1338" s="112">
        <v>23</v>
      </c>
      <c r="Q1338" s="75"/>
      <c r="R1338" s="112" t="s">
        <v>5</v>
      </c>
      <c r="S1338" s="112" t="s">
        <v>19</v>
      </c>
    </row>
    <row r="1339" spans="1:19" ht="15" customHeight="1" x14ac:dyDescent="0.35">
      <c r="A1339" s="112">
        <v>1338</v>
      </c>
      <c r="B1339" s="112" t="s">
        <v>4655</v>
      </c>
      <c r="C1339" s="112" t="s">
        <v>4656</v>
      </c>
      <c r="D1339" s="180" t="s">
        <v>3731</v>
      </c>
      <c r="E1339" s="112" t="s">
        <v>556</v>
      </c>
      <c r="F1339" s="112" t="s">
        <v>4657</v>
      </c>
      <c r="G1339" s="180" t="s">
        <v>488</v>
      </c>
      <c r="H1339" s="75"/>
      <c r="I1339" s="112" t="s">
        <v>505</v>
      </c>
      <c r="J1339" s="112" t="s">
        <v>3728</v>
      </c>
      <c r="K1339" s="178"/>
      <c r="L1339" s="178"/>
      <c r="M1339" s="171"/>
      <c r="N1339" s="75"/>
      <c r="O1339" s="75"/>
      <c r="P1339" s="112">
        <v>33</v>
      </c>
      <c r="Q1339" s="75"/>
      <c r="R1339" s="112" t="s">
        <v>5</v>
      </c>
      <c r="S1339" s="112" t="s">
        <v>19</v>
      </c>
    </row>
    <row r="1340" spans="1:19" ht="15" customHeight="1" x14ac:dyDescent="0.35">
      <c r="A1340" s="112">
        <v>1339</v>
      </c>
      <c r="B1340" s="112" t="s">
        <v>4658</v>
      </c>
      <c r="C1340" s="112" t="s">
        <v>4659</v>
      </c>
      <c r="D1340" s="180" t="s">
        <v>3782</v>
      </c>
      <c r="E1340" s="112" t="s">
        <v>346</v>
      </c>
      <c r="F1340" s="112" t="s">
        <v>4660</v>
      </c>
      <c r="G1340" s="180" t="s">
        <v>4661</v>
      </c>
      <c r="H1340" s="75"/>
      <c r="I1340" s="112" t="s">
        <v>505</v>
      </c>
      <c r="J1340" s="112" t="s">
        <v>3728</v>
      </c>
      <c r="K1340" s="178"/>
      <c r="L1340" s="178"/>
      <c r="M1340" s="171"/>
      <c r="N1340" s="112">
        <v>9</v>
      </c>
      <c r="O1340" s="75"/>
      <c r="P1340" s="112">
        <v>24</v>
      </c>
      <c r="Q1340" s="75"/>
      <c r="R1340" s="112" t="s">
        <v>5</v>
      </c>
      <c r="S1340" s="112" t="s">
        <v>19</v>
      </c>
    </row>
    <row r="1341" spans="1:19" ht="15" customHeight="1" x14ac:dyDescent="0.35">
      <c r="A1341" s="112">
        <v>1340</v>
      </c>
      <c r="B1341" s="112" t="s">
        <v>4662</v>
      </c>
      <c r="C1341" s="112" t="s">
        <v>4663</v>
      </c>
      <c r="D1341" s="180" t="s">
        <v>4664</v>
      </c>
      <c r="E1341" s="112" t="s">
        <v>295</v>
      </c>
      <c r="F1341" s="112" t="s">
        <v>4665</v>
      </c>
      <c r="G1341" s="180" t="s">
        <v>4666</v>
      </c>
      <c r="H1341" s="75"/>
      <c r="I1341" s="112" t="s">
        <v>505</v>
      </c>
      <c r="J1341" s="112" t="s">
        <v>4667</v>
      </c>
      <c r="K1341" s="178"/>
      <c r="L1341" s="178"/>
      <c r="M1341" s="171"/>
      <c r="N1341" s="112">
        <v>16</v>
      </c>
      <c r="O1341" s="75"/>
      <c r="P1341" s="112">
        <v>37</v>
      </c>
      <c r="Q1341" s="75"/>
      <c r="R1341" s="112" t="s">
        <v>3</v>
      </c>
      <c r="S1341" s="112" t="s">
        <v>20</v>
      </c>
    </row>
    <row r="1342" spans="1:19" ht="15" customHeight="1" x14ac:dyDescent="0.35">
      <c r="A1342" s="112">
        <v>1341</v>
      </c>
      <c r="B1342" s="112" t="s">
        <v>4668</v>
      </c>
      <c r="C1342" s="112" t="s">
        <v>4669</v>
      </c>
      <c r="D1342" s="180" t="s">
        <v>4670</v>
      </c>
      <c r="E1342" s="112" t="s">
        <v>346</v>
      </c>
      <c r="F1342" s="112" t="s">
        <v>4671</v>
      </c>
      <c r="G1342" s="180" t="s">
        <v>4672</v>
      </c>
      <c r="H1342" s="75"/>
      <c r="I1342" s="112" t="s">
        <v>505</v>
      </c>
      <c r="J1342" s="112" t="s">
        <v>4673</v>
      </c>
      <c r="K1342" s="178"/>
      <c r="L1342" s="178"/>
      <c r="M1342" s="171"/>
      <c r="N1342" s="112">
        <v>6</v>
      </c>
      <c r="O1342" s="75"/>
      <c r="P1342" s="112">
        <v>47</v>
      </c>
      <c r="Q1342" s="75"/>
      <c r="R1342" s="112" t="s">
        <v>5</v>
      </c>
      <c r="S1342" s="112" t="s">
        <v>20</v>
      </c>
    </row>
    <row r="1343" spans="1:19" ht="15" customHeight="1" x14ac:dyDescent="0.35">
      <c r="A1343" s="112">
        <v>1342</v>
      </c>
      <c r="B1343" s="112" t="s">
        <v>2889</v>
      </c>
      <c r="C1343" s="112" t="s">
        <v>2890</v>
      </c>
      <c r="D1343" s="180" t="s">
        <v>1610</v>
      </c>
      <c r="E1343" s="112" t="s">
        <v>295</v>
      </c>
      <c r="F1343" s="112" t="s">
        <v>2891</v>
      </c>
      <c r="G1343" s="191" t="s">
        <v>4674</v>
      </c>
      <c r="H1343" s="75"/>
      <c r="I1343" s="112" t="s">
        <v>505</v>
      </c>
      <c r="J1343" s="112" t="s">
        <v>1118</v>
      </c>
      <c r="K1343" s="178"/>
      <c r="L1343" s="178"/>
      <c r="M1343" s="171"/>
      <c r="N1343" s="112">
        <v>27</v>
      </c>
      <c r="O1343" s="75"/>
      <c r="P1343" s="112">
        <v>74</v>
      </c>
      <c r="Q1343" s="75"/>
      <c r="R1343" s="112" t="s">
        <v>5</v>
      </c>
      <c r="S1343" s="112" t="s">
        <v>20</v>
      </c>
    </row>
    <row r="1344" spans="1:19" ht="15" customHeight="1" x14ac:dyDescent="0.35">
      <c r="A1344" s="112">
        <v>1343</v>
      </c>
      <c r="B1344" s="112" t="s">
        <v>4675</v>
      </c>
      <c r="C1344" s="112" t="s">
        <v>4676</v>
      </c>
      <c r="D1344" s="180" t="s">
        <v>4677</v>
      </c>
      <c r="E1344" s="112" t="s">
        <v>493</v>
      </c>
      <c r="F1344" s="112" t="s">
        <v>4678</v>
      </c>
      <c r="G1344" s="180" t="s">
        <v>4679</v>
      </c>
      <c r="H1344" s="75"/>
      <c r="I1344" s="112" t="s">
        <v>505</v>
      </c>
      <c r="J1344" s="112" t="s">
        <v>4680</v>
      </c>
      <c r="K1344" s="178"/>
      <c r="L1344" s="178"/>
      <c r="M1344" s="171"/>
      <c r="N1344" s="112">
        <v>2</v>
      </c>
      <c r="O1344" s="75"/>
      <c r="P1344" s="112">
        <v>35</v>
      </c>
      <c r="Q1344" s="75"/>
      <c r="R1344" s="112" t="s">
        <v>3</v>
      </c>
      <c r="S1344" s="112" t="s">
        <v>20</v>
      </c>
    </row>
    <row r="1345" spans="1:19" ht="15" customHeight="1" x14ac:dyDescent="0.35">
      <c r="A1345" s="112">
        <v>1344</v>
      </c>
      <c r="B1345" s="112" t="s">
        <v>4681</v>
      </c>
      <c r="C1345" s="112" t="s">
        <v>4682</v>
      </c>
      <c r="D1345" s="180" t="s">
        <v>4683</v>
      </c>
      <c r="E1345" s="112" t="s">
        <v>556</v>
      </c>
      <c r="F1345" s="112" t="s">
        <v>4684</v>
      </c>
      <c r="G1345" s="180" t="s">
        <v>4685</v>
      </c>
      <c r="H1345" s="75"/>
      <c r="I1345" s="112" t="s">
        <v>505</v>
      </c>
      <c r="J1345" s="112" t="s">
        <v>4673</v>
      </c>
      <c r="K1345" s="178"/>
      <c r="L1345" s="178"/>
      <c r="M1345" s="171"/>
      <c r="N1345" s="75"/>
      <c r="O1345" s="75"/>
      <c r="P1345" s="112">
        <v>39</v>
      </c>
      <c r="Q1345" s="75"/>
      <c r="R1345" s="112" t="s">
        <v>3</v>
      </c>
      <c r="S1345" s="112" t="s">
        <v>20</v>
      </c>
    </row>
    <row r="1346" spans="1:19" ht="15" customHeight="1" x14ac:dyDescent="0.35">
      <c r="A1346" s="112">
        <v>1345</v>
      </c>
      <c r="B1346" s="112" t="s">
        <v>4686</v>
      </c>
      <c r="C1346" s="112" t="s">
        <v>4687</v>
      </c>
      <c r="D1346" s="180" t="s">
        <v>4688</v>
      </c>
      <c r="E1346" s="112" t="s">
        <v>346</v>
      </c>
      <c r="F1346" s="112" t="s">
        <v>4689</v>
      </c>
      <c r="G1346" s="180" t="s">
        <v>4690</v>
      </c>
      <c r="H1346" s="75"/>
      <c r="I1346" s="112" t="s">
        <v>505</v>
      </c>
      <c r="J1346" s="112" t="s">
        <v>4691</v>
      </c>
      <c r="K1346" s="178"/>
      <c r="L1346" s="178"/>
      <c r="M1346" s="171"/>
      <c r="N1346" s="112">
        <v>1</v>
      </c>
      <c r="O1346" s="75"/>
      <c r="P1346" s="112">
        <v>12</v>
      </c>
      <c r="Q1346" s="75"/>
      <c r="R1346" s="112" t="s">
        <v>3</v>
      </c>
      <c r="S1346" s="112" t="s">
        <v>20</v>
      </c>
    </row>
    <row r="1347" spans="1:19" ht="15" customHeight="1" x14ac:dyDescent="0.35">
      <c r="A1347" s="112">
        <v>1346</v>
      </c>
      <c r="B1347" s="112" t="s">
        <v>4692</v>
      </c>
      <c r="C1347" s="112" t="s">
        <v>4693</v>
      </c>
      <c r="D1347" s="180" t="s">
        <v>4694</v>
      </c>
      <c r="E1347" s="112" t="s">
        <v>556</v>
      </c>
      <c r="F1347" s="112" t="s">
        <v>4695</v>
      </c>
      <c r="G1347" s="180" t="s">
        <v>4696</v>
      </c>
      <c r="H1347" s="75"/>
      <c r="I1347" s="112" t="s">
        <v>505</v>
      </c>
      <c r="J1347" s="112" t="s">
        <v>4673</v>
      </c>
      <c r="K1347" s="178"/>
      <c r="L1347" s="178"/>
      <c r="M1347" s="171"/>
      <c r="N1347" s="75"/>
      <c r="O1347" s="75"/>
      <c r="P1347" s="112">
        <v>49</v>
      </c>
      <c r="Q1347" s="75"/>
      <c r="R1347" s="112" t="s">
        <v>3</v>
      </c>
      <c r="S1347" s="112" t="s">
        <v>20</v>
      </c>
    </row>
    <row r="1348" spans="1:19" ht="15" customHeight="1" x14ac:dyDescent="0.35">
      <c r="A1348" s="112">
        <v>1347</v>
      </c>
      <c r="B1348" s="112" t="s">
        <v>4697</v>
      </c>
      <c r="C1348" s="112" t="s">
        <v>4698</v>
      </c>
      <c r="D1348" s="180" t="s">
        <v>4699</v>
      </c>
      <c r="E1348" s="112" t="s">
        <v>556</v>
      </c>
      <c r="F1348" s="112" t="s">
        <v>4700</v>
      </c>
      <c r="G1348" s="180" t="s">
        <v>4701</v>
      </c>
      <c r="H1348" s="75"/>
      <c r="I1348" s="112" t="s">
        <v>505</v>
      </c>
      <c r="J1348" s="112" t="s">
        <v>4691</v>
      </c>
      <c r="K1348" s="178"/>
      <c r="L1348" s="178"/>
      <c r="M1348" s="171"/>
      <c r="N1348" s="75"/>
      <c r="O1348" s="75"/>
      <c r="P1348" s="112">
        <v>24</v>
      </c>
      <c r="Q1348" s="75"/>
      <c r="R1348" s="112" t="s">
        <v>3</v>
      </c>
      <c r="S1348" s="112" t="s">
        <v>20</v>
      </c>
    </row>
    <row r="1349" spans="1:19" ht="15" customHeight="1" x14ac:dyDescent="0.35">
      <c r="A1349" s="112">
        <v>1348</v>
      </c>
      <c r="B1349" s="112" t="s">
        <v>4702</v>
      </c>
      <c r="C1349" s="112" t="s">
        <v>4703</v>
      </c>
      <c r="D1349" s="180" t="s">
        <v>4683</v>
      </c>
      <c r="E1349" s="112" t="s">
        <v>346</v>
      </c>
      <c r="F1349" s="112" t="s">
        <v>4704</v>
      </c>
      <c r="G1349" s="180" t="s">
        <v>4705</v>
      </c>
      <c r="H1349" s="75"/>
      <c r="I1349" s="112" t="s">
        <v>505</v>
      </c>
      <c r="J1349" s="112" t="s">
        <v>4673</v>
      </c>
      <c r="K1349" s="178"/>
      <c r="L1349" s="178"/>
      <c r="M1349" s="171"/>
      <c r="N1349" s="112">
        <v>8</v>
      </c>
      <c r="O1349" s="75"/>
      <c r="P1349" s="112">
        <v>32</v>
      </c>
      <c r="Q1349" s="75"/>
      <c r="R1349" s="112" t="s">
        <v>3</v>
      </c>
      <c r="S1349" s="112" t="s">
        <v>20</v>
      </c>
    </row>
    <row r="1350" spans="1:19" ht="15" customHeight="1" x14ac:dyDescent="0.35">
      <c r="A1350" s="112">
        <v>1349</v>
      </c>
      <c r="B1350" s="112" t="s">
        <v>2031</v>
      </c>
      <c r="C1350" s="112" t="s">
        <v>2032</v>
      </c>
      <c r="D1350" s="180" t="s">
        <v>1480</v>
      </c>
      <c r="E1350" s="112" t="s">
        <v>295</v>
      </c>
      <c r="F1350" s="112" t="s">
        <v>2033</v>
      </c>
      <c r="G1350" s="191" t="s">
        <v>4706</v>
      </c>
      <c r="H1350" s="75"/>
      <c r="I1350" s="112" t="s">
        <v>505</v>
      </c>
      <c r="J1350" s="112" t="s">
        <v>1118</v>
      </c>
      <c r="K1350" s="178"/>
      <c r="L1350" s="178"/>
      <c r="M1350" s="171"/>
      <c r="N1350" s="112">
        <v>5</v>
      </c>
      <c r="O1350" s="75"/>
      <c r="P1350" s="112">
        <v>49</v>
      </c>
      <c r="Q1350" s="75"/>
      <c r="R1350" s="112" t="s">
        <v>3</v>
      </c>
      <c r="S1350" s="112" t="s">
        <v>20</v>
      </c>
    </row>
    <row r="1351" spans="1:19" ht="15" customHeight="1" x14ac:dyDescent="0.35">
      <c r="A1351" s="112">
        <v>1350</v>
      </c>
      <c r="B1351" s="112" t="s">
        <v>4707</v>
      </c>
      <c r="C1351" s="112" t="s">
        <v>4708</v>
      </c>
      <c r="D1351" s="180" t="s">
        <v>4683</v>
      </c>
      <c r="E1351" s="112" t="s">
        <v>556</v>
      </c>
      <c r="F1351" s="112" t="s">
        <v>4709</v>
      </c>
      <c r="G1351" s="180" t="s">
        <v>4710</v>
      </c>
      <c r="H1351" s="75"/>
      <c r="I1351" s="112" t="s">
        <v>505</v>
      </c>
      <c r="J1351" s="112" t="s">
        <v>4673</v>
      </c>
      <c r="K1351" s="178"/>
      <c r="L1351" s="178"/>
      <c r="M1351" s="171"/>
      <c r="N1351" s="75"/>
      <c r="O1351" s="75"/>
      <c r="P1351" s="112">
        <v>49</v>
      </c>
      <c r="Q1351" s="75"/>
      <c r="R1351" s="112" t="s">
        <v>3</v>
      </c>
      <c r="S1351" s="112" t="s">
        <v>20</v>
      </c>
    </row>
    <row r="1352" spans="1:19" ht="15" customHeight="1" x14ac:dyDescent="0.35">
      <c r="A1352" s="112">
        <v>1351</v>
      </c>
      <c r="B1352" s="112" t="s">
        <v>4711</v>
      </c>
      <c r="C1352" s="112" t="s">
        <v>4712</v>
      </c>
      <c r="D1352" s="180" t="s">
        <v>488</v>
      </c>
      <c r="E1352" s="112" t="s">
        <v>288</v>
      </c>
      <c r="F1352" s="112" t="s">
        <v>4713</v>
      </c>
      <c r="G1352" s="180" t="s">
        <v>4714</v>
      </c>
      <c r="H1352" s="75"/>
      <c r="I1352" s="112" t="s">
        <v>488</v>
      </c>
      <c r="J1352" s="112" t="s">
        <v>4715</v>
      </c>
      <c r="K1352" s="178"/>
      <c r="L1352" s="178"/>
      <c r="M1352" s="171"/>
      <c r="N1352" s="112">
        <v>2</v>
      </c>
      <c r="O1352" s="75"/>
      <c r="P1352" s="112">
        <v>72</v>
      </c>
      <c r="Q1352" s="75"/>
      <c r="R1352" s="112" t="s">
        <v>3</v>
      </c>
      <c r="S1352" s="112" t="s">
        <v>20</v>
      </c>
    </row>
    <row r="1353" spans="1:19" ht="15" customHeight="1" x14ac:dyDescent="0.35">
      <c r="A1353" s="112">
        <v>1352</v>
      </c>
      <c r="B1353" s="112" t="s">
        <v>2106</v>
      </c>
      <c r="C1353" s="112" t="s">
        <v>2107</v>
      </c>
      <c r="D1353" s="180" t="s">
        <v>2108</v>
      </c>
      <c r="E1353" s="112" t="s">
        <v>346</v>
      </c>
      <c r="F1353" s="112" t="s">
        <v>2109</v>
      </c>
      <c r="G1353" s="191" t="s">
        <v>4716</v>
      </c>
      <c r="H1353" s="75"/>
      <c r="I1353" s="112" t="s">
        <v>505</v>
      </c>
      <c r="J1353" s="112" t="s">
        <v>1118</v>
      </c>
      <c r="K1353" s="178"/>
      <c r="L1353" s="178"/>
      <c r="M1353" s="171"/>
      <c r="N1353" s="112">
        <v>4</v>
      </c>
      <c r="O1353" s="75"/>
      <c r="P1353" s="112">
        <v>54</v>
      </c>
      <c r="Q1353" s="75"/>
      <c r="R1353" s="112" t="s">
        <v>3</v>
      </c>
      <c r="S1353" s="112" t="s">
        <v>20</v>
      </c>
    </row>
    <row r="1354" spans="1:19" ht="15" customHeight="1" x14ac:dyDescent="0.35">
      <c r="A1354" s="112">
        <v>1353</v>
      </c>
      <c r="B1354" s="112" t="s">
        <v>4717</v>
      </c>
      <c r="C1354" s="112" t="s">
        <v>4718</v>
      </c>
      <c r="D1354" s="180" t="s">
        <v>4683</v>
      </c>
      <c r="E1354" s="112" t="s">
        <v>346</v>
      </c>
      <c r="F1354" s="112" t="s">
        <v>4719</v>
      </c>
      <c r="G1354" s="180" t="s">
        <v>4720</v>
      </c>
      <c r="H1354" s="75"/>
      <c r="I1354" s="112" t="s">
        <v>505</v>
      </c>
      <c r="J1354" s="112" t="s">
        <v>4673</v>
      </c>
      <c r="K1354" s="178"/>
      <c r="L1354" s="178"/>
      <c r="M1354" s="171"/>
      <c r="N1354" s="75"/>
      <c r="O1354" s="75"/>
      <c r="P1354" s="112">
        <v>30</v>
      </c>
      <c r="Q1354" s="75"/>
      <c r="R1354" s="112" t="s">
        <v>3</v>
      </c>
      <c r="S1354" s="112" t="s">
        <v>20</v>
      </c>
    </row>
    <row r="1355" spans="1:19" ht="15" customHeight="1" x14ac:dyDescent="0.35">
      <c r="A1355" s="112">
        <v>1354</v>
      </c>
      <c r="B1355" s="112" t="s">
        <v>4721</v>
      </c>
      <c r="C1355" s="112" t="s">
        <v>4722</v>
      </c>
      <c r="D1355" s="180" t="s">
        <v>1658</v>
      </c>
      <c r="E1355" s="112" t="s">
        <v>493</v>
      </c>
      <c r="F1355" s="112" t="s">
        <v>4723</v>
      </c>
      <c r="G1355" s="180" t="s">
        <v>4724</v>
      </c>
      <c r="H1355" s="75"/>
      <c r="I1355" s="112" t="s">
        <v>505</v>
      </c>
      <c r="J1355" s="112" t="s">
        <v>1118</v>
      </c>
      <c r="K1355" s="178"/>
      <c r="L1355" s="178"/>
      <c r="M1355" s="171"/>
      <c r="N1355" s="112">
        <v>95</v>
      </c>
      <c r="O1355" s="75"/>
      <c r="P1355" s="112">
        <v>43</v>
      </c>
      <c r="Q1355" s="75"/>
      <c r="R1355" s="112" t="s">
        <v>3</v>
      </c>
      <c r="S1355" s="112" t="s">
        <v>20</v>
      </c>
    </row>
    <row r="1356" spans="1:19" ht="15" customHeight="1" x14ac:dyDescent="0.35">
      <c r="A1356" s="112">
        <v>1355</v>
      </c>
      <c r="B1356" s="112" t="s">
        <v>4725</v>
      </c>
      <c r="C1356" s="112" t="s">
        <v>4726</v>
      </c>
      <c r="D1356" s="180" t="s">
        <v>4683</v>
      </c>
      <c r="E1356" s="112" t="s">
        <v>295</v>
      </c>
      <c r="F1356" s="112" t="s">
        <v>4727</v>
      </c>
      <c r="G1356" s="180" t="s">
        <v>4728</v>
      </c>
      <c r="H1356" s="75"/>
      <c r="I1356" s="112" t="s">
        <v>505</v>
      </c>
      <c r="J1356" s="112" t="s">
        <v>4673</v>
      </c>
      <c r="K1356" s="178"/>
      <c r="L1356" s="178"/>
      <c r="M1356" s="171"/>
      <c r="N1356" s="112">
        <v>4</v>
      </c>
      <c r="O1356" s="75"/>
      <c r="P1356" s="112">
        <v>38</v>
      </c>
      <c r="Q1356" s="75"/>
      <c r="R1356" s="112" t="s">
        <v>5</v>
      </c>
      <c r="S1356" s="112" t="s">
        <v>20</v>
      </c>
    </row>
    <row r="1357" spans="1:19" ht="15" customHeight="1" x14ac:dyDescent="0.35">
      <c r="A1357" s="112">
        <v>1356</v>
      </c>
      <c r="B1357" s="112" t="s">
        <v>4729</v>
      </c>
      <c r="C1357" s="112" t="s">
        <v>4730</v>
      </c>
      <c r="D1357" s="180" t="s">
        <v>4731</v>
      </c>
      <c r="E1357" s="112" t="s">
        <v>493</v>
      </c>
      <c r="F1357" s="112" t="s">
        <v>4732</v>
      </c>
      <c r="G1357" s="180" t="s">
        <v>4733</v>
      </c>
      <c r="H1357" s="75"/>
      <c r="I1357" s="112" t="s">
        <v>505</v>
      </c>
      <c r="J1357" s="112" t="s">
        <v>4680</v>
      </c>
      <c r="K1357" s="178"/>
      <c r="L1357" s="178"/>
      <c r="M1357" s="171"/>
      <c r="N1357" s="112">
        <v>6</v>
      </c>
      <c r="O1357" s="75"/>
      <c r="P1357" s="112">
        <v>74</v>
      </c>
      <c r="Q1357" s="75"/>
      <c r="R1357" s="112" t="s">
        <v>3</v>
      </c>
      <c r="S1357" s="112" t="s">
        <v>20</v>
      </c>
    </row>
    <row r="1358" spans="1:19" ht="15" customHeight="1" x14ac:dyDescent="0.35">
      <c r="A1358" s="112">
        <v>1357</v>
      </c>
      <c r="B1358" s="112" t="s">
        <v>4734</v>
      </c>
      <c r="C1358" s="112" t="s">
        <v>4735</v>
      </c>
      <c r="D1358" s="180" t="s">
        <v>4736</v>
      </c>
      <c r="E1358" s="112" t="s">
        <v>346</v>
      </c>
      <c r="F1358" s="112" t="s">
        <v>4737</v>
      </c>
      <c r="G1358" s="180" t="s">
        <v>4738</v>
      </c>
      <c r="H1358" s="75"/>
      <c r="I1358" s="112" t="s">
        <v>505</v>
      </c>
      <c r="J1358" s="112" t="s">
        <v>4673</v>
      </c>
      <c r="K1358" s="178"/>
      <c r="L1358" s="178"/>
      <c r="M1358" s="171"/>
      <c r="N1358" s="75"/>
      <c r="O1358" s="75"/>
      <c r="P1358" s="112">
        <v>16</v>
      </c>
      <c r="Q1358" s="75"/>
      <c r="R1358" s="112" t="s">
        <v>3</v>
      </c>
      <c r="S1358" s="112" t="s">
        <v>20</v>
      </c>
    </row>
  </sheetData>
  <autoFilter ref="A1:S1418" xr:uid="{00000000-0009-0000-0000-000003000000}"/>
  <hyperlinks>
    <hyperlink ref="C3" r:id="rId1" xr:uid="{00000000-0004-0000-0300-000000000000}"/>
    <hyperlink ref="C4" r:id="rId2" xr:uid="{00000000-0004-0000-0300-000001000000}"/>
    <hyperlink ref="C5" r:id="rId3" xr:uid="{00000000-0004-0000-0300-000002000000}"/>
    <hyperlink ref="C8" r:id="rId4" xr:uid="{00000000-0004-0000-0300-000003000000}"/>
    <hyperlink ref="C9" r:id="rId5" xr:uid="{00000000-0004-0000-0300-000004000000}"/>
    <hyperlink ref="C11" r:id="rId6" xr:uid="{00000000-0004-0000-0300-000005000000}"/>
    <hyperlink ref="C12" r:id="rId7" xr:uid="{00000000-0004-0000-0300-000006000000}"/>
    <hyperlink ref="C13" r:id="rId8" xr:uid="{00000000-0004-0000-0300-000007000000}"/>
    <hyperlink ref="C14" r:id="rId9" xr:uid="{00000000-0004-0000-0300-000008000000}"/>
    <hyperlink ref="C15" r:id="rId10" xr:uid="{00000000-0004-0000-0300-000009000000}"/>
    <hyperlink ref="C18" r:id="rId11" xr:uid="{00000000-0004-0000-0300-00000A000000}"/>
    <hyperlink ref="C20" r:id="rId12" xr:uid="{00000000-0004-0000-0300-00000B000000}"/>
    <hyperlink ref="C24" r:id="rId13" xr:uid="{00000000-0004-0000-0300-00000C000000}"/>
    <hyperlink ref="C26" r:id="rId14" xr:uid="{00000000-0004-0000-0300-00000D000000}"/>
    <hyperlink ref="C28" r:id="rId15" xr:uid="{00000000-0004-0000-0300-00000E000000}"/>
    <hyperlink ref="C30" r:id="rId16" xr:uid="{00000000-0004-0000-0300-00000F000000}"/>
    <hyperlink ref="C31" r:id="rId17" xr:uid="{00000000-0004-0000-0300-000010000000}"/>
    <hyperlink ref="C32" r:id="rId18" xr:uid="{00000000-0004-0000-0300-000011000000}"/>
    <hyperlink ref="C33" r:id="rId19" xr:uid="{00000000-0004-0000-0300-000012000000}"/>
    <hyperlink ref="C35" r:id="rId20" xr:uid="{00000000-0004-0000-0300-000013000000}"/>
    <hyperlink ref="C37" r:id="rId21" xr:uid="{00000000-0004-0000-0300-000014000000}"/>
  </hyperlink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326"/>
  <sheetViews>
    <sheetView topLeftCell="M1" workbookViewId="0">
      <selection activeCell="S4" sqref="S4"/>
    </sheetView>
  </sheetViews>
  <sheetFormatPr defaultColWidth="14.453125" defaultRowHeight="15" customHeight="1" x14ac:dyDescent="0.35"/>
  <cols>
    <col min="1" max="1" width="6.81640625" customWidth="1"/>
    <col min="2" max="2" width="46.54296875" customWidth="1"/>
    <col min="3" max="3" width="27.7265625" customWidth="1"/>
    <col min="4" max="4" width="35.54296875" customWidth="1"/>
    <col min="5" max="5" width="7.26953125" customWidth="1"/>
    <col min="6" max="6" width="28.26953125" customWidth="1"/>
    <col min="7" max="7" width="51.7265625" style="158" customWidth="1"/>
    <col min="8" max="8" width="28.54296875" customWidth="1"/>
    <col min="9" max="9" width="15.453125" customWidth="1"/>
    <col min="10" max="10" width="13.1796875" customWidth="1"/>
    <col min="11" max="11" width="30.26953125" style="158" customWidth="1"/>
    <col min="12" max="12" width="30.7265625" customWidth="1"/>
    <col min="13" max="13" width="9.7265625" customWidth="1"/>
    <col min="14" max="14" width="8.7265625" customWidth="1"/>
    <col min="15" max="15" width="11" customWidth="1"/>
    <col min="16" max="16" width="5.7265625" customWidth="1"/>
    <col min="17" max="17" width="11.26953125" customWidth="1"/>
    <col min="18" max="18" width="25.54296875" customWidth="1"/>
    <col min="19" max="19" width="15.81640625" customWidth="1"/>
    <col min="20" max="20" width="8.7265625" customWidth="1"/>
    <col min="21" max="21" width="15.26953125" customWidth="1"/>
    <col min="22" max="26" width="8.7265625" customWidth="1"/>
  </cols>
  <sheetData>
    <row r="1" spans="1:22" ht="15" customHeight="1" x14ac:dyDescent="0.35">
      <c r="A1" s="174" t="s">
        <v>24</v>
      </c>
      <c r="B1" s="175" t="s">
        <v>25</v>
      </c>
      <c r="C1" s="175" t="s">
        <v>26</v>
      </c>
      <c r="D1" s="175" t="s">
        <v>27</v>
      </c>
      <c r="E1" s="175" t="s">
        <v>28</v>
      </c>
      <c r="F1" s="175" t="s">
        <v>29</v>
      </c>
      <c r="G1" s="177" t="s">
        <v>30</v>
      </c>
      <c r="H1" s="175" t="s">
        <v>1</v>
      </c>
      <c r="I1" s="175" t="s">
        <v>31</v>
      </c>
      <c r="J1" s="175" t="s">
        <v>32</v>
      </c>
      <c r="K1" s="176" t="s">
        <v>33</v>
      </c>
      <c r="L1" s="175" t="s">
        <v>34</v>
      </c>
      <c r="M1" s="175" t="s">
        <v>35</v>
      </c>
      <c r="N1" s="175" t="s">
        <v>36</v>
      </c>
      <c r="O1" s="175" t="s">
        <v>37</v>
      </c>
      <c r="P1" s="175" t="s">
        <v>38</v>
      </c>
      <c r="Q1" s="175" t="s">
        <v>39</v>
      </c>
      <c r="R1" s="175" t="s">
        <v>40</v>
      </c>
      <c r="S1" s="175" t="s">
        <v>21</v>
      </c>
      <c r="U1" s="160" t="s">
        <v>6717</v>
      </c>
      <c r="V1" s="160" t="s">
        <v>6714</v>
      </c>
    </row>
    <row r="2" spans="1:22" ht="15" customHeight="1" x14ac:dyDescent="0.35">
      <c r="A2" s="112">
        <v>1071</v>
      </c>
      <c r="B2" s="112" t="s">
        <v>3700</v>
      </c>
      <c r="C2" s="112" t="s">
        <v>3701</v>
      </c>
      <c r="D2" s="112" t="s">
        <v>3702</v>
      </c>
      <c r="E2" s="112" t="s">
        <v>493</v>
      </c>
      <c r="F2" s="112" t="s">
        <v>1141</v>
      </c>
      <c r="G2" s="180" t="s">
        <v>3703</v>
      </c>
      <c r="H2" s="75"/>
      <c r="I2" s="112" t="s">
        <v>886</v>
      </c>
      <c r="J2" s="112" t="s">
        <v>3704</v>
      </c>
      <c r="K2" s="178"/>
      <c r="L2" s="171"/>
      <c r="M2" s="171"/>
      <c r="N2" s="75"/>
      <c r="O2" s="75"/>
      <c r="P2" s="75"/>
      <c r="Q2" s="75"/>
      <c r="R2" s="112" t="s">
        <v>5</v>
      </c>
      <c r="S2" s="171" t="s">
        <v>18</v>
      </c>
      <c r="U2" s="112" t="s">
        <v>4</v>
      </c>
      <c r="V2" s="75">
        <f>COUNTIFS(S:S,U2)</f>
        <v>58</v>
      </c>
    </row>
    <row r="3" spans="1:22" ht="15" customHeight="1" x14ac:dyDescent="0.35">
      <c r="A3" s="112">
        <v>670</v>
      </c>
      <c r="B3" s="112" t="s">
        <v>2243</v>
      </c>
      <c r="C3" s="112" t="s">
        <v>2384</v>
      </c>
      <c r="D3" s="112" t="s">
        <v>488</v>
      </c>
      <c r="E3" s="112" t="s">
        <v>639</v>
      </c>
      <c r="F3" s="112" t="s">
        <v>1141</v>
      </c>
      <c r="G3" s="188"/>
      <c r="H3" s="75"/>
      <c r="I3" s="112" t="s">
        <v>886</v>
      </c>
      <c r="J3" s="112" t="s">
        <v>2245</v>
      </c>
      <c r="K3" s="178"/>
      <c r="L3" s="171"/>
      <c r="M3" s="171"/>
      <c r="N3" s="112">
        <v>75</v>
      </c>
      <c r="O3" s="75"/>
      <c r="P3" s="75"/>
      <c r="Q3" s="75"/>
      <c r="R3" s="112" t="s">
        <v>3</v>
      </c>
      <c r="S3" s="171" t="s">
        <v>18</v>
      </c>
      <c r="U3" s="112" t="s">
        <v>5558</v>
      </c>
      <c r="V3" s="75">
        <f>COUNTIFS(S:S,U3)</f>
        <v>5</v>
      </c>
    </row>
    <row r="4" spans="1:22" ht="15" customHeight="1" x14ac:dyDescent="0.35">
      <c r="A4" s="112">
        <v>835</v>
      </c>
      <c r="B4" s="112" t="s">
        <v>2881</v>
      </c>
      <c r="C4" s="112" t="s">
        <v>2882</v>
      </c>
      <c r="D4" s="112" t="s">
        <v>488</v>
      </c>
      <c r="E4" s="112" t="s">
        <v>310</v>
      </c>
      <c r="F4" s="112" t="s">
        <v>1141</v>
      </c>
      <c r="G4" s="180" t="s">
        <v>488</v>
      </c>
      <c r="H4" s="75"/>
      <c r="I4" s="112" t="s">
        <v>886</v>
      </c>
      <c r="J4" s="112" t="s">
        <v>2245</v>
      </c>
      <c r="K4" s="178"/>
      <c r="L4" s="171"/>
      <c r="M4" s="171"/>
      <c r="N4" s="112">
        <v>50</v>
      </c>
      <c r="O4" s="75"/>
      <c r="P4" s="75"/>
      <c r="Q4" s="75"/>
      <c r="R4" s="112" t="s">
        <v>5</v>
      </c>
      <c r="S4" s="171" t="s">
        <v>18</v>
      </c>
      <c r="U4" s="112" t="s">
        <v>22</v>
      </c>
      <c r="V4" s="75">
        <f>COUNTIFS(S:S,U4)</f>
        <v>136</v>
      </c>
    </row>
    <row r="5" spans="1:22" ht="15" customHeight="1" x14ac:dyDescent="0.35">
      <c r="A5" s="112">
        <v>333</v>
      </c>
      <c r="B5" s="112" t="s">
        <v>1468</v>
      </c>
      <c r="C5" s="112" t="s">
        <v>1469</v>
      </c>
      <c r="D5" s="112" t="s">
        <v>1470</v>
      </c>
      <c r="E5" s="112" t="s">
        <v>302</v>
      </c>
      <c r="F5" s="112" t="s">
        <v>1471</v>
      </c>
      <c r="G5" s="188"/>
      <c r="H5" s="75"/>
      <c r="I5" s="112" t="s">
        <v>1112</v>
      </c>
      <c r="J5" s="112" t="s">
        <v>1147</v>
      </c>
      <c r="K5" s="178"/>
      <c r="L5" s="171"/>
      <c r="M5" s="171"/>
      <c r="N5" s="112">
        <v>1</v>
      </c>
      <c r="O5" s="75"/>
      <c r="P5" s="75"/>
      <c r="Q5" s="75"/>
      <c r="R5" s="112" t="s">
        <v>3</v>
      </c>
      <c r="S5" s="171" t="s">
        <v>18</v>
      </c>
      <c r="U5" s="112" t="s">
        <v>18</v>
      </c>
      <c r="V5" s="75">
        <f>COUNTIFS(S:S,U5)</f>
        <v>854</v>
      </c>
    </row>
    <row r="6" spans="1:22" ht="15" customHeight="1" x14ac:dyDescent="0.35">
      <c r="A6" s="112">
        <v>593</v>
      </c>
      <c r="B6" s="112" t="s">
        <v>2194</v>
      </c>
      <c r="C6" s="112" t="s">
        <v>2195</v>
      </c>
      <c r="D6" s="112" t="s">
        <v>2196</v>
      </c>
      <c r="E6" s="112" t="s">
        <v>302</v>
      </c>
      <c r="F6" s="112" t="s">
        <v>2197</v>
      </c>
      <c r="G6" s="188"/>
      <c r="H6" s="75"/>
      <c r="I6" s="112" t="s">
        <v>1112</v>
      </c>
      <c r="J6" s="112" t="s">
        <v>1147</v>
      </c>
      <c r="K6" s="178"/>
      <c r="L6" s="171"/>
      <c r="M6" s="171"/>
      <c r="N6" s="112">
        <v>1</v>
      </c>
      <c r="O6" s="75"/>
      <c r="P6" s="75"/>
      <c r="Q6" s="75"/>
      <c r="R6" s="112" t="s">
        <v>3</v>
      </c>
      <c r="S6" s="171" t="s">
        <v>18</v>
      </c>
      <c r="U6" s="112" t="s">
        <v>19</v>
      </c>
      <c r="V6" s="75">
        <f>COUNTIFS(S:S,U6)</f>
        <v>257</v>
      </c>
    </row>
    <row r="7" spans="1:22" ht="15" customHeight="1" x14ac:dyDescent="0.35">
      <c r="A7" s="112">
        <v>444</v>
      </c>
      <c r="B7" s="112" t="s">
        <v>1799</v>
      </c>
      <c r="C7" s="112" t="s">
        <v>1800</v>
      </c>
      <c r="D7" s="112" t="s">
        <v>488</v>
      </c>
      <c r="E7" s="112" t="s">
        <v>295</v>
      </c>
      <c r="F7" s="112" t="s">
        <v>1801</v>
      </c>
      <c r="G7" s="188"/>
      <c r="H7" s="75"/>
      <c r="I7" s="112" t="s">
        <v>886</v>
      </c>
      <c r="J7" s="112" t="s">
        <v>1147</v>
      </c>
      <c r="K7" s="178"/>
      <c r="L7" s="171"/>
      <c r="M7" s="171"/>
      <c r="N7" s="75"/>
      <c r="O7" s="75"/>
      <c r="P7" s="75"/>
      <c r="Q7" s="75"/>
      <c r="R7" s="112" t="s">
        <v>3</v>
      </c>
      <c r="S7" s="171" t="s">
        <v>18</v>
      </c>
      <c r="U7" s="112" t="s">
        <v>12</v>
      </c>
      <c r="V7" s="75">
        <f>COUNTIFS(S:S,U7)</f>
        <v>15</v>
      </c>
    </row>
    <row r="8" spans="1:22" ht="15" customHeight="1" x14ac:dyDescent="0.35">
      <c r="A8" s="112">
        <v>313</v>
      </c>
      <c r="B8" s="112" t="s">
        <v>1409</v>
      </c>
      <c r="C8" s="112" t="s">
        <v>1410</v>
      </c>
      <c r="D8" s="112" t="s">
        <v>488</v>
      </c>
      <c r="E8" s="112" t="s">
        <v>295</v>
      </c>
      <c r="F8" s="112" t="s">
        <v>1411</v>
      </c>
      <c r="G8" s="188"/>
      <c r="H8" s="75"/>
      <c r="I8" s="112" t="s">
        <v>886</v>
      </c>
      <c r="J8" s="112" t="s">
        <v>1147</v>
      </c>
      <c r="K8" s="178"/>
      <c r="L8" s="171"/>
      <c r="M8" s="171"/>
      <c r="N8" s="112">
        <v>16</v>
      </c>
      <c r="O8" s="75"/>
      <c r="P8" s="75"/>
      <c r="Q8" s="75"/>
      <c r="R8" s="112" t="s">
        <v>3</v>
      </c>
      <c r="S8" s="171" t="s">
        <v>18</v>
      </c>
      <c r="U8" s="113" t="s">
        <v>6715</v>
      </c>
      <c r="V8" s="77">
        <f>SUM(V2:V7)</f>
        <v>1325</v>
      </c>
    </row>
    <row r="9" spans="1:22" ht="15" customHeight="1" x14ac:dyDescent="0.35">
      <c r="A9" s="112">
        <v>654</v>
      </c>
      <c r="B9" s="112" t="s">
        <v>1145</v>
      </c>
      <c r="C9" s="112" t="s">
        <v>2344</v>
      </c>
      <c r="D9" s="112" t="s">
        <v>488</v>
      </c>
      <c r="E9" s="112" t="s">
        <v>346</v>
      </c>
      <c r="F9" s="112" t="s">
        <v>1146</v>
      </c>
      <c r="G9" s="188"/>
      <c r="H9" s="75"/>
      <c r="I9" s="112" t="s">
        <v>886</v>
      </c>
      <c r="J9" s="112" t="s">
        <v>1147</v>
      </c>
      <c r="K9" s="178"/>
      <c r="L9" s="171"/>
      <c r="M9" s="171"/>
      <c r="N9" s="112">
        <v>4</v>
      </c>
      <c r="O9" s="75"/>
      <c r="P9" s="75"/>
      <c r="Q9" s="75"/>
      <c r="R9" s="112" t="s">
        <v>3</v>
      </c>
      <c r="S9" s="171" t="s">
        <v>18</v>
      </c>
    </row>
    <row r="10" spans="1:22" ht="15" customHeight="1" x14ac:dyDescent="0.35">
      <c r="A10" s="112">
        <v>225</v>
      </c>
      <c r="B10" s="112" t="s">
        <v>1143</v>
      </c>
      <c r="C10" s="112" t="s">
        <v>1144</v>
      </c>
      <c r="D10" s="112" t="s">
        <v>1145</v>
      </c>
      <c r="E10" s="112" t="s">
        <v>346</v>
      </c>
      <c r="F10" s="112" t="s">
        <v>1146</v>
      </c>
      <c r="G10" s="188"/>
      <c r="H10" s="75"/>
      <c r="I10" s="112" t="s">
        <v>1112</v>
      </c>
      <c r="J10" s="112" t="s">
        <v>1147</v>
      </c>
      <c r="K10" s="178"/>
      <c r="L10" s="171"/>
      <c r="M10" s="171"/>
      <c r="N10" s="75"/>
      <c r="O10" s="75"/>
      <c r="P10" s="75"/>
      <c r="Q10" s="75"/>
      <c r="R10" s="112" t="s">
        <v>3</v>
      </c>
      <c r="S10" s="171" t="s">
        <v>18</v>
      </c>
    </row>
    <row r="11" spans="1:22" ht="15" customHeight="1" x14ac:dyDescent="0.35">
      <c r="A11" s="112">
        <v>613</v>
      </c>
      <c r="B11" s="112" t="s">
        <v>2243</v>
      </c>
      <c r="C11" s="112" t="s">
        <v>2244</v>
      </c>
      <c r="D11" s="112" t="s">
        <v>488</v>
      </c>
      <c r="E11" s="112" t="s">
        <v>310</v>
      </c>
      <c r="F11" s="112" t="s">
        <v>1141</v>
      </c>
      <c r="G11" s="188"/>
      <c r="H11" s="75"/>
      <c r="I11" s="112" t="s">
        <v>886</v>
      </c>
      <c r="J11" s="112" t="s">
        <v>2245</v>
      </c>
      <c r="K11" s="178"/>
      <c r="L11" s="171"/>
      <c r="M11" s="171"/>
      <c r="N11" s="112">
        <v>37</v>
      </c>
      <c r="O11" s="75"/>
      <c r="P11" s="75"/>
      <c r="Q11" s="75"/>
      <c r="R11" s="112" t="s">
        <v>3</v>
      </c>
      <c r="S11" s="171" t="s">
        <v>18</v>
      </c>
    </row>
    <row r="12" spans="1:22" ht="15" customHeight="1" x14ac:dyDescent="0.35">
      <c r="A12" s="112">
        <v>289</v>
      </c>
      <c r="B12" s="112" t="s">
        <v>1337</v>
      </c>
      <c r="C12" s="112" t="s">
        <v>1338</v>
      </c>
      <c r="D12" s="112" t="s">
        <v>287</v>
      </c>
      <c r="E12" s="112" t="s">
        <v>310</v>
      </c>
      <c r="F12" s="112" t="s">
        <v>1339</v>
      </c>
      <c r="G12" s="188"/>
      <c r="H12" s="75"/>
      <c r="I12" s="112" t="s">
        <v>886</v>
      </c>
      <c r="J12" s="112" t="s">
        <v>290</v>
      </c>
      <c r="K12" s="178"/>
      <c r="L12" s="171"/>
      <c r="M12" s="171"/>
      <c r="N12" s="75"/>
      <c r="O12" s="75"/>
      <c r="P12" s="112">
        <v>5</v>
      </c>
      <c r="Q12" s="75"/>
      <c r="R12" s="112" t="s">
        <v>3</v>
      </c>
      <c r="S12" s="171" t="s">
        <v>18</v>
      </c>
    </row>
    <row r="13" spans="1:22" ht="15" customHeight="1" x14ac:dyDescent="0.35">
      <c r="A13" s="112">
        <v>521</v>
      </c>
      <c r="B13" s="112" t="s">
        <v>2016</v>
      </c>
      <c r="C13" s="112" t="s">
        <v>2017</v>
      </c>
      <c r="D13" s="112" t="s">
        <v>287</v>
      </c>
      <c r="E13" s="112" t="s">
        <v>310</v>
      </c>
      <c r="F13" s="112" t="s">
        <v>2018</v>
      </c>
      <c r="G13" s="188"/>
      <c r="H13" s="75"/>
      <c r="I13" s="112" t="s">
        <v>1112</v>
      </c>
      <c r="J13" s="112" t="s">
        <v>290</v>
      </c>
      <c r="K13" s="178"/>
      <c r="L13" s="171"/>
      <c r="M13" s="171"/>
      <c r="N13" s="112">
        <v>1</v>
      </c>
      <c r="O13" s="75"/>
      <c r="P13" s="112">
        <v>6</v>
      </c>
      <c r="Q13" s="75"/>
      <c r="R13" s="112" t="s">
        <v>3</v>
      </c>
      <c r="S13" s="171" t="s">
        <v>18</v>
      </c>
    </row>
    <row r="14" spans="1:22" ht="15" customHeight="1" x14ac:dyDescent="0.35">
      <c r="A14" s="112">
        <v>1044</v>
      </c>
      <c r="B14" s="112" t="s">
        <v>3613</v>
      </c>
      <c r="C14" s="112" t="s">
        <v>3614</v>
      </c>
      <c r="D14" s="112" t="s">
        <v>287</v>
      </c>
      <c r="E14" s="112" t="s">
        <v>310</v>
      </c>
      <c r="F14" s="112" t="s">
        <v>3615</v>
      </c>
      <c r="G14" s="180" t="s">
        <v>3616</v>
      </c>
      <c r="H14" s="75"/>
      <c r="I14" s="112" t="s">
        <v>1112</v>
      </c>
      <c r="J14" s="112" t="s">
        <v>290</v>
      </c>
      <c r="K14" s="178"/>
      <c r="L14" s="171"/>
      <c r="M14" s="171"/>
      <c r="N14" s="75"/>
      <c r="O14" s="75"/>
      <c r="P14" s="112">
        <v>13</v>
      </c>
      <c r="Q14" s="75"/>
      <c r="R14" s="112" t="s">
        <v>5</v>
      </c>
      <c r="S14" s="171" t="s">
        <v>18</v>
      </c>
    </row>
    <row r="15" spans="1:22" ht="15" customHeight="1" x14ac:dyDescent="0.35">
      <c r="A15" s="112">
        <v>765</v>
      </c>
      <c r="B15" s="112" t="s">
        <v>2666</v>
      </c>
      <c r="C15" s="112" t="s">
        <v>2667</v>
      </c>
      <c r="D15" s="112" t="s">
        <v>287</v>
      </c>
      <c r="E15" s="112" t="s">
        <v>310</v>
      </c>
      <c r="F15" s="112" t="s">
        <v>2668</v>
      </c>
      <c r="G15" s="188"/>
      <c r="H15" s="75"/>
      <c r="I15" s="112" t="s">
        <v>886</v>
      </c>
      <c r="J15" s="112" t="s">
        <v>290</v>
      </c>
      <c r="K15" s="178"/>
      <c r="L15" s="171"/>
      <c r="M15" s="171"/>
      <c r="N15" s="112">
        <v>11</v>
      </c>
      <c r="O15" s="75"/>
      <c r="P15" s="112">
        <v>16</v>
      </c>
      <c r="Q15" s="75"/>
      <c r="R15" s="112" t="s">
        <v>3</v>
      </c>
      <c r="S15" s="171" t="s">
        <v>18</v>
      </c>
    </row>
    <row r="16" spans="1:22" ht="15" customHeight="1" x14ac:dyDescent="0.35">
      <c r="A16" s="112">
        <v>330</v>
      </c>
      <c r="B16" s="112" t="s">
        <v>1463</v>
      </c>
      <c r="C16" s="112" t="s">
        <v>1464</v>
      </c>
      <c r="D16" s="112" t="s">
        <v>287</v>
      </c>
      <c r="E16" s="112" t="s">
        <v>310</v>
      </c>
      <c r="F16" s="112" t="s">
        <v>1465</v>
      </c>
      <c r="G16" s="188"/>
      <c r="H16" s="75"/>
      <c r="I16" s="112" t="s">
        <v>1112</v>
      </c>
      <c r="J16" s="112" t="s">
        <v>290</v>
      </c>
      <c r="K16" s="178"/>
      <c r="L16" s="171"/>
      <c r="M16" s="171"/>
      <c r="N16" s="75"/>
      <c r="O16" s="75"/>
      <c r="P16" s="112">
        <v>16</v>
      </c>
      <c r="Q16" s="75"/>
      <c r="R16" s="112" t="s">
        <v>3</v>
      </c>
      <c r="S16" s="171" t="s">
        <v>18</v>
      </c>
    </row>
    <row r="17" spans="1:19" ht="15" customHeight="1" x14ac:dyDescent="0.35">
      <c r="A17" s="112">
        <v>715</v>
      </c>
      <c r="B17" s="112" t="s">
        <v>2515</v>
      </c>
      <c r="C17" s="112" t="s">
        <v>2516</v>
      </c>
      <c r="D17" s="112" t="s">
        <v>1110</v>
      </c>
      <c r="E17" s="112" t="s">
        <v>310</v>
      </c>
      <c r="F17" s="112" t="s">
        <v>2517</v>
      </c>
      <c r="G17" s="188"/>
      <c r="H17" s="75"/>
      <c r="I17" s="112" t="s">
        <v>1112</v>
      </c>
      <c r="J17" s="112" t="s">
        <v>290</v>
      </c>
      <c r="K17" s="178"/>
      <c r="L17" s="171"/>
      <c r="M17" s="171"/>
      <c r="N17" s="112">
        <v>8</v>
      </c>
      <c r="O17" s="75"/>
      <c r="P17" s="112">
        <v>56</v>
      </c>
      <c r="Q17" s="75"/>
      <c r="R17" s="112" t="s">
        <v>3</v>
      </c>
      <c r="S17" s="171" t="s">
        <v>18</v>
      </c>
    </row>
    <row r="18" spans="1:19" ht="15" customHeight="1" x14ac:dyDescent="0.35">
      <c r="A18" s="112">
        <v>669</v>
      </c>
      <c r="B18" s="112" t="s">
        <v>2381</v>
      </c>
      <c r="C18" s="112" t="s">
        <v>2382</v>
      </c>
      <c r="D18" s="112" t="s">
        <v>287</v>
      </c>
      <c r="E18" s="112" t="s">
        <v>310</v>
      </c>
      <c r="F18" s="112" t="s">
        <v>2383</v>
      </c>
      <c r="G18" s="188"/>
      <c r="H18" s="75"/>
      <c r="I18" s="112" t="s">
        <v>886</v>
      </c>
      <c r="J18" s="112" t="s">
        <v>290</v>
      </c>
      <c r="K18" s="178"/>
      <c r="L18" s="171"/>
      <c r="M18" s="171"/>
      <c r="N18" s="112">
        <v>35</v>
      </c>
      <c r="O18" s="75"/>
      <c r="P18" s="75"/>
      <c r="Q18" s="75"/>
      <c r="R18" s="112" t="s">
        <v>3</v>
      </c>
      <c r="S18" s="171" t="s">
        <v>18</v>
      </c>
    </row>
    <row r="19" spans="1:19" ht="15" customHeight="1" x14ac:dyDescent="0.35">
      <c r="A19" s="112">
        <v>938</v>
      </c>
      <c r="B19" s="112" t="s">
        <v>3242</v>
      </c>
      <c r="C19" s="112" t="s">
        <v>3243</v>
      </c>
      <c r="D19" s="112" t="s">
        <v>287</v>
      </c>
      <c r="E19" s="112" t="s">
        <v>310</v>
      </c>
      <c r="F19" s="112" t="s">
        <v>3244</v>
      </c>
      <c r="G19" s="180" t="s">
        <v>3245</v>
      </c>
      <c r="H19" s="75"/>
      <c r="I19" s="112" t="s">
        <v>1112</v>
      </c>
      <c r="J19" s="112" t="s">
        <v>290</v>
      </c>
      <c r="K19" s="178"/>
      <c r="L19" s="171"/>
      <c r="M19" s="171"/>
      <c r="N19" s="112">
        <v>14</v>
      </c>
      <c r="O19" s="75"/>
      <c r="P19" s="112">
        <v>24</v>
      </c>
      <c r="Q19" s="75"/>
      <c r="R19" s="112" t="s">
        <v>5</v>
      </c>
      <c r="S19" s="171" t="s">
        <v>18</v>
      </c>
    </row>
    <row r="20" spans="1:19" ht="15" customHeight="1" x14ac:dyDescent="0.35">
      <c r="A20" s="112">
        <v>804</v>
      </c>
      <c r="B20" s="112" t="s">
        <v>2778</v>
      </c>
      <c r="C20" s="112" t="s">
        <v>2779</v>
      </c>
      <c r="D20" s="112" t="s">
        <v>287</v>
      </c>
      <c r="E20" s="112" t="s">
        <v>310</v>
      </c>
      <c r="F20" s="112" t="s">
        <v>2780</v>
      </c>
      <c r="G20" s="188"/>
      <c r="H20" s="75"/>
      <c r="I20" s="112" t="s">
        <v>886</v>
      </c>
      <c r="J20" s="112" t="s">
        <v>290</v>
      </c>
      <c r="K20" s="178"/>
      <c r="L20" s="171"/>
      <c r="M20" s="171"/>
      <c r="N20" s="112">
        <v>1</v>
      </c>
      <c r="O20" s="75"/>
      <c r="P20" s="112">
        <v>27</v>
      </c>
      <c r="Q20" s="75"/>
      <c r="R20" s="112" t="s">
        <v>3</v>
      </c>
      <c r="S20" s="171" t="s">
        <v>18</v>
      </c>
    </row>
    <row r="21" spans="1:19" ht="15" customHeight="1" x14ac:dyDescent="0.35">
      <c r="A21" s="112">
        <v>489</v>
      </c>
      <c r="B21" s="112" t="s">
        <v>1929</v>
      </c>
      <c r="C21" s="112" t="s">
        <v>1930</v>
      </c>
      <c r="D21" s="112" t="s">
        <v>287</v>
      </c>
      <c r="E21" s="112" t="s">
        <v>310</v>
      </c>
      <c r="F21" s="112" t="s">
        <v>1931</v>
      </c>
      <c r="G21" s="188"/>
      <c r="H21" s="75"/>
      <c r="I21" s="112" t="s">
        <v>886</v>
      </c>
      <c r="J21" s="112" t="s">
        <v>290</v>
      </c>
      <c r="K21" s="178"/>
      <c r="L21" s="171"/>
      <c r="M21" s="171"/>
      <c r="N21" s="112">
        <v>1</v>
      </c>
      <c r="O21" s="75"/>
      <c r="P21" s="112">
        <v>27</v>
      </c>
      <c r="Q21" s="75"/>
      <c r="R21" s="112" t="s">
        <v>3</v>
      </c>
      <c r="S21" s="171" t="s">
        <v>18</v>
      </c>
    </row>
    <row r="22" spans="1:19" ht="15" customHeight="1" x14ac:dyDescent="0.35">
      <c r="A22" s="112">
        <v>321</v>
      </c>
      <c r="B22" s="112" t="s">
        <v>1436</v>
      </c>
      <c r="C22" s="112" t="s">
        <v>1437</v>
      </c>
      <c r="D22" s="112" t="s">
        <v>287</v>
      </c>
      <c r="E22" s="112" t="s">
        <v>310</v>
      </c>
      <c r="F22" s="112" t="s">
        <v>1438</v>
      </c>
      <c r="G22" s="188"/>
      <c r="H22" s="75"/>
      <c r="I22" s="112" t="s">
        <v>1112</v>
      </c>
      <c r="J22" s="112" t="s">
        <v>290</v>
      </c>
      <c r="K22" s="178"/>
      <c r="L22" s="171"/>
      <c r="M22" s="171"/>
      <c r="N22" s="112">
        <v>2</v>
      </c>
      <c r="O22" s="75"/>
      <c r="P22" s="112">
        <v>39</v>
      </c>
      <c r="Q22" s="75"/>
      <c r="R22" s="112" t="s">
        <v>3</v>
      </c>
      <c r="S22" s="171" t="s">
        <v>18</v>
      </c>
    </row>
    <row r="23" spans="1:19" ht="15" customHeight="1" x14ac:dyDescent="0.35">
      <c r="A23" s="112">
        <v>839</v>
      </c>
      <c r="B23" s="112" t="s">
        <v>2893</v>
      </c>
      <c r="C23" s="112" t="s">
        <v>2894</v>
      </c>
      <c r="D23" s="112" t="s">
        <v>287</v>
      </c>
      <c r="E23" s="112" t="s">
        <v>310</v>
      </c>
      <c r="F23" s="112" t="s">
        <v>2895</v>
      </c>
      <c r="G23" s="180" t="s">
        <v>2896</v>
      </c>
      <c r="H23" s="75"/>
      <c r="I23" s="112" t="s">
        <v>1112</v>
      </c>
      <c r="J23" s="112" t="s">
        <v>290</v>
      </c>
      <c r="K23" s="178"/>
      <c r="L23" s="171"/>
      <c r="M23" s="171"/>
      <c r="N23" s="75"/>
      <c r="O23" s="75"/>
      <c r="P23" s="112">
        <v>33</v>
      </c>
      <c r="Q23" s="75"/>
      <c r="R23" s="112" t="s">
        <v>5</v>
      </c>
      <c r="S23" s="171" t="s">
        <v>18</v>
      </c>
    </row>
    <row r="24" spans="1:19" ht="15" customHeight="1" x14ac:dyDescent="0.35">
      <c r="A24" s="112">
        <v>1023</v>
      </c>
      <c r="B24" s="112" t="s">
        <v>3537</v>
      </c>
      <c r="C24" s="112" t="s">
        <v>3538</v>
      </c>
      <c r="D24" s="112" t="s">
        <v>287</v>
      </c>
      <c r="E24" s="112" t="s">
        <v>310</v>
      </c>
      <c r="F24" s="112" t="s">
        <v>3539</v>
      </c>
      <c r="G24" s="180" t="s">
        <v>3540</v>
      </c>
      <c r="H24" s="75"/>
      <c r="I24" s="112" t="s">
        <v>1112</v>
      </c>
      <c r="J24" s="112" t="s">
        <v>290</v>
      </c>
      <c r="K24" s="178"/>
      <c r="L24" s="171"/>
      <c r="M24" s="171"/>
      <c r="N24" s="112">
        <v>4</v>
      </c>
      <c r="O24" s="75"/>
      <c r="P24" s="112">
        <v>19</v>
      </c>
      <c r="Q24" s="75"/>
      <c r="R24" s="112" t="s">
        <v>5</v>
      </c>
      <c r="S24" s="171" t="s">
        <v>18</v>
      </c>
    </row>
    <row r="25" spans="1:19" ht="15" customHeight="1" x14ac:dyDescent="0.35">
      <c r="A25" s="112">
        <v>361</v>
      </c>
      <c r="B25" s="112" t="s">
        <v>1553</v>
      </c>
      <c r="C25" s="112" t="s">
        <v>1554</v>
      </c>
      <c r="D25" s="112" t="s">
        <v>1555</v>
      </c>
      <c r="E25" s="112" t="s">
        <v>302</v>
      </c>
      <c r="F25" s="112" t="s">
        <v>1556</v>
      </c>
      <c r="G25" s="188"/>
      <c r="H25" s="75"/>
      <c r="I25" s="112" t="s">
        <v>1112</v>
      </c>
      <c r="J25" s="112" t="s">
        <v>290</v>
      </c>
      <c r="K25" s="178"/>
      <c r="L25" s="171"/>
      <c r="M25" s="171"/>
      <c r="N25" s="112">
        <v>4</v>
      </c>
      <c r="O25" s="75"/>
      <c r="P25" s="112">
        <v>64</v>
      </c>
      <c r="Q25" s="75"/>
      <c r="R25" s="112" t="s">
        <v>3</v>
      </c>
      <c r="S25" s="171" t="s">
        <v>18</v>
      </c>
    </row>
    <row r="26" spans="1:19" ht="15" customHeight="1" x14ac:dyDescent="0.35">
      <c r="A26" s="112">
        <v>752</v>
      </c>
      <c r="B26" s="112" t="s">
        <v>2630</v>
      </c>
      <c r="C26" s="112" t="s">
        <v>2631</v>
      </c>
      <c r="D26" s="112" t="s">
        <v>1165</v>
      </c>
      <c r="E26" s="112" t="s">
        <v>302</v>
      </c>
      <c r="F26" s="112" t="s">
        <v>2632</v>
      </c>
      <c r="G26" s="188"/>
      <c r="H26" s="75"/>
      <c r="I26" s="112" t="s">
        <v>1112</v>
      </c>
      <c r="J26" s="112" t="s">
        <v>290</v>
      </c>
      <c r="K26" s="178"/>
      <c r="L26" s="171"/>
      <c r="M26" s="171"/>
      <c r="N26" s="112">
        <v>4</v>
      </c>
      <c r="O26" s="75"/>
      <c r="P26" s="112">
        <v>59</v>
      </c>
      <c r="Q26" s="75"/>
      <c r="R26" s="112" t="s">
        <v>3</v>
      </c>
      <c r="S26" s="171" t="s">
        <v>18</v>
      </c>
    </row>
    <row r="27" spans="1:19" ht="15" customHeight="1" x14ac:dyDescent="0.35">
      <c r="A27" s="112">
        <v>890</v>
      </c>
      <c r="B27" s="112" t="s">
        <v>3080</v>
      </c>
      <c r="C27" s="112" t="s">
        <v>3081</v>
      </c>
      <c r="D27" s="112" t="s">
        <v>1201</v>
      </c>
      <c r="E27" s="112" t="s">
        <v>302</v>
      </c>
      <c r="F27" s="112" t="s">
        <v>3082</v>
      </c>
      <c r="G27" s="180" t="s">
        <v>3083</v>
      </c>
      <c r="H27" s="75"/>
      <c r="I27" s="112" t="s">
        <v>1112</v>
      </c>
      <c r="J27" s="112" t="s">
        <v>290</v>
      </c>
      <c r="K27" s="178"/>
      <c r="L27" s="171"/>
      <c r="M27" s="171"/>
      <c r="N27" s="75"/>
      <c r="O27" s="75"/>
      <c r="P27" s="112">
        <v>18</v>
      </c>
      <c r="Q27" s="75"/>
      <c r="R27" s="112" t="s">
        <v>5</v>
      </c>
      <c r="S27" s="171" t="s">
        <v>18</v>
      </c>
    </row>
    <row r="28" spans="1:19" ht="15" customHeight="1" x14ac:dyDescent="0.35">
      <c r="A28" s="112">
        <v>274</v>
      </c>
      <c r="B28" s="112" t="s">
        <v>1295</v>
      </c>
      <c r="C28" s="112" t="s">
        <v>1296</v>
      </c>
      <c r="D28" s="112" t="s">
        <v>1297</v>
      </c>
      <c r="E28" s="112" t="s">
        <v>302</v>
      </c>
      <c r="F28" s="112" t="s">
        <v>1298</v>
      </c>
      <c r="G28" s="188"/>
      <c r="H28" s="75"/>
      <c r="I28" s="112" t="s">
        <v>1112</v>
      </c>
      <c r="J28" s="112" t="s">
        <v>290</v>
      </c>
      <c r="K28" s="178"/>
      <c r="L28" s="171"/>
      <c r="M28" s="171"/>
      <c r="N28" s="112">
        <v>1</v>
      </c>
      <c r="O28" s="75"/>
      <c r="P28" s="112">
        <v>57</v>
      </c>
      <c r="Q28" s="75"/>
      <c r="R28" s="112" t="s">
        <v>3</v>
      </c>
      <c r="S28" s="171" t="s">
        <v>18</v>
      </c>
    </row>
    <row r="29" spans="1:19" ht="15" customHeight="1" x14ac:dyDescent="0.35">
      <c r="A29" s="112">
        <v>568</v>
      </c>
      <c r="B29" s="112" t="s">
        <v>2138</v>
      </c>
      <c r="C29" s="112" t="s">
        <v>2139</v>
      </c>
      <c r="D29" s="112" t="s">
        <v>1297</v>
      </c>
      <c r="E29" s="112" t="s">
        <v>302</v>
      </c>
      <c r="F29" s="112" t="s">
        <v>1298</v>
      </c>
      <c r="G29" s="188"/>
      <c r="H29" s="75"/>
      <c r="I29" s="112" t="s">
        <v>1112</v>
      </c>
      <c r="J29" s="112" t="s">
        <v>290</v>
      </c>
      <c r="K29" s="178"/>
      <c r="L29" s="171"/>
      <c r="M29" s="171"/>
      <c r="N29" s="112">
        <v>2</v>
      </c>
      <c r="O29" s="75"/>
      <c r="P29" s="112">
        <v>54</v>
      </c>
      <c r="Q29" s="75"/>
      <c r="R29" s="112" t="s">
        <v>3</v>
      </c>
      <c r="S29" s="171" t="s">
        <v>18</v>
      </c>
    </row>
    <row r="30" spans="1:19" ht="15" customHeight="1" x14ac:dyDescent="0.35">
      <c r="A30" s="112">
        <v>464</v>
      </c>
      <c r="B30" s="112" t="s">
        <v>1860</v>
      </c>
      <c r="C30" s="112" t="s">
        <v>1861</v>
      </c>
      <c r="D30" s="112" t="s">
        <v>1297</v>
      </c>
      <c r="E30" s="112" t="s">
        <v>302</v>
      </c>
      <c r="F30" s="112" t="s">
        <v>1298</v>
      </c>
      <c r="G30" s="188"/>
      <c r="H30" s="75"/>
      <c r="I30" s="112" t="s">
        <v>1112</v>
      </c>
      <c r="J30" s="112" t="s">
        <v>290</v>
      </c>
      <c r="K30" s="178"/>
      <c r="L30" s="171"/>
      <c r="M30" s="171"/>
      <c r="N30" s="75"/>
      <c r="O30" s="75"/>
      <c r="P30" s="112">
        <v>12</v>
      </c>
      <c r="Q30" s="75"/>
      <c r="R30" s="112" t="s">
        <v>3</v>
      </c>
      <c r="S30" s="171" t="s">
        <v>18</v>
      </c>
    </row>
    <row r="31" spans="1:19" ht="15" customHeight="1" x14ac:dyDescent="0.35">
      <c r="A31" s="112">
        <v>852</v>
      </c>
      <c r="B31" s="112" t="s">
        <v>2943</v>
      </c>
      <c r="C31" s="112" t="s">
        <v>2944</v>
      </c>
      <c r="D31" s="112" t="s">
        <v>1297</v>
      </c>
      <c r="E31" s="112" t="s">
        <v>302</v>
      </c>
      <c r="F31" s="112" t="s">
        <v>1298</v>
      </c>
      <c r="G31" s="180" t="s">
        <v>2945</v>
      </c>
      <c r="H31" s="75"/>
      <c r="I31" s="112" t="s">
        <v>1112</v>
      </c>
      <c r="J31" s="112" t="s">
        <v>290</v>
      </c>
      <c r="K31" s="178"/>
      <c r="L31" s="171"/>
      <c r="M31" s="171"/>
      <c r="N31" s="112">
        <v>2</v>
      </c>
      <c r="O31" s="75"/>
      <c r="P31" s="112">
        <v>35</v>
      </c>
      <c r="Q31" s="75"/>
      <c r="R31" s="112" t="s">
        <v>5</v>
      </c>
      <c r="S31" s="171" t="s">
        <v>18</v>
      </c>
    </row>
    <row r="32" spans="1:19" ht="15" customHeight="1" x14ac:dyDescent="0.35">
      <c r="A32" s="112">
        <v>612</v>
      </c>
      <c r="B32" s="112" t="s">
        <v>2240</v>
      </c>
      <c r="C32" s="112" t="s">
        <v>2241</v>
      </c>
      <c r="D32" s="112" t="s">
        <v>2242</v>
      </c>
      <c r="E32" s="112" t="s">
        <v>295</v>
      </c>
      <c r="F32" s="112" t="s">
        <v>1141</v>
      </c>
      <c r="G32" s="188"/>
      <c r="H32" s="75"/>
      <c r="I32" s="112" t="s">
        <v>886</v>
      </c>
      <c r="J32" s="112" t="s">
        <v>290</v>
      </c>
      <c r="K32" s="178"/>
      <c r="L32" s="171"/>
      <c r="M32" s="171"/>
      <c r="N32" s="75"/>
      <c r="O32" s="75"/>
      <c r="P32" s="75"/>
      <c r="Q32" s="75"/>
      <c r="R32" s="112" t="s">
        <v>3</v>
      </c>
      <c r="S32" s="171" t="s">
        <v>18</v>
      </c>
    </row>
    <row r="33" spans="1:19" ht="15" customHeight="1" x14ac:dyDescent="0.35">
      <c r="A33" s="112">
        <v>945</v>
      </c>
      <c r="B33" s="112" t="s">
        <v>3265</v>
      </c>
      <c r="C33" s="112" t="s">
        <v>3266</v>
      </c>
      <c r="D33" s="112" t="s">
        <v>287</v>
      </c>
      <c r="E33" s="112" t="s">
        <v>302</v>
      </c>
      <c r="F33" s="112" t="s">
        <v>3267</v>
      </c>
      <c r="G33" s="180" t="s">
        <v>3268</v>
      </c>
      <c r="H33" s="75"/>
      <c r="I33" s="112" t="s">
        <v>1112</v>
      </c>
      <c r="J33" s="112" t="s">
        <v>290</v>
      </c>
      <c r="K33" s="178"/>
      <c r="L33" s="171"/>
      <c r="M33" s="171"/>
      <c r="N33" s="112">
        <v>2</v>
      </c>
      <c r="O33" s="75"/>
      <c r="P33" s="112">
        <v>18</v>
      </c>
      <c r="Q33" s="75"/>
      <c r="R33" s="112" t="s">
        <v>5</v>
      </c>
      <c r="S33" s="171" t="s">
        <v>18</v>
      </c>
    </row>
    <row r="34" spans="1:19" ht="15" customHeight="1" x14ac:dyDescent="0.35">
      <c r="A34" s="112">
        <v>342</v>
      </c>
      <c r="B34" s="112" t="s">
        <v>1494</v>
      </c>
      <c r="C34" s="112" t="s">
        <v>1495</v>
      </c>
      <c r="D34" s="112" t="s">
        <v>287</v>
      </c>
      <c r="E34" s="112" t="s">
        <v>302</v>
      </c>
      <c r="F34" s="112" t="s">
        <v>1496</v>
      </c>
      <c r="G34" s="188"/>
      <c r="H34" s="75"/>
      <c r="I34" s="112" t="s">
        <v>1112</v>
      </c>
      <c r="J34" s="112" t="s">
        <v>290</v>
      </c>
      <c r="K34" s="178"/>
      <c r="L34" s="171"/>
      <c r="M34" s="171"/>
      <c r="N34" s="112">
        <v>5</v>
      </c>
      <c r="O34" s="75"/>
      <c r="P34" s="112">
        <v>27</v>
      </c>
      <c r="Q34" s="75"/>
      <c r="R34" s="112" t="s">
        <v>3</v>
      </c>
      <c r="S34" s="171" t="s">
        <v>18</v>
      </c>
    </row>
    <row r="35" spans="1:19" ht="15" customHeight="1" x14ac:dyDescent="0.35">
      <c r="A35" s="112">
        <v>451</v>
      </c>
      <c r="B35" s="112" t="s">
        <v>1820</v>
      </c>
      <c r="C35" s="112" t="s">
        <v>1821</v>
      </c>
      <c r="D35" s="112" t="s">
        <v>287</v>
      </c>
      <c r="E35" s="112" t="s">
        <v>302</v>
      </c>
      <c r="F35" s="112" t="s">
        <v>1822</v>
      </c>
      <c r="G35" s="188"/>
      <c r="H35" s="75"/>
      <c r="I35" s="112" t="s">
        <v>1112</v>
      </c>
      <c r="J35" s="112" t="s">
        <v>290</v>
      </c>
      <c r="K35" s="178"/>
      <c r="L35" s="171"/>
      <c r="M35" s="171"/>
      <c r="N35" s="112">
        <v>5</v>
      </c>
      <c r="O35" s="75"/>
      <c r="P35" s="112">
        <v>14</v>
      </c>
      <c r="Q35" s="75"/>
      <c r="R35" s="112" t="s">
        <v>3</v>
      </c>
      <c r="S35" s="171" t="s">
        <v>18</v>
      </c>
    </row>
    <row r="36" spans="1:19" ht="15" customHeight="1" x14ac:dyDescent="0.35">
      <c r="A36" s="112">
        <v>1005</v>
      </c>
      <c r="B36" s="112" t="s">
        <v>3472</v>
      </c>
      <c r="C36" s="112" t="s">
        <v>3473</v>
      </c>
      <c r="D36" s="112" t="s">
        <v>332</v>
      </c>
      <c r="E36" s="112" t="s">
        <v>302</v>
      </c>
      <c r="F36" s="112" t="s">
        <v>3474</v>
      </c>
      <c r="G36" s="180" t="s">
        <v>3475</v>
      </c>
      <c r="H36" s="75"/>
      <c r="I36" s="112" t="s">
        <v>1112</v>
      </c>
      <c r="J36" s="112" t="s">
        <v>290</v>
      </c>
      <c r="K36" s="178"/>
      <c r="L36" s="171"/>
      <c r="M36" s="171"/>
      <c r="N36" s="112">
        <v>1</v>
      </c>
      <c r="O36" s="75"/>
      <c r="P36" s="112">
        <v>72</v>
      </c>
      <c r="Q36" s="75"/>
      <c r="R36" s="112" t="s">
        <v>5</v>
      </c>
      <c r="S36" s="171" t="s">
        <v>18</v>
      </c>
    </row>
    <row r="37" spans="1:19" ht="15" customHeight="1" x14ac:dyDescent="0.35">
      <c r="A37" s="112">
        <v>860</v>
      </c>
      <c r="B37" s="112" t="s">
        <v>2971</v>
      </c>
      <c r="C37" s="112" t="s">
        <v>2972</v>
      </c>
      <c r="D37" s="112" t="s">
        <v>2973</v>
      </c>
      <c r="E37" s="112" t="s">
        <v>302</v>
      </c>
      <c r="F37" s="112" t="s">
        <v>2974</v>
      </c>
      <c r="G37" s="180" t="s">
        <v>2975</v>
      </c>
      <c r="H37" s="75"/>
      <c r="I37" s="112" t="s">
        <v>1112</v>
      </c>
      <c r="J37" s="112" t="s">
        <v>290</v>
      </c>
      <c r="K37" s="178"/>
      <c r="L37" s="171"/>
      <c r="M37" s="171"/>
      <c r="N37" s="112">
        <v>3</v>
      </c>
      <c r="O37" s="75"/>
      <c r="P37" s="112">
        <v>133</v>
      </c>
      <c r="Q37" s="75"/>
      <c r="R37" s="112" t="s">
        <v>5</v>
      </c>
      <c r="S37" s="171" t="s">
        <v>18</v>
      </c>
    </row>
    <row r="38" spans="1:19" ht="15" customHeight="1" x14ac:dyDescent="0.35">
      <c r="A38" s="112">
        <v>220</v>
      </c>
      <c r="B38" s="112" t="s">
        <v>1126</v>
      </c>
      <c r="C38" s="112" t="s">
        <v>1127</v>
      </c>
      <c r="D38" s="112" t="s">
        <v>287</v>
      </c>
      <c r="E38" s="112" t="s">
        <v>302</v>
      </c>
      <c r="F38" s="112" t="s">
        <v>1128</v>
      </c>
      <c r="G38" s="188"/>
      <c r="H38" s="75"/>
      <c r="I38" s="112" t="s">
        <v>1112</v>
      </c>
      <c r="J38" s="112" t="s">
        <v>290</v>
      </c>
      <c r="K38" s="178"/>
      <c r="L38" s="171"/>
      <c r="M38" s="171"/>
      <c r="N38" s="112">
        <v>10</v>
      </c>
      <c r="O38" s="75"/>
      <c r="P38" s="112">
        <v>14</v>
      </c>
      <c r="Q38" s="75"/>
      <c r="R38" s="112" t="s">
        <v>3</v>
      </c>
      <c r="S38" s="171" t="s">
        <v>18</v>
      </c>
    </row>
    <row r="39" spans="1:19" ht="15" customHeight="1" x14ac:dyDescent="0.35">
      <c r="A39" s="112">
        <v>724</v>
      </c>
      <c r="B39" s="112" t="s">
        <v>2544</v>
      </c>
      <c r="C39" s="112" t="s">
        <v>2545</v>
      </c>
      <c r="D39" s="112" t="s">
        <v>1353</v>
      </c>
      <c r="E39" s="112" t="s">
        <v>302</v>
      </c>
      <c r="F39" s="112" t="s">
        <v>2546</v>
      </c>
      <c r="G39" s="188"/>
      <c r="H39" s="75"/>
      <c r="I39" s="112" t="s">
        <v>1112</v>
      </c>
      <c r="J39" s="112" t="s">
        <v>290</v>
      </c>
      <c r="K39" s="178"/>
      <c r="L39" s="171"/>
      <c r="M39" s="171"/>
      <c r="N39" s="75"/>
      <c r="O39" s="75"/>
      <c r="P39" s="112">
        <v>22</v>
      </c>
      <c r="Q39" s="75"/>
      <c r="R39" s="112" t="s">
        <v>3</v>
      </c>
      <c r="S39" s="171" t="s">
        <v>18</v>
      </c>
    </row>
    <row r="40" spans="1:19" ht="15" customHeight="1" x14ac:dyDescent="0.35">
      <c r="A40" s="112">
        <v>1061</v>
      </c>
      <c r="B40" s="112" t="s">
        <v>3668</v>
      </c>
      <c r="C40" s="112" t="s">
        <v>3669</v>
      </c>
      <c r="D40" s="112" t="s">
        <v>287</v>
      </c>
      <c r="E40" s="112" t="s">
        <v>302</v>
      </c>
      <c r="F40" s="112" t="s">
        <v>3670</v>
      </c>
      <c r="G40" s="180" t="s">
        <v>3671</v>
      </c>
      <c r="H40" s="75"/>
      <c r="I40" s="112" t="s">
        <v>1112</v>
      </c>
      <c r="J40" s="112" t="s">
        <v>290</v>
      </c>
      <c r="K40" s="178"/>
      <c r="L40" s="171"/>
      <c r="M40" s="171"/>
      <c r="N40" s="75"/>
      <c r="O40" s="75"/>
      <c r="P40" s="112">
        <v>23</v>
      </c>
      <c r="Q40" s="75"/>
      <c r="R40" s="112" t="s">
        <v>5</v>
      </c>
      <c r="S40" s="171" t="s">
        <v>18</v>
      </c>
    </row>
    <row r="41" spans="1:19" ht="15" customHeight="1" x14ac:dyDescent="0.35">
      <c r="A41" s="112">
        <v>854</v>
      </c>
      <c r="B41" s="112" t="s">
        <v>2950</v>
      </c>
      <c r="C41" s="112" t="s">
        <v>2951</v>
      </c>
      <c r="D41" s="112" t="s">
        <v>287</v>
      </c>
      <c r="E41" s="112" t="s">
        <v>302</v>
      </c>
      <c r="F41" s="112" t="s">
        <v>2952</v>
      </c>
      <c r="G41" s="180" t="s">
        <v>2953</v>
      </c>
      <c r="H41" s="75"/>
      <c r="I41" s="112" t="s">
        <v>886</v>
      </c>
      <c r="J41" s="112" t="s">
        <v>290</v>
      </c>
      <c r="K41" s="178"/>
      <c r="L41" s="171"/>
      <c r="M41" s="171"/>
      <c r="N41" s="112">
        <v>5</v>
      </c>
      <c r="O41" s="75"/>
      <c r="P41" s="75"/>
      <c r="Q41" s="75"/>
      <c r="R41" s="112" t="s">
        <v>5</v>
      </c>
      <c r="S41" s="171" t="s">
        <v>18</v>
      </c>
    </row>
    <row r="42" spans="1:19" ht="15" customHeight="1" x14ac:dyDescent="0.35">
      <c r="A42" s="112">
        <v>690</v>
      </c>
      <c r="B42" s="112" t="s">
        <v>2438</v>
      </c>
      <c r="C42" s="112" t="s">
        <v>2439</v>
      </c>
      <c r="D42" s="112" t="s">
        <v>287</v>
      </c>
      <c r="E42" s="112" t="s">
        <v>302</v>
      </c>
      <c r="F42" s="112" t="s">
        <v>2440</v>
      </c>
      <c r="G42" s="188"/>
      <c r="H42" s="75"/>
      <c r="I42" s="112" t="s">
        <v>1112</v>
      </c>
      <c r="J42" s="112" t="s">
        <v>290</v>
      </c>
      <c r="K42" s="178"/>
      <c r="L42" s="171"/>
      <c r="M42" s="171"/>
      <c r="N42" s="112">
        <v>15</v>
      </c>
      <c r="O42" s="75"/>
      <c r="P42" s="112">
        <v>29</v>
      </c>
      <c r="Q42" s="75"/>
      <c r="R42" s="112" t="s">
        <v>3</v>
      </c>
      <c r="S42" s="171" t="s">
        <v>18</v>
      </c>
    </row>
    <row r="43" spans="1:19" ht="15" customHeight="1" x14ac:dyDescent="0.35">
      <c r="A43" s="112">
        <v>404</v>
      </c>
      <c r="B43" s="112" t="s">
        <v>103</v>
      </c>
      <c r="C43" s="112" t="s">
        <v>1684</v>
      </c>
      <c r="D43" s="112" t="s">
        <v>287</v>
      </c>
      <c r="E43" s="112" t="s">
        <v>302</v>
      </c>
      <c r="F43" s="112" t="s">
        <v>1685</v>
      </c>
      <c r="G43" s="188"/>
      <c r="H43" s="75"/>
      <c r="I43" s="112" t="s">
        <v>886</v>
      </c>
      <c r="J43" s="112" t="s">
        <v>290</v>
      </c>
      <c r="K43" s="178"/>
      <c r="L43" s="171"/>
      <c r="M43" s="171"/>
      <c r="N43" s="112">
        <v>4</v>
      </c>
      <c r="O43" s="75"/>
      <c r="P43" s="75"/>
      <c r="Q43" s="75"/>
      <c r="R43" s="112" t="s">
        <v>3</v>
      </c>
      <c r="S43" s="171" t="s">
        <v>18</v>
      </c>
    </row>
    <row r="44" spans="1:19" ht="15" customHeight="1" x14ac:dyDescent="0.35">
      <c r="A44" s="112">
        <v>818</v>
      </c>
      <c r="B44" s="112" t="s">
        <v>2817</v>
      </c>
      <c r="C44" s="112" t="s">
        <v>2818</v>
      </c>
      <c r="D44" s="112" t="s">
        <v>287</v>
      </c>
      <c r="E44" s="112" t="s">
        <v>302</v>
      </c>
      <c r="F44" s="112" t="s">
        <v>2819</v>
      </c>
      <c r="G44" s="180" t="s">
        <v>2820</v>
      </c>
      <c r="H44" s="75"/>
      <c r="I44" s="112" t="s">
        <v>1112</v>
      </c>
      <c r="J44" s="112" t="s">
        <v>290</v>
      </c>
      <c r="K44" s="178"/>
      <c r="L44" s="171"/>
      <c r="M44" s="171"/>
      <c r="N44" s="75"/>
      <c r="O44" s="75"/>
      <c r="P44" s="112">
        <v>20</v>
      </c>
      <c r="Q44" s="75"/>
      <c r="R44" s="112" t="s">
        <v>5</v>
      </c>
      <c r="S44" s="171" t="s">
        <v>18</v>
      </c>
    </row>
    <row r="45" spans="1:19" ht="15" customHeight="1" x14ac:dyDescent="0.35">
      <c r="A45" s="112">
        <v>764</v>
      </c>
      <c r="B45" s="112" t="s">
        <v>2663</v>
      </c>
      <c r="C45" s="112" t="s">
        <v>2664</v>
      </c>
      <c r="D45" s="112" t="s">
        <v>287</v>
      </c>
      <c r="E45" s="112" t="s">
        <v>302</v>
      </c>
      <c r="F45" s="112" t="s">
        <v>2665</v>
      </c>
      <c r="G45" s="188"/>
      <c r="H45" s="75"/>
      <c r="I45" s="112" t="s">
        <v>1112</v>
      </c>
      <c r="J45" s="112" t="s">
        <v>290</v>
      </c>
      <c r="K45" s="178"/>
      <c r="L45" s="171"/>
      <c r="M45" s="171"/>
      <c r="N45" s="112">
        <v>8</v>
      </c>
      <c r="O45" s="75"/>
      <c r="P45" s="112">
        <v>18</v>
      </c>
      <c r="Q45" s="75"/>
      <c r="R45" s="112" t="s">
        <v>3</v>
      </c>
      <c r="S45" s="171" t="s">
        <v>18</v>
      </c>
    </row>
    <row r="46" spans="1:19" ht="15" customHeight="1" x14ac:dyDescent="0.35">
      <c r="A46" s="112">
        <v>940</v>
      </c>
      <c r="B46" s="112" t="s">
        <v>3249</v>
      </c>
      <c r="C46" s="112" t="s">
        <v>3250</v>
      </c>
      <c r="D46" s="112" t="s">
        <v>287</v>
      </c>
      <c r="E46" s="112" t="s">
        <v>302</v>
      </c>
      <c r="F46" s="112" t="s">
        <v>3251</v>
      </c>
      <c r="G46" s="180" t="s">
        <v>3252</v>
      </c>
      <c r="H46" s="75"/>
      <c r="I46" s="112" t="s">
        <v>1112</v>
      </c>
      <c r="J46" s="112" t="s">
        <v>290</v>
      </c>
      <c r="K46" s="178"/>
      <c r="L46" s="171"/>
      <c r="M46" s="171"/>
      <c r="N46" s="112">
        <v>7</v>
      </c>
      <c r="O46" s="75"/>
      <c r="P46" s="112">
        <v>20</v>
      </c>
      <c r="Q46" s="75"/>
      <c r="R46" s="112" t="s">
        <v>5</v>
      </c>
      <c r="S46" s="171" t="s">
        <v>18</v>
      </c>
    </row>
    <row r="47" spans="1:19" ht="15" customHeight="1" x14ac:dyDescent="0.35">
      <c r="A47" s="112">
        <v>390</v>
      </c>
      <c r="B47" s="112" t="s">
        <v>1637</v>
      </c>
      <c r="C47" s="112" t="s">
        <v>1638</v>
      </c>
      <c r="D47" s="112" t="s">
        <v>287</v>
      </c>
      <c r="E47" s="112" t="s">
        <v>302</v>
      </c>
      <c r="F47" s="112" t="s">
        <v>1639</v>
      </c>
      <c r="G47" s="188"/>
      <c r="H47" s="75"/>
      <c r="I47" s="112" t="s">
        <v>886</v>
      </c>
      <c r="J47" s="112" t="s">
        <v>290</v>
      </c>
      <c r="K47" s="178"/>
      <c r="L47" s="171"/>
      <c r="M47" s="171"/>
      <c r="N47" s="112">
        <v>4</v>
      </c>
      <c r="O47" s="75"/>
      <c r="P47" s="112">
        <v>16</v>
      </c>
      <c r="Q47" s="75"/>
      <c r="R47" s="112" t="s">
        <v>3</v>
      </c>
      <c r="S47" s="171" t="s">
        <v>18</v>
      </c>
    </row>
    <row r="48" spans="1:19" ht="15" customHeight="1" x14ac:dyDescent="0.35">
      <c r="A48" s="112">
        <v>1002</v>
      </c>
      <c r="B48" s="112" t="s">
        <v>3463</v>
      </c>
      <c r="C48" s="112" t="s">
        <v>3464</v>
      </c>
      <c r="D48" s="112" t="s">
        <v>287</v>
      </c>
      <c r="E48" s="112" t="s">
        <v>302</v>
      </c>
      <c r="F48" s="112" t="s">
        <v>3465</v>
      </c>
      <c r="G48" s="180" t="s">
        <v>3466</v>
      </c>
      <c r="H48" s="75"/>
      <c r="I48" s="112" t="s">
        <v>886</v>
      </c>
      <c r="J48" s="112" t="s">
        <v>290</v>
      </c>
      <c r="K48" s="178"/>
      <c r="L48" s="171"/>
      <c r="M48" s="171"/>
      <c r="N48" s="112">
        <v>3</v>
      </c>
      <c r="O48" s="75"/>
      <c r="P48" s="112">
        <v>25</v>
      </c>
      <c r="Q48" s="75"/>
      <c r="R48" s="112" t="s">
        <v>5</v>
      </c>
      <c r="S48" s="171" t="s">
        <v>18</v>
      </c>
    </row>
    <row r="49" spans="1:19" ht="15" customHeight="1" x14ac:dyDescent="0.35">
      <c r="A49" s="112">
        <v>834</v>
      </c>
      <c r="B49" s="112" t="s">
        <v>2877</v>
      </c>
      <c r="C49" s="112" t="s">
        <v>2878</v>
      </c>
      <c r="D49" s="112" t="s">
        <v>1110</v>
      </c>
      <c r="E49" s="112" t="s">
        <v>302</v>
      </c>
      <c r="F49" s="112" t="s">
        <v>2879</v>
      </c>
      <c r="G49" s="180" t="s">
        <v>2880</v>
      </c>
      <c r="H49" s="75"/>
      <c r="I49" s="112" t="s">
        <v>1112</v>
      </c>
      <c r="J49" s="112" t="s">
        <v>290</v>
      </c>
      <c r="K49" s="178"/>
      <c r="L49" s="171"/>
      <c r="M49" s="171"/>
      <c r="N49" s="75"/>
      <c r="O49" s="75"/>
      <c r="P49" s="112">
        <v>28</v>
      </c>
      <c r="Q49" s="75"/>
      <c r="R49" s="112" t="s">
        <v>5</v>
      </c>
      <c r="S49" s="171" t="s">
        <v>18</v>
      </c>
    </row>
    <row r="50" spans="1:19" ht="15" customHeight="1" x14ac:dyDescent="0.35">
      <c r="A50" s="112">
        <v>5</v>
      </c>
      <c r="B50" s="171" t="s">
        <v>75</v>
      </c>
      <c r="C50" s="182" t="s">
        <v>76</v>
      </c>
      <c r="D50" s="171" t="s">
        <v>77</v>
      </c>
      <c r="E50" s="171">
        <v>2019</v>
      </c>
      <c r="F50" s="171" t="s">
        <v>78</v>
      </c>
      <c r="G50" s="178" t="s">
        <v>79</v>
      </c>
      <c r="H50" s="171"/>
      <c r="I50" s="171" t="s">
        <v>46</v>
      </c>
      <c r="J50" s="171"/>
      <c r="K50" s="178" t="s">
        <v>80</v>
      </c>
      <c r="L50" s="171" t="s">
        <v>81</v>
      </c>
      <c r="M50" s="171" t="s">
        <v>49</v>
      </c>
      <c r="N50" s="112">
        <v>3</v>
      </c>
      <c r="O50" s="75"/>
      <c r="P50" s="112">
        <v>25</v>
      </c>
      <c r="Q50" s="75"/>
      <c r="R50" s="112" t="s">
        <v>3</v>
      </c>
      <c r="S50" s="171" t="s">
        <v>4</v>
      </c>
    </row>
    <row r="51" spans="1:19" ht="15" customHeight="1" x14ac:dyDescent="0.35">
      <c r="A51" s="112">
        <v>714</v>
      </c>
      <c r="B51" s="112" t="s">
        <v>2512</v>
      </c>
      <c r="C51" s="112" t="s">
        <v>2513</v>
      </c>
      <c r="D51" s="112" t="s">
        <v>1953</v>
      </c>
      <c r="E51" s="112" t="s">
        <v>302</v>
      </c>
      <c r="F51" s="112" t="s">
        <v>2514</v>
      </c>
      <c r="G51" s="188"/>
      <c r="H51" s="75"/>
      <c r="I51" s="112" t="s">
        <v>1112</v>
      </c>
      <c r="J51" s="112" t="s">
        <v>290</v>
      </c>
      <c r="K51" s="178"/>
      <c r="L51" s="171"/>
      <c r="M51" s="171"/>
      <c r="N51" s="112">
        <v>4</v>
      </c>
      <c r="O51" s="75"/>
      <c r="P51" s="112">
        <v>38</v>
      </c>
      <c r="Q51" s="75"/>
      <c r="R51" s="112" t="s">
        <v>3</v>
      </c>
      <c r="S51" s="171" t="s">
        <v>18</v>
      </c>
    </row>
    <row r="52" spans="1:19" ht="15" customHeight="1" x14ac:dyDescent="0.35">
      <c r="A52" s="112">
        <v>833</v>
      </c>
      <c r="B52" s="112" t="s">
        <v>2873</v>
      </c>
      <c r="C52" s="112" t="s">
        <v>2874</v>
      </c>
      <c r="D52" s="112" t="s">
        <v>287</v>
      </c>
      <c r="E52" s="112" t="s">
        <v>302</v>
      </c>
      <c r="F52" s="112" t="s">
        <v>2875</v>
      </c>
      <c r="G52" s="180" t="s">
        <v>2876</v>
      </c>
      <c r="H52" s="75"/>
      <c r="I52" s="112" t="s">
        <v>1112</v>
      </c>
      <c r="J52" s="112" t="s">
        <v>290</v>
      </c>
      <c r="K52" s="178"/>
      <c r="L52" s="171"/>
      <c r="M52" s="171"/>
      <c r="N52" s="75"/>
      <c r="O52" s="75"/>
      <c r="P52" s="112">
        <v>28</v>
      </c>
      <c r="Q52" s="75"/>
      <c r="R52" s="112" t="s">
        <v>5</v>
      </c>
      <c r="S52" s="171" t="s">
        <v>18</v>
      </c>
    </row>
    <row r="53" spans="1:19" ht="15" customHeight="1" x14ac:dyDescent="0.35">
      <c r="A53" s="112">
        <v>878</v>
      </c>
      <c r="B53" s="112" t="s">
        <v>3036</v>
      </c>
      <c r="C53" s="112" t="s">
        <v>3037</v>
      </c>
      <c r="D53" s="112" t="s">
        <v>287</v>
      </c>
      <c r="E53" s="112" t="s">
        <v>302</v>
      </c>
      <c r="F53" s="112" t="s">
        <v>3038</v>
      </c>
      <c r="G53" s="180" t="s">
        <v>3039</v>
      </c>
      <c r="H53" s="75"/>
      <c r="I53" s="112" t="s">
        <v>1112</v>
      </c>
      <c r="J53" s="112" t="s">
        <v>290</v>
      </c>
      <c r="K53" s="178"/>
      <c r="L53" s="171"/>
      <c r="M53" s="171"/>
      <c r="N53" s="112">
        <v>33</v>
      </c>
      <c r="O53" s="75"/>
      <c r="P53" s="112">
        <v>33</v>
      </c>
      <c r="Q53" s="75"/>
      <c r="R53" s="112" t="s">
        <v>5</v>
      </c>
      <c r="S53" s="171" t="s">
        <v>18</v>
      </c>
    </row>
    <row r="54" spans="1:19" ht="15" customHeight="1" x14ac:dyDescent="0.35">
      <c r="A54" s="112">
        <v>693</v>
      </c>
      <c r="B54" s="112" t="s">
        <v>2447</v>
      </c>
      <c r="C54" s="112" t="s">
        <v>2448</v>
      </c>
      <c r="D54" s="112" t="s">
        <v>287</v>
      </c>
      <c r="E54" s="112" t="s">
        <v>302</v>
      </c>
      <c r="F54" s="112" t="s">
        <v>2449</v>
      </c>
      <c r="G54" s="188"/>
      <c r="H54" s="75"/>
      <c r="I54" s="112" t="s">
        <v>1112</v>
      </c>
      <c r="J54" s="112" t="s">
        <v>290</v>
      </c>
      <c r="K54" s="178"/>
      <c r="L54" s="171"/>
      <c r="M54" s="171"/>
      <c r="N54" s="112">
        <v>1</v>
      </c>
      <c r="O54" s="75"/>
      <c r="P54" s="112">
        <v>27</v>
      </c>
      <c r="Q54" s="75"/>
      <c r="R54" s="112" t="s">
        <v>3</v>
      </c>
      <c r="S54" s="171" t="s">
        <v>18</v>
      </c>
    </row>
    <row r="55" spans="1:19" ht="15" customHeight="1" x14ac:dyDescent="0.35">
      <c r="A55" s="112">
        <v>260</v>
      </c>
      <c r="B55" s="112" t="s">
        <v>1252</v>
      </c>
      <c r="C55" s="112" t="s">
        <v>1253</v>
      </c>
      <c r="D55" s="112" t="s">
        <v>488</v>
      </c>
      <c r="E55" s="112" t="s">
        <v>288</v>
      </c>
      <c r="F55" s="112" t="s">
        <v>1254</v>
      </c>
      <c r="G55" s="188"/>
      <c r="H55" s="75"/>
      <c r="I55" s="112" t="s">
        <v>886</v>
      </c>
      <c r="J55" s="112" t="s">
        <v>290</v>
      </c>
      <c r="K55" s="178"/>
      <c r="L55" s="171"/>
      <c r="M55" s="171"/>
      <c r="N55" s="112">
        <v>7</v>
      </c>
      <c r="O55" s="75"/>
      <c r="P55" s="75"/>
      <c r="Q55" s="75"/>
      <c r="R55" s="112" t="s">
        <v>3</v>
      </c>
      <c r="S55" s="171" t="s">
        <v>18</v>
      </c>
    </row>
    <row r="56" spans="1:19" ht="15" customHeight="1" x14ac:dyDescent="0.35">
      <c r="A56" s="112">
        <v>323</v>
      </c>
      <c r="B56" s="112" t="s">
        <v>1442</v>
      </c>
      <c r="C56" s="112" t="s">
        <v>1443</v>
      </c>
      <c r="D56" s="112" t="s">
        <v>1444</v>
      </c>
      <c r="E56" s="112" t="s">
        <v>288</v>
      </c>
      <c r="F56" s="112" t="s">
        <v>1445</v>
      </c>
      <c r="G56" s="188"/>
      <c r="H56" s="75"/>
      <c r="I56" s="112" t="s">
        <v>1112</v>
      </c>
      <c r="J56" s="112" t="s">
        <v>290</v>
      </c>
      <c r="K56" s="178"/>
      <c r="L56" s="171"/>
      <c r="M56" s="171"/>
      <c r="N56" s="112">
        <v>3</v>
      </c>
      <c r="O56" s="75"/>
      <c r="P56" s="112">
        <v>57</v>
      </c>
      <c r="Q56" s="75"/>
      <c r="R56" s="112" t="s">
        <v>3</v>
      </c>
      <c r="S56" s="171" t="s">
        <v>18</v>
      </c>
    </row>
    <row r="57" spans="1:19" ht="15" customHeight="1" x14ac:dyDescent="0.35">
      <c r="A57" s="112">
        <v>605</v>
      </c>
      <c r="B57" s="112" t="s">
        <v>2224</v>
      </c>
      <c r="C57" s="112" t="s">
        <v>2225</v>
      </c>
      <c r="D57" s="112" t="s">
        <v>1444</v>
      </c>
      <c r="E57" s="112" t="s">
        <v>288</v>
      </c>
      <c r="F57" s="112" t="s">
        <v>1445</v>
      </c>
      <c r="G57" s="188"/>
      <c r="H57" s="75"/>
      <c r="I57" s="112" t="s">
        <v>1112</v>
      </c>
      <c r="J57" s="112" t="s">
        <v>290</v>
      </c>
      <c r="K57" s="178"/>
      <c r="L57" s="171"/>
      <c r="M57" s="171"/>
      <c r="N57" s="112">
        <v>1</v>
      </c>
      <c r="O57" s="75"/>
      <c r="P57" s="112">
        <v>30</v>
      </c>
      <c r="Q57" s="75"/>
      <c r="R57" s="112" t="s">
        <v>3</v>
      </c>
      <c r="S57" s="171" t="s">
        <v>18</v>
      </c>
    </row>
    <row r="58" spans="1:19" ht="15" customHeight="1" x14ac:dyDescent="0.35">
      <c r="A58" s="112">
        <v>308</v>
      </c>
      <c r="B58" s="112" t="s">
        <v>1395</v>
      </c>
      <c r="C58" s="112" t="s">
        <v>1396</v>
      </c>
      <c r="D58" s="112" t="s">
        <v>1110</v>
      </c>
      <c r="E58" s="112" t="s">
        <v>302</v>
      </c>
      <c r="F58" s="112" t="s">
        <v>1397</v>
      </c>
      <c r="G58" s="188"/>
      <c r="H58" s="75"/>
      <c r="I58" s="112" t="s">
        <v>1112</v>
      </c>
      <c r="J58" s="112" t="s">
        <v>290</v>
      </c>
      <c r="K58" s="178"/>
      <c r="L58" s="171"/>
      <c r="M58" s="171"/>
      <c r="N58" s="112">
        <v>2</v>
      </c>
      <c r="O58" s="75"/>
      <c r="P58" s="112">
        <v>20</v>
      </c>
      <c r="Q58" s="75"/>
      <c r="R58" s="112" t="s">
        <v>3</v>
      </c>
      <c r="S58" s="171" t="s">
        <v>18</v>
      </c>
    </row>
    <row r="59" spans="1:19" ht="15" customHeight="1" x14ac:dyDescent="0.35">
      <c r="A59" s="112">
        <v>892</v>
      </c>
      <c r="B59" s="112" t="s">
        <v>3084</v>
      </c>
      <c r="C59" s="112" t="s">
        <v>3085</v>
      </c>
      <c r="D59" s="112" t="s">
        <v>287</v>
      </c>
      <c r="E59" s="112" t="s">
        <v>288</v>
      </c>
      <c r="F59" s="112" t="s">
        <v>3086</v>
      </c>
      <c r="G59" s="180" t="s">
        <v>3087</v>
      </c>
      <c r="H59" s="75"/>
      <c r="I59" s="112" t="s">
        <v>1112</v>
      </c>
      <c r="J59" s="112" t="s">
        <v>290</v>
      </c>
      <c r="K59" s="178"/>
      <c r="L59" s="171"/>
      <c r="M59" s="171"/>
      <c r="N59" s="112">
        <v>3</v>
      </c>
      <c r="O59" s="75"/>
      <c r="P59" s="112">
        <v>19</v>
      </c>
      <c r="Q59" s="75"/>
      <c r="R59" s="112" t="s">
        <v>5</v>
      </c>
      <c r="S59" s="171" t="s">
        <v>18</v>
      </c>
    </row>
    <row r="60" spans="1:19" ht="15" customHeight="1" x14ac:dyDescent="0.35">
      <c r="A60" s="112">
        <v>305</v>
      </c>
      <c r="B60" s="112" t="s">
        <v>1385</v>
      </c>
      <c r="C60" s="112" t="s">
        <v>1386</v>
      </c>
      <c r="D60" s="112" t="s">
        <v>287</v>
      </c>
      <c r="E60" s="112" t="s">
        <v>288</v>
      </c>
      <c r="F60" s="112" t="s">
        <v>1387</v>
      </c>
      <c r="G60" s="188"/>
      <c r="H60" s="75"/>
      <c r="I60" s="112" t="s">
        <v>1112</v>
      </c>
      <c r="J60" s="112" t="s">
        <v>290</v>
      </c>
      <c r="K60" s="178"/>
      <c r="L60" s="171"/>
      <c r="M60" s="171"/>
      <c r="N60" s="75"/>
      <c r="O60" s="75"/>
      <c r="P60" s="112">
        <v>13</v>
      </c>
      <c r="Q60" s="75"/>
      <c r="R60" s="112" t="s">
        <v>3</v>
      </c>
      <c r="S60" s="171" t="s">
        <v>18</v>
      </c>
    </row>
    <row r="61" spans="1:19" ht="15" customHeight="1" x14ac:dyDescent="0.35">
      <c r="A61" s="112">
        <v>461</v>
      </c>
      <c r="B61" s="112" t="s">
        <v>1852</v>
      </c>
      <c r="C61" s="112" t="s">
        <v>1853</v>
      </c>
      <c r="D61" s="112" t="s">
        <v>287</v>
      </c>
      <c r="E61" s="112" t="s">
        <v>288</v>
      </c>
      <c r="F61" s="112" t="s">
        <v>1854</v>
      </c>
      <c r="G61" s="188"/>
      <c r="H61" s="75"/>
      <c r="I61" s="112" t="s">
        <v>1112</v>
      </c>
      <c r="J61" s="112" t="s">
        <v>290</v>
      </c>
      <c r="K61" s="178"/>
      <c r="L61" s="171"/>
      <c r="M61" s="171"/>
      <c r="N61" s="112">
        <v>7</v>
      </c>
      <c r="O61" s="75"/>
      <c r="P61" s="112">
        <v>26</v>
      </c>
      <c r="Q61" s="75"/>
      <c r="R61" s="112" t="s">
        <v>3</v>
      </c>
      <c r="S61" s="171" t="s">
        <v>18</v>
      </c>
    </row>
    <row r="62" spans="1:19" ht="15" customHeight="1" x14ac:dyDescent="0.35">
      <c r="A62" s="112">
        <v>577</v>
      </c>
      <c r="B62" s="112" t="s">
        <v>2158</v>
      </c>
      <c r="C62" s="112" t="s">
        <v>2159</v>
      </c>
      <c r="D62" s="112" t="s">
        <v>2160</v>
      </c>
      <c r="E62" s="112" t="s">
        <v>288</v>
      </c>
      <c r="F62" s="112" t="s">
        <v>2161</v>
      </c>
      <c r="G62" s="188"/>
      <c r="H62" s="75"/>
      <c r="I62" s="112" t="s">
        <v>1112</v>
      </c>
      <c r="J62" s="112" t="s">
        <v>290</v>
      </c>
      <c r="K62" s="178"/>
      <c r="L62" s="171"/>
      <c r="M62" s="171"/>
      <c r="N62" s="112">
        <v>4</v>
      </c>
      <c r="O62" s="75"/>
      <c r="P62" s="112">
        <v>18</v>
      </c>
      <c r="Q62" s="75"/>
      <c r="R62" s="112" t="s">
        <v>3</v>
      </c>
      <c r="S62" s="171" t="s">
        <v>18</v>
      </c>
    </row>
    <row r="63" spans="1:19" ht="15" customHeight="1" x14ac:dyDescent="0.35">
      <c r="A63" s="112">
        <v>252</v>
      </c>
      <c r="B63" s="112" t="s">
        <v>1233</v>
      </c>
      <c r="C63" s="112" t="s">
        <v>1234</v>
      </c>
      <c r="D63" s="112" t="s">
        <v>287</v>
      </c>
      <c r="E63" s="112" t="s">
        <v>288</v>
      </c>
      <c r="F63" s="112" t="s">
        <v>1235</v>
      </c>
      <c r="G63" s="188"/>
      <c r="H63" s="75"/>
      <c r="I63" s="112" t="s">
        <v>1112</v>
      </c>
      <c r="J63" s="112" t="s">
        <v>290</v>
      </c>
      <c r="K63" s="178"/>
      <c r="L63" s="171"/>
      <c r="M63" s="171"/>
      <c r="N63" s="75"/>
      <c r="O63" s="75"/>
      <c r="P63" s="112">
        <v>28</v>
      </c>
      <c r="Q63" s="75"/>
      <c r="R63" s="112" t="s">
        <v>3</v>
      </c>
      <c r="S63" s="171" t="s">
        <v>18</v>
      </c>
    </row>
    <row r="64" spans="1:19" ht="15" customHeight="1" x14ac:dyDescent="0.35">
      <c r="A64" s="112">
        <v>474</v>
      </c>
      <c r="B64" s="112" t="s">
        <v>1883</v>
      </c>
      <c r="C64" s="112" t="s">
        <v>1884</v>
      </c>
      <c r="D64" s="112" t="s">
        <v>488</v>
      </c>
      <c r="E64" s="112" t="s">
        <v>295</v>
      </c>
      <c r="F64" s="112" t="s">
        <v>1885</v>
      </c>
      <c r="G64" s="188"/>
      <c r="H64" s="75"/>
      <c r="I64" s="112" t="s">
        <v>886</v>
      </c>
      <c r="J64" s="112" t="s">
        <v>290</v>
      </c>
      <c r="K64" s="178"/>
      <c r="L64" s="171"/>
      <c r="M64" s="171"/>
      <c r="N64" s="112">
        <v>9</v>
      </c>
      <c r="O64" s="75"/>
      <c r="P64" s="75"/>
      <c r="Q64" s="75"/>
      <c r="R64" s="112" t="s">
        <v>3</v>
      </c>
      <c r="S64" s="171" t="s">
        <v>18</v>
      </c>
    </row>
    <row r="65" spans="1:19" ht="15" customHeight="1" x14ac:dyDescent="0.35">
      <c r="A65" s="112">
        <v>499</v>
      </c>
      <c r="B65" s="112" t="s">
        <v>1957</v>
      </c>
      <c r="C65" s="112" t="s">
        <v>1958</v>
      </c>
      <c r="D65" s="112" t="s">
        <v>1883</v>
      </c>
      <c r="E65" s="112" t="s">
        <v>288</v>
      </c>
      <c r="F65" s="112" t="s">
        <v>1959</v>
      </c>
      <c r="G65" s="188"/>
      <c r="H65" s="75"/>
      <c r="I65" s="112" t="s">
        <v>1112</v>
      </c>
      <c r="J65" s="112" t="s">
        <v>290</v>
      </c>
      <c r="K65" s="178"/>
      <c r="L65" s="171"/>
      <c r="M65" s="171"/>
      <c r="N65" s="112">
        <v>1</v>
      </c>
      <c r="O65" s="75"/>
      <c r="P65" s="112">
        <v>22</v>
      </c>
      <c r="Q65" s="75"/>
      <c r="R65" s="112" t="s">
        <v>3</v>
      </c>
      <c r="S65" s="171" t="s">
        <v>18</v>
      </c>
    </row>
    <row r="66" spans="1:19" ht="15" customHeight="1" x14ac:dyDescent="0.35">
      <c r="A66" s="112">
        <v>646</v>
      </c>
      <c r="B66" s="112" t="s">
        <v>2327</v>
      </c>
      <c r="C66" s="112" t="s">
        <v>2328</v>
      </c>
      <c r="D66" s="112" t="s">
        <v>332</v>
      </c>
      <c r="E66" s="112" t="s">
        <v>288</v>
      </c>
      <c r="F66" s="112" t="s">
        <v>1141</v>
      </c>
      <c r="G66" s="188"/>
      <c r="H66" s="75"/>
      <c r="I66" s="112" t="s">
        <v>886</v>
      </c>
      <c r="J66" s="112" t="s">
        <v>290</v>
      </c>
      <c r="K66" s="178"/>
      <c r="L66" s="171"/>
      <c r="M66" s="171"/>
      <c r="N66" s="112">
        <v>10</v>
      </c>
      <c r="O66" s="75"/>
      <c r="P66" s="75"/>
      <c r="Q66" s="75"/>
      <c r="R66" s="112" t="s">
        <v>3</v>
      </c>
      <c r="S66" s="171" t="s">
        <v>18</v>
      </c>
    </row>
    <row r="67" spans="1:19" ht="15" customHeight="1" x14ac:dyDescent="0.35">
      <c r="A67" s="112">
        <v>851</v>
      </c>
      <c r="B67" s="112" t="s">
        <v>2939</v>
      </c>
      <c r="C67" s="112" t="s">
        <v>2940</v>
      </c>
      <c r="D67" s="112" t="s">
        <v>332</v>
      </c>
      <c r="E67" s="112" t="s">
        <v>288</v>
      </c>
      <c r="F67" s="112" t="s">
        <v>2941</v>
      </c>
      <c r="G67" s="180" t="s">
        <v>2942</v>
      </c>
      <c r="H67" s="75"/>
      <c r="I67" s="112" t="s">
        <v>1112</v>
      </c>
      <c r="J67" s="112" t="s">
        <v>290</v>
      </c>
      <c r="K67" s="178"/>
      <c r="L67" s="171"/>
      <c r="M67" s="171"/>
      <c r="N67" s="75"/>
      <c r="O67" s="75"/>
      <c r="P67" s="112">
        <v>8</v>
      </c>
      <c r="Q67" s="75"/>
      <c r="R67" s="112" t="s">
        <v>5</v>
      </c>
      <c r="S67" s="171" t="s">
        <v>18</v>
      </c>
    </row>
    <row r="68" spans="1:19" ht="15" customHeight="1" x14ac:dyDescent="0.35">
      <c r="A68" s="112">
        <v>301</v>
      </c>
      <c r="B68" s="112" t="s">
        <v>1373</v>
      </c>
      <c r="C68" s="112" t="s">
        <v>1374</v>
      </c>
      <c r="D68" s="112" t="s">
        <v>1375</v>
      </c>
      <c r="E68" s="112" t="s">
        <v>288</v>
      </c>
      <c r="F68" s="112" t="s">
        <v>1376</v>
      </c>
      <c r="G68" s="188"/>
      <c r="H68" s="75"/>
      <c r="I68" s="112" t="s">
        <v>1112</v>
      </c>
      <c r="J68" s="112" t="s">
        <v>290</v>
      </c>
      <c r="K68" s="178"/>
      <c r="L68" s="171"/>
      <c r="M68" s="171"/>
      <c r="N68" s="75"/>
      <c r="O68" s="75"/>
      <c r="P68" s="75"/>
      <c r="Q68" s="75"/>
      <c r="R68" s="112" t="s">
        <v>3</v>
      </c>
      <c r="S68" s="171" t="s">
        <v>18</v>
      </c>
    </row>
    <row r="69" spans="1:19" ht="15" customHeight="1" x14ac:dyDescent="0.35">
      <c r="A69" s="112">
        <v>594</v>
      </c>
      <c r="B69" s="112" t="s">
        <v>1196</v>
      </c>
      <c r="C69" s="112" t="s">
        <v>2198</v>
      </c>
      <c r="D69" s="112" t="s">
        <v>287</v>
      </c>
      <c r="E69" s="112" t="s">
        <v>288</v>
      </c>
      <c r="F69" s="112" t="s">
        <v>1141</v>
      </c>
      <c r="G69" s="188"/>
      <c r="H69" s="75"/>
      <c r="I69" s="112" t="s">
        <v>886</v>
      </c>
      <c r="J69" s="112" t="s">
        <v>290</v>
      </c>
      <c r="K69" s="178"/>
      <c r="L69" s="171"/>
      <c r="M69" s="171"/>
      <c r="N69" s="112">
        <v>7</v>
      </c>
      <c r="O69" s="75"/>
      <c r="P69" s="75"/>
      <c r="Q69" s="75"/>
      <c r="R69" s="112" t="s">
        <v>3</v>
      </c>
      <c r="S69" s="171" t="s">
        <v>18</v>
      </c>
    </row>
    <row r="70" spans="1:19" ht="15" customHeight="1" x14ac:dyDescent="0.35">
      <c r="A70" s="112">
        <v>487</v>
      </c>
      <c r="B70" s="112" t="s">
        <v>1923</v>
      </c>
      <c r="C70" s="112" t="s">
        <v>1924</v>
      </c>
      <c r="D70" s="112" t="s">
        <v>1177</v>
      </c>
      <c r="E70" s="112" t="s">
        <v>288</v>
      </c>
      <c r="F70" s="112" t="s">
        <v>1925</v>
      </c>
      <c r="G70" s="188"/>
      <c r="H70" s="75"/>
      <c r="I70" s="112" t="s">
        <v>886</v>
      </c>
      <c r="J70" s="112" t="s">
        <v>290</v>
      </c>
      <c r="K70" s="178"/>
      <c r="L70" s="171"/>
      <c r="M70" s="171"/>
      <c r="N70" s="112">
        <v>9</v>
      </c>
      <c r="O70" s="75"/>
      <c r="P70" s="112">
        <v>16</v>
      </c>
      <c r="Q70" s="75"/>
      <c r="R70" s="112" t="s">
        <v>3</v>
      </c>
      <c r="S70" s="171" t="s">
        <v>18</v>
      </c>
    </row>
    <row r="71" spans="1:19" ht="15" customHeight="1" x14ac:dyDescent="0.35">
      <c r="A71" s="112">
        <v>1018</v>
      </c>
      <c r="B71" s="112" t="s">
        <v>3519</v>
      </c>
      <c r="C71" s="112" t="s">
        <v>3520</v>
      </c>
      <c r="D71" s="112" t="s">
        <v>1177</v>
      </c>
      <c r="E71" s="112" t="s">
        <v>288</v>
      </c>
      <c r="F71" s="112" t="s">
        <v>3521</v>
      </c>
      <c r="G71" s="180" t="s">
        <v>3522</v>
      </c>
      <c r="H71" s="75"/>
      <c r="I71" s="112" t="s">
        <v>1112</v>
      </c>
      <c r="J71" s="112" t="s">
        <v>290</v>
      </c>
      <c r="K71" s="178"/>
      <c r="L71" s="171"/>
      <c r="M71" s="171"/>
      <c r="N71" s="112">
        <v>1</v>
      </c>
      <c r="O71" s="75"/>
      <c r="P71" s="112">
        <v>19</v>
      </c>
      <c r="Q71" s="75"/>
      <c r="R71" s="112" t="s">
        <v>5</v>
      </c>
      <c r="S71" s="171" t="s">
        <v>18</v>
      </c>
    </row>
    <row r="72" spans="1:19" ht="15" customHeight="1" x14ac:dyDescent="0.35">
      <c r="A72" s="112">
        <v>456</v>
      </c>
      <c r="B72" s="112" t="s">
        <v>1837</v>
      </c>
      <c r="C72" s="112" t="s">
        <v>1838</v>
      </c>
      <c r="D72" s="112" t="s">
        <v>287</v>
      </c>
      <c r="E72" s="112" t="s">
        <v>288</v>
      </c>
      <c r="F72" s="112" t="s">
        <v>1839</v>
      </c>
      <c r="G72" s="188"/>
      <c r="H72" s="75"/>
      <c r="I72" s="112" t="s">
        <v>886</v>
      </c>
      <c r="J72" s="112" t="s">
        <v>290</v>
      </c>
      <c r="K72" s="178"/>
      <c r="L72" s="171"/>
      <c r="M72" s="171"/>
      <c r="N72" s="112">
        <v>9</v>
      </c>
      <c r="O72" s="75"/>
      <c r="P72" s="75"/>
      <c r="Q72" s="75"/>
      <c r="R72" s="112" t="s">
        <v>3</v>
      </c>
      <c r="S72" s="171" t="s">
        <v>18</v>
      </c>
    </row>
    <row r="73" spans="1:19" ht="15" customHeight="1" x14ac:dyDescent="0.35">
      <c r="A73" s="112">
        <v>793</v>
      </c>
      <c r="B73" s="112" t="s">
        <v>2746</v>
      </c>
      <c r="C73" s="112" t="s">
        <v>2747</v>
      </c>
      <c r="D73" s="112" t="s">
        <v>287</v>
      </c>
      <c r="E73" s="112" t="s">
        <v>288</v>
      </c>
      <c r="F73" s="112" t="s">
        <v>2748</v>
      </c>
      <c r="G73" s="188"/>
      <c r="H73" s="75"/>
      <c r="I73" s="112" t="s">
        <v>1112</v>
      </c>
      <c r="J73" s="112" t="s">
        <v>290</v>
      </c>
      <c r="K73" s="178"/>
      <c r="L73" s="171"/>
      <c r="M73" s="171"/>
      <c r="N73" s="112">
        <v>7</v>
      </c>
      <c r="O73" s="75"/>
      <c r="P73" s="112">
        <v>31</v>
      </c>
      <c r="Q73" s="75"/>
      <c r="R73" s="112" t="s">
        <v>3</v>
      </c>
      <c r="S73" s="171" t="s">
        <v>18</v>
      </c>
    </row>
    <row r="74" spans="1:19" ht="15" customHeight="1" x14ac:dyDescent="0.35">
      <c r="A74" s="112">
        <v>288</v>
      </c>
      <c r="B74" s="112" t="s">
        <v>1333</v>
      </c>
      <c r="C74" s="112" t="s">
        <v>1334</v>
      </c>
      <c r="D74" s="112" t="s">
        <v>1335</v>
      </c>
      <c r="E74" s="112" t="s">
        <v>295</v>
      </c>
      <c r="F74" s="112" t="s">
        <v>1336</v>
      </c>
      <c r="G74" s="188"/>
      <c r="H74" s="75"/>
      <c r="I74" s="112" t="s">
        <v>1112</v>
      </c>
      <c r="J74" s="112" t="s">
        <v>290</v>
      </c>
      <c r="K74" s="178"/>
      <c r="L74" s="171"/>
      <c r="M74" s="171"/>
      <c r="N74" s="112">
        <v>3</v>
      </c>
      <c r="O74" s="75"/>
      <c r="P74" s="112">
        <v>13</v>
      </c>
      <c r="Q74" s="75"/>
      <c r="R74" s="112" t="s">
        <v>3</v>
      </c>
      <c r="S74" s="171" t="s">
        <v>18</v>
      </c>
    </row>
    <row r="75" spans="1:19" ht="15" customHeight="1" x14ac:dyDescent="0.35">
      <c r="A75" s="112">
        <v>703</v>
      </c>
      <c r="B75" s="112" t="s">
        <v>2478</v>
      </c>
      <c r="C75" s="112" t="s">
        <v>2479</v>
      </c>
      <c r="D75" s="112" t="s">
        <v>287</v>
      </c>
      <c r="E75" s="112" t="s">
        <v>288</v>
      </c>
      <c r="F75" s="112" t="s">
        <v>2480</v>
      </c>
      <c r="G75" s="188"/>
      <c r="H75" s="75"/>
      <c r="I75" s="112" t="s">
        <v>1112</v>
      </c>
      <c r="J75" s="112" t="s">
        <v>290</v>
      </c>
      <c r="K75" s="178"/>
      <c r="L75" s="171"/>
      <c r="M75" s="171"/>
      <c r="N75" s="112">
        <v>23</v>
      </c>
      <c r="O75" s="75"/>
      <c r="P75" s="112">
        <v>30</v>
      </c>
      <c r="Q75" s="75"/>
      <c r="R75" s="112" t="s">
        <v>3</v>
      </c>
      <c r="S75" s="171" t="s">
        <v>18</v>
      </c>
    </row>
    <row r="76" spans="1:19" ht="15" customHeight="1" x14ac:dyDescent="0.35">
      <c r="A76" s="112">
        <v>957</v>
      </c>
      <c r="B76" s="112" t="s">
        <v>3308</v>
      </c>
      <c r="C76" s="112" t="s">
        <v>3309</v>
      </c>
      <c r="D76" s="112" t="s">
        <v>332</v>
      </c>
      <c r="E76" s="112" t="s">
        <v>288</v>
      </c>
      <c r="F76" s="112" t="s">
        <v>2999</v>
      </c>
      <c r="G76" s="180" t="s">
        <v>3310</v>
      </c>
      <c r="H76" s="75"/>
      <c r="I76" s="112" t="s">
        <v>1112</v>
      </c>
      <c r="J76" s="112" t="s">
        <v>290</v>
      </c>
      <c r="K76" s="178"/>
      <c r="L76" s="171"/>
      <c r="M76" s="171"/>
      <c r="N76" s="112">
        <v>1</v>
      </c>
      <c r="O76" s="75"/>
      <c r="P76" s="112">
        <v>30</v>
      </c>
      <c r="Q76" s="75"/>
      <c r="R76" s="112" t="s">
        <v>5</v>
      </c>
      <c r="S76" s="171" t="s">
        <v>18</v>
      </c>
    </row>
    <row r="77" spans="1:19" ht="15" customHeight="1" x14ac:dyDescent="0.35">
      <c r="A77" s="112">
        <v>667</v>
      </c>
      <c r="B77" s="112" t="s">
        <v>2377</v>
      </c>
      <c r="C77" s="112" t="s">
        <v>2378</v>
      </c>
      <c r="D77" s="112" t="s">
        <v>287</v>
      </c>
      <c r="E77" s="112" t="s">
        <v>288</v>
      </c>
      <c r="F77" s="112" t="s">
        <v>2379</v>
      </c>
      <c r="G77" s="188"/>
      <c r="H77" s="75"/>
      <c r="I77" s="112" t="s">
        <v>1112</v>
      </c>
      <c r="J77" s="112" t="s">
        <v>290</v>
      </c>
      <c r="K77" s="178"/>
      <c r="L77" s="171"/>
      <c r="M77" s="171"/>
      <c r="N77" s="112">
        <v>1</v>
      </c>
      <c r="O77" s="75"/>
      <c r="P77" s="112">
        <v>19</v>
      </c>
      <c r="Q77" s="75"/>
      <c r="R77" s="112" t="s">
        <v>3</v>
      </c>
      <c r="S77" s="171" t="s">
        <v>18</v>
      </c>
    </row>
    <row r="78" spans="1:19" ht="15" customHeight="1" x14ac:dyDescent="0.35">
      <c r="A78" s="112">
        <v>880</v>
      </c>
      <c r="B78" s="112" t="s">
        <v>3044</v>
      </c>
      <c r="C78" s="112" t="s">
        <v>3045</v>
      </c>
      <c r="D78" s="112" t="s">
        <v>287</v>
      </c>
      <c r="E78" s="112" t="s">
        <v>288</v>
      </c>
      <c r="F78" s="112" t="s">
        <v>3046</v>
      </c>
      <c r="G78" s="180" t="s">
        <v>3047</v>
      </c>
      <c r="H78" s="75"/>
      <c r="I78" s="112" t="s">
        <v>1112</v>
      </c>
      <c r="J78" s="112" t="s">
        <v>290</v>
      </c>
      <c r="K78" s="178"/>
      <c r="L78" s="171"/>
      <c r="M78" s="171"/>
      <c r="N78" s="112">
        <v>3</v>
      </c>
      <c r="O78" s="75"/>
      <c r="P78" s="112">
        <v>24</v>
      </c>
      <c r="Q78" s="75"/>
      <c r="R78" s="112" t="s">
        <v>5</v>
      </c>
      <c r="S78" s="171" t="s">
        <v>18</v>
      </c>
    </row>
    <row r="79" spans="1:19" ht="15" customHeight="1" x14ac:dyDescent="0.35">
      <c r="A79" s="112">
        <v>861</v>
      </c>
      <c r="B79" s="112" t="s">
        <v>2976</v>
      </c>
      <c r="C79" s="112" t="s">
        <v>2977</v>
      </c>
      <c r="D79" s="112" t="s">
        <v>287</v>
      </c>
      <c r="E79" s="112" t="s">
        <v>288</v>
      </c>
      <c r="F79" s="112" t="s">
        <v>2978</v>
      </c>
      <c r="G79" s="180" t="s">
        <v>2979</v>
      </c>
      <c r="H79" s="75"/>
      <c r="I79" s="112" t="s">
        <v>1112</v>
      </c>
      <c r="J79" s="112" t="s">
        <v>290</v>
      </c>
      <c r="K79" s="178"/>
      <c r="L79" s="171"/>
      <c r="M79" s="171"/>
      <c r="N79" s="112">
        <v>1</v>
      </c>
      <c r="O79" s="75"/>
      <c r="P79" s="112">
        <v>11</v>
      </c>
      <c r="Q79" s="75"/>
      <c r="R79" s="112" t="s">
        <v>5</v>
      </c>
      <c r="S79" s="171" t="s">
        <v>18</v>
      </c>
    </row>
    <row r="80" spans="1:19" ht="15" customHeight="1" x14ac:dyDescent="0.35">
      <c r="A80" s="112">
        <v>1031</v>
      </c>
      <c r="B80" s="112" t="s">
        <v>3564</v>
      </c>
      <c r="C80" s="112" t="s">
        <v>3565</v>
      </c>
      <c r="D80" s="112" t="s">
        <v>287</v>
      </c>
      <c r="E80" s="112" t="s">
        <v>288</v>
      </c>
      <c r="F80" s="112" t="s">
        <v>3566</v>
      </c>
      <c r="G80" s="180" t="s">
        <v>3567</v>
      </c>
      <c r="H80" s="75"/>
      <c r="I80" s="112" t="s">
        <v>1112</v>
      </c>
      <c r="J80" s="112" t="s">
        <v>290</v>
      </c>
      <c r="K80" s="178"/>
      <c r="L80" s="171"/>
      <c r="M80" s="171"/>
      <c r="N80" s="112">
        <v>9</v>
      </c>
      <c r="O80" s="75"/>
      <c r="P80" s="112">
        <v>26</v>
      </c>
      <c r="Q80" s="75"/>
      <c r="R80" s="112" t="s">
        <v>5</v>
      </c>
      <c r="S80" s="171" t="s">
        <v>18</v>
      </c>
    </row>
    <row r="81" spans="1:19" ht="15" customHeight="1" x14ac:dyDescent="0.35">
      <c r="A81" s="112">
        <v>35</v>
      </c>
      <c r="B81" s="171" t="s">
        <v>276</v>
      </c>
      <c r="C81" s="182" t="s">
        <v>277</v>
      </c>
      <c r="D81" s="171" t="s">
        <v>77</v>
      </c>
      <c r="E81" s="171">
        <v>2020</v>
      </c>
      <c r="F81" s="171" t="s">
        <v>278</v>
      </c>
      <c r="G81" s="178" t="s">
        <v>106</v>
      </c>
      <c r="H81" s="171"/>
      <c r="I81" s="171" t="s">
        <v>46</v>
      </c>
      <c r="J81" s="171"/>
      <c r="K81" s="178"/>
      <c r="L81" s="171" t="s">
        <v>279</v>
      </c>
      <c r="M81" s="171" t="s">
        <v>49</v>
      </c>
      <c r="N81" s="112">
        <v>1</v>
      </c>
      <c r="O81" s="75"/>
      <c r="P81" s="112">
        <v>29</v>
      </c>
      <c r="Q81" s="75"/>
      <c r="R81" s="112" t="s">
        <v>3</v>
      </c>
      <c r="S81" s="171" t="s">
        <v>4</v>
      </c>
    </row>
    <row r="82" spans="1:19" ht="15" customHeight="1" x14ac:dyDescent="0.35">
      <c r="A82" s="112">
        <v>889</v>
      </c>
      <c r="B82" s="112" t="s">
        <v>3076</v>
      </c>
      <c r="C82" s="112" t="s">
        <v>3077</v>
      </c>
      <c r="D82" s="112" t="s">
        <v>287</v>
      </c>
      <c r="E82" s="112" t="s">
        <v>288</v>
      </c>
      <c r="F82" s="112" t="s">
        <v>3078</v>
      </c>
      <c r="G82" s="180" t="s">
        <v>3079</v>
      </c>
      <c r="H82" s="75"/>
      <c r="I82" s="112" t="s">
        <v>1112</v>
      </c>
      <c r="J82" s="112" t="s">
        <v>290</v>
      </c>
      <c r="K82" s="178"/>
      <c r="L82" s="171"/>
      <c r="M82" s="171"/>
      <c r="N82" s="112">
        <v>7</v>
      </c>
      <c r="O82" s="75"/>
      <c r="P82" s="112">
        <v>35</v>
      </c>
      <c r="Q82" s="75"/>
      <c r="R82" s="112" t="s">
        <v>5</v>
      </c>
      <c r="S82" s="171" t="s">
        <v>18</v>
      </c>
    </row>
    <row r="83" spans="1:19" ht="15" customHeight="1" x14ac:dyDescent="0.35">
      <c r="A83" s="112">
        <v>26</v>
      </c>
      <c r="B83" s="171" t="s">
        <v>223</v>
      </c>
      <c r="C83" s="182" t="s">
        <v>224</v>
      </c>
      <c r="D83" s="171" t="s">
        <v>77</v>
      </c>
      <c r="E83" s="171">
        <v>2020</v>
      </c>
      <c r="F83" s="171" t="s">
        <v>117</v>
      </c>
      <c r="G83" s="178" t="s">
        <v>225</v>
      </c>
      <c r="H83" s="171"/>
      <c r="I83" s="171" t="s">
        <v>46</v>
      </c>
      <c r="J83" s="171"/>
      <c r="K83" s="178" t="s">
        <v>226</v>
      </c>
      <c r="L83" s="171" t="s">
        <v>227</v>
      </c>
      <c r="M83" s="171" t="s">
        <v>49</v>
      </c>
      <c r="N83" s="112">
        <v>6</v>
      </c>
      <c r="O83" s="75"/>
      <c r="P83" s="112">
        <v>31</v>
      </c>
      <c r="Q83" s="75"/>
      <c r="R83" s="112" t="s">
        <v>3</v>
      </c>
      <c r="S83" s="171" t="s">
        <v>4</v>
      </c>
    </row>
    <row r="84" spans="1:19" ht="15" customHeight="1" x14ac:dyDescent="0.35">
      <c r="A84" s="112">
        <v>897</v>
      </c>
      <c r="B84" s="112" t="s">
        <v>3104</v>
      </c>
      <c r="C84" s="112" t="s">
        <v>3105</v>
      </c>
      <c r="D84" s="112" t="s">
        <v>287</v>
      </c>
      <c r="E84" s="112" t="s">
        <v>288</v>
      </c>
      <c r="F84" s="112" t="s">
        <v>3106</v>
      </c>
      <c r="G84" s="180" t="s">
        <v>3107</v>
      </c>
      <c r="H84" s="75"/>
      <c r="I84" s="112" t="s">
        <v>1112</v>
      </c>
      <c r="J84" s="112" t="s">
        <v>290</v>
      </c>
      <c r="K84" s="178"/>
      <c r="L84" s="171"/>
      <c r="M84" s="171"/>
      <c r="N84" s="112">
        <v>4</v>
      </c>
      <c r="O84" s="75"/>
      <c r="P84" s="112">
        <v>24</v>
      </c>
      <c r="Q84" s="75"/>
      <c r="R84" s="112" t="s">
        <v>5</v>
      </c>
      <c r="S84" s="171" t="s">
        <v>18</v>
      </c>
    </row>
    <row r="85" spans="1:19" ht="15" customHeight="1" x14ac:dyDescent="0.35">
      <c r="A85" s="112">
        <v>666</v>
      </c>
      <c r="B85" s="112" t="s">
        <v>2374</v>
      </c>
      <c r="C85" s="112" t="s">
        <v>2375</v>
      </c>
      <c r="D85" s="112" t="s">
        <v>287</v>
      </c>
      <c r="E85" s="112" t="s">
        <v>288</v>
      </c>
      <c r="F85" s="112" t="s">
        <v>2376</v>
      </c>
      <c r="G85" s="188"/>
      <c r="H85" s="75"/>
      <c r="I85" s="112" t="s">
        <v>886</v>
      </c>
      <c r="J85" s="112" t="s">
        <v>290</v>
      </c>
      <c r="K85" s="178"/>
      <c r="L85" s="171"/>
      <c r="M85" s="171"/>
      <c r="N85" s="112">
        <v>3</v>
      </c>
      <c r="O85" s="75"/>
      <c r="P85" s="75"/>
      <c r="Q85" s="75"/>
      <c r="R85" s="112" t="s">
        <v>3</v>
      </c>
      <c r="S85" s="171" t="s">
        <v>18</v>
      </c>
    </row>
    <row r="86" spans="1:19" ht="15" customHeight="1" x14ac:dyDescent="0.35">
      <c r="A86" s="112">
        <v>380</v>
      </c>
      <c r="B86" s="112" t="s">
        <v>1612</v>
      </c>
      <c r="C86" s="112" t="s">
        <v>1613</v>
      </c>
      <c r="D86" s="112" t="s">
        <v>1110</v>
      </c>
      <c r="E86" s="112" t="s">
        <v>288</v>
      </c>
      <c r="F86" s="112" t="s">
        <v>1614</v>
      </c>
      <c r="G86" s="188"/>
      <c r="H86" s="75"/>
      <c r="I86" s="112" t="s">
        <v>1112</v>
      </c>
      <c r="J86" s="112" t="s">
        <v>290</v>
      </c>
      <c r="K86" s="178"/>
      <c r="L86" s="171"/>
      <c r="M86" s="171"/>
      <c r="N86" s="112">
        <v>1</v>
      </c>
      <c r="O86" s="75"/>
      <c r="P86" s="112">
        <v>27</v>
      </c>
      <c r="Q86" s="75"/>
      <c r="R86" s="112" t="s">
        <v>3</v>
      </c>
      <c r="S86" s="171" t="s">
        <v>18</v>
      </c>
    </row>
    <row r="87" spans="1:19" ht="15" customHeight="1" x14ac:dyDescent="0.35">
      <c r="A87" s="112">
        <v>244</v>
      </c>
      <c r="B87" s="112" t="s">
        <v>1208</v>
      </c>
      <c r="C87" s="112" t="s">
        <v>1209</v>
      </c>
      <c r="D87" s="112" t="s">
        <v>287</v>
      </c>
      <c r="E87" s="112" t="s">
        <v>288</v>
      </c>
      <c r="F87" s="112" t="s">
        <v>1210</v>
      </c>
      <c r="G87" s="188"/>
      <c r="H87" s="75"/>
      <c r="I87" s="112" t="s">
        <v>1112</v>
      </c>
      <c r="J87" s="112" t="s">
        <v>290</v>
      </c>
      <c r="K87" s="178"/>
      <c r="L87" s="171"/>
      <c r="M87" s="171"/>
      <c r="N87" s="75"/>
      <c r="O87" s="75"/>
      <c r="P87" s="112">
        <v>5</v>
      </c>
      <c r="Q87" s="75"/>
      <c r="R87" s="112" t="s">
        <v>3</v>
      </c>
      <c r="S87" s="171" t="s">
        <v>18</v>
      </c>
    </row>
    <row r="88" spans="1:19" ht="15" customHeight="1" x14ac:dyDescent="0.35">
      <c r="A88" s="112">
        <v>375</v>
      </c>
      <c r="B88" s="112" t="s">
        <v>1595</v>
      </c>
      <c r="C88" s="112" t="s">
        <v>1596</v>
      </c>
      <c r="D88" s="112" t="s">
        <v>287</v>
      </c>
      <c r="E88" s="112" t="s">
        <v>288</v>
      </c>
      <c r="F88" s="112" t="s">
        <v>1597</v>
      </c>
      <c r="G88" s="188"/>
      <c r="H88" s="75"/>
      <c r="I88" s="112" t="s">
        <v>1112</v>
      </c>
      <c r="J88" s="112" t="s">
        <v>290</v>
      </c>
      <c r="K88" s="178"/>
      <c r="L88" s="171"/>
      <c r="M88" s="171"/>
      <c r="N88" s="112">
        <v>1</v>
      </c>
      <c r="O88" s="75"/>
      <c r="P88" s="112">
        <v>34</v>
      </c>
      <c r="Q88" s="75"/>
      <c r="R88" s="112" t="s">
        <v>3</v>
      </c>
      <c r="S88" s="171" t="s">
        <v>18</v>
      </c>
    </row>
    <row r="89" spans="1:19" ht="15" customHeight="1" x14ac:dyDescent="0.35">
      <c r="A89" s="112">
        <v>721</v>
      </c>
      <c r="B89" s="112" t="s">
        <v>2534</v>
      </c>
      <c r="C89" s="112" t="s">
        <v>2535</v>
      </c>
      <c r="D89" s="112" t="s">
        <v>1363</v>
      </c>
      <c r="E89" s="112" t="s">
        <v>295</v>
      </c>
      <c r="F89" s="112" t="s">
        <v>2536</v>
      </c>
      <c r="G89" s="188"/>
      <c r="H89" s="75"/>
      <c r="I89" s="112" t="s">
        <v>1112</v>
      </c>
      <c r="J89" s="112" t="s">
        <v>290</v>
      </c>
      <c r="K89" s="178"/>
      <c r="L89" s="171"/>
      <c r="M89" s="171"/>
      <c r="N89" s="75"/>
      <c r="O89" s="75"/>
      <c r="P89" s="112">
        <v>17</v>
      </c>
      <c r="Q89" s="75"/>
      <c r="R89" s="112" t="s">
        <v>3</v>
      </c>
      <c r="S89" s="171" t="s">
        <v>18</v>
      </c>
    </row>
    <row r="90" spans="1:19" ht="15" customHeight="1" x14ac:dyDescent="0.35">
      <c r="A90" s="112">
        <v>324</v>
      </c>
      <c r="B90" s="112" t="s">
        <v>1446</v>
      </c>
      <c r="C90" s="112" t="s">
        <v>1447</v>
      </c>
      <c r="D90" s="112" t="s">
        <v>332</v>
      </c>
      <c r="E90" s="112" t="s">
        <v>295</v>
      </c>
      <c r="F90" s="112" t="s">
        <v>1448</v>
      </c>
      <c r="G90" s="188"/>
      <c r="H90" s="75"/>
      <c r="I90" s="112" t="s">
        <v>886</v>
      </c>
      <c r="J90" s="112" t="s">
        <v>290</v>
      </c>
      <c r="K90" s="178"/>
      <c r="L90" s="171"/>
      <c r="M90" s="171"/>
      <c r="N90" s="112">
        <v>8</v>
      </c>
      <c r="O90" s="75"/>
      <c r="P90" s="112">
        <v>17</v>
      </c>
      <c r="Q90" s="75"/>
      <c r="R90" s="112" t="s">
        <v>3</v>
      </c>
      <c r="S90" s="171" t="s">
        <v>18</v>
      </c>
    </row>
    <row r="91" spans="1:19" ht="15" customHeight="1" x14ac:dyDescent="0.35">
      <c r="A91" s="112">
        <v>415</v>
      </c>
      <c r="B91" s="112" t="s">
        <v>1718</v>
      </c>
      <c r="C91" s="112" t="s">
        <v>1719</v>
      </c>
      <c r="D91" s="112" t="s">
        <v>1353</v>
      </c>
      <c r="E91" s="112" t="s">
        <v>295</v>
      </c>
      <c r="F91" s="112" t="s">
        <v>1141</v>
      </c>
      <c r="G91" s="188"/>
      <c r="H91" s="75"/>
      <c r="I91" s="112" t="s">
        <v>886</v>
      </c>
      <c r="J91" s="112" t="s">
        <v>290</v>
      </c>
      <c r="K91" s="178"/>
      <c r="L91" s="171"/>
      <c r="M91" s="171"/>
      <c r="N91" s="112">
        <v>1</v>
      </c>
      <c r="O91" s="75"/>
      <c r="P91" s="75"/>
      <c r="Q91" s="75"/>
      <c r="R91" s="112" t="s">
        <v>3</v>
      </c>
      <c r="S91" s="171" t="s">
        <v>18</v>
      </c>
    </row>
    <row r="92" spans="1:19" ht="15" customHeight="1" x14ac:dyDescent="0.35">
      <c r="A92" s="112">
        <v>631</v>
      </c>
      <c r="B92" s="112" t="s">
        <v>2082</v>
      </c>
      <c r="C92" s="112" t="s">
        <v>2289</v>
      </c>
      <c r="D92" s="112" t="s">
        <v>332</v>
      </c>
      <c r="E92" s="112" t="s">
        <v>295</v>
      </c>
      <c r="F92" s="112" t="s">
        <v>2290</v>
      </c>
      <c r="G92" s="188"/>
      <c r="H92" s="75"/>
      <c r="I92" s="112" t="s">
        <v>886</v>
      </c>
      <c r="J92" s="112" t="s">
        <v>290</v>
      </c>
      <c r="K92" s="178"/>
      <c r="L92" s="171"/>
      <c r="M92" s="171"/>
      <c r="N92" s="112">
        <v>4</v>
      </c>
      <c r="O92" s="75"/>
      <c r="P92" s="75"/>
      <c r="Q92" s="75"/>
      <c r="R92" s="112" t="s">
        <v>3</v>
      </c>
      <c r="S92" s="171" t="s">
        <v>18</v>
      </c>
    </row>
    <row r="93" spans="1:19" ht="15" customHeight="1" x14ac:dyDescent="0.35">
      <c r="A93" s="112">
        <v>973</v>
      </c>
      <c r="B93" s="112" t="s">
        <v>3363</v>
      </c>
      <c r="C93" s="112" t="s">
        <v>3364</v>
      </c>
      <c r="D93" s="112" t="s">
        <v>287</v>
      </c>
      <c r="E93" s="112" t="s">
        <v>295</v>
      </c>
      <c r="F93" s="112" t="s">
        <v>3365</v>
      </c>
      <c r="G93" s="180" t="s">
        <v>3366</v>
      </c>
      <c r="H93" s="75"/>
      <c r="I93" s="112" t="s">
        <v>886</v>
      </c>
      <c r="J93" s="112" t="s">
        <v>290</v>
      </c>
      <c r="K93" s="178"/>
      <c r="L93" s="171"/>
      <c r="M93" s="171"/>
      <c r="N93" s="112">
        <v>3</v>
      </c>
      <c r="O93" s="75"/>
      <c r="P93" s="112">
        <v>40</v>
      </c>
      <c r="Q93" s="75"/>
      <c r="R93" s="112" t="s">
        <v>5</v>
      </c>
      <c r="S93" s="171" t="s">
        <v>18</v>
      </c>
    </row>
    <row r="94" spans="1:19" ht="15" customHeight="1" x14ac:dyDescent="0.35">
      <c r="A94" s="112">
        <v>372</v>
      </c>
      <c r="B94" s="112" t="s">
        <v>1196</v>
      </c>
      <c r="C94" s="112" t="s">
        <v>1588</v>
      </c>
      <c r="D94" s="112" t="s">
        <v>287</v>
      </c>
      <c r="E94" s="112" t="s">
        <v>295</v>
      </c>
      <c r="F94" s="112" t="s">
        <v>1589</v>
      </c>
      <c r="G94" s="188"/>
      <c r="H94" s="75"/>
      <c r="I94" s="112" t="s">
        <v>886</v>
      </c>
      <c r="J94" s="112" t="s">
        <v>290</v>
      </c>
      <c r="K94" s="178"/>
      <c r="L94" s="171"/>
      <c r="M94" s="171"/>
      <c r="N94" s="112">
        <v>3</v>
      </c>
      <c r="O94" s="75"/>
      <c r="P94" s="75"/>
      <c r="Q94" s="75"/>
      <c r="R94" s="112" t="s">
        <v>3</v>
      </c>
      <c r="S94" s="171" t="s">
        <v>18</v>
      </c>
    </row>
    <row r="95" spans="1:19" ht="15" customHeight="1" x14ac:dyDescent="0.35">
      <c r="A95" s="112">
        <v>246</v>
      </c>
      <c r="B95" s="112" t="s">
        <v>1215</v>
      </c>
      <c r="C95" s="112" t="s">
        <v>1216</v>
      </c>
      <c r="D95" s="112" t="s">
        <v>332</v>
      </c>
      <c r="E95" s="112" t="s">
        <v>295</v>
      </c>
      <c r="F95" s="112" t="s">
        <v>1217</v>
      </c>
      <c r="G95" s="188"/>
      <c r="H95" s="75"/>
      <c r="I95" s="112" t="s">
        <v>886</v>
      </c>
      <c r="J95" s="112" t="s">
        <v>290</v>
      </c>
      <c r="K95" s="178"/>
      <c r="L95" s="171"/>
      <c r="M95" s="171"/>
      <c r="N95" s="112">
        <v>1</v>
      </c>
      <c r="O95" s="75"/>
      <c r="P95" s="75"/>
      <c r="Q95" s="75"/>
      <c r="R95" s="112" t="s">
        <v>3</v>
      </c>
      <c r="S95" s="171" t="s">
        <v>18</v>
      </c>
    </row>
    <row r="96" spans="1:19" ht="15" customHeight="1" x14ac:dyDescent="0.35">
      <c r="A96" s="112">
        <v>580</v>
      </c>
      <c r="B96" s="112" t="s">
        <v>2167</v>
      </c>
      <c r="C96" s="112" t="s">
        <v>2168</v>
      </c>
      <c r="D96" s="112" t="s">
        <v>287</v>
      </c>
      <c r="E96" s="112" t="s">
        <v>295</v>
      </c>
      <c r="F96" s="112" t="s">
        <v>1141</v>
      </c>
      <c r="G96" s="188"/>
      <c r="H96" s="75"/>
      <c r="I96" s="112" t="s">
        <v>886</v>
      </c>
      <c r="J96" s="112" t="s">
        <v>290</v>
      </c>
      <c r="K96" s="178"/>
      <c r="L96" s="171"/>
      <c r="M96" s="171"/>
      <c r="N96" s="112">
        <v>1</v>
      </c>
      <c r="O96" s="75"/>
      <c r="P96" s="75"/>
      <c r="Q96" s="75"/>
      <c r="R96" s="112" t="s">
        <v>3</v>
      </c>
      <c r="S96" s="171" t="s">
        <v>18</v>
      </c>
    </row>
    <row r="97" spans="1:19" ht="15" customHeight="1" x14ac:dyDescent="0.35">
      <c r="A97" s="112">
        <v>755</v>
      </c>
      <c r="B97" s="112" t="s">
        <v>2638</v>
      </c>
      <c r="C97" s="112" t="s">
        <v>2639</v>
      </c>
      <c r="D97" s="112" t="s">
        <v>287</v>
      </c>
      <c r="E97" s="112" t="s">
        <v>295</v>
      </c>
      <c r="F97" s="112" t="s">
        <v>2640</v>
      </c>
      <c r="G97" s="188"/>
      <c r="H97" s="75"/>
      <c r="I97" s="112" t="s">
        <v>1112</v>
      </c>
      <c r="J97" s="112" t="s">
        <v>290</v>
      </c>
      <c r="K97" s="178"/>
      <c r="L97" s="171"/>
      <c r="M97" s="171"/>
      <c r="N97" s="75"/>
      <c r="O97" s="75"/>
      <c r="P97" s="112">
        <v>21</v>
      </c>
      <c r="Q97" s="75"/>
      <c r="R97" s="112" t="s">
        <v>3</v>
      </c>
      <c r="S97" s="171" t="s">
        <v>18</v>
      </c>
    </row>
    <row r="98" spans="1:19" ht="15" customHeight="1" x14ac:dyDescent="0.35">
      <c r="A98" s="112">
        <v>859</v>
      </c>
      <c r="B98" s="112" t="s">
        <v>2968</v>
      </c>
      <c r="C98" s="112" t="s">
        <v>2969</v>
      </c>
      <c r="D98" s="112" t="s">
        <v>1201</v>
      </c>
      <c r="E98" s="112" t="s">
        <v>295</v>
      </c>
      <c r="F98" s="112" t="s">
        <v>2970</v>
      </c>
      <c r="G98" s="180" t="s">
        <v>488</v>
      </c>
      <c r="H98" s="75"/>
      <c r="I98" s="112" t="s">
        <v>886</v>
      </c>
      <c r="J98" s="112" t="s">
        <v>290</v>
      </c>
      <c r="K98" s="178"/>
      <c r="L98" s="171"/>
      <c r="M98" s="171"/>
      <c r="N98" s="112">
        <v>3</v>
      </c>
      <c r="O98" s="75"/>
      <c r="P98" s="75"/>
      <c r="Q98" s="75"/>
      <c r="R98" s="112" t="s">
        <v>5</v>
      </c>
      <c r="S98" s="171" t="s">
        <v>18</v>
      </c>
    </row>
    <row r="99" spans="1:19" ht="15" customHeight="1" x14ac:dyDescent="0.35">
      <c r="A99" s="112">
        <v>448</v>
      </c>
      <c r="B99" s="112" t="s">
        <v>1810</v>
      </c>
      <c r="C99" s="112" t="s">
        <v>1811</v>
      </c>
      <c r="D99" s="112" t="s">
        <v>287</v>
      </c>
      <c r="E99" s="112" t="s">
        <v>295</v>
      </c>
      <c r="F99" s="112" t="s">
        <v>1812</v>
      </c>
      <c r="G99" s="188"/>
      <c r="H99" s="75"/>
      <c r="I99" s="112" t="s">
        <v>886</v>
      </c>
      <c r="J99" s="112" t="s">
        <v>290</v>
      </c>
      <c r="K99" s="178"/>
      <c r="L99" s="171"/>
      <c r="M99" s="171"/>
      <c r="N99" s="112">
        <v>2</v>
      </c>
      <c r="O99" s="75"/>
      <c r="P99" s="75"/>
      <c r="Q99" s="75"/>
      <c r="R99" s="112" t="s">
        <v>3</v>
      </c>
      <c r="S99" s="171" t="s">
        <v>18</v>
      </c>
    </row>
    <row r="100" spans="1:19" ht="15" customHeight="1" x14ac:dyDescent="0.35">
      <c r="A100" s="112">
        <v>1006</v>
      </c>
      <c r="B100" s="112" t="s">
        <v>3476</v>
      </c>
      <c r="C100" s="112" t="s">
        <v>3477</v>
      </c>
      <c r="D100" s="112" t="s">
        <v>287</v>
      </c>
      <c r="E100" s="112" t="s">
        <v>295</v>
      </c>
      <c r="F100" s="112" t="s">
        <v>3478</v>
      </c>
      <c r="G100" s="180" t="s">
        <v>3479</v>
      </c>
      <c r="H100" s="75"/>
      <c r="I100" s="112" t="s">
        <v>1112</v>
      </c>
      <c r="J100" s="112" t="s">
        <v>290</v>
      </c>
      <c r="K100" s="178"/>
      <c r="L100" s="171"/>
      <c r="M100" s="171"/>
      <c r="N100" s="112">
        <v>4</v>
      </c>
      <c r="O100" s="75"/>
      <c r="P100" s="112">
        <v>22</v>
      </c>
      <c r="Q100" s="75"/>
      <c r="R100" s="112" t="s">
        <v>5</v>
      </c>
      <c r="S100" s="171" t="s">
        <v>18</v>
      </c>
    </row>
    <row r="101" spans="1:19" ht="15" customHeight="1" x14ac:dyDescent="0.35">
      <c r="A101" s="112">
        <v>611</v>
      </c>
      <c r="B101" s="112" t="s">
        <v>2237</v>
      </c>
      <c r="C101" s="112" t="s">
        <v>2238</v>
      </c>
      <c r="D101" s="112" t="s">
        <v>332</v>
      </c>
      <c r="E101" s="112" t="s">
        <v>295</v>
      </c>
      <c r="F101" s="112" t="s">
        <v>2239</v>
      </c>
      <c r="G101" s="188"/>
      <c r="H101" s="75"/>
      <c r="I101" s="112" t="s">
        <v>886</v>
      </c>
      <c r="J101" s="112" t="s">
        <v>290</v>
      </c>
      <c r="K101" s="178"/>
      <c r="L101" s="171"/>
      <c r="M101" s="171"/>
      <c r="N101" s="112">
        <v>3</v>
      </c>
      <c r="O101" s="75"/>
      <c r="P101" s="75"/>
      <c r="Q101" s="75"/>
      <c r="R101" s="112" t="s">
        <v>3</v>
      </c>
      <c r="S101" s="171" t="s">
        <v>18</v>
      </c>
    </row>
    <row r="102" spans="1:19" ht="15" customHeight="1" x14ac:dyDescent="0.35">
      <c r="A102" s="112">
        <v>978</v>
      </c>
      <c r="B102" s="112" t="s">
        <v>3379</v>
      </c>
      <c r="C102" s="112" t="s">
        <v>3380</v>
      </c>
      <c r="D102" s="112" t="s">
        <v>332</v>
      </c>
      <c r="E102" s="112" t="s">
        <v>295</v>
      </c>
      <c r="F102" s="112" t="s">
        <v>3381</v>
      </c>
      <c r="G102" s="180" t="s">
        <v>488</v>
      </c>
      <c r="H102" s="75"/>
      <c r="I102" s="112" t="s">
        <v>886</v>
      </c>
      <c r="J102" s="112" t="s">
        <v>290</v>
      </c>
      <c r="K102" s="178"/>
      <c r="L102" s="171"/>
      <c r="M102" s="171"/>
      <c r="N102" s="112">
        <v>5</v>
      </c>
      <c r="O102" s="75"/>
      <c r="P102" s="75"/>
      <c r="Q102" s="75"/>
      <c r="R102" s="112" t="s">
        <v>5</v>
      </c>
      <c r="S102" s="171" t="s">
        <v>18</v>
      </c>
    </row>
    <row r="103" spans="1:19" ht="15" customHeight="1" x14ac:dyDescent="0.35">
      <c r="A103" s="112">
        <v>1022</v>
      </c>
      <c r="B103" s="112" t="s">
        <v>3533</v>
      </c>
      <c r="C103" s="112" t="s">
        <v>3534</v>
      </c>
      <c r="D103" s="112" t="s">
        <v>332</v>
      </c>
      <c r="E103" s="112" t="s">
        <v>295</v>
      </c>
      <c r="F103" s="112" t="s">
        <v>3535</v>
      </c>
      <c r="G103" s="180" t="s">
        <v>3536</v>
      </c>
      <c r="H103" s="75"/>
      <c r="I103" s="112" t="s">
        <v>1112</v>
      </c>
      <c r="J103" s="112" t="s">
        <v>290</v>
      </c>
      <c r="K103" s="178"/>
      <c r="L103" s="171"/>
      <c r="M103" s="171"/>
      <c r="N103" s="75"/>
      <c r="O103" s="75"/>
      <c r="P103" s="112">
        <v>8</v>
      </c>
      <c r="Q103" s="75"/>
      <c r="R103" s="112" t="s">
        <v>5</v>
      </c>
      <c r="S103" s="171" t="s">
        <v>18</v>
      </c>
    </row>
    <row r="104" spans="1:19" ht="15" customHeight="1" x14ac:dyDescent="0.35">
      <c r="A104" s="112">
        <v>540</v>
      </c>
      <c r="B104" s="112" t="s">
        <v>2070</v>
      </c>
      <c r="C104" s="112" t="s">
        <v>2071</v>
      </c>
      <c r="D104" s="112" t="s">
        <v>287</v>
      </c>
      <c r="E104" s="112" t="s">
        <v>295</v>
      </c>
      <c r="F104" s="112" t="s">
        <v>2072</v>
      </c>
      <c r="G104" s="188"/>
      <c r="H104" s="75"/>
      <c r="I104" s="112" t="s">
        <v>886</v>
      </c>
      <c r="J104" s="112" t="s">
        <v>290</v>
      </c>
      <c r="K104" s="178"/>
      <c r="L104" s="171"/>
      <c r="M104" s="171"/>
      <c r="N104" s="112">
        <v>2</v>
      </c>
      <c r="O104" s="75"/>
      <c r="P104" s="75"/>
      <c r="Q104" s="75"/>
      <c r="R104" s="112" t="s">
        <v>3</v>
      </c>
      <c r="S104" s="171" t="s">
        <v>18</v>
      </c>
    </row>
    <row r="105" spans="1:19" ht="15" customHeight="1" x14ac:dyDescent="0.35">
      <c r="A105" s="112">
        <v>823</v>
      </c>
      <c r="B105" s="112" t="s">
        <v>2836</v>
      </c>
      <c r="C105" s="112" t="s">
        <v>2837</v>
      </c>
      <c r="D105" s="112" t="s">
        <v>287</v>
      </c>
      <c r="E105" s="112" t="s">
        <v>295</v>
      </c>
      <c r="F105" s="112" t="s">
        <v>2838</v>
      </c>
      <c r="G105" s="180" t="s">
        <v>488</v>
      </c>
      <c r="H105" s="75"/>
      <c r="I105" s="112" t="s">
        <v>886</v>
      </c>
      <c r="J105" s="112" t="s">
        <v>290</v>
      </c>
      <c r="K105" s="178"/>
      <c r="L105" s="171"/>
      <c r="M105" s="171"/>
      <c r="N105" s="112">
        <v>3</v>
      </c>
      <c r="O105" s="75"/>
      <c r="P105" s="75"/>
      <c r="Q105" s="75"/>
      <c r="R105" s="112" t="s">
        <v>5</v>
      </c>
      <c r="S105" s="171" t="s">
        <v>18</v>
      </c>
    </row>
    <row r="106" spans="1:19" ht="15" customHeight="1" x14ac:dyDescent="0.35">
      <c r="A106" s="112">
        <v>929</v>
      </c>
      <c r="B106" s="112" t="s">
        <v>3215</v>
      </c>
      <c r="C106" s="112" t="s">
        <v>3216</v>
      </c>
      <c r="D106" s="112" t="s">
        <v>287</v>
      </c>
      <c r="E106" s="112" t="s">
        <v>295</v>
      </c>
      <c r="F106" s="112" t="s">
        <v>3217</v>
      </c>
      <c r="G106" s="180" t="s">
        <v>3218</v>
      </c>
      <c r="H106" s="75"/>
      <c r="I106" s="112" t="s">
        <v>1112</v>
      </c>
      <c r="J106" s="112" t="s">
        <v>290</v>
      </c>
      <c r="K106" s="178"/>
      <c r="L106" s="171"/>
      <c r="M106" s="171"/>
      <c r="N106" s="112">
        <v>1</v>
      </c>
      <c r="O106" s="75"/>
      <c r="P106" s="112">
        <v>21</v>
      </c>
      <c r="Q106" s="75"/>
      <c r="R106" s="112" t="s">
        <v>5</v>
      </c>
      <c r="S106" s="171" t="s">
        <v>18</v>
      </c>
    </row>
    <row r="107" spans="1:19" ht="15" customHeight="1" x14ac:dyDescent="0.35">
      <c r="A107" s="112">
        <v>535</v>
      </c>
      <c r="B107" s="112" t="s">
        <v>2057</v>
      </c>
      <c r="C107" s="112" t="s">
        <v>2058</v>
      </c>
      <c r="D107" s="112" t="s">
        <v>287</v>
      </c>
      <c r="E107" s="112" t="s">
        <v>295</v>
      </c>
      <c r="F107" s="112" t="s">
        <v>2059</v>
      </c>
      <c r="G107" s="188"/>
      <c r="H107" s="75"/>
      <c r="I107" s="112" t="s">
        <v>886</v>
      </c>
      <c r="J107" s="112" t="s">
        <v>290</v>
      </c>
      <c r="K107" s="178"/>
      <c r="L107" s="171"/>
      <c r="M107" s="171"/>
      <c r="N107" s="112">
        <v>11</v>
      </c>
      <c r="O107" s="75"/>
      <c r="P107" s="75"/>
      <c r="Q107" s="75"/>
      <c r="R107" s="112" t="s">
        <v>3</v>
      </c>
      <c r="S107" s="171" t="s">
        <v>18</v>
      </c>
    </row>
    <row r="108" spans="1:19" ht="15" customHeight="1" x14ac:dyDescent="0.35">
      <c r="A108" s="112">
        <v>603</v>
      </c>
      <c r="B108" s="112" t="s">
        <v>2057</v>
      </c>
      <c r="C108" s="112" t="s">
        <v>2221</v>
      </c>
      <c r="D108" s="112" t="s">
        <v>287</v>
      </c>
      <c r="E108" s="112" t="s">
        <v>295</v>
      </c>
      <c r="F108" s="112" t="s">
        <v>2059</v>
      </c>
      <c r="G108" s="188"/>
      <c r="H108" s="75"/>
      <c r="I108" s="112" t="s">
        <v>886</v>
      </c>
      <c r="J108" s="112" t="s">
        <v>290</v>
      </c>
      <c r="K108" s="178"/>
      <c r="L108" s="171"/>
      <c r="M108" s="171"/>
      <c r="N108" s="112">
        <v>1</v>
      </c>
      <c r="O108" s="75"/>
      <c r="P108" s="75"/>
      <c r="Q108" s="75"/>
      <c r="R108" s="112" t="s">
        <v>3</v>
      </c>
      <c r="S108" s="171" t="s">
        <v>18</v>
      </c>
    </row>
    <row r="109" spans="1:19" ht="15" customHeight="1" x14ac:dyDescent="0.35">
      <c r="A109" s="112">
        <v>257</v>
      </c>
      <c r="B109" s="112" t="s">
        <v>1245</v>
      </c>
      <c r="C109" s="112" t="s">
        <v>1246</v>
      </c>
      <c r="D109" s="112" t="s">
        <v>287</v>
      </c>
      <c r="E109" s="112" t="s">
        <v>295</v>
      </c>
      <c r="F109" s="112" t="s">
        <v>1141</v>
      </c>
      <c r="G109" s="188"/>
      <c r="H109" s="75"/>
      <c r="I109" s="112" t="s">
        <v>886</v>
      </c>
      <c r="J109" s="112" t="s">
        <v>290</v>
      </c>
      <c r="K109" s="178"/>
      <c r="L109" s="171"/>
      <c r="M109" s="171"/>
      <c r="N109" s="112">
        <v>2</v>
      </c>
      <c r="O109" s="75"/>
      <c r="P109" s="75"/>
      <c r="Q109" s="75"/>
      <c r="R109" s="112" t="s">
        <v>3</v>
      </c>
      <c r="S109" s="171" t="s">
        <v>18</v>
      </c>
    </row>
    <row r="110" spans="1:19" ht="15" customHeight="1" x14ac:dyDescent="0.35">
      <c r="A110" s="112">
        <v>503</v>
      </c>
      <c r="B110" s="112" t="s">
        <v>1968</v>
      </c>
      <c r="C110" s="112" t="s">
        <v>1969</v>
      </c>
      <c r="D110" s="112" t="s">
        <v>1110</v>
      </c>
      <c r="E110" s="112" t="s">
        <v>295</v>
      </c>
      <c r="F110" s="112" t="s">
        <v>1141</v>
      </c>
      <c r="G110" s="188"/>
      <c r="H110" s="75"/>
      <c r="I110" s="112" t="s">
        <v>886</v>
      </c>
      <c r="J110" s="112" t="s">
        <v>290</v>
      </c>
      <c r="K110" s="178"/>
      <c r="L110" s="171"/>
      <c r="M110" s="171"/>
      <c r="N110" s="75"/>
      <c r="O110" s="75"/>
      <c r="P110" s="75"/>
      <c r="Q110" s="75"/>
      <c r="R110" s="112" t="s">
        <v>3</v>
      </c>
      <c r="S110" s="171" t="s">
        <v>18</v>
      </c>
    </row>
    <row r="111" spans="1:19" ht="15" customHeight="1" x14ac:dyDescent="0.35">
      <c r="A111" s="112">
        <v>767</v>
      </c>
      <c r="B111" s="112" t="s">
        <v>2672</v>
      </c>
      <c r="C111" s="112" t="s">
        <v>2673</v>
      </c>
      <c r="D111" s="112" t="s">
        <v>1110</v>
      </c>
      <c r="E111" s="112" t="s">
        <v>295</v>
      </c>
      <c r="F111" s="112" t="s">
        <v>2674</v>
      </c>
      <c r="G111" s="188"/>
      <c r="H111" s="75"/>
      <c r="I111" s="112" t="s">
        <v>1112</v>
      </c>
      <c r="J111" s="112" t="s">
        <v>290</v>
      </c>
      <c r="K111" s="178"/>
      <c r="L111" s="171"/>
      <c r="M111" s="171"/>
      <c r="N111" s="112">
        <v>1</v>
      </c>
      <c r="O111" s="75"/>
      <c r="P111" s="112">
        <v>21</v>
      </c>
      <c r="Q111" s="75"/>
      <c r="R111" s="112" t="s">
        <v>3</v>
      </c>
      <c r="S111" s="171" t="s">
        <v>18</v>
      </c>
    </row>
    <row r="112" spans="1:19" ht="15" customHeight="1" x14ac:dyDescent="0.35">
      <c r="A112" s="112">
        <v>936</v>
      </c>
      <c r="B112" s="112" t="s">
        <v>3236</v>
      </c>
      <c r="C112" s="112" t="s">
        <v>3237</v>
      </c>
      <c r="D112" s="112" t="s">
        <v>2272</v>
      </c>
      <c r="E112" s="112" t="s">
        <v>295</v>
      </c>
      <c r="F112" s="112" t="s">
        <v>1141</v>
      </c>
      <c r="G112" s="180" t="s">
        <v>488</v>
      </c>
      <c r="H112" s="75"/>
      <c r="I112" s="112" t="s">
        <v>886</v>
      </c>
      <c r="J112" s="112" t="s">
        <v>290</v>
      </c>
      <c r="K112" s="178"/>
      <c r="L112" s="171"/>
      <c r="M112" s="171"/>
      <c r="N112" s="75"/>
      <c r="O112" s="75"/>
      <c r="P112" s="75"/>
      <c r="Q112" s="75"/>
      <c r="R112" s="112" t="s">
        <v>5</v>
      </c>
      <c r="S112" s="171" t="s">
        <v>18</v>
      </c>
    </row>
    <row r="113" spans="1:19" ht="15" customHeight="1" x14ac:dyDescent="0.35">
      <c r="A113" s="112">
        <v>874</v>
      </c>
      <c r="B113" s="112" t="s">
        <v>3022</v>
      </c>
      <c r="C113" s="112" t="s">
        <v>3023</v>
      </c>
      <c r="D113" s="112" t="s">
        <v>2272</v>
      </c>
      <c r="E113" s="112" t="s">
        <v>295</v>
      </c>
      <c r="F113" s="112" t="s">
        <v>3024</v>
      </c>
      <c r="G113" s="180" t="s">
        <v>3025</v>
      </c>
      <c r="H113" s="75"/>
      <c r="I113" s="112" t="s">
        <v>886</v>
      </c>
      <c r="J113" s="112" t="s">
        <v>290</v>
      </c>
      <c r="K113" s="178"/>
      <c r="L113" s="171"/>
      <c r="M113" s="171"/>
      <c r="N113" s="112">
        <v>3</v>
      </c>
      <c r="O113" s="75"/>
      <c r="P113" s="112">
        <v>32</v>
      </c>
      <c r="Q113" s="75"/>
      <c r="R113" s="112" t="s">
        <v>5</v>
      </c>
      <c r="S113" s="171" t="s">
        <v>18</v>
      </c>
    </row>
    <row r="114" spans="1:19" ht="15" customHeight="1" x14ac:dyDescent="0.35">
      <c r="A114" s="112">
        <v>427</v>
      </c>
      <c r="B114" s="112" t="s">
        <v>1314</v>
      </c>
      <c r="C114" s="112" t="s">
        <v>1752</v>
      </c>
      <c r="D114" s="112" t="s">
        <v>1201</v>
      </c>
      <c r="E114" s="112" t="s">
        <v>493</v>
      </c>
      <c r="F114" s="112" t="s">
        <v>1141</v>
      </c>
      <c r="G114" s="188"/>
      <c r="H114" s="75"/>
      <c r="I114" s="112" t="s">
        <v>886</v>
      </c>
      <c r="J114" s="112" t="s">
        <v>290</v>
      </c>
      <c r="K114" s="178"/>
      <c r="L114" s="171"/>
      <c r="M114" s="171"/>
      <c r="N114" s="112">
        <v>2</v>
      </c>
      <c r="O114" s="75"/>
      <c r="P114" s="75"/>
      <c r="Q114" s="75"/>
      <c r="R114" s="112" t="s">
        <v>3</v>
      </c>
      <c r="S114" s="171" t="s">
        <v>18</v>
      </c>
    </row>
    <row r="115" spans="1:19" ht="15" customHeight="1" x14ac:dyDescent="0.35">
      <c r="A115" s="112">
        <v>256</v>
      </c>
      <c r="B115" s="112" t="s">
        <v>1242</v>
      </c>
      <c r="C115" s="112" t="s">
        <v>1243</v>
      </c>
      <c r="D115" s="112" t="s">
        <v>287</v>
      </c>
      <c r="E115" s="112" t="s">
        <v>295</v>
      </c>
      <c r="F115" s="112" t="s">
        <v>1244</v>
      </c>
      <c r="G115" s="188"/>
      <c r="H115" s="75"/>
      <c r="I115" s="112" t="s">
        <v>886</v>
      </c>
      <c r="J115" s="112" t="s">
        <v>290</v>
      </c>
      <c r="K115" s="178"/>
      <c r="L115" s="171"/>
      <c r="M115" s="171"/>
      <c r="N115" s="112">
        <v>3</v>
      </c>
      <c r="O115" s="75"/>
      <c r="P115" s="75"/>
      <c r="Q115" s="75"/>
      <c r="R115" s="112" t="s">
        <v>3</v>
      </c>
      <c r="S115" s="171" t="s">
        <v>18</v>
      </c>
    </row>
    <row r="116" spans="1:19" ht="15" customHeight="1" x14ac:dyDescent="0.35">
      <c r="A116" s="112">
        <v>697</v>
      </c>
      <c r="B116" s="112" t="s">
        <v>2459</v>
      </c>
      <c r="C116" s="112" t="s">
        <v>2460</v>
      </c>
      <c r="D116" s="112" t="s">
        <v>287</v>
      </c>
      <c r="E116" s="112" t="s">
        <v>295</v>
      </c>
      <c r="F116" s="112" t="s">
        <v>2461</v>
      </c>
      <c r="G116" s="188"/>
      <c r="H116" s="75"/>
      <c r="I116" s="112" t="s">
        <v>1112</v>
      </c>
      <c r="J116" s="112" t="s">
        <v>290</v>
      </c>
      <c r="K116" s="178"/>
      <c r="L116" s="171"/>
      <c r="M116" s="171"/>
      <c r="N116" s="112">
        <v>1</v>
      </c>
      <c r="O116" s="75"/>
      <c r="P116" s="112">
        <v>5</v>
      </c>
      <c r="Q116" s="75"/>
      <c r="R116" s="112" t="s">
        <v>3</v>
      </c>
      <c r="S116" s="171" t="s">
        <v>18</v>
      </c>
    </row>
    <row r="117" spans="1:19" ht="15" customHeight="1" x14ac:dyDescent="0.35">
      <c r="A117" s="112">
        <v>366</v>
      </c>
      <c r="B117" s="112" t="s">
        <v>1572</v>
      </c>
      <c r="C117" s="112" t="s">
        <v>1573</v>
      </c>
      <c r="D117" s="112" t="s">
        <v>287</v>
      </c>
      <c r="E117" s="112" t="s">
        <v>295</v>
      </c>
      <c r="F117" s="112" t="s">
        <v>1141</v>
      </c>
      <c r="G117" s="188"/>
      <c r="H117" s="75"/>
      <c r="I117" s="112" t="s">
        <v>886</v>
      </c>
      <c r="J117" s="112" t="s">
        <v>290</v>
      </c>
      <c r="K117" s="178"/>
      <c r="L117" s="171"/>
      <c r="M117" s="171"/>
      <c r="N117" s="112">
        <v>1</v>
      </c>
      <c r="O117" s="75"/>
      <c r="P117" s="75"/>
      <c r="Q117" s="75"/>
      <c r="R117" s="112" t="s">
        <v>3</v>
      </c>
      <c r="S117" s="171" t="s">
        <v>18</v>
      </c>
    </row>
    <row r="118" spans="1:19" ht="15" customHeight="1" x14ac:dyDescent="0.35">
      <c r="A118" s="112">
        <v>585</v>
      </c>
      <c r="B118" s="112" t="s">
        <v>1797</v>
      </c>
      <c r="C118" s="112" t="s">
        <v>2179</v>
      </c>
      <c r="D118" s="112" t="s">
        <v>287</v>
      </c>
      <c r="E118" s="112" t="s">
        <v>295</v>
      </c>
      <c r="F118" s="112" t="s">
        <v>1141</v>
      </c>
      <c r="G118" s="188"/>
      <c r="H118" s="75"/>
      <c r="I118" s="112" t="s">
        <v>886</v>
      </c>
      <c r="J118" s="112" t="s">
        <v>290</v>
      </c>
      <c r="K118" s="178"/>
      <c r="L118" s="171"/>
      <c r="M118" s="171"/>
      <c r="N118" s="112">
        <v>2</v>
      </c>
      <c r="O118" s="75"/>
      <c r="P118" s="75"/>
      <c r="Q118" s="75"/>
      <c r="R118" s="112" t="s">
        <v>3</v>
      </c>
      <c r="S118" s="171" t="s">
        <v>18</v>
      </c>
    </row>
    <row r="119" spans="1:19" ht="15" customHeight="1" x14ac:dyDescent="0.35">
      <c r="A119" s="112">
        <v>531</v>
      </c>
      <c r="B119" s="112" t="s">
        <v>2045</v>
      </c>
      <c r="C119" s="112" t="s">
        <v>2046</v>
      </c>
      <c r="D119" s="112" t="s">
        <v>287</v>
      </c>
      <c r="E119" s="112" t="s">
        <v>295</v>
      </c>
      <c r="F119" s="112" t="s">
        <v>2047</v>
      </c>
      <c r="G119" s="188"/>
      <c r="H119" s="75"/>
      <c r="I119" s="112" t="s">
        <v>1112</v>
      </c>
      <c r="J119" s="112" t="s">
        <v>290</v>
      </c>
      <c r="K119" s="178"/>
      <c r="L119" s="171"/>
      <c r="M119" s="171"/>
      <c r="N119" s="112">
        <v>2</v>
      </c>
      <c r="O119" s="75"/>
      <c r="P119" s="112">
        <v>41</v>
      </c>
      <c r="Q119" s="75"/>
      <c r="R119" s="112" t="s">
        <v>3</v>
      </c>
      <c r="S119" s="171" t="s">
        <v>18</v>
      </c>
    </row>
    <row r="120" spans="1:19" ht="15" customHeight="1" x14ac:dyDescent="0.35">
      <c r="A120" s="112">
        <v>995</v>
      </c>
      <c r="B120" s="112" t="s">
        <v>3440</v>
      </c>
      <c r="C120" s="112" t="s">
        <v>3441</v>
      </c>
      <c r="D120" s="112" t="s">
        <v>287</v>
      </c>
      <c r="E120" s="112" t="s">
        <v>295</v>
      </c>
      <c r="F120" s="112" t="s">
        <v>3442</v>
      </c>
      <c r="G120" s="180" t="s">
        <v>488</v>
      </c>
      <c r="H120" s="75"/>
      <c r="I120" s="112" t="s">
        <v>886</v>
      </c>
      <c r="J120" s="112" t="s">
        <v>290</v>
      </c>
      <c r="K120" s="178"/>
      <c r="L120" s="171"/>
      <c r="M120" s="171"/>
      <c r="N120" s="75"/>
      <c r="O120" s="75"/>
      <c r="P120" s="75"/>
      <c r="Q120" s="75"/>
      <c r="R120" s="112" t="s">
        <v>5</v>
      </c>
      <c r="S120" s="171" t="s">
        <v>18</v>
      </c>
    </row>
    <row r="121" spans="1:19" ht="15" customHeight="1" x14ac:dyDescent="0.35">
      <c r="A121" s="112">
        <v>989</v>
      </c>
      <c r="B121" s="112" t="s">
        <v>3417</v>
      </c>
      <c r="C121" s="112" t="s">
        <v>3418</v>
      </c>
      <c r="D121" s="112" t="s">
        <v>287</v>
      </c>
      <c r="E121" s="112" t="s">
        <v>295</v>
      </c>
      <c r="F121" s="112" t="s">
        <v>3419</v>
      </c>
      <c r="G121" s="180" t="s">
        <v>3420</v>
      </c>
      <c r="H121" s="75"/>
      <c r="I121" s="112" t="s">
        <v>1112</v>
      </c>
      <c r="J121" s="112" t="s">
        <v>290</v>
      </c>
      <c r="K121" s="178"/>
      <c r="L121" s="171"/>
      <c r="M121" s="171"/>
      <c r="N121" s="112">
        <v>1</v>
      </c>
      <c r="O121" s="75"/>
      <c r="P121" s="112">
        <v>16</v>
      </c>
      <c r="Q121" s="75"/>
      <c r="R121" s="112" t="s">
        <v>5</v>
      </c>
      <c r="S121" s="171" t="s">
        <v>18</v>
      </c>
    </row>
    <row r="122" spans="1:19" ht="15" customHeight="1" x14ac:dyDescent="0.35">
      <c r="A122" s="112">
        <v>271</v>
      </c>
      <c r="B122" s="112" t="s">
        <v>1287</v>
      </c>
      <c r="C122" s="112" t="s">
        <v>1288</v>
      </c>
      <c r="D122" s="112" t="s">
        <v>1110</v>
      </c>
      <c r="E122" s="112" t="s">
        <v>295</v>
      </c>
      <c r="F122" s="112" t="s">
        <v>1141</v>
      </c>
      <c r="G122" s="188"/>
      <c r="H122" s="75"/>
      <c r="I122" s="112" t="s">
        <v>886</v>
      </c>
      <c r="J122" s="112" t="s">
        <v>290</v>
      </c>
      <c r="K122" s="178"/>
      <c r="L122" s="171"/>
      <c r="M122" s="171"/>
      <c r="N122" s="112">
        <v>1</v>
      </c>
      <c r="O122" s="75"/>
      <c r="P122" s="75"/>
      <c r="Q122" s="75"/>
      <c r="R122" s="112" t="s">
        <v>3</v>
      </c>
      <c r="S122" s="171" t="s">
        <v>18</v>
      </c>
    </row>
    <row r="123" spans="1:19" ht="15" customHeight="1" x14ac:dyDescent="0.35">
      <c r="A123" s="112">
        <v>436</v>
      </c>
      <c r="B123" s="112" t="s">
        <v>1319</v>
      </c>
      <c r="C123" s="112" t="s">
        <v>1779</v>
      </c>
      <c r="D123" s="112" t="s">
        <v>287</v>
      </c>
      <c r="E123" s="112" t="s">
        <v>295</v>
      </c>
      <c r="F123" s="112" t="s">
        <v>1780</v>
      </c>
      <c r="G123" s="188"/>
      <c r="H123" s="75"/>
      <c r="I123" s="112" t="s">
        <v>886</v>
      </c>
      <c r="J123" s="112" t="s">
        <v>290</v>
      </c>
      <c r="K123" s="178"/>
      <c r="L123" s="171"/>
      <c r="M123" s="171"/>
      <c r="N123" s="112">
        <v>2</v>
      </c>
      <c r="O123" s="75"/>
      <c r="P123" s="75"/>
      <c r="Q123" s="75"/>
      <c r="R123" s="112" t="s">
        <v>3</v>
      </c>
      <c r="S123" s="171" t="s">
        <v>18</v>
      </c>
    </row>
    <row r="124" spans="1:19" ht="15" customHeight="1" x14ac:dyDescent="0.35">
      <c r="A124" s="112">
        <v>608</v>
      </c>
      <c r="B124" s="112" t="s">
        <v>1407</v>
      </c>
      <c r="C124" s="112" t="s">
        <v>2230</v>
      </c>
      <c r="D124" s="112" t="s">
        <v>287</v>
      </c>
      <c r="E124" s="112" t="s">
        <v>295</v>
      </c>
      <c r="F124" s="112" t="s">
        <v>2231</v>
      </c>
      <c r="G124" s="188"/>
      <c r="H124" s="75"/>
      <c r="I124" s="112" t="s">
        <v>886</v>
      </c>
      <c r="J124" s="112" t="s">
        <v>290</v>
      </c>
      <c r="K124" s="178"/>
      <c r="L124" s="171"/>
      <c r="M124" s="171"/>
      <c r="N124" s="75"/>
      <c r="O124" s="75"/>
      <c r="P124" s="75"/>
      <c r="Q124" s="75"/>
      <c r="R124" s="112" t="s">
        <v>3</v>
      </c>
      <c r="S124" s="171" t="s">
        <v>18</v>
      </c>
    </row>
    <row r="125" spans="1:19" ht="15" customHeight="1" x14ac:dyDescent="0.35">
      <c r="A125" s="112">
        <v>221</v>
      </c>
      <c r="B125" s="112" t="s">
        <v>1129</v>
      </c>
      <c r="C125" s="112" t="s">
        <v>1130</v>
      </c>
      <c r="D125" s="112" t="s">
        <v>488</v>
      </c>
      <c r="E125" s="112" t="s">
        <v>493</v>
      </c>
      <c r="F125" s="112" t="s">
        <v>1131</v>
      </c>
      <c r="G125" s="188"/>
      <c r="H125" s="75"/>
      <c r="I125" s="112" t="s">
        <v>886</v>
      </c>
      <c r="J125" s="112" t="s">
        <v>290</v>
      </c>
      <c r="K125" s="178"/>
      <c r="L125" s="171"/>
      <c r="M125" s="171"/>
      <c r="N125" s="112">
        <v>7</v>
      </c>
      <c r="O125" s="75"/>
      <c r="P125" s="75"/>
      <c r="Q125" s="75"/>
      <c r="R125" s="112" t="s">
        <v>3</v>
      </c>
      <c r="S125" s="171" t="s">
        <v>18</v>
      </c>
    </row>
    <row r="126" spans="1:19" ht="15" customHeight="1" x14ac:dyDescent="0.35">
      <c r="A126" s="112">
        <v>825</v>
      </c>
      <c r="B126" s="112" t="s">
        <v>2841</v>
      </c>
      <c r="C126" s="112" t="s">
        <v>2842</v>
      </c>
      <c r="D126" s="112" t="s">
        <v>1129</v>
      </c>
      <c r="E126" s="112" t="s">
        <v>493</v>
      </c>
      <c r="F126" s="112" t="s">
        <v>2843</v>
      </c>
      <c r="G126" s="180" t="s">
        <v>488</v>
      </c>
      <c r="H126" s="75"/>
      <c r="I126" s="112" t="s">
        <v>1112</v>
      </c>
      <c r="J126" s="112" t="s">
        <v>290</v>
      </c>
      <c r="K126" s="178"/>
      <c r="L126" s="171"/>
      <c r="M126" s="171"/>
      <c r="N126" s="75"/>
      <c r="O126" s="75"/>
      <c r="P126" s="112">
        <v>14</v>
      </c>
      <c r="Q126" s="75"/>
      <c r="R126" s="112" t="s">
        <v>5</v>
      </c>
      <c r="S126" s="171" t="s">
        <v>18</v>
      </c>
    </row>
    <row r="127" spans="1:19" ht="15" customHeight="1" x14ac:dyDescent="0.35">
      <c r="A127" s="112">
        <v>422</v>
      </c>
      <c r="B127" s="112" t="s">
        <v>1736</v>
      </c>
      <c r="C127" s="112" t="s">
        <v>1737</v>
      </c>
      <c r="D127" s="112" t="s">
        <v>287</v>
      </c>
      <c r="E127" s="112" t="s">
        <v>295</v>
      </c>
      <c r="F127" s="112" t="s">
        <v>1738</v>
      </c>
      <c r="G127" s="188"/>
      <c r="H127" s="75"/>
      <c r="I127" s="112" t="s">
        <v>1112</v>
      </c>
      <c r="J127" s="112" t="s">
        <v>290</v>
      </c>
      <c r="K127" s="178"/>
      <c r="L127" s="171"/>
      <c r="M127" s="171"/>
      <c r="N127" s="112">
        <v>1</v>
      </c>
      <c r="O127" s="75"/>
      <c r="P127" s="112">
        <v>11</v>
      </c>
      <c r="Q127" s="75"/>
      <c r="R127" s="112" t="s">
        <v>3</v>
      </c>
      <c r="S127" s="171" t="s">
        <v>18</v>
      </c>
    </row>
    <row r="128" spans="1:19" ht="15" customHeight="1" x14ac:dyDescent="0.35">
      <c r="A128" s="112">
        <v>1048</v>
      </c>
      <c r="B128" s="112" t="s">
        <v>2234</v>
      </c>
      <c r="C128" s="112" t="s">
        <v>3629</v>
      </c>
      <c r="D128" s="112" t="s">
        <v>287</v>
      </c>
      <c r="E128" s="112" t="s">
        <v>295</v>
      </c>
      <c r="F128" s="112" t="s">
        <v>3630</v>
      </c>
      <c r="G128" s="180" t="s">
        <v>488</v>
      </c>
      <c r="H128" s="75"/>
      <c r="I128" s="112" t="s">
        <v>886</v>
      </c>
      <c r="J128" s="112" t="s">
        <v>290</v>
      </c>
      <c r="K128" s="178"/>
      <c r="L128" s="171"/>
      <c r="M128" s="171"/>
      <c r="N128" s="112">
        <v>2</v>
      </c>
      <c r="O128" s="75"/>
      <c r="P128" s="75"/>
      <c r="Q128" s="75"/>
      <c r="R128" s="112" t="s">
        <v>5</v>
      </c>
      <c r="S128" s="171" t="s">
        <v>18</v>
      </c>
    </row>
    <row r="129" spans="1:19" ht="15" customHeight="1" x14ac:dyDescent="0.35">
      <c r="A129" s="112">
        <v>743</v>
      </c>
      <c r="B129" s="112" t="s">
        <v>2600</v>
      </c>
      <c r="C129" s="112" t="s">
        <v>2601</v>
      </c>
      <c r="D129" s="112" t="s">
        <v>287</v>
      </c>
      <c r="E129" s="112" t="s">
        <v>295</v>
      </c>
      <c r="F129" s="112" t="s">
        <v>2602</v>
      </c>
      <c r="G129" s="188"/>
      <c r="H129" s="75"/>
      <c r="I129" s="112" t="s">
        <v>1112</v>
      </c>
      <c r="J129" s="112" t="s">
        <v>290</v>
      </c>
      <c r="K129" s="178"/>
      <c r="L129" s="171"/>
      <c r="M129" s="171"/>
      <c r="N129" s="112">
        <v>2</v>
      </c>
      <c r="O129" s="75"/>
      <c r="P129" s="112">
        <v>26</v>
      </c>
      <c r="Q129" s="75"/>
      <c r="R129" s="112" t="s">
        <v>3</v>
      </c>
      <c r="S129" s="171" t="s">
        <v>18</v>
      </c>
    </row>
    <row r="130" spans="1:19" ht="15" customHeight="1" x14ac:dyDescent="0.35">
      <c r="A130" s="112">
        <v>485</v>
      </c>
      <c r="B130" s="112" t="s">
        <v>1916</v>
      </c>
      <c r="C130" s="112" t="s">
        <v>1917</v>
      </c>
      <c r="D130" s="112" t="s">
        <v>287</v>
      </c>
      <c r="E130" s="112" t="s">
        <v>295</v>
      </c>
      <c r="F130" s="112" t="s">
        <v>1918</v>
      </c>
      <c r="G130" s="188"/>
      <c r="H130" s="75"/>
      <c r="I130" s="112" t="s">
        <v>886</v>
      </c>
      <c r="J130" s="112" t="s">
        <v>290</v>
      </c>
      <c r="K130" s="178"/>
      <c r="L130" s="171"/>
      <c r="M130" s="171"/>
      <c r="N130" s="112">
        <v>1</v>
      </c>
      <c r="O130" s="75"/>
      <c r="P130" s="75"/>
      <c r="Q130" s="75"/>
      <c r="R130" s="112" t="s">
        <v>3</v>
      </c>
      <c r="S130" s="171" t="s">
        <v>18</v>
      </c>
    </row>
    <row r="131" spans="1:19" ht="15" customHeight="1" x14ac:dyDescent="0.35">
      <c r="A131" s="112">
        <v>725</v>
      </c>
      <c r="B131" s="112" t="s">
        <v>2547</v>
      </c>
      <c r="C131" s="112" t="s">
        <v>2548</v>
      </c>
      <c r="D131" s="112" t="s">
        <v>287</v>
      </c>
      <c r="E131" s="112" t="s">
        <v>295</v>
      </c>
      <c r="F131" s="112" t="s">
        <v>2549</v>
      </c>
      <c r="G131" s="188"/>
      <c r="H131" s="75"/>
      <c r="I131" s="112" t="s">
        <v>1112</v>
      </c>
      <c r="J131" s="112" t="s">
        <v>290</v>
      </c>
      <c r="K131" s="178"/>
      <c r="L131" s="171"/>
      <c r="M131" s="171"/>
      <c r="N131" s="112">
        <v>4</v>
      </c>
      <c r="O131" s="75"/>
      <c r="P131" s="112">
        <v>14</v>
      </c>
      <c r="Q131" s="75"/>
      <c r="R131" s="112" t="s">
        <v>3</v>
      </c>
      <c r="S131" s="171" t="s">
        <v>18</v>
      </c>
    </row>
    <row r="132" spans="1:19" ht="15" customHeight="1" x14ac:dyDescent="0.35">
      <c r="A132" s="112">
        <v>407</v>
      </c>
      <c r="B132" s="112" t="s">
        <v>1692</v>
      </c>
      <c r="C132" s="112" t="s">
        <v>1693</v>
      </c>
      <c r="D132" s="112" t="s">
        <v>287</v>
      </c>
      <c r="E132" s="112" t="s">
        <v>295</v>
      </c>
      <c r="F132" s="112" t="s">
        <v>1694</v>
      </c>
      <c r="G132" s="188"/>
      <c r="H132" s="75"/>
      <c r="I132" s="112" t="s">
        <v>886</v>
      </c>
      <c r="J132" s="112" t="s">
        <v>290</v>
      </c>
      <c r="K132" s="178"/>
      <c r="L132" s="171"/>
      <c r="M132" s="171"/>
      <c r="N132" s="112">
        <v>3</v>
      </c>
      <c r="O132" s="75"/>
      <c r="P132" s="75"/>
      <c r="Q132" s="75"/>
      <c r="R132" s="112" t="s">
        <v>3</v>
      </c>
      <c r="S132" s="171" t="s">
        <v>18</v>
      </c>
    </row>
    <row r="133" spans="1:19" ht="15" customHeight="1" x14ac:dyDescent="0.35">
      <c r="A133" s="112">
        <v>663</v>
      </c>
      <c r="B133" s="112" t="s">
        <v>2364</v>
      </c>
      <c r="C133" s="112" t="s">
        <v>2365</v>
      </c>
      <c r="D133" s="112" t="s">
        <v>287</v>
      </c>
      <c r="E133" s="112" t="s">
        <v>295</v>
      </c>
      <c r="F133" s="112" t="s">
        <v>2366</v>
      </c>
      <c r="G133" s="188"/>
      <c r="H133" s="75"/>
      <c r="I133" s="112" t="s">
        <v>886</v>
      </c>
      <c r="J133" s="112" t="s">
        <v>290</v>
      </c>
      <c r="K133" s="178"/>
      <c r="L133" s="171"/>
      <c r="M133" s="171"/>
      <c r="N133" s="112">
        <v>3</v>
      </c>
      <c r="O133" s="75"/>
      <c r="P133" s="75"/>
      <c r="Q133" s="75"/>
      <c r="R133" s="112" t="s">
        <v>3</v>
      </c>
      <c r="S133" s="171" t="s">
        <v>18</v>
      </c>
    </row>
    <row r="134" spans="1:19" ht="15" customHeight="1" x14ac:dyDescent="0.35">
      <c r="A134" s="112">
        <v>604</v>
      </c>
      <c r="B134" s="112" t="s">
        <v>2222</v>
      </c>
      <c r="C134" s="112" t="s">
        <v>2223</v>
      </c>
      <c r="D134" s="112" t="s">
        <v>287</v>
      </c>
      <c r="E134" s="112" t="s">
        <v>295</v>
      </c>
      <c r="F134" s="112" t="s">
        <v>1141</v>
      </c>
      <c r="G134" s="188"/>
      <c r="H134" s="75"/>
      <c r="I134" s="112" t="s">
        <v>886</v>
      </c>
      <c r="J134" s="112" t="s">
        <v>290</v>
      </c>
      <c r="K134" s="178"/>
      <c r="L134" s="171"/>
      <c r="M134" s="171"/>
      <c r="N134" s="112">
        <v>2</v>
      </c>
      <c r="O134" s="75"/>
      <c r="P134" s="75"/>
      <c r="Q134" s="75"/>
      <c r="R134" s="112" t="s">
        <v>3</v>
      </c>
      <c r="S134" s="171" t="s">
        <v>18</v>
      </c>
    </row>
    <row r="135" spans="1:19" ht="15" customHeight="1" x14ac:dyDescent="0.35">
      <c r="A135" s="112">
        <v>1066</v>
      </c>
      <c r="B135" s="112" t="s">
        <v>2391</v>
      </c>
      <c r="C135" s="112" t="s">
        <v>3684</v>
      </c>
      <c r="D135" s="112" t="s">
        <v>287</v>
      </c>
      <c r="E135" s="112" t="s">
        <v>295</v>
      </c>
      <c r="F135" s="112" t="s">
        <v>1141</v>
      </c>
      <c r="G135" s="180" t="s">
        <v>3685</v>
      </c>
      <c r="H135" s="75"/>
      <c r="I135" s="112" t="s">
        <v>886</v>
      </c>
      <c r="J135" s="112" t="s">
        <v>290</v>
      </c>
      <c r="K135" s="178"/>
      <c r="L135" s="171"/>
      <c r="M135" s="171"/>
      <c r="N135" s="112">
        <v>1</v>
      </c>
      <c r="O135" s="75"/>
      <c r="P135" s="75"/>
      <c r="Q135" s="75"/>
      <c r="R135" s="112" t="s">
        <v>5</v>
      </c>
      <c r="S135" s="171" t="s">
        <v>18</v>
      </c>
    </row>
    <row r="136" spans="1:19" ht="15" customHeight="1" x14ac:dyDescent="0.35">
      <c r="A136" s="112">
        <v>614</v>
      </c>
      <c r="B136" s="112" t="s">
        <v>2246</v>
      </c>
      <c r="C136" s="112" t="s">
        <v>2247</v>
      </c>
      <c r="D136" s="112" t="s">
        <v>287</v>
      </c>
      <c r="E136" s="112" t="s">
        <v>295</v>
      </c>
      <c r="F136" s="112" t="s">
        <v>2248</v>
      </c>
      <c r="G136" s="188"/>
      <c r="H136" s="75"/>
      <c r="I136" s="112" t="s">
        <v>1112</v>
      </c>
      <c r="J136" s="112" t="s">
        <v>290</v>
      </c>
      <c r="K136" s="178"/>
      <c r="L136" s="171"/>
      <c r="M136" s="171"/>
      <c r="N136" s="112">
        <v>2</v>
      </c>
      <c r="O136" s="75"/>
      <c r="P136" s="112">
        <v>27</v>
      </c>
      <c r="Q136" s="75"/>
      <c r="R136" s="112" t="s">
        <v>3</v>
      </c>
      <c r="S136" s="171" t="s">
        <v>18</v>
      </c>
    </row>
    <row r="137" spans="1:19" ht="15" customHeight="1" x14ac:dyDescent="0.35">
      <c r="A137" s="112">
        <v>1065</v>
      </c>
      <c r="B137" s="112" t="s">
        <v>3680</v>
      </c>
      <c r="C137" s="112" t="s">
        <v>3681</v>
      </c>
      <c r="D137" s="112" t="s">
        <v>287</v>
      </c>
      <c r="E137" s="112" t="s">
        <v>295</v>
      </c>
      <c r="F137" s="112" t="s">
        <v>3682</v>
      </c>
      <c r="G137" s="180" t="s">
        <v>3683</v>
      </c>
      <c r="H137" s="75"/>
      <c r="I137" s="112" t="s">
        <v>1112</v>
      </c>
      <c r="J137" s="112" t="s">
        <v>290</v>
      </c>
      <c r="K137" s="178"/>
      <c r="L137" s="171"/>
      <c r="M137" s="171"/>
      <c r="N137" s="112">
        <v>12</v>
      </c>
      <c r="O137" s="75"/>
      <c r="P137" s="112">
        <v>33</v>
      </c>
      <c r="Q137" s="75"/>
      <c r="R137" s="112" t="s">
        <v>5</v>
      </c>
      <c r="S137" s="171" t="s">
        <v>18</v>
      </c>
    </row>
    <row r="138" spans="1:19" ht="15" customHeight="1" x14ac:dyDescent="0.35">
      <c r="A138" s="112">
        <v>673</v>
      </c>
      <c r="B138" s="112" t="s">
        <v>2391</v>
      </c>
      <c r="C138" s="112" t="s">
        <v>2392</v>
      </c>
      <c r="D138" s="112" t="s">
        <v>287</v>
      </c>
      <c r="E138" s="112" t="s">
        <v>295</v>
      </c>
      <c r="F138" s="112" t="s">
        <v>1141</v>
      </c>
      <c r="G138" s="188"/>
      <c r="H138" s="75"/>
      <c r="I138" s="112" t="s">
        <v>886</v>
      </c>
      <c r="J138" s="112" t="s">
        <v>290</v>
      </c>
      <c r="K138" s="178"/>
      <c r="L138" s="171"/>
      <c r="M138" s="171"/>
      <c r="N138" s="112">
        <v>3</v>
      </c>
      <c r="O138" s="75"/>
      <c r="P138" s="75"/>
      <c r="Q138" s="75"/>
      <c r="R138" s="112" t="s">
        <v>3</v>
      </c>
      <c r="S138" s="171" t="s">
        <v>18</v>
      </c>
    </row>
    <row r="139" spans="1:19" ht="15" customHeight="1" x14ac:dyDescent="0.35">
      <c r="A139" s="112">
        <v>1001</v>
      </c>
      <c r="B139" s="112" t="s">
        <v>3460</v>
      </c>
      <c r="C139" s="112" t="s">
        <v>3461</v>
      </c>
      <c r="D139" s="112" t="s">
        <v>287</v>
      </c>
      <c r="E139" s="112" t="s">
        <v>295</v>
      </c>
      <c r="F139" s="112" t="s">
        <v>3462</v>
      </c>
      <c r="G139" s="180" t="s">
        <v>488</v>
      </c>
      <c r="H139" s="75"/>
      <c r="I139" s="112" t="s">
        <v>886</v>
      </c>
      <c r="J139" s="112" t="s">
        <v>290</v>
      </c>
      <c r="K139" s="178"/>
      <c r="L139" s="171"/>
      <c r="M139" s="171"/>
      <c r="N139" s="75"/>
      <c r="O139" s="75"/>
      <c r="P139" s="75"/>
      <c r="Q139" s="75"/>
      <c r="R139" s="112" t="s">
        <v>5</v>
      </c>
      <c r="S139" s="171" t="s">
        <v>18</v>
      </c>
    </row>
    <row r="140" spans="1:19" ht="15" customHeight="1" x14ac:dyDescent="0.35">
      <c r="A140" s="112">
        <v>944</v>
      </c>
      <c r="B140" s="112" t="s">
        <v>3262</v>
      </c>
      <c r="C140" s="112" t="s">
        <v>3263</v>
      </c>
      <c r="D140" s="112" t="s">
        <v>287</v>
      </c>
      <c r="E140" s="112" t="s">
        <v>295</v>
      </c>
      <c r="F140" s="112" t="s">
        <v>3264</v>
      </c>
      <c r="G140" s="180" t="s">
        <v>488</v>
      </c>
      <c r="H140" s="75"/>
      <c r="I140" s="112" t="s">
        <v>886</v>
      </c>
      <c r="J140" s="112" t="s">
        <v>290</v>
      </c>
      <c r="K140" s="178"/>
      <c r="L140" s="171"/>
      <c r="M140" s="171"/>
      <c r="N140" s="75"/>
      <c r="O140" s="75"/>
      <c r="P140" s="75"/>
      <c r="Q140" s="75"/>
      <c r="R140" s="112" t="s">
        <v>5</v>
      </c>
      <c r="S140" s="171" t="s">
        <v>18</v>
      </c>
    </row>
    <row r="141" spans="1:19" ht="15" customHeight="1" x14ac:dyDescent="0.35">
      <c r="A141" s="112">
        <v>953</v>
      </c>
      <c r="B141" s="112" t="s">
        <v>3294</v>
      </c>
      <c r="C141" s="112" t="s">
        <v>3295</v>
      </c>
      <c r="D141" s="112" t="s">
        <v>287</v>
      </c>
      <c r="E141" s="112" t="s">
        <v>295</v>
      </c>
      <c r="F141" s="112" t="s">
        <v>3296</v>
      </c>
      <c r="G141" s="180" t="s">
        <v>3297</v>
      </c>
      <c r="H141" s="75"/>
      <c r="I141" s="112" t="s">
        <v>1112</v>
      </c>
      <c r="J141" s="112" t="s">
        <v>290</v>
      </c>
      <c r="K141" s="178"/>
      <c r="L141" s="171"/>
      <c r="M141" s="171"/>
      <c r="N141" s="112">
        <v>2</v>
      </c>
      <c r="O141" s="75"/>
      <c r="P141" s="112">
        <v>26</v>
      </c>
      <c r="Q141" s="75"/>
      <c r="R141" s="112" t="s">
        <v>5</v>
      </c>
      <c r="S141" s="171" t="s">
        <v>18</v>
      </c>
    </row>
    <row r="142" spans="1:19" ht="15" customHeight="1" x14ac:dyDescent="0.35">
      <c r="A142" s="112">
        <v>660</v>
      </c>
      <c r="B142" s="112" t="s">
        <v>2356</v>
      </c>
      <c r="C142" s="112" t="s">
        <v>2357</v>
      </c>
      <c r="D142" s="112" t="s">
        <v>287</v>
      </c>
      <c r="E142" s="112" t="s">
        <v>295</v>
      </c>
      <c r="F142" s="112" t="s">
        <v>2358</v>
      </c>
      <c r="G142" s="188"/>
      <c r="H142" s="75"/>
      <c r="I142" s="112" t="s">
        <v>886</v>
      </c>
      <c r="J142" s="112" t="s">
        <v>290</v>
      </c>
      <c r="K142" s="178"/>
      <c r="L142" s="171"/>
      <c r="M142" s="171"/>
      <c r="N142" s="112">
        <v>2</v>
      </c>
      <c r="O142" s="75"/>
      <c r="P142" s="75"/>
      <c r="Q142" s="75"/>
      <c r="R142" s="112" t="s">
        <v>3</v>
      </c>
      <c r="S142" s="171" t="s">
        <v>18</v>
      </c>
    </row>
    <row r="143" spans="1:19" ht="15" customHeight="1" x14ac:dyDescent="0.35">
      <c r="A143" s="112">
        <v>623</v>
      </c>
      <c r="B143" s="112" t="s">
        <v>2268</v>
      </c>
      <c r="C143" s="112" t="s">
        <v>2269</v>
      </c>
      <c r="D143" s="112" t="s">
        <v>287</v>
      </c>
      <c r="E143" s="112" t="s">
        <v>295</v>
      </c>
      <c r="F143" s="112" t="s">
        <v>1141</v>
      </c>
      <c r="G143" s="188"/>
      <c r="H143" s="75"/>
      <c r="I143" s="112" t="s">
        <v>886</v>
      </c>
      <c r="J143" s="112" t="s">
        <v>290</v>
      </c>
      <c r="K143" s="178"/>
      <c r="L143" s="171"/>
      <c r="M143" s="171"/>
      <c r="N143" s="112">
        <v>1</v>
      </c>
      <c r="O143" s="75"/>
      <c r="P143" s="75"/>
      <c r="Q143" s="75"/>
      <c r="R143" s="112" t="s">
        <v>3</v>
      </c>
      <c r="S143" s="171" t="s">
        <v>18</v>
      </c>
    </row>
    <row r="144" spans="1:19" ht="15" customHeight="1" x14ac:dyDescent="0.35">
      <c r="A144" s="112">
        <v>799</v>
      </c>
      <c r="B144" s="112" t="s">
        <v>2764</v>
      </c>
      <c r="C144" s="112" t="s">
        <v>2765</v>
      </c>
      <c r="D144" s="112" t="s">
        <v>287</v>
      </c>
      <c r="E144" s="112" t="s">
        <v>295</v>
      </c>
      <c r="F144" s="112" t="s">
        <v>2766</v>
      </c>
      <c r="G144" s="188"/>
      <c r="H144" s="75"/>
      <c r="I144" s="112" t="s">
        <v>886</v>
      </c>
      <c r="J144" s="112" t="s">
        <v>290</v>
      </c>
      <c r="K144" s="178"/>
      <c r="L144" s="171"/>
      <c r="M144" s="171"/>
      <c r="N144" s="112">
        <v>2</v>
      </c>
      <c r="O144" s="75"/>
      <c r="P144" s="75"/>
      <c r="Q144" s="75"/>
      <c r="R144" s="112" t="s">
        <v>3</v>
      </c>
      <c r="S144" s="171" t="s">
        <v>18</v>
      </c>
    </row>
    <row r="145" spans="1:19" ht="15" customHeight="1" x14ac:dyDescent="0.35">
      <c r="A145" s="112">
        <v>530</v>
      </c>
      <c r="B145" s="112" t="s">
        <v>1507</v>
      </c>
      <c r="C145" s="112" t="s">
        <v>2043</v>
      </c>
      <c r="D145" s="112" t="s">
        <v>287</v>
      </c>
      <c r="E145" s="112" t="s">
        <v>295</v>
      </c>
      <c r="F145" s="112" t="s">
        <v>2044</v>
      </c>
      <c r="G145" s="188"/>
      <c r="H145" s="75"/>
      <c r="I145" s="112" t="s">
        <v>886</v>
      </c>
      <c r="J145" s="112" t="s">
        <v>290</v>
      </c>
      <c r="K145" s="178"/>
      <c r="L145" s="171"/>
      <c r="M145" s="171"/>
      <c r="N145" s="112">
        <v>2</v>
      </c>
      <c r="O145" s="75"/>
      <c r="P145" s="75"/>
      <c r="Q145" s="75"/>
      <c r="R145" s="112" t="s">
        <v>3</v>
      </c>
      <c r="S145" s="171" t="s">
        <v>18</v>
      </c>
    </row>
    <row r="146" spans="1:19" ht="15" customHeight="1" x14ac:dyDescent="0.35">
      <c r="A146" s="112">
        <v>826</v>
      </c>
      <c r="B146" s="112" t="s">
        <v>2844</v>
      </c>
      <c r="C146" s="112" t="s">
        <v>2845</v>
      </c>
      <c r="D146" s="112" t="s">
        <v>287</v>
      </c>
      <c r="E146" s="112" t="s">
        <v>295</v>
      </c>
      <c r="F146" s="112" t="s">
        <v>2846</v>
      </c>
      <c r="G146" s="180" t="s">
        <v>2847</v>
      </c>
      <c r="H146" s="75"/>
      <c r="I146" s="112" t="s">
        <v>1112</v>
      </c>
      <c r="J146" s="112" t="s">
        <v>290</v>
      </c>
      <c r="K146" s="178"/>
      <c r="L146" s="171"/>
      <c r="M146" s="171"/>
      <c r="N146" s="112">
        <v>1</v>
      </c>
      <c r="O146" s="75"/>
      <c r="P146" s="112">
        <v>15</v>
      </c>
      <c r="Q146" s="75"/>
      <c r="R146" s="112" t="s">
        <v>5</v>
      </c>
      <c r="S146" s="171" t="s">
        <v>18</v>
      </c>
    </row>
    <row r="147" spans="1:19" ht="15" customHeight="1" x14ac:dyDescent="0.35">
      <c r="A147" s="112">
        <v>311</v>
      </c>
      <c r="B147" s="112" t="s">
        <v>1404</v>
      </c>
      <c r="C147" s="112" t="s">
        <v>1405</v>
      </c>
      <c r="D147" s="112" t="s">
        <v>1110</v>
      </c>
      <c r="E147" s="112" t="s">
        <v>295</v>
      </c>
      <c r="F147" s="112" t="s">
        <v>1406</v>
      </c>
      <c r="G147" s="188"/>
      <c r="H147" s="75"/>
      <c r="I147" s="112" t="s">
        <v>886</v>
      </c>
      <c r="J147" s="112" t="s">
        <v>290</v>
      </c>
      <c r="K147" s="178"/>
      <c r="L147" s="171"/>
      <c r="M147" s="171"/>
      <c r="N147" s="112">
        <v>3</v>
      </c>
      <c r="O147" s="75"/>
      <c r="P147" s="75"/>
      <c r="Q147" s="75"/>
      <c r="R147" s="112" t="s">
        <v>3</v>
      </c>
      <c r="S147" s="171" t="s">
        <v>18</v>
      </c>
    </row>
    <row r="148" spans="1:19" ht="15" customHeight="1" x14ac:dyDescent="0.35">
      <c r="A148" s="112">
        <v>529</v>
      </c>
      <c r="B148" s="112" t="s">
        <v>2040</v>
      </c>
      <c r="C148" s="112" t="s">
        <v>2041</v>
      </c>
      <c r="D148" s="112" t="s">
        <v>488</v>
      </c>
      <c r="E148" s="112" t="s">
        <v>295</v>
      </c>
      <c r="F148" s="112" t="s">
        <v>2042</v>
      </c>
      <c r="G148" s="188"/>
      <c r="H148" s="75"/>
      <c r="I148" s="112" t="s">
        <v>886</v>
      </c>
      <c r="J148" s="112" t="s">
        <v>290</v>
      </c>
      <c r="K148" s="178"/>
      <c r="L148" s="171"/>
      <c r="M148" s="171"/>
      <c r="N148" s="112">
        <v>1</v>
      </c>
      <c r="O148" s="75"/>
      <c r="P148" s="75"/>
      <c r="Q148" s="75"/>
      <c r="R148" s="112" t="s">
        <v>3</v>
      </c>
      <c r="S148" s="171" t="s">
        <v>18</v>
      </c>
    </row>
    <row r="149" spans="1:19" ht="15" customHeight="1" x14ac:dyDescent="0.35">
      <c r="A149" s="112">
        <v>360</v>
      </c>
      <c r="B149" s="112" t="s">
        <v>1550</v>
      </c>
      <c r="C149" s="112" t="s">
        <v>1551</v>
      </c>
      <c r="D149" s="112" t="s">
        <v>1110</v>
      </c>
      <c r="E149" s="112" t="s">
        <v>295</v>
      </c>
      <c r="F149" s="112" t="s">
        <v>1552</v>
      </c>
      <c r="G149" s="188"/>
      <c r="H149" s="75"/>
      <c r="I149" s="112" t="s">
        <v>886</v>
      </c>
      <c r="J149" s="112" t="s">
        <v>290</v>
      </c>
      <c r="K149" s="178"/>
      <c r="L149" s="171"/>
      <c r="M149" s="171"/>
      <c r="N149" s="112">
        <v>2</v>
      </c>
      <c r="O149" s="75"/>
      <c r="P149" s="75"/>
      <c r="Q149" s="75"/>
      <c r="R149" s="112" t="s">
        <v>3</v>
      </c>
      <c r="S149" s="171" t="s">
        <v>18</v>
      </c>
    </row>
    <row r="150" spans="1:19" ht="15" customHeight="1" x14ac:dyDescent="0.35">
      <c r="A150" s="112">
        <v>520</v>
      </c>
      <c r="B150" s="112" t="s">
        <v>2013</v>
      </c>
      <c r="C150" s="112" t="s">
        <v>2014</v>
      </c>
      <c r="D150" s="112" t="s">
        <v>287</v>
      </c>
      <c r="E150" s="112" t="s">
        <v>295</v>
      </c>
      <c r="F150" s="112" t="s">
        <v>2015</v>
      </c>
      <c r="G150" s="188"/>
      <c r="H150" s="75"/>
      <c r="I150" s="112" t="s">
        <v>886</v>
      </c>
      <c r="J150" s="112" t="s">
        <v>290</v>
      </c>
      <c r="K150" s="178"/>
      <c r="L150" s="171"/>
      <c r="M150" s="171"/>
      <c r="N150" s="112">
        <v>3</v>
      </c>
      <c r="O150" s="75"/>
      <c r="P150" s="75"/>
      <c r="Q150" s="75"/>
      <c r="R150" s="112" t="s">
        <v>3</v>
      </c>
      <c r="S150" s="171" t="s">
        <v>18</v>
      </c>
    </row>
    <row r="151" spans="1:19" ht="15" customHeight="1" x14ac:dyDescent="0.35">
      <c r="A151" s="112">
        <v>450</v>
      </c>
      <c r="B151" s="112" t="s">
        <v>1816</v>
      </c>
      <c r="C151" s="112" t="s">
        <v>1817</v>
      </c>
      <c r="D151" s="112" t="s">
        <v>1818</v>
      </c>
      <c r="E151" s="112" t="s">
        <v>493</v>
      </c>
      <c r="F151" s="112" t="s">
        <v>1819</v>
      </c>
      <c r="G151" s="188"/>
      <c r="H151" s="75"/>
      <c r="I151" s="112" t="s">
        <v>886</v>
      </c>
      <c r="J151" s="112" t="s">
        <v>290</v>
      </c>
      <c r="K151" s="178"/>
      <c r="L151" s="171"/>
      <c r="M151" s="171"/>
      <c r="N151" s="112">
        <v>33</v>
      </c>
      <c r="O151" s="75"/>
      <c r="P151" s="75"/>
      <c r="Q151" s="75"/>
      <c r="R151" s="112" t="s">
        <v>3</v>
      </c>
      <c r="S151" s="171" t="s">
        <v>18</v>
      </c>
    </row>
    <row r="152" spans="1:19" ht="15" customHeight="1" x14ac:dyDescent="0.35">
      <c r="A152" s="112">
        <v>550</v>
      </c>
      <c r="B152" s="112" t="s">
        <v>2097</v>
      </c>
      <c r="C152" s="112" t="s">
        <v>2098</v>
      </c>
      <c r="D152" s="112" t="s">
        <v>1818</v>
      </c>
      <c r="E152" s="112" t="s">
        <v>493</v>
      </c>
      <c r="F152" s="112" t="s">
        <v>2099</v>
      </c>
      <c r="G152" s="188"/>
      <c r="H152" s="75"/>
      <c r="I152" s="112" t="s">
        <v>1112</v>
      </c>
      <c r="J152" s="112" t="s">
        <v>290</v>
      </c>
      <c r="K152" s="178"/>
      <c r="L152" s="171"/>
      <c r="M152" s="171"/>
      <c r="N152" s="112">
        <v>14</v>
      </c>
      <c r="O152" s="75"/>
      <c r="P152" s="112">
        <v>33</v>
      </c>
      <c r="Q152" s="75"/>
      <c r="R152" s="112" t="s">
        <v>3</v>
      </c>
      <c r="S152" s="171" t="s">
        <v>18</v>
      </c>
    </row>
    <row r="153" spans="1:19" ht="15" customHeight="1" x14ac:dyDescent="0.35">
      <c r="A153" s="112">
        <v>519</v>
      </c>
      <c r="B153" s="112" t="s">
        <v>103</v>
      </c>
      <c r="C153" s="112" t="s">
        <v>2011</v>
      </c>
      <c r="D153" s="112" t="s">
        <v>287</v>
      </c>
      <c r="E153" s="112" t="s">
        <v>295</v>
      </c>
      <c r="F153" s="112" t="s">
        <v>2012</v>
      </c>
      <c r="G153" s="188"/>
      <c r="H153" s="75"/>
      <c r="I153" s="112" t="s">
        <v>886</v>
      </c>
      <c r="J153" s="112" t="s">
        <v>290</v>
      </c>
      <c r="K153" s="178"/>
      <c r="L153" s="171"/>
      <c r="M153" s="171"/>
      <c r="N153" s="112">
        <v>2</v>
      </c>
      <c r="O153" s="75"/>
      <c r="P153" s="75"/>
      <c r="Q153" s="75"/>
      <c r="R153" s="112" t="s">
        <v>3</v>
      </c>
      <c r="S153" s="171" t="s">
        <v>18</v>
      </c>
    </row>
    <row r="154" spans="1:19" ht="15" customHeight="1" x14ac:dyDescent="0.35">
      <c r="A154" s="112">
        <v>961</v>
      </c>
      <c r="B154" s="112" t="s">
        <v>103</v>
      </c>
      <c r="C154" s="112" t="s">
        <v>3321</v>
      </c>
      <c r="D154" s="112" t="s">
        <v>287</v>
      </c>
      <c r="E154" s="112" t="s">
        <v>295</v>
      </c>
      <c r="F154" s="112" t="s">
        <v>2012</v>
      </c>
      <c r="G154" s="180" t="s">
        <v>3322</v>
      </c>
      <c r="H154" s="75"/>
      <c r="I154" s="112" t="s">
        <v>886</v>
      </c>
      <c r="J154" s="112" t="s">
        <v>290</v>
      </c>
      <c r="K154" s="178"/>
      <c r="L154" s="171"/>
      <c r="M154" s="171"/>
      <c r="N154" s="112">
        <v>2</v>
      </c>
      <c r="O154" s="75"/>
      <c r="P154" s="75"/>
      <c r="Q154" s="75"/>
      <c r="R154" s="112" t="s">
        <v>5</v>
      </c>
      <c r="S154" s="171" t="s">
        <v>18</v>
      </c>
    </row>
    <row r="155" spans="1:19" ht="15" customHeight="1" x14ac:dyDescent="0.35">
      <c r="A155" s="112">
        <v>477</v>
      </c>
      <c r="B155" s="112" t="s">
        <v>1892</v>
      </c>
      <c r="C155" s="112" t="s">
        <v>1893</v>
      </c>
      <c r="D155" s="112" t="s">
        <v>287</v>
      </c>
      <c r="E155" s="112" t="s">
        <v>295</v>
      </c>
      <c r="F155" s="112" t="s">
        <v>1894</v>
      </c>
      <c r="G155" s="188"/>
      <c r="H155" s="75"/>
      <c r="I155" s="112" t="s">
        <v>886</v>
      </c>
      <c r="J155" s="112" t="s">
        <v>290</v>
      </c>
      <c r="K155" s="178"/>
      <c r="L155" s="171"/>
      <c r="M155" s="171"/>
      <c r="N155" s="75"/>
      <c r="O155" s="75"/>
      <c r="P155" s="75"/>
      <c r="Q155" s="75"/>
      <c r="R155" s="112" t="s">
        <v>3</v>
      </c>
      <c r="S155" s="171" t="s">
        <v>18</v>
      </c>
    </row>
    <row r="156" spans="1:19" ht="15" customHeight="1" x14ac:dyDescent="0.35">
      <c r="A156" s="112">
        <v>742</v>
      </c>
      <c r="B156" s="112" t="s">
        <v>2597</v>
      </c>
      <c r="C156" s="112" t="s">
        <v>2598</v>
      </c>
      <c r="D156" s="112" t="s">
        <v>287</v>
      </c>
      <c r="E156" s="112" t="s">
        <v>295</v>
      </c>
      <c r="F156" s="112" t="s">
        <v>2599</v>
      </c>
      <c r="G156" s="188"/>
      <c r="H156" s="75"/>
      <c r="I156" s="112" t="s">
        <v>1112</v>
      </c>
      <c r="J156" s="112" t="s">
        <v>290</v>
      </c>
      <c r="K156" s="178"/>
      <c r="L156" s="171"/>
      <c r="M156" s="171"/>
      <c r="N156" s="75"/>
      <c r="O156" s="75"/>
      <c r="P156" s="112">
        <v>28</v>
      </c>
      <c r="Q156" s="75"/>
      <c r="R156" s="112" t="s">
        <v>3</v>
      </c>
      <c r="S156" s="171" t="s">
        <v>18</v>
      </c>
    </row>
    <row r="157" spans="1:19" ht="15" customHeight="1" x14ac:dyDescent="0.35">
      <c r="A157" s="112">
        <v>629</v>
      </c>
      <c r="B157" s="112" t="s">
        <v>2283</v>
      </c>
      <c r="C157" s="112" t="s">
        <v>2284</v>
      </c>
      <c r="D157" s="112" t="s">
        <v>287</v>
      </c>
      <c r="E157" s="112" t="s">
        <v>295</v>
      </c>
      <c r="F157" s="112" t="s">
        <v>2285</v>
      </c>
      <c r="G157" s="188"/>
      <c r="H157" s="75"/>
      <c r="I157" s="112" t="s">
        <v>1112</v>
      </c>
      <c r="J157" s="112" t="s">
        <v>290</v>
      </c>
      <c r="K157" s="178"/>
      <c r="L157" s="171"/>
      <c r="M157" s="171"/>
      <c r="N157" s="112">
        <v>1</v>
      </c>
      <c r="O157" s="75"/>
      <c r="P157" s="112">
        <v>32</v>
      </c>
      <c r="Q157" s="75"/>
      <c r="R157" s="112" t="s">
        <v>3</v>
      </c>
      <c r="S157" s="171" t="s">
        <v>18</v>
      </c>
    </row>
    <row r="158" spans="1:19" ht="15" customHeight="1" x14ac:dyDescent="0.35">
      <c r="A158" s="112">
        <v>384</v>
      </c>
      <c r="B158" s="112" t="s">
        <v>1621</v>
      </c>
      <c r="C158" s="112" t="s">
        <v>1622</v>
      </c>
      <c r="D158" s="112" t="s">
        <v>1201</v>
      </c>
      <c r="E158" s="112" t="s">
        <v>493</v>
      </c>
      <c r="F158" s="112" t="s">
        <v>1141</v>
      </c>
      <c r="G158" s="188"/>
      <c r="H158" s="75"/>
      <c r="I158" s="112" t="s">
        <v>886</v>
      </c>
      <c r="J158" s="112" t="s">
        <v>290</v>
      </c>
      <c r="K158" s="178"/>
      <c r="L158" s="171"/>
      <c r="M158" s="171"/>
      <c r="N158" s="112">
        <v>3</v>
      </c>
      <c r="O158" s="75"/>
      <c r="P158" s="75"/>
      <c r="Q158" s="75"/>
      <c r="R158" s="112" t="s">
        <v>3</v>
      </c>
      <c r="S158" s="171" t="s">
        <v>18</v>
      </c>
    </row>
    <row r="159" spans="1:19" ht="15" customHeight="1" x14ac:dyDescent="0.35">
      <c r="A159" s="112">
        <v>483</v>
      </c>
      <c r="B159" s="112" t="s">
        <v>1910</v>
      </c>
      <c r="C159" s="112" t="s">
        <v>1911</v>
      </c>
      <c r="D159" s="112" t="s">
        <v>332</v>
      </c>
      <c r="E159" s="112" t="s">
        <v>493</v>
      </c>
      <c r="F159" s="112" t="s">
        <v>1912</v>
      </c>
      <c r="G159" s="188"/>
      <c r="H159" s="75"/>
      <c r="I159" s="112" t="s">
        <v>886</v>
      </c>
      <c r="J159" s="112" t="s">
        <v>290</v>
      </c>
      <c r="K159" s="178"/>
      <c r="L159" s="171"/>
      <c r="M159" s="171"/>
      <c r="N159" s="112">
        <v>2</v>
      </c>
      <c r="O159" s="75"/>
      <c r="P159" s="75"/>
      <c r="Q159" s="75"/>
      <c r="R159" s="112" t="s">
        <v>3</v>
      </c>
      <c r="S159" s="171" t="s">
        <v>18</v>
      </c>
    </row>
    <row r="160" spans="1:19" ht="15" customHeight="1" x14ac:dyDescent="0.35">
      <c r="A160" s="112">
        <v>657</v>
      </c>
      <c r="B160" s="112" t="s">
        <v>1910</v>
      </c>
      <c r="C160" s="112" t="s">
        <v>2349</v>
      </c>
      <c r="D160" s="112" t="s">
        <v>332</v>
      </c>
      <c r="E160" s="112" t="s">
        <v>493</v>
      </c>
      <c r="F160" s="112" t="s">
        <v>1912</v>
      </c>
      <c r="G160" s="188"/>
      <c r="H160" s="75"/>
      <c r="I160" s="112" t="s">
        <v>886</v>
      </c>
      <c r="J160" s="112" t="s">
        <v>290</v>
      </c>
      <c r="K160" s="178"/>
      <c r="L160" s="171"/>
      <c r="M160" s="171"/>
      <c r="N160" s="112">
        <v>2</v>
      </c>
      <c r="O160" s="75"/>
      <c r="P160" s="75"/>
      <c r="Q160" s="75"/>
      <c r="R160" s="112" t="s">
        <v>3</v>
      </c>
      <c r="S160" s="171" t="s">
        <v>18</v>
      </c>
    </row>
    <row r="161" spans="1:19" ht="15" customHeight="1" x14ac:dyDescent="0.35">
      <c r="A161" s="112">
        <v>968</v>
      </c>
      <c r="B161" s="112" t="s">
        <v>3345</v>
      </c>
      <c r="C161" s="112" t="s">
        <v>3346</v>
      </c>
      <c r="D161" s="112" t="s">
        <v>287</v>
      </c>
      <c r="E161" s="112" t="s">
        <v>295</v>
      </c>
      <c r="F161" s="112" t="s">
        <v>3347</v>
      </c>
      <c r="G161" s="180" t="s">
        <v>3348</v>
      </c>
      <c r="H161" s="75"/>
      <c r="I161" s="112" t="s">
        <v>886</v>
      </c>
      <c r="J161" s="112" t="s">
        <v>290</v>
      </c>
      <c r="K161" s="178"/>
      <c r="L161" s="171"/>
      <c r="M161" s="171"/>
      <c r="N161" s="112">
        <v>1</v>
      </c>
      <c r="O161" s="75"/>
      <c r="P161" s="75"/>
      <c r="Q161" s="75"/>
      <c r="R161" s="112" t="s">
        <v>5</v>
      </c>
      <c r="S161" s="171" t="s">
        <v>18</v>
      </c>
    </row>
    <row r="162" spans="1:19" ht="15" customHeight="1" x14ac:dyDescent="0.35">
      <c r="A162" s="112">
        <v>546</v>
      </c>
      <c r="B162" s="112" t="s">
        <v>2086</v>
      </c>
      <c r="C162" s="112" t="s">
        <v>2087</v>
      </c>
      <c r="D162" s="112" t="s">
        <v>287</v>
      </c>
      <c r="E162" s="112" t="s">
        <v>295</v>
      </c>
      <c r="F162" s="112" t="s">
        <v>2088</v>
      </c>
      <c r="G162" s="188"/>
      <c r="H162" s="75"/>
      <c r="I162" s="112" t="s">
        <v>886</v>
      </c>
      <c r="J162" s="112" t="s">
        <v>290</v>
      </c>
      <c r="K162" s="178"/>
      <c r="L162" s="171"/>
      <c r="M162" s="171"/>
      <c r="N162" s="75"/>
      <c r="O162" s="75"/>
      <c r="P162" s="75"/>
      <c r="Q162" s="75"/>
      <c r="R162" s="112" t="s">
        <v>3</v>
      </c>
      <c r="S162" s="171" t="s">
        <v>18</v>
      </c>
    </row>
    <row r="163" spans="1:19" ht="15" customHeight="1" x14ac:dyDescent="0.35">
      <c r="A163" s="112">
        <v>465</v>
      </c>
      <c r="B163" s="112" t="s">
        <v>1862</v>
      </c>
      <c r="C163" s="112" t="s">
        <v>1863</v>
      </c>
      <c r="D163" s="112" t="s">
        <v>287</v>
      </c>
      <c r="E163" s="112" t="s">
        <v>295</v>
      </c>
      <c r="F163" s="112" t="s">
        <v>1864</v>
      </c>
      <c r="G163" s="188"/>
      <c r="H163" s="75"/>
      <c r="I163" s="112" t="s">
        <v>886</v>
      </c>
      <c r="J163" s="112" t="s">
        <v>290</v>
      </c>
      <c r="K163" s="178"/>
      <c r="L163" s="171"/>
      <c r="M163" s="171"/>
      <c r="N163" s="75"/>
      <c r="O163" s="75"/>
      <c r="P163" s="75"/>
      <c r="Q163" s="75"/>
      <c r="R163" s="112" t="s">
        <v>3</v>
      </c>
      <c r="S163" s="171" t="s">
        <v>18</v>
      </c>
    </row>
    <row r="164" spans="1:19" ht="15" customHeight="1" x14ac:dyDescent="0.35">
      <c r="A164" s="112">
        <v>541</v>
      </c>
      <c r="B164" s="112" t="s">
        <v>2073</v>
      </c>
      <c r="C164" s="112" t="s">
        <v>2074</v>
      </c>
      <c r="D164" s="112" t="s">
        <v>1201</v>
      </c>
      <c r="E164" s="112" t="s">
        <v>493</v>
      </c>
      <c r="F164" s="112" t="s">
        <v>2075</v>
      </c>
      <c r="G164" s="188"/>
      <c r="H164" s="75"/>
      <c r="I164" s="112" t="s">
        <v>886</v>
      </c>
      <c r="J164" s="112" t="s">
        <v>290</v>
      </c>
      <c r="K164" s="178"/>
      <c r="L164" s="171"/>
      <c r="M164" s="171"/>
      <c r="N164" s="112">
        <v>4</v>
      </c>
      <c r="O164" s="75"/>
      <c r="P164" s="75"/>
      <c r="Q164" s="75"/>
      <c r="R164" s="112" t="s">
        <v>3</v>
      </c>
      <c r="S164" s="171" t="s">
        <v>18</v>
      </c>
    </row>
    <row r="165" spans="1:19" ht="15" customHeight="1" x14ac:dyDescent="0.35">
      <c r="A165" s="112">
        <v>685</v>
      </c>
      <c r="B165" s="112" t="s">
        <v>2423</v>
      </c>
      <c r="C165" s="112" t="s">
        <v>2424</v>
      </c>
      <c r="D165" s="112" t="s">
        <v>1201</v>
      </c>
      <c r="E165" s="112" t="s">
        <v>493</v>
      </c>
      <c r="F165" s="112" t="s">
        <v>2425</v>
      </c>
      <c r="G165" s="188"/>
      <c r="H165" s="75"/>
      <c r="I165" s="112" t="s">
        <v>1112</v>
      </c>
      <c r="J165" s="112" t="s">
        <v>290</v>
      </c>
      <c r="K165" s="178"/>
      <c r="L165" s="171"/>
      <c r="M165" s="171"/>
      <c r="N165" s="112">
        <v>2</v>
      </c>
      <c r="O165" s="75"/>
      <c r="P165" s="112">
        <v>13</v>
      </c>
      <c r="Q165" s="75"/>
      <c r="R165" s="112" t="s">
        <v>3</v>
      </c>
      <c r="S165" s="171" t="s">
        <v>18</v>
      </c>
    </row>
    <row r="166" spans="1:19" ht="15" customHeight="1" x14ac:dyDescent="0.35">
      <c r="A166" s="112">
        <v>780</v>
      </c>
      <c r="B166" s="112" t="s">
        <v>2710</v>
      </c>
      <c r="C166" s="112" t="s">
        <v>2711</v>
      </c>
      <c r="D166" s="112" t="s">
        <v>1201</v>
      </c>
      <c r="E166" s="112" t="s">
        <v>493</v>
      </c>
      <c r="F166" s="112" t="s">
        <v>2712</v>
      </c>
      <c r="G166" s="188"/>
      <c r="H166" s="75"/>
      <c r="I166" s="112" t="s">
        <v>1112</v>
      </c>
      <c r="J166" s="112" t="s">
        <v>290</v>
      </c>
      <c r="K166" s="178"/>
      <c r="L166" s="171"/>
      <c r="M166" s="171"/>
      <c r="N166" s="112">
        <v>2</v>
      </c>
      <c r="O166" s="75"/>
      <c r="P166" s="112">
        <v>26</v>
      </c>
      <c r="Q166" s="75"/>
      <c r="R166" s="112" t="s">
        <v>3</v>
      </c>
      <c r="S166" s="171" t="s">
        <v>18</v>
      </c>
    </row>
    <row r="167" spans="1:19" ht="15" customHeight="1" x14ac:dyDescent="0.35">
      <c r="A167" s="112">
        <v>446</v>
      </c>
      <c r="B167" s="112" t="s">
        <v>1804</v>
      </c>
      <c r="C167" s="112" t="s">
        <v>1805</v>
      </c>
      <c r="D167" s="112" t="s">
        <v>287</v>
      </c>
      <c r="E167" s="112" t="s">
        <v>295</v>
      </c>
      <c r="F167" s="112" t="s">
        <v>1806</v>
      </c>
      <c r="G167" s="188"/>
      <c r="H167" s="75"/>
      <c r="I167" s="112" t="s">
        <v>886</v>
      </c>
      <c r="J167" s="112" t="s">
        <v>290</v>
      </c>
      <c r="K167" s="178"/>
      <c r="L167" s="171"/>
      <c r="M167" s="171"/>
      <c r="N167" s="75"/>
      <c r="O167" s="75"/>
      <c r="P167" s="75"/>
      <c r="Q167" s="75"/>
      <c r="R167" s="112" t="s">
        <v>3</v>
      </c>
      <c r="S167" s="171" t="s">
        <v>18</v>
      </c>
    </row>
    <row r="168" spans="1:19" ht="15" customHeight="1" x14ac:dyDescent="0.35">
      <c r="A168" s="112">
        <v>1054</v>
      </c>
      <c r="B168" s="112" t="s">
        <v>1804</v>
      </c>
      <c r="C168" s="112" t="s">
        <v>3648</v>
      </c>
      <c r="D168" s="112" t="s">
        <v>1110</v>
      </c>
      <c r="E168" s="112" t="s">
        <v>295</v>
      </c>
      <c r="F168" s="112" t="s">
        <v>1806</v>
      </c>
      <c r="G168" s="180" t="s">
        <v>3649</v>
      </c>
      <c r="H168" s="75"/>
      <c r="I168" s="112" t="s">
        <v>886</v>
      </c>
      <c r="J168" s="112" t="s">
        <v>290</v>
      </c>
      <c r="K168" s="178"/>
      <c r="L168" s="171"/>
      <c r="M168" s="171"/>
      <c r="N168" s="112">
        <v>5</v>
      </c>
      <c r="O168" s="75"/>
      <c r="P168" s="75"/>
      <c r="Q168" s="75"/>
      <c r="R168" s="112" t="s">
        <v>5</v>
      </c>
      <c r="S168" s="171" t="s">
        <v>18</v>
      </c>
    </row>
    <row r="169" spans="1:19" ht="15" customHeight="1" x14ac:dyDescent="0.35">
      <c r="A169" s="112">
        <v>567</v>
      </c>
      <c r="B169" s="112" t="s">
        <v>1804</v>
      </c>
      <c r="C169" s="112" t="s">
        <v>2137</v>
      </c>
      <c r="D169" s="112" t="s">
        <v>1110</v>
      </c>
      <c r="E169" s="112" t="s">
        <v>295</v>
      </c>
      <c r="F169" s="112" t="s">
        <v>1806</v>
      </c>
      <c r="G169" s="188"/>
      <c r="H169" s="75"/>
      <c r="I169" s="112" t="s">
        <v>886</v>
      </c>
      <c r="J169" s="112" t="s">
        <v>290</v>
      </c>
      <c r="K169" s="178"/>
      <c r="L169" s="171"/>
      <c r="M169" s="171"/>
      <c r="N169" s="112">
        <v>4</v>
      </c>
      <c r="O169" s="75"/>
      <c r="P169" s="75"/>
      <c r="Q169" s="75"/>
      <c r="R169" s="112" t="s">
        <v>3</v>
      </c>
      <c r="S169" s="171" t="s">
        <v>18</v>
      </c>
    </row>
    <row r="170" spans="1:19" ht="15" customHeight="1" x14ac:dyDescent="0.35">
      <c r="A170" s="112">
        <v>537</v>
      </c>
      <c r="B170" s="112" t="s">
        <v>2063</v>
      </c>
      <c r="C170" s="112" t="s">
        <v>2064</v>
      </c>
      <c r="D170" s="112" t="s">
        <v>1845</v>
      </c>
      <c r="E170" s="112" t="s">
        <v>295</v>
      </c>
      <c r="F170" s="112" t="s">
        <v>1141</v>
      </c>
      <c r="G170" s="188"/>
      <c r="H170" s="75"/>
      <c r="I170" s="112" t="s">
        <v>886</v>
      </c>
      <c r="J170" s="112" t="s">
        <v>290</v>
      </c>
      <c r="K170" s="178"/>
      <c r="L170" s="171"/>
      <c r="M170" s="171"/>
      <c r="N170" s="75"/>
      <c r="O170" s="75"/>
      <c r="P170" s="75"/>
      <c r="Q170" s="75"/>
      <c r="R170" s="112" t="s">
        <v>3</v>
      </c>
      <c r="S170" s="171" t="s">
        <v>18</v>
      </c>
    </row>
    <row r="171" spans="1:19" ht="15" customHeight="1" x14ac:dyDescent="0.35">
      <c r="A171" s="112">
        <v>798</v>
      </c>
      <c r="B171" s="112" t="s">
        <v>2761</v>
      </c>
      <c r="C171" s="112" t="s">
        <v>2762</v>
      </c>
      <c r="D171" s="112" t="s">
        <v>1845</v>
      </c>
      <c r="E171" s="112" t="s">
        <v>295</v>
      </c>
      <c r="F171" s="112" t="s">
        <v>2763</v>
      </c>
      <c r="G171" s="188"/>
      <c r="H171" s="75"/>
      <c r="I171" s="112" t="s">
        <v>1112</v>
      </c>
      <c r="J171" s="112" t="s">
        <v>290</v>
      </c>
      <c r="K171" s="178"/>
      <c r="L171" s="171"/>
      <c r="M171" s="171"/>
      <c r="N171" s="112">
        <v>1</v>
      </c>
      <c r="O171" s="75"/>
      <c r="P171" s="112">
        <v>27</v>
      </c>
      <c r="Q171" s="75"/>
      <c r="R171" s="112" t="s">
        <v>3</v>
      </c>
      <c r="S171" s="171" t="s">
        <v>18</v>
      </c>
    </row>
    <row r="172" spans="1:19" ht="15" customHeight="1" x14ac:dyDescent="0.35">
      <c r="A172" s="112">
        <v>502</v>
      </c>
      <c r="B172" s="112" t="s">
        <v>1966</v>
      </c>
      <c r="C172" s="112" t="s">
        <v>1967</v>
      </c>
      <c r="D172" s="112" t="s">
        <v>1363</v>
      </c>
      <c r="E172" s="112" t="s">
        <v>493</v>
      </c>
      <c r="F172" s="112" t="s">
        <v>1717</v>
      </c>
      <c r="G172" s="188"/>
      <c r="H172" s="75"/>
      <c r="I172" s="112" t="s">
        <v>886</v>
      </c>
      <c r="J172" s="112" t="s">
        <v>290</v>
      </c>
      <c r="K172" s="178"/>
      <c r="L172" s="171"/>
      <c r="M172" s="171"/>
      <c r="N172" s="112">
        <v>2</v>
      </c>
      <c r="O172" s="75"/>
      <c r="P172" s="75"/>
      <c r="Q172" s="75"/>
      <c r="R172" s="112" t="s">
        <v>3</v>
      </c>
      <c r="S172" s="171" t="s">
        <v>18</v>
      </c>
    </row>
    <row r="173" spans="1:19" ht="15" customHeight="1" x14ac:dyDescent="0.35">
      <c r="A173" s="112">
        <v>930</v>
      </c>
      <c r="B173" s="112" t="s">
        <v>3219</v>
      </c>
      <c r="C173" s="112" t="s">
        <v>3220</v>
      </c>
      <c r="D173" s="112" t="s">
        <v>1110</v>
      </c>
      <c r="E173" s="112" t="s">
        <v>295</v>
      </c>
      <c r="F173" s="112" t="s">
        <v>1141</v>
      </c>
      <c r="G173" s="180" t="s">
        <v>488</v>
      </c>
      <c r="H173" s="75"/>
      <c r="I173" s="112" t="s">
        <v>886</v>
      </c>
      <c r="J173" s="112" t="s">
        <v>290</v>
      </c>
      <c r="K173" s="178"/>
      <c r="L173" s="171"/>
      <c r="M173" s="171"/>
      <c r="N173" s="112">
        <v>1</v>
      </c>
      <c r="O173" s="75"/>
      <c r="P173" s="75"/>
      <c r="Q173" s="75"/>
      <c r="R173" s="112" t="s">
        <v>5</v>
      </c>
      <c r="S173" s="171" t="s">
        <v>18</v>
      </c>
    </row>
    <row r="174" spans="1:19" ht="15" customHeight="1" x14ac:dyDescent="0.35">
      <c r="A174" s="112">
        <v>640</v>
      </c>
      <c r="B174" s="112" t="s">
        <v>2315</v>
      </c>
      <c r="C174" s="112" t="s">
        <v>2316</v>
      </c>
      <c r="D174" s="112" t="s">
        <v>287</v>
      </c>
      <c r="E174" s="112" t="s">
        <v>493</v>
      </c>
      <c r="F174" s="112" t="s">
        <v>2317</v>
      </c>
      <c r="G174" s="188"/>
      <c r="H174" s="75"/>
      <c r="I174" s="112" t="s">
        <v>886</v>
      </c>
      <c r="J174" s="112" t="s">
        <v>290</v>
      </c>
      <c r="K174" s="178"/>
      <c r="L174" s="171"/>
      <c r="M174" s="171"/>
      <c r="N174" s="75"/>
      <c r="O174" s="75"/>
      <c r="P174" s="75"/>
      <c r="Q174" s="75"/>
      <c r="R174" s="112" t="s">
        <v>3</v>
      </c>
      <c r="S174" s="171" t="s">
        <v>18</v>
      </c>
    </row>
    <row r="175" spans="1:19" ht="15" customHeight="1" x14ac:dyDescent="0.35">
      <c r="A175" s="112">
        <v>913</v>
      </c>
      <c r="B175" s="112" t="s">
        <v>3160</v>
      </c>
      <c r="C175" s="112" t="s">
        <v>3161</v>
      </c>
      <c r="D175" s="112" t="s">
        <v>1201</v>
      </c>
      <c r="E175" s="112" t="s">
        <v>493</v>
      </c>
      <c r="F175" s="112" t="s">
        <v>1141</v>
      </c>
      <c r="G175" s="180" t="s">
        <v>3162</v>
      </c>
      <c r="H175" s="75"/>
      <c r="I175" s="112" t="s">
        <v>886</v>
      </c>
      <c r="J175" s="112" t="s">
        <v>290</v>
      </c>
      <c r="K175" s="178"/>
      <c r="L175" s="171"/>
      <c r="M175" s="171"/>
      <c r="N175" s="75"/>
      <c r="O175" s="75"/>
      <c r="P175" s="75"/>
      <c r="Q175" s="75"/>
      <c r="R175" s="112" t="s">
        <v>5</v>
      </c>
      <c r="S175" s="171" t="s">
        <v>18</v>
      </c>
    </row>
    <row r="176" spans="1:19" ht="15" customHeight="1" x14ac:dyDescent="0.35">
      <c r="A176" s="112">
        <v>797</v>
      </c>
      <c r="B176" s="112" t="s">
        <v>2758</v>
      </c>
      <c r="C176" s="112" t="s">
        <v>2759</v>
      </c>
      <c r="D176" s="112" t="s">
        <v>1201</v>
      </c>
      <c r="E176" s="112" t="s">
        <v>493</v>
      </c>
      <c r="F176" s="112" t="s">
        <v>2760</v>
      </c>
      <c r="G176" s="188"/>
      <c r="H176" s="75"/>
      <c r="I176" s="112" t="s">
        <v>1112</v>
      </c>
      <c r="J176" s="112" t="s">
        <v>290</v>
      </c>
      <c r="K176" s="178"/>
      <c r="L176" s="171"/>
      <c r="M176" s="171"/>
      <c r="N176" s="75"/>
      <c r="O176" s="75"/>
      <c r="P176" s="112">
        <v>9</v>
      </c>
      <c r="Q176" s="75"/>
      <c r="R176" s="112" t="s">
        <v>3</v>
      </c>
      <c r="S176" s="171" t="s">
        <v>18</v>
      </c>
    </row>
    <row r="177" spans="1:19" ht="15" customHeight="1" x14ac:dyDescent="0.35">
      <c r="A177" s="112">
        <v>291</v>
      </c>
      <c r="B177" s="112" t="s">
        <v>1343</v>
      </c>
      <c r="C177" s="112" t="s">
        <v>1344</v>
      </c>
      <c r="D177" s="112" t="s">
        <v>287</v>
      </c>
      <c r="E177" s="112" t="s">
        <v>493</v>
      </c>
      <c r="F177" s="112" t="s">
        <v>1141</v>
      </c>
      <c r="G177" s="188"/>
      <c r="H177" s="75"/>
      <c r="I177" s="112" t="s">
        <v>886</v>
      </c>
      <c r="J177" s="112" t="s">
        <v>290</v>
      </c>
      <c r="K177" s="178"/>
      <c r="L177" s="171"/>
      <c r="M177" s="171"/>
      <c r="N177" s="75"/>
      <c r="O177" s="75"/>
      <c r="P177" s="75"/>
      <c r="Q177" s="75"/>
      <c r="R177" s="112" t="s">
        <v>3</v>
      </c>
      <c r="S177" s="171" t="s">
        <v>18</v>
      </c>
    </row>
    <row r="178" spans="1:19" ht="15" customHeight="1" x14ac:dyDescent="0.35">
      <c r="A178" s="112">
        <v>749</v>
      </c>
      <c r="B178" s="112" t="s">
        <v>2620</v>
      </c>
      <c r="C178" s="112" t="s">
        <v>2621</v>
      </c>
      <c r="D178" s="112" t="s">
        <v>287</v>
      </c>
      <c r="E178" s="112" t="s">
        <v>493</v>
      </c>
      <c r="F178" s="112" t="s">
        <v>2622</v>
      </c>
      <c r="G178" s="188"/>
      <c r="H178" s="75"/>
      <c r="I178" s="112" t="s">
        <v>1112</v>
      </c>
      <c r="J178" s="112" t="s">
        <v>290</v>
      </c>
      <c r="K178" s="178"/>
      <c r="L178" s="171"/>
      <c r="M178" s="171"/>
      <c r="N178" s="112">
        <v>3</v>
      </c>
      <c r="O178" s="75"/>
      <c r="P178" s="112">
        <v>24</v>
      </c>
      <c r="Q178" s="75"/>
      <c r="R178" s="112" t="s">
        <v>3</v>
      </c>
      <c r="S178" s="171" t="s">
        <v>18</v>
      </c>
    </row>
    <row r="179" spans="1:19" ht="15" customHeight="1" x14ac:dyDescent="0.35">
      <c r="A179" s="112">
        <v>328</v>
      </c>
      <c r="B179" s="112" t="s">
        <v>1457</v>
      </c>
      <c r="C179" s="112" t="s">
        <v>1458</v>
      </c>
      <c r="D179" s="112" t="s">
        <v>287</v>
      </c>
      <c r="E179" s="112" t="s">
        <v>493</v>
      </c>
      <c r="F179" s="112" t="s">
        <v>1459</v>
      </c>
      <c r="G179" s="188"/>
      <c r="H179" s="75"/>
      <c r="I179" s="112" t="s">
        <v>886</v>
      </c>
      <c r="J179" s="112" t="s">
        <v>290</v>
      </c>
      <c r="K179" s="178"/>
      <c r="L179" s="171"/>
      <c r="M179" s="171"/>
      <c r="N179" s="75"/>
      <c r="O179" s="75"/>
      <c r="P179" s="75"/>
      <c r="Q179" s="75"/>
      <c r="R179" s="112" t="s">
        <v>3</v>
      </c>
      <c r="S179" s="171" t="s">
        <v>18</v>
      </c>
    </row>
    <row r="180" spans="1:19" ht="15" customHeight="1" x14ac:dyDescent="0.35">
      <c r="A180" s="112">
        <v>1051</v>
      </c>
      <c r="B180" s="112" t="s">
        <v>3637</v>
      </c>
      <c r="C180" s="112" t="s">
        <v>3638</v>
      </c>
      <c r="D180" s="112" t="s">
        <v>1353</v>
      </c>
      <c r="E180" s="112" t="s">
        <v>493</v>
      </c>
      <c r="F180" s="112" t="s">
        <v>3639</v>
      </c>
      <c r="G180" s="180" t="s">
        <v>3640</v>
      </c>
      <c r="H180" s="75"/>
      <c r="I180" s="112" t="s">
        <v>886</v>
      </c>
      <c r="J180" s="112" t="s">
        <v>290</v>
      </c>
      <c r="K180" s="178"/>
      <c r="L180" s="171"/>
      <c r="M180" s="171"/>
      <c r="N180" s="112">
        <v>2</v>
      </c>
      <c r="O180" s="75"/>
      <c r="P180" s="75"/>
      <c r="Q180" s="75"/>
      <c r="R180" s="112" t="s">
        <v>5</v>
      </c>
      <c r="S180" s="171" t="s">
        <v>18</v>
      </c>
    </row>
    <row r="181" spans="1:19" ht="15" customHeight="1" x14ac:dyDescent="0.35">
      <c r="A181" s="112">
        <v>490</v>
      </c>
      <c r="B181" s="112" t="s">
        <v>1932</v>
      </c>
      <c r="C181" s="112" t="s">
        <v>1933</v>
      </c>
      <c r="D181" s="112" t="s">
        <v>287</v>
      </c>
      <c r="E181" s="112" t="s">
        <v>493</v>
      </c>
      <c r="F181" s="112" t="s">
        <v>1934</v>
      </c>
      <c r="G181" s="188"/>
      <c r="H181" s="75"/>
      <c r="I181" s="112" t="s">
        <v>886</v>
      </c>
      <c r="J181" s="112" t="s">
        <v>290</v>
      </c>
      <c r="K181" s="178"/>
      <c r="L181" s="171"/>
      <c r="M181" s="171"/>
      <c r="N181" s="112">
        <v>4</v>
      </c>
      <c r="O181" s="75"/>
      <c r="P181" s="75"/>
      <c r="Q181" s="75"/>
      <c r="R181" s="112" t="s">
        <v>3</v>
      </c>
      <c r="S181" s="171" t="s">
        <v>18</v>
      </c>
    </row>
    <row r="182" spans="1:19" ht="15" customHeight="1" x14ac:dyDescent="0.35">
      <c r="A182" s="112">
        <v>1037</v>
      </c>
      <c r="B182" s="112" t="s">
        <v>1196</v>
      </c>
      <c r="C182" s="112" t="s">
        <v>3588</v>
      </c>
      <c r="D182" s="112" t="s">
        <v>287</v>
      </c>
      <c r="E182" s="112" t="s">
        <v>493</v>
      </c>
      <c r="F182" s="112" t="s">
        <v>3589</v>
      </c>
      <c r="G182" s="180" t="s">
        <v>3590</v>
      </c>
      <c r="H182" s="75"/>
      <c r="I182" s="112" t="s">
        <v>886</v>
      </c>
      <c r="J182" s="112" t="s">
        <v>290</v>
      </c>
      <c r="K182" s="178"/>
      <c r="L182" s="171"/>
      <c r="M182" s="171"/>
      <c r="N182" s="112">
        <v>1</v>
      </c>
      <c r="O182" s="75"/>
      <c r="P182" s="75"/>
      <c r="Q182" s="75"/>
      <c r="R182" s="112" t="s">
        <v>5</v>
      </c>
      <c r="S182" s="171" t="s">
        <v>18</v>
      </c>
    </row>
    <row r="183" spans="1:19" ht="15" customHeight="1" x14ac:dyDescent="0.35">
      <c r="A183" s="112">
        <v>668</v>
      </c>
      <c r="B183" s="112" t="s">
        <v>2167</v>
      </c>
      <c r="C183" s="112" t="s">
        <v>2380</v>
      </c>
      <c r="D183" s="112" t="s">
        <v>287</v>
      </c>
      <c r="E183" s="112" t="s">
        <v>493</v>
      </c>
      <c r="F183" s="112" t="s">
        <v>1141</v>
      </c>
      <c r="G183" s="188"/>
      <c r="H183" s="75"/>
      <c r="I183" s="112" t="s">
        <v>886</v>
      </c>
      <c r="J183" s="112" t="s">
        <v>290</v>
      </c>
      <c r="K183" s="178"/>
      <c r="L183" s="171"/>
      <c r="M183" s="171"/>
      <c r="N183" s="112">
        <v>2</v>
      </c>
      <c r="O183" s="75"/>
      <c r="P183" s="75"/>
      <c r="Q183" s="75"/>
      <c r="R183" s="112" t="s">
        <v>3</v>
      </c>
      <c r="S183" s="171" t="s">
        <v>18</v>
      </c>
    </row>
    <row r="184" spans="1:19" ht="15" customHeight="1" x14ac:dyDescent="0.35">
      <c r="A184" s="112">
        <v>317</v>
      </c>
      <c r="B184" s="112" t="s">
        <v>1422</v>
      </c>
      <c r="C184" s="112" t="s">
        <v>1423</v>
      </c>
      <c r="D184" s="112" t="s">
        <v>1150</v>
      </c>
      <c r="E184" s="112" t="s">
        <v>396</v>
      </c>
      <c r="F184" s="112" t="s">
        <v>1424</v>
      </c>
      <c r="G184" s="188"/>
      <c r="H184" s="75"/>
      <c r="I184" s="112" t="s">
        <v>886</v>
      </c>
      <c r="J184" s="112" t="s">
        <v>290</v>
      </c>
      <c r="K184" s="178"/>
      <c r="L184" s="171"/>
      <c r="M184" s="171"/>
      <c r="N184" s="112">
        <v>13</v>
      </c>
      <c r="O184" s="75"/>
      <c r="P184" s="75"/>
      <c r="Q184" s="75"/>
      <c r="R184" s="112" t="s">
        <v>3</v>
      </c>
      <c r="S184" s="171" t="s">
        <v>18</v>
      </c>
    </row>
    <row r="185" spans="1:19" ht="15" customHeight="1" x14ac:dyDescent="0.35">
      <c r="A185" s="112">
        <v>327</v>
      </c>
      <c r="B185" s="112" t="s">
        <v>1455</v>
      </c>
      <c r="C185" s="112" t="s">
        <v>1456</v>
      </c>
      <c r="D185" s="112" t="s">
        <v>1150</v>
      </c>
      <c r="E185" s="112" t="s">
        <v>396</v>
      </c>
      <c r="F185" s="112" t="s">
        <v>1424</v>
      </c>
      <c r="G185" s="188"/>
      <c r="H185" s="75"/>
      <c r="I185" s="112" t="s">
        <v>1112</v>
      </c>
      <c r="J185" s="112" t="s">
        <v>290</v>
      </c>
      <c r="K185" s="178"/>
      <c r="L185" s="171"/>
      <c r="M185" s="171"/>
      <c r="N185" s="112">
        <v>2</v>
      </c>
      <c r="O185" s="75"/>
      <c r="P185" s="75"/>
      <c r="Q185" s="75"/>
      <c r="R185" s="112" t="s">
        <v>3</v>
      </c>
      <c r="S185" s="171" t="s">
        <v>18</v>
      </c>
    </row>
    <row r="186" spans="1:19" ht="15" customHeight="1" x14ac:dyDescent="0.35">
      <c r="A186" s="112">
        <v>681</v>
      </c>
      <c r="B186" s="112" t="s">
        <v>1155</v>
      </c>
      <c r="C186" s="112" t="s">
        <v>2413</v>
      </c>
      <c r="D186" s="112" t="s">
        <v>1150</v>
      </c>
      <c r="E186" s="112" t="s">
        <v>396</v>
      </c>
      <c r="F186" s="112" t="s">
        <v>1424</v>
      </c>
      <c r="G186" s="188"/>
      <c r="H186" s="75"/>
      <c r="I186" s="112" t="s">
        <v>1112</v>
      </c>
      <c r="J186" s="112" t="s">
        <v>290</v>
      </c>
      <c r="K186" s="178"/>
      <c r="L186" s="171"/>
      <c r="M186" s="171"/>
      <c r="N186" s="75"/>
      <c r="O186" s="75"/>
      <c r="P186" s="75"/>
      <c r="Q186" s="75"/>
      <c r="R186" s="112" t="s">
        <v>3</v>
      </c>
      <c r="S186" s="171" t="s">
        <v>18</v>
      </c>
    </row>
    <row r="187" spans="1:19" ht="15" customHeight="1" x14ac:dyDescent="0.35">
      <c r="A187" s="112">
        <v>462</v>
      </c>
      <c r="B187" s="112" t="s">
        <v>1855</v>
      </c>
      <c r="C187" s="112" t="s">
        <v>1856</v>
      </c>
      <c r="D187" s="112" t="s">
        <v>1150</v>
      </c>
      <c r="E187" s="112" t="s">
        <v>325</v>
      </c>
      <c r="F187" s="112" t="s">
        <v>1151</v>
      </c>
      <c r="G187" s="188"/>
      <c r="H187" s="75"/>
      <c r="I187" s="112" t="s">
        <v>886</v>
      </c>
      <c r="J187" s="112" t="s">
        <v>290</v>
      </c>
      <c r="K187" s="178"/>
      <c r="L187" s="171"/>
      <c r="M187" s="171"/>
      <c r="N187" s="112">
        <v>18</v>
      </c>
      <c r="O187" s="75"/>
      <c r="P187" s="75"/>
      <c r="Q187" s="75"/>
      <c r="R187" s="112" t="s">
        <v>3</v>
      </c>
      <c r="S187" s="171" t="s">
        <v>18</v>
      </c>
    </row>
    <row r="188" spans="1:19" ht="15" customHeight="1" x14ac:dyDescent="0.35">
      <c r="A188" s="112">
        <v>226</v>
      </c>
      <c r="B188" s="112" t="s">
        <v>1148</v>
      </c>
      <c r="C188" s="112" t="s">
        <v>1149</v>
      </c>
      <c r="D188" s="112" t="s">
        <v>1150</v>
      </c>
      <c r="E188" s="112" t="s">
        <v>325</v>
      </c>
      <c r="F188" s="112" t="s">
        <v>1151</v>
      </c>
      <c r="G188" s="188"/>
      <c r="H188" s="75"/>
      <c r="I188" s="112" t="s">
        <v>1112</v>
      </c>
      <c r="J188" s="112" t="s">
        <v>290</v>
      </c>
      <c r="K188" s="178"/>
      <c r="L188" s="171"/>
      <c r="M188" s="171"/>
      <c r="N188" s="75"/>
      <c r="O188" s="75"/>
      <c r="P188" s="75"/>
      <c r="Q188" s="75"/>
      <c r="R188" s="112" t="s">
        <v>3</v>
      </c>
      <c r="S188" s="171" t="s">
        <v>18</v>
      </c>
    </row>
    <row r="189" spans="1:19" ht="15" customHeight="1" x14ac:dyDescent="0.35">
      <c r="A189" s="112">
        <v>392</v>
      </c>
      <c r="B189" s="112" t="s">
        <v>1644</v>
      </c>
      <c r="C189" s="112" t="s">
        <v>1645</v>
      </c>
      <c r="D189" s="112" t="s">
        <v>1150</v>
      </c>
      <c r="E189" s="112" t="s">
        <v>333</v>
      </c>
      <c r="F189" s="112" t="s">
        <v>1646</v>
      </c>
      <c r="G189" s="188"/>
      <c r="H189" s="75"/>
      <c r="I189" s="112" t="s">
        <v>886</v>
      </c>
      <c r="J189" s="112" t="s">
        <v>290</v>
      </c>
      <c r="K189" s="178"/>
      <c r="L189" s="171"/>
      <c r="M189" s="171"/>
      <c r="N189" s="112">
        <v>212</v>
      </c>
      <c r="O189" s="75"/>
      <c r="P189" s="75"/>
      <c r="Q189" s="75"/>
      <c r="R189" s="112" t="s">
        <v>3</v>
      </c>
      <c r="S189" s="171" t="s">
        <v>18</v>
      </c>
    </row>
    <row r="190" spans="1:19" ht="15" customHeight="1" x14ac:dyDescent="0.35">
      <c r="A190" s="112">
        <v>609</v>
      </c>
      <c r="B190" s="112" t="s">
        <v>2232</v>
      </c>
      <c r="C190" s="112" t="s">
        <v>2233</v>
      </c>
      <c r="D190" s="112" t="s">
        <v>1150</v>
      </c>
      <c r="E190" s="112" t="s">
        <v>333</v>
      </c>
      <c r="F190" s="112" t="s">
        <v>1646</v>
      </c>
      <c r="G190" s="188"/>
      <c r="H190" s="75"/>
      <c r="I190" s="112" t="s">
        <v>1112</v>
      </c>
      <c r="J190" s="112" t="s">
        <v>290</v>
      </c>
      <c r="K190" s="178"/>
      <c r="L190" s="171"/>
      <c r="M190" s="171"/>
      <c r="N190" s="75"/>
      <c r="O190" s="75"/>
      <c r="P190" s="75"/>
      <c r="Q190" s="75"/>
      <c r="R190" s="112" t="s">
        <v>3</v>
      </c>
      <c r="S190" s="171" t="s">
        <v>18</v>
      </c>
    </row>
    <row r="191" spans="1:19" ht="15" customHeight="1" x14ac:dyDescent="0.35">
      <c r="A191" s="112">
        <v>1027</v>
      </c>
      <c r="B191" s="112" t="s">
        <v>3553</v>
      </c>
      <c r="C191" s="112" t="s">
        <v>3554</v>
      </c>
      <c r="D191" s="112" t="s">
        <v>1150</v>
      </c>
      <c r="E191" s="112" t="s">
        <v>333</v>
      </c>
      <c r="F191" s="112" t="s">
        <v>1646</v>
      </c>
      <c r="G191" s="180" t="s">
        <v>3555</v>
      </c>
      <c r="H191" s="75"/>
      <c r="I191" s="112" t="s">
        <v>1112</v>
      </c>
      <c r="J191" s="112" t="s">
        <v>290</v>
      </c>
      <c r="K191" s="178"/>
      <c r="L191" s="171"/>
      <c r="M191" s="171"/>
      <c r="N191" s="75"/>
      <c r="O191" s="75"/>
      <c r="P191" s="75"/>
      <c r="Q191" s="75"/>
      <c r="R191" s="112" t="s">
        <v>5</v>
      </c>
      <c r="S191" s="171" t="s">
        <v>18</v>
      </c>
    </row>
    <row r="192" spans="1:19" ht="15" customHeight="1" x14ac:dyDescent="0.35">
      <c r="A192" s="112">
        <v>378</v>
      </c>
      <c r="B192" s="112" t="s">
        <v>1605</v>
      </c>
      <c r="C192" s="112" t="s">
        <v>1606</v>
      </c>
      <c r="D192" s="112" t="s">
        <v>1150</v>
      </c>
      <c r="E192" s="112" t="s">
        <v>333</v>
      </c>
      <c r="F192" s="112" t="s">
        <v>1607</v>
      </c>
      <c r="G192" s="188"/>
      <c r="H192" s="75"/>
      <c r="I192" s="112" t="s">
        <v>886</v>
      </c>
      <c r="J192" s="112" t="s">
        <v>290</v>
      </c>
      <c r="K192" s="178"/>
      <c r="L192" s="171"/>
      <c r="M192" s="171"/>
      <c r="N192" s="112">
        <v>15</v>
      </c>
      <c r="O192" s="75"/>
      <c r="P192" s="75"/>
      <c r="Q192" s="75"/>
      <c r="R192" s="112" t="s">
        <v>3</v>
      </c>
      <c r="S192" s="171" t="s">
        <v>18</v>
      </c>
    </row>
    <row r="193" spans="1:19" ht="15" customHeight="1" x14ac:dyDescent="0.35">
      <c r="A193" s="112">
        <v>727</v>
      </c>
      <c r="B193" s="112" t="s">
        <v>2553</v>
      </c>
      <c r="C193" s="112" t="s">
        <v>2554</v>
      </c>
      <c r="D193" s="112" t="s">
        <v>1150</v>
      </c>
      <c r="E193" s="112" t="s">
        <v>333</v>
      </c>
      <c r="F193" s="112" t="s">
        <v>1607</v>
      </c>
      <c r="G193" s="188"/>
      <c r="H193" s="75"/>
      <c r="I193" s="112" t="s">
        <v>1112</v>
      </c>
      <c r="J193" s="112" t="s">
        <v>290</v>
      </c>
      <c r="K193" s="178"/>
      <c r="L193" s="171"/>
      <c r="M193" s="171"/>
      <c r="N193" s="75"/>
      <c r="O193" s="75"/>
      <c r="P193" s="75"/>
      <c r="Q193" s="75"/>
      <c r="R193" s="112" t="s">
        <v>3</v>
      </c>
      <c r="S193" s="171" t="s">
        <v>18</v>
      </c>
    </row>
    <row r="194" spans="1:19" ht="15" customHeight="1" x14ac:dyDescent="0.35">
      <c r="A194" s="112">
        <v>553</v>
      </c>
      <c r="B194" s="112" t="s">
        <v>1422</v>
      </c>
      <c r="C194" s="112" t="s">
        <v>2105</v>
      </c>
      <c r="D194" s="112" t="s">
        <v>1150</v>
      </c>
      <c r="E194" s="112" t="s">
        <v>310</v>
      </c>
      <c r="F194" s="112" t="s">
        <v>1424</v>
      </c>
      <c r="G194" s="188"/>
      <c r="H194" s="75"/>
      <c r="I194" s="112" t="s">
        <v>886</v>
      </c>
      <c r="J194" s="112" t="s">
        <v>290</v>
      </c>
      <c r="K194" s="178"/>
      <c r="L194" s="171"/>
      <c r="M194" s="171"/>
      <c r="N194" s="112">
        <v>7</v>
      </c>
      <c r="O194" s="75"/>
      <c r="P194" s="75"/>
      <c r="Q194" s="75"/>
      <c r="R194" s="112" t="s">
        <v>3</v>
      </c>
      <c r="S194" s="171" t="s">
        <v>18</v>
      </c>
    </row>
    <row r="195" spans="1:19" ht="15" customHeight="1" x14ac:dyDescent="0.35">
      <c r="A195" s="112">
        <v>618</v>
      </c>
      <c r="B195" s="112" t="s">
        <v>1455</v>
      </c>
      <c r="C195" s="112" t="s">
        <v>2256</v>
      </c>
      <c r="D195" s="112" t="s">
        <v>1150</v>
      </c>
      <c r="E195" s="112" t="s">
        <v>310</v>
      </c>
      <c r="F195" s="112" t="s">
        <v>1424</v>
      </c>
      <c r="G195" s="188"/>
      <c r="H195" s="75"/>
      <c r="I195" s="112" t="s">
        <v>1112</v>
      </c>
      <c r="J195" s="112" t="s">
        <v>290</v>
      </c>
      <c r="K195" s="178"/>
      <c r="L195" s="171"/>
      <c r="M195" s="171"/>
      <c r="N195" s="112">
        <v>1</v>
      </c>
      <c r="O195" s="75"/>
      <c r="P195" s="75"/>
      <c r="Q195" s="75"/>
      <c r="R195" s="112" t="s">
        <v>3</v>
      </c>
      <c r="S195" s="171" t="s">
        <v>18</v>
      </c>
    </row>
    <row r="196" spans="1:19" ht="15" customHeight="1" x14ac:dyDescent="0.35">
      <c r="A196" s="112">
        <v>643</v>
      </c>
      <c r="B196" s="112" t="s">
        <v>1155</v>
      </c>
      <c r="C196" s="112" t="s">
        <v>2323</v>
      </c>
      <c r="D196" s="112" t="s">
        <v>1150</v>
      </c>
      <c r="E196" s="112" t="s">
        <v>310</v>
      </c>
      <c r="F196" s="112" t="s">
        <v>1424</v>
      </c>
      <c r="G196" s="188"/>
      <c r="H196" s="75"/>
      <c r="I196" s="112" t="s">
        <v>1112</v>
      </c>
      <c r="J196" s="112" t="s">
        <v>290</v>
      </c>
      <c r="K196" s="178"/>
      <c r="L196" s="171"/>
      <c r="M196" s="171"/>
      <c r="N196" s="112">
        <v>1</v>
      </c>
      <c r="O196" s="75"/>
      <c r="P196" s="75"/>
      <c r="Q196" s="75"/>
      <c r="R196" s="112" t="s">
        <v>3</v>
      </c>
      <c r="S196" s="171" t="s">
        <v>18</v>
      </c>
    </row>
    <row r="197" spans="1:19" ht="15" customHeight="1" x14ac:dyDescent="0.35">
      <c r="A197" s="112">
        <v>273</v>
      </c>
      <c r="B197" s="112" t="s">
        <v>1292</v>
      </c>
      <c r="C197" s="112" t="s">
        <v>1293</v>
      </c>
      <c r="D197" s="112" t="s">
        <v>1150</v>
      </c>
      <c r="E197" s="112" t="s">
        <v>310</v>
      </c>
      <c r="F197" s="112" t="s">
        <v>1294</v>
      </c>
      <c r="G197" s="188"/>
      <c r="H197" s="75"/>
      <c r="I197" s="112" t="s">
        <v>886</v>
      </c>
      <c r="J197" s="112" t="s">
        <v>290</v>
      </c>
      <c r="K197" s="178"/>
      <c r="L197" s="171"/>
      <c r="M197" s="171"/>
      <c r="N197" s="112">
        <v>5</v>
      </c>
      <c r="O197" s="75"/>
      <c r="P197" s="75"/>
      <c r="Q197" s="75"/>
      <c r="R197" s="112" t="s">
        <v>3</v>
      </c>
      <c r="S197" s="171" t="s">
        <v>18</v>
      </c>
    </row>
    <row r="198" spans="1:19" ht="15" customHeight="1" x14ac:dyDescent="0.35">
      <c r="A198" s="112">
        <v>561</v>
      </c>
      <c r="B198" s="112" t="s">
        <v>2125</v>
      </c>
      <c r="C198" s="112" t="s">
        <v>2126</v>
      </c>
      <c r="D198" s="112" t="s">
        <v>1150</v>
      </c>
      <c r="E198" s="112" t="s">
        <v>302</v>
      </c>
      <c r="F198" s="112" t="s">
        <v>2127</v>
      </c>
      <c r="G198" s="188"/>
      <c r="H198" s="75"/>
      <c r="I198" s="112" t="s">
        <v>886</v>
      </c>
      <c r="J198" s="112" t="s">
        <v>290</v>
      </c>
      <c r="K198" s="178"/>
      <c r="L198" s="171"/>
      <c r="M198" s="171"/>
      <c r="N198" s="112">
        <v>10</v>
      </c>
      <c r="O198" s="75"/>
      <c r="P198" s="75"/>
      <c r="Q198" s="75"/>
      <c r="R198" s="112" t="s">
        <v>3</v>
      </c>
      <c r="S198" s="171" t="s">
        <v>18</v>
      </c>
    </row>
    <row r="199" spans="1:19" ht="15" customHeight="1" x14ac:dyDescent="0.35">
      <c r="A199" s="112">
        <v>809</v>
      </c>
      <c r="B199" s="112" t="s">
        <v>2791</v>
      </c>
      <c r="C199" s="112" t="s">
        <v>2792</v>
      </c>
      <c r="D199" s="112" t="s">
        <v>1150</v>
      </c>
      <c r="E199" s="112" t="s">
        <v>302</v>
      </c>
      <c r="F199" s="112" t="s">
        <v>2127</v>
      </c>
      <c r="G199" s="188"/>
      <c r="H199" s="75"/>
      <c r="I199" s="112" t="s">
        <v>1112</v>
      </c>
      <c r="J199" s="112" t="s">
        <v>290</v>
      </c>
      <c r="K199" s="178"/>
      <c r="L199" s="171"/>
      <c r="M199" s="171"/>
      <c r="N199" s="75"/>
      <c r="O199" s="75"/>
      <c r="P199" s="75"/>
      <c r="Q199" s="75"/>
      <c r="R199" s="112" t="s">
        <v>3</v>
      </c>
      <c r="S199" s="171" t="s">
        <v>18</v>
      </c>
    </row>
    <row r="200" spans="1:19" ht="15" customHeight="1" x14ac:dyDescent="0.35">
      <c r="A200" s="112">
        <v>1046</v>
      </c>
      <c r="B200" s="112" t="s">
        <v>3621</v>
      </c>
      <c r="C200" s="112" t="s">
        <v>3622</v>
      </c>
      <c r="D200" s="112" t="s">
        <v>1150</v>
      </c>
      <c r="E200" s="112" t="s">
        <v>288</v>
      </c>
      <c r="F200" s="112" t="s">
        <v>3623</v>
      </c>
      <c r="G200" s="180" t="s">
        <v>3624</v>
      </c>
      <c r="H200" s="75"/>
      <c r="I200" s="112" t="s">
        <v>886</v>
      </c>
      <c r="J200" s="112" t="s">
        <v>290</v>
      </c>
      <c r="K200" s="178"/>
      <c r="L200" s="171"/>
      <c r="M200" s="171"/>
      <c r="N200" s="112">
        <v>2</v>
      </c>
      <c r="O200" s="75"/>
      <c r="P200" s="75"/>
      <c r="Q200" s="75"/>
      <c r="R200" s="112" t="s">
        <v>5</v>
      </c>
      <c r="S200" s="171" t="s">
        <v>18</v>
      </c>
    </row>
    <row r="201" spans="1:19" ht="15" customHeight="1" x14ac:dyDescent="0.35">
      <c r="A201" s="112">
        <v>417</v>
      </c>
      <c r="B201" s="112" t="s">
        <v>1422</v>
      </c>
      <c r="C201" s="112" t="s">
        <v>1723</v>
      </c>
      <c r="D201" s="112" t="s">
        <v>1150</v>
      </c>
      <c r="E201" s="112" t="s">
        <v>288</v>
      </c>
      <c r="F201" s="112" t="s">
        <v>1157</v>
      </c>
      <c r="G201" s="188"/>
      <c r="H201" s="75"/>
      <c r="I201" s="112" t="s">
        <v>886</v>
      </c>
      <c r="J201" s="112" t="s">
        <v>290</v>
      </c>
      <c r="K201" s="178"/>
      <c r="L201" s="171"/>
      <c r="M201" s="171"/>
      <c r="N201" s="112">
        <v>17</v>
      </c>
      <c r="O201" s="75"/>
      <c r="P201" s="75"/>
      <c r="Q201" s="75"/>
      <c r="R201" s="112" t="s">
        <v>3</v>
      </c>
      <c r="S201" s="171" t="s">
        <v>18</v>
      </c>
    </row>
    <row r="202" spans="1:19" ht="15" customHeight="1" x14ac:dyDescent="0.35">
      <c r="A202" s="112">
        <v>587</v>
      </c>
      <c r="B202" s="112" t="s">
        <v>1455</v>
      </c>
      <c r="C202" s="112" t="s">
        <v>2182</v>
      </c>
      <c r="D202" s="112" t="s">
        <v>1150</v>
      </c>
      <c r="E202" s="112" t="s">
        <v>288</v>
      </c>
      <c r="F202" s="112" t="s">
        <v>1157</v>
      </c>
      <c r="G202" s="188"/>
      <c r="H202" s="75"/>
      <c r="I202" s="112" t="s">
        <v>1112</v>
      </c>
      <c r="J202" s="112" t="s">
        <v>290</v>
      </c>
      <c r="K202" s="178"/>
      <c r="L202" s="171"/>
      <c r="M202" s="171"/>
      <c r="N202" s="75"/>
      <c r="O202" s="75"/>
      <c r="P202" s="75"/>
      <c r="Q202" s="75"/>
      <c r="R202" s="112" t="s">
        <v>3</v>
      </c>
      <c r="S202" s="171" t="s">
        <v>18</v>
      </c>
    </row>
    <row r="203" spans="1:19" ht="15" customHeight="1" x14ac:dyDescent="0.35">
      <c r="A203" s="112">
        <v>228</v>
      </c>
      <c r="B203" s="112" t="s">
        <v>1155</v>
      </c>
      <c r="C203" s="112" t="s">
        <v>1156</v>
      </c>
      <c r="D203" s="112" t="s">
        <v>1150</v>
      </c>
      <c r="E203" s="112" t="s">
        <v>288</v>
      </c>
      <c r="F203" s="112" t="s">
        <v>1157</v>
      </c>
      <c r="G203" s="188"/>
      <c r="H203" s="75"/>
      <c r="I203" s="112" t="s">
        <v>1112</v>
      </c>
      <c r="J203" s="112" t="s">
        <v>290</v>
      </c>
      <c r="K203" s="178"/>
      <c r="L203" s="171"/>
      <c r="M203" s="171"/>
      <c r="N203" s="75"/>
      <c r="O203" s="75"/>
      <c r="P203" s="75"/>
      <c r="Q203" s="75"/>
      <c r="R203" s="112" t="s">
        <v>3</v>
      </c>
      <c r="S203" s="171" t="s">
        <v>18</v>
      </c>
    </row>
    <row r="204" spans="1:19" ht="15" customHeight="1" x14ac:dyDescent="0.35">
      <c r="A204" s="112">
        <v>268</v>
      </c>
      <c r="B204" s="112" t="s">
        <v>1278</v>
      </c>
      <c r="C204" s="112" t="s">
        <v>1279</v>
      </c>
      <c r="D204" s="112" t="s">
        <v>1150</v>
      </c>
      <c r="E204" s="112" t="s">
        <v>295</v>
      </c>
      <c r="F204" s="112" t="s">
        <v>1280</v>
      </c>
      <c r="G204" s="188"/>
      <c r="H204" s="75"/>
      <c r="I204" s="112" t="s">
        <v>886</v>
      </c>
      <c r="J204" s="112" t="s">
        <v>290</v>
      </c>
      <c r="K204" s="178"/>
      <c r="L204" s="171"/>
      <c r="M204" s="171"/>
      <c r="N204" s="112">
        <v>16</v>
      </c>
      <c r="O204" s="75"/>
      <c r="P204" s="75"/>
      <c r="Q204" s="75"/>
      <c r="R204" s="112" t="s">
        <v>3</v>
      </c>
      <c r="S204" s="171" t="s">
        <v>18</v>
      </c>
    </row>
    <row r="205" spans="1:19" ht="15" customHeight="1" x14ac:dyDescent="0.35">
      <c r="A205" s="112">
        <v>651</v>
      </c>
      <c r="B205" s="112" t="s">
        <v>2338</v>
      </c>
      <c r="C205" s="112" t="s">
        <v>2339</v>
      </c>
      <c r="D205" s="112" t="s">
        <v>1150</v>
      </c>
      <c r="E205" s="112" t="s">
        <v>295</v>
      </c>
      <c r="F205" s="112" t="s">
        <v>1280</v>
      </c>
      <c r="G205" s="188"/>
      <c r="H205" s="75"/>
      <c r="I205" s="112" t="s">
        <v>1112</v>
      </c>
      <c r="J205" s="112" t="s">
        <v>290</v>
      </c>
      <c r="K205" s="178"/>
      <c r="L205" s="171"/>
      <c r="M205" s="171"/>
      <c r="N205" s="75"/>
      <c r="O205" s="75"/>
      <c r="P205" s="75"/>
      <c r="Q205" s="75"/>
      <c r="R205" s="112" t="s">
        <v>3</v>
      </c>
      <c r="S205" s="171" t="s">
        <v>18</v>
      </c>
    </row>
    <row r="206" spans="1:19" ht="15" customHeight="1" x14ac:dyDescent="0.35">
      <c r="A206" s="112">
        <v>768</v>
      </c>
      <c r="B206" s="112" t="s">
        <v>2675</v>
      </c>
      <c r="C206" s="112" t="s">
        <v>2676</v>
      </c>
      <c r="D206" s="112" t="s">
        <v>1150</v>
      </c>
      <c r="E206" s="112" t="s">
        <v>295</v>
      </c>
      <c r="F206" s="112" t="s">
        <v>1280</v>
      </c>
      <c r="G206" s="188"/>
      <c r="H206" s="75"/>
      <c r="I206" s="112" t="s">
        <v>1112</v>
      </c>
      <c r="J206" s="112" t="s">
        <v>290</v>
      </c>
      <c r="K206" s="178"/>
      <c r="L206" s="171"/>
      <c r="M206" s="171"/>
      <c r="N206" s="75"/>
      <c r="O206" s="75"/>
      <c r="P206" s="75"/>
      <c r="Q206" s="75"/>
      <c r="R206" s="112" t="s">
        <v>3</v>
      </c>
      <c r="S206" s="171" t="s">
        <v>18</v>
      </c>
    </row>
    <row r="207" spans="1:19" ht="15" customHeight="1" x14ac:dyDescent="0.35">
      <c r="A207" s="112">
        <v>599</v>
      </c>
      <c r="B207" s="112" t="s">
        <v>2209</v>
      </c>
      <c r="C207" s="112" t="s">
        <v>2210</v>
      </c>
      <c r="D207" s="112" t="s">
        <v>1150</v>
      </c>
      <c r="E207" s="112" t="s">
        <v>295</v>
      </c>
      <c r="F207" s="112" t="s">
        <v>2211</v>
      </c>
      <c r="G207" s="188"/>
      <c r="H207" s="75"/>
      <c r="I207" s="112" t="s">
        <v>886</v>
      </c>
      <c r="J207" s="112" t="s">
        <v>290</v>
      </c>
      <c r="K207" s="178"/>
      <c r="L207" s="171"/>
      <c r="M207" s="171"/>
      <c r="N207" s="75"/>
      <c r="O207" s="75"/>
      <c r="P207" s="75"/>
      <c r="Q207" s="75"/>
      <c r="R207" s="112" t="s">
        <v>3</v>
      </c>
      <c r="S207" s="171" t="s">
        <v>18</v>
      </c>
    </row>
    <row r="208" spans="1:19" ht="15" customHeight="1" x14ac:dyDescent="0.35">
      <c r="A208" s="112">
        <v>783</v>
      </c>
      <c r="B208" s="112" t="s">
        <v>2719</v>
      </c>
      <c r="C208" s="112" t="s">
        <v>2720</v>
      </c>
      <c r="D208" s="112" t="s">
        <v>1150</v>
      </c>
      <c r="E208" s="112" t="s">
        <v>295</v>
      </c>
      <c r="F208" s="112" t="s">
        <v>2211</v>
      </c>
      <c r="G208" s="188"/>
      <c r="H208" s="75"/>
      <c r="I208" s="112" t="s">
        <v>1112</v>
      </c>
      <c r="J208" s="112" t="s">
        <v>290</v>
      </c>
      <c r="K208" s="178"/>
      <c r="L208" s="171"/>
      <c r="M208" s="171"/>
      <c r="N208" s="75"/>
      <c r="O208" s="75"/>
      <c r="P208" s="75"/>
      <c r="Q208" s="75"/>
      <c r="R208" s="112" t="s">
        <v>3</v>
      </c>
      <c r="S208" s="171" t="s">
        <v>18</v>
      </c>
    </row>
    <row r="209" spans="1:19" ht="15" customHeight="1" x14ac:dyDescent="0.35">
      <c r="A209" s="112">
        <v>582</v>
      </c>
      <c r="B209" s="112" t="s">
        <v>2170</v>
      </c>
      <c r="C209" s="112" t="s">
        <v>2171</v>
      </c>
      <c r="D209" s="112" t="s">
        <v>1150</v>
      </c>
      <c r="E209" s="112" t="s">
        <v>493</v>
      </c>
      <c r="F209" s="112" t="s">
        <v>2172</v>
      </c>
      <c r="G209" s="188"/>
      <c r="H209" s="75"/>
      <c r="I209" s="112" t="s">
        <v>886</v>
      </c>
      <c r="J209" s="112" t="s">
        <v>290</v>
      </c>
      <c r="K209" s="178"/>
      <c r="L209" s="171"/>
      <c r="M209" s="171"/>
      <c r="N209" s="112">
        <v>54</v>
      </c>
      <c r="O209" s="75"/>
      <c r="P209" s="75"/>
      <c r="Q209" s="75"/>
      <c r="R209" s="112" t="s">
        <v>3</v>
      </c>
      <c r="S209" s="171" t="s">
        <v>18</v>
      </c>
    </row>
    <row r="210" spans="1:19" ht="15" customHeight="1" x14ac:dyDescent="0.35">
      <c r="A210" s="112">
        <v>966</v>
      </c>
      <c r="B210" s="112" t="s">
        <v>3339</v>
      </c>
      <c r="C210" s="112" t="s">
        <v>3340</v>
      </c>
      <c r="D210" s="112" t="s">
        <v>3341</v>
      </c>
      <c r="E210" s="112" t="s">
        <v>346</v>
      </c>
      <c r="F210" s="112" t="s">
        <v>3342</v>
      </c>
      <c r="G210" s="180" t="s">
        <v>488</v>
      </c>
      <c r="H210" s="75"/>
      <c r="I210" s="112" t="s">
        <v>886</v>
      </c>
      <c r="J210" s="112" t="s">
        <v>290</v>
      </c>
      <c r="K210" s="178"/>
      <c r="L210" s="171"/>
      <c r="M210" s="171"/>
      <c r="N210" s="112">
        <v>2</v>
      </c>
      <c r="O210" s="75"/>
      <c r="P210" s="75"/>
      <c r="Q210" s="75"/>
      <c r="R210" s="112" t="s">
        <v>5</v>
      </c>
      <c r="S210" s="171" t="s">
        <v>18</v>
      </c>
    </row>
    <row r="211" spans="1:19" ht="15" customHeight="1" x14ac:dyDescent="0.35">
      <c r="A211" s="112">
        <v>500</v>
      </c>
      <c r="B211" s="112" t="s">
        <v>1960</v>
      </c>
      <c r="C211" s="112" t="s">
        <v>1961</v>
      </c>
      <c r="D211" s="112" t="s">
        <v>1177</v>
      </c>
      <c r="E211" s="112" t="s">
        <v>493</v>
      </c>
      <c r="F211" s="112" t="s">
        <v>1962</v>
      </c>
      <c r="G211" s="188"/>
      <c r="H211" s="75"/>
      <c r="I211" s="112" t="s">
        <v>886</v>
      </c>
      <c r="J211" s="112" t="s">
        <v>290</v>
      </c>
      <c r="K211" s="178"/>
      <c r="L211" s="171"/>
      <c r="M211" s="171"/>
      <c r="N211" s="75"/>
      <c r="O211" s="75"/>
      <c r="P211" s="75"/>
      <c r="Q211" s="75"/>
      <c r="R211" s="112" t="s">
        <v>3</v>
      </c>
      <c r="S211" s="171" t="s">
        <v>18</v>
      </c>
    </row>
    <row r="212" spans="1:19" ht="15" customHeight="1" x14ac:dyDescent="0.35">
      <c r="A212" s="112">
        <v>297</v>
      </c>
      <c r="B212" s="112" t="s">
        <v>1361</v>
      </c>
      <c r="C212" s="112" t="s">
        <v>1362</v>
      </c>
      <c r="D212" s="112" t="s">
        <v>1363</v>
      </c>
      <c r="E212" s="112" t="s">
        <v>493</v>
      </c>
      <c r="F212" s="112" t="s">
        <v>1141</v>
      </c>
      <c r="G212" s="188"/>
      <c r="H212" s="75"/>
      <c r="I212" s="112" t="s">
        <v>886</v>
      </c>
      <c r="J212" s="112" t="s">
        <v>290</v>
      </c>
      <c r="K212" s="178"/>
      <c r="L212" s="171"/>
      <c r="M212" s="171"/>
      <c r="N212" s="112">
        <v>8</v>
      </c>
      <c r="O212" s="75"/>
      <c r="P212" s="75"/>
      <c r="Q212" s="75"/>
      <c r="R212" s="112" t="s">
        <v>3</v>
      </c>
      <c r="S212" s="171" t="s">
        <v>18</v>
      </c>
    </row>
    <row r="213" spans="1:19" ht="15" customHeight="1" x14ac:dyDescent="0.35">
      <c r="A213" s="112">
        <v>751</v>
      </c>
      <c r="B213" s="112" t="s">
        <v>2627</v>
      </c>
      <c r="C213" s="112" t="s">
        <v>2628</v>
      </c>
      <c r="D213" s="112" t="s">
        <v>1363</v>
      </c>
      <c r="E213" s="112" t="s">
        <v>493</v>
      </c>
      <c r="F213" s="112" t="s">
        <v>2629</v>
      </c>
      <c r="G213" s="188"/>
      <c r="H213" s="75"/>
      <c r="I213" s="112" t="s">
        <v>1112</v>
      </c>
      <c r="J213" s="112" t="s">
        <v>290</v>
      </c>
      <c r="K213" s="178"/>
      <c r="L213" s="171"/>
      <c r="M213" s="171"/>
      <c r="N213" s="112">
        <v>1</v>
      </c>
      <c r="O213" s="75"/>
      <c r="P213" s="112">
        <v>23</v>
      </c>
      <c r="Q213" s="75"/>
      <c r="R213" s="112" t="s">
        <v>3</v>
      </c>
      <c r="S213" s="171" t="s">
        <v>18</v>
      </c>
    </row>
    <row r="214" spans="1:19" ht="15" customHeight="1" x14ac:dyDescent="0.35">
      <c r="A214" s="112">
        <v>1039</v>
      </c>
      <c r="B214" s="112" t="s">
        <v>3595</v>
      </c>
      <c r="C214" s="112" t="s">
        <v>3596</v>
      </c>
      <c r="D214" s="112" t="s">
        <v>1110</v>
      </c>
      <c r="E214" s="112" t="s">
        <v>493</v>
      </c>
      <c r="F214" s="112" t="s">
        <v>3597</v>
      </c>
      <c r="G214" s="180" t="s">
        <v>3598</v>
      </c>
      <c r="H214" s="75"/>
      <c r="I214" s="112" t="s">
        <v>886</v>
      </c>
      <c r="J214" s="112" t="s">
        <v>290</v>
      </c>
      <c r="K214" s="178"/>
      <c r="L214" s="171"/>
      <c r="M214" s="171"/>
      <c r="N214" s="75"/>
      <c r="O214" s="75"/>
      <c r="P214" s="75"/>
      <c r="Q214" s="75"/>
      <c r="R214" s="112" t="s">
        <v>5</v>
      </c>
      <c r="S214" s="171" t="s">
        <v>18</v>
      </c>
    </row>
    <row r="215" spans="1:19" ht="15" customHeight="1" x14ac:dyDescent="0.35">
      <c r="A215" s="112">
        <v>1025</v>
      </c>
      <c r="B215" s="112" t="s">
        <v>3545</v>
      </c>
      <c r="C215" s="112" t="s">
        <v>3546</v>
      </c>
      <c r="D215" s="112" t="s">
        <v>1110</v>
      </c>
      <c r="E215" s="112" t="s">
        <v>493</v>
      </c>
      <c r="F215" s="112" t="s">
        <v>3547</v>
      </c>
      <c r="G215" s="180" t="s">
        <v>3548</v>
      </c>
      <c r="H215" s="75"/>
      <c r="I215" s="112" t="s">
        <v>1112</v>
      </c>
      <c r="J215" s="112" t="s">
        <v>290</v>
      </c>
      <c r="K215" s="178"/>
      <c r="L215" s="171"/>
      <c r="M215" s="171"/>
      <c r="N215" s="75"/>
      <c r="O215" s="75"/>
      <c r="P215" s="112">
        <v>13</v>
      </c>
      <c r="Q215" s="75"/>
      <c r="R215" s="112" t="s">
        <v>5</v>
      </c>
      <c r="S215" s="171" t="s">
        <v>18</v>
      </c>
    </row>
    <row r="216" spans="1:19" ht="15" customHeight="1" x14ac:dyDescent="0.35">
      <c r="A216" s="112">
        <v>237</v>
      </c>
      <c r="B216" s="112" t="s">
        <v>1186</v>
      </c>
      <c r="C216" s="112" t="s">
        <v>1187</v>
      </c>
      <c r="D216" s="112" t="s">
        <v>287</v>
      </c>
      <c r="E216" s="112" t="s">
        <v>493</v>
      </c>
      <c r="F216" s="112" t="s">
        <v>1188</v>
      </c>
      <c r="G216" s="188"/>
      <c r="H216" s="75"/>
      <c r="I216" s="112" t="s">
        <v>886</v>
      </c>
      <c r="J216" s="112" t="s">
        <v>290</v>
      </c>
      <c r="K216" s="178"/>
      <c r="L216" s="171"/>
      <c r="M216" s="171"/>
      <c r="N216" s="75"/>
      <c r="O216" s="75"/>
      <c r="P216" s="75"/>
      <c r="Q216" s="75"/>
      <c r="R216" s="112" t="s">
        <v>3</v>
      </c>
      <c r="S216" s="171" t="s">
        <v>18</v>
      </c>
    </row>
    <row r="217" spans="1:19" ht="15" customHeight="1" x14ac:dyDescent="0.35">
      <c r="A217" s="112">
        <v>624</v>
      </c>
      <c r="B217" s="112" t="s">
        <v>2270</v>
      </c>
      <c r="C217" s="112" t="s">
        <v>2271</v>
      </c>
      <c r="D217" s="112" t="s">
        <v>2272</v>
      </c>
      <c r="E217" s="112" t="s">
        <v>493</v>
      </c>
      <c r="F217" s="112" t="s">
        <v>2273</v>
      </c>
      <c r="G217" s="188"/>
      <c r="H217" s="75"/>
      <c r="I217" s="112" t="s">
        <v>886</v>
      </c>
      <c r="J217" s="112" t="s">
        <v>290</v>
      </c>
      <c r="K217" s="178"/>
      <c r="L217" s="171"/>
      <c r="M217" s="171"/>
      <c r="N217" s="112">
        <v>2</v>
      </c>
      <c r="O217" s="75"/>
      <c r="P217" s="75"/>
      <c r="Q217" s="75"/>
      <c r="R217" s="112" t="s">
        <v>3</v>
      </c>
      <c r="S217" s="171" t="s">
        <v>18</v>
      </c>
    </row>
    <row r="218" spans="1:19" ht="15" customHeight="1" x14ac:dyDescent="0.35">
      <c r="A218" s="112">
        <v>600</v>
      </c>
      <c r="B218" s="112" t="s">
        <v>2212</v>
      </c>
      <c r="C218" s="112" t="s">
        <v>2213</v>
      </c>
      <c r="D218" s="112" t="s">
        <v>287</v>
      </c>
      <c r="E218" s="112" t="s">
        <v>493</v>
      </c>
      <c r="F218" s="112" t="s">
        <v>1141</v>
      </c>
      <c r="G218" s="188"/>
      <c r="H218" s="75"/>
      <c r="I218" s="112" t="s">
        <v>886</v>
      </c>
      <c r="J218" s="112" t="s">
        <v>290</v>
      </c>
      <c r="K218" s="178"/>
      <c r="L218" s="171"/>
      <c r="M218" s="171"/>
      <c r="N218" s="112">
        <v>1</v>
      </c>
      <c r="O218" s="75"/>
      <c r="P218" s="75"/>
      <c r="Q218" s="75"/>
      <c r="R218" s="112" t="s">
        <v>3</v>
      </c>
      <c r="S218" s="171" t="s">
        <v>18</v>
      </c>
    </row>
    <row r="219" spans="1:19" ht="15" customHeight="1" x14ac:dyDescent="0.35">
      <c r="A219" s="112">
        <v>1007</v>
      </c>
      <c r="B219" s="112" t="s">
        <v>3480</v>
      </c>
      <c r="C219" s="112" t="s">
        <v>3481</v>
      </c>
      <c r="D219" s="112" t="s">
        <v>287</v>
      </c>
      <c r="E219" s="112" t="s">
        <v>493</v>
      </c>
      <c r="F219" s="112" t="s">
        <v>3482</v>
      </c>
      <c r="G219" s="180" t="s">
        <v>3483</v>
      </c>
      <c r="H219" s="75"/>
      <c r="I219" s="112" t="s">
        <v>1112</v>
      </c>
      <c r="J219" s="112" t="s">
        <v>290</v>
      </c>
      <c r="K219" s="178"/>
      <c r="L219" s="171"/>
      <c r="M219" s="171"/>
      <c r="N219" s="112">
        <v>1</v>
      </c>
      <c r="O219" s="75"/>
      <c r="P219" s="112">
        <v>9</v>
      </c>
      <c r="Q219" s="75"/>
      <c r="R219" s="112" t="s">
        <v>5</v>
      </c>
      <c r="S219" s="171" t="s">
        <v>18</v>
      </c>
    </row>
    <row r="220" spans="1:19" ht="15" customHeight="1" x14ac:dyDescent="0.35">
      <c r="A220" s="112">
        <v>467</v>
      </c>
      <c r="B220" s="112" t="s">
        <v>1866</v>
      </c>
      <c r="C220" s="112" t="s">
        <v>1867</v>
      </c>
      <c r="D220" s="112" t="s">
        <v>287</v>
      </c>
      <c r="E220" s="112" t="s">
        <v>493</v>
      </c>
      <c r="F220" s="112" t="s">
        <v>1868</v>
      </c>
      <c r="G220" s="188"/>
      <c r="H220" s="75"/>
      <c r="I220" s="112" t="s">
        <v>886</v>
      </c>
      <c r="J220" s="112" t="s">
        <v>290</v>
      </c>
      <c r="K220" s="178"/>
      <c r="L220" s="171"/>
      <c r="M220" s="171"/>
      <c r="N220" s="75"/>
      <c r="O220" s="75"/>
      <c r="P220" s="75"/>
      <c r="Q220" s="75"/>
      <c r="R220" s="112" t="s">
        <v>3</v>
      </c>
      <c r="S220" s="171" t="s">
        <v>18</v>
      </c>
    </row>
    <row r="221" spans="1:19" ht="15" customHeight="1" x14ac:dyDescent="0.35">
      <c r="A221" s="112">
        <v>443</v>
      </c>
      <c r="B221" s="112" t="s">
        <v>1797</v>
      </c>
      <c r="C221" s="112" t="s">
        <v>1798</v>
      </c>
      <c r="D221" s="112" t="s">
        <v>287</v>
      </c>
      <c r="E221" s="112" t="s">
        <v>493</v>
      </c>
      <c r="F221" s="112" t="s">
        <v>1141</v>
      </c>
      <c r="G221" s="188"/>
      <c r="H221" s="75"/>
      <c r="I221" s="112" t="s">
        <v>886</v>
      </c>
      <c r="J221" s="112" t="s">
        <v>290</v>
      </c>
      <c r="K221" s="178"/>
      <c r="L221" s="171"/>
      <c r="M221" s="171"/>
      <c r="N221" s="112">
        <v>3</v>
      </c>
      <c r="O221" s="75"/>
      <c r="P221" s="75"/>
      <c r="Q221" s="75"/>
      <c r="R221" s="112" t="s">
        <v>3</v>
      </c>
      <c r="S221" s="171" t="s">
        <v>18</v>
      </c>
    </row>
    <row r="222" spans="1:19" ht="15" customHeight="1" x14ac:dyDescent="0.35">
      <c r="A222" s="112">
        <v>596</v>
      </c>
      <c r="B222" s="112" t="s">
        <v>2200</v>
      </c>
      <c r="C222" s="112" t="s">
        <v>2201</v>
      </c>
      <c r="D222" s="112" t="s">
        <v>287</v>
      </c>
      <c r="E222" s="112" t="s">
        <v>493</v>
      </c>
      <c r="F222" s="112" t="s">
        <v>2202</v>
      </c>
      <c r="G222" s="188"/>
      <c r="H222" s="75"/>
      <c r="I222" s="112" t="s">
        <v>886</v>
      </c>
      <c r="J222" s="112" t="s">
        <v>290</v>
      </c>
      <c r="K222" s="178"/>
      <c r="L222" s="171"/>
      <c r="M222" s="171"/>
      <c r="N222" s="112">
        <v>2</v>
      </c>
      <c r="O222" s="75"/>
      <c r="P222" s="75"/>
      <c r="Q222" s="75"/>
      <c r="R222" s="112" t="s">
        <v>3</v>
      </c>
      <c r="S222" s="171" t="s">
        <v>18</v>
      </c>
    </row>
    <row r="223" spans="1:19" ht="15" customHeight="1" x14ac:dyDescent="0.35">
      <c r="A223" s="112">
        <v>512</v>
      </c>
      <c r="B223" s="112" t="s">
        <v>1996</v>
      </c>
      <c r="C223" s="112" t="s">
        <v>1997</v>
      </c>
      <c r="D223" s="112" t="s">
        <v>287</v>
      </c>
      <c r="E223" s="112" t="s">
        <v>493</v>
      </c>
      <c r="F223" s="112" t="s">
        <v>1141</v>
      </c>
      <c r="G223" s="188"/>
      <c r="H223" s="75"/>
      <c r="I223" s="112" t="s">
        <v>886</v>
      </c>
      <c r="J223" s="112" t="s">
        <v>290</v>
      </c>
      <c r="K223" s="178"/>
      <c r="L223" s="171"/>
      <c r="M223" s="171"/>
      <c r="N223" s="112">
        <v>1</v>
      </c>
      <c r="O223" s="75"/>
      <c r="P223" s="75"/>
      <c r="Q223" s="75"/>
      <c r="R223" s="112" t="s">
        <v>3</v>
      </c>
      <c r="S223" s="171" t="s">
        <v>18</v>
      </c>
    </row>
    <row r="224" spans="1:19" ht="15" customHeight="1" x14ac:dyDescent="0.35">
      <c r="A224" s="112">
        <v>747</v>
      </c>
      <c r="B224" s="112" t="s">
        <v>2614</v>
      </c>
      <c r="C224" s="112" t="s">
        <v>2615</v>
      </c>
      <c r="D224" s="112" t="s">
        <v>1201</v>
      </c>
      <c r="E224" s="112" t="s">
        <v>346</v>
      </c>
      <c r="F224" s="112" t="s">
        <v>2616</v>
      </c>
      <c r="G224" s="188"/>
      <c r="H224" s="75"/>
      <c r="I224" s="112" t="s">
        <v>886</v>
      </c>
      <c r="J224" s="112" t="s">
        <v>290</v>
      </c>
      <c r="K224" s="178"/>
      <c r="L224" s="171"/>
      <c r="M224" s="171"/>
      <c r="N224" s="112">
        <v>4</v>
      </c>
      <c r="O224" s="75"/>
      <c r="P224" s="75"/>
      <c r="Q224" s="75"/>
      <c r="R224" s="112" t="s">
        <v>3</v>
      </c>
      <c r="S224" s="171" t="s">
        <v>18</v>
      </c>
    </row>
    <row r="225" spans="1:19" ht="15" customHeight="1" x14ac:dyDescent="0.35">
      <c r="A225" s="112">
        <v>758</v>
      </c>
      <c r="B225" s="112" t="s">
        <v>2646</v>
      </c>
      <c r="C225" s="112" t="s">
        <v>2647</v>
      </c>
      <c r="D225" s="112" t="s">
        <v>1201</v>
      </c>
      <c r="E225" s="112" t="s">
        <v>493</v>
      </c>
      <c r="F225" s="112" t="s">
        <v>2648</v>
      </c>
      <c r="G225" s="188"/>
      <c r="H225" s="75"/>
      <c r="I225" s="112" t="s">
        <v>1112</v>
      </c>
      <c r="J225" s="112" t="s">
        <v>290</v>
      </c>
      <c r="K225" s="178"/>
      <c r="L225" s="171"/>
      <c r="M225" s="171"/>
      <c r="N225" s="75"/>
      <c r="O225" s="75"/>
      <c r="P225" s="112">
        <v>27</v>
      </c>
      <c r="Q225" s="75"/>
      <c r="R225" s="112" t="s">
        <v>3</v>
      </c>
      <c r="S225" s="171" t="s">
        <v>18</v>
      </c>
    </row>
    <row r="226" spans="1:19" ht="15" customHeight="1" x14ac:dyDescent="0.35">
      <c r="A226" s="112">
        <v>641</v>
      </c>
      <c r="B226" s="112" t="s">
        <v>2318</v>
      </c>
      <c r="C226" s="112" t="s">
        <v>2319</v>
      </c>
      <c r="D226" s="112" t="s">
        <v>1897</v>
      </c>
      <c r="E226" s="112" t="s">
        <v>346</v>
      </c>
      <c r="F226" s="112" t="s">
        <v>2320</v>
      </c>
      <c r="G226" s="188"/>
      <c r="H226" s="75"/>
      <c r="I226" s="112" t="s">
        <v>886</v>
      </c>
      <c r="J226" s="112" t="s">
        <v>290</v>
      </c>
      <c r="K226" s="178"/>
      <c r="L226" s="171"/>
      <c r="M226" s="171"/>
      <c r="N226" s="112">
        <v>1</v>
      </c>
      <c r="O226" s="75"/>
      <c r="P226" s="75"/>
      <c r="Q226" s="75"/>
      <c r="R226" s="112" t="s">
        <v>3</v>
      </c>
      <c r="S226" s="171" t="s">
        <v>18</v>
      </c>
    </row>
    <row r="227" spans="1:19" ht="15" customHeight="1" x14ac:dyDescent="0.35">
      <c r="A227" s="112">
        <v>677</v>
      </c>
      <c r="B227" s="112" t="s">
        <v>2401</v>
      </c>
      <c r="C227" s="112" t="s">
        <v>2402</v>
      </c>
      <c r="D227" s="112" t="s">
        <v>1897</v>
      </c>
      <c r="E227" s="112" t="s">
        <v>346</v>
      </c>
      <c r="F227" s="112" t="s">
        <v>2403</v>
      </c>
      <c r="G227" s="188"/>
      <c r="H227" s="75"/>
      <c r="I227" s="112" t="s">
        <v>1112</v>
      </c>
      <c r="J227" s="112" t="s">
        <v>290</v>
      </c>
      <c r="K227" s="178"/>
      <c r="L227" s="171"/>
      <c r="M227" s="171"/>
      <c r="N227" s="112">
        <v>2</v>
      </c>
      <c r="O227" s="75"/>
      <c r="P227" s="112">
        <v>17</v>
      </c>
      <c r="Q227" s="75"/>
      <c r="R227" s="112" t="s">
        <v>3</v>
      </c>
      <c r="S227" s="171" t="s">
        <v>18</v>
      </c>
    </row>
    <row r="228" spans="1:19" ht="15" customHeight="1" x14ac:dyDescent="0.35">
      <c r="A228" s="112">
        <v>562</v>
      </c>
      <c r="B228" s="112" t="s">
        <v>1314</v>
      </c>
      <c r="C228" s="112" t="s">
        <v>2128</v>
      </c>
      <c r="D228" s="112" t="s">
        <v>1201</v>
      </c>
      <c r="E228" s="112" t="s">
        <v>493</v>
      </c>
      <c r="F228" s="112" t="s">
        <v>1141</v>
      </c>
      <c r="G228" s="188"/>
      <c r="H228" s="75"/>
      <c r="I228" s="112" t="s">
        <v>886</v>
      </c>
      <c r="J228" s="112" t="s">
        <v>290</v>
      </c>
      <c r="K228" s="178"/>
      <c r="L228" s="171"/>
      <c r="M228" s="171"/>
      <c r="N228" s="112">
        <v>2</v>
      </c>
      <c r="O228" s="75"/>
      <c r="P228" s="75"/>
      <c r="Q228" s="75"/>
      <c r="R228" s="112" t="s">
        <v>3</v>
      </c>
      <c r="S228" s="171" t="s">
        <v>18</v>
      </c>
    </row>
    <row r="229" spans="1:19" ht="15" customHeight="1" x14ac:dyDescent="0.35">
      <c r="A229" s="112">
        <v>887</v>
      </c>
      <c r="B229" s="112" t="s">
        <v>2214</v>
      </c>
      <c r="C229" s="112" t="s">
        <v>3069</v>
      </c>
      <c r="D229" s="112" t="s">
        <v>1110</v>
      </c>
      <c r="E229" s="112" t="s">
        <v>493</v>
      </c>
      <c r="F229" s="112" t="s">
        <v>3070</v>
      </c>
      <c r="G229" s="180" t="s">
        <v>3071</v>
      </c>
      <c r="H229" s="75"/>
      <c r="I229" s="112" t="s">
        <v>886</v>
      </c>
      <c r="J229" s="112" t="s">
        <v>290</v>
      </c>
      <c r="K229" s="178"/>
      <c r="L229" s="171"/>
      <c r="M229" s="171"/>
      <c r="N229" s="75"/>
      <c r="O229" s="75"/>
      <c r="P229" s="75"/>
      <c r="Q229" s="75"/>
      <c r="R229" s="112" t="s">
        <v>5</v>
      </c>
      <c r="S229" s="171" t="s">
        <v>18</v>
      </c>
    </row>
    <row r="230" spans="1:19" ht="15" customHeight="1" x14ac:dyDescent="0.35">
      <c r="A230" s="112">
        <v>639</v>
      </c>
      <c r="B230" s="112" t="s">
        <v>2312</v>
      </c>
      <c r="C230" s="112" t="s">
        <v>2313</v>
      </c>
      <c r="D230" s="112" t="s">
        <v>287</v>
      </c>
      <c r="E230" s="112" t="s">
        <v>493</v>
      </c>
      <c r="F230" s="112" t="s">
        <v>2314</v>
      </c>
      <c r="G230" s="188"/>
      <c r="H230" s="75"/>
      <c r="I230" s="112" t="s">
        <v>886</v>
      </c>
      <c r="J230" s="112" t="s">
        <v>290</v>
      </c>
      <c r="K230" s="178"/>
      <c r="L230" s="171"/>
      <c r="M230" s="171"/>
      <c r="N230" s="112">
        <v>2</v>
      </c>
      <c r="O230" s="75"/>
      <c r="P230" s="75"/>
      <c r="Q230" s="75"/>
      <c r="R230" s="112" t="s">
        <v>3</v>
      </c>
      <c r="S230" s="171" t="s">
        <v>18</v>
      </c>
    </row>
    <row r="231" spans="1:19" ht="15" customHeight="1" x14ac:dyDescent="0.35">
      <c r="A231" s="112">
        <v>424</v>
      </c>
      <c r="B231" s="112" t="s">
        <v>1741</v>
      </c>
      <c r="C231" s="112" t="s">
        <v>1742</v>
      </c>
      <c r="D231" s="112" t="s">
        <v>1743</v>
      </c>
      <c r="E231" s="112" t="s">
        <v>346</v>
      </c>
      <c r="F231" s="112" t="s">
        <v>1744</v>
      </c>
      <c r="G231" s="188"/>
      <c r="H231" s="75"/>
      <c r="I231" s="112" t="s">
        <v>886</v>
      </c>
      <c r="J231" s="112" t="s">
        <v>290</v>
      </c>
      <c r="K231" s="178"/>
      <c r="L231" s="171"/>
      <c r="M231" s="171"/>
      <c r="N231" s="112">
        <v>1</v>
      </c>
      <c r="O231" s="75"/>
      <c r="P231" s="75"/>
      <c r="Q231" s="75"/>
      <c r="R231" s="112" t="s">
        <v>3</v>
      </c>
      <c r="S231" s="171" t="s">
        <v>18</v>
      </c>
    </row>
    <row r="232" spans="1:19" ht="15" customHeight="1" x14ac:dyDescent="0.35">
      <c r="A232" s="112">
        <v>1008</v>
      </c>
      <c r="B232" s="112" t="s">
        <v>3484</v>
      </c>
      <c r="C232" s="112" t="s">
        <v>3485</v>
      </c>
      <c r="D232" s="112" t="s">
        <v>1743</v>
      </c>
      <c r="E232" s="112" t="s">
        <v>493</v>
      </c>
      <c r="F232" s="112" t="s">
        <v>3486</v>
      </c>
      <c r="G232" s="180" t="s">
        <v>3487</v>
      </c>
      <c r="H232" s="75"/>
      <c r="I232" s="112" t="s">
        <v>1112</v>
      </c>
      <c r="J232" s="112" t="s">
        <v>290</v>
      </c>
      <c r="K232" s="178"/>
      <c r="L232" s="171"/>
      <c r="M232" s="171"/>
      <c r="N232" s="75"/>
      <c r="O232" s="75"/>
      <c r="P232" s="112">
        <v>15</v>
      </c>
      <c r="Q232" s="75"/>
      <c r="R232" s="112" t="s">
        <v>5</v>
      </c>
      <c r="S232" s="171" t="s">
        <v>18</v>
      </c>
    </row>
    <row r="233" spans="1:19" ht="15" customHeight="1" x14ac:dyDescent="0.35">
      <c r="A233" s="112">
        <v>479</v>
      </c>
      <c r="B233" s="112" t="s">
        <v>1898</v>
      </c>
      <c r="C233" s="112" t="s">
        <v>1899</v>
      </c>
      <c r="D233" s="112" t="s">
        <v>1900</v>
      </c>
      <c r="E233" s="112" t="s">
        <v>346</v>
      </c>
      <c r="F233" s="112" t="s">
        <v>1901</v>
      </c>
      <c r="G233" s="188"/>
      <c r="H233" s="75"/>
      <c r="I233" s="112" t="s">
        <v>886</v>
      </c>
      <c r="J233" s="112" t="s">
        <v>290</v>
      </c>
      <c r="K233" s="178"/>
      <c r="L233" s="171"/>
      <c r="M233" s="171"/>
      <c r="N233" s="112">
        <v>2</v>
      </c>
      <c r="O233" s="75"/>
      <c r="P233" s="75"/>
      <c r="Q233" s="75"/>
      <c r="R233" s="112" t="s">
        <v>3</v>
      </c>
      <c r="S233" s="171" t="s">
        <v>18</v>
      </c>
    </row>
    <row r="234" spans="1:19" ht="15" customHeight="1" x14ac:dyDescent="0.35">
      <c r="A234" s="112">
        <v>740</v>
      </c>
      <c r="B234" s="112" t="s">
        <v>1287</v>
      </c>
      <c r="C234" s="112" t="s">
        <v>2592</v>
      </c>
      <c r="D234" s="112" t="s">
        <v>1110</v>
      </c>
      <c r="E234" s="112" t="s">
        <v>493</v>
      </c>
      <c r="F234" s="112" t="s">
        <v>2593</v>
      </c>
      <c r="G234" s="188"/>
      <c r="H234" s="75"/>
      <c r="I234" s="112" t="s">
        <v>886</v>
      </c>
      <c r="J234" s="112" t="s">
        <v>290</v>
      </c>
      <c r="K234" s="178"/>
      <c r="L234" s="171"/>
      <c r="M234" s="171"/>
      <c r="N234" s="112">
        <v>1</v>
      </c>
      <c r="O234" s="75"/>
      <c r="P234" s="75"/>
      <c r="Q234" s="75"/>
      <c r="R234" s="112" t="s">
        <v>3</v>
      </c>
      <c r="S234" s="171" t="s">
        <v>18</v>
      </c>
    </row>
    <row r="235" spans="1:19" ht="15" customHeight="1" x14ac:dyDescent="0.35">
      <c r="A235" s="112">
        <v>1052</v>
      </c>
      <c r="B235" s="112" t="s">
        <v>3641</v>
      </c>
      <c r="C235" s="112" t="s">
        <v>3642</v>
      </c>
      <c r="D235" s="112" t="s">
        <v>1201</v>
      </c>
      <c r="E235" s="112" t="s">
        <v>346</v>
      </c>
      <c r="F235" s="112" t="s">
        <v>3643</v>
      </c>
      <c r="G235" s="180" t="s">
        <v>3644</v>
      </c>
      <c r="H235" s="75"/>
      <c r="I235" s="112" t="s">
        <v>886</v>
      </c>
      <c r="J235" s="112" t="s">
        <v>290</v>
      </c>
      <c r="K235" s="178"/>
      <c r="L235" s="171"/>
      <c r="M235" s="171"/>
      <c r="N235" s="75"/>
      <c r="O235" s="75"/>
      <c r="P235" s="75"/>
      <c r="Q235" s="75"/>
      <c r="R235" s="112" t="s">
        <v>5</v>
      </c>
      <c r="S235" s="171" t="s">
        <v>18</v>
      </c>
    </row>
    <row r="236" spans="1:19" ht="15" customHeight="1" x14ac:dyDescent="0.35">
      <c r="A236" s="112">
        <v>414</v>
      </c>
      <c r="B236" s="112" t="s">
        <v>1715</v>
      </c>
      <c r="C236" s="112" t="s">
        <v>1716</v>
      </c>
      <c r="D236" s="112" t="s">
        <v>1363</v>
      </c>
      <c r="E236" s="112" t="s">
        <v>346</v>
      </c>
      <c r="F236" s="112" t="s">
        <v>1717</v>
      </c>
      <c r="G236" s="188"/>
      <c r="H236" s="75"/>
      <c r="I236" s="112" t="s">
        <v>886</v>
      </c>
      <c r="J236" s="112" t="s">
        <v>290</v>
      </c>
      <c r="K236" s="178"/>
      <c r="L236" s="171"/>
      <c r="M236" s="171"/>
      <c r="N236" s="75"/>
      <c r="O236" s="75"/>
      <c r="P236" s="75"/>
      <c r="Q236" s="75"/>
      <c r="R236" s="112" t="s">
        <v>3</v>
      </c>
      <c r="S236" s="171" t="s">
        <v>18</v>
      </c>
    </row>
    <row r="237" spans="1:19" ht="15" customHeight="1" x14ac:dyDescent="0.35">
      <c r="A237" s="112">
        <v>786</v>
      </c>
      <c r="B237" s="112" t="s">
        <v>2727</v>
      </c>
      <c r="C237" s="112" t="s">
        <v>2728</v>
      </c>
      <c r="D237" s="112" t="s">
        <v>1363</v>
      </c>
      <c r="E237" s="112" t="s">
        <v>493</v>
      </c>
      <c r="F237" s="112" t="s">
        <v>2729</v>
      </c>
      <c r="G237" s="188"/>
      <c r="H237" s="75"/>
      <c r="I237" s="112" t="s">
        <v>1112</v>
      </c>
      <c r="J237" s="112" t="s">
        <v>290</v>
      </c>
      <c r="K237" s="178"/>
      <c r="L237" s="171"/>
      <c r="M237" s="171"/>
      <c r="N237" s="112">
        <v>5</v>
      </c>
      <c r="O237" s="75"/>
      <c r="P237" s="112">
        <v>21</v>
      </c>
      <c r="Q237" s="75"/>
      <c r="R237" s="112" t="s">
        <v>3</v>
      </c>
      <c r="S237" s="171" t="s">
        <v>18</v>
      </c>
    </row>
    <row r="238" spans="1:19" ht="15" customHeight="1" x14ac:dyDescent="0.35">
      <c r="A238" s="112">
        <v>678</v>
      </c>
      <c r="B238" s="112" t="s">
        <v>2404</v>
      </c>
      <c r="C238" s="112" t="s">
        <v>2405</v>
      </c>
      <c r="D238" s="112" t="s">
        <v>287</v>
      </c>
      <c r="E238" s="112" t="s">
        <v>493</v>
      </c>
      <c r="F238" s="112" t="s">
        <v>2406</v>
      </c>
      <c r="G238" s="188"/>
      <c r="H238" s="75"/>
      <c r="I238" s="112" t="s">
        <v>886</v>
      </c>
      <c r="J238" s="112" t="s">
        <v>290</v>
      </c>
      <c r="K238" s="178"/>
      <c r="L238" s="171"/>
      <c r="M238" s="171"/>
      <c r="N238" s="112">
        <v>1</v>
      </c>
      <c r="O238" s="75"/>
      <c r="P238" s="75"/>
      <c r="Q238" s="75"/>
      <c r="R238" s="112" t="s">
        <v>3</v>
      </c>
      <c r="S238" s="171" t="s">
        <v>18</v>
      </c>
    </row>
    <row r="239" spans="1:19" ht="15" customHeight="1" x14ac:dyDescent="0.35">
      <c r="A239" s="112">
        <v>960</v>
      </c>
      <c r="B239" s="112" t="s">
        <v>1712</v>
      </c>
      <c r="C239" s="112" t="s">
        <v>3319</v>
      </c>
      <c r="D239" s="112" t="s">
        <v>287</v>
      </c>
      <c r="E239" s="112" t="s">
        <v>493</v>
      </c>
      <c r="F239" s="112" t="s">
        <v>1714</v>
      </c>
      <c r="G239" s="180" t="s">
        <v>3320</v>
      </c>
      <c r="H239" s="75"/>
      <c r="I239" s="112" t="s">
        <v>886</v>
      </c>
      <c r="J239" s="112" t="s">
        <v>1154</v>
      </c>
      <c r="K239" s="178"/>
      <c r="L239" s="171"/>
      <c r="M239" s="171"/>
      <c r="N239" s="112">
        <v>1</v>
      </c>
      <c r="O239" s="75"/>
      <c r="P239" s="75"/>
      <c r="Q239" s="75"/>
      <c r="R239" s="112" t="s">
        <v>5</v>
      </c>
      <c r="S239" s="171" t="s">
        <v>18</v>
      </c>
    </row>
    <row r="240" spans="1:19" ht="15" customHeight="1" x14ac:dyDescent="0.35">
      <c r="A240" s="112">
        <v>413</v>
      </c>
      <c r="B240" s="112" t="s">
        <v>1712</v>
      </c>
      <c r="C240" s="112" t="s">
        <v>1713</v>
      </c>
      <c r="D240" s="112" t="s">
        <v>287</v>
      </c>
      <c r="E240" s="112" t="s">
        <v>493</v>
      </c>
      <c r="F240" s="112" t="s">
        <v>1714</v>
      </c>
      <c r="G240" s="188"/>
      <c r="H240" s="75"/>
      <c r="I240" s="112" t="s">
        <v>886</v>
      </c>
      <c r="J240" s="112" t="s">
        <v>1154</v>
      </c>
      <c r="K240" s="178"/>
      <c r="L240" s="171"/>
      <c r="M240" s="171"/>
      <c r="N240" s="112">
        <v>3</v>
      </c>
      <c r="O240" s="75"/>
      <c r="P240" s="75"/>
      <c r="Q240" s="75"/>
      <c r="R240" s="112" t="s">
        <v>3</v>
      </c>
      <c r="S240" s="171" t="s">
        <v>18</v>
      </c>
    </row>
    <row r="241" spans="1:19" ht="15" customHeight="1" x14ac:dyDescent="0.35">
      <c r="A241" s="112">
        <v>575</v>
      </c>
      <c r="B241" s="112" t="s">
        <v>2153</v>
      </c>
      <c r="C241" s="112" t="s">
        <v>2154</v>
      </c>
      <c r="D241" s="112" t="s">
        <v>287</v>
      </c>
      <c r="E241" s="112" t="s">
        <v>493</v>
      </c>
      <c r="F241" s="112" t="s">
        <v>2155</v>
      </c>
      <c r="G241" s="188"/>
      <c r="H241" s="75"/>
      <c r="I241" s="112" t="s">
        <v>886</v>
      </c>
      <c r="J241" s="112" t="s">
        <v>290</v>
      </c>
      <c r="K241" s="178"/>
      <c r="L241" s="171"/>
      <c r="M241" s="171"/>
      <c r="N241" s="75"/>
      <c r="O241" s="75"/>
      <c r="P241" s="75"/>
      <c r="Q241" s="75"/>
      <c r="R241" s="112" t="s">
        <v>3</v>
      </c>
      <c r="S241" s="171" t="s">
        <v>18</v>
      </c>
    </row>
    <row r="242" spans="1:19" ht="15" customHeight="1" x14ac:dyDescent="0.35">
      <c r="A242" s="112">
        <v>633</v>
      </c>
      <c r="B242" s="112" t="s">
        <v>1404</v>
      </c>
      <c r="C242" s="112" t="s">
        <v>2293</v>
      </c>
      <c r="D242" s="112" t="s">
        <v>1110</v>
      </c>
      <c r="E242" s="112" t="s">
        <v>493</v>
      </c>
      <c r="F242" s="112" t="s">
        <v>2294</v>
      </c>
      <c r="G242" s="188"/>
      <c r="H242" s="75"/>
      <c r="I242" s="112" t="s">
        <v>886</v>
      </c>
      <c r="J242" s="112" t="s">
        <v>290</v>
      </c>
      <c r="K242" s="178"/>
      <c r="L242" s="171"/>
      <c r="M242" s="171"/>
      <c r="N242" s="112">
        <v>1</v>
      </c>
      <c r="O242" s="75"/>
      <c r="P242" s="75"/>
      <c r="Q242" s="75"/>
      <c r="R242" s="112" t="s">
        <v>3</v>
      </c>
      <c r="S242" s="171" t="s">
        <v>18</v>
      </c>
    </row>
    <row r="243" spans="1:19" ht="15" customHeight="1" x14ac:dyDescent="0.35">
      <c r="A243" s="112">
        <v>524</v>
      </c>
      <c r="B243" s="112" t="s">
        <v>1319</v>
      </c>
      <c r="C243" s="112" t="s">
        <v>2026</v>
      </c>
      <c r="D243" s="112" t="s">
        <v>287</v>
      </c>
      <c r="E243" s="112" t="s">
        <v>493</v>
      </c>
      <c r="F243" s="112" t="s">
        <v>2027</v>
      </c>
      <c r="G243" s="188"/>
      <c r="H243" s="75"/>
      <c r="I243" s="112" t="s">
        <v>886</v>
      </c>
      <c r="J243" s="112" t="s">
        <v>290</v>
      </c>
      <c r="K243" s="178"/>
      <c r="L243" s="171"/>
      <c r="M243" s="171"/>
      <c r="N243" s="112">
        <v>2</v>
      </c>
      <c r="O243" s="75"/>
      <c r="P243" s="75"/>
      <c r="Q243" s="75"/>
      <c r="R243" s="112" t="s">
        <v>3</v>
      </c>
      <c r="S243" s="171" t="s">
        <v>18</v>
      </c>
    </row>
    <row r="244" spans="1:19" ht="15" customHeight="1" x14ac:dyDescent="0.35">
      <c r="A244" s="112">
        <v>683</v>
      </c>
      <c r="B244" s="112" t="s">
        <v>2417</v>
      </c>
      <c r="C244" s="112" t="s">
        <v>2418</v>
      </c>
      <c r="D244" s="112" t="s">
        <v>287</v>
      </c>
      <c r="E244" s="112" t="s">
        <v>493</v>
      </c>
      <c r="F244" s="112" t="s">
        <v>2419</v>
      </c>
      <c r="G244" s="188"/>
      <c r="H244" s="75"/>
      <c r="I244" s="112" t="s">
        <v>886</v>
      </c>
      <c r="J244" s="112" t="s">
        <v>290</v>
      </c>
      <c r="K244" s="178"/>
      <c r="L244" s="171"/>
      <c r="M244" s="171"/>
      <c r="N244" s="112">
        <v>1</v>
      </c>
      <c r="O244" s="75"/>
      <c r="P244" s="75"/>
      <c r="Q244" s="75"/>
      <c r="R244" s="112" t="s">
        <v>3</v>
      </c>
      <c r="S244" s="171" t="s">
        <v>18</v>
      </c>
    </row>
    <row r="245" spans="1:19" ht="15" customHeight="1" x14ac:dyDescent="0.35">
      <c r="A245" s="112">
        <v>1075</v>
      </c>
      <c r="B245" s="112" t="s">
        <v>103</v>
      </c>
      <c r="C245" s="112" t="s">
        <v>3716</v>
      </c>
      <c r="D245" s="112" t="s">
        <v>287</v>
      </c>
      <c r="E245" s="112" t="s">
        <v>493</v>
      </c>
      <c r="F245" s="112" t="s">
        <v>1248</v>
      </c>
      <c r="G245" s="180" t="s">
        <v>3717</v>
      </c>
      <c r="H245" s="75"/>
      <c r="I245" s="112" t="s">
        <v>886</v>
      </c>
      <c r="J245" s="112" t="s">
        <v>290</v>
      </c>
      <c r="K245" s="178"/>
      <c r="L245" s="171"/>
      <c r="M245" s="171"/>
      <c r="N245" s="75"/>
      <c r="O245" s="75"/>
      <c r="P245" s="75"/>
      <c r="Q245" s="75"/>
      <c r="R245" s="112" t="s">
        <v>5</v>
      </c>
      <c r="S245" s="171" t="s">
        <v>18</v>
      </c>
    </row>
    <row r="246" spans="1:19" ht="15" customHeight="1" x14ac:dyDescent="0.35">
      <c r="A246" s="112">
        <v>258</v>
      </c>
      <c r="B246" s="112" t="s">
        <v>103</v>
      </c>
      <c r="C246" s="112" t="s">
        <v>1247</v>
      </c>
      <c r="D246" s="112" t="s">
        <v>287</v>
      </c>
      <c r="E246" s="112" t="s">
        <v>493</v>
      </c>
      <c r="F246" s="112" t="s">
        <v>1248</v>
      </c>
      <c r="G246" s="188"/>
      <c r="H246" s="75"/>
      <c r="I246" s="112" t="s">
        <v>886</v>
      </c>
      <c r="J246" s="112" t="s">
        <v>1154</v>
      </c>
      <c r="K246" s="178"/>
      <c r="L246" s="171"/>
      <c r="M246" s="171"/>
      <c r="N246" s="112">
        <v>2</v>
      </c>
      <c r="O246" s="75"/>
      <c r="P246" s="75"/>
      <c r="Q246" s="75"/>
      <c r="R246" s="112" t="s">
        <v>3</v>
      </c>
      <c r="S246" s="171" t="s">
        <v>18</v>
      </c>
    </row>
    <row r="247" spans="1:19" ht="15" customHeight="1" x14ac:dyDescent="0.35">
      <c r="A247" s="112">
        <v>495</v>
      </c>
      <c r="B247" s="112" t="s">
        <v>1947</v>
      </c>
      <c r="C247" s="112" t="s">
        <v>1948</v>
      </c>
      <c r="D247" s="112" t="s">
        <v>1201</v>
      </c>
      <c r="E247" s="112" t="s">
        <v>346</v>
      </c>
      <c r="F247" s="112" t="s">
        <v>1316</v>
      </c>
      <c r="G247" s="188"/>
      <c r="H247" s="75"/>
      <c r="I247" s="112" t="s">
        <v>886</v>
      </c>
      <c r="J247" s="112" t="s">
        <v>290</v>
      </c>
      <c r="K247" s="178"/>
      <c r="L247" s="171"/>
      <c r="M247" s="171"/>
      <c r="N247" s="75"/>
      <c r="O247" s="75"/>
      <c r="P247" s="75"/>
      <c r="Q247" s="75"/>
      <c r="R247" s="112" t="s">
        <v>3</v>
      </c>
      <c r="S247" s="171" t="s">
        <v>18</v>
      </c>
    </row>
    <row r="248" spans="1:19" ht="15" customHeight="1" x14ac:dyDescent="0.35">
      <c r="A248" s="112">
        <v>571</v>
      </c>
      <c r="B248" s="112" t="s">
        <v>2143</v>
      </c>
      <c r="C248" s="112" t="s">
        <v>2144</v>
      </c>
      <c r="D248" s="112" t="s">
        <v>287</v>
      </c>
      <c r="E248" s="112" t="s">
        <v>493</v>
      </c>
      <c r="F248" s="112" t="s">
        <v>1141</v>
      </c>
      <c r="G248" s="188"/>
      <c r="H248" s="75"/>
      <c r="I248" s="112" t="s">
        <v>886</v>
      </c>
      <c r="J248" s="112" t="s">
        <v>290</v>
      </c>
      <c r="K248" s="190"/>
      <c r="L248" s="171"/>
      <c r="M248" s="171"/>
      <c r="N248" s="75"/>
      <c r="O248" s="75"/>
      <c r="P248" s="75"/>
      <c r="Q248" s="75"/>
      <c r="R248" s="112" t="s">
        <v>3</v>
      </c>
      <c r="S248" s="171" t="s">
        <v>18</v>
      </c>
    </row>
    <row r="249" spans="1:19" ht="15" customHeight="1" x14ac:dyDescent="0.35">
      <c r="A249" s="112">
        <v>607</v>
      </c>
      <c r="B249" s="112" t="s">
        <v>2227</v>
      </c>
      <c r="C249" s="112" t="s">
        <v>2228</v>
      </c>
      <c r="D249" s="112" t="s">
        <v>287</v>
      </c>
      <c r="E249" s="112" t="s">
        <v>493</v>
      </c>
      <c r="F249" s="112" t="s">
        <v>2229</v>
      </c>
      <c r="G249" s="188"/>
      <c r="H249" s="75"/>
      <c r="I249" s="112" t="s">
        <v>886</v>
      </c>
      <c r="J249" s="112" t="s">
        <v>290</v>
      </c>
      <c r="K249" s="178"/>
      <c r="L249" s="171"/>
      <c r="M249" s="171"/>
      <c r="N249" s="75"/>
      <c r="O249" s="75"/>
      <c r="P249" s="75"/>
      <c r="Q249" s="75"/>
      <c r="R249" s="112" t="s">
        <v>3</v>
      </c>
      <c r="S249" s="171" t="s">
        <v>18</v>
      </c>
    </row>
    <row r="250" spans="1:19" ht="15" customHeight="1" x14ac:dyDescent="0.35">
      <c r="A250" s="112">
        <v>494</v>
      </c>
      <c r="B250" s="112" t="s">
        <v>1944</v>
      </c>
      <c r="C250" s="112" t="s">
        <v>1945</v>
      </c>
      <c r="D250" s="112" t="s">
        <v>287</v>
      </c>
      <c r="E250" s="112" t="s">
        <v>493</v>
      </c>
      <c r="F250" s="112" t="s">
        <v>1946</v>
      </c>
      <c r="G250" s="188"/>
      <c r="H250" s="75"/>
      <c r="I250" s="112" t="s">
        <v>886</v>
      </c>
      <c r="J250" s="112" t="s">
        <v>1154</v>
      </c>
      <c r="K250" s="178"/>
      <c r="L250" s="171"/>
      <c r="M250" s="171"/>
      <c r="N250" s="75"/>
      <c r="O250" s="75"/>
      <c r="P250" s="75"/>
      <c r="Q250" s="75"/>
      <c r="R250" s="112" t="s">
        <v>3</v>
      </c>
      <c r="S250" s="171" t="s">
        <v>18</v>
      </c>
    </row>
    <row r="251" spans="1:19" ht="15" customHeight="1" x14ac:dyDescent="0.35">
      <c r="A251" s="112">
        <v>369</v>
      </c>
      <c r="B251" s="112" t="s">
        <v>1580</v>
      </c>
      <c r="C251" s="112" t="s">
        <v>1581</v>
      </c>
      <c r="D251" s="112" t="s">
        <v>287</v>
      </c>
      <c r="E251" s="112" t="s">
        <v>493</v>
      </c>
      <c r="F251" s="112" t="s">
        <v>1582</v>
      </c>
      <c r="G251" s="188"/>
      <c r="H251" s="75"/>
      <c r="I251" s="112" t="s">
        <v>1112</v>
      </c>
      <c r="J251" s="112" t="s">
        <v>1154</v>
      </c>
      <c r="K251" s="178"/>
      <c r="L251" s="171"/>
      <c r="M251" s="171"/>
      <c r="N251" s="112">
        <v>1</v>
      </c>
      <c r="O251" s="75"/>
      <c r="P251" s="112">
        <v>13</v>
      </c>
      <c r="Q251" s="75"/>
      <c r="R251" s="112" t="s">
        <v>3</v>
      </c>
      <c r="S251" s="171" t="s">
        <v>18</v>
      </c>
    </row>
    <row r="252" spans="1:19" ht="15" customHeight="1" x14ac:dyDescent="0.35">
      <c r="A252" s="112">
        <v>756</v>
      </c>
      <c r="B252" s="112" t="s">
        <v>1348</v>
      </c>
      <c r="C252" s="112" t="s">
        <v>2641</v>
      </c>
      <c r="D252" s="112" t="s">
        <v>287</v>
      </c>
      <c r="E252" s="112" t="s">
        <v>493</v>
      </c>
      <c r="F252" s="112" t="s">
        <v>1141</v>
      </c>
      <c r="G252" s="188"/>
      <c r="H252" s="75"/>
      <c r="I252" s="112" t="s">
        <v>886</v>
      </c>
      <c r="J252" s="112" t="s">
        <v>1154</v>
      </c>
      <c r="K252" s="178"/>
      <c r="L252" s="171"/>
      <c r="M252" s="171"/>
      <c r="N252" s="112">
        <v>3</v>
      </c>
      <c r="O252" s="75"/>
      <c r="P252" s="75"/>
      <c r="Q252" s="75"/>
      <c r="R252" s="112" t="s">
        <v>3</v>
      </c>
      <c r="S252" s="171" t="s">
        <v>18</v>
      </c>
    </row>
    <row r="253" spans="1:19" ht="15" customHeight="1" x14ac:dyDescent="0.35">
      <c r="A253" s="112">
        <v>269</v>
      </c>
      <c r="B253" s="112" t="s">
        <v>1281</v>
      </c>
      <c r="C253" s="112" t="s">
        <v>1282</v>
      </c>
      <c r="D253" s="112" t="s">
        <v>1201</v>
      </c>
      <c r="E253" s="112" t="s">
        <v>346</v>
      </c>
      <c r="F253" s="112" t="s">
        <v>1141</v>
      </c>
      <c r="G253" s="188"/>
      <c r="H253" s="75"/>
      <c r="I253" s="112" t="s">
        <v>886</v>
      </c>
      <c r="J253" s="112" t="s">
        <v>290</v>
      </c>
      <c r="K253" s="178"/>
      <c r="L253" s="171"/>
      <c r="M253" s="171"/>
      <c r="N253" s="112">
        <v>8</v>
      </c>
      <c r="O253" s="75"/>
      <c r="P253" s="75"/>
      <c r="Q253" s="75"/>
      <c r="R253" s="112" t="s">
        <v>3</v>
      </c>
      <c r="S253" s="171" t="s">
        <v>18</v>
      </c>
    </row>
    <row r="254" spans="1:19" ht="15" customHeight="1" x14ac:dyDescent="0.35">
      <c r="A254" s="112">
        <v>293</v>
      </c>
      <c r="B254" s="112" t="s">
        <v>1348</v>
      </c>
      <c r="C254" s="112" t="s">
        <v>1349</v>
      </c>
      <c r="D254" s="112" t="s">
        <v>287</v>
      </c>
      <c r="E254" s="112" t="s">
        <v>493</v>
      </c>
      <c r="F254" s="112" t="s">
        <v>1350</v>
      </c>
      <c r="G254" s="188"/>
      <c r="H254" s="75"/>
      <c r="I254" s="112" t="s">
        <v>886</v>
      </c>
      <c r="J254" s="112" t="s">
        <v>1154</v>
      </c>
      <c r="K254" s="178"/>
      <c r="L254" s="171"/>
      <c r="M254" s="171"/>
      <c r="N254" s="112">
        <v>5</v>
      </c>
      <c r="O254" s="75"/>
      <c r="P254" s="75"/>
      <c r="Q254" s="75"/>
      <c r="R254" s="112" t="s">
        <v>3</v>
      </c>
      <c r="S254" s="171" t="s">
        <v>18</v>
      </c>
    </row>
    <row r="255" spans="1:19" ht="15" customHeight="1" x14ac:dyDescent="0.35">
      <c r="A255" s="112">
        <v>998</v>
      </c>
      <c r="B255" s="112" t="s">
        <v>3450</v>
      </c>
      <c r="C255" s="112" t="s">
        <v>3451</v>
      </c>
      <c r="D255" s="112" t="s">
        <v>1110</v>
      </c>
      <c r="E255" s="112" t="s">
        <v>493</v>
      </c>
      <c r="F255" s="112" t="s">
        <v>3452</v>
      </c>
      <c r="G255" s="180" t="s">
        <v>3453</v>
      </c>
      <c r="H255" s="75"/>
      <c r="I255" s="112" t="s">
        <v>886</v>
      </c>
      <c r="J255" s="112" t="s">
        <v>290</v>
      </c>
      <c r="K255" s="178"/>
      <c r="L255" s="171"/>
      <c r="M255" s="171"/>
      <c r="N255" s="112">
        <v>3</v>
      </c>
      <c r="O255" s="75"/>
      <c r="P255" s="75"/>
      <c r="Q255" s="75"/>
      <c r="R255" s="112" t="s">
        <v>5</v>
      </c>
      <c r="S255" s="171" t="s">
        <v>18</v>
      </c>
    </row>
    <row r="256" spans="1:19" ht="15" customHeight="1" x14ac:dyDescent="0.35">
      <c r="A256" s="112">
        <v>1032</v>
      </c>
      <c r="B256" s="112" t="s">
        <v>3568</v>
      </c>
      <c r="C256" s="112" t="s">
        <v>3569</v>
      </c>
      <c r="D256" s="112" t="s">
        <v>1110</v>
      </c>
      <c r="E256" s="112" t="s">
        <v>493</v>
      </c>
      <c r="F256" s="112" t="s">
        <v>3570</v>
      </c>
      <c r="G256" s="180" t="s">
        <v>3571</v>
      </c>
      <c r="H256" s="75"/>
      <c r="I256" s="112" t="s">
        <v>1112</v>
      </c>
      <c r="J256" s="112" t="s">
        <v>290</v>
      </c>
      <c r="K256" s="178"/>
      <c r="L256" s="171"/>
      <c r="M256" s="171"/>
      <c r="N256" s="75"/>
      <c r="O256" s="75"/>
      <c r="P256" s="112">
        <v>10</v>
      </c>
      <c r="Q256" s="75"/>
      <c r="R256" s="112" t="s">
        <v>5</v>
      </c>
      <c r="S256" s="171" t="s">
        <v>18</v>
      </c>
    </row>
    <row r="257" spans="1:19" ht="15" customHeight="1" x14ac:dyDescent="0.35">
      <c r="A257" s="112">
        <v>294</v>
      </c>
      <c r="B257" s="112" t="s">
        <v>1351</v>
      </c>
      <c r="C257" s="112" t="s">
        <v>1352</v>
      </c>
      <c r="D257" s="112" t="s">
        <v>1353</v>
      </c>
      <c r="E257" s="112" t="s">
        <v>346</v>
      </c>
      <c r="F257" s="112" t="s">
        <v>1354</v>
      </c>
      <c r="G257" s="188"/>
      <c r="H257" s="75"/>
      <c r="I257" s="112" t="s">
        <v>886</v>
      </c>
      <c r="J257" s="112" t="s">
        <v>290</v>
      </c>
      <c r="K257" s="178"/>
      <c r="L257" s="171"/>
      <c r="M257" s="171"/>
      <c r="N257" s="112">
        <v>1</v>
      </c>
      <c r="O257" s="75"/>
      <c r="P257" s="75"/>
      <c r="Q257" s="75"/>
      <c r="R257" s="112" t="s">
        <v>3</v>
      </c>
      <c r="S257" s="171" t="s">
        <v>18</v>
      </c>
    </row>
    <row r="258" spans="1:19" ht="15" customHeight="1" x14ac:dyDescent="0.35">
      <c r="A258" s="112">
        <v>926</v>
      </c>
      <c r="B258" s="112" t="s">
        <v>1718</v>
      </c>
      <c r="C258" s="112" t="s">
        <v>3206</v>
      </c>
      <c r="D258" s="112" t="s">
        <v>1353</v>
      </c>
      <c r="E258" s="112" t="s">
        <v>346</v>
      </c>
      <c r="F258" s="112" t="s">
        <v>1141</v>
      </c>
      <c r="G258" s="180" t="s">
        <v>3207</v>
      </c>
      <c r="H258" s="75"/>
      <c r="I258" s="112" t="s">
        <v>886</v>
      </c>
      <c r="J258" s="112" t="s">
        <v>290</v>
      </c>
      <c r="K258" s="178"/>
      <c r="L258" s="171"/>
      <c r="M258" s="171"/>
      <c r="N258" s="75"/>
      <c r="O258" s="75"/>
      <c r="P258" s="75"/>
      <c r="Q258" s="75"/>
      <c r="R258" s="112" t="s">
        <v>5</v>
      </c>
      <c r="S258" s="171" t="s">
        <v>18</v>
      </c>
    </row>
    <row r="259" spans="1:19" ht="15" customHeight="1" x14ac:dyDescent="0.35">
      <c r="A259" s="112">
        <v>367</v>
      </c>
      <c r="B259" s="112" t="s">
        <v>1574</v>
      </c>
      <c r="C259" s="112" t="s">
        <v>1575</v>
      </c>
      <c r="D259" s="112" t="s">
        <v>1201</v>
      </c>
      <c r="E259" s="112" t="s">
        <v>346</v>
      </c>
      <c r="F259" s="112" t="s">
        <v>1576</v>
      </c>
      <c r="G259" s="188"/>
      <c r="H259" s="75"/>
      <c r="I259" s="112" t="s">
        <v>886</v>
      </c>
      <c r="J259" s="112" t="s">
        <v>290</v>
      </c>
      <c r="K259" s="178"/>
      <c r="L259" s="171"/>
      <c r="M259" s="171"/>
      <c r="N259" s="112">
        <v>1</v>
      </c>
      <c r="O259" s="75"/>
      <c r="P259" s="75"/>
      <c r="Q259" s="75"/>
      <c r="R259" s="112" t="s">
        <v>3</v>
      </c>
      <c r="S259" s="171" t="s">
        <v>18</v>
      </c>
    </row>
    <row r="260" spans="1:19" ht="15" customHeight="1" x14ac:dyDescent="0.35">
      <c r="A260" s="112">
        <v>1021</v>
      </c>
      <c r="B260" s="112" t="s">
        <v>1507</v>
      </c>
      <c r="C260" s="112" t="s">
        <v>3530</v>
      </c>
      <c r="D260" s="112" t="s">
        <v>287</v>
      </c>
      <c r="E260" s="112" t="s">
        <v>493</v>
      </c>
      <c r="F260" s="112" t="s">
        <v>3531</v>
      </c>
      <c r="G260" s="180" t="s">
        <v>3532</v>
      </c>
      <c r="H260" s="75"/>
      <c r="I260" s="112" t="s">
        <v>886</v>
      </c>
      <c r="J260" s="112" t="s">
        <v>290</v>
      </c>
      <c r="K260" s="178"/>
      <c r="L260" s="171"/>
      <c r="M260" s="171"/>
      <c r="N260" s="112">
        <v>3</v>
      </c>
      <c r="O260" s="75"/>
      <c r="P260" s="75"/>
      <c r="Q260" s="75"/>
      <c r="R260" s="112" t="s">
        <v>5</v>
      </c>
      <c r="S260" s="171" t="s">
        <v>18</v>
      </c>
    </row>
    <row r="261" spans="1:19" ht="15" customHeight="1" x14ac:dyDescent="0.35">
      <c r="A261" s="112">
        <v>999</v>
      </c>
      <c r="B261" s="112" t="s">
        <v>3454</v>
      </c>
      <c r="C261" s="112" t="s">
        <v>3455</v>
      </c>
      <c r="D261" s="112" t="s">
        <v>1897</v>
      </c>
      <c r="E261" s="112" t="s">
        <v>346</v>
      </c>
      <c r="F261" s="112" t="s">
        <v>1141</v>
      </c>
      <c r="G261" s="180" t="s">
        <v>488</v>
      </c>
      <c r="H261" s="75"/>
      <c r="I261" s="112" t="s">
        <v>886</v>
      </c>
      <c r="J261" s="112" t="s">
        <v>290</v>
      </c>
      <c r="K261" s="178"/>
      <c r="L261" s="171"/>
      <c r="M261" s="171"/>
      <c r="N261" s="75"/>
      <c r="O261" s="75"/>
      <c r="P261" s="75"/>
      <c r="Q261" s="75"/>
      <c r="R261" s="112" t="s">
        <v>5</v>
      </c>
      <c r="S261" s="171" t="s">
        <v>18</v>
      </c>
    </row>
    <row r="262" spans="1:19" ht="15" customHeight="1" x14ac:dyDescent="0.35">
      <c r="A262" s="112">
        <v>954</v>
      </c>
      <c r="B262" s="112" t="s">
        <v>3298</v>
      </c>
      <c r="C262" s="112" t="s">
        <v>3299</v>
      </c>
      <c r="D262" s="112" t="s">
        <v>287</v>
      </c>
      <c r="E262" s="112" t="s">
        <v>493</v>
      </c>
      <c r="F262" s="112" t="s">
        <v>3300</v>
      </c>
      <c r="G262" s="180" t="s">
        <v>3301</v>
      </c>
      <c r="H262" s="75"/>
      <c r="I262" s="112" t="s">
        <v>886</v>
      </c>
      <c r="J262" s="112" t="s">
        <v>290</v>
      </c>
      <c r="K262" s="178"/>
      <c r="L262" s="171"/>
      <c r="M262" s="171"/>
      <c r="N262" s="75"/>
      <c r="O262" s="75"/>
      <c r="P262" s="75"/>
      <c r="Q262" s="75"/>
      <c r="R262" s="112" t="s">
        <v>5</v>
      </c>
      <c r="S262" s="171" t="s">
        <v>18</v>
      </c>
    </row>
    <row r="263" spans="1:19" ht="15" customHeight="1" x14ac:dyDescent="0.35">
      <c r="A263" s="112">
        <v>615</v>
      </c>
      <c r="B263" s="112" t="s">
        <v>1862</v>
      </c>
      <c r="C263" s="112" t="s">
        <v>2249</v>
      </c>
      <c r="D263" s="112" t="s">
        <v>287</v>
      </c>
      <c r="E263" s="112" t="s">
        <v>493</v>
      </c>
      <c r="F263" s="112" t="s">
        <v>2250</v>
      </c>
      <c r="G263" s="188"/>
      <c r="H263" s="75"/>
      <c r="I263" s="112" t="s">
        <v>886</v>
      </c>
      <c r="J263" s="112" t="s">
        <v>290</v>
      </c>
      <c r="K263" s="178"/>
      <c r="L263" s="171"/>
      <c r="M263" s="171"/>
      <c r="N263" s="112">
        <v>2</v>
      </c>
      <c r="O263" s="75"/>
      <c r="P263" s="75"/>
      <c r="Q263" s="75"/>
      <c r="R263" s="112" t="s">
        <v>3</v>
      </c>
      <c r="S263" s="171" t="s">
        <v>18</v>
      </c>
    </row>
    <row r="264" spans="1:19" ht="15" customHeight="1" x14ac:dyDescent="0.35">
      <c r="A264" s="112">
        <v>583</v>
      </c>
      <c r="B264" s="112" t="s">
        <v>2173</v>
      </c>
      <c r="C264" s="112" t="s">
        <v>2174</v>
      </c>
      <c r="D264" s="112" t="s">
        <v>287</v>
      </c>
      <c r="E264" s="112" t="s">
        <v>493</v>
      </c>
      <c r="F264" s="112" t="s">
        <v>2175</v>
      </c>
      <c r="G264" s="188"/>
      <c r="H264" s="75"/>
      <c r="I264" s="112" t="s">
        <v>1112</v>
      </c>
      <c r="J264" s="112" t="s">
        <v>290</v>
      </c>
      <c r="K264" s="178"/>
      <c r="L264" s="171"/>
      <c r="M264" s="171"/>
      <c r="N264" s="75"/>
      <c r="O264" s="75"/>
      <c r="P264" s="112">
        <v>11</v>
      </c>
      <c r="Q264" s="75"/>
      <c r="R264" s="112" t="s">
        <v>3</v>
      </c>
      <c r="S264" s="171" t="s">
        <v>18</v>
      </c>
    </row>
    <row r="265" spans="1:19" ht="15" customHeight="1" x14ac:dyDescent="0.35">
      <c r="A265" s="112">
        <v>24</v>
      </c>
      <c r="B265" s="171" t="s">
        <v>209</v>
      </c>
      <c r="C265" s="182" t="s">
        <v>210</v>
      </c>
      <c r="D265" s="171" t="s">
        <v>77</v>
      </c>
      <c r="E265" s="171">
        <v>2022</v>
      </c>
      <c r="F265" s="171" t="s">
        <v>211</v>
      </c>
      <c r="G265" s="178" t="s">
        <v>212</v>
      </c>
      <c r="H265" s="171"/>
      <c r="I265" s="171" t="s">
        <v>46</v>
      </c>
      <c r="J265" s="171"/>
      <c r="K265" s="178" t="s">
        <v>213</v>
      </c>
      <c r="L265" s="171" t="s">
        <v>214</v>
      </c>
      <c r="M265" s="171" t="s">
        <v>49</v>
      </c>
      <c r="N265" s="112">
        <v>1</v>
      </c>
      <c r="O265" s="75"/>
      <c r="P265" s="112">
        <v>33</v>
      </c>
      <c r="Q265" s="75"/>
      <c r="R265" s="112" t="s">
        <v>3</v>
      </c>
      <c r="S265" s="171" t="s">
        <v>4</v>
      </c>
    </row>
    <row r="266" spans="1:19" ht="15" customHeight="1" x14ac:dyDescent="0.35">
      <c r="A266" s="112">
        <v>1033</v>
      </c>
      <c r="B266" s="112" t="s">
        <v>2839</v>
      </c>
      <c r="C266" s="112" t="s">
        <v>3572</v>
      </c>
      <c r="D266" s="112" t="s">
        <v>287</v>
      </c>
      <c r="E266" s="112" t="s">
        <v>493</v>
      </c>
      <c r="F266" s="112" t="s">
        <v>3573</v>
      </c>
      <c r="G266" s="180" t="s">
        <v>3574</v>
      </c>
      <c r="H266" s="75"/>
      <c r="I266" s="112" t="s">
        <v>886</v>
      </c>
      <c r="J266" s="112" t="s">
        <v>290</v>
      </c>
      <c r="K266" s="178"/>
      <c r="L266" s="171"/>
      <c r="M266" s="171"/>
      <c r="N266" s="75"/>
      <c r="O266" s="75"/>
      <c r="P266" s="75"/>
      <c r="Q266" s="75"/>
      <c r="R266" s="112" t="s">
        <v>5</v>
      </c>
      <c r="S266" s="171" t="s">
        <v>18</v>
      </c>
    </row>
    <row r="267" spans="1:19" ht="15" customHeight="1" x14ac:dyDescent="0.35">
      <c r="A267" s="112">
        <v>230</v>
      </c>
      <c r="B267" s="112" t="s">
        <v>1158</v>
      </c>
      <c r="C267" s="112" t="s">
        <v>1161</v>
      </c>
      <c r="D267" s="112" t="s">
        <v>287</v>
      </c>
      <c r="E267" s="112" t="s">
        <v>493</v>
      </c>
      <c r="F267" s="112" t="s">
        <v>1162</v>
      </c>
      <c r="G267" s="188"/>
      <c r="H267" s="75"/>
      <c r="I267" s="112" t="s">
        <v>886</v>
      </c>
      <c r="J267" s="112" t="s">
        <v>1154</v>
      </c>
      <c r="K267" s="178"/>
      <c r="L267" s="171"/>
      <c r="M267" s="171"/>
      <c r="N267" s="75"/>
      <c r="O267" s="75"/>
      <c r="P267" s="75"/>
      <c r="Q267" s="75"/>
      <c r="R267" s="112" t="s">
        <v>3</v>
      </c>
      <c r="S267" s="171" t="s">
        <v>18</v>
      </c>
    </row>
    <row r="268" spans="1:19" ht="15" customHeight="1" x14ac:dyDescent="0.35">
      <c r="A268" s="112">
        <v>347</v>
      </c>
      <c r="B268" s="112" t="s">
        <v>1509</v>
      </c>
      <c r="C268" s="112" t="s">
        <v>1510</v>
      </c>
      <c r="D268" s="112" t="s">
        <v>287</v>
      </c>
      <c r="E268" s="112" t="s">
        <v>493</v>
      </c>
      <c r="F268" s="112" t="s">
        <v>1511</v>
      </c>
      <c r="G268" s="188"/>
      <c r="H268" s="75"/>
      <c r="I268" s="112" t="s">
        <v>886</v>
      </c>
      <c r="J268" s="112" t="s">
        <v>290</v>
      </c>
      <c r="K268" s="178"/>
      <c r="L268" s="171"/>
      <c r="M268" s="171"/>
      <c r="N268" s="112">
        <v>1</v>
      </c>
      <c r="O268" s="75"/>
      <c r="P268" s="75"/>
      <c r="Q268" s="75"/>
      <c r="R268" s="112" t="s">
        <v>3</v>
      </c>
      <c r="S268" s="171" t="s">
        <v>18</v>
      </c>
    </row>
    <row r="269" spans="1:19" ht="15" customHeight="1" x14ac:dyDescent="0.35">
      <c r="A269" s="112">
        <v>511</v>
      </c>
      <c r="B269" s="112" t="s">
        <v>1993</v>
      </c>
      <c r="C269" s="112" t="s">
        <v>1994</v>
      </c>
      <c r="D269" s="112" t="s">
        <v>287</v>
      </c>
      <c r="E269" s="112" t="s">
        <v>493</v>
      </c>
      <c r="F269" s="112" t="s">
        <v>1995</v>
      </c>
      <c r="G269" s="188"/>
      <c r="H269" s="75"/>
      <c r="I269" s="112" t="s">
        <v>1112</v>
      </c>
      <c r="J269" s="112" t="s">
        <v>290</v>
      </c>
      <c r="K269" s="178"/>
      <c r="L269" s="171"/>
      <c r="M269" s="171"/>
      <c r="N269" s="112">
        <v>2</v>
      </c>
      <c r="O269" s="75"/>
      <c r="P269" s="112">
        <v>39</v>
      </c>
      <c r="Q269" s="75"/>
      <c r="R269" s="112" t="s">
        <v>3</v>
      </c>
      <c r="S269" s="171" t="s">
        <v>18</v>
      </c>
    </row>
    <row r="270" spans="1:19" ht="15" customHeight="1" x14ac:dyDescent="0.35">
      <c r="A270" s="112">
        <v>895</v>
      </c>
      <c r="B270" s="112" t="s">
        <v>3097</v>
      </c>
      <c r="C270" s="112" t="s">
        <v>3098</v>
      </c>
      <c r="D270" s="112" t="s">
        <v>1768</v>
      </c>
      <c r="E270" s="112" t="s">
        <v>346</v>
      </c>
      <c r="F270" s="112" t="s">
        <v>3099</v>
      </c>
      <c r="G270" s="180" t="s">
        <v>3100</v>
      </c>
      <c r="H270" s="75"/>
      <c r="I270" s="112" t="s">
        <v>886</v>
      </c>
      <c r="J270" s="112" t="s">
        <v>290</v>
      </c>
      <c r="K270" s="178"/>
      <c r="L270" s="171"/>
      <c r="M270" s="171"/>
      <c r="N270" s="112">
        <v>9</v>
      </c>
      <c r="O270" s="75"/>
      <c r="P270" s="75"/>
      <c r="Q270" s="75"/>
      <c r="R270" s="112" t="s">
        <v>5</v>
      </c>
      <c r="S270" s="171" t="s">
        <v>18</v>
      </c>
    </row>
    <row r="271" spans="1:19" ht="15" customHeight="1" x14ac:dyDescent="0.35">
      <c r="A271" s="112">
        <v>1074</v>
      </c>
      <c r="B271" s="112" t="s">
        <v>3713</v>
      </c>
      <c r="C271" s="112" t="s">
        <v>3714</v>
      </c>
      <c r="D271" s="112" t="s">
        <v>1768</v>
      </c>
      <c r="E271" s="112" t="s">
        <v>346</v>
      </c>
      <c r="F271" s="112" t="s">
        <v>3099</v>
      </c>
      <c r="G271" s="180" t="s">
        <v>3715</v>
      </c>
      <c r="H271" s="75"/>
      <c r="I271" s="112" t="s">
        <v>1112</v>
      </c>
      <c r="J271" s="112" t="s">
        <v>290</v>
      </c>
      <c r="K271" s="178"/>
      <c r="L271" s="171"/>
      <c r="M271" s="171"/>
      <c r="N271" s="75"/>
      <c r="O271" s="75"/>
      <c r="P271" s="112">
        <v>31</v>
      </c>
      <c r="Q271" s="75"/>
      <c r="R271" s="112" t="s">
        <v>5</v>
      </c>
      <c r="S271" s="171" t="s">
        <v>18</v>
      </c>
    </row>
    <row r="272" spans="1:19" ht="15" customHeight="1" x14ac:dyDescent="0.35">
      <c r="A272" s="112">
        <v>409</v>
      </c>
      <c r="B272" s="112" t="s">
        <v>1699</v>
      </c>
      <c r="C272" s="112" t="s">
        <v>1700</v>
      </c>
      <c r="D272" s="112" t="s">
        <v>1701</v>
      </c>
      <c r="E272" s="112" t="s">
        <v>346</v>
      </c>
      <c r="F272" s="112" t="s">
        <v>1702</v>
      </c>
      <c r="G272" s="188"/>
      <c r="H272" s="75"/>
      <c r="I272" s="112" t="s">
        <v>886</v>
      </c>
      <c r="J272" s="112" t="s">
        <v>290</v>
      </c>
      <c r="K272" s="178"/>
      <c r="L272" s="171"/>
      <c r="M272" s="171"/>
      <c r="N272" s="112">
        <v>12</v>
      </c>
      <c r="O272" s="75"/>
      <c r="P272" s="75"/>
      <c r="Q272" s="75"/>
      <c r="R272" s="112" t="s">
        <v>3</v>
      </c>
      <c r="S272" s="171" t="s">
        <v>18</v>
      </c>
    </row>
    <row r="273" spans="1:19" ht="15" customHeight="1" x14ac:dyDescent="0.35">
      <c r="A273" s="112">
        <v>789</v>
      </c>
      <c r="B273" s="112" t="s">
        <v>1295</v>
      </c>
      <c r="C273" s="112" t="s">
        <v>2736</v>
      </c>
      <c r="D273" s="112" t="s">
        <v>1701</v>
      </c>
      <c r="E273" s="112" t="s">
        <v>346</v>
      </c>
      <c r="F273" s="112" t="s">
        <v>1702</v>
      </c>
      <c r="G273" s="188"/>
      <c r="H273" s="75"/>
      <c r="I273" s="112" t="s">
        <v>1112</v>
      </c>
      <c r="J273" s="112" t="s">
        <v>290</v>
      </c>
      <c r="K273" s="178"/>
      <c r="L273" s="171"/>
      <c r="M273" s="171"/>
      <c r="N273" s="75"/>
      <c r="O273" s="75"/>
      <c r="P273" s="112">
        <v>34</v>
      </c>
      <c r="Q273" s="75"/>
      <c r="R273" s="112" t="s">
        <v>3</v>
      </c>
      <c r="S273" s="171" t="s">
        <v>18</v>
      </c>
    </row>
    <row r="274" spans="1:19" ht="15" customHeight="1" x14ac:dyDescent="0.35">
      <c r="A274" s="112">
        <v>253</v>
      </c>
      <c r="B274" s="112" t="s">
        <v>1236</v>
      </c>
      <c r="C274" s="112" t="s">
        <v>1237</v>
      </c>
      <c r="D274" s="112" t="s">
        <v>287</v>
      </c>
      <c r="E274" s="112" t="s">
        <v>346</v>
      </c>
      <c r="F274" s="112" t="s">
        <v>1238</v>
      </c>
      <c r="G274" s="188"/>
      <c r="H274" s="75"/>
      <c r="I274" s="112" t="s">
        <v>886</v>
      </c>
      <c r="J274" s="112" t="s">
        <v>1154</v>
      </c>
      <c r="K274" s="178"/>
      <c r="L274" s="171"/>
      <c r="M274" s="171"/>
      <c r="N274" s="75"/>
      <c r="O274" s="75"/>
      <c r="P274" s="75"/>
      <c r="Q274" s="75"/>
      <c r="R274" s="112" t="s">
        <v>3</v>
      </c>
      <c r="S274" s="171" t="s">
        <v>18</v>
      </c>
    </row>
    <row r="275" spans="1:19" ht="15" customHeight="1" x14ac:dyDescent="0.35">
      <c r="A275" s="112">
        <v>821</v>
      </c>
      <c r="B275" s="112" t="s">
        <v>2829</v>
      </c>
      <c r="C275" s="112" t="s">
        <v>2830</v>
      </c>
      <c r="D275" s="112" t="s">
        <v>287</v>
      </c>
      <c r="E275" s="112" t="s">
        <v>346</v>
      </c>
      <c r="F275" s="112" t="s">
        <v>2831</v>
      </c>
      <c r="G275" s="180" t="s">
        <v>2832</v>
      </c>
      <c r="H275" s="75"/>
      <c r="I275" s="112" t="s">
        <v>1112</v>
      </c>
      <c r="J275" s="112" t="s">
        <v>1154</v>
      </c>
      <c r="K275" s="178"/>
      <c r="L275" s="171"/>
      <c r="M275" s="171"/>
      <c r="N275" s="75"/>
      <c r="O275" s="75"/>
      <c r="P275" s="112">
        <v>20</v>
      </c>
      <c r="Q275" s="75"/>
      <c r="R275" s="112" t="s">
        <v>5</v>
      </c>
      <c r="S275" s="171" t="s">
        <v>18</v>
      </c>
    </row>
    <row r="276" spans="1:19" ht="15" customHeight="1" x14ac:dyDescent="0.35">
      <c r="A276" s="112">
        <v>517</v>
      </c>
      <c r="B276" s="112" t="s">
        <v>1236</v>
      </c>
      <c r="C276" s="112" t="s">
        <v>2008</v>
      </c>
      <c r="D276" s="112" t="s">
        <v>287</v>
      </c>
      <c r="E276" s="112" t="s">
        <v>346</v>
      </c>
      <c r="F276" s="112" t="s">
        <v>1238</v>
      </c>
      <c r="G276" s="188"/>
      <c r="H276" s="75"/>
      <c r="I276" s="112" t="s">
        <v>886</v>
      </c>
      <c r="J276" s="112" t="s">
        <v>1154</v>
      </c>
      <c r="K276" s="178"/>
      <c r="L276" s="171"/>
      <c r="M276" s="171"/>
      <c r="N276" s="75"/>
      <c r="O276" s="75"/>
      <c r="P276" s="75"/>
      <c r="Q276" s="75"/>
      <c r="R276" s="112" t="s">
        <v>3</v>
      </c>
      <c r="S276" s="171" t="s">
        <v>18</v>
      </c>
    </row>
    <row r="277" spans="1:19" ht="15" customHeight="1" x14ac:dyDescent="0.35">
      <c r="A277" s="112">
        <v>796</v>
      </c>
      <c r="B277" s="112" t="s">
        <v>2755</v>
      </c>
      <c r="C277" s="112" t="s">
        <v>2756</v>
      </c>
      <c r="D277" s="112" t="s">
        <v>287</v>
      </c>
      <c r="E277" s="112" t="s">
        <v>346</v>
      </c>
      <c r="F277" s="112" t="s">
        <v>2757</v>
      </c>
      <c r="G277" s="188"/>
      <c r="H277" s="75"/>
      <c r="I277" s="112" t="s">
        <v>1112</v>
      </c>
      <c r="J277" s="112" t="s">
        <v>1154</v>
      </c>
      <c r="K277" s="178"/>
      <c r="L277" s="171"/>
      <c r="M277" s="171"/>
      <c r="N277" s="75"/>
      <c r="O277" s="75"/>
      <c r="P277" s="112">
        <v>13</v>
      </c>
      <c r="Q277" s="75"/>
      <c r="R277" s="112" t="s">
        <v>3</v>
      </c>
      <c r="S277" s="171" t="s">
        <v>18</v>
      </c>
    </row>
    <row r="278" spans="1:19" ht="15" customHeight="1" x14ac:dyDescent="0.35">
      <c r="A278" s="112">
        <v>458</v>
      </c>
      <c r="B278" s="112" t="s">
        <v>1843</v>
      </c>
      <c r="C278" s="112" t="s">
        <v>1844</v>
      </c>
      <c r="D278" s="112" t="s">
        <v>1845</v>
      </c>
      <c r="E278" s="112" t="s">
        <v>346</v>
      </c>
      <c r="F278" s="112" t="s">
        <v>1141</v>
      </c>
      <c r="G278" s="188"/>
      <c r="H278" s="75"/>
      <c r="I278" s="112" t="s">
        <v>886</v>
      </c>
      <c r="J278" s="112" t="s">
        <v>1154</v>
      </c>
      <c r="K278" s="178"/>
      <c r="L278" s="171"/>
      <c r="M278" s="171"/>
      <c r="N278" s="112">
        <v>1</v>
      </c>
      <c r="O278" s="75"/>
      <c r="P278" s="75"/>
      <c r="Q278" s="75"/>
      <c r="R278" s="112" t="s">
        <v>3</v>
      </c>
      <c r="S278" s="171" t="s">
        <v>18</v>
      </c>
    </row>
    <row r="279" spans="1:19" ht="15" customHeight="1" x14ac:dyDescent="0.35">
      <c r="A279" s="112">
        <v>331</v>
      </c>
      <c r="B279" s="112" t="s">
        <v>1236</v>
      </c>
      <c r="C279" s="112" t="s">
        <v>1466</v>
      </c>
      <c r="D279" s="112" t="s">
        <v>287</v>
      </c>
      <c r="E279" s="112" t="s">
        <v>346</v>
      </c>
      <c r="F279" s="112" t="s">
        <v>1238</v>
      </c>
      <c r="G279" s="188"/>
      <c r="H279" s="75"/>
      <c r="I279" s="112" t="s">
        <v>886</v>
      </c>
      <c r="J279" s="112" t="s">
        <v>1154</v>
      </c>
      <c r="K279" s="178"/>
      <c r="L279" s="171"/>
      <c r="M279" s="171"/>
      <c r="N279" s="75"/>
      <c r="O279" s="75"/>
      <c r="P279" s="75"/>
      <c r="Q279" s="75"/>
      <c r="R279" s="112" t="s">
        <v>3</v>
      </c>
      <c r="S279" s="171" t="s">
        <v>18</v>
      </c>
    </row>
    <row r="280" spans="1:19" ht="15" customHeight="1" x14ac:dyDescent="0.35">
      <c r="A280" s="112">
        <v>549</v>
      </c>
      <c r="B280" s="112" t="s">
        <v>2094</v>
      </c>
      <c r="C280" s="112" t="s">
        <v>2095</v>
      </c>
      <c r="D280" s="112" t="s">
        <v>287</v>
      </c>
      <c r="E280" s="112" t="s">
        <v>346</v>
      </c>
      <c r="F280" s="112" t="s">
        <v>2096</v>
      </c>
      <c r="G280" s="188"/>
      <c r="H280" s="75"/>
      <c r="I280" s="112" t="s">
        <v>1112</v>
      </c>
      <c r="J280" s="112" t="s">
        <v>1154</v>
      </c>
      <c r="K280" s="178"/>
      <c r="L280" s="171"/>
      <c r="M280" s="171"/>
      <c r="N280" s="75"/>
      <c r="O280" s="75"/>
      <c r="P280" s="112">
        <v>25</v>
      </c>
      <c r="Q280" s="75"/>
      <c r="R280" s="112" t="s">
        <v>3</v>
      </c>
      <c r="S280" s="171" t="s">
        <v>18</v>
      </c>
    </row>
    <row r="281" spans="1:19" ht="15" customHeight="1" x14ac:dyDescent="0.35">
      <c r="A281" s="112">
        <v>719</v>
      </c>
      <c r="B281" s="112" t="s">
        <v>2528</v>
      </c>
      <c r="C281" s="112" t="s">
        <v>2529</v>
      </c>
      <c r="D281" s="112" t="s">
        <v>287</v>
      </c>
      <c r="E281" s="112" t="s">
        <v>346</v>
      </c>
      <c r="F281" s="112" t="s">
        <v>2530</v>
      </c>
      <c r="G281" s="188"/>
      <c r="H281" s="75"/>
      <c r="I281" s="112" t="s">
        <v>1112</v>
      </c>
      <c r="J281" s="112" t="s">
        <v>1154</v>
      </c>
      <c r="K281" s="178"/>
      <c r="L281" s="171"/>
      <c r="M281" s="171"/>
      <c r="N281" s="75"/>
      <c r="O281" s="75"/>
      <c r="P281" s="112">
        <v>25</v>
      </c>
      <c r="Q281" s="75"/>
      <c r="R281" s="112" t="s">
        <v>3</v>
      </c>
      <c r="S281" s="171" t="s">
        <v>18</v>
      </c>
    </row>
    <row r="282" spans="1:19" ht="15" customHeight="1" x14ac:dyDescent="0.35">
      <c r="A282" s="112">
        <v>820</v>
      </c>
      <c r="B282" s="112" t="s">
        <v>2825</v>
      </c>
      <c r="C282" s="112" t="s">
        <v>2826</v>
      </c>
      <c r="D282" s="112" t="s">
        <v>287</v>
      </c>
      <c r="E282" s="112" t="s">
        <v>346</v>
      </c>
      <c r="F282" s="112" t="s">
        <v>2827</v>
      </c>
      <c r="G282" s="180" t="s">
        <v>2828</v>
      </c>
      <c r="H282" s="75"/>
      <c r="I282" s="112" t="s">
        <v>1112</v>
      </c>
      <c r="J282" s="112" t="s">
        <v>1154</v>
      </c>
      <c r="K282" s="178"/>
      <c r="L282" s="171"/>
      <c r="M282" s="171"/>
      <c r="N282" s="75"/>
      <c r="O282" s="75"/>
      <c r="P282" s="112">
        <v>8</v>
      </c>
      <c r="Q282" s="75"/>
      <c r="R282" s="112" t="s">
        <v>5</v>
      </c>
      <c r="S282" s="171" t="s">
        <v>18</v>
      </c>
    </row>
    <row r="283" spans="1:19" ht="15" customHeight="1" x14ac:dyDescent="0.35">
      <c r="A283" s="112">
        <v>383</v>
      </c>
      <c r="B283" s="112" t="s">
        <v>1236</v>
      </c>
      <c r="C283" s="112" t="s">
        <v>1620</v>
      </c>
      <c r="D283" s="112" t="s">
        <v>287</v>
      </c>
      <c r="E283" s="112" t="s">
        <v>346</v>
      </c>
      <c r="F283" s="112" t="s">
        <v>1238</v>
      </c>
      <c r="G283" s="188"/>
      <c r="H283" s="75"/>
      <c r="I283" s="112" t="s">
        <v>886</v>
      </c>
      <c r="J283" s="112" t="s">
        <v>1154</v>
      </c>
      <c r="K283" s="178"/>
      <c r="L283" s="171"/>
      <c r="M283" s="171"/>
      <c r="N283" s="75"/>
      <c r="O283" s="75"/>
      <c r="P283" s="75"/>
      <c r="Q283" s="75"/>
      <c r="R283" s="112" t="s">
        <v>3</v>
      </c>
      <c r="S283" s="171" t="s">
        <v>18</v>
      </c>
    </row>
    <row r="284" spans="1:19" ht="15" customHeight="1" x14ac:dyDescent="0.35">
      <c r="A284" s="112">
        <v>774</v>
      </c>
      <c r="B284" s="112" t="s">
        <v>2693</v>
      </c>
      <c r="C284" s="112" t="s">
        <v>2694</v>
      </c>
      <c r="D284" s="112" t="s">
        <v>287</v>
      </c>
      <c r="E284" s="112" t="s">
        <v>346</v>
      </c>
      <c r="F284" s="112" t="s">
        <v>2695</v>
      </c>
      <c r="G284" s="188"/>
      <c r="H284" s="75"/>
      <c r="I284" s="112" t="s">
        <v>1112</v>
      </c>
      <c r="J284" s="112" t="s">
        <v>1154</v>
      </c>
      <c r="K284" s="178"/>
      <c r="L284" s="171"/>
      <c r="M284" s="171"/>
      <c r="N284" s="75"/>
      <c r="O284" s="75"/>
      <c r="P284" s="112">
        <v>22</v>
      </c>
      <c r="Q284" s="75"/>
      <c r="R284" s="112" t="s">
        <v>3</v>
      </c>
      <c r="S284" s="171" t="s">
        <v>18</v>
      </c>
    </row>
    <row r="285" spans="1:19" ht="15" customHeight="1" x14ac:dyDescent="0.35">
      <c r="A285" s="112">
        <v>1043</v>
      </c>
      <c r="B285" s="112" t="s">
        <v>3609</v>
      </c>
      <c r="C285" s="112" t="s">
        <v>3610</v>
      </c>
      <c r="D285" s="112" t="s">
        <v>287</v>
      </c>
      <c r="E285" s="112" t="s">
        <v>346</v>
      </c>
      <c r="F285" s="112" t="s">
        <v>3611</v>
      </c>
      <c r="G285" s="180" t="s">
        <v>3612</v>
      </c>
      <c r="H285" s="75"/>
      <c r="I285" s="112" t="s">
        <v>886</v>
      </c>
      <c r="J285" s="112" t="s">
        <v>1154</v>
      </c>
      <c r="K285" s="178"/>
      <c r="L285" s="171"/>
      <c r="M285" s="171"/>
      <c r="N285" s="112">
        <v>4</v>
      </c>
      <c r="O285" s="75"/>
      <c r="P285" s="75"/>
      <c r="Q285" s="75"/>
      <c r="R285" s="112" t="s">
        <v>5</v>
      </c>
      <c r="S285" s="171" t="s">
        <v>18</v>
      </c>
    </row>
    <row r="286" spans="1:19" ht="15" customHeight="1" x14ac:dyDescent="0.35">
      <c r="A286" s="112">
        <v>388</v>
      </c>
      <c r="B286" s="112" t="s">
        <v>1631</v>
      </c>
      <c r="C286" s="112" t="s">
        <v>1632</v>
      </c>
      <c r="D286" s="112" t="s">
        <v>287</v>
      </c>
      <c r="E286" s="112" t="s">
        <v>346</v>
      </c>
      <c r="F286" s="112" t="s">
        <v>1633</v>
      </c>
      <c r="G286" s="188"/>
      <c r="H286" s="75"/>
      <c r="I286" s="112" t="s">
        <v>886</v>
      </c>
      <c r="J286" s="112" t="s">
        <v>290</v>
      </c>
      <c r="K286" s="178"/>
      <c r="L286" s="171"/>
      <c r="M286" s="171"/>
      <c r="N286" s="75"/>
      <c r="O286" s="75"/>
      <c r="P286" s="75"/>
      <c r="Q286" s="75"/>
      <c r="R286" s="112" t="s">
        <v>3</v>
      </c>
      <c r="S286" s="171" t="s">
        <v>18</v>
      </c>
    </row>
    <row r="287" spans="1:19" ht="15" customHeight="1" x14ac:dyDescent="0.35">
      <c r="A287" s="112">
        <v>679</v>
      </c>
      <c r="B287" s="112" t="s">
        <v>2407</v>
      </c>
      <c r="C287" s="112" t="s">
        <v>2408</v>
      </c>
      <c r="D287" s="112" t="s">
        <v>488</v>
      </c>
      <c r="E287" s="112" t="s">
        <v>556</v>
      </c>
      <c r="F287" s="112" t="s">
        <v>2409</v>
      </c>
      <c r="G287" s="188"/>
      <c r="H287" s="75"/>
      <c r="I287" s="112" t="s">
        <v>886</v>
      </c>
      <c r="J287" s="112" t="s">
        <v>290</v>
      </c>
      <c r="K287" s="178"/>
      <c r="L287" s="171"/>
      <c r="M287" s="171"/>
      <c r="N287" s="75"/>
      <c r="O287" s="75"/>
      <c r="P287" s="75"/>
      <c r="Q287" s="75"/>
      <c r="R287" s="112" t="s">
        <v>3</v>
      </c>
      <c r="S287" s="171" t="s">
        <v>18</v>
      </c>
    </row>
    <row r="288" spans="1:19" ht="15" customHeight="1" x14ac:dyDescent="0.35">
      <c r="A288" s="112">
        <v>1003</v>
      </c>
      <c r="B288" s="112" t="s">
        <v>3467</v>
      </c>
      <c r="C288" s="112" t="s">
        <v>3468</v>
      </c>
      <c r="D288" s="112" t="s">
        <v>2407</v>
      </c>
      <c r="E288" s="112" t="s">
        <v>556</v>
      </c>
      <c r="F288" s="112" t="s">
        <v>2409</v>
      </c>
      <c r="G288" s="180" t="s">
        <v>488</v>
      </c>
      <c r="H288" s="75"/>
      <c r="I288" s="112" t="s">
        <v>1112</v>
      </c>
      <c r="J288" s="112" t="s">
        <v>290</v>
      </c>
      <c r="K288" s="178"/>
      <c r="L288" s="171"/>
      <c r="M288" s="171"/>
      <c r="N288" s="75"/>
      <c r="O288" s="75"/>
      <c r="P288" s="75"/>
      <c r="Q288" s="75"/>
      <c r="R288" s="112" t="s">
        <v>5</v>
      </c>
      <c r="S288" s="171" t="s">
        <v>18</v>
      </c>
    </row>
    <row r="289" spans="1:19" ht="15" customHeight="1" x14ac:dyDescent="0.35">
      <c r="A289" s="112">
        <v>544</v>
      </c>
      <c r="B289" s="112" t="s">
        <v>2082</v>
      </c>
      <c r="C289" s="112" t="s">
        <v>2083</v>
      </c>
      <c r="D289" s="112" t="s">
        <v>1201</v>
      </c>
      <c r="E289" s="112" t="s">
        <v>346</v>
      </c>
      <c r="F289" s="112" t="s">
        <v>1141</v>
      </c>
      <c r="G289" s="188"/>
      <c r="H289" s="75"/>
      <c r="I289" s="112" t="s">
        <v>886</v>
      </c>
      <c r="J289" s="112" t="s">
        <v>1154</v>
      </c>
      <c r="K289" s="178"/>
      <c r="L289" s="171"/>
      <c r="M289" s="171"/>
      <c r="N289" s="75"/>
      <c r="O289" s="75"/>
      <c r="P289" s="75"/>
      <c r="Q289" s="75"/>
      <c r="R289" s="112" t="s">
        <v>3</v>
      </c>
      <c r="S289" s="171" t="s">
        <v>18</v>
      </c>
    </row>
    <row r="290" spans="1:19" ht="15" customHeight="1" x14ac:dyDescent="0.35">
      <c r="A290" s="112">
        <v>588</v>
      </c>
      <c r="B290" s="112" t="s">
        <v>1196</v>
      </c>
      <c r="C290" s="112" t="s">
        <v>2183</v>
      </c>
      <c r="D290" s="112" t="s">
        <v>287</v>
      </c>
      <c r="E290" s="112" t="s">
        <v>346</v>
      </c>
      <c r="F290" s="112" t="s">
        <v>1198</v>
      </c>
      <c r="G290" s="188"/>
      <c r="H290" s="75"/>
      <c r="I290" s="112" t="s">
        <v>886</v>
      </c>
      <c r="J290" s="112" t="s">
        <v>1154</v>
      </c>
      <c r="K290" s="178"/>
      <c r="L290" s="171"/>
      <c r="M290" s="171"/>
      <c r="N290" s="112">
        <v>3</v>
      </c>
      <c r="O290" s="75"/>
      <c r="P290" s="75"/>
      <c r="Q290" s="75"/>
      <c r="R290" s="112" t="s">
        <v>3</v>
      </c>
      <c r="S290" s="171" t="s">
        <v>18</v>
      </c>
    </row>
    <row r="291" spans="1:19" ht="15" customHeight="1" x14ac:dyDescent="0.35">
      <c r="A291" s="112">
        <v>655</v>
      </c>
      <c r="B291" s="112" t="s">
        <v>1196</v>
      </c>
      <c r="C291" s="112" t="s">
        <v>2345</v>
      </c>
      <c r="D291" s="112" t="s">
        <v>287</v>
      </c>
      <c r="E291" s="112" t="s">
        <v>346</v>
      </c>
      <c r="F291" s="112" t="s">
        <v>1198</v>
      </c>
      <c r="G291" s="188"/>
      <c r="H291" s="75"/>
      <c r="I291" s="112" t="s">
        <v>886</v>
      </c>
      <c r="J291" s="112" t="s">
        <v>1154</v>
      </c>
      <c r="K291" s="178"/>
      <c r="L291" s="171"/>
      <c r="M291" s="171"/>
      <c r="N291" s="112">
        <v>2</v>
      </c>
      <c r="O291" s="75"/>
      <c r="P291" s="75"/>
      <c r="Q291" s="75"/>
      <c r="R291" s="112" t="s">
        <v>3</v>
      </c>
      <c r="S291" s="171" t="s">
        <v>18</v>
      </c>
    </row>
    <row r="292" spans="1:19" ht="15" customHeight="1" x14ac:dyDescent="0.35">
      <c r="A292" s="112">
        <v>240</v>
      </c>
      <c r="B292" s="112" t="s">
        <v>1196</v>
      </c>
      <c r="C292" s="112" t="s">
        <v>1197</v>
      </c>
      <c r="D292" s="112" t="s">
        <v>287</v>
      </c>
      <c r="E292" s="112" t="s">
        <v>346</v>
      </c>
      <c r="F292" s="112" t="s">
        <v>1198</v>
      </c>
      <c r="G292" s="188"/>
      <c r="H292" s="75"/>
      <c r="I292" s="112" t="s">
        <v>886</v>
      </c>
      <c r="J292" s="112" t="s">
        <v>1154</v>
      </c>
      <c r="K292" s="178"/>
      <c r="L292" s="171"/>
      <c r="M292" s="171"/>
      <c r="N292" s="112">
        <v>3</v>
      </c>
      <c r="O292" s="75"/>
      <c r="P292" s="75"/>
      <c r="Q292" s="75"/>
      <c r="R292" s="112" t="s">
        <v>3</v>
      </c>
      <c r="S292" s="171" t="s">
        <v>18</v>
      </c>
    </row>
    <row r="293" spans="1:19" ht="15" customHeight="1" x14ac:dyDescent="0.35">
      <c r="A293" s="112">
        <v>696</v>
      </c>
      <c r="B293" s="112" t="s">
        <v>2456</v>
      </c>
      <c r="C293" s="112" t="s">
        <v>2457</v>
      </c>
      <c r="D293" s="112" t="s">
        <v>287</v>
      </c>
      <c r="E293" s="112" t="s">
        <v>346</v>
      </c>
      <c r="F293" s="112" t="s">
        <v>2458</v>
      </c>
      <c r="G293" s="188"/>
      <c r="H293" s="75"/>
      <c r="I293" s="112" t="s">
        <v>1112</v>
      </c>
      <c r="J293" s="112" t="s">
        <v>1154</v>
      </c>
      <c r="K293" s="178"/>
      <c r="L293" s="171"/>
      <c r="M293" s="171"/>
      <c r="N293" s="75"/>
      <c r="O293" s="75"/>
      <c r="P293" s="112">
        <v>23</v>
      </c>
      <c r="Q293" s="75"/>
      <c r="R293" s="112" t="s">
        <v>3</v>
      </c>
      <c r="S293" s="171" t="s">
        <v>18</v>
      </c>
    </row>
    <row r="294" spans="1:19" ht="15" customHeight="1" x14ac:dyDescent="0.35">
      <c r="A294" s="112">
        <v>566</v>
      </c>
      <c r="B294" s="112" t="s">
        <v>2135</v>
      </c>
      <c r="C294" s="112" t="s">
        <v>2136</v>
      </c>
      <c r="D294" s="112" t="s">
        <v>332</v>
      </c>
      <c r="E294" s="112" t="s">
        <v>346</v>
      </c>
      <c r="F294" s="112" t="s">
        <v>1141</v>
      </c>
      <c r="G294" s="188"/>
      <c r="H294" s="75"/>
      <c r="I294" s="112" t="s">
        <v>886</v>
      </c>
      <c r="J294" s="112" t="s">
        <v>290</v>
      </c>
      <c r="K294" s="178"/>
      <c r="L294" s="171"/>
      <c r="M294" s="171"/>
      <c r="N294" s="75"/>
      <c r="O294" s="75"/>
      <c r="P294" s="75"/>
      <c r="Q294" s="75"/>
      <c r="R294" s="112" t="s">
        <v>3</v>
      </c>
      <c r="S294" s="171" t="s">
        <v>18</v>
      </c>
    </row>
    <row r="295" spans="1:19" ht="15" customHeight="1" x14ac:dyDescent="0.35">
      <c r="A295" s="112">
        <v>746</v>
      </c>
      <c r="B295" s="112" t="s">
        <v>2611</v>
      </c>
      <c r="C295" s="112" t="s">
        <v>2612</v>
      </c>
      <c r="D295" s="112" t="s">
        <v>287</v>
      </c>
      <c r="E295" s="112" t="s">
        <v>346</v>
      </c>
      <c r="F295" s="112" t="s">
        <v>2613</v>
      </c>
      <c r="G295" s="188"/>
      <c r="H295" s="75"/>
      <c r="I295" s="112" t="s">
        <v>886</v>
      </c>
      <c r="J295" s="112" t="s">
        <v>1154</v>
      </c>
      <c r="K295" s="178"/>
      <c r="L295" s="171"/>
      <c r="M295" s="171"/>
      <c r="N295" s="75"/>
      <c r="O295" s="75"/>
      <c r="P295" s="75"/>
      <c r="Q295" s="75"/>
      <c r="R295" s="112" t="s">
        <v>3</v>
      </c>
      <c r="S295" s="171" t="s">
        <v>18</v>
      </c>
    </row>
    <row r="296" spans="1:19" ht="15" customHeight="1" x14ac:dyDescent="0.35">
      <c r="A296" s="112">
        <v>518</v>
      </c>
      <c r="B296" s="112" t="s">
        <v>2009</v>
      </c>
      <c r="C296" s="112" t="s">
        <v>2010</v>
      </c>
      <c r="D296" s="112" t="s">
        <v>1201</v>
      </c>
      <c r="E296" s="112" t="s">
        <v>346</v>
      </c>
      <c r="F296" s="112" t="s">
        <v>1141</v>
      </c>
      <c r="G296" s="188"/>
      <c r="H296" s="75"/>
      <c r="I296" s="112" t="s">
        <v>886</v>
      </c>
      <c r="J296" s="112" t="s">
        <v>1154</v>
      </c>
      <c r="K296" s="178"/>
      <c r="L296" s="171"/>
      <c r="M296" s="171"/>
      <c r="N296" s="75"/>
      <c r="O296" s="75"/>
      <c r="P296" s="75"/>
      <c r="Q296" s="75"/>
      <c r="R296" s="112" t="s">
        <v>3</v>
      </c>
      <c r="S296" s="171" t="s">
        <v>18</v>
      </c>
    </row>
    <row r="297" spans="1:19" ht="15" customHeight="1" x14ac:dyDescent="0.35">
      <c r="A297" s="112">
        <v>449</v>
      </c>
      <c r="B297" s="112" t="s">
        <v>1813</v>
      </c>
      <c r="C297" s="112" t="s">
        <v>1814</v>
      </c>
      <c r="D297" s="112" t="s">
        <v>287</v>
      </c>
      <c r="E297" s="112" t="s">
        <v>346</v>
      </c>
      <c r="F297" s="112" t="s">
        <v>1815</v>
      </c>
      <c r="G297" s="188"/>
      <c r="H297" s="75"/>
      <c r="I297" s="112" t="s">
        <v>886</v>
      </c>
      <c r="J297" s="112" t="s">
        <v>1154</v>
      </c>
      <c r="K297" s="178"/>
      <c r="L297" s="171"/>
      <c r="M297" s="171"/>
      <c r="N297" s="75"/>
      <c r="O297" s="75"/>
      <c r="P297" s="75"/>
      <c r="Q297" s="75"/>
      <c r="R297" s="112" t="s">
        <v>3</v>
      </c>
      <c r="S297" s="171" t="s">
        <v>18</v>
      </c>
    </row>
    <row r="298" spans="1:19" ht="15" customHeight="1" x14ac:dyDescent="0.35">
      <c r="A298" s="112">
        <v>1063</v>
      </c>
      <c r="B298" s="112" t="s">
        <v>3673</v>
      </c>
      <c r="C298" s="112" t="s">
        <v>3674</v>
      </c>
      <c r="D298" s="112" t="s">
        <v>1201</v>
      </c>
      <c r="E298" s="112" t="s">
        <v>346</v>
      </c>
      <c r="F298" s="112" t="s">
        <v>3675</v>
      </c>
      <c r="G298" s="180" t="s">
        <v>3676</v>
      </c>
      <c r="H298" s="75"/>
      <c r="I298" s="112" t="s">
        <v>886</v>
      </c>
      <c r="J298" s="112" t="s">
        <v>1154</v>
      </c>
      <c r="K298" s="178"/>
      <c r="L298" s="171"/>
      <c r="M298" s="171"/>
      <c r="N298" s="112">
        <v>2</v>
      </c>
      <c r="O298" s="75"/>
      <c r="P298" s="75"/>
      <c r="Q298" s="75"/>
      <c r="R298" s="112" t="s">
        <v>5</v>
      </c>
      <c r="S298" s="171" t="s">
        <v>18</v>
      </c>
    </row>
    <row r="299" spans="1:19" ht="15" customHeight="1" x14ac:dyDescent="0.35">
      <c r="A299" s="112">
        <v>1016</v>
      </c>
      <c r="B299" s="112" t="s">
        <v>3511</v>
      </c>
      <c r="C299" s="112" t="s">
        <v>3512</v>
      </c>
      <c r="D299" s="112" t="s">
        <v>1201</v>
      </c>
      <c r="E299" s="112" t="s">
        <v>346</v>
      </c>
      <c r="F299" s="112" t="s">
        <v>3513</v>
      </c>
      <c r="G299" s="180" t="s">
        <v>3514</v>
      </c>
      <c r="H299" s="75"/>
      <c r="I299" s="112" t="s">
        <v>1112</v>
      </c>
      <c r="J299" s="112" t="s">
        <v>1154</v>
      </c>
      <c r="K299" s="178"/>
      <c r="L299" s="171"/>
      <c r="M299" s="171"/>
      <c r="N299" s="112">
        <v>2</v>
      </c>
      <c r="O299" s="75"/>
      <c r="P299" s="112">
        <v>18</v>
      </c>
      <c r="Q299" s="75"/>
      <c r="R299" s="112" t="s">
        <v>5</v>
      </c>
      <c r="S299" s="171" t="s">
        <v>18</v>
      </c>
    </row>
    <row r="300" spans="1:19" ht="15" customHeight="1" x14ac:dyDescent="0.35">
      <c r="A300" s="112">
        <v>1057</v>
      </c>
      <c r="B300" s="112" t="s">
        <v>1804</v>
      </c>
      <c r="C300" s="112" t="s">
        <v>3656</v>
      </c>
      <c r="D300" s="112" t="s">
        <v>287</v>
      </c>
      <c r="E300" s="112" t="s">
        <v>346</v>
      </c>
      <c r="F300" s="112" t="s">
        <v>1940</v>
      </c>
      <c r="G300" s="180" t="s">
        <v>3344</v>
      </c>
      <c r="H300" s="75"/>
      <c r="I300" s="112" t="s">
        <v>886</v>
      </c>
      <c r="J300" s="112" t="s">
        <v>290</v>
      </c>
      <c r="K300" s="178"/>
      <c r="L300" s="171"/>
      <c r="M300" s="171"/>
      <c r="N300" s="75"/>
      <c r="O300" s="75"/>
      <c r="P300" s="75"/>
      <c r="Q300" s="75"/>
      <c r="R300" s="112" t="s">
        <v>5</v>
      </c>
      <c r="S300" s="171" t="s">
        <v>18</v>
      </c>
    </row>
    <row r="301" spans="1:19" ht="15" customHeight="1" x14ac:dyDescent="0.35">
      <c r="A301" s="112">
        <v>574</v>
      </c>
      <c r="B301" s="112" t="s">
        <v>2150</v>
      </c>
      <c r="C301" s="112" t="s">
        <v>2151</v>
      </c>
      <c r="D301" s="112" t="s">
        <v>1150</v>
      </c>
      <c r="E301" s="112" t="s">
        <v>346</v>
      </c>
      <c r="F301" s="112" t="s">
        <v>2152</v>
      </c>
      <c r="G301" s="188"/>
      <c r="H301" s="75"/>
      <c r="I301" s="112" t="s">
        <v>886</v>
      </c>
      <c r="J301" s="112" t="s">
        <v>290</v>
      </c>
      <c r="K301" s="178"/>
      <c r="L301" s="171"/>
      <c r="M301" s="171"/>
      <c r="N301" s="75"/>
      <c r="O301" s="75"/>
      <c r="P301" s="75"/>
      <c r="Q301" s="75"/>
      <c r="R301" s="112" t="s">
        <v>3</v>
      </c>
      <c r="S301" s="171" t="s">
        <v>18</v>
      </c>
    </row>
    <row r="302" spans="1:19" ht="15" customHeight="1" x14ac:dyDescent="0.35">
      <c r="A302" s="112">
        <v>478</v>
      </c>
      <c r="B302" s="112" t="s">
        <v>1895</v>
      </c>
      <c r="C302" s="112" t="s">
        <v>1896</v>
      </c>
      <c r="D302" s="112" t="s">
        <v>1897</v>
      </c>
      <c r="E302" s="112" t="s">
        <v>346</v>
      </c>
      <c r="F302" s="112" t="s">
        <v>1141</v>
      </c>
      <c r="G302" s="188"/>
      <c r="H302" s="75"/>
      <c r="I302" s="112" t="s">
        <v>886</v>
      </c>
      <c r="J302" s="112" t="s">
        <v>290</v>
      </c>
      <c r="K302" s="178"/>
      <c r="L302" s="171"/>
      <c r="M302" s="171"/>
      <c r="N302" s="75"/>
      <c r="O302" s="75"/>
      <c r="P302" s="75"/>
      <c r="Q302" s="75"/>
      <c r="R302" s="112" t="s">
        <v>3</v>
      </c>
      <c r="S302" s="171" t="s">
        <v>18</v>
      </c>
    </row>
    <row r="303" spans="1:19" ht="15" customHeight="1" x14ac:dyDescent="0.35">
      <c r="A303" s="112">
        <v>510</v>
      </c>
      <c r="B303" s="112" t="s">
        <v>1990</v>
      </c>
      <c r="C303" s="112" t="s">
        <v>1991</v>
      </c>
      <c r="D303" s="112" t="s">
        <v>488</v>
      </c>
      <c r="E303" s="112" t="s">
        <v>346</v>
      </c>
      <c r="F303" s="112" t="s">
        <v>1992</v>
      </c>
      <c r="G303" s="188"/>
      <c r="H303" s="75"/>
      <c r="I303" s="112" t="s">
        <v>886</v>
      </c>
      <c r="J303" s="112" t="s">
        <v>290</v>
      </c>
      <c r="K303" s="178"/>
      <c r="L303" s="171"/>
      <c r="M303" s="171"/>
      <c r="N303" s="75"/>
      <c r="O303" s="75"/>
      <c r="P303" s="75"/>
      <c r="Q303" s="75"/>
      <c r="R303" s="112" t="s">
        <v>3</v>
      </c>
      <c r="S303" s="171" t="s">
        <v>18</v>
      </c>
    </row>
    <row r="304" spans="1:19" ht="15" customHeight="1" x14ac:dyDescent="0.35">
      <c r="A304" s="112">
        <v>345</v>
      </c>
      <c r="B304" s="112" t="s">
        <v>1504</v>
      </c>
      <c r="C304" s="112" t="s">
        <v>1505</v>
      </c>
      <c r="D304" s="112" t="s">
        <v>1110</v>
      </c>
      <c r="E304" s="112" t="s">
        <v>346</v>
      </c>
      <c r="F304" s="112" t="s">
        <v>1506</v>
      </c>
      <c r="G304" s="188"/>
      <c r="H304" s="75"/>
      <c r="I304" s="112" t="s">
        <v>886</v>
      </c>
      <c r="J304" s="112" t="s">
        <v>290</v>
      </c>
      <c r="K304" s="178"/>
      <c r="L304" s="171"/>
      <c r="M304" s="171"/>
      <c r="N304" s="75"/>
      <c r="O304" s="75"/>
      <c r="P304" s="75"/>
      <c r="Q304" s="75"/>
      <c r="R304" s="112" t="s">
        <v>3</v>
      </c>
      <c r="S304" s="171" t="s">
        <v>18</v>
      </c>
    </row>
    <row r="305" spans="1:19" ht="15" customHeight="1" x14ac:dyDescent="0.35">
      <c r="A305" s="112">
        <v>572</v>
      </c>
      <c r="B305" s="112" t="s">
        <v>2145</v>
      </c>
      <c r="C305" s="112" t="s">
        <v>2146</v>
      </c>
      <c r="D305" s="112" t="s">
        <v>287</v>
      </c>
      <c r="E305" s="112" t="s">
        <v>346</v>
      </c>
      <c r="F305" s="112" t="s">
        <v>1141</v>
      </c>
      <c r="G305" s="188"/>
      <c r="H305" s="75"/>
      <c r="I305" s="112" t="s">
        <v>886</v>
      </c>
      <c r="J305" s="112" t="s">
        <v>1154</v>
      </c>
      <c r="K305" s="190"/>
      <c r="L305" s="171"/>
      <c r="M305" s="171"/>
      <c r="N305" s="112">
        <v>1</v>
      </c>
      <c r="O305" s="75"/>
      <c r="P305" s="75"/>
      <c r="Q305" s="75"/>
      <c r="R305" s="112" t="s">
        <v>3</v>
      </c>
      <c r="S305" s="171" t="s">
        <v>18</v>
      </c>
    </row>
    <row r="306" spans="1:19" ht="15" customHeight="1" x14ac:dyDescent="0.35">
      <c r="A306" s="112">
        <v>1050</v>
      </c>
      <c r="B306" s="112" t="s">
        <v>3633</v>
      </c>
      <c r="C306" s="112" t="s">
        <v>3634</v>
      </c>
      <c r="D306" s="112" t="s">
        <v>1177</v>
      </c>
      <c r="E306" s="112" t="s">
        <v>346</v>
      </c>
      <c r="F306" s="112" t="s">
        <v>3635</v>
      </c>
      <c r="G306" s="180" t="s">
        <v>3636</v>
      </c>
      <c r="H306" s="75"/>
      <c r="I306" s="112" t="s">
        <v>886</v>
      </c>
      <c r="J306" s="112" t="s">
        <v>1154</v>
      </c>
      <c r="K306" s="178"/>
      <c r="L306" s="171"/>
      <c r="M306" s="171"/>
      <c r="N306" s="112">
        <v>4</v>
      </c>
      <c r="O306" s="75"/>
      <c r="P306" s="75"/>
      <c r="Q306" s="75"/>
      <c r="R306" s="112" t="s">
        <v>5</v>
      </c>
      <c r="S306" s="171" t="s">
        <v>18</v>
      </c>
    </row>
    <row r="307" spans="1:19" ht="15" customHeight="1" x14ac:dyDescent="0.35">
      <c r="A307" s="112">
        <v>856</v>
      </c>
      <c r="B307" s="112" t="s">
        <v>2957</v>
      </c>
      <c r="C307" s="112" t="s">
        <v>2958</v>
      </c>
      <c r="D307" s="112" t="s">
        <v>1177</v>
      </c>
      <c r="E307" s="112" t="s">
        <v>346</v>
      </c>
      <c r="F307" s="112" t="s">
        <v>2959</v>
      </c>
      <c r="G307" s="180" t="s">
        <v>2960</v>
      </c>
      <c r="H307" s="75"/>
      <c r="I307" s="112" t="s">
        <v>1112</v>
      </c>
      <c r="J307" s="112" t="s">
        <v>1154</v>
      </c>
      <c r="K307" s="178"/>
      <c r="L307" s="171"/>
      <c r="M307" s="171"/>
      <c r="N307" s="112">
        <v>1</v>
      </c>
      <c r="O307" s="75"/>
      <c r="P307" s="112">
        <v>5</v>
      </c>
      <c r="Q307" s="75"/>
      <c r="R307" s="112" t="s">
        <v>5</v>
      </c>
      <c r="S307" s="171" t="s">
        <v>18</v>
      </c>
    </row>
    <row r="308" spans="1:19" ht="15" customHeight="1" x14ac:dyDescent="0.35">
      <c r="A308" s="112">
        <v>565</v>
      </c>
      <c r="B308" s="112" t="s">
        <v>2133</v>
      </c>
      <c r="C308" s="112" t="s">
        <v>2134</v>
      </c>
      <c r="D308" s="112" t="s">
        <v>287</v>
      </c>
      <c r="E308" s="112" t="s">
        <v>346</v>
      </c>
      <c r="F308" s="112" t="s">
        <v>1141</v>
      </c>
      <c r="G308" s="188"/>
      <c r="H308" s="75"/>
      <c r="I308" s="112" t="s">
        <v>886</v>
      </c>
      <c r="J308" s="112" t="s">
        <v>1154</v>
      </c>
      <c r="K308" s="178"/>
      <c r="L308" s="171"/>
      <c r="M308" s="171"/>
      <c r="N308" s="112">
        <v>1</v>
      </c>
      <c r="O308" s="75"/>
      <c r="P308" s="75"/>
      <c r="Q308" s="75"/>
      <c r="R308" s="112" t="s">
        <v>3</v>
      </c>
      <c r="S308" s="171" t="s">
        <v>18</v>
      </c>
    </row>
    <row r="309" spans="1:19" ht="15" customHeight="1" x14ac:dyDescent="0.35">
      <c r="A309" s="112">
        <v>772</v>
      </c>
      <c r="B309" s="112" t="s">
        <v>2687</v>
      </c>
      <c r="C309" s="112" t="s">
        <v>2688</v>
      </c>
      <c r="D309" s="112" t="s">
        <v>287</v>
      </c>
      <c r="E309" s="112" t="s">
        <v>346</v>
      </c>
      <c r="F309" s="112" t="s">
        <v>2689</v>
      </c>
      <c r="G309" s="188"/>
      <c r="H309" s="75"/>
      <c r="I309" s="112" t="s">
        <v>1112</v>
      </c>
      <c r="J309" s="112" t="s">
        <v>1154</v>
      </c>
      <c r="K309" s="178"/>
      <c r="L309" s="171"/>
      <c r="M309" s="171"/>
      <c r="N309" s="75"/>
      <c r="O309" s="75"/>
      <c r="P309" s="112">
        <v>21</v>
      </c>
      <c r="Q309" s="75"/>
      <c r="R309" s="112" t="s">
        <v>3</v>
      </c>
      <c r="S309" s="171" t="s">
        <v>18</v>
      </c>
    </row>
    <row r="310" spans="1:19" ht="15" customHeight="1" x14ac:dyDescent="0.35">
      <c r="A310" s="112">
        <v>645</v>
      </c>
      <c r="B310" s="112" t="s">
        <v>2325</v>
      </c>
      <c r="C310" s="112" t="s">
        <v>2326</v>
      </c>
      <c r="D310" s="112" t="s">
        <v>287</v>
      </c>
      <c r="E310" s="112" t="s">
        <v>346</v>
      </c>
      <c r="F310" s="112" t="s">
        <v>1141</v>
      </c>
      <c r="G310" s="188"/>
      <c r="H310" s="75"/>
      <c r="I310" s="112" t="s">
        <v>886</v>
      </c>
      <c r="J310" s="112" t="s">
        <v>1154</v>
      </c>
      <c r="K310" s="178"/>
      <c r="L310" s="171"/>
      <c r="M310" s="171"/>
      <c r="N310" s="75"/>
      <c r="O310" s="75"/>
      <c r="P310" s="75"/>
      <c r="Q310" s="75"/>
      <c r="R310" s="112" t="s">
        <v>3</v>
      </c>
      <c r="S310" s="171" t="s">
        <v>18</v>
      </c>
    </row>
    <row r="311" spans="1:19" ht="15" customHeight="1" x14ac:dyDescent="0.35">
      <c r="A311" s="112">
        <v>563</v>
      </c>
      <c r="B311" s="112" t="s">
        <v>2129</v>
      </c>
      <c r="C311" s="112" t="s">
        <v>2130</v>
      </c>
      <c r="D311" s="112" t="s">
        <v>1110</v>
      </c>
      <c r="E311" s="112" t="s">
        <v>346</v>
      </c>
      <c r="F311" s="112" t="s">
        <v>1141</v>
      </c>
      <c r="G311" s="188"/>
      <c r="H311" s="75"/>
      <c r="I311" s="112" t="s">
        <v>886</v>
      </c>
      <c r="J311" s="112" t="s">
        <v>1154</v>
      </c>
      <c r="K311" s="178"/>
      <c r="L311" s="171"/>
      <c r="M311" s="171"/>
      <c r="N311" s="112">
        <v>2</v>
      </c>
      <c r="O311" s="75"/>
      <c r="P311" s="75"/>
      <c r="Q311" s="75"/>
      <c r="R311" s="112" t="s">
        <v>3</v>
      </c>
      <c r="S311" s="171" t="s">
        <v>18</v>
      </c>
    </row>
    <row r="312" spans="1:19" ht="15" customHeight="1" x14ac:dyDescent="0.35">
      <c r="A312" s="112">
        <v>280</v>
      </c>
      <c r="B312" s="112" t="s">
        <v>1314</v>
      </c>
      <c r="C312" s="112" t="s">
        <v>1315</v>
      </c>
      <c r="D312" s="112" t="s">
        <v>1201</v>
      </c>
      <c r="E312" s="112" t="s">
        <v>346</v>
      </c>
      <c r="F312" s="112" t="s">
        <v>1316</v>
      </c>
      <c r="G312" s="188"/>
      <c r="H312" s="75"/>
      <c r="I312" s="112" t="s">
        <v>886</v>
      </c>
      <c r="J312" s="112" t="s">
        <v>1154</v>
      </c>
      <c r="K312" s="178"/>
      <c r="L312" s="171"/>
      <c r="M312" s="171"/>
      <c r="N312" s="75"/>
      <c r="O312" s="75"/>
      <c r="P312" s="75"/>
      <c r="Q312" s="75"/>
      <c r="R312" s="112" t="s">
        <v>3</v>
      </c>
      <c r="S312" s="171" t="s">
        <v>18</v>
      </c>
    </row>
    <row r="313" spans="1:19" ht="15" customHeight="1" x14ac:dyDescent="0.35">
      <c r="A313" s="112">
        <v>748</v>
      </c>
      <c r="B313" s="112" t="s">
        <v>2617</v>
      </c>
      <c r="C313" s="112" t="s">
        <v>2618</v>
      </c>
      <c r="D313" s="112" t="s">
        <v>1201</v>
      </c>
      <c r="E313" s="112" t="s">
        <v>346</v>
      </c>
      <c r="F313" s="112" t="s">
        <v>2619</v>
      </c>
      <c r="G313" s="188"/>
      <c r="H313" s="75"/>
      <c r="I313" s="112" t="s">
        <v>1112</v>
      </c>
      <c r="J313" s="112" t="s">
        <v>1154</v>
      </c>
      <c r="K313" s="178"/>
      <c r="L313" s="171"/>
      <c r="M313" s="171"/>
      <c r="N313" s="75"/>
      <c r="O313" s="75"/>
      <c r="P313" s="112">
        <v>18</v>
      </c>
      <c r="Q313" s="75"/>
      <c r="R313" s="112" t="s">
        <v>3</v>
      </c>
      <c r="S313" s="171" t="s">
        <v>18</v>
      </c>
    </row>
    <row r="314" spans="1:19" ht="15" customHeight="1" x14ac:dyDescent="0.35">
      <c r="A314" s="112">
        <v>644</v>
      </c>
      <c r="B314" s="112" t="s">
        <v>1314</v>
      </c>
      <c r="C314" s="112" t="s">
        <v>2324</v>
      </c>
      <c r="D314" s="112" t="s">
        <v>1201</v>
      </c>
      <c r="E314" s="112" t="s">
        <v>346</v>
      </c>
      <c r="F314" s="112" t="s">
        <v>1141</v>
      </c>
      <c r="G314" s="188"/>
      <c r="H314" s="75"/>
      <c r="I314" s="112" t="s">
        <v>886</v>
      </c>
      <c r="J314" s="112" t="s">
        <v>1154</v>
      </c>
      <c r="K314" s="178"/>
      <c r="L314" s="171"/>
      <c r="M314" s="171"/>
      <c r="N314" s="75"/>
      <c r="O314" s="75"/>
      <c r="P314" s="75"/>
      <c r="Q314" s="75"/>
      <c r="R314" s="112" t="s">
        <v>3</v>
      </c>
      <c r="S314" s="171" t="s">
        <v>18</v>
      </c>
    </row>
    <row r="315" spans="1:19" ht="15" customHeight="1" x14ac:dyDescent="0.35">
      <c r="A315" s="112">
        <v>310</v>
      </c>
      <c r="B315" s="112" t="s">
        <v>1401</v>
      </c>
      <c r="C315" s="112" t="s">
        <v>1402</v>
      </c>
      <c r="D315" s="112" t="s">
        <v>1201</v>
      </c>
      <c r="E315" s="112" t="s">
        <v>346</v>
      </c>
      <c r="F315" s="112" t="s">
        <v>1403</v>
      </c>
      <c r="G315" s="188"/>
      <c r="H315" s="75"/>
      <c r="I315" s="112" t="s">
        <v>1112</v>
      </c>
      <c r="J315" s="112" t="s">
        <v>1154</v>
      </c>
      <c r="K315" s="178"/>
      <c r="L315" s="171"/>
      <c r="M315" s="171"/>
      <c r="N315" s="112">
        <v>2</v>
      </c>
      <c r="O315" s="75"/>
      <c r="P315" s="112">
        <v>13</v>
      </c>
      <c r="Q315" s="75"/>
      <c r="R315" s="112" t="s">
        <v>3</v>
      </c>
      <c r="S315" s="171" t="s">
        <v>18</v>
      </c>
    </row>
    <row r="316" spans="1:19" ht="15" customHeight="1" x14ac:dyDescent="0.35">
      <c r="A316" s="112">
        <v>787</v>
      </c>
      <c r="B316" s="112" t="s">
        <v>2730</v>
      </c>
      <c r="C316" s="112" t="s">
        <v>2731</v>
      </c>
      <c r="D316" s="112" t="s">
        <v>1201</v>
      </c>
      <c r="E316" s="112" t="s">
        <v>346</v>
      </c>
      <c r="F316" s="112" t="s">
        <v>2732</v>
      </c>
      <c r="G316" s="188"/>
      <c r="H316" s="75"/>
      <c r="I316" s="112" t="s">
        <v>1112</v>
      </c>
      <c r="J316" s="112" t="s">
        <v>1154</v>
      </c>
      <c r="K316" s="178"/>
      <c r="L316" s="171"/>
      <c r="M316" s="171"/>
      <c r="N316" s="75"/>
      <c r="O316" s="75"/>
      <c r="P316" s="112">
        <v>16</v>
      </c>
      <c r="Q316" s="75"/>
      <c r="R316" s="112" t="s">
        <v>3</v>
      </c>
      <c r="S316" s="171" t="s">
        <v>18</v>
      </c>
    </row>
    <row r="317" spans="1:19" ht="15" customHeight="1" x14ac:dyDescent="0.35">
      <c r="A317" s="112">
        <v>516</v>
      </c>
      <c r="B317" s="112" t="s">
        <v>2005</v>
      </c>
      <c r="C317" s="112" t="s">
        <v>2006</v>
      </c>
      <c r="D317" s="112" t="s">
        <v>1201</v>
      </c>
      <c r="E317" s="112" t="s">
        <v>346</v>
      </c>
      <c r="F317" s="112" t="s">
        <v>2007</v>
      </c>
      <c r="G317" s="188"/>
      <c r="H317" s="75"/>
      <c r="I317" s="112" t="s">
        <v>886</v>
      </c>
      <c r="J317" s="112" t="s">
        <v>1154</v>
      </c>
      <c r="K317" s="178"/>
      <c r="L317" s="171"/>
      <c r="M317" s="171"/>
      <c r="N317" s="75"/>
      <c r="O317" s="75"/>
      <c r="P317" s="75"/>
      <c r="Q317" s="75"/>
      <c r="R317" s="112" t="s">
        <v>3</v>
      </c>
      <c r="S317" s="171" t="s">
        <v>18</v>
      </c>
    </row>
    <row r="318" spans="1:19" ht="15" customHeight="1" x14ac:dyDescent="0.35">
      <c r="A318" s="112">
        <v>250</v>
      </c>
      <c r="B318" s="112" t="s">
        <v>1226</v>
      </c>
      <c r="C318" s="112" t="s">
        <v>1227</v>
      </c>
      <c r="D318" s="112" t="s">
        <v>1201</v>
      </c>
      <c r="E318" s="112" t="s">
        <v>346</v>
      </c>
      <c r="F318" s="112" t="s">
        <v>1228</v>
      </c>
      <c r="G318" s="188"/>
      <c r="H318" s="75"/>
      <c r="I318" s="112" t="s">
        <v>1112</v>
      </c>
      <c r="J318" s="112" t="s">
        <v>1154</v>
      </c>
      <c r="K318" s="178"/>
      <c r="L318" s="171"/>
      <c r="M318" s="171"/>
      <c r="N318" s="75"/>
      <c r="O318" s="75"/>
      <c r="P318" s="112">
        <v>11</v>
      </c>
      <c r="Q318" s="75"/>
      <c r="R318" s="112" t="s">
        <v>3</v>
      </c>
      <c r="S318" s="171" t="s">
        <v>18</v>
      </c>
    </row>
    <row r="319" spans="1:19" ht="15" customHeight="1" x14ac:dyDescent="0.35">
      <c r="A319" s="112">
        <v>634</v>
      </c>
      <c r="B319" s="112" t="s">
        <v>2295</v>
      </c>
      <c r="C319" s="112" t="s">
        <v>2296</v>
      </c>
      <c r="D319" s="112" t="s">
        <v>2297</v>
      </c>
      <c r="E319" s="112" t="s">
        <v>346</v>
      </c>
      <c r="F319" s="112" t="s">
        <v>2298</v>
      </c>
      <c r="G319" s="188"/>
      <c r="H319" s="75"/>
      <c r="I319" s="112" t="s">
        <v>886</v>
      </c>
      <c r="J319" s="112" t="s">
        <v>290</v>
      </c>
      <c r="K319" s="178"/>
      <c r="L319" s="171"/>
      <c r="M319" s="171"/>
      <c r="N319" s="75"/>
      <c r="O319" s="75"/>
      <c r="P319" s="75"/>
      <c r="Q319" s="75"/>
      <c r="R319" s="112" t="s">
        <v>3</v>
      </c>
      <c r="S319" s="171" t="s">
        <v>18</v>
      </c>
    </row>
    <row r="320" spans="1:19" ht="15" customHeight="1" x14ac:dyDescent="0.35">
      <c r="A320" s="112">
        <v>828</v>
      </c>
      <c r="B320" s="112" t="s">
        <v>2853</v>
      </c>
      <c r="C320" s="112" t="s">
        <v>2854</v>
      </c>
      <c r="D320" s="112" t="s">
        <v>2297</v>
      </c>
      <c r="E320" s="112" t="s">
        <v>346</v>
      </c>
      <c r="F320" s="112" t="s">
        <v>2855</v>
      </c>
      <c r="G320" s="180" t="s">
        <v>2856</v>
      </c>
      <c r="H320" s="75"/>
      <c r="I320" s="112" t="s">
        <v>1112</v>
      </c>
      <c r="J320" s="112" t="s">
        <v>290</v>
      </c>
      <c r="K320" s="178"/>
      <c r="L320" s="171"/>
      <c r="M320" s="171"/>
      <c r="N320" s="75"/>
      <c r="O320" s="75"/>
      <c r="P320" s="112">
        <v>11</v>
      </c>
      <c r="Q320" s="75"/>
      <c r="R320" s="112" t="s">
        <v>5</v>
      </c>
      <c r="S320" s="171" t="s">
        <v>18</v>
      </c>
    </row>
    <row r="321" spans="1:19" ht="15" customHeight="1" x14ac:dyDescent="0.35">
      <c r="A321" s="112">
        <v>664</v>
      </c>
      <c r="B321" s="112" t="s">
        <v>2367</v>
      </c>
      <c r="C321" s="112" t="s">
        <v>2368</v>
      </c>
      <c r="D321" s="112" t="s">
        <v>2297</v>
      </c>
      <c r="E321" s="112" t="s">
        <v>346</v>
      </c>
      <c r="F321" s="112" t="s">
        <v>2369</v>
      </c>
      <c r="G321" s="188"/>
      <c r="H321" s="75"/>
      <c r="I321" s="112" t="s">
        <v>1112</v>
      </c>
      <c r="J321" s="112" t="s">
        <v>290</v>
      </c>
      <c r="K321" s="178"/>
      <c r="L321" s="171"/>
      <c r="M321" s="171"/>
      <c r="N321" s="75"/>
      <c r="O321" s="75"/>
      <c r="P321" s="112">
        <v>17</v>
      </c>
      <c r="Q321" s="75"/>
      <c r="R321" s="112" t="s">
        <v>3</v>
      </c>
      <c r="S321" s="171" t="s">
        <v>18</v>
      </c>
    </row>
    <row r="322" spans="1:19" ht="15" customHeight="1" x14ac:dyDescent="0.35">
      <c r="A322" s="112">
        <v>680</v>
      </c>
      <c r="B322" s="112" t="s">
        <v>2410</v>
      </c>
      <c r="C322" s="112" t="s">
        <v>2411</v>
      </c>
      <c r="D322" s="112" t="s">
        <v>2297</v>
      </c>
      <c r="E322" s="112" t="s">
        <v>346</v>
      </c>
      <c r="F322" s="112" t="s">
        <v>2412</v>
      </c>
      <c r="G322" s="188"/>
      <c r="H322" s="75"/>
      <c r="I322" s="112" t="s">
        <v>1112</v>
      </c>
      <c r="J322" s="112" t="s">
        <v>290</v>
      </c>
      <c r="K322" s="178"/>
      <c r="L322" s="171"/>
      <c r="M322" s="171"/>
      <c r="N322" s="75"/>
      <c r="O322" s="75"/>
      <c r="P322" s="112">
        <v>19</v>
      </c>
      <c r="Q322" s="75"/>
      <c r="R322" s="112" t="s">
        <v>3</v>
      </c>
      <c r="S322" s="171" t="s">
        <v>18</v>
      </c>
    </row>
    <row r="323" spans="1:19" ht="15" customHeight="1" x14ac:dyDescent="0.35">
      <c r="A323" s="112">
        <v>622</v>
      </c>
      <c r="B323" s="112" t="s">
        <v>2265</v>
      </c>
      <c r="C323" s="112" t="s">
        <v>2266</v>
      </c>
      <c r="D323" s="112" t="s">
        <v>1671</v>
      </c>
      <c r="E323" s="112" t="s">
        <v>556</v>
      </c>
      <c r="F323" s="112" t="s">
        <v>2267</v>
      </c>
      <c r="G323" s="188"/>
      <c r="H323" s="75"/>
      <c r="I323" s="112" t="s">
        <v>886</v>
      </c>
      <c r="J323" s="112" t="s">
        <v>290</v>
      </c>
      <c r="K323" s="178"/>
      <c r="L323" s="171"/>
      <c r="M323" s="171"/>
      <c r="N323" s="112">
        <v>2</v>
      </c>
      <c r="O323" s="75"/>
      <c r="P323" s="75"/>
      <c r="Q323" s="75"/>
      <c r="R323" s="112" t="s">
        <v>3</v>
      </c>
      <c r="S323" s="171" t="s">
        <v>18</v>
      </c>
    </row>
    <row r="324" spans="1:19" ht="15" customHeight="1" x14ac:dyDescent="0.35">
      <c r="A324" s="112">
        <v>400</v>
      </c>
      <c r="B324" s="112" t="s">
        <v>1669</v>
      </c>
      <c r="C324" s="112" t="s">
        <v>1670</v>
      </c>
      <c r="D324" s="112" t="s">
        <v>1671</v>
      </c>
      <c r="E324" s="112" t="s">
        <v>556</v>
      </c>
      <c r="F324" s="112" t="s">
        <v>1672</v>
      </c>
      <c r="G324" s="188"/>
      <c r="H324" s="75"/>
      <c r="I324" s="112" t="s">
        <v>1112</v>
      </c>
      <c r="J324" s="112" t="s">
        <v>290</v>
      </c>
      <c r="K324" s="178"/>
      <c r="L324" s="171"/>
      <c r="M324" s="171"/>
      <c r="N324" s="75"/>
      <c r="O324" s="75"/>
      <c r="P324" s="112">
        <v>19</v>
      </c>
      <c r="Q324" s="75"/>
      <c r="R324" s="112" t="s">
        <v>3</v>
      </c>
      <c r="S324" s="171" t="s">
        <v>18</v>
      </c>
    </row>
    <row r="325" spans="1:19" ht="15" customHeight="1" x14ac:dyDescent="0.35">
      <c r="A325" s="112">
        <v>282</v>
      </c>
      <c r="B325" s="112" t="s">
        <v>1319</v>
      </c>
      <c r="C325" s="112" t="s">
        <v>1320</v>
      </c>
      <c r="D325" s="112" t="s">
        <v>287</v>
      </c>
      <c r="E325" s="112" t="s">
        <v>346</v>
      </c>
      <c r="F325" s="112" t="s">
        <v>1141</v>
      </c>
      <c r="G325" s="188"/>
      <c r="H325" s="75"/>
      <c r="I325" s="112" t="s">
        <v>886</v>
      </c>
      <c r="J325" s="112" t="s">
        <v>1154</v>
      </c>
      <c r="K325" s="178"/>
      <c r="L325" s="171"/>
      <c r="M325" s="171"/>
      <c r="N325" s="112">
        <v>1</v>
      </c>
      <c r="O325" s="75"/>
      <c r="P325" s="75"/>
      <c r="Q325" s="75"/>
      <c r="R325" s="112" t="s">
        <v>3</v>
      </c>
      <c r="S325" s="171" t="s">
        <v>18</v>
      </c>
    </row>
    <row r="326" spans="1:19" ht="15" customHeight="1" x14ac:dyDescent="0.35">
      <c r="A326" s="112">
        <v>627</v>
      </c>
      <c r="B326" s="112" t="s">
        <v>2278</v>
      </c>
      <c r="C326" s="112" t="s">
        <v>2279</v>
      </c>
      <c r="D326" s="112" t="s">
        <v>287</v>
      </c>
      <c r="E326" s="112" t="s">
        <v>346</v>
      </c>
      <c r="F326" s="112" t="s">
        <v>2280</v>
      </c>
      <c r="G326" s="188"/>
      <c r="H326" s="75"/>
      <c r="I326" s="112" t="s">
        <v>1112</v>
      </c>
      <c r="J326" s="112" t="s">
        <v>1154</v>
      </c>
      <c r="K326" s="178"/>
      <c r="L326" s="171"/>
      <c r="M326" s="171"/>
      <c r="N326" s="75"/>
      <c r="O326" s="75"/>
      <c r="P326" s="112">
        <v>12</v>
      </c>
      <c r="Q326" s="75"/>
      <c r="R326" s="112" t="s">
        <v>3</v>
      </c>
      <c r="S326" s="171" t="s">
        <v>18</v>
      </c>
    </row>
    <row r="327" spans="1:19" ht="15" customHeight="1" x14ac:dyDescent="0.35">
      <c r="A327" s="112">
        <v>1076</v>
      </c>
      <c r="B327" s="112" t="s">
        <v>1152</v>
      </c>
      <c r="C327" s="112" t="s">
        <v>3718</v>
      </c>
      <c r="D327" s="112" t="s">
        <v>287</v>
      </c>
      <c r="E327" s="112" t="s">
        <v>346</v>
      </c>
      <c r="F327" s="112" t="s">
        <v>1141</v>
      </c>
      <c r="G327" s="180" t="s">
        <v>3719</v>
      </c>
      <c r="H327" s="75"/>
      <c r="I327" s="112" t="s">
        <v>886</v>
      </c>
      <c r="J327" s="112" t="s">
        <v>1154</v>
      </c>
      <c r="K327" s="178"/>
      <c r="L327" s="171"/>
      <c r="M327" s="171"/>
      <c r="N327" s="75"/>
      <c r="O327" s="75"/>
      <c r="P327" s="75"/>
      <c r="Q327" s="75"/>
      <c r="R327" s="112" t="s">
        <v>5</v>
      </c>
      <c r="S327" s="171" t="s">
        <v>18</v>
      </c>
    </row>
    <row r="328" spans="1:19" ht="15" customHeight="1" x14ac:dyDescent="0.35">
      <c r="A328" s="112">
        <v>569</v>
      </c>
      <c r="B328" s="112" t="s">
        <v>1152</v>
      </c>
      <c r="C328" s="112" t="s">
        <v>2140</v>
      </c>
      <c r="D328" s="112" t="s">
        <v>287</v>
      </c>
      <c r="E328" s="112" t="s">
        <v>346</v>
      </c>
      <c r="F328" s="112" t="s">
        <v>1141</v>
      </c>
      <c r="G328" s="188"/>
      <c r="H328" s="75"/>
      <c r="I328" s="112" t="s">
        <v>886</v>
      </c>
      <c r="J328" s="112" t="s">
        <v>1154</v>
      </c>
      <c r="K328" s="178"/>
      <c r="L328" s="171"/>
      <c r="M328" s="171"/>
      <c r="N328" s="112">
        <v>1</v>
      </c>
      <c r="O328" s="75"/>
      <c r="P328" s="75"/>
      <c r="Q328" s="75"/>
      <c r="R328" s="112" t="s">
        <v>3</v>
      </c>
      <c r="S328" s="171" t="s">
        <v>18</v>
      </c>
    </row>
    <row r="329" spans="1:19" ht="15" customHeight="1" x14ac:dyDescent="0.35">
      <c r="A329" s="112">
        <v>227</v>
      </c>
      <c r="B329" s="112" t="s">
        <v>1152</v>
      </c>
      <c r="C329" s="112" t="s">
        <v>1153</v>
      </c>
      <c r="D329" s="112" t="s">
        <v>287</v>
      </c>
      <c r="E329" s="112" t="s">
        <v>346</v>
      </c>
      <c r="F329" s="112" t="s">
        <v>1141</v>
      </c>
      <c r="G329" s="188"/>
      <c r="H329" s="75"/>
      <c r="I329" s="112" t="s">
        <v>886</v>
      </c>
      <c r="J329" s="112" t="s">
        <v>1154</v>
      </c>
      <c r="K329" s="178"/>
      <c r="L329" s="171"/>
      <c r="M329" s="171"/>
      <c r="N329" s="75"/>
      <c r="O329" s="75"/>
      <c r="P329" s="75"/>
      <c r="Q329" s="75"/>
      <c r="R329" s="112" t="s">
        <v>3</v>
      </c>
      <c r="S329" s="171" t="s">
        <v>18</v>
      </c>
    </row>
    <row r="330" spans="1:19" ht="15" customHeight="1" x14ac:dyDescent="0.35">
      <c r="A330" s="112">
        <v>625</v>
      </c>
      <c r="B330" s="112" t="s">
        <v>1404</v>
      </c>
      <c r="C330" s="112" t="s">
        <v>2274</v>
      </c>
      <c r="D330" s="112" t="s">
        <v>1110</v>
      </c>
      <c r="E330" s="112" t="s">
        <v>346</v>
      </c>
      <c r="F330" s="112" t="s">
        <v>2275</v>
      </c>
      <c r="G330" s="188"/>
      <c r="H330" s="75"/>
      <c r="I330" s="112" t="s">
        <v>886</v>
      </c>
      <c r="J330" s="112" t="s">
        <v>1154</v>
      </c>
      <c r="K330" s="178"/>
      <c r="L330" s="171"/>
      <c r="M330" s="171"/>
      <c r="N330" s="75"/>
      <c r="O330" s="75"/>
      <c r="P330" s="75"/>
      <c r="Q330" s="75"/>
      <c r="R330" s="112" t="s">
        <v>3</v>
      </c>
      <c r="S330" s="171" t="s">
        <v>18</v>
      </c>
    </row>
    <row r="331" spans="1:19" ht="15" customHeight="1" x14ac:dyDescent="0.35">
      <c r="A331" s="112">
        <v>610</v>
      </c>
      <c r="B331" s="112" t="s">
        <v>2234</v>
      </c>
      <c r="C331" s="112" t="s">
        <v>2235</v>
      </c>
      <c r="D331" s="112" t="s">
        <v>287</v>
      </c>
      <c r="E331" s="112" t="s">
        <v>346</v>
      </c>
      <c r="F331" s="112" t="s">
        <v>2236</v>
      </c>
      <c r="G331" s="188"/>
      <c r="H331" s="75"/>
      <c r="I331" s="112" t="s">
        <v>886</v>
      </c>
      <c r="J331" s="112" t="s">
        <v>1154</v>
      </c>
      <c r="K331" s="178"/>
      <c r="L331" s="171"/>
      <c r="M331" s="171"/>
      <c r="N331" s="112">
        <v>1</v>
      </c>
      <c r="O331" s="75"/>
      <c r="P331" s="75"/>
      <c r="Q331" s="75"/>
      <c r="R331" s="112" t="s">
        <v>3</v>
      </c>
      <c r="S331" s="171" t="s">
        <v>18</v>
      </c>
    </row>
    <row r="332" spans="1:19" ht="15" customHeight="1" x14ac:dyDescent="0.35">
      <c r="A332" s="112">
        <v>876</v>
      </c>
      <c r="B332" s="112" t="s">
        <v>3028</v>
      </c>
      <c r="C332" s="112" t="s">
        <v>3029</v>
      </c>
      <c r="D332" s="112" t="s">
        <v>287</v>
      </c>
      <c r="E332" s="112" t="s">
        <v>346</v>
      </c>
      <c r="F332" s="112" t="s">
        <v>3030</v>
      </c>
      <c r="G332" s="180" t="s">
        <v>3031</v>
      </c>
      <c r="H332" s="75"/>
      <c r="I332" s="112" t="s">
        <v>1112</v>
      </c>
      <c r="J332" s="112" t="s">
        <v>1154</v>
      </c>
      <c r="K332" s="178"/>
      <c r="L332" s="171"/>
      <c r="M332" s="171"/>
      <c r="N332" s="112">
        <v>1</v>
      </c>
      <c r="O332" s="75"/>
      <c r="P332" s="112">
        <v>28</v>
      </c>
      <c r="Q332" s="75"/>
      <c r="R332" s="112" t="s">
        <v>5</v>
      </c>
      <c r="S332" s="171" t="s">
        <v>18</v>
      </c>
    </row>
    <row r="333" spans="1:19" ht="15" customHeight="1" x14ac:dyDescent="0.35">
      <c r="A333" s="112">
        <v>951</v>
      </c>
      <c r="B333" s="112" t="s">
        <v>2222</v>
      </c>
      <c r="C333" s="112" t="s">
        <v>3288</v>
      </c>
      <c r="D333" s="112" t="s">
        <v>287</v>
      </c>
      <c r="E333" s="112" t="s">
        <v>346</v>
      </c>
      <c r="F333" s="112" t="s">
        <v>1141</v>
      </c>
      <c r="G333" s="180" t="s">
        <v>3289</v>
      </c>
      <c r="H333" s="75"/>
      <c r="I333" s="112" t="s">
        <v>886</v>
      </c>
      <c r="J333" s="112" t="s">
        <v>1154</v>
      </c>
      <c r="K333" s="178"/>
      <c r="L333" s="171"/>
      <c r="M333" s="171"/>
      <c r="N333" s="112">
        <v>1</v>
      </c>
      <c r="O333" s="75"/>
      <c r="P333" s="75"/>
      <c r="Q333" s="75"/>
      <c r="R333" s="112" t="s">
        <v>5</v>
      </c>
      <c r="S333" s="171" t="s">
        <v>18</v>
      </c>
    </row>
    <row r="334" spans="1:19" ht="15" customHeight="1" x14ac:dyDescent="0.35">
      <c r="A334" s="112">
        <v>374</v>
      </c>
      <c r="B334" s="112" t="s">
        <v>1593</v>
      </c>
      <c r="C334" s="112" t="s">
        <v>1594</v>
      </c>
      <c r="D334" s="112" t="s">
        <v>287</v>
      </c>
      <c r="E334" s="112" t="s">
        <v>346</v>
      </c>
      <c r="F334" s="112" t="s">
        <v>1141</v>
      </c>
      <c r="G334" s="188"/>
      <c r="H334" s="75"/>
      <c r="I334" s="112" t="s">
        <v>886</v>
      </c>
      <c r="J334" s="112" t="s">
        <v>1154</v>
      </c>
      <c r="K334" s="178"/>
      <c r="L334" s="171"/>
      <c r="M334" s="171"/>
      <c r="N334" s="75"/>
      <c r="O334" s="75"/>
      <c r="P334" s="75"/>
      <c r="Q334" s="75"/>
      <c r="R334" s="112" t="s">
        <v>3</v>
      </c>
      <c r="S334" s="171" t="s">
        <v>18</v>
      </c>
    </row>
    <row r="335" spans="1:19" ht="15" customHeight="1" x14ac:dyDescent="0.35">
      <c r="A335" s="112">
        <v>658</v>
      </c>
      <c r="B335" s="112" t="s">
        <v>2350</v>
      </c>
      <c r="C335" s="112" t="s">
        <v>2351</v>
      </c>
      <c r="D335" s="112" t="s">
        <v>287</v>
      </c>
      <c r="E335" s="112" t="s">
        <v>346</v>
      </c>
      <c r="F335" s="112" t="s">
        <v>2352</v>
      </c>
      <c r="G335" s="188"/>
      <c r="H335" s="75"/>
      <c r="I335" s="112" t="s">
        <v>1112</v>
      </c>
      <c r="J335" s="112" t="s">
        <v>1154</v>
      </c>
      <c r="K335" s="178"/>
      <c r="L335" s="171"/>
      <c r="M335" s="171"/>
      <c r="N335" s="75"/>
      <c r="O335" s="75"/>
      <c r="P335" s="112">
        <v>13</v>
      </c>
      <c r="Q335" s="75"/>
      <c r="R335" s="112" t="s">
        <v>3</v>
      </c>
      <c r="S335" s="171" t="s">
        <v>18</v>
      </c>
    </row>
    <row r="336" spans="1:19" ht="15" customHeight="1" x14ac:dyDescent="0.35">
      <c r="A336" s="112">
        <v>581</v>
      </c>
      <c r="B336" s="112" t="s">
        <v>103</v>
      </c>
      <c r="C336" s="112" t="s">
        <v>2169</v>
      </c>
      <c r="D336" s="112" t="s">
        <v>287</v>
      </c>
      <c r="E336" s="112" t="s">
        <v>346</v>
      </c>
      <c r="F336" s="112" t="s">
        <v>1141</v>
      </c>
      <c r="G336" s="188"/>
      <c r="H336" s="75"/>
      <c r="I336" s="112" t="s">
        <v>886</v>
      </c>
      <c r="J336" s="112" t="s">
        <v>1154</v>
      </c>
      <c r="K336" s="178"/>
      <c r="L336" s="171"/>
      <c r="M336" s="171"/>
      <c r="N336" s="112">
        <v>1</v>
      </c>
      <c r="O336" s="75"/>
      <c r="P336" s="75"/>
      <c r="Q336" s="75"/>
      <c r="R336" s="112" t="s">
        <v>3</v>
      </c>
      <c r="S336" s="171" t="s">
        <v>18</v>
      </c>
    </row>
    <row r="337" spans="1:19" ht="15" customHeight="1" x14ac:dyDescent="0.35">
      <c r="A337" s="112">
        <v>832</v>
      </c>
      <c r="B337" s="112" t="s">
        <v>2869</v>
      </c>
      <c r="C337" s="112" t="s">
        <v>2870</v>
      </c>
      <c r="D337" s="112" t="s">
        <v>287</v>
      </c>
      <c r="E337" s="112" t="s">
        <v>346</v>
      </c>
      <c r="F337" s="112" t="s">
        <v>2871</v>
      </c>
      <c r="G337" s="180" t="s">
        <v>2872</v>
      </c>
      <c r="H337" s="75"/>
      <c r="I337" s="112" t="s">
        <v>1112</v>
      </c>
      <c r="J337" s="112" t="s">
        <v>1154</v>
      </c>
      <c r="K337" s="178"/>
      <c r="L337" s="171"/>
      <c r="M337" s="171"/>
      <c r="N337" s="112">
        <v>7</v>
      </c>
      <c r="O337" s="75"/>
      <c r="P337" s="112">
        <v>11</v>
      </c>
      <c r="Q337" s="75"/>
      <c r="R337" s="112" t="s">
        <v>5</v>
      </c>
      <c r="S337" s="171" t="s">
        <v>18</v>
      </c>
    </row>
    <row r="338" spans="1:19" ht="15" customHeight="1" x14ac:dyDescent="0.35">
      <c r="A338" s="112">
        <v>595</v>
      </c>
      <c r="B338" s="112" t="s">
        <v>103</v>
      </c>
      <c r="C338" s="112" t="s">
        <v>2199</v>
      </c>
      <c r="D338" s="112" t="s">
        <v>287</v>
      </c>
      <c r="E338" s="112" t="s">
        <v>346</v>
      </c>
      <c r="F338" s="112" t="s">
        <v>1141</v>
      </c>
      <c r="G338" s="188"/>
      <c r="H338" s="75"/>
      <c r="I338" s="112" t="s">
        <v>886</v>
      </c>
      <c r="J338" s="112" t="s">
        <v>1154</v>
      </c>
      <c r="K338" s="178"/>
      <c r="L338" s="171"/>
      <c r="M338" s="171"/>
      <c r="N338" s="75"/>
      <c r="O338" s="75"/>
      <c r="P338" s="75"/>
      <c r="Q338" s="75"/>
      <c r="R338" s="112" t="s">
        <v>3</v>
      </c>
      <c r="S338" s="171" t="s">
        <v>18</v>
      </c>
    </row>
    <row r="339" spans="1:19" ht="15" customHeight="1" x14ac:dyDescent="0.35">
      <c r="A339" s="112">
        <v>9</v>
      </c>
      <c r="B339" s="171" t="s">
        <v>103</v>
      </c>
      <c r="C339" s="182" t="s">
        <v>104</v>
      </c>
      <c r="D339" s="192" t="s">
        <v>77</v>
      </c>
      <c r="E339" s="171">
        <v>2015</v>
      </c>
      <c r="F339" s="171" t="s">
        <v>105</v>
      </c>
      <c r="G339" s="178" t="s">
        <v>106</v>
      </c>
      <c r="H339" s="171"/>
      <c r="I339" s="171" t="s">
        <v>63</v>
      </c>
      <c r="J339" s="171"/>
      <c r="K339" s="178"/>
      <c r="L339" s="193"/>
      <c r="M339" s="171" t="s">
        <v>49</v>
      </c>
      <c r="N339" s="75"/>
      <c r="O339" s="75"/>
      <c r="P339" s="75"/>
      <c r="Q339" s="75"/>
      <c r="R339" s="112" t="s">
        <v>3</v>
      </c>
      <c r="S339" s="171" t="s">
        <v>4</v>
      </c>
    </row>
    <row r="340" spans="1:19" ht="15" customHeight="1" x14ac:dyDescent="0.35">
      <c r="A340" s="112">
        <v>292</v>
      </c>
      <c r="B340" s="112" t="s">
        <v>1345</v>
      </c>
      <c r="C340" s="112" t="s">
        <v>1346</v>
      </c>
      <c r="D340" s="112" t="s">
        <v>287</v>
      </c>
      <c r="E340" s="112" t="s">
        <v>346</v>
      </c>
      <c r="F340" s="112" t="s">
        <v>1347</v>
      </c>
      <c r="G340" s="188"/>
      <c r="H340" s="75"/>
      <c r="I340" s="112" t="s">
        <v>886</v>
      </c>
      <c r="J340" s="112" t="s">
        <v>1154</v>
      </c>
      <c r="K340" s="178"/>
      <c r="L340" s="171"/>
      <c r="M340" s="171"/>
      <c r="N340" s="75"/>
      <c r="O340" s="75"/>
      <c r="P340" s="75"/>
      <c r="Q340" s="75"/>
      <c r="R340" s="112" t="s">
        <v>3</v>
      </c>
      <c r="S340" s="171" t="s">
        <v>18</v>
      </c>
    </row>
    <row r="341" spans="1:19" ht="15" customHeight="1" x14ac:dyDescent="0.35">
      <c r="A341" s="112">
        <v>229</v>
      </c>
      <c r="B341" s="112" t="s">
        <v>1158</v>
      </c>
      <c r="C341" s="112" t="s">
        <v>1159</v>
      </c>
      <c r="D341" s="112" t="s">
        <v>287</v>
      </c>
      <c r="E341" s="112" t="s">
        <v>346</v>
      </c>
      <c r="F341" s="112" t="s">
        <v>1160</v>
      </c>
      <c r="G341" s="188"/>
      <c r="H341" s="75"/>
      <c r="I341" s="112" t="s">
        <v>886</v>
      </c>
      <c r="J341" s="112" t="s">
        <v>1154</v>
      </c>
      <c r="K341" s="178"/>
      <c r="L341" s="171"/>
      <c r="M341" s="171"/>
      <c r="N341" s="75"/>
      <c r="O341" s="75"/>
      <c r="P341" s="75"/>
      <c r="Q341" s="75"/>
      <c r="R341" s="112" t="s">
        <v>3</v>
      </c>
      <c r="S341" s="171" t="s">
        <v>18</v>
      </c>
    </row>
    <row r="342" spans="1:19" ht="15" customHeight="1" x14ac:dyDescent="0.35">
      <c r="A342" s="112">
        <v>264</v>
      </c>
      <c r="B342" s="112" t="s">
        <v>1263</v>
      </c>
      <c r="C342" s="112" t="s">
        <v>1264</v>
      </c>
      <c r="D342" s="112" t="s">
        <v>287</v>
      </c>
      <c r="E342" s="112" t="s">
        <v>346</v>
      </c>
      <c r="F342" s="112" t="s">
        <v>1265</v>
      </c>
      <c r="G342" s="188"/>
      <c r="H342" s="75"/>
      <c r="I342" s="112" t="s">
        <v>886</v>
      </c>
      <c r="J342" s="112" t="s">
        <v>1154</v>
      </c>
      <c r="K342" s="178"/>
      <c r="L342" s="171"/>
      <c r="M342" s="171"/>
      <c r="N342" s="75"/>
      <c r="O342" s="75"/>
      <c r="P342" s="75"/>
      <c r="Q342" s="75"/>
      <c r="R342" s="112" t="s">
        <v>3</v>
      </c>
      <c r="S342" s="171" t="s">
        <v>18</v>
      </c>
    </row>
    <row r="343" spans="1:19" ht="15" customHeight="1" x14ac:dyDescent="0.35">
      <c r="A343" s="112">
        <v>980</v>
      </c>
      <c r="B343" s="112" t="s">
        <v>3385</v>
      </c>
      <c r="C343" s="112" t="s">
        <v>3386</v>
      </c>
      <c r="D343" s="112" t="s">
        <v>3387</v>
      </c>
      <c r="E343" s="112" t="s">
        <v>556</v>
      </c>
      <c r="F343" s="112" t="s">
        <v>3388</v>
      </c>
      <c r="G343" s="180" t="s">
        <v>3389</v>
      </c>
      <c r="H343" s="75"/>
      <c r="I343" s="112" t="s">
        <v>886</v>
      </c>
      <c r="J343" s="112" t="s">
        <v>1154</v>
      </c>
      <c r="K343" s="178"/>
      <c r="L343" s="171"/>
      <c r="M343" s="171"/>
      <c r="N343" s="112">
        <v>1</v>
      </c>
      <c r="O343" s="75"/>
      <c r="P343" s="75"/>
      <c r="Q343" s="75"/>
      <c r="R343" s="112" t="s">
        <v>5</v>
      </c>
      <c r="S343" s="171" t="s">
        <v>18</v>
      </c>
    </row>
    <row r="344" spans="1:19" ht="15" customHeight="1" x14ac:dyDescent="0.35">
      <c r="A344" s="112">
        <v>1068</v>
      </c>
      <c r="B344" s="112" t="s">
        <v>3690</v>
      </c>
      <c r="C344" s="112" t="s">
        <v>3691</v>
      </c>
      <c r="D344" s="112" t="s">
        <v>3387</v>
      </c>
      <c r="E344" s="112" t="s">
        <v>556</v>
      </c>
      <c r="F344" s="112" t="s">
        <v>3692</v>
      </c>
      <c r="G344" s="180" t="s">
        <v>3693</v>
      </c>
      <c r="H344" s="75"/>
      <c r="I344" s="112" t="s">
        <v>1112</v>
      </c>
      <c r="J344" s="112" t="s">
        <v>1154</v>
      </c>
      <c r="K344" s="178"/>
      <c r="L344" s="171"/>
      <c r="M344" s="171"/>
      <c r="N344" s="75"/>
      <c r="O344" s="75"/>
      <c r="P344" s="112">
        <v>13</v>
      </c>
      <c r="Q344" s="75"/>
      <c r="R344" s="112" t="s">
        <v>5</v>
      </c>
      <c r="S344" s="171" t="s">
        <v>18</v>
      </c>
    </row>
    <row r="345" spans="1:19" ht="15" customHeight="1" x14ac:dyDescent="0.35">
      <c r="A345" s="112">
        <v>628</v>
      </c>
      <c r="B345" s="112" t="s">
        <v>2281</v>
      </c>
      <c r="C345" s="112" t="s">
        <v>2282</v>
      </c>
      <c r="D345" s="112" t="s">
        <v>287</v>
      </c>
      <c r="E345" s="112" t="s">
        <v>556</v>
      </c>
      <c r="F345" s="112" t="s">
        <v>1141</v>
      </c>
      <c r="G345" s="188"/>
      <c r="H345" s="75"/>
      <c r="I345" s="112" t="s">
        <v>886</v>
      </c>
      <c r="J345" s="112" t="s">
        <v>1154</v>
      </c>
      <c r="K345" s="178"/>
      <c r="L345" s="171"/>
      <c r="M345" s="171"/>
      <c r="N345" s="75"/>
      <c r="O345" s="75"/>
      <c r="P345" s="75"/>
      <c r="Q345" s="75"/>
      <c r="R345" s="112" t="s">
        <v>3</v>
      </c>
      <c r="S345" s="171" t="s">
        <v>18</v>
      </c>
    </row>
    <row r="346" spans="1:19" ht="15" customHeight="1" x14ac:dyDescent="0.35">
      <c r="A346" s="112">
        <v>775</v>
      </c>
      <c r="B346" s="112" t="s">
        <v>2696</v>
      </c>
      <c r="C346" s="112" t="s">
        <v>2697</v>
      </c>
      <c r="D346" s="112" t="s">
        <v>287</v>
      </c>
      <c r="E346" s="112" t="s">
        <v>346</v>
      </c>
      <c r="F346" s="112" t="s">
        <v>2698</v>
      </c>
      <c r="G346" s="188"/>
      <c r="H346" s="75"/>
      <c r="I346" s="112" t="s">
        <v>1112</v>
      </c>
      <c r="J346" s="112" t="s">
        <v>1154</v>
      </c>
      <c r="K346" s="178"/>
      <c r="L346" s="171"/>
      <c r="M346" s="171"/>
      <c r="N346" s="75"/>
      <c r="O346" s="75"/>
      <c r="P346" s="112">
        <v>17</v>
      </c>
      <c r="Q346" s="75"/>
      <c r="R346" s="112" t="s">
        <v>3</v>
      </c>
      <c r="S346" s="171" t="s">
        <v>18</v>
      </c>
    </row>
    <row r="347" spans="1:19" ht="15" customHeight="1" x14ac:dyDescent="0.35">
      <c r="A347" s="112">
        <v>1041</v>
      </c>
      <c r="B347" s="112" t="s">
        <v>3602</v>
      </c>
      <c r="C347" s="112" t="s">
        <v>3603</v>
      </c>
      <c r="D347" s="112" t="s">
        <v>1201</v>
      </c>
      <c r="E347" s="112" t="s">
        <v>556</v>
      </c>
      <c r="F347" s="112" t="s">
        <v>1316</v>
      </c>
      <c r="G347" s="180" t="s">
        <v>3604</v>
      </c>
      <c r="H347" s="75"/>
      <c r="I347" s="112" t="s">
        <v>886</v>
      </c>
      <c r="J347" s="112" t="s">
        <v>1154</v>
      </c>
      <c r="K347" s="178"/>
      <c r="L347" s="171"/>
      <c r="M347" s="171"/>
      <c r="N347" s="75"/>
      <c r="O347" s="75"/>
      <c r="P347" s="75"/>
      <c r="Q347" s="75"/>
      <c r="R347" s="112" t="s">
        <v>5</v>
      </c>
      <c r="S347" s="171" t="s">
        <v>18</v>
      </c>
    </row>
    <row r="348" spans="1:19" ht="15" customHeight="1" x14ac:dyDescent="0.35">
      <c r="A348" s="112">
        <v>850</v>
      </c>
      <c r="B348" s="112" t="s">
        <v>1507</v>
      </c>
      <c r="C348" s="112" t="s">
        <v>2937</v>
      </c>
      <c r="D348" s="112" t="s">
        <v>287</v>
      </c>
      <c r="E348" s="112" t="s">
        <v>346</v>
      </c>
      <c r="F348" s="112" t="s">
        <v>1141</v>
      </c>
      <c r="G348" s="180" t="s">
        <v>2938</v>
      </c>
      <c r="H348" s="75"/>
      <c r="I348" s="112" t="s">
        <v>886</v>
      </c>
      <c r="J348" s="112" t="s">
        <v>1154</v>
      </c>
      <c r="K348" s="178"/>
      <c r="L348" s="171"/>
      <c r="M348" s="171"/>
      <c r="N348" s="75"/>
      <c r="O348" s="75"/>
      <c r="P348" s="75"/>
      <c r="Q348" s="75"/>
      <c r="R348" s="112" t="s">
        <v>5</v>
      </c>
      <c r="S348" s="171" t="s">
        <v>18</v>
      </c>
    </row>
    <row r="349" spans="1:19" ht="15" customHeight="1" x14ac:dyDescent="0.35">
      <c r="A349" s="112">
        <v>346</v>
      </c>
      <c r="B349" s="112" t="s">
        <v>1507</v>
      </c>
      <c r="C349" s="112" t="s">
        <v>1508</v>
      </c>
      <c r="D349" s="112" t="s">
        <v>287</v>
      </c>
      <c r="E349" s="112" t="s">
        <v>346</v>
      </c>
      <c r="F349" s="112" t="s">
        <v>1141</v>
      </c>
      <c r="G349" s="188"/>
      <c r="H349" s="75"/>
      <c r="I349" s="112" t="s">
        <v>886</v>
      </c>
      <c r="J349" s="112" t="s">
        <v>1154</v>
      </c>
      <c r="K349" s="178"/>
      <c r="L349" s="171"/>
      <c r="M349" s="171"/>
      <c r="N349" s="112">
        <v>1</v>
      </c>
      <c r="O349" s="75"/>
      <c r="P349" s="75"/>
      <c r="Q349" s="75"/>
      <c r="R349" s="112" t="s">
        <v>3</v>
      </c>
      <c r="S349" s="171" t="s">
        <v>18</v>
      </c>
    </row>
    <row r="350" spans="1:19" ht="15" customHeight="1" x14ac:dyDescent="0.35">
      <c r="A350" s="112">
        <v>601</v>
      </c>
      <c r="B350" s="112" t="s">
        <v>2214</v>
      </c>
      <c r="C350" s="112" t="s">
        <v>2215</v>
      </c>
      <c r="D350" s="112" t="s">
        <v>1110</v>
      </c>
      <c r="E350" s="112" t="s">
        <v>556</v>
      </c>
      <c r="F350" s="112" t="s">
        <v>2216</v>
      </c>
      <c r="G350" s="188"/>
      <c r="H350" s="75"/>
      <c r="I350" s="112" t="s">
        <v>886</v>
      </c>
      <c r="J350" s="112" t="s">
        <v>1154</v>
      </c>
      <c r="K350" s="178"/>
      <c r="L350" s="171"/>
      <c r="M350" s="171"/>
      <c r="N350" s="75"/>
      <c r="O350" s="75"/>
      <c r="P350" s="75"/>
      <c r="Q350" s="75"/>
      <c r="R350" s="112" t="s">
        <v>3</v>
      </c>
      <c r="S350" s="171" t="s">
        <v>18</v>
      </c>
    </row>
    <row r="351" spans="1:19" ht="15" customHeight="1" x14ac:dyDescent="0.35">
      <c r="A351" s="112">
        <v>547</v>
      </c>
      <c r="B351" s="112" t="s">
        <v>2089</v>
      </c>
      <c r="C351" s="112" t="s">
        <v>2090</v>
      </c>
      <c r="D351" s="112" t="s">
        <v>1201</v>
      </c>
      <c r="E351" s="112" t="s">
        <v>346</v>
      </c>
      <c r="F351" s="112" t="s">
        <v>1141</v>
      </c>
      <c r="G351" s="188"/>
      <c r="H351" s="75"/>
      <c r="I351" s="112" t="s">
        <v>886</v>
      </c>
      <c r="J351" s="112" t="s">
        <v>1154</v>
      </c>
      <c r="K351" s="178"/>
      <c r="L351" s="171"/>
      <c r="M351" s="171"/>
      <c r="N351" s="112">
        <v>1</v>
      </c>
      <c r="O351" s="75"/>
      <c r="P351" s="75"/>
      <c r="Q351" s="75"/>
      <c r="R351" s="112" t="s">
        <v>3</v>
      </c>
      <c r="S351" s="171" t="s">
        <v>18</v>
      </c>
    </row>
    <row r="352" spans="1:19" ht="15" customHeight="1" x14ac:dyDescent="0.35">
      <c r="A352" s="112">
        <v>1070</v>
      </c>
      <c r="B352" s="112" t="s">
        <v>3697</v>
      </c>
      <c r="C352" s="112" t="s">
        <v>3698</v>
      </c>
      <c r="D352" s="112" t="s">
        <v>287</v>
      </c>
      <c r="E352" s="112" t="s">
        <v>346</v>
      </c>
      <c r="F352" s="112" t="s">
        <v>1141</v>
      </c>
      <c r="G352" s="180" t="s">
        <v>3699</v>
      </c>
      <c r="H352" s="75"/>
      <c r="I352" s="112" t="s">
        <v>886</v>
      </c>
      <c r="J352" s="112" t="s">
        <v>1154</v>
      </c>
      <c r="K352" s="178"/>
      <c r="L352" s="171"/>
      <c r="M352" s="171"/>
      <c r="N352" s="75"/>
      <c r="O352" s="75"/>
      <c r="P352" s="75"/>
      <c r="Q352" s="75"/>
      <c r="R352" s="112" t="s">
        <v>5</v>
      </c>
      <c r="S352" s="171" t="s">
        <v>18</v>
      </c>
    </row>
    <row r="353" spans="1:19" ht="15" customHeight="1" x14ac:dyDescent="0.35">
      <c r="A353" s="112">
        <v>870</v>
      </c>
      <c r="B353" s="112" t="s">
        <v>3008</v>
      </c>
      <c r="C353" s="112" t="s">
        <v>3009</v>
      </c>
      <c r="D353" s="112" t="s">
        <v>287</v>
      </c>
      <c r="E353" s="112" t="s">
        <v>346</v>
      </c>
      <c r="F353" s="112" t="s">
        <v>3010</v>
      </c>
      <c r="G353" s="180" t="s">
        <v>3011</v>
      </c>
      <c r="H353" s="75"/>
      <c r="I353" s="112" t="s">
        <v>1112</v>
      </c>
      <c r="J353" s="112" t="s">
        <v>1154</v>
      </c>
      <c r="K353" s="178"/>
      <c r="L353" s="171"/>
      <c r="M353" s="171"/>
      <c r="N353" s="75"/>
      <c r="O353" s="75"/>
      <c r="P353" s="112">
        <v>16</v>
      </c>
      <c r="Q353" s="75"/>
      <c r="R353" s="112" t="s">
        <v>5</v>
      </c>
      <c r="S353" s="171" t="s">
        <v>18</v>
      </c>
    </row>
    <row r="354" spans="1:19" ht="15" customHeight="1" x14ac:dyDescent="0.35">
      <c r="A354" s="112">
        <v>314</v>
      </c>
      <c r="B354" s="112" t="s">
        <v>1412</v>
      </c>
      <c r="C354" s="112" t="s">
        <v>1413</v>
      </c>
      <c r="D354" s="112" t="s">
        <v>488</v>
      </c>
      <c r="E354" s="112" t="s">
        <v>556</v>
      </c>
      <c r="F354" s="112" t="s">
        <v>1414</v>
      </c>
      <c r="G354" s="188"/>
      <c r="H354" s="75"/>
      <c r="I354" s="112" t="s">
        <v>886</v>
      </c>
      <c r="J354" s="112" t="s">
        <v>1154</v>
      </c>
      <c r="K354" s="178"/>
      <c r="L354" s="171"/>
      <c r="M354" s="171"/>
      <c r="N354" s="75"/>
      <c r="O354" s="75"/>
      <c r="P354" s="75"/>
      <c r="Q354" s="75"/>
      <c r="R354" s="112" t="s">
        <v>3</v>
      </c>
      <c r="S354" s="171" t="s">
        <v>18</v>
      </c>
    </row>
    <row r="355" spans="1:19" ht="15" customHeight="1" x14ac:dyDescent="0.35">
      <c r="A355" s="112">
        <v>371</v>
      </c>
      <c r="B355" s="112" t="s">
        <v>1585</v>
      </c>
      <c r="C355" s="112" t="s">
        <v>1586</v>
      </c>
      <c r="D355" s="112" t="s">
        <v>1110</v>
      </c>
      <c r="E355" s="112" t="s">
        <v>556</v>
      </c>
      <c r="F355" s="112" t="s">
        <v>1587</v>
      </c>
      <c r="G355" s="188"/>
      <c r="H355" s="75"/>
      <c r="I355" s="112" t="s">
        <v>886</v>
      </c>
      <c r="J355" s="112" t="s">
        <v>1154</v>
      </c>
      <c r="K355" s="178"/>
      <c r="L355" s="171"/>
      <c r="M355" s="171"/>
      <c r="N355" s="75"/>
      <c r="O355" s="75"/>
      <c r="P355" s="75"/>
      <c r="Q355" s="75"/>
      <c r="R355" s="112" t="s">
        <v>3</v>
      </c>
      <c r="S355" s="171" t="s">
        <v>18</v>
      </c>
    </row>
    <row r="356" spans="1:19" ht="15" customHeight="1" x14ac:dyDescent="0.35">
      <c r="A356" s="112">
        <v>385</v>
      </c>
      <c r="B356" s="112" t="s">
        <v>1623</v>
      </c>
      <c r="C356" s="112" t="s">
        <v>1624</v>
      </c>
      <c r="D356" s="112" t="s">
        <v>1201</v>
      </c>
      <c r="E356" s="112" t="s">
        <v>556</v>
      </c>
      <c r="F356" s="112" t="s">
        <v>1141</v>
      </c>
      <c r="G356" s="188"/>
      <c r="H356" s="75"/>
      <c r="I356" s="112" t="s">
        <v>886</v>
      </c>
      <c r="J356" s="112" t="s">
        <v>1154</v>
      </c>
      <c r="K356" s="178"/>
      <c r="L356" s="171"/>
      <c r="M356" s="171"/>
      <c r="N356" s="75"/>
      <c r="O356" s="75"/>
      <c r="P356" s="75"/>
      <c r="Q356" s="75"/>
      <c r="R356" s="112" t="s">
        <v>3</v>
      </c>
      <c r="S356" s="171" t="s">
        <v>18</v>
      </c>
    </row>
    <row r="357" spans="1:19" ht="15" customHeight="1" x14ac:dyDescent="0.35">
      <c r="A357" s="112">
        <v>635</v>
      </c>
      <c r="B357" s="112" t="s">
        <v>2299</v>
      </c>
      <c r="C357" s="112" t="s">
        <v>2300</v>
      </c>
      <c r="D357" s="112" t="s">
        <v>488</v>
      </c>
      <c r="E357" s="112" t="s">
        <v>556</v>
      </c>
      <c r="F357" s="112" t="s">
        <v>2301</v>
      </c>
      <c r="G357" s="188"/>
      <c r="H357" s="75"/>
      <c r="I357" s="112" t="s">
        <v>886</v>
      </c>
      <c r="J357" s="112" t="s">
        <v>1154</v>
      </c>
      <c r="K357" s="178"/>
      <c r="L357" s="171"/>
      <c r="M357" s="171"/>
      <c r="N357" s="75"/>
      <c r="O357" s="75"/>
      <c r="P357" s="75"/>
      <c r="Q357" s="75"/>
      <c r="R357" s="112" t="s">
        <v>3</v>
      </c>
      <c r="S357" s="171" t="s">
        <v>18</v>
      </c>
    </row>
    <row r="358" spans="1:19" ht="15" customHeight="1" x14ac:dyDescent="0.35">
      <c r="A358" s="112">
        <v>484</v>
      </c>
      <c r="B358" s="112" t="s">
        <v>1913</v>
      </c>
      <c r="C358" s="112" t="s">
        <v>1914</v>
      </c>
      <c r="D358" s="112" t="s">
        <v>1915</v>
      </c>
      <c r="E358" s="112" t="s">
        <v>556</v>
      </c>
      <c r="F358" s="112" t="s">
        <v>1141</v>
      </c>
      <c r="G358" s="188"/>
      <c r="H358" s="75"/>
      <c r="I358" s="112" t="s">
        <v>886</v>
      </c>
      <c r="J358" s="112" t="s">
        <v>290</v>
      </c>
      <c r="K358" s="178"/>
      <c r="L358" s="171"/>
      <c r="M358" s="171"/>
      <c r="N358" s="75"/>
      <c r="O358" s="75"/>
      <c r="P358" s="75"/>
      <c r="Q358" s="75"/>
      <c r="R358" s="112" t="s">
        <v>3</v>
      </c>
      <c r="S358" s="171" t="s">
        <v>18</v>
      </c>
    </row>
    <row r="359" spans="1:19" ht="15" customHeight="1" x14ac:dyDescent="0.35">
      <c r="A359" s="112">
        <v>626</v>
      </c>
      <c r="B359" s="112" t="s">
        <v>2276</v>
      </c>
      <c r="C359" s="112" t="s">
        <v>2277</v>
      </c>
      <c r="D359" s="112" t="s">
        <v>1897</v>
      </c>
      <c r="E359" s="112" t="s">
        <v>556</v>
      </c>
      <c r="F359" s="112" t="s">
        <v>1141</v>
      </c>
      <c r="G359" s="188"/>
      <c r="H359" s="75"/>
      <c r="I359" s="112" t="s">
        <v>886</v>
      </c>
      <c r="J359" s="112" t="s">
        <v>1154</v>
      </c>
      <c r="K359" s="178"/>
      <c r="L359" s="171"/>
      <c r="M359" s="171"/>
      <c r="N359" s="75"/>
      <c r="O359" s="75"/>
      <c r="P359" s="75"/>
      <c r="Q359" s="75"/>
      <c r="R359" s="112" t="s">
        <v>3</v>
      </c>
      <c r="S359" s="171" t="s">
        <v>18</v>
      </c>
    </row>
    <row r="360" spans="1:19" ht="15" customHeight="1" x14ac:dyDescent="0.35">
      <c r="A360" s="112">
        <v>803</v>
      </c>
      <c r="B360" s="112" t="s">
        <v>2775</v>
      </c>
      <c r="C360" s="112" t="s">
        <v>2776</v>
      </c>
      <c r="D360" s="112" t="s">
        <v>1897</v>
      </c>
      <c r="E360" s="112" t="s">
        <v>556</v>
      </c>
      <c r="F360" s="112" t="s">
        <v>2777</v>
      </c>
      <c r="G360" s="188"/>
      <c r="H360" s="75"/>
      <c r="I360" s="112" t="s">
        <v>1112</v>
      </c>
      <c r="J360" s="112" t="s">
        <v>1154</v>
      </c>
      <c r="K360" s="178"/>
      <c r="L360" s="171"/>
      <c r="M360" s="171"/>
      <c r="N360" s="75"/>
      <c r="O360" s="75"/>
      <c r="P360" s="112">
        <v>32</v>
      </c>
      <c r="Q360" s="75"/>
      <c r="R360" s="112" t="s">
        <v>3</v>
      </c>
      <c r="S360" s="171" t="s">
        <v>18</v>
      </c>
    </row>
    <row r="361" spans="1:19" ht="15" customHeight="1" x14ac:dyDescent="0.35">
      <c r="A361" s="112">
        <v>355</v>
      </c>
      <c r="B361" s="112" t="s">
        <v>1537</v>
      </c>
      <c r="C361" s="112" t="s">
        <v>1538</v>
      </c>
      <c r="D361" s="112" t="s">
        <v>1201</v>
      </c>
      <c r="E361" s="112" t="s">
        <v>556</v>
      </c>
      <c r="F361" s="112" t="s">
        <v>1141</v>
      </c>
      <c r="G361" s="188"/>
      <c r="H361" s="75"/>
      <c r="I361" s="112" t="s">
        <v>886</v>
      </c>
      <c r="J361" s="112" t="s">
        <v>1154</v>
      </c>
      <c r="K361" s="178"/>
      <c r="L361" s="171"/>
      <c r="M361" s="171"/>
      <c r="N361" s="75"/>
      <c r="O361" s="75"/>
      <c r="P361" s="75"/>
      <c r="Q361" s="75"/>
      <c r="R361" s="112" t="s">
        <v>3</v>
      </c>
      <c r="S361" s="171" t="s">
        <v>18</v>
      </c>
    </row>
    <row r="362" spans="1:19" ht="15" customHeight="1" x14ac:dyDescent="0.35">
      <c r="A362" s="112">
        <v>402</v>
      </c>
      <c r="B362" s="112" t="s">
        <v>1676</v>
      </c>
      <c r="C362" s="112" t="s">
        <v>1677</v>
      </c>
      <c r="D362" s="112" t="s">
        <v>1678</v>
      </c>
      <c r="E362" s="112" t="s">
        <v>556</v>
      </c>
      <c r="F362" s="112" t="s">
        <v>1679</v>
      </c>
      <c r="G362" s="188"/>
      <c r="H362" s="75"/>
      <c r="I362" s="112" t="s">
        <v>886</v>
      </c>
      <c r="J362" s="112" t="s">
        <v>1154</v>
      </c>
      <c r="K362" s="178"/>
      <c r="L362" s="171"/>
      <c r="M362" s="171"/>
      <c r="N362" s="75"/>
      <c r="O362" s="75"/>
      <c r="P362" s="75"/>
      <c r="Q362" s="75"/>
      <c r="R362" s="112" t="s">
        <v>3</v>
      </c>
      <c r="S362" s="171" t="s">
        <v>18</v>
      </c>
    </row>
    <row r="363" spans="1:19" ht="15" customHeight="1" x14ac:dyDescent="0.35">
      <c r="A363" s="112">
        <v>676</v>
      </c>
      <c r="B363" s="112" t="s">
        <v>2398</v>
      </c>
      <c r="C363" s="112" t="s">
        <v>2399</v>
      </c>
      <c r="D363" s="112" t="s">
        <v>1110</v>
      </c>
      <c r="E363" s="112" t="s">
        <v>556</v>
      </c>
      <c r="F363" s="112" t="s">
        <v>2400</v>
      </c>
      <c r="G363" s="188"/>
      <c r="H363" s="75"/>
      <c r="I363" s="112" t="s">
        <v>886</v>
      </c>
      <c r="J363" s="112" t="s">
        <v>1154</v>
      </c>
      <c r="K363" s="178"/>
      <c r="L363" s="171"/>
      <c r="M363" s="171"/>
      <c r="N363" s="75"/>
      <c r="O363" s="75"/>
      <c r="P363" s="75"/>
      <c r="Q363" s="75"/>
      <c r="R363" s="112" t="s">
        <v>3</v>
      </c>
      <c r="S363" s="171" t="s">
        <v>18</v>
      </c>
    </row>
    <row r="364" spans="1:19" ht="15" customHeight="1" x14ac:dyDescent="0.35">
      <c r="A364" s="112">
        <v>440</v>
      </c>
      <c r="B364" s="112" t="s">
        <v>1504</v>
      </c>
      <c r="C364" s="112" t="s">
        <v>1789</v>
      </c>
      <c r="D364" s="112" t="s">
        <v>1110</v>
      </c>
      <c r="E364" s="112" t="s">
        <v>556</v>
      </c>
      <c r="F364" s="112" t="s">
        <v>1141</v>
      </c>
      <c r="G364" s="188"/>
      <c r="H364" s="75"/>
      <c r="I364" s="112" t="s">
        <v>886</v>
      </c>
      <c r="J364" s="112" t="s">
        <v>1154</v>
      </c>
      <c r="K364" s="178"/>
      <c r="L364" s="171"/>
      <c r="M364" s="171"/>
      <c r="N364" s="75"/>
      <c r="O364" s="75"/>
      <c r="P364" s="75"/>
      <c r="Q364" s="75"/>
      <c r="R364" s="112" t="s">
        <v>3</v>
      </c>
      <c r="S364" s="171" t="s">
        <v>18</v>
      </c>
    </row>
    <row r="365" spans="1:19" ht="15" customHeight="1" x14ac:dyDescent="0.35">
      <c r="A365" s="112">
        <v>1062</v>
      </c>
      <c r="B365" s="112" t="s">
        <v>2145</v>
      </c>
      <c r="C365" s="112" t="s">
        <v>3672</v>
      </c>
      <c r="D365" s="112" t="s">
        <v>287</v>
      </c>
      <c r="E365" s="112" t="s">
        <v>556</v>
      </c>
      <c r="F365" s="112" t="s">
        <v>1141</v>
      </c>
      <c r="G365" s="180" t="s">
        <v>488</v>
      </c>
      <c r="H365" s="75"/>
      <c r="I365" s="112" t="s">
        <v>886</v>
      </c>
      <c r="J365" s="112" t="s">
        <v>1154</v>
      </c>
      <c r="K365" s="178"/>
      <c r="L365" s="171"/>
      <c r="M365" s="171"/>
      <c r="N365" s="75"/>
      <c r="O365" s="75"/>
      <c r="P365" s="75"/>
      <c r="Q365" s="75"/>
      <c r="R365" s="112" t="s">
        <v>5</v>
      </c>
      <c r="S365" s="171" t="s">
        <v>18</v>
      </c>
    </row>
    <row r="366" spans="1:19" ht="15" customHeight="1" x14ac:dyDescent="0.35">
      <c r="A366" s="112">
        <v>300</v>
      </c>
      <c r="B366" s="112" t="s">
        <v>1371</v>
      </c>
      <c r="C366" s="112" t="s">
        <v>1372</v>
      </c>
      <c r="D366" s="112" t="s">
        <v>1201</v>
      </c>
      <c r="E366" s="112" t="s">
        <v>556</v>
      </c>
      <c r="F366" s="112" t="s">
        <v>1141</v>
      </c>
      <c r="G366" s="188"/>
      <c r="H366" s="75"/>
      <c r="I366" s="112" t="s">
        <v>886</v>
      </c>
      <c r="J366" s="112" t="s">
        <v>1154</v>
      </c>
      <c r="K366" s="178"/>
      <c r="L366" s="171"/>
      <c r="M366" s="171"/>
      <c r="N366" s="75"/>
      <c r="O366" s="75"/>
      <c r="P366" s="75"/>
      <c r="Q366" s="75"/>
      <c r="R366" s="112" t="s">
        <v>3</v>
      </c>
      <c r="S366" s="171" t="s">
        <v>18</v>
      </c>
    </row>
    <row r="367" spans="1:19" ht="15" customHeight="1" x14ac:dyDescent="0.35">
      <c r="A367" s="112">
        <v>406</v>
      </c>
      <c r="B367" s="112" t="s">
        <v>1689</v>
      </c>
      <c r="C367" s="112" t="s">
        <v>1690</v>
      </c>
      <c r="D367" s="112" t="s">
        <v>1691</v>
      </c>
      <c r="E367" s="112" t="s">
        <v>556</v>
      </c>
      <c r="F367" s="112" t="s">
        <v>1141</v>
      </c>
      <c r="G367" s="188"/>
      <c r="H367" s="75"/>
      <c r="I367" s="112" t="s">
        <v>886</v>
      </c>
      <c r="J367" s="112" t="s">
        <v>1154</v>
      </c>
      <c r="K367" s="178"/>
      <c r="L367" s="171"/>
      <c r="M367" s="171"/>
      <c r="N367" s="75"/>
      <c r="O367" s="75"/>
      <c r="P367" s="75"/>
      <c r="Q367" s="75"/>
      <c r="R367" s="112" t="s">
        <v>3</v>
      </c>
      <c r="S367" s="171" t="s">
        <v>18</v>
      </c>
    </row>
    <row r="368" spans="1:19" ht="15" customHeight="1" x14ac:dyDescent="0.35">
      <c r="A368" s="112">
        <v>591</v>
      </c>
      <c r="B368" s="112" t="s">
        <v>2188</v>
      </c>
      <c r="C368" s="112" t="s">
        <v>2189</v>
      </c>
      <c r="D368" s="112" t="s">
        <v>1691</v>
      </c>
      <c r="E368" s="112" t="s">
        <v>556</v>
      </c>
      <c r="F368" s="112" t="s">
        <v>2190</v>
      </c>
      <c r="G368" s="188"/>
      <c r="H368" s="75"/>
      <c r="I368" s="112" t="s">
        <v>1112</v>
      </c>
      <c r="J368" s="112" t="s">
        <v>1154</v>
      </c>
      <c r="K368" s="178"/>
      <c r="L368" s="171"/>
      <c r="M368" s="171"/>
      <c r="N368" s="75"/>
      <c r="O368" s="75"/>
      <c r="P368" s="112">
        <v>10</v>
      </c>
      <c r="Q368" s="75"/>
      <c r="R368" s="112" t="s">
        <v>3</v>
      </c>
      <c r="S368" s="171" t="s">
        <v>18</v>
      </c>
    </row>
    <row r="369" spans="1:19" ht="15" customHeight="1" x14ac:dyDescent="0.35">
      <c r="A369" s="112">
        <v>287</v>
      </c>
      <c r="B369" s="112" t="s">
        <v>1314</v>
      </c>
      <c r="C369" s="112" t="s">
        <v>1332</v>
      </c>
      <c r="D369" s="112" t="s">
        <v>1201</v>
      </c>
      <c r="E369" s="112" t="s">
        <v>556</v>
      </c>
      <c r="F369" s="112" t="s">
        <v>1141</v>
      </c>
      <c r="G369" s="188"/>
      <c r="H369" s="75"/>
      <c r="I369" s="112" t="s">
        <v>886</v>
      </c>
      <c r="J369" s="112" t="s">
        <v>1154</v>
      </c>
      <c r="K369" s="178"/>
      <c r="L369" s="171"/>
      <c r="M369" s="171"/>
      <c r="N369" s="75"/>
      <c r="O369" s="75"/>
      <c r="P369" s="75"/>
      <c r="Q369" s="75"/>
      <c r="R369" s="112" t="s">
        <v>3</v>
      </c>
      <c r="S369" s="171" t="s">
        <v>18</v>
      </c>
    </row>
    <row r="370" spans="1:19" ht="15" customHeight="1" x14ac:dyDescent="0.35">
      <c r="A370" s="112">
        <v>632</v>
      </c>
      <c r="B370" s="112" t="s">
        <v>2291</v>
      </c>
      <c r="C370" s="112" t="s">
        <v>2292</v>
      </c>
      <c r="D370" s="112" t="s">
        <v>1110</v>
      </c>
      <c r="E370" s="112" t="s">
        <v>556</v>
      </c>
      <c r="F370" s="112" t="s">
        <v>1141</v>
      </c>
      <c r="G370" s="188"/>
      <c r="H370" s="75"/>
      <c r="I370" s="112" t="s">
        <v>886</v>
      </c>
      <c r="J370" s="112" t="s">
        <v>1154</v>
      </c>
      <c r="K370" s="178"/>
      <c r="L370" s="171"/>
      <c r="M370" s="171"/>
      <c r="N370" s="75"/>
      <c r="O370" s="75"/>
      <c r="P370" s="75"/>
      <c r="Q370" s="75"/>
      <c r="R370" s="112" t="s">
        <v>3</v>
      </c>
      <c r="S370" s="171" t="s">
        <v>18</v>
      </c>
    </row>
    <row r="371" spans="1:19" ht="15" customHeight="1" x14ac:dyDescent="0.35">
      <c r="A371" s="112">
        <v>468</v>
      </c>
      <c r="B371" s="112" t="s">
        <v>1869</v>
      </c>
      <c r="C371" s="112" t="s">
        <v>1870</v>
      </c>
      <c r="D371" s="112" t="s">
        <v>1201</v>
      </c>
      <c r="E371" s="112" t="s">
        <v>556</v>
      </c>
      <c r="F371" s="112" t="s">
        <v>1141</v>
      </c>
      <c r="G371" s="188"/>
      <c r="H371" s="75"/>
      <c r="I371" s="112" t="s">
        <v>886</v>
      </c>
      <c r="J371" s="112" t="s">
        <v>1154</v>
      </c>
      <c r="K371" s="178"/>
      <c r="L371" s="171"/>
      <c r="M371" s="171"/>
      <c r="N371" s="75"/>
      <c r="O371" s="75"/>
      <c r="P371" s="75"/>
      <c r="Q371" s="75"/>
      <c r="R371" s="112" t="s">
        <v>3</v>
      </c>
      <c r="S371" s="171" t="s">
        <v>18</v>
      </c>
    </row>
    <row r="372" spans="1:19" ht="15" customHeight="1" x14ac:dyDescent="0.35">
      <c r="A372" s="112">
        <v>435</v>
      </c>
      <c r="B372" s="112" t="s">
        <v>1776</v>
      </c>
      <c r="C372" s="112" t="s">
        <v>1777</v>
      </c>
      <c r="D372" s="112" t="s">
        <v>1201</v>
      </c>
      <c r="E372" s="112" t="s">
        <v>556</v>
      </c>
      <c r="F372" s="112" t="s">
        <v>1778</v>
      </c>
      <c r="G372" s="188"/>
      <c r="H372" s="75"/>
      <c r="I372" s="112" t="s">
        <v>1112</v>
      </c>
      <c r="J372" s="112" t="s">
        <v>1154</v>
      </c>
      <c r="K372" s="178"/>
      <c r="L372" s="171"/>
      <c r="M372" s="171"/>
      <c r="N372" s="75"/>
      <c r="O372" s="75"/>
      <c r="P372" s="112">
        <v>18</v>
      </c>
      <c r="Q372" s="75"/>
      <c r="R372" s="112" t="s">
        <v>3</v>
      </c>
      <c r="S372" s="171" t="s">
        <v>18</v>
      </c>
    </row>
    <row r="373" spans="1:19" ht="15" customHeight="1" x14ac:dyDescent="0.35">
      <c r="A373" s="112">
        <v>1056</v>
      </c>
      <c r="B373" s="112" t="s">
        <v>3654</v>
      </c>
      <c r="C373" s="112" t="s">
        <v>3655</v>
      </c>
      <c r="D373" s="112" t="s">
        <v>1110</v>
      </c>
      <c r="E373" s="112" t="s">
        <v>556</v>
      </c>
      <c r="F373" s="112" t="s">
        <v>1141</v>
      </c>
      <c r="G373" s="180" t="s">
        <v>488</v>
      </c>
      <c r="H373" s="75"/>
      <c r="I373" s="112" t="s">
        <v>886</v>
      </c>
      <c r="J373" s="112" t="s">
        <v>1154</v>
      </c>
      <c r="K373" s="178"/>
      <c r="L373" s="171"/>
      <c r="M373" s="171"/>
      <c r="N373" s="75"/>
      <c r="O373" s="75"/>
      <c r="P373" s="75"/>
      <c r="Q373" s="75"/>
      <c r="R373" s="112" t="s">
        <v>5</v>
      </c>
      <c r="S373" s="171" t="s">
        <v>18</v>
      </c>
    </row>
    <row r="374" spans="1:19" ht="15" customHeight="1" x14ac:dyDescent="0.35">
      <c r="A374" s="112">
        <v>737</v>
      </c>
      <c r="B374" s="112" t="s">
        <v>2583</v>
      </c>
      <c r="C374" s="112" t="s">
        <v>2584</v>
      </c>
      <c r="D374" s="112" t="s">
        <v>1177</v>
      </c>
      <c r="E374" s="112" t="s">
        <v>556</v>
      </c>
      <c r="F374" s="112" t="s">
        <v>1141</v>
      </c>
      <c r="G374" s="188"/>
      <c r="H374" s="75"/>
      <c r="I374" s="112" t="s">
        <v>886</v>
      </c>
      <c r="J374" s="112" t="s">
        <v>1154</v>
      </c>
      <c r="K374" s="178"/>
      <c r="L374" s="171"/>
      <c r="M374" s="171"/>
      <c r="N374" s="75"/>
      <c r="O374" s="75"/>
      <c r="P374" s="75"/>
      <c r="Q374" s="75"/>
      <c r="R374" s="112" t="s">
        <v>3</v>
      </c>
      <c r="S374" s="171" t="s">
        <v>18</v>
      </c>
    </row>
    <row r="375" spans="1:19" ht="15" customHeight="1" x14ac:dyDescent="0.35">
      <c r="A375" s="112">
        <v>753</v>
      </c>
      <c r="B375" s="112" t="s">
        <v>2633</v>
      </c>
      <c r="C375" s="112" t="s">
        <v>2634</v>
      </c>
      <c r="D375" s="112" t="s">
        <v>287</v>
      </c>
      <c r="E375" s="112" t="s">
        <v>556</v>
      </c>
      <c r="F375" s="112" t="s">
        <v>1141</v>
      </c>
      <c r="G375" s="188"/>
      <c r="H375" s="75"/>
      <c r="I375" s="112" t="s">
        <v>886</v>
      </c>
      <c r="J375" s="112" t="s">
        <v>1154</v>
      </c>
      <c r="K375" s="178"/>
      <c r="L375" s="171"/>
      <c r="M375" s="171"/>
      <c r="N375" s="75"/>
      <c r="O375" s="75"/>
      <c r="P375" s="75"/>
      <c r="Q375" s="75"/>
      <c r="R375" s="112" t="s">
        <v>3</v>
      </c>
      <c r="S375" s="171" t="s">
        <v>18</v>
      </c>
    </row>
    <row r="376" spans="1:19" ht="15" customHeight="1" x14ac:dyDescent="0.35">
      <c r="A376" s="112">
        <v>800</v>
      </c>
      <c r="B376" s="112" t="s">
        <v>2767</v>
      </c>
      <c r="C376" s="112" t="s">
        <v>2768</v>
      </c>
      <c r="D376" s="112" t="s">
        <v>287</v>
      </c>
      <c r="E376" s="112" t="s">
        <v>556</v>
      </c>
      <c r="F376" s="112" t="s">
        <v>2769</v>
      </c>
      <c r="G376" s="188"/>
      <c r="H376" s="75"/>
      <c r="I376" s="112" t="s">
        <v>1112</v>
      </c>
      <c r="J376" s="112" t="s">
        <v>1154</v>
      </c>
      <c r="K376" s="178"/>
      <c r="L376" s="171"/>
      <c r="M376" s="171"/>
      <c r="N376" s="75"/>
      <c r="O376" s="75"/>
      <c r="P376" s="112">
        <v>25</v>
      </c>
      <c r="Q376" s="75"/>
      <c r="R376" s="112" t="s">
        <v>3</v>
      </c>
      <c r="S376" s="171" t="s">
        <v>18</v>
      </c>
    </row>
    <row r="377" spans="1:19" ht="15" customHeight="1" x14ac:dyDescent="0.35">
      <c r="A377" s="112">
        <v>1049</v>
      </c>
      <c r="B377" s="112" t="s">
        <v>3631</v>
      </c>
      <c r="C377" s="112" t="s">
        <v>3632</v>
      </c>
      <c r="D377" s="112" t="s">
        <v>287</v>
      </c>
      <c r="E377" s="112" t="s">
        <v>556</v>
      </c>
      <c r="F377" s="112" t="s">
        <v>1141</v>
      </c>
      <c r="G377" s="180" t="s">
        <v>488</v>
      </c>
      <c r="H377" s="75"/>
      <c r="I377" s="112" t="s">
        <v>886</v>
      </c>
      <c r="J377" s="112" t="s">
        <v>1154</v>
      </c>
      <c r="K377" s="178"/>
      <c r="L377" s="171"/>
      <c r="M377" s="171"/>
      <c r="N377" s="75"/>
      <c r="O377" s="75"/>
      <c r="P377" s="75"/>
      <c r="Q377" s="75"/>
      <c r="R377" s="112" t="s">
        <v>5</v>
      </c>
      <c r="S377" s="171" t="s">
        <v>18</v>
      </c>
    </row>
    <row r="378" spans="1:19" ht="15" customHeight="1" x14ac:dyDescent="0.35">
      <c r="A378" s="112">
        <v>661</v>
      </c>
      <c r="B378" s="112" t="s">
        <v>2359</v>
      </c>
      <c r="C378" s="112" t="s">
        <v>2360</v>
      </c>
      <c r="D378" s="112" t="s">
        <v>287</v>
      </c>
      <c r="E378" s="112" t="s">
        <v>556</v>
      </c>
      <c r="F378" s="112" t="s">
        <v>1141</v>
      </c>
      <c r="G378" s="188"/>
      <c r="H378" s="75"/>
      <c r="I378" s="112" t="s">
        <v>886</v>
      </c>
      <c r="J378" s="112" t="s">
        <v>1154</v>
      </c>
      <c r="K378" s="178"/>
      <c r="L378" s="171"/>
      <c r="M378" s="171"/>
      <c r="N378" s="75"/>
      <c r="O378" s="75"/>
      <c r="P378" s="75"/>
      <c r="Q378" s="75"/>
      <c r="R378" s="112" t="s">
        <v>3</v>
      </c>
      <c r="S378" s="171" t="s">
        <v>18</v>
      </c>
    </row>
    <row r="379" spans="1:19" ht="15" customHeight="1" x14ac:dyDescent="0.35">
      <c r="A379" s="112">
        <v>332</v>
      </c>
      <c r="B379" s="112" t="s">
        <v>1319</v>
      </c>
      <c r="C379" s="112" t="s">
        <v>1467</v>
      </c>
      <c r="D379" s="112" t="s">
        <v>287</v>
      </c>
      <c r="E379" s="112" t="s">
        <v>556</v>
      </c>
      <c r="F379" s="112" t="s">
        <v>1141</v>
      </c>
      <c r="G379" s="188"/>
      <c r="H379" s="75"/>
      <c r="I379" s="112" t="s">
        <v>886</v>
      </c>
      <c r="J379" s="112" t="s">
        <v>1154</v>
      </c>
      <c r="K379" s="178"/>
      <c r="L379" s="171"/>
      <c r="M379" s="171"/>
      <c r="N379" s="75"/>
      <c r="O379" s="75"/>
      <c r="P379" s="75"/>
      <c r="Q379" s="75"/>
      <c r="R379" s="112" t="s">
        <v>3</v>
      </c>
      <c r="S379" s="171" t="s">
        <v>18</v>
      </c>
    </row>
    <row r="380" spans="1:19" ht="15" customHeight="1" x14ac:dyDescent="0.35">
      <c r="A380" s="112">
        <v>900</v>
      </c>
      <c r="B380" s="112" t="s">
        <v>3115</v>
      </c>
      <c r="C380" s="112" t="s">
        <v>3116</v>
      </c>
      <c r="D380" s="112" t="s">
        <v>287</v>
      </c>
      <c r="E380" s="112" t="s">
        <v>556</v>
      </c>
      <c r="F380" s="112" t="s">
        <v>3117</v>
      </c>
      <c r="G380" s="180" t="s">
        <v>488</v>
      </c>
      <c r="H380" s="75"/>
      <c r="I380" s="112" t="s">
        <v>1112</v>
      </c>
      <c r="J380" s="112" t="s">
        <v>1154</v>
      </c>
      <c r="K380" s="178"/>
      <c r="L380" s="171"/>
      <c r="M380" s="171"/>
      <c r="N380" s="75"/>
      <c r="O380" s="75"/>
      <c r="P380" s="112">
        <v>8</v>
      </c>
      <c r="Q380" s="75"/>
      <c r="R380" s="112" t="s">
        <v>5</v>
      </c>
      <c r="S380" s="171" t="s">
        <v>18</v>
      </c>
    </row>
    <row r="381" spans="1:19" ht="15" customHeight="1" x14ac:dyDescent="0.35">
      <c r="A381" s="112">
        <v>290</v>
      </c>
      <c r="B381" s="112" t="s">
        <v>1340</v>
      </c>
      <c r="C381" s="112" t="s">
        <v>1341</v>
      </c>
      <c r="D381" s="112" t="s">
        <v>287</v>
      </c>
      <c r="E381" s="112" t="s">
        <v>556</v>
      </c>
      <c r="F381" s="112" t="s">
        <v>1342</v>
      </c>
      <c r="G381" s="188"/>
      <c r="H381" s="75"/>
      <c r="I381" s="112" t="s">
        <v>1112</v>
      </c>
      <c r="J381" s="112" t="s">
        <v>1154</v>
      </c>
      <c r="K381" s="178"/>
      <c r="L381" s="171"/>
      <c r="M381" s="171"/>
      <c r="N381" s="75"/>
      <c r="O381" s="75"/>
      <c r="P381" s="112">
        <v>8</v>
      </c>
      <c r="Q381" s="75"/>
      <c r="R381" s="112" t="s">
        <v>3</v>
      </c>
      <c r="S381" s="171" t="s">
        <v>18</v>
      </c>
    </row>
    <row r="382" spans="1:19" ht="15" customHeight="1" x14ac:dyDescent="0.35">
      <c r="A382" s="112">
        <v>647</v>
      </c>
      <c r="B382" s="112" t="s">
        <v>2329</v>
      </c>
      <c r="C382" s="112" t="s">
        <v>2330</v>
      </c>
      <c r="D382" s="112" t="s">
        <v>1353</v>
      </c>
      <c r="E382" s="112" t="s">
        <v>556</v>
      </c>
      <c r="F382" s="112" t="s">
        <v>1141</v>
      </c>
      <c r="G382" s="188"/>
      <c r="H382" s="75"/>
      <c r="I382" s="112" t="s">
        <v>886</v>
      </c>
      <c r="J382" s="112" t="s">
        <v>1154</v>
      </c>
      <c r="K382" s="178"/>
      <c r="L382" s="171"/>
      <c r="M382" s="171"/>
      <c r="N382" s="75"/>
      <c r="O382" s="75"/>
      <c r="P382" s="75"/>
      <c r="Q382" s="75"/>
      <c r="R382" s="112" t="s">
        <v>3</v>
      </c>
      <c r="S382" s="171" t="s">
        <v>18</v>
      </c>
    </row>
    <row r="383" spans="1:19" ht="15" customHeight="1" x14ac:dyDescent="0.35">
      <c r="A383" s="112">
        <v>340</v>
      </c>
      <c r="B383" s="112" t="s">
        <v>1489</v>
      </c>
      <c r="C383" s="112" t="s">
        <v>1490</v>
      </c>
      <c r="D383" s="112" t="s">
        <v>1369</v>
      </c>
      <c r="E383" s="112" t="s">
        <v>493</v>
      </c>
      <c r="F383" s="112" t="s">
        <v>1370</v>
      </c>
      <c r="G383" s="188"/>
      <c r="H383" s="75"/>
      <c r="I383" s="112" t="s">
        <v>886</v>
      </c>
      <c r="J383" s="112" t="s">
        <v>290</v>
      </c>
      <c r="K383" s="178"/>
      <c r="L383" s="171"/>
      <c r="M383" s="171"/>
      <c r="N383" s="112">
        <v>4</v>
      </c>
      <c r="O383" s="75"/>
      <c r="P383" s="75"/>
      <c r="Q383" s="75"/>
      <c r="R383" s="112" t="s">
        <v>3</v>
      </c>
      <c r="S383" s="171" t="s">
        <v>18</v>
      </c>
    </row>
    <row r="384" spans="1:19" ht="15" customHeight="1" x14ac:dyDescent="0.35">
      <c r="A384" s="112">
        <v>299</v>
      </c>
      <c r="B384" s="112" t="s">
        <v>1367</v>
      </c>
      <c r="C384" s="112" t="s">
        <v>1368</v>
      </c>
      <c r="D384" s="112" t="s">
        <v>1369</v>
      </c>
      <c r="E384" s="112" t="s">
        <v>493</v>
      </c>
      <c r="F384" s="112" t="s">
        <v>1370</v>
      </c>
      <c r="G384" s="188"/>
      <c r="H384" s="75"/>
      <c r="I384" s="112" t="s">
        <v>1112</v>
      </c>
      <c r="J384" s="112" t="s">
        <v>290</v>
      </c>
      <c r="K384" s="178"/>
      <c r="L384" s="171"/>
      <c r="M384" s="171"/>
      <c r="N384" s="75"/>
      <c r="O384" s="75"/>
      <c r="P384" s="75"/>
      <c r="Q384" s="75"/>
      <c r="R384" s="112" t="s">
        <v>3</v>
      </c>
      <c r="S384" s="171" t="s">
        <v>18</v>
      </c>
    </row>
    <row r="385" spans="1:19" ht="15" customHeight="1" x14ac:dyDescent="0.35">
      <c r="A385" s="112">
        <v>840</v>
      </c>
      <c r="B385" s="112" t="s">
        <v>2897</v>
      </c>
      <c r="C385" s="112" t="s">
        <v>2898</v>
      </c>
      <c r="D385" s="112" t="s">
        <v>287</v>
      </c>
      <c r="E385" s="112" t="s">
        <v>639</v>
      </c>
      <c r="F385" s="112" t="s">
        <v>2899</v>
      </c>
      <c r="G385" s="180" t="s">
        <v>2900</v>
      </c>
      <c r="H385" s="75"/>
      <c r="I385" s="112" t="s">
        <v>1112</v>
      </c>
      <c r="J385" s="112" t="s">
        <v>290</v>
      </c>
      <c r="K385" s="178"/>
      <c r="L385" s="171"/>
      <c r="M385" s="171"/>
      <c r="N385" s="112">
        <v>13</v>
      </c>
      <c r="O385" s="75"/>
      <c r="P385" s="112">
        <v>17</v>
      </c>
      <c r="Q385" s="75"/>
      <c r="R385" s="112" t="s">
        <v>5</v>
      </c>
      <c r="S385" s="171" t="s">
        <v>18</v>
      </c>
    </row>
    <row r="386" spans="1:19" ht="15" customHeight="1" x14ac:dyDescent="0.35">
      <c r="A386" s="112">
        <v>397</v>
      </c>
      <c r="B386" s="112" t="s">
        <v>1659</v>
      </c>
      <c r="C386" s="112" t="s">
        <v>1660</v>
      </c>
      <c r="D386" s="112" t="s">
        <v>287</v>
      </c>
      <c r="E386" s="112" t="s">
        <v>639</v>
      </c>
      <c r="F386" s="112" t="s">
        <v>1661</v>
      </c>
      <c r="G386" s="188"/>
      <c r="H386" s="75"/>
      <c r="I386" s="112" t="s">
        <v>1112</v>
      </c>
      <c r="J386" s="112" t="s">
        <v>290</v>
      </c>
      <c r="K386" s="178"/>
      <c r="L386" s="171"/>
      <c r="M386" s="171"/>
      <c r="N386" s="75"/>
      <c r="O386" s="75"/>
      <c r="P386" s="112">
        <v>2</v>
      </c>
      <c r="Q386" s="75"/>
      <c r="R386" s="112" t="s">
        <v>3</v>
      </c>
      <c r="S386" s="171" t="s">
        <v>18</v>
      </c>
    </row>
    <row r="387" spans="1:19" ht="15" customHeight="1" x14ac:dyDescent="0.35">
      <c r="A387" s="112">
        <v>325</v>
      </c>
      <c r="B387" s="112" t="s">
        <v>1449</v>
      </c>
      <c r="C387" s="112" t="s">
        <v>1450</v>
      </c>
      <c r="D387" s="112" t="s">
        <v>287</v>
      </c>
      <c r="E387" s="112" t="s">
        <v>639</v>
      </c>
      <c r="F387" s="112" t="s">
        <v>1451</v>
      </c>
      <c r="G387" s="188"/>
      <c r="H387" s="75"/>
      <c r="I387" s="112" t="s">
        <v>1112</v>
      </c>
      <c r="J387" s="112" t="s">
        <v>290</v>
      </c>
      <c r="K387" s="178"/>
      <c r="L387" s="171"/>
      <c r="M387" s="171"/>
      <c r="N387" s="112">
        <v>6</v>
      </c>
      <c r="O387" s="75"/>
      <c r="P387" s="112">
        <v>23</v>
      </c>
      <c r="Q387" s="75"/>
      <c r="R387" s="112" t="s">
        <v>3</v>
      </c>
      <c r="S387" s="171" t="s">
        <v>18</v>
      </c>
    </row>
    <row r="388" spans="1:19" ht="15" customHeight="1" x14ac:dyDescent="0.35">
      <c r="A388" s="112">
        <v>1004</v>
      </c>
      <c r="B388" s="112" t="s">
        <v>3469</v>
      </c>
      <c r="C388" s="112" t="s">
        <v>3470</v>
      </c>
      <c r="D388" s="112" t="s">
        <v>287</v>
      </c>
      <c r="E388" s="112" t="s">
        <v>639</v>
      </c>
      <c r="F388" s="112" t="s">
        <v>3020</v>
      </c>
      <c r="G388" s="180" t="s">
        <v>3471</v>
      </c>
      <c r="H388" s="75"/>
      <c r="I388" s="112" t="s">
        <v>1112</v>
      </c>
      <c r="J388" s="112" t="s">
        <v>290</v>
      </c>
      <c r="K388" s="178"/>
      <c r="L388" s="171"/>
      <c r="M388" s="171"/>
      <c r="N388" s="112">
        <v>2</v>
      </c>
      <c r="O388" s="75"/>
      <c r="P388" s="112">
        <v>24</v>
      </c>
      <c r="Q388" s="75"/>
      <c r="R388" s="112" t="s">
        <v>5</v>
      </c>
      <c r="S388" s="171" t="s">
        <v>18</v>
      </c>
    </row>
    <row r="389" spans="1:19" ht="15" customHeight="1" x14ac:dyDescent="0.35">
      <c r="A389" s="112">
        <v>920</v>
      </c>
      <c r="B389" s="112" t="s">
        <v>3182</v>
      </c>
      <c r="C389" s="112" t="s">
        <v>3183</v>
      </c>
      <c r="D389" s="112" t="s">
        <v>287</v>
      </c>
      <c r="E389" s="112" t="s">
        <v>639</v>
      </c>
      <c r="F389" s="112" t="s">
        <v>3184</v>
      </c>
      <c r="G389" s="180" t="s">
        <v>3185</v>
      </c>
      <c r="H389" s="75"/>
      <c r="I389" s="112" t="s">
        <v>886</v>
      </c>
      <c r="J389" s="112" t="s">
        <v>290</v>
      </c>
      <c r="K389" s="178"/>
      <c r="L389" s="171"/>
      <c r="M389" s="171"/>
      <c r="N389" s="75"/>
      <c r="O389" s="75"/>
      <c r="P389" s="112">
        <v>12</v>
      </c>
      <c r="Q389" s="75"/>
      <c r="R389" s="112" t="s">
        <v>5</v>
      </c>
      <c r="S389" s="171" t="s">
        <v>18</v>
      </c>
    </row>
    <row r="390" spans="1:19" ht="15" customHeight="1" x14ac:dyDescent="0.35">
      <c r="A390" s="112">
        <v>991</v>
      </c>
      <c r="B390" s="112" t="s">
        <v>3426</v>
      </c>
      <c r="C390" s="112" t="s">
        <v>3427</v>
      </c>
      <c r="D390" s="112" t="s">
        <v>287</v>
      </c>
      <c r="E390" s="112" t="s">
        <v>639</v>
      </c>
      <c r="F390" s="112" t="s">
        <v>3428</v>
      </c>
      <c r="G390" s="180" t="s">
        <v>3429</v>
      </c>
      <c r="H390" s="75"/>
      <c r="I390" s="112" t="s">
        <v>886</v>
      </c>
      <c r="J390" s="112" t="s">
        <v>290</v>
      </c>
      <c r="K390" s="178"/>
      <c r="L390" s="171"/>
      <c r="M390" s="171"/>
      <c r="N390" s="75"/>
      <c r="O390" s="75"/>
      <c r="P390" s="112">
        <v>17</v>
      </c>
      <c r="Q390" s="75"/>
      <c r="R390" s="112" t="s">
        <v>5</v>
      </c>
      <c r="S390" s="171" t="s">
        <v>18</v>
      </c>
    </row>
    <row r="391" spans="1:19" ht="15" customHeight="1" x14ac:dyDescent="0.35">
      <c r="A391" s="112">
        <v>236</v>
      </c>
      <c r="B391" s="112" t="s">
        <v>1183</v>
      </c>
      <c r="C391" s="112" t="s">
        <v>1184</v>
      </c>
      <c r="D391" s="112" t="s">
        <v>287</v>
      </c>
      <c r="E391" s="112" t="s">
        <v>639</v>
      </c>
      <c r="F391" s="112" t="s">
        <v>1185</v>
      </c>
      <c r="G391" s="188"/>
      <c r="H391" s="75"/>
      <c r="I391" s="112" t="s">
        <v>886</v>
      </c>
      <c r="J391" s="112" t="s">
        <v>290</v>
      </c>
      <c r="K391" s="178"/>
      <c r="L391" s="171"/>
      <c r="M391" s="171"/>
      <c r="N391" s="112">
        <v>14</v>
      </c>
      <c r="O391" s="75"/>
      <c r="P391" s="112">
        <v>121</v>
      </c>
      <c r="Q391" s="75"/>
      <c r="R391" s="112" t="s">
        <v>3</v>
      </c>
      <c r="S391" s="171" t="s">
        <v>18</v>
      </c>
    </row>
    <row r="392" spans="1:19" ht="15" customHeight="1" x14ac:dyDescent="0.35">
      <c r="A392" s="112">
        <v>873</v>
      </c>
      <c r="B392" s="112" t="s">
        <v>3018</v>
      </c>
      <c r="C392" s="112" t="s">
        <v>3019</v>
      </c>
      <c r="D392" s="112" t="s">
        <v>287</v>
      </c>
      <c r="E392" s="112" t="s">
        <v>639</v>
      </c>
      <c r="F392" s="112" t="s">
        <v>3020</v>
      </c>
      <c r="G392" s="180" t="s">
        <v>3021</v>
      </c>
      <c r="H392" s="75"/>
      <c r="I392" s="112" t="s">
        <v>1112</v>
      </c>
      <c r="J392" s="112" t="s">
        <v>290</v>
      </c>
      <c r="K392" s="178"/>
      <c r="L392" s="171"/>
      <c r="M392" s="171"/>
      <c r="N392" s="112">
        <v>5</v>
      </c>
      <c r="O392" s="75"/>
      <c r="P392" s="112">
        <v>21</v>
      </c>
      <c r="Q392" s="75"/>
      <c r="R392" s="112" t="s">
        <v>5</v>
      </c>
      <c r="S392" s="171" t="s">
        <v>18</v>
      </c>
    </row>
    <row r="393" spans="1:19" ht="15" customHeight="1" x14ac:dyDescent="0.35">
      <c r="A393" s="112">
        <v>421</v>
      </c>
      <c r="B393" s="112" t="s">
        <v>1733</v>
      </c>
      <c r="C393" s="112" t="s">
        <v>1734</v>
      </c>
      <c r="D393" s="112" t="s">
        <v>287</v>
      </c>
      <c r="E393" s="112" t="s">
        <v>639</v>
      </c>
      <c r="F393" s="112" t="s">
        <v>1735</v>
      </c>
      <c r="G393" s="188"/>
      <c r="H393" s="75"/>
      <c r="I393" s="112" t="s">
        <v>1112</v>
      </c>
      <c r="J393" s="112" t="s">
        <v>290</v>
      </c>
      <c r="K393" s="178"/>
      <c r="L393" s="171"/>
      <c r="M393" s="171"/>
      <c r="N393" s="112">
        <v>1</v>
      </c>
      <c r="O393" s="75"/>
      <c r="P393" s="112">
        <v>10</v>
      </c>
      <c r="Q393" s="75"/>
      <c r="R393" s="112" t="s">
        <v>3</v>
      </c>
      <c r="S393" s="171" t="s">
        <v>18</v>
      </c>
    </row>
    <row r="394" spans="1:19" ht="15" customHeight="1" x14ac:dyDescent="0.35">
      <c r="A394" s="112">
        <v>377</v>
      </c>
      <c r="B394" s="112" t="s">
        <v>1602</v>
      </c>
      <c r="C394" s="112" t="s">
        <v>1603</v>
      </c>
      <c r="D394" s="112" t="s">
        <v>1110</v>
      </c>
      <c r="E394" s="112" t="s">
        <v>639</v>
      </c>
      <c r="F394" s="112" t="s">
        <v>1604</v>
      </c>
      <c r="G394" s="188"/>
      <c r="H394" s="75"/>
      <c r="I394" s="112" t="s">
        <v>886</v>
      </c>
      <c r="J394" s="112" t="s">
        <v>290</v>
      </c>
      <c r="K394" s="178"/>
      <c r="L394" s="171"/>
      <c r="M394" s="171"/>
      <c r="N394" s="112">
        <v>2</v>
      </c>
      <c r="O394" s="75"/>
      <c r="P394" s="112">
        <v>7</v>
      </c>
      <c r="Q394" s="75"/>
      <c r="R394" s="112" t="s">
        <v>3</v>
      </c>
      <c r="S394" s="171" t="s">
        <v>18</v>
      </c>
    </row>
    <row r="395" spans="1:19" ht="15" customHeight="1" x14ac:dyDescent="0.35">
      <c r="A395" s="112">
        <v>819</v>
      </c>
      <c r="B395" s="112" t="s">
        <v>2821</v>
      </c>
      <c r="C395" s="112" t="s">
        <v>2822</v>
      </c>
      <c r="D395" s="112" t="s">
        <v>1363</v>
      </c>
      <c r="E395" s="112" t="s">
        <v>396</v>
      </c>
      <c r="F395" s="112" t="s">
        <v>2823</v>
      </c>
      <c r="G395" s="180" t="s">
        <v>2824</v>
      </c>
      <c r="H395" s="75"/>
      <c r="I395" s="112" t="s">
        <v>886</v>
      </c>
      <c r="J395" s="112" t="s">
        <v>290</v>
      </c>
      <c r="K395" s="178"/>
      <c r="L395" s="171"/>
      <c r="M395" s="171"/>
      <c r="N395" s="112">
        <v>5</v>
      </c>
      <c r="O395" s="75"/>
      <c r="P395" s="112">
        <v>23</v>
      </c>
      <c r="Q395" s="75"/>
      <c r="R395" s="112" t="s">
        <v>5</v>
      </c>
      <c r="S395" s="171" t="s">
        <v>18</v>
      </c>
    </row>
    <row r="396" spans="1:19" ht="15" customHeight="1" x14ac:dyDescent="0.35">
      <c r="A396" s="112">
        <v>905</v>
      </c>
      <c r="B396" s="112" t="s">
        <v>3133</v>
      </c>
      <c r="C396" s="112" t="s">
        <v>3134</v>
      </c>
      <c r="D396" s="112" t="s">
        <v>287</v>
      </c>
      <c r="E396" s="112" t="s">
        <v>396</v>
      </c>
      <c r="F396" s="112" t="s">
        <v>3135</v>
      </c>
      <c r="G396" s="180" t="s">
        <v>3136</v>
      </c>
      <c r="H396" s="75"/>
      <c r="I396" s="112" t="s">
        <v>886</v>
      </c>
      <c r="J396" s="112" t="s">
        <v>290</v>
      </c>
      <c r="K396" s="178"/>
      <c r="L396" s="171"/>
      <c r="M396" s="171"/>
      <c r="N396" s="112">
        <v>1</v>
      </c>
      <c r="O396" s="75"/>
      <c r="P396" s="112">
        <v>12</v>
      </c>
      <c r="Q396" s="75"/>
      <c r="R396" s="112" t="s">
        <v>5</v>
      </c>
      <c r="S396" s="171" t="s">
        <v>18</v>
      </c>
    </row>
    <row r="397" spans="1:19" ht="15" customHeight="1" x14ac:dyDescent="0.35">
      <c r="A397" s="112">
        <v>352</v>
      </c>
      <c r="B397" s="112" t="s">
        <v>1527</v>
      </c>
      <c r="C397" s="112" t="s">
        <v>1528</v>
      </c>
      <c r="D397" s="112" t="s">
        <v>287</v>
      </c>
      <c r="E397" s="112" t="s">
        <v>396</v>
      </c>
      <c r="F397" s="112" t="s">
        <v>1529</v>
      </c>
      <c r="G397" s="188"/>
      <c r="H397" s="75"/>
      <c r="I397" s="112" t="s">
        <v>1112</v>
      </c>
      <c r="J397" s="112" t="s">
        <v>290</v>
      </c>
      <c r="K397" s="178"/>
      <c r="L397" s="171"/>
      <c r="M397" s="171"/>
      <c r="N397" s="112">
        <v>27</v>
      </c>
      <c r="O397" s="75"/>
      <c r="P397" s="112">
        <v>16</v>
      </c>
      <c r="Q397" s="75"/>
      <c r="R397" s="112" t="s">
        <v>3</v>
      </c>
      <c r="S397" s="171" t="s">
        <v>18</v>
      </c>
    </row>
    <row r="398" spans="1:19" ht="15" customHeight="1" x14ac:dyDescent="0.35">
      <c r="A398" s="112">
        <v>454</v>
      </c>
      <c r="B398" s="112" t="s">
        <v>1830</v>
      </c>
      <c r="C398" s="112" t="s">
        <v>1831</v>
      </c>
      <c r="D398" s="112" t="s">
        <v>287</v>
      </c>
      <c r="E398" s="112" t="s">
        <v>396</v>
      </c>
      <c r="F398" s="112" t="s">
        <v>1832</v>
      </c>
      <c r="G398" s="188"/>
      <c r="H398" s="75"/>
      <c r="I398" s="112" t="s">
        <v>1112</v>
      </c>
      <c r="J398" s="112" t="s">
        <v>290</v>
      </c>
      <c r="K398" s="178"/>
      <c r="L398" s="171"/>
      <c r="M398" s="171"/>
      <c r="N398" s="112">
        <v>2</v>
      </c>
      <c r="O398" s="75"/>
      <c r="P398" s="112">
        <v>9</v>
      </c>
      <c r="Q398" s="75"/>
      <c r="R398" s="112" t="s">
        <v>3</v>
      </c>
      <c r="S398" s="171" t="s">
        <v>18</v>
      </c>
    </row>
    <row r="399" spans="1:19" ht="15" customHeight="1" x14ac:dyDescent="0.35">
      <c r="A399" s="112">
        <v>808</v>
      </c>
      <c r="B399" s="112" t="s">
        <v>2788</v>
      </c>
      <c r="C399" s="112" t="s">
        <v>2789</v>
      </c>
      <c r="D399" s="112" t="s">
        <v>287</v>
      </c>
      <c r="E399" s="112" t="s">
        <v>396</v>
      </c>
      <c r="F399" s="112" t="s">
        <v>2790</v>
      </c>
      <c r="G399" s="188"/>
      <c r="H399" s="75"/>
      <c r="I399" s="112" t="s">
        <v>1112</v>
      </c>
      <c r="J399" s="112" t="s">
        <v>290</v>
      </c>
      <c r="K399" s="178"/>
      <c r="L399" s="171"/>
      <c r="M399" s="171"/>
      <c r="N399" s="112">
        <v>78</v>
      </c>
      <c r="O399" s="75"/>
      <c r="P399" s="112">
        <v>16</v>
      </c>
      <c r="Q399" s="75"/>
      <c r="R399" s="112" t="s">
        <v>3</v>
      </c>
      <c r="S399" s="171" t="s">
        <v>18</v>
      </c>
    </row>
    <row r="400" spans="1:19" ht="15" customHeight="1" x14ac:dyDescent="0.35">
      <c r="A400" s="112">
        <v>420</v>
      </c>
      <c r="B400" s="112" t="s">
        <v>1730</v>
      </c>
      <c r="C400" s="112" t="s">
        <v>1731</v>
      </c>
      <c r="D400" s="112" t="s">
        <v>287</v>
      </c>
      <c r="E400" s="112" t="s">
        <v>396</v>
      </c>
      <c r="F400" s="112" t="s">
        <v>1732</v>
      </c>
      <c r="G400" s="188"/>
      <c r="H400" s="75"/>
      <c r="I400" s="112" t="s">
        <v>1112</v>
      </c>
      <c r="J400" s="112" t="s">
        <v>290</v>
      </c>
      <c r="K400" s="178"/>
      <c r="L400" s="171"/>
      <c r="M400" s="171"/>
      <c r="N400" s="112">
        <v>3</v>
      </c>
      <c r="O400" s="75"/>
      <c r="P400" s="112">
        <v>33</v>
      </c>
      <c r="Q400" s="75"/>
      <c r="R400" s="112" t="s">
        <v>3</v>
      </c>
      <c r="S400" s="171" t="s">
        <v>18</v>
      </c>
    </row>
    <row r="401" spans="1:19" ht="15" customHeight="1" x14ac:dyDescent="0.35">
      <c r="A401" s="112">
        <v>1019</v>
      </c>
      <c r="B401" s="112" t="s">
        <v>3523</v>
      </c>
      <c r="C401" s="112" t="s">
        <v>3524</v>
      </c>
      <c r="D401" s="112" t="s">
        <v>287</v>
      </c>
      <c r="E401" s="112" t="s">
        <v>396</v>
      </c>
      <c r="F401" s="112" t="s">
        <v>3525</v>
      </c>
      <c r="G401" s="180" t="s">
        <v>3526</v>
      </c>
      <c r="H401" s="75"/>
      <c r="I401" s="112" t="s">
        <v>1112</v>
      </c>
      <c r="J401" s="112" t="s">
        <v>290</v>
      </c>
      <c r="K401" s="178"/>
      <c r="L401" s="171"/>
      <c r="M401" s="171"/>
      <c r="N401" s="112">
        <v>10</v>
      </c>
      <c r="O401" s="75"/>
      <c r="P401" s="112">
        <v>31</v>
      </c>
      <c r="Q401" s="75"/>
      <c r="R401" s="112" t="s">
        <v>5</v>
      </c>
      <c r="S401" s="171" t="s">
        <v>18</v>
      </c>
    </row>
    <row r="402" spans="1:19" ht="15" customHeight="1" x14ac:dyDescent="0.35">
      <c r="A402" s="112">
        <v>738</v>
      </c>
      <c r="B402" s="112" t="s">
        <v>2585</v>
      </c>
      <c r="C402" s="112" t="s">
        <v>2586</v>
      </c>
      <c r="D402" s="112" t="s">
        <v>287</v>
      </c>
      <c r="E402" s="112" t="s">
        <v>396</v>
      </c>
      <c r="F402" s="112" t="s">
        <v>2587</v>
      </c>
      <c r="G402" s="188"/>
      <c r="H402" s="75"/>
      <c r="I402" s="112" t="s">
        <v>1112</v>
      </c>
      <c r="J402" s="112" t="s">
        <v>290</v>
      </c>
      <c r="K402" s="178"/>
      <c r="L402" s="171"/>
      <c r="M402" s="171"/>
      <c r="N402" s="112">
        <v>78</v>
      </c>
      <c r="O402" s="75"/>
      <c r="P402" s="112">
        <v>126</v>
      </c>
      <c r="Q402" s="75"/>
      <c r="R402" s="112" t="s">
        <v>3</v>
      </c>
      <c r="S402" s="171" t="s">
        <v>18</v>
      </c>
    </row>
    <row r="403" spans="1:19" ht="15" customHeight="1" x14ac:dyDescent="0.35">
      <c r="A403" s="112">
        <v>729</v>
      </c>
      <c r="B403" s="112" t="s">
        <v>2558</v>
      </c>
      <c r="C403" s="112" t="s">
        <v>2559</v>
      </c>
      <c r="D403" s="112" t="s">
        <v>287</v>
      </c>
      <c r="E403" s="112" t="s">
        <v>396</v>
      </c>
      <c r="F403" s="112" t="s">
        <v>2560</v>
      </c>
      <c r="G403" s="188"/>
      <c r="H403" s="75"/>
      <c r="I403" s="112" t="s">
        <v>1112</v>
      </c>
      <c r="J403" s="112" t="s">
        <v>290</v>
      </c>
      <c r="K403" s="178"/>
      <c r="L403" s="171"/>
      <c r="M403" s="171"/>
      <c r="N403" s="112">
        <v>10</v>
      </c>
      <c r="O403" s="75"/>
      <c r="P403" s="112">
        <v>33</v>
      </c>
      <c r="Q403" s="75"/>
      <c r="R403" s="112" t="s">
        <v>3</v>
      </c>
      <c r="S403" s="171" t="s">
        <v>18</v>
      </c>
    </row>
    <row r="404" spans="1:19" ht="15" customHeight="1" x14ac:dyDescent="0.35">
      <c r="A404" s="112">
        <v>782</v>
      </c>
      <c r="B404" s="112" t="s">
        <v>2716</v>
      </c>
      <c r="C404" s="112" t="s">
        <v>2717</v>
      </c>
      <c r="D404" s="112" t="s">
        <v>1177</v>
      </c>
      <c r="E404" s="112" t="s">
        <v>396</v>
      </c>
      <c r="F404" s="112" t="s">
        <v>2718</v>
      </c>
      <c r="G404" s="188"/>
      <c r="H404" s="75"/>
      <c r="I404" s="112" t="s">
        <v>1112</v>
      </c>
      <c r="J404" s="112" t="s">
        <v>290</v>
      </c>
      <c r="K404" s="178"/>
      <c r="L404" s="171"/>
      <c r="M404" s="171"/>
      <c r="N404" s="112">
        <v>19</v>
      </c>
      <c r="O404" s="75"/>
      <c r="P404" s="112">
        <v>16</v>
      </c>
      <c r="Q404" s="75"/>
      <c r="R404" s="112" t="s">
        <v>3</v>
      </c>
      <c r="S404" s="171" t="s">
        <v>18</v>
      </c>
    </row>
    <row r="405" spans="1:19" ht="15" customHeight="1" x14ac:dyDescent="0.35">
      <c r="A405" s="112">
        <v>700</v>
      </c>
      <c r="B405" s="112" t="s">
        <v>2468</v>
      </c>
      <c r="C405" s="112" t="s">
        <v>2469</v>
      </c>
      <c r="D405" s="112" t="s">
        <v>287</v>
      </c>
      <c r="E405" s="112" t="s">
        <v>396</v>
      </c>
      <c r="F405" s="112" t="s">
        <v>2470</v>
      </c>
      <c r="G405" s="188"/>
      <c r="H405" s="75"/>
      <c r="I405" s="112" t="s">
        <v>1112</v>
      </c>
      <c r="J405" s="112" t="s">
        <v>290</v>
      </c>
      <c r="K405" s="178"/>
      <c r="L405" s="171"/>
      <c r="M405" s="171"/>
      <c r="N405" s="75"/>
      <c r="O405" s="75"/>
      <c r="P405" s="112">
        <v>19</v>
      </c>
      <c r="Q405" s="75"/>
      <c r="R405" s="112" t="s">
        <v>3</v>
      </c>
      <c r="S405" s="171" t="s">
        <v>18</v>
      </c>
    </row>
    <row r="406" spans="1:19" ht="15" customHeight="1" x14ac:dyDescent="0.35">
      <c r="A406" s="112">
        <v>810</v>
      </c>
      <c r="B406" s="112" t="s">
        <v>2793</v>
      </c>
      <c r="C406" s="112" t="s">
        <v>2794</v>
      </c>
      <c r="D406" s="112" t="s">
        <v>1272</v>
      </c>
      <c r="E406" s="112" t="s">
        <v>325</v>
      </c>
      <c r="F406" s="112" t="s">
        <v>2795</v>
      </c>
      <c r="G406" s="188"/>
      <c r="H406" s="75"/>
      <c r="I406" s="112" t="s">
        <v>1112</v>
      </c>
      <c r="J406" s="112" t="s">
        <v>290</v>
      </c>
      <c r="K406" s="178"/>
      <c r="L406" s="171"/>
      <c r="M406" s="171"/>
      <c r="N406" s="112">
        <v>1</v>
      </c>
      <c r="O406" s="75"/>
      <c r="P406" s="112">
        <v>47</v>
      </c>
      <c r="Q406" s="75"/>
      <c r="R406" s="112" t="s">
        <v>3</v>
      </c>
      <c r="S406" s="171" t="s">
        <v>18</v>
      </c>
    </row>
    <row r="407" spans="1:19" ht="15" customHeight="1" x14ac:dyDescent="0.35">
      <c r="A407" s="112">
        <v>471</v>
      </c>
      <c r="B407" s="112" t="s">
        <v>1874</v>
      </c>
      <c r="C407" s="112" t="s">
        <v>1875</v>
      </c>
      <c r="D407" s="112" t="s">
        <v>1272</v>
      </c>
      <c r="E407" s="112" t="s">
        <v>325</v>
      </c>
      <c r="F407" s="112" t="s">
        <v>1876</v>
      </c>
      <c r="G407" s="188"/>
      <c r="H407" s="75"/>
      <c r="I407" s="112" t="s">
        <v>1112</v>
      </c>
      <c r="J407" s="112" t="s">
        <v>290</v>
      </c>
      <c r="K407" s="178"/>
      <c r="L407" s="171"/>
      <c r="M407" s="171"/>
      <c r="N407" s="112">
        <v>1</v>
      </c>
      <c r="O407" s="75"/>
      <c r="P407" s="112">
        <v>28</v>
      </c>
      <c r="Q407" s="75"/>
      <c r="R407" s="112" t="s">
        <v>3</v>
      </c>
      <c r="S407" s="171" t="s">
        <v>18</v>
      </c>
    </row>
    <row r="408" spans="1:19" ht="15" customHeight="1" x14ac:dyDescent="0.35">
      <c r="A408" s="112">
        <v>705</v>
      </c>
      <c r="B408" s="112" t="s">
        <v>2484</v>
      </c>
      <c r="C408" s="112" t="s">
        <v>2485</v>
      </c>
      <c r="D408" s="112" t="s">
        <v>1743</v>
      </c>
      <c r="E408" s="112" t="s">
        <v>325</v>
      </c>
      <c r="F408" s="112" t="s">
        <v>2486</v>
      </c>
      <c r="G408" s="188"/>
      <c r="H408" s="75"/>
      <c r="I408" s="112" t="s">
        <v>886</v>
      </c>
      <c r="J408" s="112" t="s">
        <v>290</v>
      </c>
      <c r="K408" s="178"/>
      <c r="L408" s="171"/>
      <c r="M408" s="171"/>
      <c r="N408" s="112">
        <v>4</v>
      </c>
      <c r="O408" s="75"/>
      <c r="P408" s="112">
        <v>18</v>
      </c>
      <c r="Q408" s="75"/>
      <c r="R408" s="112" t="s">
        <v>3</v>
      </c>
      <c r="S408" s="171" t="s">
        <v>18</v>
      </c>
    </row>
    <row r="409" spans="1:19" ht="15" customHeight="1" x14ac:dyDescent="0.35">
      <c r="A409" s="112">
        <v>912</v>
      </c>
      <c r="B409" s="112" t="s">
        <v>3156</v>
      </c>
      <c r="C409" s="112" t="s">
        <v>3157</v>
      </c>
      <c r="D409" s="112" t="s">
        <v>287</v>
      </c>
      <c r="E409" s="112" t="s">
        <v>396</v>
      </c>
      <c r="F409" s="112" t="s">
        <v>3158</v>
      </c>
      <c r="G409" s="180" t="s">
        <v>3159</v>
      </c>
      <c r="H409" s="75"/>
      <c r="I409" s="112" t="s">
        <v>1112</v>
      </c>
      <c r="J409" s="112" t="s">
        <v>290</v>
      </c>
      <c r="K409" s="178"/>
      <c r="L409" s="171"/>
      <c r="M409" s="171"/>
      <c r="N409" s="112">
        <v>16</v>
      </c>
      <c r="O409" s="75"/>
      <c r="P409" s="112">
        <v>12</v>
      </c>
      <c r="Q409" s="75"/>
      <c r="R409" s="112" t="s">
        <v>5</v>
      </c>
      <c r="S409" s="171" t="s">
        <v>18</v>
      </c>
    </row>
    <row r="410" spans="1:19" ht="15" customHeight="1" x14ac:dyDescent="0.35">
      <c r="A410" s="112">
        <v>307</v>
      </c>
      <c r="B410" s="112" t="s">
        <v>1392</v>
      </c>
      <c r="C410" s="112" t="s">
        <v>1393</v>
      </c>
      <c r="D410" s="112" t="s">
        <v>1110</v>
      </c>
      <c r="E410" s="112" t="s">
        <v>396</v>
      </c>
      <c r="F410" s="112" t="s">
        <v>1394</v>
      </c>
      <c r="G410" s="188"/>
      <c r="H410" s="75"/>
      <c r="I410" s="112" t="s">
        <v>1112</v>
      </c>
      <c r="J410" s="112" t="s">
        <v>290</v>
      </c>
      <c r="K410" s="178"/>
      <c r="L410" s="171"/>
      <c r="M410" s="171"/>
      <c r="N410" s="112">
        <v>3</v>
      </c>
      <c r="O410" s="75"/>
      <c r="P410" s="112">
        <v>23</v>
      </c>
      <c r="Q410" s="75"/>
      <c r="R410" s="112" t="s">
        <v>3</v>
      </c>
      <c r="S410" s="171" t="s">
        <v>18</v>
      </c>
    </row>
    <row r="411" spans="1:19" ht="15" customHeight="1" x14ac:dyDescent="0.35">
      <c r="A411" s="112">
        <v>914</v>
      </c>
      <c r="B411" s="112" t="s">
        <v>3163</v>
      </c>
      <c r="C411" s="112" t="s">
        <v>3164</v>
      </c>
      <c r="D411" s="112" t="s">
        <v>1110</v>
      </c>
      <c r="E411" s="112" t="s">
        <v>396</v>
      </c>
      <c r="F411" s="112" t="s">
        <v>3165</v>
      </c>
      <c r="G411" s="180" t="s">
        <v>3166</v>
      </c>
      <c r="H411" s="75"/>
      <c r="I411" s="112" t="s">
        <v>1112</v>
      </c>
      <c r="J411" s="112" t="s">
        <v>290</v>
      </c>
      <c r="K411" s="178"/>
      <c r="L411" s="171"/>
      <c r="M411" s="171"/>
      <c r="N411" s="75"/>
      <c r="O411" s="75"/>
      <c r="P411" s="112">
        <v>18</v>
      </c>
      <c r="Q411" s="75"/>
      <c r="R411" s="112" t="s">
        <v>5</v>
      </c>
      <c r="S411" s="171" t="s">
        <v>18</v>
      </c>
    </row>
    <row r="412" spans="1:19" ht="15" customHeight="1" x14ac:dyDescent="0.35">
      <c r="A412" s="112">
        <v>219</v>
      </c>
      <c r="B412" s="112" t="s">
        <v>1123</v>
      </c>
      <c r="C412" s="112" t="s">
        <v>1124</v>
      </c>
      <c r="D412" s="112" t="s">
        <v>287</v>
      </c>
      <c r="E412" s="112" t="s">
        <v>396</v>
      </c>
      <c r="F412" s="112" t="s">
        <v>1125</v>
      </c>
      <c r="G412" s="188"/>
      <c r="H412" s="75"/>
      <c r="I412" s="112" t="s">
        <v>1112</v>
      </c>
      <c r="J412" s="112" t="s">
        <v>290</v>
      </c>
      <c r="K412" s="178"/>
      <c r="L412" s="171"/>
      <c r="M412" s="171"/>
      <c r="N412" s="112">
        <v>2</v>
      </c>
      <c r="O412" s="75"/>
      <c r="P412" s="112">
        <v>8</v>
      </c>
      <c r="Q412" s="75"/>
      <c r="R412" s="112" t="s">
        <v>3</v>
      </c>
      <c r="S412" s="171" t="s">
        <v>18</v>
      </c>
    </row>
    <row r="413" spans="1:19" ht="15" customHeight="1" x14ac:dyDescent="0.35">
      <c r="A413" s="112">
        <v>509</v>
      </c>
      <c r="B413" s="112" t="s">
        <v>1987</v>
      </c>
      <c r="C413" s="112" t="s">
        <v>1988</v>
      </c>
      <c r="D413" s="112" t="s">
        <v>287</v>
      </c>
      <c r="E413" s="112" t="s">
        <v>396</v>
      </c>
      <c r="F413" s="112" t="s">
        <v>1989</v>
      </c>
      <c r="G413" s="188"/>
      <c r="H413" s="75"/>
      <c r="I413" s="112" t="s">
        <v>1112</v>
      </c>
      <c r="J413" s="112" t="s">
        <v>290</v>
      </c>
      <c r="K413" s="178"/>
      <c r="L413" s="171"/>
      <c r="M413" s="171"/>
      <c r="N413" s="112">
        <v>77</v>
      </c>
      <c r="O413" s="75"/>
      <c r="P413" s="112">
        <v>18</v>
      </c>
      <c r="Q413" s="75"/>
      <c r="R413" s="112" t="s">
        <v>3</v>
      </c>
      <c r="S413" s="171" t="s">
        <v>18</v>
      </c>
    </row>
    <row r="414" spans="1:19" ht="15" customHeight="1" x14ac:dyDescent="0.35">
      <c r="A414" s="112">
        <v>309</v>
      </c>
      <c r="B414" s="112" t="s">
        <v>1398</v>
      </c>
      <c r="C414" s="112" t="s">
        <v>1399</v>
      </c>
      <c r="D414" s="112" t="s">
        <v>1110</v>
      </c>
      <c r="E414" s="112" t="s">
        <v>396</v>
      </c>
      <c r="F414" s="112" t="s">
        <v>1400</v>
      </c>
      <c r="G414" s="188"/>
      <c r="H414" s="75"/>
      <c r="I414" s="112" t="s">
        <v>1112</v>
      </c>
      <c r="J414" s="112" t="s">
        <v>290</v>
      </c>
      <c r="K414" s="178"/>
      <c r="L414" s="171"/>
      <c r="M414" s="171"/>
      <c r="N414" s="112">
        <v>5</v>
      </c>
      <c r="O414" s="75"/>
      <c r="P414" s="112">
        <v>48</v>
      </c>
      <c r="Q414" s="75"/>
      <c r="R414" s="112" t="s">
        <v>3</v>
      </c>
      <c r="S414" s="171" t="s">
        <v>18</v>
      </c>
    </row>
    <row r="415" spans="1:19" ht="15" customHeight="1" x14ac:dyDescent="0.35">
      <c r="A415" s="112">
        <v>1024</v>
      </c>
      <c r="B415" s="112" t="s">
        <v>3541</v>
      </c>
      <c r="C415" s="112" t="s">
        <v>3542</v>
      </c>
      <c r="D415" s="112" t="s">
        <v>287</v>
      </c>
      <c r="E415" s="112" t="s">
        <v>396</v>
      </c>
      <c r="F415" s="112" t="s">
        <v>3543</v>
      </c>
      <c r="G415" s="180" t="s">
        <v>3544</v>
      </c>
      <c r="H415" s="75"/>
      <c r="I415" s="112" t="s">
        <v>886</v>
      </c>
      <c r="J415" s="112" t="s">
        <v>290</v>
      </c>
      <c r="K415" s="178"/>
      <c r="L415" s="171"/>
      <c r="M415" s="171"/>
      <c r="N415" s="112">
        <v>24</v>
      </c>
      <c r="O415" s="75"/>
      <c r="P415" s="112">
        <v>7</v>
      </c>
      <c r="Q415" s="75"/>
      <c r="R415" s="112" t="s">
        <v>5</v>
      </c>
      <c r="S415" s="171" t="s">
        <v>18</v>
      </c>
    </row>
    <row r="416" spans="1:19" ht="15" customHeight="1" x14ac:dyDescent="0.35">
      <c r="A416" s="112">
        <v>389</v>
      </c>
      <c r="B416" s="112" t="s">
        <v>1634</v>
      </c>
      <c r="C416" s="112" t="s">
        <v>1635</v>
      </c>
      <c r="D416" s="112" t="s">
        <v>287</v>
      </c>
      <c r="E416" s="112" t="s">
        <v>396</v>
      </c>
      <c r="F416" s="112" t="s">
        <v>1636</v>
      </c>
      <c r="G416" s="188"/>
      <c r="H416" s="75"/>
      <c r="I416" s="112" t="s">
        <v>886</v>
      </c>
      <c r="J416" s="112" t="s">
        <v>290</v>
      </c>
      <c r="K416" s="178"/>
      <c r="L416" s="171"/>
      <c r="M416" s="171"/>
      <c r="N416" s="112">
        <v>15</v>
      </c>
      <c r="O416" s="75"/>
      <c r="P416" s="112">
        <v>10</v>
      </c>
      <c r="Q416" s="75"/>
      <c r="R416" s="112" t="s">
        <v>3</v>
      </c>
      <c r="S416" s="171" t="s">
        <v>18</v>
      </c>
    </row>
    <row r="417" spans="1:19" ht="15" customHeight="1" x14ac:dyDescent="0.35">
      <c r="A417" s="112">
        <v>296</v>
      </c>
      <c r="B417" s="112" t="s">
        <v>1358</v>
      </c>
      <c r="C417" s="112" t="s">
        <v>1359</v>
      </c>
      <c r="D417" s="112" t="s">
        <v>287</v>
      </c>
      <c r="E417" s="112" t="s">
        <v>396</v>
      </c>
      <c r="F417" s="112" t="s">
        <v>1360</v>
      </c>
      <c r="G417" s="188"/>
      <c r="H417" s="75"/>
      <c r="I417" s="112" t="s">
        <v>886</v>
      </c>
      <c r="J417" s="112" t="s">
        <v>290</v>
      </c>
      <c r="K417" s="178"/>
      <c r="L417" s="171"/>
      <c r="M417" s="171"/>
      <c r="N417" s="112">
        <v>13</v>
      </c>
      <c r="O417" s="75"/>
      <c r="P417" s="112">
        <v>26</v>
      </c>
      <c r="Q417" s="75"/>
      <c r="R417" s="112" t="s">
        <v>3</v>
      </c>
      <c r="S417" s="171" t="s">
        <v>18</v>
      </c>
    </row>
    <row r="418" spans="1:19" ht="15" customHeight="1" x14ac:dyDescent="0.35">
      <c r="A418" s="112">
        <v>358</v>
      </c>
      <c r="B418" s="112" t="s">
        <v>1544</v>
      </c>
      <c r="C418" s="112" t="s">
        <v>1545</v>
      </c>
      <c r="D418" s="112" t="s">
        <v>287</v>
      </c>
      <c r="E418" s="112" t="s">
        <v>396</v>
      </c>
      <c r="F418" s="112" t="s">
        <v>1546</v>
      </c>
      <c r="G418" s="188"/>
      <c r="H418" s="75"/>
      <c r="I418" s="112" t="s">
        <v>886</v>
      </c>
      <c r="J418" s="112" t="s">
        <v>290</v>
      </c>
      <c r="K418" s="178"/>
      <c r="L418" s="171"/>
      <c r="M418" s="171"/>
      <c r="N418" s="112">
        <v>1</v>
      </c>
      <c r="O418" s="75"/>
      <c r="P418" s="112">
        <v>28</v>
      </c>
      <c r="Q418" s="75"/>
      <c r="R418" s="112" t="s">
        <v>3</v>
      </c>
      <c r="S418" s="171" t="s">
        <v>18</v>
      </c>
    </row>
    <row r="419" spans="1:19" ht="15" customHeight="1" x14ac:dyDescent="0.35">
      <c r="A419" s="112">
        <v>1034</v>
      </c>
      <c r="B419" s="112" t="s">
        <v>3575</v>
      </c>
      <c r="C419" s="112" t="s">
        <v>3576</v>
      </c>
      <c r="D419" s="112" t="s">
        <v>287</v>
      </c>
      <c r="E419" s="112" t="s">
        <v>396</v>
      </c>
      <c r="F419" s="112" t="s">
        <v>3577</v>
      </c>
      <c r="G419" s="180" t="s">
        <v>3578</v>
      </c>
      <c r="H419" s="75"/>
      <c r="I419" s="112" t="s">
        <v>886</v>
      </c>
      <c r="J419" s="112" t="s">
        <v>290</v>
      </c>
      <c r="K419" s="178"/>
      <c r="L419" s="171"/>
      <c r="M419" s="171"/>
      <c r="N419" s="112">
        <v>2</v>
      </c>
      <c r="O419" s="75"/>
      <c r="P419" s="112">
        <v>13</v>
      </c>
      <c r="Q419" s="75"/>
      <c r="R419" s="112" t="s">
        <v>5</v>
      </c>
      <c r="S419" s="171" t="s">
        <v>18</v>
      </c>
    </row>
    <row r="420" spans="1:19" ht="15" customHeight="1" x14ac:dyDescent="0.35">
      <c r="A420" s="112">
        <v>836</v>
      </c>
      <c r="B420" s="112" t="s">
        <v>2883</v>
      </c>
      <c r="C420" s="112" t="s">
        <v>2884</v>
      </c>
      <c r="D420" s="112" t="s">
        <v>287</v>
      </c>
      <c r="E420" s="112" t="s">
        <v>396</v>
      </c>
      <c r="F420" s="112" t="s">
        <v>2885</v>
      </c>
      <c r="G420" s="180" t="s">
        <v>2886</v>
      </c>
      <c r="H420" s="75"/>
      <c r="I420" s="112" t="s">
        <v>1112</v>
      </c>
      <c r="J420" s="112" t="s">
        <v>290</v>
      </c>
      <c r="K420" s="178"/>
      <c r="L420" s="171"/>
      <c r="M420" s="171"/>
      <c r="N420" s="75"/>
      <c r="O420" s="75"/>
      <c r="P420" s="112">
        <v>16</v>
      </c>
      <c r="Q420" s="75"/>
      <c r="R420" s="112" t="s">
        <v>5</v>
      </c>
      <c r="S420" s="171" t="s">
        <v>18</v>
      </c>
    </row>
    <row r="421" spans="1:19" ht="15" customHeight="1" x14ac:dyDescent="0.35">
      <c r="A421" s="112">
        <v>452</v>
      </c>
      <c r="B421" s="112" t="s">
        <v>1823</v>
      </c>
      <c r="C421" s="112" t="s">
        <v>1824</v>
      </c>
      <c r="D421" s="112" t="s">
        <v>287</v>
      </c>
      <c r="E421" s="112" t="s">
        <v>396</v>
      </c>
      <c r="F421" s="112" t="s">
        <v>1825</v>
      </c>
      <c r="G421" s="188"/>
      <c r="H421" s="75"/>
      <c r="I421" s="112" t="s">
        <v>1112</v>
      </c>
      <c r="J421" s="112" t="s">
        <v>290</v>
      </c>
      <c r="K421" s="178"/>
      <c r="L421" s="171"/>
      <c r="M421" s="171"/>
      <c r="N421" s="75"/>
      <c r="O421" s="75"/>
      <c r="P421" s="112">
        <v>13</v>
      </c>
      <c r="Q421" s="75"/>
      <c r="R421" s="112" t="s">
        <v>3</v>
      </c>
      <c r="S421" s="171" t="s">
        <v>18</v>
      </c>
    </row>
    <row r="422" spans="1:19" ht="15" customHeight="1" x14ac:dyDescent="0.35">
      <c r="A422" s="112">
        <v>909</v>
      </c>
      <c r="B422" s="112" t="s">
        <v>3146</v>
      </c>
      <c r="C422" s="112" t="s">
        <v>3147</v>
      </c>
      <c r="D422" s="112" t="s">
        <v>332</v>
      </c>
      <c r="E422" s="112" t="s">
        <v>325</v>
      </c>
      <c r="F422" s="112" t="s">
        <v>3148</v>
      </c>
      <c r="G422" s="180" t="s">
        <v>3149</v>
      </c>
      <c r="H422" s="75"/>
      <c r="I422" s="112" t="s">
        <v>886</v>
      </c>
      <c r="J422" s="112" t="s">
        <v>290</v>
      </c>
      <c r="K422" s="178"/>
      <c r="L422" s="171"/>
      <c r="M422" s="171"/>
      <c r="N422" s="75"/>
      <c r="O422" s="75"/>
      <c r="P422" s="112">
        <v>26</v>
      </c>
      <c r="Q422" s="75"/>
      <c r="R422" s="112" t="s">
        <v>5</v>
      </c>
      <c r="S422" s="171" t="s">
        <v>18</v>
      </c>
    </row>
    <row r="423" spans="1:19" ht="15" customHeight="1" x14ac:dyDescent="0.35">
      <c r="A423" s="112">
        <v>959</v>
      </c>
      <c r="B423" s="112" t="s">
        <v>3315</v>
      </c>
      <c r="C423" s="112" t="s">
        <v>3316</v>
      </c>
      <c r="D423" s="112" t="s">
        <v>1363</v>
      </c>
      <c r="E423" s="112" t="s">
        <v>325</v>
      </c>
      <c r="F423" s="112" t="s">
        <v>3317</v>
      </c>
      <c r="G423" s="180" t="s">
        <v>3318</v>
      </c>
      <c r="H423" s="75"/>
      <c r="I423" s="112" t="s">
        <v>886</v>
      </c>
      <c r="J423" s="112" t="s">
        <v>290</v>
      </c>
      <c r="K423" s="178"/>
      <c r="L423" s="171"/>
      <c r="M423" s="171"/>
      <c r="N423" s="112">
        <v>25</v>
      </c>
      <c r="O423" s="75"/>
      <c r="P423" s="112">
        <v>109</v>
      </c>
      <c r="Q423" s="75"/>
      <c r="R423" s="112" t="s">
        <v>5</v>
      </c>
      <c r="S423" s="171" t="s">
        <v>18</v>
      </c>
    </row>
    <row r="424" spans="1:19" ht="15" customHeight="1" x14ac:dyDescent="0.35">
      <c r="A424" s="112">
        <v>723</v>
      </c>
      <c r="B424" s="112" t="s">
        <v>2541</v>
      </c>
      <c r="C424" s="112" t="s">
        <v>2542</v>
      </c>
      <c r="D424" s="112" t="s">
        <v>1363</v>
      </c>
      <c r="E424" s="112" t="s">
        <v>325</v>
      </c>
      <c r="F424" s="112" t="s">
        <v>2543</v>
      </c>
      <c r="G424" s="188"/>
      <c r="H424" s="75"/>
      <c r="I424" s="112" t="s">
        <v>886</v>
      </c>
      <c r="J424" s="112" t="s">
        <v>290</v>
      </c>
      <c r="K424" s="178"/>
      <c r="L424" s="171"/>
      <c r="M424" s="171"/>
      <c r="N424" s="112">
        <v>19</v>
      </c>
      <c r="O424" s="75"/>
      <c r="P424" s="112">
        <v>77</v>
      </c>
      <c r="Q424" s="75"/>
      <c r="R424" s="112" t="s">
        <v>3</v>
      </c>
      <c r="S424" s="171" t="s">
        <v>18</v>
      </c>
    </row>
    <row r="425" spans="1:19" ht="15" customHeight="1" x14ac:dyDescent="0.35">
      <c r="A425" s="112">
        <v>419</v>
      </c>
      <c r="B425" s="112" t="s">
        <v>1727</v>
      </c>
      <c r="C425" s="112" t="s">
        <v>1728</v>
      </c>
      <c r="D425" s="112" t="s">
        <v>332</v>
      </c>
      <c r="E425" s="112" t="s">
        <v>325</v>
      </c>
      <c r="F425" s="112" t="s">
        <v>1729</v>
      </c>
      <c r="G425" s="188"/>
      <c r="H425" s="75"/>
      <c r="I425" s="112" t="s">
        <v>886</v>
      </c>
      <c r="J425" s="112" t="s">
        <v>290</v>
      </c>
      <c r="K425" s="178"/>
      <c r="L425" s="171"/>
      <c r="M425" s="171"/>
      <c r="N425" s="112">
        <v>1</v>
      </c>
      <c r="O425" s="75"/>
      <c r="P425" s="75"/>
      <c r="Q425" s="75"/>
      <c r="R425" s="112" t="s">
        <v>3</v>
      </c>
      <c r="S425" s="171" t="s">
        <v>18</v>
      </c>
    </row>
    <row r="426" spans="1:19" ht="15" customHeight="1" x14ac:dyDescent="0.35">
      <c r="A426" s="112">
        <v>416</v>
      </c>
      <c r="B426" s="112" t="s">
        <v>1720</v>
      </c>
      <c r="C426" s="112" t="s">
        <v>1721</v>
      </c>
      <c r="D426" s="112" t="s">
        <v>332</v>
      </c>
      <c r="E426" s="112" t="s">
        <v>325</v>
      </c>
      <c r="F426" s="112" t="s">
        <v>1722</v>
      </c>
      <c r="G426" s="188"/>
      <c r="H426" s="75"/>
      <c r="I426" s="112" t="s">
        <v>886</v>
      </c>
      <c r="J426" s="112" t="s">
        <v>290</v>
      </c>
      <c r="K426" s="178"/>
      <c r="L426" s="171"/>
      <c r="M426" s="171"/>
      <c r="N426" s="75"/>
      <c r="O426" s="75"/>
      <c r="P426" s="112">
        <v>9</v>
      </c>
      <c r="Q426" s="75"/>
      <c r="R426" s="112" t="s">
        <v>3</v>
      </c>
      <c r="S426" s="171" t="s">
        <v>18</v>
      </c>
    </row>
    <row r="427" spans="1:19" ht="15" customHeight="1" x14ac:dyDescent="0.35">
      <c r="A427" s="112">
        <v>974</v>
      </c>
      <c r="B427" s="112" t="s">
        <v>3367</v>
      </c>
      <c r="C427" s="112" t="s">
        <v>3368</v>
      </c>
      <c r="D427" s="112" t="s">
        <v>287</v>
      </c>
      <c r="E427" s="112" t="s">
        <v>325</v>
      </c>
      <c r="F427" s="112" t="s">
        <v>3369</v>
      </c>
      <c r="G427" s="180" t="s">
        <v>3370</v>
      </c>
      <c r="H427" s="75"/>
      <c r="I427" s="112" t="s">
        <v>1112</v>
      </c>
      <c r="J427" s="112" t="s">
        <v>290</v>
      </c>
      <c r="K427" s="178"/>
      <c r="L427" s="171"/>
      <c r="M427" s="171"/>
      <c r="N427" s="112">
        <v>5</v>
      </c>
      <c r="O427" s="75"/>
      <c r="P427" s="112">
        <v>12</v>
      </c>
      <c r="Q427" s="75"/>
      <c r="R427" s="112" t="s">
        <v>5</v>
      </c>
      <c r="S427" s="171" t="s">
        <v>18</v>
      </c>
    </row>
    <row r="428" spans="1:19" ht="15" customHeight="1" x14ac:dyDescent="0.35">
      <c r="A428" s="112">
        <v>713</v>
      </c>
      <c r="B428" s="112" t="s">
        <v>2509</v>
      </c>
      <c r="C428" s="112" t="s">
        <v>2510</v>
      </c>
      <c r="D428" s="112" t="s">
        <v>1110</v>
      </c>
      <c r="E428" s="112" t="s">
        <v>325</v>
      </c>
      <c r="F428" s="112" t="s">
        <v>2511</v>
      </c>
      <c r="G428" s="188"/>
      <c r="H428" s="75"/>
      <c r="I428" s="112" t="s">
        <v>1112</v>
      </c>
      <c r="J428" s="112" t="s">
        <v>290</v>
      </c>
      <c r="K428" s="178"/>
      <c r="L428" s="171"/>
      <c r="M428" s="171"/>
      <c r="N428" s="112">
        <v>8</v>
      </c>
      <c r="O428" s="75"/>
      <c r="P428" s="112">
        <v>13</v>
      </c>
      <c r="Q428" s="75"/>
      <c r="R428" s="112" t="s">
        <v>3</v>
      </c>
      <c r="S428" s="171" t="s">
        <v>18</v>
      </c>
    </row>
    <row r="429" spans="1:19" ht="15" customHeight="1" x14ac:dyDescent="0.35">
      <c r="A429" s="112">
        <v>1015</v>
      </c>
      <c r="B429" s="112" t="s">
        <v>3507</v>
      </c>
      <c r="C429" s="112" t="s">
        <v>3508</v>
      </c>
      <c r="D429" s="112" t="s">
        <v>287</v>
      </c>
      <c r="E429" s="112" t="s">
        <v>325</v>
      </c>
      <c r="F429" s="112" t="s">
        <v>3509</v>
      </c>
      <c r="G429" s="180" t="s">
        <v>3510</v>
      </c>
      <c r="H429" s="75"/>
      <c r="I429" s="112" t="s">
        <v>1112</v>
      </c>
      <c r="J429" s="112" t="s">
        <v>290</v>
      </c>
      <c r="K429" s="178"/>
      <c r="L429" s="171"/>
      <c r="M429" s="171"/>
      <c r="N429" s="112">
        <v>1</v>
      </c>
      <c r="O429" s="75"/>
      <c r="P429" s="112">
        <v>19</v>
      </c>
      <c r="Q429" s="75"/>
      <c r="R429" s="112" t="s">
        <v>5</v>
      </c>
      <c r="S429" s="171" t="s">
        <v>18</v>
      </c>
    </row>
    <row r="430" spans="1:19" ht="15" customHeight="1" x14ac:dyDescent="0.35">
      <c r="A430" s="112">
        <v>830</v>
      </c>
      <c r="B430" s="112" t="s">
        <v>2862</v>
      </c>
      <c r="C430" s="112" t="s">
        <v>2863</v>
      </c>
      <c r="D430" s="112" t="s">
        <v>287</v>
      </c>
      <c r="E430" s="112" t="s">
        <v>325</v>
      </c>
      <c r="F430" s="112" t="s">
        <v>2864</v>
      </c>
      <c r="G430" s="180" t="s">
        <v>2865</v>
      </c>
      <c r="H430" s="75"/>
      <c r="I430" s="112" t="s">
        <v>1112</v>
      </c>
      <c r="J430" s="112" t="s">
        <v>290</v>
      </c>
      <c r="K430" s="178"/>
      <c r="L430" s="171"/>
      <c r="M430" s="171"/>
      <c r="N430" s="112">
        <v>4</v>
      </c>
      <c r="O430" s="75"/>
      <c r="P430" s="112">
        <v>21</v>
      </c>
      <c r="Q430" s="75"/>
      <c r="R430" s="112" t="s">
        <v>5</v>
      </c>
      <c r="S430" s="171" t="s">
        <v>18</v>
      </c>
    </row>
    <row r="431" spans="1:19" ht="15" customHeight="1" x14ac:dyDescent="0.35">
      <c r="A431" s="112">
        <v>298</v>
      </c>
      <c r="B431" s="112" t="s">
        <v>1364</v>
      </c>
      <c r="C431" s="112" t="s">
        <v>1365</v>
      </c>
      <c r="D431" s="112" t="s">
        <v>287</v>
      </c>
      <c r="E431" s="112" t="s">
        <v>325</v>
      </c>
      <c r="F431" s="112" t="s">
        <v>1366</v>
      </c>
      <c r="G431" s="188"/>
      <c r="H431" s="75"/>
      <c r="I431" s="112" t="s">
        <v>1112</v>
      </c>
      <c r="J431" s="112" t="s">
        <v>290</v>
      </c>
      <c r="K431" s="178"/>
      <c r="L431" s="171"/>
      <c r="M431" s="171"/>
      <c r="N431" s="112">
        <v>7</v>
      </c>
      <c r="O431" s="75"/>
      <c r="P431" s="112">
        <v>12</v>
      </c>
      <c r="Q431" s="75"/>
      <c r="R431" s="112" t="s">
        <v>3</v>
      </c>
      <c r="S431" s="171" t="s">
        <v>18</v>
      </c>
    </row>
    <row r="432" spans="1:19" ht="15" customHeight="1" x14ac:dyDescent="0.35">
      <c r="A432" s="112">
        <v>488</v>
      </c>
      <c r="B432" s="112" t="s">
        <v>1926</v>
      </c>
      <c r="C432" s="112" t="s">
        <v>1927</v>
      </c>
      <c r="D432" s="112" t="s">
        <v>287</v>
      </c>
      <c r="E432" s="112" t="s">
        <v>325</v>
      </c>
      <c r="F432" s="112" t="s">
        <v>1928</v>
      </c>
      <c r="G432" s="188"/>
      <c r="H432" s="75"/>
      <c r="I432" s="112" t="s">
        <v>886</v>
      </c>
      <c r="J432" s="112" t="s">
        <v>290</v>
      </c>
      <c r="K432" s="178"/>
      <c r="L432" s="171"/>
      <c r="M432" s="171"/>
      <c r="N432" s="112">
        <v>2</v>
      </c>
      <c r="O432" s="75"/>
      <c r="P432" s="112">
        <v>76</v>
      </c>
      <c r="Q432" s="75"/>
      <c r="R432" s="112" t="s">
        <v>3</v>
      </c>
      <c r="S432" s="171" t="s">
        <v>18</v>
      </c>
    </row>
    <row r="433" spans="1:19" ht="15" customHeight="1" x14ac:dyDescent="0.35">
      <c r="A433" s="112">
        <v>329</v>
      </c>
      <c r="B433" s="112" t="s">
        <v>1460</v>
      </c>
      <c r="C433" s="112" t="s">
        <v>1461</v>
      </c>
      <c r="D433" s="112" t="s">
        <v>287</v>
      </c>
      <c r="E433" s="112" t="s">
        <v>325</v>
      </c>
      <c r="F433" s="112" t="s">
        <v>1462</v>
      </c>
      <c r="G433" s="188"/>
      <c r="H433" s="75"/>
      <c r="I433" s="112" t="s">
        <v>886</v>
      </c>
      <c r="J433" s="112" t="s">
        <v>290</v>
      </c>
      <c r="K433" s="178"/>
      <c r="L433" s="171"/>
      <c r="M433" s="171"/>
      <c r="N433" s="112">
        <v>5</v>
      </c>
      <c r="O433" s="75"/>
      <c r="P433" s="112">
        <v>35</v>
      </c>
      <c r="Q433" s="75"/>
      <c r="R433" s="112" t="s">
        <v>3</v>
      </c>
      <c r="S433" s="171" t="s">
        <v>18</v>
      </c>
    </row>
    <row r="434" spans="1:19" ht="15" customHeight="1" x14ac:dyDescent="0.35">
      <c r="A434" s="112">
        <v>532</v>
      </c>
      <c r="B434" s="112" t="s">
        <v>2048</v>
      </c>
      <c r="C434" s="112" t="s">
        <v>2049</v>
      </c>
      <c r="D434" s="112" t="s">
        <v>1177</v>
      </c>
      <c r="E434" s="112" t="s">
        <v>325</v>
      </c>
      <c r="F434" s="112" t="s">
        <v>2050</v>
      </c>
      <c r="G434" s="188"/>
      <c r="H434" s="75"/>
      <c r="I434" s="112" t="s">
        <v>1112</v>
      </c>
      <c r="J434" s="112" t="s">
        <v>290</v>
      </c>
      <c r="K434" s="178"/>
      <c r="L434" s="171"/>
      <c r="M434" s="171"/>
      <c r="N434" s="112">
        <v>5</v>
      </c>
      <c r="O434" s="75"/>
      <c r="P434" s="112">
        <v>32</v>
      </c>
      <c r="Q434" s="75"/>
      <c r="R434" s="112" t="s">
        <v>3</v>
      </c>
      <c r="S434" s="171" t="s">
        <v>18</v>
      </c>
    </row>
    <row r="435" spans="1:19" ht="15" customHeight="1" x14ac:dyDescent="0.35">
      <c r="A435" s="112">
        <v>711</v>
      </c>
      <c r="B435" s="112" t="s">
        <v>2502</v>
      </c>
      <c r="C435" s="112" t="s">
        <v>2503</v>
      </c>
      <c r="D435" s="112" t="s">
        <v>1110</v>
      </c>
      <c r="E435" s="112" t="s">
        <v>325</v>
      </c>
      <c r="F435" s="112" t="s">
        <v>2504</v>
      </c>
      <c r="G435" s="188"/>
      <c r="H435" s="75"/>
      <c r="I435" s="112" t="s">
        <v>1112</v>
      </c>
      <c r="J435" s="112" t="s">
        <v>290</v>
      </c>
      <c r="K435" s="178"/>
      <c r="L435" s="171"/>
      <c r="M435" s="171"/>
      <c r="N435" s="112">
        <v>35</v>
      </c>
      <c r="O435" s="75"/>
      <c r="P435" s="112">
        <v>35</v>
      </c>
      <c r="Q435" s="75"/>
      <c r="R435" s="112" t="s">
        <v>3</v>
      </c>
      <c r="S435" s="171" t="s">
        <v>18</v>
      </c>
    </row>
    <row r="436" spans="1:19" ht="15" customHeight="1" x14ac:dyDescent="0.35">
      <c r="A436" s="112">
        <v>952</v>
      </c>
      <c r="B436" s="112" t="s">
        <v>3290</v>
      </c>
      <c r="C436" s="112" t="s">
        <v>3291</v>
      </c>
      <c r="D436" s="112" t="s">
        <v>287</v>
      </c>
      <c r="E436" s="112" t="s">
        <v>325</v>
      </c>
      <c r="F436" s="112" t="s">
        <v>3292</v>
      </c>
      <c r="G436" s="180" t="s">
        <v>3293</v>
      </c>
      <c r="H436" s="75"/>
      <c r="I436" s="112" t="s">
        <v>886</v>
      </c>
      <c r="J436" s="112" t="s">
        <v>290</v>
      </c>
      <c r="K436" s="178"/>
      <c r="L436" s="171"/>
      <c r="M436" s="171"/>
      <c r="N436" s="112">
        <v>15</v>
      </c>
      <c r="O436" s="75"/>
      <c r="P436" s="112">
        <v>26</v>
      </c>
      <c r="Q436" s="75"/>
      <c r="R436" s="112" t="s">
        <v>5</v>
      </c>
      <c r="S436" s="171" t="s">
        <v>18</v>
      </c>
    </row>
    <row r="437" spans="1:19" ht="15" customHeight="1" x14ac:dyDescent="0.35">
      <c r="A437" s="112">
        <v>841</v>
      </c>
      <c r="B437" s="112" t="s">
        <v>2901</v>
      </c>
      <c r="C437" s="112" t="s">
        <v>2902</v>
      </c>
      <c r="D437" s="112" t="s">
        <v>287</v>
      </c>
      <c r="E437" s="112" t="s">
        <v>325</v>
      </c>
      <c r="F437" s="112" t="s">
        <v>2903</v>
      </c>
      <c r="G437" s="180" t="s">
        <v>2904</v>
      </c>
      <c r="H437" s="75"/>
      <c r="I437" s="112" t="s">
        <v>886</v>
      </c>
      <c r="J437" s="112" t="s">
        <v>290</v>
      </c>
      <c r="K437" s="178"/>
      <c r="L437" s="171"/>
      <c r="M437" s="171"/>
      <c r="N437" s="112">
        <v>1</v>
      </c>
      <c r="O437" s="75"/>
      <c r="P437" s="112">
        <v>23</v>
      </c>
      <c r="Q437" s="75"/>
      <c r="R437" s="112" t="s">
        <v>5</v>
      </c>
      <c r="S437" s="171" t="s">
        <v>18</v>
      </c>
    </row>
    <row r="438" spans="1:19" ht="15" customHeight="1" x14ac:dyDescent="0.35">
      <c r="A438" s="112">
        <v>234</v>
      </c>
      <c r="B438" s="112" t="s">
        <v>1175</v>
      </c>
      <c r="C438" s="112" t="s">
        <v>1176</v>
      </c>
      <c r="D438" s="112" t="s">
        <v>1177</v>
      </c>
      <c r="E438" s="112" t="s">
        <v>325</v>
      </c>
      <c r="F438" s="112" t="s">
        <v>1178</v>
      </c>
      <c r="G438" s="188"/>
      <c r="H438" s="75"/>
      <c r="I438" s="112" t="s">
        <v>1112</v>
      </c>
      <c r="J438" s="112" t="s">
        <v>290</v>
      </c>
      <c r="K438" s="178"/>
      <c r="L438" s="171"/>
      <c r="M438" s="171"/>
      <c r="N438" s="75"/>
      <c r="O438" s="75"/>
      <c r="P438" s="112">
        <v>16</v>
      </c>
      <c r="Q438" s="75"/>
      <c r="R438" s="112" t="s">
        <v>3</v>
      </c>
      <c r="S438" s="171" t="s">
        <v>18</v>
      </c>
    </row>
    <row r="439" spans="1:19" ht="15" customHeight="1" x14ac:dyDescent="0.35">
      <c r="A439" s="112">
        <v>975</v>
      </c>
      <c r="B439" s="112" t="s">
        <v>3371</v>
      </c>
      <c r="C439" s="112" t="s">
        <v>3372</v>
      </c>
      <c r="D439" s="112" t="s">
        <v>332</v>
      </c>
      <c r="E439" s="112" t="s">
        <v>325</v>
      </c>
      <c r="F439" s="112" t="s">
        <v>3373</v>
      </c>
      <c r="G439" s="180" t="s">
        <v>3374</v>
      </c>
      <c r="H439" s="75"/>
      <c r="I439" s="112" t="s">
        <v>1112</v>
      </c>
      <c r="J439" s="112" t="s">
        <v>290</v>
      </c>
      <c r="K439" s="178"/>
      <c r="L439" s="171"/>
      <c r="M439" s="171"/>
      <c r="N439" s="112">
        <v>2</v>
      </c>
      <c r="O439" s="75"/>
      <c r="P439" s="112">
        <v>8</v>
      </c>
      <c r="Q439" s="75"/>
      <c r="R439" s="112" t="s">
        <v>5</v>
      </c>
      <c r="S439" s="171" t="s">
        <v>18</v>
      </c>
    </row>
    <row r="440" spans="1:19" ht="15" customHeight="1" x14ac:dyDescent="0.35">
      <c r="A440" s="112">
        <v>247</v>
      </c>
      <c r="B440" s="112" t="s">
        <v>1218</v>
      </c>
      <c r="C440" s="112" t="s">
        <v>1219</v>
      </c>
      <c r="D440" s="112" t="s">
        <v>287</v>
      </c>
      <c r="E440" s="112" t="s">
        <v>325</v>
      </c>
      <c r="F440" s="112" t="s">
        <v>1220</v>
      </c>
      <c r="G440" s="188"/>
      <c r="H440" s="75"/>
      <c r="I440" s="112" t="s">
        <v>1112</v>
      </c>
      <c r="J440" s="112" t="s">
        <v>290</v>
      </c>
      <c r="K440" s="178"/>
      <c r="L440" s="171"/>
      <c r="M440" s="171"/>
      <c r="N440" s="112">
        <v>13</v>
      </c>
      <c r="O440" s="75"/>
      <c r="P440" s="112">
        <v>24</v>
      </c>
      <c r="Q440" s="75"/>
      <c r="R440" s="112" t="s">
        <v>3</v>
      </c>
      <c r="S440" s="171" t="s">
        <v>18</v>
      </c>
    </row>
    <row r="441" spans="1:19" ht="15" customHeight="1" x14ac:dyDescent="0.35">
      <c r="A441" s="112">
        <v>536</v>
      </c>
      <c r="B441" s="112" t="s">
        <v>2060</v>
      </c>
      <c r="C441" s="112" t="s">
        <v>2061</v>
      </c>
      <c r="D441" s="112" t="s">
        <v>287</v>
      </c>
      <c r="E441" s="112" t="s">
        <v>325</v>
      </c>
      <c r="F441" s="112" t="s">
        <v>2062</v>
      </c>
      <c r="G441" s="188"/>
      <c r="H441" s="75"/>
      <c r="I441" s="112" t="s">
        <v>1112</v>
      </c>
      <c r="J441" s="112" t="s">
        <v>290</v>
      </c>
      <c r="K441" s="178"/>
      <c r="L441" s="171"/>
      <c r="M441" s="171"/>
      <c r="N441" s="112">
        <v>42</v>
      </c>
      <c r="O441" s="75"/>
      <c r="P441" s="112">
        <v>21</v>
      </c>
      <c r="Q441" s="75"/>
      <c r="R441" s="112" t="s">
        <v>3</v>
      </c>
      <c r="S441" s="171" t="s">
        <v>18</v>
      </c>
    </row>
    <row r="442" spans="1:19" ht="15" customHeight="1" x14ac:dyDescent="0.35">
      <c r="A442" s="112">
        <v>732</v>
      </c>
      <c r="B442" s="112" t="s">
        <v>2567</v>
      </c>
      <c r="C442" s="112" t="s">
        <v>2568</v>
      </c>
      <c r="D442" s="112" t="s">
        <v>287</v>
      </c>
      <c r="E442" s="112" t="s">
        <v>325</v>
      </c>
      <c r="F442" s="112" t="s">
        <v>2569</v>
      </c>
      <c r="G442" s="188"/>
      <c r="H442" s="75"/>
      <c r="I442" s="112" t="s">
        <v>1112</v>
      </c>
      <c r="J442" s="112" t="s">
        <v>290</v>
      </c>
      <c r="K442" s="178"/>
      <c r="L442" s="171"/>
      <c r="M442" s="171"/>
      <c r="N442" s="112">
        <v>3</v>
      </c>
      <c r="O442" s="75"/>
      <c r="P442" s="112">
        <v>35</v>
      </c>
      <c r="Q442" s="75"/>
      <c r="R442" s="112" t="s">
        <v>3</v>
      </c>
      <c r="S442" s="171" t="s">
        <v>18</v>
      </c>
    </row>
    <row r="443" spans="1:19" ht="15" customHeight="1" x14ac:dyDescent="0.35">
      <c r="A443" s="112">
        <v>983</v>
      </c>
      <c r="B443" s="112" t="s">
        <v>3397</v>
      </c>
      <c r="C443" s="112" t="s">
        <v>3398</v>
      </c>
      <c r="D443" s="112" t="s">
        <v>287</v>
      </c>
      <c r="E443" s="112" t="s">
        <v>325</v>
      </c>
      <c r="F443" s="112" t="s">
        <v>3399</v>
      </c>
      <c r="G443" s="180" t="s">
        <v>3400</v>
      </c>
      <c r="H443" s="75"/>
      <c r="I443" s="112" t="s">
        <v>886</v>
      </c>
      <c r="J443" s="112" t="s">
        <v>290</v>
      </c>
      <c r="K443" s="178"/>
      <c r="L443" s="171"/>
      <c r="M443" s="171"/>
      <c r="N443" s="112">
        <v>3</v>
      </c>
      <c r="O443" s="75"/>
      <c r="P443" s="112">
        <v>19</v>
      </c>
      <c r="Q443" s="75"/>
      <c r="R443" s="112" t="s">
        <v>5</v>
      </c>
      <c r="S443" s="171" t="s">
        <v>18</v>
      </c>
    </row>
    <row r="444" spans="1:19" ht="15" customHeight="1" x14ac:dyDescent="0.35">
      <c r="A444" s="112">
        <v>962</v>
      </c>
      <c r="B444" s="112" t="s">
        <v>3323</v>
      </c>
      <c r="C444" s="112" t="s">
        <v>3324</v>
      </c>
      <c r="D444" s="112" t="s">
        <v>287</v>
      </c>
      <c r="E444" s="112" t="s">
        <v>325</v>
      </c>
      <c r="F444" s="112" t="s">
        <v>3325</v>
      </c>
      <c r="G444" s="180" t="s">
        <v>3326</v>
      </c>
      <c r="H444" s="75"/>
      <c r="I444" s="112" t="s">
        <v>886</v>
      </c>
      <c r="J444" s="112" t="s">
        <v>290</v>
      </c>
      <c r="K444" s="178"/>
      <c r="L444" s="171"/>
      <c r="M444" s="171"/>
      <c r="N444" s="112">
        <v>14</v>
      </c>
      <c r="O444" s="75"/>
      <c r="P444" s="112">
        <v>17</v>
      </c>
      <c r="Q444" s="75"/>
      <c r="R444" s="112" t="s">
        <v>5</v>
      </c>
      <c r="S444" s="171" t="s">
        <v>18</v>
      </c>
    </row>
    <row r="445" spans="1:19" ht="15" customHeight="1" x14ac:dyDescent="0.35">
      <c r="A445" s="112">
        <v>459</v>
      </c>
      <c r="B445" s="112" t="s">
        <v>1846</v>
      </c>
      <c r="C445" s="112" t="s">
        <v>1847</v>
      </c>
      <c r="D445" s="112" t="s">
        <v>1848</v>
      </c>
      <c r="E445" s="112" t="s">
        <v>333</v>
      </c>
      <c r="F445" s="112" t="s">
        <v>1849</v>
      </c>
      <c r="G445" s="188"/>
      <c r="H445" s="75"/>
      <c r="I445" s="112" t="s">
        <v>1112</v>
      </c>
      <c r="J445" s="112" t="s">
        <v>290</v>
      </c>
      <c r="K445" s="178"/>
      <c r="L445" s="171"/>
      <c r="M445" s="171"/>
      <c r="N445" s="112">
        <v>1</v>
      </c>
      <c r="O445" s="75"/>
      <c r="P445" s="112">
        <v>7</v>
      </c>
      <c r="Q445" s="75"/>
      <c r="R445" s="112" t="s">
        <v>3</v>
      </c>
      <c r="S445" s="171" t="s">
        <v>18</v>
      </c>
    </row>
    <row r="446" spans="1:19" ht="15" customHeight="1" x14ac:dyDescent="0.35">
      <c r="A446" s="112">
        <v>894</v>
      </c>
      <c r="B446" s="112" t="s">
        <v>3092</v>
      </c>
      <c r="C446" s="112" t="s">
        <v>3093</v>
      </c>
      <c r="D446" s="112" t="s">
        <v>3094</v>
      </c>
      <c r="E446" s="112" t="s">
        <v>333</v>
      </c>
      <c r="F446" s="112" t="s">
        <v>3095</v>
      </c>
      <c r="G446" s="180" t="s">
        <v>3096</v>
      </c>
      <c r="H446" s="75"/>
      <c r="I446" s="112" t="s">
        <v>1112</v>
      </c>
      <c r="J446" s="112" t="s">
        <v>290</v>
      </c>
      <c r="K446" s="178"/>
      <c r="L446" s="171"/>
      <c r="M446" s="171"/>
      <c r="N446" s="75"/>
      <c r="O446" s="75"/>
      <c r="P446" s="112">
        <v>22</v>
      </c>
      <c r="Q446" s="75"/>
      <c r="R446" s="112" t="s">
        <v>5</v>
      </c>
      <c r="S446" s="171" t="s">
        <v>18</v>
      </c>
    </row>
    <row r="447" spans="1:19" ht="15" customHeight="1" x14ac:dyDescent="0.35">
      <c r="A447" s="112">
        <v>924</v>
      </c>
      <c r="B447" s="112" t="s">
        <v>3199</v>
      </c>
      <c r="C447" s="112" t="s">
        <v>3200</v>
      </c>
      <c r="D447" s="112" t="s">
        <v>287</v>
      </c>
      <c r="E447" s="112" t="s">
        <v>333</v>
      </c>
      <c r="F447" s="112" t="s">
        <v>3201</v>
      </c>
      <c r="G447" s="180" t="s">
        <v>3202</v>
      </c>
      <c r="H447" s="75"/>
      <c r="I447" s="112" t="s">
        <v>1112</v>
      </c>
      <c r="J447" s="112" t="s">
        <v>290</v>
      </c>
      <c r="K447" s="178"/>
      <c r="L447" s="171"/>
      <c r="M447" s="171"/>
      <c r="N447" s="112">
        <v>1</v>
      </c>
      <c r="O447" s="75"/>
      <c r="P447" s="112">
        <v>27</v>
      </c>
      <c r="Q447" s="75"/>
      <c r="R447" s="112" t="s">
        <v>5</v>
      </c>
      <c r="S447" s="171" t="s">
        <v>18</v>
      </c>
    </row>
    <row r="448" spans="1:19" ht="15" customHeight="1" x14ac:dyDescent="0.35">
      <c r="A448" s="112">
        <v>267</v>
      </c>
      <c r="B448" s="112" t="s">
        <v>1275</v>
      </c>
      <c r="C448" s="112" t="s">
        <v>1276</v>
      </c>
      <c r="D448" s="112" t="s">
        <v>287</v>
      </c>
      <c r="E448" s="112" t="s">
        <v>333</v>
      </c>
      <c r="F448" s="112" t="s">
        <v>1277</v>
      </c>
      <c r="G448" s="188"/>
      <c r="H448" s="75"/>
      <c r="I448" s="112" t="s">
        <v>1112</v>
      </c>
      <c r="J448" s="112" t="s">
        <v>290</v>
      </c>
      <c r="K448" s="178"/>
      <c r="L448" s="171"/>
      <c r="M448" s="171"/>
      <c r="N448" s="112">
        <v>4</v>
      </c>
      <c r="O448" s="75"/>
      <c r="P448" s="112">
        <v>19</v>
      </c>
      <c r="Q448" s="75"/>
      <c r="R448" s="112" t="s">
        <v>3</v>
      </c>
      <c r="S448" s="171" t="s">
        <v>18</v>
      </c>
    </row>
    <row r="449" spans="1:19" ht="15" customHeight="1" x14ac:dyDescent="0.35">
      <c r="A449" s="112">
        <v>359</v>
      </c>
      <c r="B449" s="112" t="s">
        <v>1547</v>
      </c>
      <c r="C449" s="112" t="s">
        <v>1548</v>
      </c>
      <c r="D449" s="112" t="s">
        <v>287</v>
      </c>
      <c r="E449" s="112" t="s">
        <v>333</v>
      </c>
      <c r="F449" s="112" t="s">
        <v>1549</v>
      </c>
      <c r="G449" s="188"/>
      <c r="H449" s="75"/>
      <c r="I449" s="112" t="s">
        <v>1112</v>
      </c>
      <c r="J449" s="112" t="s">
        <v>290</v>
      </c>
      <c r="K449" s="178"/>
      <c r="L449" s="171"/>
      <c r="M449" s="171"/>
      <c r="N449" s="112">
        <v>6</v>
      </c>
      <c r="O449" s="75"/>
      <c r="P449" s="112">
        <v>21</v>
      </c>
      <c r="Q449" s="75"/>
      <c r="R449" s="112" t="s">
        <v>3</v>
      </c>
      <c r="S449" s="171" t="s">
        <v>18</v>
      </c>
    </row>
    <row r="450" spans="1:19" ht="15" customHeight="1" x14ac:dyDescent="0.35">
      <c r="A450" s="112">
        <v>43</v>
      </c>
      <c r="B450" s="186" t="s">
        <v>330</v>
      </c>
      <c r="C450" s="186" t="s">
        <v>331</v>
      </c>
      <c r="D450" s="186" t="s">
        <v>332</v>
      </c>
      <c r="E450" s="186" t="s">
        <v>333</v>
      </c>
      <c r="F450" s="186" t="s">
        <v>334</v>
      </c>
      <c r="G450" s="187" t="s">
        <v>335</v>
      </c>
      <c r="H450" s="171"/>
      <c r="I450" s="171"/>
      <c r="J450" s="186" t="s">
        <v>290</v>
      </c>
      <c r="K450" s="178"/>
      <c r="L450" s="171" t="s">
        <v>336</v>
      </c>
      <c r="M450" s="171" t="s">
        <v>49</v>
      </c>
      <c r="N450" s="112">
        <v>9</v>
      </c>
      <c r="O450" s="75"/>
      <c r="P450" s="112">
        <v>25</v>
      </c>
      <c r="Q450" s="75"/>
      <c r="R450" s="112" t="s">
        <v>5</v>
      </c>
      <c r="S450" s="171" t="s">
        <v>4</v>
      </c>
    </row>
    <row r="451" spans="1:19" ht="15" customHeight="1" x14ac:dyDescent="0.35">
      <c r="A451" s="112">
        <v>322</v>
      </c>
      <c r="B451" s="112" t="s">
        <v>1439</v>
      </c>
      <c r="C451" s="112" t="s">
        <v>1440</v>
      </c>
      <c r="D451" s="112" t="s">
        <v>1110</v>
      </c>
      <c r="E451" s="112" t="s">
        <v>333</v>
      </c>
      <c r="F451" s="112" t="s">
        <v>1441</v>
      </c>
      <c r="G451" s="188"/>
      <c r="H451" s="75"/>
      <c r="I451" s="112" t="s">
        <v>886</v>
      </c>
      <c r="J451" s="112" t="s">
        <v>290</v>
      </c>
      <c r="K451" s="178"/>
      <c r="L451" s="171"/>
      <c r="M451" s="171"/>
      <c r="N451" s="112">
        <v>3</v>
      </c>
      <c r="O451" s="75"/>
      <c r="P451" s="112">
        <v>6</v>
      </c>
      <c r="Q451" s="75"/>
      <c r="R451" s="112" t="s">
        <v>3</v>
      </c>
      <c r="S451" s="171" t="s">
        <v>18</v>
      </c>
    </row>
    <row r="452" spans="1:19" ht="15" customHeight="1" x14ac:dyDescent="0.35">
      <c r="A452" s="112">
        <v>508</v>
      </c>
      <c r="B452" s="112" t="s">
        <v>1983</v>
      </c>
      <c r="C452" s="112" t="s">
        <v>1984</v>
      </c>
      <c r="D452" s="112" t="s">
        <v>1985</v>
      </c>
      <c r="E452" s="112" t="s">
        <v>333</v>
      </c>
      <c r="F452" s="112" t="s">
        <v>1986</v>
      </c>
      <c r="G452" s="188"/>
      <c r="H452" s="75"/>
      <c r="I452" s="112" t="s">
        <v>1112</v>
      </c>
      <c r="J452" s="112" t="s">
        <v>290</v>
      </c>
      <c r="K452" s="178"/>
      <c r="L452" s="171"/>
      <c r="M452" s="171"/>
      <c r="N452" s="75"/>
      <c r="O452" s="75"/>
      <c r="P452" s="112">
        <v>5</v>
      </c>
      <c r="Q452" s="75"/>
      <c r="R452" s="112" t="s">
        <v>3</v>
      </c>
      <c r="S452" s="171" t="s">
        <v>18</v>
      </c>
    </row>
    <row r="453" spans="1:19" ht="15" customHeight="1" x14ac:dyDescent="0.35">
      <c r="A453" s="112">
        <v>249</v>
      </c>
      <c r="B453" s="112" t="s">
        <v>1223</v>
      </c>
      <c r="C453" s="112" t="s">
        <v>1224</v>
      </c>
      <c r="D453" s="112" t="s">
        <v>287</v>
      </c>
      <c r="E453" s="112" t="s">
        <v>333</v>
      </c>
      <c r="F453" s="112" t="s">
        <v>1225</v>
      </c>
      <c r="G453" s="188"/>
      <c r="H453" s="75"/>
      <c r="I453" s="112" t="s">
        <v>1112</v>
      </c>
      <c r="J453" s="112" t="s">
        <v>290</v>
      </c>
      <c r="K453" s="178"/>
      <c r="L453" s="171"/>
      <c r="M453" s="171"/>
      <c r="N453" s="112">
        <v>4</v>
      </c>
      <c r="O453" s="75"/>
      <c r="P453" s="112">
        <v>19</v>
      </c>
      <c r="Q453" s="75"/>
      <c r="R453" s="112" t="s">
        <v>3</v>
      </c>
      <c r="S453" s="171" t="s">
        <v>18</v>
      </c>
    </row>
    <row r="454" spans="1:19" ht="15" customHeight="1" x14ac:dyDescent="0.35">
      <c r="A454" s="112">
        <v>401</v>
      </c>
      <c r="B454" s="112" t="s">
        <v>1673</v>
      </c>
      <c r="C454" s="112" t="s">
        <v>1674</v>
      </c>
      <c r="D454" s="112" t="s">
        <v>287</v>
      </c>
      <c r="E454" s="112" t="s">
        <v>333</v>
      </c>
      <c r="F454" s="112" t="s">
        <v>1675</v>
      </c>
      <c r="G454" s="188"/>
      <c r="H454" s="75"/>
      <c r="I454" s="112" t="s">
        <v>1112</v>
      </c>
      <c r="J454" s="112" t="s">
        <v>290</v>
      </c>
      <c r="K454" s="178"/>
      <c r="L454" s="171"/>
      <c r="M454" s="171"/>
      <c r="N454" s="112">
        <v>5</v>
      </c>
      <c r="O454" s="75"/>
      <c r="P454" s="112">
        <v>14</v>
      </c>
      <c r="Q454" s="75"/>
      <c r="R454" s="112" t="s">
        <v>3</v>
      </c>
      <c r="S454" s="171" t="s">
        <v>18</v>
      </c>
    </row>
    <row r="455" spans="1:19" ht="15" customHeight="1" x14ac:dyDescent="0.35">
      <c r="A455" s="112">
        <v>348</v>
      </c>
      <c r="B455" s="112" t="s">
        <v>1512</v>
      </c>
      <c r="C455" s="112" t="s">
        <v>1513</v>
      </c>
      <c r="D455" s="112" t="s">
        <v>1363</v>
      </c>
      <c r="E455" s="112" t="s">
        <v>333</v>
      </c>
      <c r="F455" s="112" t="s">
        <v>1514</v>
      </c>
      <c r="G455" s="188"/>
      <c r="H455" s="75"/>
      <c r="I455" s="112" t="s">
        <v>1112</v>
      </c>
      <c r="J455" s="112" t="s">
        <v>290</v>
      </c>
      <c r="K455" s="178"/>
      <c r="L455" s="171"/>
      <c r="M455" s="171"/>
      <c r="N455" s="112">
        <v>16</v>
      </c>
      <c r="O455" s="75"/>
      <c r="P455" s="112">
        <v>22</v>
      </c>
      <c r="Q455" s="75"/>
      <c r="R455" s="112" t="s">
        <v>3</v>
      </c>
      <c r="S455" s="171" t="s">
        <v>18</v>
      </c>
    </row>
    <row r="456" spans="1:19" ht="15" customHeight="1" x14ac:dyDescent="0.35">
      <c r="A456" s="112">
        <v>1038</v>
      </c>
      <c r="B456" s="112" t="s">
        <v>3591</v>
      </c>
      <c r="C456" s="112" t="s">
        <v>3592</v>
      </c>
      <c r="D456" s="112" t="s">
        <v>1363</v>
      </c>
      <c r="E456" s="112" t="s">
        <v>333</v>
      </c>
      <c r="F456" s="112" t="s">
        <v>3593</v>
      </c>
      <c r="G456" s="180" t="s">
        <v>3594</v>
      </c>
      <c r="H456" s="75"/>
      <c r="I456" s="112" t="s">
        <v>1112</v>
      </c>
      <c r="J456" s="112" t="s">
        <v>290</v>
      </c>
      <c r="K456" s="178"/>
      <c r="L456" s="171"/>
      <c r="M456" s="171"/>
      <c r="N456" s="112">
        <v>7</v>
      </c>
      <c r="O456" s="75"/>
      <c r="P456" s="112">
        <v>14</v>
      </c>
      <c r="Q456" s="75"/>
      <c r="R456" s="112" t="s">
        <v>5</v>
      </c>
      <c r="S456" s="171" t="s">
        <v>18</v>
      </c>
    </row>
    <row r="457" spans="1:19" ht="15" customHeight="1" x14ac:dyDescent="0.35">
      <c r="A457" s="112">
        <v>533</v>
      </c>
      <c r="B457" s="112" t="s">
        <v>2051</v>
      </c>
      <c r="C457" s="112" t="s">
        <v>2052</v>
      </c>
      <c r="D457" s="112" t="s">
        <v>1363</v>
      </c>
      <c r="E457" s="112" t="s">
        <v>333</v>
      </c>
      <c r="F457" s="112" t="s">
        <v>2053</v>
      </c>
      <c r="G457" s="188"/>
      <c r="H457" s="75"/>
      <c r="I457" s="112" t="s">
        <v>1112</v>
      </c>
      <c r="J457" s="112" t="s">
        <v>290</v>
      </c>
      <c r="K457" s="178"/>
      <c r="L457" s="171"/>
      <c r="M457" s="171"/>
      <c r="N457" s="112">
        <v>3</v>
      </c>
      <c r="O457" s="75"/>
      <c r="P457" s="112">
        <v>18</v>
      </c>
      <c r="Q457" s="75"/>
      <c r="R457" s="112" t="s">
        <v>3</v>
      </c>
      <c r="S457" s="171" t="s">
        <v>18</v>
      </c>
    </row>
    <row r="458" spans="1:19" ht="15" customHeight="1" x14ac:dyDescent="0.35">
      <c r="A458" s="112">
        <v>950</v>
      </c>
      <c r="B458" s="112" t="s">
        <v>3284</v>
      </c>
      <c r="C458" s="112" t="s">
        <v>3285</v>
      </c>
      <c r="D458" s="112" t="s">
        <v>287</v>
      </c>
      <c r="E458" s="112" t="s">
        <v>333</v>
      </c>
      <c r="F458" s="112" t="s">
        <v>3286</v>
      </c>
      <c r="G458" s="180" t="s">
        <v>3287</v>
      </c>
      <c r="H458" s="75"/>
      <c r="I458" s="112" t="s">
        <v>1112</v>
      </c>
      <c r="J458" s="112" t="s">
        <v>290</v>
      </c>
      <c r="K458" s="178"/>
      <c r="L458" s="171"/>
      <c r="M458" s="171"/>
      <c r="N458" s="112">
        <v>4</v>
      </c>
      <c r="O458" s="75"/>
      <c r="P458" s="112">
        <v>18</v>
      </c>
      <c r="Q458" s="75"/>
      <c r="R458" s="112" t="s">
        <v>5</v>
      </c>
      <c r="S458" s="171" t="s">
        <v>18</v>
      </c>
    </row>
    <row r="459" spans="1:19" ht="15" customHeight="1" x14ac:dyDescent="0.35">
      <c r="A459" s="112">
        <v>843</v>
      </c>
      <c r="B459" s="112" t="s">
        <v>2909</v>
      </c>
      <c r="C459" s="112" t="s">
        <v>2910</v>
      </c>
      <c r="D459" s="112" t="s">
        <v>287</v>
      </c>
      <c r="E459" s="112" t="s">
        <v>333</v>
      </c>
      <c r="F459" s="112" t="s">
        <v>2911</v>
      </c>
      <c r="G459" s="180" t="s">
        <v>2912</v>
      </c>
      <c r="H459" s="75"/>
      <c r="I459" s="112" t="s">
        <v>886</v>
      </c>
      <c r="J459" s="112" t="s">
        <v>290</v>
      </c>
      <c r="K459" s="178"/>
      <c r="L459" s="171"/>
      <c r="M459" s="171"/>
      <c r="N459" s="112">
        <v>2</v>
      </c>
      <c r="O459" s="75"/>
      <c r="P459" s="112">
        <v>29</v>
      </c>
      <c r="Q459" s="75"/>
      <c r="R459" s="112" t="s">
        <v>5</v>
      </c>
      <c r="S459" s="171" t="s">
        <v>18</v>
      </c>
    </row>
    <row r="460" spans="1:19" ht="15" customHeight="1" x14ac:dyDescent="0.35">
      <c r="A460" s="112">
        <v>844</v>
      </c>
      <c r="B460" s="112" t="s">
        <v>2913</v>
      </c>
      <c r="C460" s="112" t="s">
        <v>2914</v>
      </c>
      <c r="D460" s="112" t="s">
        <v>287</v>
      </c>
      <c r="E460" s="112" t="s">
        <v>333</v>
      </c>
      <c r="F460" s="112" t="s">
        <v>2915</v>
      </c>
      <c r="G460" s="180" t="s">
        <v>2916</v>
      </c>
      <c r="H460" s="75"/>
      <c r="I460" s="112" t="s">
        <v>1112</v>
      </c>
      <c r="J460" s="112" t="s">
        <v>290</v>
      </c>
      <c r="K460" s="178"/>
      <c r="L460" s="171"/>
      <c r="M460" s="171"/>
      <c r="N460" s="75"/>
      <c r="O460" s="75"/>
      <c r="P460" s="112">
        <v>19</v>
      </c>
      <c r="Q460" s="75"/>
      <c r="R460" s="112" t="s">
        <v>5</v>
      </c>
      <c r="S460" s="171" t="s">
        <v>18</v>
      </c>
    </row>
    <row r="461" spans="1:19" ht="15" customHeight="1" x14ac:dyDescent="0.35">
      <c r="A461" s="112">
        <v>778</v>
      </c>
      <c r="B461" s="112" t="s">
        <v>2705</v>
      </c>
      <c r="C461" s="112" t="s">
        <v>2706</v>
      </c>
      <c r="D461" s="112" t="s">
        <v>287</v>
      </c>
      <c r="E461" s="112" t="s">
        <v>333</v>
      </c>
      <c r="F461" s="112" t="s">
        <v>2707</v>
      </c>
      <c r="G461" s="188"/>
      <c r="H461" s="75"/>
      <c r="I461" s="112" t="s">
        <v>886</v>
      </c>
      <c r="J461" s="112" t="s">
        <v>290</v>
      </c>
      <c r="K461" s="178"/>
      <c r="L461" s="171"/>
      <c r="M461" s="171"/>
      <c r="N461" s="75"/>
      <c r="O461" s="75"/>
      <c r="P461" s="112">
        <v>22</v>
      </c>
      <c r="Q461" s="75"/>
      <c r="R461" s="112" t="s">
        <v>3</v>
      </c>
      <c r="S461" s="171" t="s">
        <v>18</v>
      </c>
    </row>
    <row r="462" spans="1:19" ht="15" customHeight="1" x14ac:dyDescent="0.35">
      <c r="A462" s="112">
        <v>864</v>
      </c>
      <c r="B462" s="112" t="s">
        <v>2987</v>
      </c>
      <c r="C462" s="112" t="s">
        <v>2988</v>
      </c>
      <c r="D462" s="112" t="s">
        <v>287</v>
      </c>
      <c r="E462" s="112" t="s">
        <v>333</v>
      </c>
      <c r="F462" s="112" t="s">
        <v>2989</v>
      </c>
      <c r="G462" s="180" t="s">
        <v>2990</v>
      </c>
      <c r="H462" s="75"/>
      <c r="I462" s="112" t="s">
        <v>1112</v>
      </c>
      <c r="J462" s="112" t="s">
        <v>290</v>
      </c>
      <c r="K462" s="178"/>
      <c r="L462" s="171"/>
      <c r="M462" s="171"/>
      <c r="N462" s="112">
        <v>4</v>
      </c>
      <c r="O462" s="75"/>
      <c r="P462" s="112">
        <v>15</v>
      </c>
      <c r="Q462" s="75"/>
      <c r="R462" s="112" t="s">
        <v>5</v>
      </c>
      <c r="S462" s="171" t="s">
        <v>18</v>
      </c>
    </row>
    <row r="463" spans="1:19" ht="15" customHeight="1" x14ac:dyDescent="0.35">
      <c r="A463" s="112">
        <v>350</v>
      </c>
      <c r="B463" s="112" t="s">
        <v>1519</v>
      </c>
      <c r="C463" s="112" t="s">
        <v>1520</v>
      </c>
      <c r="D463" s="112" t="s">
        <v>1521</v>
      </c>
      <c r="E463" s="112" t="s">
        <v>310</v>
      </c>
      <c r="F463" s="112" t="s">
        <v>1522</v>
      </c>
      <c r="G463" s="188"/>
      <c r="H463" s="75"/>
      <c r="I463" s="112" t="s">
        <v>1112</v>
      </c>
      <c r="J463" s="112" t="s">
        <v>290</v>
      </c>
      <c r="K463" s="178"/>
      <c r="L463" s="171"/>
      <c r="M463" s="171"/>
      <c r="N463" s="112">
        <v>1</v>
      </c>
      <c r="O463" s="75"/>
      <c r="P463" s="112">
        <v>51</v>
      </c>
      <c r="Q463" s="75"/>
      <c r="R463" s="112" t="s">
        <v>3</v>
      </c>
      <c r="S463" s="171" t="s">
        <v>18</v>
      </c>
    </row>
    <row r="464" spans="1:19" ht="15" customHeight="1" x14ac:dyDescent="0.35">
      <c r="A464" s="112">
        <v>316</v>
      </c>
      <c r="B464" s="112" t="s">
        <v>1419</v>
      </c>
      <c r="C464" s="112" t="s">
        <v>1420</v>
      </c>
      <c r="D464" s="112" t="s">
        <v>287</v>
      </c>
      <c r="E464" s="112" t="s">
        <v>333</v>
      </c>
      <c r="F464" s="112" t="s">
        <v>1421</v>
      </c>
      <c r="G464" s="188"/>
      <c r="H464" s="75"/>
      <c r="I464" s="112" t="s">
        <v>1112</v>
      </c>
      <c r="J464" s="112" t="s">
        <v>290</v>
      </c>
      <c r="K464" s="178"/>
      <c r="L464" s="171"/>
      <c r="M464" s="171"/>
      <c r="N464" s="75"/>
      <c r="O464" s="75"/>
      <c r="P464" s="112">
        <v>10</v>
      </c>
      <c r="Q464" s="75"/>
      <c r="R464" s="112" t="s">
        <v>3</v>
      </c>
      <c r="S464" s="171" t="s">
        <v>18</v>
      </c>
    </row>
    <row r="465" spans="1:19" ht="15" customHeight="1" x14ac:dyDescent="0.35">
      <c r="A465" s="112">
        <v>433</v>
      </c>
      <c r="B465" s="112" t="s">
        <v>1770</v>
      </c>
      <c r="C465" s="112" t="s">
        <v>1771</v>
      </c>
      <c r="D465" s="112" t="s">
        <v>287</v>
      </c>
      <c r="E465" s="112" t="s">
        <v>333</v>
      </c>
      <c r="F465" s="112" t="s">
        <v>1772</v>
      </c>
      <c r="G465" s="188"/>
      <c r="H465" s="75"/>
      <c r="I465" s="112" t="s">
        <v>1112</v>
      </c>
      <c r="J465" s="112" t="s">
        <v>290</v>
      </c>
      <c r="K465" s="178"/>
      <c r="L465" s="171"/>
      <c r="M465" s="171"/>
      <c r="N465" s="75"/>
      <c r="O465" s="75"/>
      <c r="P465" s="112">
        <v>16</v>
      </c>
      <c r="Q465" s="75"/>
      <c r="R465" s="112" t="s">
        <v>3</v>
      </c>
      <c r="S465" s="171" t="s">
        <v>18</v>
      </c>
    </row>
    <row r="466" spans="1:19" ht="15" customHeight="1" x14ac:dyDescent="0.35">
      <c r="A466" s="112">
        <v>770</v>
      </c>
      <c r="B466" s="112" t="s">
        <v>2681</v>
      </c>
      <c r="C466" s="112" t="s">
        <v>2682</v>
      </c>
      <c r="D466" s="112" t="s">
        <v>1110</v>
      </c>
      <c r="E466" s="112" t="s">
        <v>333</v>
      </c>
      <c r="F466" s="112" t="s">
        <v>2683</v>
      </c>
      <c r="G466" s="188"/>
      <c r="H466" s="75"/>
      <c r="I466" s="112" t="s">
        <v>1112</v>
      </c>
      <c r="J466" s="112" t="s">
        <v>290</v>
      </c>
      <c r="K466" s="178"/>
      <c r="L466" s="171"/>
      <c r="M466" s="171"/>
      <c r="N466" s="112">
        <v>5</v>
      </c>
      <c r="O466" s="75"/>
      <c r="P466" s="112">
        <v>54</v>
      </c>
      <c r="Q466" s="75"/>
      <c r="R466" s="112" t="s">
        <v>3</v>
      </c>
      <c r="S466" s="171" t="s">
        <v>18</v>
      </c>
    </row>
    <row r="467" spans="1:19" ht="15" customHeight="1" x14ac:dyDescent="0.35">
      <c r="A467" s="112">
        <v>730</v>
      </c>
      <c r="B467" s="112" t="s">
        <v>2561</v>
      </c>
      <c r="C467" s="112" t="s">
        <v>2562</v>
      </c>
      <c r="D467" s="112" t="s">
        <v>1110</v>
      </c>
      <c r="E467" s="112" t="s">
        <v>333</v>
      </c>
      <c r="F467" s="112" t="s">
        <v>2563</v>
      </c>
      <c r="G467" s="188"/>
      <c r="H467" s="75"/>
      <c r="I467" s="112" t="s">
        <v>1112</v>
      </c>
      <c r="J467" s="112" t="s">
        <v>290</v>
      </c>
      <c r="K467" s="178"/>
      <c r="L467" s="171"/>
      <c r="M467" s="171"/>
      <c r="N467" s="112">
        <v>4</v>
      </c>
      <c r="O467" s="75"/>
      <c r="P467" s="112">
        <v>14</v>
      </c>
      <c r="Q467" s="75"/>
      <c r="R467" s="112" t="s">
        <v>3</v>
      </c>
      <c r="S467" s="171" t="s">
        <v>18</v>
      </c>
    </row>
    <row r="468" spans="1:19" ht="15" customHeight="1" x14ac:dyDescent="0.35">
      <c r="A468" s="112">
        <v>791</v>
      </c>
      <c r="B468" s="112" t="s">
        <v>2740</v>
      </c>
      <c r="C468" s="112" t="s">
        <v>2741</v>
      </c>
      <c r="D468" s="112" t="s">
        <v>287</v>
      </c>
      <c r="E468" s="112" t="s">
        <v>310</v>
      </c>
      <c r="F468" s="112" t="s">
        <v>2742</v>
      </c>
      <c r="G468" s="188"/>
      <c r="H468" s="75"/>
      <c r="I468" s="112" t="s">
        <v>886</v>
      </c>
      <c r="J468" s="112" t="s">
        <v>290</v>
      </c>
      <c r="K468" s="178"/>
      <c r="L468" s="171"/>
      <c r="M468" s="171"/>
      <c r="N468" s="75"/>
      <c r="O468" s="75"/>
      <c r="P468" s="112">
        <v>29</v>
      </c>
      <c r="Q468" s="75"/>
      <c r="R468" s="112" t="s">
        <v>3</v>
      </c>
      <c r="S468" s="171" t="s">
        <v>18</v>
      </c>
    </row>
    <row r="469" spans="1:19" ht="15" customHeight="1" x14ac:dyDescent="0.35">
      <c r="A469" s="112">
        <v>22</v>
      </c>
      <c r="B469" s="171" t="s">
        <v>196</v>
      </c>
      <c r="C469" s="182" t="s">
        <v>197</v>
      </c>
      <c r="D469" s="171" t="s">
        <v>77</v>
      </c>
      <c r="E469" s="171">
        <v>2018</v>
      </c>
      <c r="F469" s="171" t="s">
        <v>198</v>
      </c>
      <c r="G469" s="178" t="s">
        <v>199</v>
      </c>
      <c r="H469" s="171"/>
      <c r="I469" s="171" t="s">
        <v>46</v>
      </c>
      <c r="J469" s="171"/>
      <c r="K469" s="178" t="s">
        <v>200</v>
      </c>
      <c r="L469" s="171" t="s">
        <v>201</v>
      </c>
      <c r="M469" s="171" t="s">
        <v>49</v>
      </c>
      <c r="N469" s="112">
        <v>0</v>
      </c>
      <c r="O469" s="75"/>
      <c r="P469" s="112">
        <v>20</v>
      </c>
      <c r="Q469" s="75"/>
      <c r="R469" s="112" t="s">
        <v>3</v>
      </c>
      <c r="S469" s="171" t="s">
        <v>4</v>
      </c>
    </row>
    <row r="470" spans="1:19" ht="15" customHeight="1" x14ac:dyDescent="0.35">
      <c r="A470" s="112">
        <v>592</v>
      </c>
      <c r="B470" s="112" t="s">
        <v>2191</v>
      </c>
      <c r="C470" s="112" t="s">
        <v>2192</v>
      </c>
      <c r="D470" s="112" t="s">
        <v>287</v>
      </c>
      <c r="E470" s="112" t="s">
        <v>310</v>
      </c>
      <c r="F470" s="112" t="s">
        <v>2193</v>
      </c>
      <c r="G470" s="188"/>
      <c r="H470" s="75"/>
      <c r="I470" s="112" t="s">
        <v>886</v>
      </c>
      <c r="J470" s="112" t="s">
        <v>290</v>
      </c>
      <c r="K470" s="178"/>
      <c r="L470" s="171"/>
      <c r="M470" s="171"/>
      <c r="N470" s="112">
        <v>2</v>
      </c>
      <c r="O470" s="75"/>
      <c r="P470" s="112">
        <v>28</v>
      </c>
      <c r="Q470" s="75"/>
      <c r="R470" s="112" t="s">
        <v>3</v>
      </c>
      <c r="S470" s="171" t="s">
        <v>18</v>
      </c>
    </row>
    <row r="471" spans="1:19" ht="15" customHeight="1" x14ac:dyDescent="0.35">
      <c r="A471" s="112">
        <v>879</v>
      </c>
      <c r="B471" s="112" t="s">
        <v>3040</v>
      </c>
      <c r="C471" s="112" t="s">
        <v>3041</v>
      </c>
      <c r="D471" s="112" t="s">
        <v>287</v>
      </c>
      <c r="E471" s="112" t="s">
        <v>310</v>
      </c>
      <c r="F471" s="112" t="s">
        <v>3042</v>
      </c>
      <c r="G471" s="180" t="s">
        <v>3043</v>
      </c>
      <c r="H471" s="75"/>
      <c r="I471" s="112" t="s">
        <v>1112</v>
      </c>
      <c r="J471" s="112" t="s">
        <v>290</v>
      </c>
      <c r="K471" s="178"/>
      <c r="L471" s="171"/>
      <c r="M471" s="171"/>
      <c r="N471" s="112">
        <v>7</v>
      </c>
      <c r="O471" s="75"/>
      <c r="P471" s="112">
        <v>29</v>
      </c>
      <c r="Q471" s="75"/>
      <c r="R471" s="112" t="s">
        <v>5</v>
      </c>
      <c r="S471" s="171" t="s">
        <v>18</v>
      </c>
    </row>
    <row r="472" spans="1:19" ht="15" customHeight="1" x14ac:dyDescent="0.35">
      <c r="A472" s="112">
        <v>865</v>
      </c>
      <c r="B472" s="112" t="s">
        <v>2991</v>
      </c>
      <c r="C472" s="112" t="s">
        <v>2992</v>
      </c>
      <c r="D472" s="112" t="s">
        <v>287</v>
      </c>
      <c r="E472" s="112" t="s">
        <v>310</v>
      </c>
      <c r="F472" s="112" t="s">
        <v>2993</v>
      </c>
      <c r="G472" s="180" t="s">
        <v>2994</v>
      </c>
      <c r="H472" s="75"/>
      <c r="I472" s="112" t="s">
        <v>1112</v>
      </c>
      <c r="J472" s="112" t="s">
        <v>290</v>
      </c>
      <c r="K472" s="178"/>
      <c r="L472" s="171"/>
      <c r="M472" s="171"/>
      <c r="N472" s="112">
        <v>11</v>
      </c>
      <c r="O472" s="75"/>
      <c r="P472" s="112">
        <v>10</v>
      </c>
      <c r="Q472" s="75"/>
      <c r="R472" s="112" t="s">
        <v>5</v>
      </c>
      <c r="S472" s="171" t="s">
        <v>18</v>
      </c>
    </row>
    <row r="473" spans="1:19" ht="15" customHeight="1" x14ac:dyDescent="0.35">
      <c r="A473" s="112">
        <v>525</v>
      </c>
      <c r="B473" s="112" t="s">
        <v>2028</v>
      </c>
      <c r="C473" s="112" t="s">
        <v>2029</v>
      </c>
      <c r="D473" s="112" t="s">
        <v>287</v>
      </c>
      <c r="E473" s="112" t="s">
        <v>310</v>
      </c>
      <c r="F473" s="112" t="s">
        <v>2030</v>
      </c>
      <c r="G473" s="188"/>
      <c r="H473" s="75"/>
      <c r="I473" s="112" t="s">
        <v>1112</v>
      </c>
      <c r="J473" s="112" t="s">
        <v>290</v>
      </c>
      <c r="K473" s="178"/>
      <c r="L473" s="171"/>
      <c r="M473" s="171"/>
      <c r="N473" s="112">
        <v>14</v>
      </c>
      <c r="O473" s="75"/>
      <c r="P473" s="112">
        <v>22</v>
      </c>
      <c r="Q473" s="75"/>
      <c r="R473" s="112" t="s">
        <v>3</v>
      </c>
      <c r="S473" s="171" t="s">
        <v>18</v>
      </c>
    </row>
    <row r="474" spans="1:19" ht="15" customHeight="1" x14ac:dyDescent="0.35">
      <c r="A474" s="112">
        <v>921</v>
      </c>
      <c r="B474" s="112" t="s">
        <v>3186</v>
      </c>
      <c r="C474" s="112" t="s">
        <v>3187</v>
      </c>
      <c r="D474" s="112" t="s">
        <v>287</v>
      </c>
      <c r="E474" s="112" t="s">
        <v>310</v>
      </c>
      <c r="F474" s="112" t="s">
        <v>3188</v>
      </c>
      <c r="G474" s="180" t="s">
        <v>3189</v>
      </c>
      <c r="H474" s="75"/>
      <c r="I474" s="112" t="s">
        <v>1112</v>
      </c>
      <c r="J474" s="112" t="s">
        <v>290</v>
      </c>
      <c r="K474" s="178"/>
      <c r="L474" s="171"/>
      <c r="M474" s="171"/>
      <c r="N474" s="112">
        <v>3</v>
      </c>
      <c r="O474" s="75"/>
      <c r="P474" s="112">
        <v>17</v>
      </c>
      <c r="Q474" s="75"/>
      <c r="R474" s="112" t="s">
        <v>5</v>
      </c>
      <c r="S474" s="171" t="s">
        <v>18</v>
      </c>
    </row>
    <row r="475" spans="1:19" ht="15" customHeight="1" x14ac:dyDescent="0.35">
      <c r="A475" s="112">
        <v>222</v>
      </c>
      <c r="B475" s="112" t="s">
        <v>1132</v>
      </c>
      <c r="C475" s="112" t="s">
        <v>1133</v>
      </c>
      <c r="D475" s="112" t="s">
        <v>287</v>
      </c>
      <c r="E475" s="112" t="s">
        <v>310</v>
      </c>
      <c r="F475" s="112" t="s">
        <v>1134</v>
      </c>
      <c r="G475" s="188"/>
      <c r="H475" s="75"/>
      <c r="I475" s="112" t="s">
        <v>1112</v>
      </c>
      <c r="J475" s="112" t="s">
        <v>290</v>
      </c>
      <c r="K475" s="178"/>
      <c r="L475" s="171"/>
      <c r="M475" s="171"/>
      <c r="N475" s="112">
        <v>5</v>
      </c>
      <c r="O475" s="75"/>
      <c r="P475" s="112">
        <v>107</v>
      </c>
      <c r="Q475" s="75"/>
      <c r="R475" s="112" t="s">
        <v>3</v>
      </c>
      <c r="S475" s="171" t="s">
        <v>18</v>
      </c>
    </row>
    <row r="476" spans="1:19" ht="15" customHeight="1" x14ac:dyDescent="0.35">
      <c r="A476" s="112">
        <v>395</v>
      </c>
      <c r="B476" s="112" t="s">
        <v>1653</v>
      </c>
      <c r="C476" s="112" t="s">
        <v>1654</v>
      </c>
      <c r="D476" s="112" t="s">
        <v>287</v>
      </c>
      <c r="E476" s="112" t="s">
        <v>310</v>
      </c>
      <c r="F476" s="112" t="s">
        <v>1655</v>
      </c>
      <c r="G476" s="188"/>
      <c r="H476" s="75"/>
      <c r="I476" s="112" t="s">
        <v>1112</v>
      </c>
      <c r="J476" s="112" t="s">
        <v>290</v>
      </c>
      <c r="K476" s="178"/>
      <c r="L476" s="171"/>
      <c r="M476" s="171"/>
      <c r="N476" s="112">
        <v>15</v>
      </c>
      <c r="O476" s="75"/>
      <c r="P476" s="112">
        <v>35</v>
      </c>
      <c r="Q476" s="75"/>
      <c r="R476" s="112" t="s">
        <v>3</v>
      </c>
      <c r="S476" s="171" t="s">
        <v>18</v>
      </c>
    </row>
    <row r="477" spans="1:19" ht="15" customHeight="1" x14ac:dyDescent="0.35">
      <c r="A477" s="112">
        <v>272</v>
      </c>
      <c r="B477" s="112" t="s">
        <v>1289</v>
      </c>
      <c r="C477" s="112" t="s">
        <v>1290</v>
      </c>
      <c r="D477" s="112" t="s">
        <v>287</v>
      </c>
      <c r="E477" s="112" t="s">
        <v>310</v>
      </c>
      <c r="F477" s="112" t="s">
        <v>1291</v>
      </c>
      <c r="G477" s="188"/>
      <c r="H477" s="75"/>
      <c r="I477" s="112" t="s">
        <v>1112</v>
      </c>
      <c r="J477" s="112" t="s">
        <v>290</v>
      </c>
      <c r="K477" s="178"/>
      <c r="L477" s="171"/>
      <c r="M477" s="171"/>
      <c r="N477" s="112">
        <v>2</v>
      </c>
      <c r="O477" s="75"/>
      <c r="P477" s="112">
        <v>49</v>
      </c>
      <c r="Q477" s="75"/>
      <c r="R477" s="112" t="s">
        <v>3</v>
      </c>
      <c r="S477" s="171" t="s">
        <v>18</v>
      </c>
    </row>
    <row r="478" spans="1:19" ht="15" customHeight="1" x14ac:dyDescent="0.35">
      <c r="A478" s="112">
        <v>496</v>
      </c>
      <c r="B478" s="112" t="s">
        <v>1949</v>
      </c>
      <c r="C478" s="112" t="s">
        <v>1950</v>
      </c>
      <c r="D478" s="112" t="s">
        <v>287</v>
      </c>
      <c r="E478" s="112" t="s">
        <v>310</v>
      </c>
      <c r="F478" s="112" t="s">
        <v>390</v>
      </c>
      <c r="G478" s="188"/>
      <c r="H478" s="75"/>
      <c r="I478" s="112" t="s">
        <v>1112</v>
      </c>
      <c r="J478" s="112" t="s">
        <v>290</v>
      </c>
      <c r="K478" s="178"/>
      <c r="L478" s="171"/>
      <c r="M478" s="171"/>
      <c r="N478" s="75"/>
      <c r="O478" s="75"/>
      <c r="P478" s="112">
        <v>31</v>
      </c>
      <c r="Q478" s="75"/>
      <c r="R478" s="112" t="s">
        <v>3</v>
      </c>
      <c r="S478" s="171" t="s">
        <v>18</v>
      </c>
    </row>
    <row r="479" spans="1:19" ht="15" customHeight="1" x14ac:dyDescent="0.35">
      <c r="A479" s="112">
        <v>555</v>
      </c>
      <c r="B479" s="112" t="s">
        <v>2110</v>
      </c>
      <c r="C479" s="112" t="s">
        <v>2111</v>
      </c>
      <c r="D479" s="112" t="s">
        <v>332</v>
      </c>
      <c r="E479" s="112" t="s">
        <v>310</v>
      </c>
      <c r="F479" s="112" t="s">
        <v>2112</v>
      </c>
      <c r="G479" s="188"/>
      <c r="H479" s="75"/>
      <c r="I479" s="112" t="s">
        <v>886</v>
      </c>
      <c r="J479" s="112" t="s">
        <v>290</v>
      </c>
      <c r="K479" s="178"/>
      <c r="L479" s="171"/>
      <c r="M479" s="171"/>
      <c r="N479" s="112">
        <v>6</v>
      </c>
      <c r="O479" s="75"/>
      <c r="P479" s="75"/>
      <c r="Q479" s="75"/>
      <c r="R479" s="112" t="s">
        <v>3</v>
      </c>
      <c r="S479" s="171" t="s">
        <v>18</v>
      </c>
    </row>
    <row r="480" spans="1:19" ht="15" customHeight="1" x14ac:dyDescent="0.35">
      <c r="A480" s="112">
        <v>319</v>
      </c>
      <c r="B480" s="112" t="s">
        <v>1428</v>
      </c>
      <c r="C480" s="112" t="s">
        <v>1429</v>
      </c>
      <c r="D480" s="112" t="s">
        <v>1272</v>
      </c>
      <c r="E480" s="112" t="s">
        <v>310</v>
      </c>
      <c r="F480" s="112" t="s">
        <v>1430</v>
      </c>
      <c r="G480" s="188"/>
      <c r="H480" s="75"/>
      <c r="I480" s="112" t="s">
        <v>1112</v>
      </c>
      <c r="J480" s="112" t="s">
        <v>290</v>
      </c>
      <c r="K480" s="178"/>
      <c r="L480" s="171"/>
      <c r="M480" s="171"/>
      <c r="N480" s="112">
        <v>1</v>
      </c>
      <c r="O480" s="75"/>
      <c r="P480" s="112">
        <v>37</v>
      </c>
      <c r="Q480" s="75"/>
      <c r="R480" s="112" t="s">
        <v>3</v>
      </c>
      <c r="S480" s="171" t="s">
        <v>18</v>
      </c>
    </row>
    <row r="481" spans="1:19" ht="15" customHeight="1" x14ac:dyDescent="0.35">
      <c r="A481" s="112">
        <v>387</v>
      </c>
      <c r="B481" s="112" t="s">
        <v>1628</v>
      </c>
      <c r="C481" s="112" t="s">
        <v>1629</v>
      </c>
      <c r="D481" s="112" t="s">
        <v>1272</v>
      </c>
      <c r="E481" s="112" t="s">
        <v>310</v>
      </c>
      <c r="F481" s="112" t="s">
        <v>1630</v>
      </c>
      <c r="G481" s="188"/>
      <c r="H481" s="75"/>
      <c r="I481" s="112" t="s">
        <v>1112</v>
      </c>
      <c r="J481" s="112" t="s">
        <v>290</v>
      </c>
      <c r="K481" s="178"/>
      <c r="L481" s="171"/>
      <c r="M481" s="171"/>
      <c r="N481" s="112">
        <v>1</v>
      </c>
      <c r="O481" s="75"/>
      <c r="P481" s="112">
        <v>44</v>
      </c>
      <c r="Q481" s="75"/>
      <c r="R481" s="112" t="s">
        <v>3</v>
      </c>
      <c r="S481" s="171" t="s">
        <v>18</v>
      </c>
    </row>
    <row r="482" spans="1:19" ht="15" customHeight="1" x14ac:dyDescent="0.35">
      <c r="A482" s="112">
        <v>381</v>
      </c>
      <c r="B482" s="112" t="s">
        <v>1615</v>
      </c>
      <c r="C482" s="112" t="s">
        <v>1616</v>
      </c>
      <c r="D482" s="112" t="s">
        <v>1272</v>
      </c>
      <c r="E482" s="112" t="s">
        <v>310</v>
      </c>
      <c r="F482" s="112" t="s">
        <v>1617</v>
      </c>
      <c r="G482" s="188"/>
      <c r="H482" s="75"/>
      <c r="I482" s="112" t="s">
        <v>1112</v>
      </c>
      <c r="J482" s="112" t="s">
        <v>290</v>
      </c>
      <c r="K482" s="178"/>
      <c r="L482" s="171"/>
      <c r="M482" s="171"/>
      <c r="N482" s="112">
        <v>1</v>
      </c>
      <c r="O482" s="75"/>
      <c r="P482" s="112">
        <v>53</v>
      </c>
      <c r="Q482" s="75"/>
      <c r="R482" s="112" t="s">
        <v>3</v>
      </c>
      <c r="S482" s="171" t="s">
        <v>18</v>
      </c>
    </row>
    <row r="483" spans="1:19" ht="15" customHeight="1" x14ac:dyDescent="0.35">
      <c r="A483" s="112">
        <v>507</v>
      </c>
      <c r="B483" s="112" t="s">
        <v>1980</v>
      </c>
      <c r="C483" s="112" t="s">
        <v>1981</v>
      </c>
      <c r="D483" s="112" t="s">
        <v>287</v>
      </c>
      <c r="E483" s="112" t="s">
        <v>310</v>
      </c>
      <c r="F483" s="112" t="s">
        <v>1982</v>
      </c>
      <c r="G483" s="188"/>
      <c r="H483" s="75"/>
      <c r="I483" s="112" t="s">
        <v>1112</v>
      </c>
      <c r="J483" s="112" t="s">
        <v>290</v>
      </c>
      <c r="K483" s="178"/>
      <c r="L483" s="171"/>
      <c r="M483" s="171"/>
      <c r="N483" s="112">
        <v>11</v>
      </c>
      <c r="O483" s="75"/>
      <c r="P483" s="112">
        <v>19</v>
      </c>
      <c r="Q483" s="75"/>
      <c r="R483" s="112" t="s">
        <v>3</v>
      </c>
      <c r="S483" s="171" t="s">
        <v>18</v>
      </c>
    </row>
    <row r="484" spans="1:19" ht="15" customHeight="1" x14ac:dyDescent="0.35">
      <c r="A484" s="112">
        <v>51</v>
      </c>
      <c r="B484" s="186" t="s">
        <v>382</v>
      </c>
      <c r="C484" s="186" t="s">
        <v>383</v>
      </c>
      <c r="D484" s="186" t="s">
        <v>384</v>
      </c>
      <c r="E484" s="186" t="s">
        <v>310</v>
      </c>
      <c r="F484" s="186" t="s">
        <v>385</v>
      </c>
      <c r="G484" s="187" t="s">
        <v>386</v>
      </c>
      <c r="H484" s="171"/>
      <c r="I484" s="171"/>
      <c r="J484" s="186" t="s">
        <v>290</v>
      </c>
      <c r="K484" s="178"/>
      <c r="L484" s="171" t="s">
        <v>387</v>
      </c>
      <c r="M484" s="171" t="s">
        <v>49</v>
      </c>
      <c r="N484" s="112">
        <v>9</v>
      </c>
      <c r="O484" s="75"/>
      <c r="P484" s="112">
        <v>23</v>
      </c>
      <c r="Q484" s="75"/>
      <c r="R484" s="112" t="s">
        <v>5</v>
      </c>
      <c r="S484" s="171" t="s">
        <v>4</v>
      </c>
    </row>
    <row r="485" spans="1:19" ht="15" customHeight="1" x14ac:dyDescent="0.35">
      <c r="A485" s="112">
        <v>866</v>
      </c>
      <c r="B485" s="112" t="s">
        <v>2145</v>
      </c>
      <c r="C485" s="112" t="s">
        <v>2995</v>
      </c>
      <c r="D485" s="112" t="s">
        <v>287</v>
      </c>
      <c r="E485" s="112" t="s">
        <v>310</v>
      </c>
      <c r="F485" s="112" t="s">
        <v>1141</v>
      </c>
      <c r="G485" s="180" t="s">
        <v>2996</v>
      </c>
      <c r="H485" s="75"/>
      <c r="I485" s="112" t="s">
        <v>886</v>
      </c>
      <c r="J485" s="112" t="s">
        <v>290</v>
      </c>
      <c r="K485" s="178"/>
      <c r="L485" s="171"/>
      <c r="M485" s="171"/>
      <c r="N485" s="112">
        <v>19</v>
      </c>
      <c r="O485" s="75"/>
      <c r="P485" s="75"/>
      <c r="Q485" s="75"/>
      <c r="R485" s="112" t="s">
        <v>5</v>
      </c>
      <c r="S485" s="171" t="s">
        <v>18</v>
      </c>
    </row>
    <row r="486" spans="1:19" ht="15" customHeight="1" x14ac:dyDescent="0.35">
      <c r="A486" s="112">
        <v>857</v>
      </c>
      <c r="B486" s="112" t="s">
        <v>2961</v>
      </c>
      <c r="C486" s="112" t="s">
        <v>2962</v>
      </c>
      <c r="D486" s="112" t="s">
        <v>287</v>
      </c>
      <c r="E486" s="112" t="s">
        <v>310</v>
      </c>
      <c r="F486" s="112" t="s">
        <v>2963</v>
      </c>
      <c r="G486" s="180" t="s">
        <v>2964</v>
      </c>
      <c r="H486" s="75"/>
      <c r="I486" s="112" t="s">
        <v>1112</v>
      </c>
      <c r="J486" s="112" t="s">
        <v>290</v>
      </c>
      <c r="K486" s="178"/>
      <c r="L486" s="171"/>
      <c r="M486" s="171"/>
      <c r="N486" s="112">
        <v>450</v>
      </c>
      <c r="O486" s="75"/>
      <c r="P486" s="112">
        <v>24</v>
      </c>
      <c r="Q486" s="75"/>
      <c r="R486" s="112" t="s">
        <v>5</v>
      </c>
      <c r="S486" s="171" t="s">
        <v>18</v>
      </c>
    </row>
    <row r="487" spans="1:19" ht="15" customHeight="1" x14ac:dyDescent="0.35">
      <c r="A487" s="112">
        <v>423</v>
      </c>
      <c r="B487" s="112" t="s">
        <v>1739</v>
      </c>
      <c r="C487" s="112" t="s">
        <v>1740</v>
      </c>
      <c r="D487" s="112" t="s">
        <v>287</v>
      </c>
      <c r="E487" s="112" t="s">
        <v>310</v>
      </c>
      <c r="F487" s="112" t="s">
        <v>734</v>
      </c>
      <c r="G487" s="188"/>
      <c r="H487" s="75"/>
      <c r="I487" s="112" t="s">
        <v>1112</v>
      </c>
      <c r="J487" s="112" t="s">
        <v>290</v>
      </c>
      <c r="K487" s="178"/>
      <c r="L487" s="171"/>
      <c r="M487" s="171"/>
      <c r="N487" s="112">
        <v>1</v>
      </c>
      <c r="O487" s="75"/>
      <c r="P487" s="112">
        <v>9</v>
      </c>
      <c r="Q487" s="75"/>
      <c r="R487" s="112" t="s">
        <v>3</v>
      </c>
      <c r="S487" s="171" t="s">
        <v>18</v>
      </c>
    </row>
    <row r="488" spans="1:19" ht="15" customHeight="1" x14ac:dyDescent="0.35">
      <c r="A488" s="112">
        <v>902</v>
      </c>
      <c r="B488" s="112" t="s">
        <v>3122</v>
      </c>
      <c r="C488" s="112" t="s">
        <v>3123</v>
      </c>
      <c r="D488" s="112" t="s">
        <v>287</v>
      </c>
      <c r="E488" s="112" t="s">
        <v>310</v>
      </c>
      <c r="F488" s="112" t="s">
        <v>3124</v>
      </c>
      <c r="G488" s="180" t="s">
        <v>3125</v>
      </c>
      <c r="H488" s="75"/>
      <c r="I488" s="112" t="s">
        <v>1112</v>
      </c>
      <c r="J488" s="112" t="s">
        <v>290</v>
      </c>
      <c r="K488" s="178"/>
      <c r="L488" s="171"/>
      <c r="M488" s="171"/>
      <c r="N488" s="75"/>
      <c r="O488" s="75"/>
      <c r="P488" s="112">
        <v>13</v>
      </c>
      <c r="Q488" s="75"/>
      <c r="R488" s="112" t="s">
        <v>5</v>
      </c>
      <c r="S488" s="171" t="s">
        <v>18</v>
      </c>
    </row>
    <row r="489" spans="1:19" ht="15" customHeight="1" x14ac:dyDescent="0.35">
      <c r="A489" s="112">
        <v>869</v>
      </c>
      <c r="B489" s="112" t="s">
        <v>3004</v>
      </c>
      <c r="C489" s="112" t="s">
        <v>3005</v>
      </c>
      <c r="D489" s="112" t="s">
        <v>287</v>
      </c>
      <c r="E489" s="112" t="s">
        <v>310</v>
      </c>
      <c r="F489" s="112" t="s">
        <v>3006</v>
      </c>
      <c r="G489" s="180" t="s">
        <v>3007</v>
      </c>
      <c r="H489" s="75"/>
      <c r="I489" s="112" t="s">
        <v>1112</v>
      </c>
      <c r="J489" s="112" t="s">
        <v>290</v>
      </c>
      <c r="K489" s="178"/>
      <c r="L489" s="171"/>
      <c r="M489" s="171"/>
      <c r="N489" s="75"/>
      <c r="O489" s="75"/>
      <c r="P489" s="112">
        <v>25</v>
      </c>
      <c r="Q489" s="75"/>
      <c r="R489" s="112" t="s">
        <v>5</v>
      </c>
      <c r="S489" s="171" t="s">
        <v>18</v>
      </c>
    </row>
    <row r="490" spans="1:19" ht="15" customHeight="1" x14ac:dyDescent="0.35">
      <c r="A490" s="112">
        <v>432</v>
      </c>
      <c r="B490" s="112" t="s">
        <v>1766</v>
      </c>
      <c r="C490" s="112" t="s">
        <v>1767</v>
      </c>
      <c r="D490" s="112" t="s">
        <v>1768</v>
      </c>
      <c r="E490" s="112" t="s">
        <v>310</v>
      </c>
      <c r="F490" s="112" t="s">
        <v>1769</v>
      </c>
      <c r="G490" s="188"/>
      <c r="H490" s="75"/>
      <c r="I490" s="112" t="s">
        <v>1112</v>
      </c>
      <c r="J490" s="112" t="s">
        <v>290</v>
      </c>
      <c r="K490" s="178"/>
      <c r="L490" s="171"/>
      <c r="M490" s="171"/>
      <c r="N490" s="75"/>
      <c r="O490" s="75"/>
      <c r="P490" s="112">
        <v>86</v>
      </c>
      <c r="Q490" s="75"/>
      <c r="R490" s="112" t="s">
        <v>3</v>
      </c>
      <c r="S490" s="171" t="s">
        <v>18</v>
      </c>
    </row>
    <row r="491" spans="1:19" ht="15" customHeight="1" x14ac:dyDescent="0.35">
      <c r="A491" s="112">
        <v>368</v>
      </c>
      <c r="B491" s="112" t="s">
        <v>1577</v>
      </c>
      <c r="C491" s="112" t="s">
        <v>1578</v>
      </c>
      <c r="D491" s="112" t="s">
        <v>1353</v>
      </c>
      <c r="E491" s="112" t="s">
        <v>310</v>
      </c>
      <c r="F491" s="112" t="s">
        <v>1579</v>
      </c>
      <c r="G491" s="188"/>
      <c r="H491" s="75"/>
      <c r="I491" s="112" t="s">
        <v>1112</v>
      </c>
      <c r="J491" s="112" t="s">
        <v>290</v>
      </c>
      <c r="K491" s="178"/>
      <c r="L491" s="171"/>
      <c r="M491" s="171"/>
      <c r="N491" s="112">
        <v>3</v>
      </c>
      <c r="O491" s="75"/>
      <c r="P491" s="112">
        <v>18</v>
      </c>
      <c r="Q491" s="75"/>
      <c r="R491" s="112" t="s">
        <v>3</v>
      </c>
      <c r="S491" s="171" t="s">
        <v>18</v>
      </c>
    </row>
    <row r="492" spans="1:19" ht="15" customHeight="1" x14ac:dyDescent="0.35">
      <c r="A492" s="112">
        <v>862</v>
      </c>
      <c r="B492" s="112" t="s">
        <v>2980</v>
      </c>
      <c r="C492" s="112" t="s">
        <v>2981</v>
      </c>
      <c r="D492" s="112" t="s">
        <v>287</v>
      </c>
      <c r="E492" s="112" t="s">
        <v>310</v>
      </c>
      <c r="F492" s="112" t="s">
        <v>2982</v>
      </c>
      <c r="G492" s="180" t="s">
        <v>2983</v>
      </c>
      <c r="H492" s="75"/>
      <c r="I492" s="112" t="s">
        <v>1112</v>
      </c>
      <c r="J492" s="112" t="s">
        <v>290</v>
      </c>
      <c r="K492" s="178"/>
      <c r="L492" s="171"/>
      <c r="M492" s="171"/>
      <c r="N492" s="112">
        <v>4</v>
      </c>
      <c r="O492" s="75"/>
      <c r="P492" s="112">
        <v>37</v>
      </c>
      <c r="Q492" s="75"/>
      <c r="R492" s="112" t="s">
        <v>5</v>
      </c>
      <c r="S492" s="171" t="s">
        <v>18</v>
      </c>
    </row>
    <row r="493" spans="1:19" ht="15" customHeight="1" x14ac:dyDescent="0.35">
      <c r="A493" s="112">
        <v>638</v>
      </c>
      <c r="B493" s="112" t="s">
        <v>2309</v>
      </c>
      <c r="C493" s="112" t="s">
        <v>2310</v>
      </c>
      <c r="D493" s="112" t="s">
        <v>287</v>
      </c>
      <c r="E493" s="112" t="s">
        <v>310</v>
      </c>
      <c r="F493" s="112" t="s">
        <v>2311</v>
      </c>
      <c r="G493" s="188"/>
      <c r="H493" s="75"/>
      <c r="I493" s="112" t="s">
        <v>1112</v>
      </c>
      <c r="J493" s="112" t="s">
        <v>290</v>
      </c>
      <c r="K493" s="178"/>
      <c r="L493" s="171"/>
      <c r="M493" s="171"/>
      <c r="N493" s="112">
        <v>16</v>
      </c>
      <c r="O493" s="75"/>
      <c r="P493" s="112">
        <v>36</v>
      </c>
      <c r="Q493" s="75"/>
      <c r="R493" s="112" t="s">
        <v>3</v>
      </c>
      <c r="S493" s="171" t="s">
        <v>18</v>
      </c>
    </row>
    <row r="494" spans="1:19" ht="15" customHeight="1" x14ac:dyDescent="0.35">
      <c r="A494" s="112">
        <v>784</v>
      </c>
      <c r="B494" s="112" t="s">
        <v>2721</v>
      </c>
      <c r="C494" s="112" t="s">
        <v>2722</v>
      </c>
      <c r="D494" s="112" t="s">
        <v>287</v>
      </c>
      <c r="E494" s="112" t="s">
        <v>310</v>
      </c>
      <c r="F494" s="112" t="s">
        <v>2723</v>
      </c>
      <c r="G494" s="188"/>
      <c r="H494" s="75"/>
      <c r="I494" s="112" t="s">
        <v>1112</v>
      </c>
      <c r="J494" s="112" t="s">
        <v>290</v>
      </c>
      <c r="K494" s="178"/>
      <c r="L494" s="171"/>
      <c r="M494" s="171"/>
      <c r="N494" s="112">
        <v>6</v>
      </c>
      <c r="O494" s="75"/>
      <c r="P494" s="112">
        <v>38</v>
      </c>
      <c r="Q494" s="75"/>
      <c r="R494" s="112" t="s">
        <v>3</v>
      </c>
      <c r="S494" s="171" t="s">
        <v>18</v>
      </c>
    </row>
    <row r="495" spans="1:19" ht="15" customHeight="1" x14ac:dyDescent="0.35">
      <c r="A495" s="112">
        <v>708</v>
      </c>
      <c r="B495" s="112" t="s">
        <v>2493</v>
      </c>
      <c r="C495" s="112" t="s">
        <v>2494</v>
      </c>
      <c r="D495" s="112" t="s">
        <v>332</v>
      </c>
      <c r="E495" s="112" t="s">
        <v>310</v>
      </c>
      <c r="F495" s="112" t="s">
        <v>2495</v>
      </c>
      <c r="G495" s="188"/>
      <c r="H495" s="75"/>
      <c r="I495" s="112" t="s">
        <v>886</v>
      </c>
      <c r="J495" s="112" t="s">
        <v>290</v>
      </c>
      <c r="K495" s="178"/>
      <c r="L495" s="171"/>
      <c r="M495" s="171"/>
      <c r="N495" s="75"/>
      <c r="O495" s="75"/>
      <c r="P495" s="112">
        <v>27</v>
      </c>
      <c r="Q495" s="75"/>
      <c r="R495" s="112" t="s">
        <v>3</v>
      </c>
      <c r="S495" s="171" t="s">
        <v>18</v>
      </c>
    </row>
    <row r="496" spans="1:19" ht="15" customHeight="1" x14ac:dyDescent="0.35">
      <c r="A496" s="112">
        <v>1042</v>
      </c>
      <c r="B496" s="112" t="s">
        <v>3605</v>
      </c>
      <c r="C496" s="112" t="s">
        <v>3606</v>
      </c>
      <c r="D496" s="112" t="s">
        <v>287</v>
      </c>
      <c r="E496" s="112" t="s">
        <v>310</v>
      </c>
      <c r="F496" s="112" t="s">
        <v>3607</v>
      </c>
      <c r="G496" s="180" t="s">
        <v>3608</v>
      </c>
      <c r="H496" s="75"/>
      <c r="I496" s="112" t="s">
        <v>1112</v>
      </c>
      <c r="J496" s="112" t="s">
        <v>290</v>
      </c>
      <c r="K496" s="178"/>
      <c r="L496" s="171"/>
      <c r="M496" s="171"/>
      <c r="N496" s="112">
        <v>6</v>
      </c>
      <c r="O496" s="75"/>
      <c r="P496" s="112">
        <v>19</v>
      </c>
      <c r="Q496" s="75"/>
      <c r="R496" s="112" t="s">
        <v>5</v>
      </c>
      <c r="S496" s="171" t="s">
        <v>18</v>
      </c>
    </row>
    <row r="497" spans="1:19" ht="15" customHeight="1" x14ac:dyDescent="0.35">
      <c r="A497" s="112">
        <v>1000</v>
      </c>
      <c r="B497" s="112" t="s">
        <v>3456</v>
      </c>
      <c r="C497" s="112" t="s">
        <v>3457</v>
      </c>
      <c r="D497" s="112" t="s">
        <v>287</v>
      </c>
      <c r="E497" s="112" t="s">
        <v>310</v>
      </c>
      <c r="F497" s="112" t="s">
        <v>3458</v>
      </c>
      <c r="G497" s="180" t="s">
        <v>3459</v>
      </c>
      <c r="H497" s="75"/>
      <c r="I497" s="112" t="s">
        <v>1112</v>
      </c>
      <c r="J497" s="112" t="s">
        <v>290</v>
      </c>
      <c r="K497" s="178"/>
      <c r="L497" s="171"/>
      <c r="M497" s="171"/>
      <c r="N497" s="112">
        <v>16</v>
      </c>
      <c r="O497" s="75"/>
      <c r="P497" s="112">
        <v>35</v>
      </c>
      <c r="Q497" s="75"/>
      <c r="R497" s="112" t="s">
        <v>5</v>
      </c>
      <c r="S497" s="171" t="s">
        <v>18</v>
      </c>
    </row>
    <row r="498" spans="1:19" ht="15" customHeight="1" x14ac:dyDescent="0.35">
      <c r="A498" s="112">
        <v>704</v>
      </c>
      <c r="B498" s="112" t="s">
        <v>2481</v>
      </c>
      <c r="C498" s="112" t="s">
        <v>2482</v>
      </c>
      <c r="D498" s="112" t="s">
        <v>287</v>
      </c>
      <c r="E498" s="112" t="s">
        <v>310</v>
      </c>
      <c r="F498" s="112" t="s">
        <v>2483</v>
      </c>
      <c r="G498" s="188"/>
      <c r="H498" s="75"/>
      <c r="I498" s="112" t="s">
        <v>1112</v>
      </c>
      <c r="J498" s="112" t="s">
        <v>290</v>
      </c>
      <c r="K498" s="178"/>
      <c r="L498" s="171"/>
      <c r="M498" s="171"/>
      <c r="N498" s="112">
        <v>27</v>
      </c>
      <c r="O498" s="75"/>
      <c r="P498" s="112">
        <v>21</v>
      </c>
      <c r="Q498" s="75"/>
      <c r="R498" s="112" t="s">
        <v>3</v>
      </c>
      <c r="S498" s="171" t="s">
        <v>18</v>
      </c>
    </row>
    <row r="499" spans="1:19" ht="15" customHeight="1" x14ac:dyDescent="0.35">
      <c r="A499" s="112">
        <v>969</v>
      </c>
      <c r="B499" s="112" t="s">
        <v>3349</v>
      </c>
      <c r="C499" s="112" t="s">
        <v>3350</v>
      </c>
      <c r="D499" s="112" t="s">
        <v>287</v>
      </c>
      <c r="E499" s="112" t="s">
        <v>310</v>
      </c>
      <c r="F499" s="112" t="s">
        <v>3351</v>
      </c>
      <c r="G499" s="180" t="s">
        <v>3352</v>
      </c>
      <c r="H499" s="75"/>
      <c r="I499" s="112" t="s">
        <v>1112</v>
      </c>
      <c r="J499" s="112" t="s">
        <v>290</v>
      </c>
      <c r="K499" s="178"/>
      <c r="L499" s="171"/>
      <c r="M499" s="171"/>
      <c r="N499" s="112">
        <v>7</v>
      </c>
      <c r="O499" s="75"/>
      <c r="P499" s="112">
        <v>21</v>
      </c>
      <c r="Q499" s="75"/>
      <c r="R499" s="112" t="s">
        <v>5</v>
      </c>
      <c r="S499" s="171" t="s">
        <v>18</v>
      </c>
    </row>
    <row r="500" spans="1:19" ht="15" customHeight="1" x14ac:dyDescent="0.35">
      <c r="A500" s="112">
        <v>886</v>
      </c>
      <c r="B500" s="112" t="s">
        <v>3065</v>
      </c>
      <c r="C500" s="112" t="s">
        <v>3066</v>
      </c>
      <c r="D500" s="112" t="s">
        <v>287</v>
      </c>
      <c r="E500" s="112" t="s">
        <v>310</v>
      </c>
      <c r="F500" s="112" t="s">
        <v>3067</v>
      </c>
      <c r="G500" s="180" t="s">
        <v>3068</v>
      </c>
      <c r="H500" s="75"/>
      <c r="I500" s="112" t="s">
        <v>1112</v>
      </c>
      <c r="J500" s="112" t="s">
        <v>290</v>
      </c>
      <c r="K500" s="178"/>
      <c r="L500" s="171"/>
      <c r="M500" s="171"/>
      <c r="N500" s="112">
        <v>5</v>
      </c>
      <c r="O500" s="75"/>
      <c r="P500" s="112">
        <v>14</v>
      </c>
      <c r="Q500" s="75"/>
      <c r="R500" s="112" t="s">
        <v>5</v>
      </c>
      <c r="S500" s="171" t="s">
        <v>18</v>
      </c>
    </row>
    <row r="501" spans="1:19" ht="15" customHeight="1" x14ac:dyDescent="0.35">
      <c r="A501" s="112">
        <v>523</v>
      </c>
      <c r="B501" s="112" t="s">
        <v>2023</v>
      </c>
      <c r="C501" s="112" t="s">
        <v>2024</v>
      </c>
      <c r="D501" s="112" t="s">
        <v>287</v>
      </c>
      <c r="E501" s="112" t="s">
        <v>310</v>
      </c>
      <c r="F501" s="112" t="s">
        <v>2025</v>
      </c>
      <c r="G501" s="188"/>
      <c r="H501" s="75"/>
      <c r="I501" s="112" t="s">
        <v>886</v>
      </c>
      <c r="J501" s="112" t="s">
        <v>290</v>
      </c>
      <c r="K501" s="178"/>
      <c r="L501" s="171"/>
      <c r="M501" s="171"/>
      <c r="N501" s="112">
        <v>18</v>
      </c>
      <c r="O501" s="75"/>
      <c r="P501" s="75"/>
      <c r="Q501" s="75"/>
      <c r="R501" s="112" t="s">
        <v>3</v>
      </c>
      <c r="S501" s="171" t="s">
        <v>18</v>
      </c>
    </row>
    <row r="502" spans="1:19" ht="15" customHeight="1" x14ac:dyDescent="0.35">
      <c r="A502" s="112">
        <v>699</v>
      </c>
      <c r="B502" s="112" t="s">
        <v>2465</v>
      </c>
      <c r="C502" s="112" t="s">
        <v>2466</v>
      </c>
      <c r="D502" s="112" t="s">
        <v>287</v>
      </c>
      <c r="E502" s="112" t="s">
        <v>310</v>
      </c>
      <c r="F502" s="112" t="s">
        <v>2467</v>
      </c>
      <c r="G502" s="188"/>
      <c r="H502" s="75"/>
      <c r="I502" s="112" t="s">
        <v>1112</v>
      </c>
      <c r="J502" s="112" t="s">
        <v>290</v>
      </c>
      <c r="K502" s="178"/>
      <c r="L502" s="171"/>
      <c r="M502" s="171"/>
      <c r="N502" s="112">
        <v>1</v>
      </c>
      <c r="O502" s="75"/>
      <c r="P502" s="112">
        <v>10</v>
      </c>
      <c r="Q502" s="75"/>
      <c r="R502" s="112" t="s">
        <v>3</v>
      </c>
      <c r="S502" s="171" t="s">
        <v>18</v>
      </c>
    </row>
    <row r="503" spans="1:19" ht="15" customHeight="1" x14ac:dyDescent="0.35">
      <c r="A503" s="112">
        <v>266</v>
      </c>
      <c r="B503" s="112" t="s">
        <v>1270</v>
      </c>
      <c r="C503" s="112" t="s">
        <v>1271</v>
      </c>
      <c r="D503" s="112" t="s">
        <v>1272</v>
      </c>
      <c r="E503" s="112" t="s">
        <v>639</v>
      </c>
      <c r="F503" s="112" t="s">
        <v>1273</v>
      </c>
      <c r="G503" s="188"/>
      <c r="H503" s="75"/>
      <c r="I503" s="112" t="s">
        <v>886</v>
      </c>
      <c r="J503" s="112" t="s">
        <v>1274</v>
      </c>
      <c r="K503" s="178"/>
      <c r="L503" s="171"/>
      <c r="M503" s="171"/>
      <c r="N503" s="112">
        <v>2</v>
      </c>
      <c r="O503" s="75"/>
      <c r="P503" s="112">
        <v>111</v>
      </c>
      <c r="Q503" s="75"/>
      <c r="R503" s="112" t="s">
        <v>3</v>
      </c>
      <c r="S503" s="171" t="s">
        <v>18</v>
      </c>
    </row>
    <row r="504" spans="1:19" ht="15" customHeight="1" x14ac:dyDescent="0.35">
      <c r="A504" s="112">
        <v>559</v>
      </c>
      <c r="B504" s="112" t="s">
        <v>2119</v>
      </c>
      <c r="C504" s="112" t="s">
        <v>2120</v>
      </c>
      <c r="D504" s="112" t="s">
        <v>1272</v>
      </c>
      <c r="E504" s="112" t="s">
        <v>639</v>
      </c>
      <c r="F504" s="112" t="s">
        <v>2121</v>
      </c>
      <c r="G504" s="188"/>
      <c r="H504" s="75"/>
      <c r="I504" s="112" t="s">
        <v>1112</v>
      </c>
      <c r="J504" s="112" t="s">
        <v>1274</v>
      </c>
      <c r="K504" s="178"/>
      <c r="L504" s="171"/>
      <c r="M504" s="171"/>
      <c r="N504" s="75"/>
      <c r="O504" s="75"/>
      <c r="P504" s="112">
        <v>38</v>
      </c>
      <c r="Q504" s="75"/>
      <c r="R504" s="112" t="s">
        <v>3</v>
      </c>
      <c r="S504" s="171" t="s">
        <v>18</v>
      </c>
    </row>
    <row r="505" spans="1:19" ht="15" customHeight="1" x14ac:dyDescent="0.35">
      <c r="A505" s="112">
        <v>1067</v>
      </c>
      <c r="B505" s="112" t="s">
        <v>3686</v>
      </c>
      <c r="C505" s="112" t="s">
        <v>3687</v>
      </c>
      <c r="D505" s="112" t="s">
        <v>287</v>
      </c>
      <c r="E505" s="112" t="s">
        <v>639</v>
      </c>
      <c r="F505" s="112" t="s">
        <v>3688</v>
      </c>
      <c r="G505" s="180" t="s">
        <v>3689</v>
      </c>
      <c r="H505" s="75"/>
      <c r="I505" s="112" t="s">
        <v>1112</v>
      </c>
      <c r="J505" s="112" t="s">
        <v>1274</v>
      </c>
      <c r="K505" s="178"/>
      <c r="L505" s="171"/>
      <c r="M505" s="171"/>
      <c r="N505" s="112">
        <v>21</v>
      </c>
      <c r="O505" s="75"/>
      <c r="P505" s="112">
        <v>10</v>
      </c>
      <c r="Q505" s="75"/>
      <c r="R505" s="112" t="s">
        <v>5</v>
      </c>
      <c r="S505" s="171" t="s">
        <v>18</v>
      </c>
    </row>
    <row r="506" spans="1:19" ht="15" customHeight="1" x14ac:dyDescent="0.35">
      <c r="A506" s="112">
        <v>934</v>
      </c>
      <c r="B506" s="112" t="s">
        <v>3230</v>
      </c>
      <c r="C506" s="112" t="s">
        <v>3231</v>
      </c>
      <c r="D506" s="112" t="s">
        <v>287</v>
      </c>
      <c r="E506" s="112" t="s">
        <v>639</v>
      </c>
      <c r="F506" s="112" t="s">
        <v>3232</v>
      </c>
      <c r="G506" s="180" t="s">
        <v>3233</v>
      </c>
      <c r="H506" s="75"/>
      <c r="I506" s="112" t="s">
        <v>1112</v>
      </c>
      <c r="J506" s="112" t="s">
        <v>1274</v>
      </c>
      <c r="K506" s="178"/>
      <c r="L506" s="171"/>
      <c r="M506" s="171"/>
      <c r="N506" s="112">
        <v>6</v>
      </c>
      <c r="O506" s="75"/>
      <c r="P506" s="112">
        <v>24</v>
      </c>
      <c r="Q506" s="75"/>
      <c r="R506" s="112" t="s">
        <v>5</v>
      </c>
      <c r="S506" s="171" t="s">
        <v>18</v>
      </c>
    </row>
    <row r="507" spans="1:19" ht="15" customHeight="1" x14ac:dyDescent="0.35">
      <c r="A507" s="112">
        <v>284</v>
      </c>
      <c r="B507" s="112" t="s">
        <v>1324</v>
      </c>
      <c r="C507" s="112" t="s">
        <v>1325</v>
      </c>
      <c r="D507" s="112" t="s">
        <v>287</v>
      </c>
      <c r="E507" s="112" t="s">
        <v>639</v>
      </c>
      <c r="F507" s="112" t="s">
        <v>1326</v>
      </c>
      <c r="G507" s="188"/>
      <c r="H507" s="75"/>
      <c r="I507" s="112" t="s">
        <v>1112</v>
      </c>
      <c r="J507" s="112" t="s">
        <v>1274</v>
      </c>
      <c r="K507" s="178"/>
      <c r="L507" s="171"/>
      <c r="M507" s="171"/>
      <c r="N507" s="75"/>
      <c r="O507" s="75"/>
      <c r="P507" s="112">
        <v>35</v>
      </c>
      <c r="Q507" s="75"/>
      <c r="R507" s="112" t="s">
        <v>3</v>
      </c>
      <c r="S507" s="171" t="s">
        <v>18</v>
      </c>
    </row>
    <row r="508" spans="1:19" ht="15" customHeight="1" x14ac:dyDescent="0.35">
      <c r="A508" s="112">
        <v>662</v>
      </c>
      <c r="B508" s="112" t="s">
        <v>2361</v>
      </c>
      <c r="C508" s="112" t="s">
        <v>2362</v>
      </c>
      <c r="D508" s="112" t="s">
        <v>287</v>
      </c>
      <c r="E508" s="112" t="s">
        <v>639</v>
      </c>
      <c r="F508" s="112" t="s">
        <v>2363</v>
      </c>
      <c r="G508" s="188"/>
      <c r="H508" s="75"/>
      <c r="I508" s="112" t="s">
        <v>1112</v>
      </c>
      <c r="J508" s="112" t="s">
        <v>1274</v>
      </c>
      <c r="K508" s="178"/>
      <c r="L508" s="171"/>
      <c r="M508" s="171"/>
      <c r="N508" s="112">
        <v>8</v>
      </c>
      <c r="O508" s="75"/>
      <c r="P508" s="112">
        <v>78</v>
      </c>
      <c r="Q508" s="75"/>
      <c r="R508" s="112" t="s">
        <v>3</v>
      </c>
      <c r="S508" s="171" t="s">
        <v>18</v>
      </c>
    </row>
    <row r="509" spans="1:19" ht="15" customHeight="1" x14ac:dyDescent="0.35">
      <c r="A509" s="112">
        <v>279</v>
      </c>
      <c r="B509" s="112" t="s">
        <v>1310</v>
      </c>
      <c r="C509" s="112" t="s">
        <v>1311</v>
      </c>
      <c r="D509" s="112" t="s">
        <v>488</v>
      </c>
      <c r="E509" s="112" t="s">
        <v>288</v>
      </c>
      <c r="F509" s="112" t="s">
        <v>1312</v>
      </c>
      <c r="G509" s="188"/>
      <c r="H509" s="75"/>
      <c r="I509" s="112" t="s">
        <v>886</v>
      </c>
      <c r="J509" s="112" t="s">
        <v>1313</v>
      </c>
      <c r="K509" s="178"/>
      <c r="L509" s="171"/>
      <c r="M509" s="171"/>
      <c r="N509" s="112">
        <v>4</v>
      </c>
      <c r="O509" s="75"/>
      <c r="P509" s="75"/>
      <c r="Q509" s="75"/>
      <c r="R509" s="112" t="s">
        <v>3</v>
      </c>
      <c r="S509" s="171" t="s">
        <v>18</v>
      </c>
    </row>
    <row r="510" spans="1:19" ht="15" customHeight="1" x14ac:dyDescent="0.35">
      <c r="A510" s="112">
        <v>373</v>
      </c>
      <c r="B510" s="112" t="s">
        <v>1590</v>
      </c>
      <c r="C510" s="112" t="s">
        <v>1591</v>
      </c>
      <c r="D510" s="112" t="s">
        <v>488</v>
      </c>
      <c r="E510" s="112" t="s">
        <v>493</v>
      </c>
      <c r="F510" s="112" t="s">
        <v>1592</v>
      </c>
      <c r="G510" s="188"/>
      <c r="H510" s="75"/>
      <c r="I510" s="112" t="s">
        <v>886</v>
      </c>
      <c r="J510" s="112" t="s">
        <v>1313</v>
      </c>
      <c r="K510" s="178"/>
      <c r="L510" s="171"/>
      <c r="M510" s="171"/>
      <c r="N510" s="112">
        <v>5</v>
      </c>
      <c r="O510" s="75"/>
      <c r="P510" s="75"/>
      <c r="Q510" s="75"/>
      <c r="R510" s="112" t="s">
        <v>3</v>
      </c>
      <c r="S510" s="171" t="s">
        <v>18</v>
      </c>
    </row>
    <row r="511" spans="1:19" ht="15" customHeight="1" x14ac:dyDescent="0.35">
      <c r="A511" s="112">
        <v>1029</v>
      </c>
      <c r="B511" s="112" t="s">
        <v>3557</v>
      </c>
      <c r="C511" s="112" t="s">
        <v>3558</v>
      </c>
      <c r="D511" s="112" t="s">
        <v>1590</v>
      </c>
      <c r="E511" s="112" t="s">
        <v>493</v>
      </c>
      <c r="F511" s="112" t="s">
        <v>1592</v>
      </c>
      <c r="G511" s="180" t="s">
        <v>488</v>
      </c>
      <c r="H511" s="75"/>
      <c r="I511" s="112" t="s">
        <v>1112</v>
      </c>
      <c r="J511" s="112" t="s">
        <v>1313</v>
      </c>
      <c r="K511" s="178"/>
      <c r="L511" s="171"/>
      <c r="M511" s="171"/>
      <c r="N511" s="75"/>
      <c r="O511" s="75"/>
      <c r="P511" s="112">
        <v>14</v>
      </c>
      <c r="Q511" s="75"/>
      <c r="R511" s="112" t="s">
        <v>5</v>
      </c>
      <c r="S511" s="171" t="s">
        <v>18</v>
      </c>
    </row>
    <row r="512" spans="1:19" ht="15" customHeight="1" x14ac:dyDescent="0.35">
      <c r="A512" s="112">
        <v>736</v>
      </c>
      <c r="B512" s="112" t="s">
        <v>2580</v>
      </c>
      <c r="C512" s="112" t="s">
        <v>2581</v>
      </c>
      <c r="D512" s="112" t="s">
        <v>1110</v>
      </c>
      <c r="E512" s="112" t="s">
        <v>639</v>
      </c>
      <c r="F512" s="112" t="s">
        <v>2582</v>
      </c>
      <c r="G512" s="188"/>
      <c r="H512" s="75"/>
      <c r="I512" s="112" t="s">
        <v>1112</v>
      </c>
      <c r="J512" s="112" t="s">
        <v>1274</v>
      </c>
      <c r="K512" s="178"/>
      <c r="L512" s="171"/>
      <c r="M512" s="171"/>
      <c r="N512" s="112">
        <v>16</v>
      </c>
      <c r="O512" s="75"/>
      <c r="P512" s="112">
        <v>27</v>
      </c>
      <c r="Q512" s="75"/>
      <c r="R512" s="112" t="s">
        <v>3</v>
      </c>
      <c r="S512" s="171" t="s">
        <v>18</v>
      </c>
    </row>
    <row r="513" spans="1:19" ht="15" customHeight="1" x14ac:dyDescent="0.35">
      <c r="A513" s="112">
        <v>320</v>
      </c>
      <c r="B513" s="112" t="s">
        <v>1431</v>
      </c>
      <c r="C513" s="112" t="s">
        <v>1432</v>
      </c>
      <c r="D513" s="112" t="s">
        <v>1433</v>
      </c>
      <c r="E513" s="112" t="s">
        <v>639</v>
      </c>
      <c r="F513" s="112" t="s">
        <v>1434</v>
      </c>
      <c r="G513" s="188"/>
      <c r="H513" s="75"/>
      <c r="I513" s="112" t="s">
        <v>1112</v>
      </c>
      <c r="J513" s="112" t="s">
        <v>1435</v>
      </c>
      <c r="K513" s="178"/>
      <c r="L513" s="171"/>
      <c r="M513" s="171"/>
      <c r="N513" s="112">
        <v>1</v>
      </c>
      <c r="O513" s="75"/>
      <c r="P513" s="112">
        <v>3</v>
      </c>
      <c r="Q513" s="75"/>
      <c r="R513" s="112" t="s">
        <v>3</v>
      </c>
      <c r="S513" s="171" t="s">
        <v>18</v>
      </c>
    </row>
    <row r="514" spans="1:19" ht="15" customHeight="1" x14ac:dyDescent="0.35">
      <c r="A514" s="112">
        <v>1026</v>
      </c>
      <c r="B514" s="112" t="s">
        <v>3549</v>
      </c>
      <c r="C514" s="112" t="s">
        <v>3550</v>
      </c>
      <c r="D514" s="112" t="s">
        <v>1110</v>
      </c>
      <c r="E514" s="112" t="s">
        <v>325</v>
      </c>
      <c r="F514" s="112" t="s">
        <v>3551</v>
      </c>
      <c r="G514" s="180" t="s">
        <v>3552</v>
      </c>
      <c r="H514" s="75"/>
      <c r="I514" s="112" t="s">
        <v>886</v>
      </c>
      <c r="J514" s="112" t="s">
        <v>1113</v>
      </c>
      <c r="K514" s="178"/>
      <c r="L514" s="171"/>
      <c r="M514" s="171"/>
      <c r="N514" s="112">
        <v>1</v>
      </c>
      <c r="O514" s="75"/>
      <c r="P514" s="112">
        <v>28</v>
      </c>
      <c r="Q514" s="75"/>
      <c r="R514" s="112" t="s">
        <v>5</v>
      </c>
      <c r="S514" s="171" t="s">
        <v>18</v>
      </c>
    </row>
    <row r="515" spans="1:19" ht="15" customHeight="1" x14ac:dyDescent="0.35">
      <c r="A515" s="112">
        <v>393</v>
      </c>
      <c r="B515" s="112" t="s">
        <v>1647</v>
      </c>
      <c r="C515" s="112" t="s">
        <v>1648</v>
      </c>
      <c r="D515" s="112" t="s">
        <v>1649</v>
      </c>
      <c r="E515" s="112" t="s">
        <v>310</v>
      </c>
      <c r="F515" s="112" t="s">
        <v>1650</v>
      </c>
      <c r="G515" s="188"/>
      <c r="H515" s="75"/>
      <c r="I515" s="112" t="s">
        <v>1112</v>
      </c>
      <c r="J515" s="112" t="s">
        <v>1113</v>
      </c>
      <c r="K515" s="178"/>
      <c r="L515" s="171"/>
      <c r="M515" s="171"/>
      <c r="N515" s="112">
        <v>7</v>
      </c>
      <c r="O515" s="75"/>
      <c r="P515" s="112">
        <v>49</v>
      </c>
      <c r="Q515" s="75"/>
      <c r="R515" s="112" t="s">
        <v>3</v>
      </c>
      <c r="S515" s="171" t="s">
        <v>18</v>
      </c>
    </row>
    <row r="516" spans="1:19" ht="15" customHeight="1" x14ac:dyDescent="0.35">
      <c r="A516" s="112">
        <v>473</v>
      </c>
      <c r="B516" s="112" t="s">
        <v>1880</v>
      </c>
      <c r="C516" s="112" t="s">
        <v>1881</v>
      </c>
      <c r="D516" s="112" t="s">
        <v>1201</v>
      </c>
      <c r="E516" s="112" t="s">
        <v>310</v>
      </c>
      <c r="F516" s="112" t="s">
        <v>1882</v>
      </c>
      <c r="G516" s="188"/>
      <c r="H516" s="75"/>
      <c r="I516" s="112" t="s">
        <v>1112</v>
      </c>
      <c r="J516" s="112" t="s">
        <v>1113</v>
      </c>
      <c r="K516" s="178"/>
      <c r="L516" s="171"/>
      <c r="M516" s="171"/>
      <c r="N516" s="112">
        <v>7</v>
      </c>
      <c r="O516" s="75"/>
      <c r="P516" s="112">
        <v>5</v>
      </c>
      <c r="Q516" s="75"/>
      <c r="R516" s="112" t="s">
        <v>3</v>
      </c>
      <c r="S516" s="171" t="s">
        <v>18</v>
      </c>
    </row>
    <row r="517" spans="1:19" ht="15" customHeight="1" x14ac:dyDescent="0.35">
      <c r="A517" s="112">
        <v>689</v>
      </c>
      <c r="B517" s="112" t="s">
        <v>2435</v>
      </c>
      <c r="C517" s="112" t="s">
        <v>2436</v>
      </c>
      <c r="D517" s="112" t="s">
        <v>332</v>
      </c>
      <c r="E517" s="112" t="s">
        <v>310</v>
      </c>
      <c r="F517" s="112" t="s">
        <v>2437</v>
      </c>
      <c r="G517" s="188"/>
      <c r="H517" s="75"/>
      <c r="I517" s="112" t="s">
        <v>1112</v>
      </c>
      <c r="J517" s="112" t="s">
        <v>1113</v>
      </c>
      <c r="K517" s="178"/>
      <c r="L517" s="171"/>
      <c r="M517" s="171"/>
      <c r="N517" s="75"/>
      <c r="O517" s="75"/>
      <c r="P517" s="112">
        <v>9</v>
      </c>
      <c r="Q517" s="75"/>
      <c r="R517" s="112" t="s">
        <v>3</v>
      </c>
      <c r="S517" s="171" t="s">
        <v>18</v>
      </c>
    </row>
    <row r="518" spans="1:19" ht="15" customHeight="1" x14ac:dyDescent="0.35">
      <c r="A518" s="112">
        <v>295</v>
      </c>
      <c r="B518" s="112" t="s">
        <v>1355</v>
      </c>
      <c r="C518" s="112" t="s">
        <v>1356</v>
      </c>
      <c r="D518" s="112" t="s">
        <v>1110</v>
      </c>
      <c r="E518" s="112" t="s">
        <v>310</v>
      </c>
      <c r="F518" s="112" t="s">
        <v>1357</v>
      </c>
      <c r="G518" s="188"/>
      <c r="H518" s="75"/>
      <c r="I518" s="112" t="s">
        <v>886</v>
      </c>
      <c r="J518" s="112" t="s">
        <v>1113</v>
      </c>
      <c r="K518" s="178"/>
      <c r="L518" s="171"/>
      <c r="M518" s="171"/>
      <c r="N518" s="75"/>
      <c r="O518" s="75"/>
      <c r="P518" s="112">
        <v>28</v>
      </c>
      <c r="Q518" s="75"/>
      <c r="R518" s="112" t="s">
        <v>3</v>
      </c>
      <c r="S518" s="171" t="s">
        <v>18</v>
      </c>
    </row>
    <row r="519" spans="1:19" ht="15" customHeight="1" x14ac:dyDescent="0.35">
      <c r="A519" s="112">
        <v>556</v>
      </c>
      <c r="B519" s="112" t="s">
        <v>2113</v>
      </c>
      <c r="C519" s="112" t="s">
        <v>2114</v>
      </c>
      <c r="D519" s="112" t="s">
        <v>1110</v>
      </c>
      <c r="E519" s="112" t="s">
        <v>310</v>
      </c>
      <c r="F519" s="112" t="s">
        <v>2115</v>
      </c>
      <c r="G519" s="188"/>
      <c r="H519" s="75"/>
      <c r="I519" s="112" t="s">
        <v>1112</v>
      </c>
      <c r="J519" s="112" t="s">
        <v>1113</v>
      </c>
      <c r="K519" s="178"/>
      <c r="L519" s="171"/>
      <c r="M519" s="171"/>
      <c r="N519" s="75"/>
      <c r="O519" s="75"/>
      <c r="P519" s="112">
        <v>9</v>
      </c>
      <c r="Q519" s="75"/>
      <c r="R519" s="112" t="s">
        <v>3</v>
      </c>
      <c r="S519" s="171" t="s">
        <v>18</v>
      </c>
    </row>
    <row r="520" spans="1:19" ht="15" customHeight="1" x14ac:dyDescent="0.35">
      <c r="A520" s="112">
        <v>275</v>
      </c>
      <c r="B520" s="112" t="s">
        <v>1299</v>
      </c>
      <c r="C520" s="112" t="s">
        <v>1300</v>
      </c>
      <c r="D520" s="112" t="s">
        <v>332</v>
      </c>
      <c r="E520" s="112" t="s">
        <v>310</v>
      </c>
      <c r="F520" s="112" t="s">
        <v>1301</v>
      </c>
      <c r="G520" s="188"/>
      <c r="H520" s="75"/>
      <c r="I520" s="112" t="s">
        <v>1112</v>
      </c>
      <c r="J520" s="112" t="s">
        <v>1113</v>
      </c>
      <c r="K520" s="178"/>
      <c r="L520" s="171"/>
      <c r="M520" s="171"/>
      <c r="N520" s="112">
        <v>14</v>
      </c>
      <c r="O520" s="75"/>
      <c r="P520" s="112">
        <v>24</v>
      </c>
      <c r="Q520" s="75"/>
      <c r="R520" s="112" t="s">
        <v>3</v>
      </c>
      <c r="S520" s="171" t="s">
        <v>18</v>
      </c>
    </row>
    <row r="521" spans="1:19" ht="15" customHeight="1" x14ac:dyDescent="0.35">
      <c r="A521" s="112">
        <v>265</v>
      </c>
      <c r="B521" s="112" t="s">
        <v>1266</v>
      </c>
      <c r="C521" s="112" t="s">
        <v>1267</v>
      </c>
      <c r="D521" s="112" t="s">
        <v>1268</v>
      </c>
      <c r="E521" s="112" t="s">
        <v>310</v>
      </c>
      <c r="F521" s="112" t="s">
        <v>1269</v>
      </c>
      <c r="G521" s="188"/>
      <c r="H521" s="75"/>
      <c r="I521" s="112" t="s">
        <v>1112</v>
      </c>
      <c r="J521" s="112" t="s">
        <v>1113</v>
      </c>
      <c r="K521" s="178"/>
      <c r="L521" s="171"/>
      <c r="M521" s="171"/>
      <c r="N521" s="112">
        <v>2</v>
      </c>
      <c r="O521" s="75"/>
      <c r="P521" s="112">
        <v>30</v>
      </c>
      <c r="Q521" s="75"/>
      <c r="R521" s="112" t="s">
        <v>3</v>
      </c>
      <c r="S521" s="171" t="s">
        <v>18</v>
      </c>
    </row>
    <row r="522" spans="1:19" ht="15" customHeight="1" x14ac:dyDescent="0.35">
      <c r="A522" s="112">
        <v>842</v>
      </c>
      <c r="B522" s="112" t="s">
        <v>2905</v>
      </c>
      <c r="C522" s="112" t="s">
        <v>2906</v>
      </c>
      <c r="D522" s="112" t="s">
        <v>1110</v>
      </c>
      <c r="E522" s="112" t="s">
        <v>302</v>
      </c>
      <c r="F522" s="112" t="s">
        <v>2907</v>
      </c>
      <c r="G522" s="180" t="s">
        <v>2908</v>
      </c>
      <c r="H522" s="75"/>
      <c r="I522" s="112" t="s">
        <v>886</v>
      </c>
      <c r="J522" s="112" t="s">
        <v>1113</v>
      </c>
      <c r="K522" s="178"/>
      <c r="L522" s="171"/>
      <c r="M522" s="171"/>
      <c r="N522" s="75"/>
      <c r="O522" s="75"/>
      <c r="P522" s="112">
        <v>18</v>
      </c>
      <c r="Q522" s="75"/>
      <c r="R522" s="112" t="s">
        <v>5</v>
      </c>
      <c r="S522" s="171" t="s">
        <v>18</v>
      </c>
    </row>
    <row r="523" spans="1:19" ht="15" customHeight="1" x14ac:dyDescent="0.35">
      <c r="A523" s="112">
        <v>686</v>
      </c>
      <c r="B523" s="112" t="s">
        <v>2426</v>
      </c>
      <c r="C523" s="112" t="s">
        <v>2427</v>
      </c>
      <c r="D523" s="112" t="s">
        <v>1110</v>
      </c>
      <c r="E523" s="112" t="s">
        <v>302</v>
      </c>
      <c r="F523" s="112" t="s">
        <v>2428</v>
      </c>
      <c r="G523" s="188"/>
      <c r="H523" s="75"/>
      <c r="I523" s="112" t="s">
        <v>1112</v>
      </c>
      <c r="J523" s="112" t="s">
        <v>1113</v>
      </c>
      <c r="K523" s="178"/>
      <c r="L523" s="171"/>
      <c r="M523" s="171"/>
      <c r="N523" s="112">
        <v>1</v>
      </c>
      <c r="O523" s="75"/>
      <c r="P523" s="112">
        <v>20</v>
      </c>
      <c r="Q523" s="75"/>
      <c r="R523" s="112" t="s">
        <v>3</v>
      </c>
      <c r="S523" s="171" t="s">
        <v>18</v>
      </c>
    </row>
    <row r="524" spans="1:19" ht="15" customHeight="1" x14ac:dyDescent="0.35">
      <c r="A524" s="112">
        <v>904</v>
      </c>
      <c r="B524" s="112" t="s">
        <v>3129</v>
      </c>
      <c r="C524" s="112" t="s">
        <v>3130</v>
      </c>
      <c r="D524" s="112" t="s">
        <v>1110</v>
      </c>
      <c r="E524" s="112" t="s">
        <v>302</v>
      </c>
      <c r="F524" s="112" t="s">
        <v>3131</v>
      </c>
      <c r="G524" s="180" t="s">
        <v>3132</v>
      </c>
      <c r="H524" s="75"/>
      <c r="I524" s="112" t="s">
        <v>886</v>
      </c>
      <c r="J524" s="112" t="s">
        <v>1113</v>
      </c>
      <c r="K524" s="178"/>
      <c r="L524" s="171"/>
      <c r="M524" s="171"/>
      <c r="N524" s="112">
        <v>3</v>
      </c>
      <c r="O524" s="75"/>
      <c r="P524" s="112">
        <v>32</v>
      </c>
      <c r="Q524" s="75"/>
      <c r="R524" s="112" t="s">
        <v>5</v>
      </c>
      <c r="S524" s="171" t="s">
        <v>18</v>
      </c>
    </row>
    <row r="525" spans="1:19" ht="15" customHeight="1" x14ac:dyDescent="0.35">
      <c r="A525" s="112">
        <v>278</v>
      </c>
      <c r="B525" s="112" t="s">
        <v>1307</v>
      </c>
      <c r="C525" s="112" t="s">
        <v>1308</v>
      </c>
      <c r="D525" s="112" t="s">
        <v>1110</v>
      </c>
      <c r="E525" s="112" t="s">
        <v>302</v>
      </c>
      <c r="F525" s="112" t="s">
        <v>1309</v>
      </c>
      <c r="G525" s="188"/>
      <c r="H525" s="75"/>
      <c r="I525" s="112" t="s">
        <v>886</v>
      </c>
      <c r="J525" s="112" t="s">
        <v>1113</v>
      </c>
      <c r="K525" s="178"/>
      <c r="L525" s="171"/>
      <c r="M525" s="171"/>
      <c r="N525" s="112">
        <v>1</v>
      </c>
      <c r="O525" s="75"/>
      <c r="P525" s="112">
        <v>6</v>
      </c>
      <c r="Q525" s="75"/>
      <c r="R525" s="112" t="s">
        <v>3</v>
      </c>
      <c r="S525" s="171" t="s">
        <v>18</v>
      </c>
    </row>
    <row r="526" spans="1:19" ht="15" customHeight="1" x14ac:dyDescent="0.35">
      <c r="A526" s="112">
        <v>539</v>
      </c>
      <c r="B526" s="112" t="s">
        <v>2067</v>
      </c>
      <c r="C526" s="112" t="s">
        <v>2068</v>
      </c>
      <c r="D526" s="112" t="s">
        <v>332</v>
      </c>
      <c r="E526" s="112" t="s">
        <v>288</v>
      </c>
      <c r="F526" s="112" t="s">
        <v>2069</v>
      </c>
      <c r="G526" s="188"/>
      <c r="H526" s="75"/>
      <c r="I526" s="112" t="s">
        <v>1112</v>
      </c>
      <c r="J526" s="112" t="s">
        <v>1113</v>
      </c>
      <c r="K526" s="178"/>
      <c r="L526" s="171"/>
      <c r="M526" s="171"/>
      <c r="N526" s="112">
        <v>11</v>
      </c>
      <c r="O526" s="75"/>
      <c r="P526" s="112">
        <v>25</v>
      </c>
      <c r="Q526" s="75"/>
      <c r="R526" s="112" t="s">
        <v>3</v>
      </c>
      <c r="S526" s="171" t="s">
        <v>18</v>
      </c>
    </row>
    <row r="527" spans="1:19" ht="15" customHeight="1" x14ac:dyDescent="0.35">
      <c r="A527" s="112">
        <v>759</v>
      </c>
      <c r="B527" s="112" t="s">
        <v>2649</v>
      </c>
      <c r="C527" s="112" t="s">
        <v>2650</v>
      </c>
      <c r="D527" s="112" t="s">
        <v>1747</v>
      </c>
      <c r="E527" s="112" t="s">
        <v>288</v>
      </c>
      <c r="F527" s="112" t="s">
        <v>2651</v>
      </c>
      <c r="G527" s="188"/>
      <c r="H527" s="75"/>
      <c r="I527" s="112" t="s">
        <v>1112</v>
      </c>
      <c r="J527" s="112" t="s">
        <v>1113</v>
      </c>
      <c r="K527" s="178"/>
      <c r="L527" s="171"/>
      <c r="M527" s="171"/>
      <c r="N527" s="112">
        <v>17</v>
      </c>
      <c r="O527" s="75"/>
      <c r="P527" s="112">
        <v>90</v>
      </c>
      <c r="Q527" s="75"/>
      <c r="R527" s="112" t="s">
        <v>3</v>
      </c>
      <c r="S527" s="171" t="s">
        <v>18</v>
      </c>
    </row>
    <row r="528" spans="1:19" ht="15" customHeight="1" x14ac:dyDescent="0.35">
      <c r="A528" s="112">
        <v>216</v>
      </c>
      <c r="B528" s="112" t="s">
        <v>1108</v>
      </c>
      <c r="C528" s="112" t="s">
        <v>1109</v>
      </c>
      <c r="D528" s="112" t="s">
        <v>1110</v>
      </c>
      <c r="E528" s="112" t="s">
        <v>302</v>
      </c>
      <c r="F528" s="112" t="s">
        <v>1111</v>
      </c>
      <c r="G528" s="188"/>
      <c r="H528" s="75"/>
      <c r="I528" s="112" t="s">
        <v>1112</v>
      </c>
      <c r="J528" s="112" t="s">
        <v>1113</v>
      </c>
      <c r="K528" s="178"/>
      <c r="L528" s="171"/>
      <c r="M528" s="171"/>
      <c r="N528" s="75"/>
      <c r="O528" s="75"/>
      <c r="P528" s="112">
        <v>30</v>
      </c>
      <c r="Q528" s="75"/>
      <c r="R528" s="112" t="s">
        <v>3</v>
      </c>
      <c r="S528" s="171" t="s">
        <v>18</v>
      </c>
    </row>
    <row r="529" spans="1:19" ht="15" customHeight="1" x14ac:dyDescent="0.35">
      <c r="A529" s="112">
        <v>694</v>
      </c>
      <c r="B529" s="112" t="s">
        <v>2450</v>
      </c>
      <c r="C529" s="112" t="s">
        <v>2451</v>
      </c>
      <c r="D529" s="112" t="s">
        <v>1747</v>
      </c>
      <c r="E529" s="112" t="s">
        <v>288</v>
      </c>
      <c r="F529" s="112" t="s">
        <v>2452</v>
      </c>
      <c r="G529" s="188"/>
      <c r="H529" s="75"/>
      <c r="I529" s="112" t="s">
        <v>1112</v>
      </c>
      <c r="J529" s="112" t="s">
        <v>1113</v>
      </c>
      <c r="K529" s="178"/>
      <c r="L529" s="171"/>
      <c r="M529" s="171"/>
      <c r="N529" s="75"/>
      <c r="O529" s="75"/>
      <c r="P529" s="112">
        <v>14</v>
      </c>
      <c r="Q529" s="75"/>
      <c r="R529" s="112" t="s">
        <v>3</v>
      </c>
      <c r="S529" s="171" t="s">
        <v>18</v>
      </c>
    </row>
    <row r="530" spans="1:19" ht="15" customHeight="1" x14ac:dyDescent="0.35">
      <c r="A530" s="112">
        <v>238</v>
      </c>
      <c r="B530" s="112" t="s">
        <v>1189</v>
      </c>
      <c r="C530" s="112" t="s">
        <v>1190</v>
      </c>
      <c r="D530" s="112" t="s">
        <v>332</v>
      </c>
      <c r="E530" s="112" t="s">
        <v>288</v>
      </c>
      <c r="F530" s="112" t="s">
        <v>1191</v>
      </c>
      <c r="G530" s="188"/>
      <c r="H530" s="75"/>
      <c r="I530" s="112" t="s">
        <v>1112</v>
      </c>
      <c r="J530" s="112" t="s">
        <v>1113</v>
      </c>
      <c r="K530" s="178"/>
      <c r="L530" s="171"/>
      <c r="M530" s="171"/>
      <c r="N530" s="75"/>
      <c r="O530" s="75"/>
      <c r="P530" s="112">
        <v>12</v>
      </c>
      <c r="Q530" s="75"/>
      <c r="R530" s="112" t="s">
        <v>3</v>
      </c>
      <c r="S530" s="171" t="s">
        <v>18</v>
      </c>
    </row>
    <row r="531" spans="1:19" ht="15" customHeight="1" x14ac:dyDescent="0.35">
      <c r="A531" s="112">
        <v>922</v>
      </c>
      <c r="B531" s="112" t="s">
        <v>3190</v>
      </c>
      <c r="C531" s="112" t="s">
        <v>3191</v>
      </c>
      <c r="D531" s="112" t="s">
        <v>1768</v>
      </c>
      <c r="E531" s="112" t="s">
        <v>288</v>
      </c>
      <c r="F531" s="112" t="s">
        <v>3192</v>
      </c>
      <c r="G531" s="180" t="s">
        <v>3193</v>
      </c>
      <c r="H531" s="75"/>
      <c r="I531" s="112" t="s">
        <v>1112</v>
      </c>
      <c r="J531" s="112" t="s">
        <v>1113</v>
      </c>
      <c r="K531" s="178"/>
      <c r="L531" s="171"/>
      <c r="M531" s="171"/>
      <c r="N531" s="112">
        <v>1</v>
      </c>
      <c r="O531" s="75"/>
      <c r="P531" s="112">
        <v>18</v>
      </c>
      <c r="Q531" s="75"/>
      <c r="R531" s="112" t="s">
        <v>5</v>
      </c>
      <c r="S531" s="171" t="s">
        <v>18</v>
      </c>
    </row>
    <row r="532" spans="1:19" ht="15" customHeight="1" x14ac:dyDescent="0.35">
      <c r="A532" s="112">
        <v>942</v>
      </c>
      <c r="B532" s="112" t="s">
        <v>3255</v>
      </c>
      <c r="C532" s="112" t="s">
        <v>3256</v>
      </c>
      <c r="D532" s="112" t="s">
        <v>1110</v>
      </c>
      <c r="E532" s="112" t="s">
        <v>288</v>
      </c>
      <c r="F532" s="112" t="s">
        <v>3257</v>
      </c>
      <c r="G532" s="180" t="s">
        <v>3258</v>
      </c>
      <c r="H532" s="75"/>
      <c r="I532" s="112" t="s">
        <v>1112</v>
      </c>
      <c r="J532" s="112" t="s">
        <v>1113</v>
      </c>
      <c r="K532" s="178"/>
      <c r="L532" s="171"/>
      <c r="M532" s="171"/>
      <c r="N532" s="75"/>
      <c r="O532" s="75"/>
      <c r="P532" s="112">
        <v>12</v>
      </c>
      <c r="Q532" s="75"/>
      <c r="R532" s="112" t="s">
        <v>5</v>
      </c>
      <c r="S532" s="171" t="s">
        <v>18</v>
      </c>
    </row>
    <row r="533" spans="1:19" ht="15" customHeight="1" x14ac:dyDescent="0.35">
      <c r="A533" s="112">
        <v>386</v>
      </c>
      <c r="B533" s="112" t="s">
        <v>1625</v>
      </c>
      <c r="C533" s="112" t="s">
        <v>1626</v>
      </c>
      <c r="D533" s="112" t="s">
        <v>1329</v>
      </c>
      <c r="E533" s="112" t="s">
        <v>295</v>
      </c>
      <c r="F533" s="112" t="s">
        <v>1627</v>
      </c>
      <c r="G533" s="188"/>
      <c r="H533" s="75"/>
      <c r="I533" s="112" t="s">
        <v>886</v>
      </c>
      <c r="J533" s="112" t="s">
        <v>1113</v>
      </c>
      <c r="K533" s="178"/>
      <c r="L533" s="171"/>
      <c r="M533" s="171"/>
      <c r="N533" s="112">
        <v>4</v>
      </c>
      <c r="O533" s="75"/>
      <c r="P533" s="75"/>
      <c r="Q533" s="75"/>
      <c r="R533" s="112" t="s">
        <v>3</v>
      </c>
      <c r="S533" s="171" t="s">
        <v>18</v>
      </c>
    </row>
    <row r="534" spans="1:19" ht="15" customHeight="1" x14ac:dyDescent="0.35">
      <c r="A534" s="112">
        <v>868</v>
      </c>
      <c r="B534" s="112" t="s">
        <v>3000</v>
      </c>
      <c r="C534" s="112" t="s">
        <v>3001</v>
      </c>
      <c r="D534" s="112" t="s">
        <v>1329</v>
      </c>
      <c r="E534" s="112" t="s">
        <v>288</v>
      </c>
      <c r="F534" s="112" t="s">
        <v>3002</v>
      </c>
      <c r="G534" s="180" t="s">
        <v>3003</v>
      </c>
      <c r="H534" s="75"/>
      <c r="I534" s="112" t="s">
        <v>1112</v>
      </c>
      <c r="J534" s="112" t="s">
        <v>1113</v>
      </c>
      <c r="K534" s="178"/>
      <c r="L534" s="171"/>
      <c r="M534" s="171"/>
      <c r="N534" s="112">
        <v>2</v>
      </c>
      <c r="O534" s="75"/>
      <c r="P534" s="112">
        <v>25</v>
      </c>
      <c r="Q534" s="75"/>
      <c r="R534" s="112" t="s">
        <v>5</v>
      </c>
      <c r="S534" s="171" t="s">
        <v>18</v>
      </c>
    </row>
    <row r="535" spans="1:19" ht="15" customHeight="1" x14ac:dyDescent="0.35">
      <c r="A535" s="112">
        <v>304</v>
      </c>
      <c r="B535" s="112" t="s">
        <v>1382</v>
      </c>
      <c r="C535" s="112" t="s">
        <v>1383</v>
      </c>
      <c r="D535" s="112" t="s">
        <v>1140</v>
      </c>
      <c r="E535" s="112" t="s">
        <v>295</v>
      </c>
      <c r="F535" s="112" t="s">
        <v>1384</v>
      </c>
      <c r="G535" s="188"/>
      <c r="H535" s="75"/>
      <c r="I535" s="112" t="s">
        <v>886</v>
      </c>
      <c r="J535" s="112" t="s">
        <v>1142</v>
      </c>
      <c r="K535" s="178"/>
      <c r="L535" s="171"/>
      <c r="M535" s="171"/>
      <c r="N535" s="112">
        <v>2</v>
      </c>
      <c r="O535" s="75"/>
      <c r="P535" s="75"/>
      <c r="Q535" s="75"/>
      <c r="R535" s="112" t="s">
        <v>3</v>
      </c>
      <c r="S535" s="171" t="s">
        <v>18</v>
      </c>
    </row>
    <row r="536" spans="1:19" ht="15" customHeight="1" x14ac:dyDescent="0.35">
      <c r="A536" s="112">
        <v>903</v>
      </c>
      <c r="B536" s="112" t="s">
        <v>3126</v>
      </c>
      <c r="C536" s="112" t="s">
        <v>3127</v>
      </c>
      <c r="D536" s="112" t="s">
        <v>1353</v>
      </c>
      <c r="E536" s="112" t="s">
        <v>295</v>
      </c>
      <c r="F536" s="112" t="s">
        <v>3128</v>
      </c>
      <c r="G536" s="180" t="s">
        <v>488</v>
      </c>
      <c r="H536" s="75"/>
      <c r="I536" s="112" t="s">
        <v>886</v>
      </c>
      <c r="J536" s="112" t="s">
        <v>1113</v>
      </c>
      <c r="K536" s="178"/>
      <c r="L536" s="171"/>
      <c r="M536" s="171"/>
      <c r="N536" s="112">
        <v>4</v>
      </c>
      <c r="O536" s="75"/>
      <c r="P536" s="75"/>
      <c r="Q536" s="75"/>
      <c r="R536" s="112" t="s">
        <v>5</v>
      </c>
      <c r="S536" s="171" t="s">
        <v>18</v>
      </c>
    </row>
    <row r="537" spans="1:19" ht="15" customHeight="1" x14ac:dyDescent="0.35">
      <c r="A537" s="112">
        <v>977</v>
      </c>
      <c r="B537" s="112" t="s">
        <v>3375</v>
      </c>
      <c r="C537" s="112" t="s">
        <v>3376</v>
      </c>
      <c r="D537" s="112" t="s">
        <v>1201</v>
      </c>
      <c r="E537" s="112" t="s">
        <v>295</v>
      </c>
      <c r="F537" s="112" t="s">
        <v>3377</v>
      </c>
      <c r="G537" s="180" t="s">
        <v>3378</v>
      </c>
      <c r="H537" s="75"/>
      <c r="I537" s="112" t="s">
        <v>1112</v>
      </c>
      <c r="J537" s="112" t="s">
        <v>1113</v>
      </c>
      <c r="K537" s="178"/>
      <c r="L537" s="171"/>
      <c r="M537" s="171"/>
      <c r="N537" s="112">
        <v>16</v>
      </c>
      <c r="O537" s="75"/>
      <c r="P537" s="112">
        <v>20</v>
      </c>
      <c r="Q537" s="75"/>
      <c r="R537" s="112" t="s">
        <v>5</v>
      </c>
      <c r="S537" s="171" t="s">
        <v>18</v>
      </c>
    </row>
    <row r="538" spans="1:19" ht="15" customHeight="1" x14ac:dyDescent="0.35">
      <c r="A538" s="112">
        <v>276</v>
      </c>
      <c r="B538" s="112" t="s">
        <v>1302</v>
      </c>
      <c r="C538" s="112" t="s">
        <v>1303</v>
      </c>
      <c r="D538" s="112" t="s">
        <v>332</v>
      </c>
      <c r="E538" s="112" t="s">
        <v>295</v>
      </c>
      <c r="F538" s="112" t="s">
        <v>1141</v>
      </c>
      <c r="G538" s="188"/>
      <c r="H538" s="75"/>
      <c r="I538" s="112" t="s">
        <v>886</v>
      </c>
      <c r="J538" s="112" t="s">
        <v>1113</v>
      </c>
      <c r="K538" s="178"/>
      <c r="L538" s="171"/>
      <c r="M538" s="171"/>
      <c r="N538" s="112">
        <v>2</v>
      </c>
      <c r="O538" s="75"/>
      <c r="P538" s="75"/>
      <c r="Q538" s="75"/>
      <c r="R538" s="112" t="s">
        <v>3</v>
      </c>
      <c r="S538" s="171" t="s">
        <v>18</v>
      </c>
    </row>
    <row r="539" spans="1:19" ht="15" customHeight="1" x14ac:dyDescent="0.35">
      <c r="A539" s="112">
        <v>362</v>
      </c>
      <c r="B539" s="112" t="s">
        <v>1557</v>
      </c>
      <c r="C539" s="112" t="s">
        <v>1558</v>
      </c>
      <c r="D539" s="112" t="s">
        <v>1110</v>
      </c>
      <c r="E539" s="112" t="s">
        <v>295</v>
      </c>
      <c r="F539" s="112" t="s">
        <v>1559</v>
      </c>
      <c r="G539" s="188"/>
      <c r="H539" s="75"/>
      <c r="I539" s="112" t="s">
        <v>886</v>
      </c>
      <c r="J539" s="112" t="s">
        <v>1113</v>
      </c>
      <c r="K539" s="178"/>
      <c r="L539" s="171"/>
      <c r="M539" s="171"/>
      <c r="N539" s="112">
        <v>2</v>
      </c>
      <c r="O539" s="75"/>
      <c r="P539" s="112">
        <v>34</v>
      </c>
      <c r="Q539" s="75"/>
      <c r="R539" s="112" t="s">
        <v>3</v>
      </c>
      <c r="S539" s="171" t="s">
        <v>18</v>
      </c>
    </row>
    <row r="540" spans="1:19" ht="15" customHeight="1" x14ac:dyDescent="0.35">
      <c r="A540" s="112">
        <v>788</v>
      </c>
      <c r="B540" s="112" t="s">
        <v>2733</v>
      </c>
      <c r="C540" s="112" t="s">
        <v>2734</v>
      </c>
      <c r="D540" s="112" t="s">
        <v>1110</v>
      </c>
      <c r="E540" s="112" t="s">
        <v>295</v>
      </c>
      <c r="F540" s="112" t="s">
        <v>2735</v>
      </c>
      <c r="G540" s="188"/>
      <c r="H540" s="75"/>
      <c r="I540" s="112" t="s">
        <v>1112</v>
      </c>
      <c r="J540" s="112" t="s">
        <v>1113</v>
      </c>
      <c r="K540" s="178"/>
      <c r="L540" s="171"/>
      <c r="M540" s="171"/>
      <c r="N540" s="75"/>
      <c r="O540" s="75"/>
      <c r="P540" s="112">
        <v>16</v>
      </c>
      <c r="Q540" s="75"/>
      <c r="R540" s="112" t="s">
        <v>3</v>
      </c>
      <c r="S540" s="171" t="s">
        <v>18</v>
      </c>
    </row>
    <row r="541" spans="1:19" ht="15" customHeight="1" x14ac:dyDescent="0.35">
      <c r="A541" s="112">
        <v>412</v>
      </c>
      <c r="B541" s="112" t="s">
        <v>1709</v>
      </c>
      <c r="C541" s="112" t="s">
        <v>1710</v>
      </c>
      <c r="D541" s="112" t="s">
        <v>1201</v>
      </c>
      <c r="E541" s="112" t="s">
        <v>295</v>
      </c>
      <c r="F541" s="112" t="s">
        <v>1711</v>
      </c>
      <c r="G541" s="188"/>
      <c r="H541" s="75"/>
      <c r="I541" s="112" t="s">
        <v>886</v>
      </c>
      <c r="J541" s="112" t="s">
        <v>1113</v>
      </c>
      <c r="K541" s="178"/>
      <c r="L541" s="171"/>
      <c r="M541" s="171"/>
      <c r="N541" s="112">
        <v>3</v>
      </c>
      <c r="O541" s="75"/>
      <c r="P541" s="75"/>
      <c r="Q541" s="75"/>
      <c r="R541" s="112" t="s">
        <v>3</v>
      </c>
      <c r="S541" s="171" t="s">
        <v>18</v>
      </c>
    </row>
    <row r="542" spans="1:19" ht="15" customHeight="1" x14ac:dyDescent="0.35">
      <c r="A542" s="112">
        <v>795</v>
      </c>
      <c r="B542" s="112" t="s">
        <v>2752</v>
      </c>
      <c r="C542" s="112" t="s">
        <v>2753</v>
      </c>
      <c r="D542" s="112" t="s">
        <v>1201</v>
      </c>
      <c r="E542" s="112" t="s">
        <v>295</v>
      </c>
      <c r="F542" s="112" t="s">
        <v>2754</v>
      </c>
      <c r="G542" s="188"/>
      <c r="H542" s="75"/>
      <c r="I542" s="112" t="s">
        <v>1112</v>
      </c>
      <c r="J542" s="112" t="s">
        <v>1113</v>
      </c>
      <c r="K542" s="178"/>
      <c r="L542" s="171"/>
      <c r="M542" s="171"/>
      <c r="N542" s="75"/>
      <c r="O542" s="75"/>
      <c r="P542" s="112">
        <v>17</v>
      </c>
      <c r="Q542" s="75"/>
      <c r="R542" s="112" t="s">
        <v>3</v>
      </c>
      <c r="S542" s="171" t="s">
        <v>18</v>
      </c>
    </row>
    <row r="543" spans="1:19" ht="15" customHeight="1" x14ac:dyDescent="0.35">
      <c r="A543" s="112">
        <v>1045</v>
      </c>
      <c r="B543" s="112" t="s">
        <v>3617</v>
      </c>
      <c r="C543" s="112" t="s">
        <v>3618</v>
      </c>
      <c r="D543" s="112" t="s">
        <v>1140</v>
      </c>
      <c r="E543" s="112" t="s">
        <v>493</v>
      </c>
      <c r="F543" s="112" t="s">
        <v>3619</v>
      </c>
      <c r="G543" s="180" t="s">
        <v>3620</v>
      </c>
      <c r="H543" s="75"/>
      <c r="I543" s="112" t="s">
        <v>886</v>
      </c>
      <c r="J543" s="112" t="s">
        <v>1142</v>
      </c>
      <c r="K543" s="178"/>
      <c r="L543" s="171"/>
      <c r="M543" s="171"/>
      <c r="N543" s="112">
        <v>1</v>
      </c>
      <c r="O543" s="75"/>
      <c r="P543" s="75"/>
      <c r="Q543" s="75"/>
      <c r="R543" s="112" t="s">
        <v>5</v>
      </c>
      <c r="S543" s="171" t="s">
        <v>18</v>
      </c>
    </row>
    <row r="544" spans="1:19" ht="15" customHeight="1" x14ac:dyDescent="0.35">
      <c r="A544" s="112">
        <v>831</v>
      </c>
      <c r="B544" s="112" t="s">
        <v>2866</v>
      </c>
      <c r="C544" s="112" t="s">
        <v>2867</v>
      </c>
      <c r="D544" s="112" t="s">
        <v>332</v>
      </c>
      <c r="E544" s="112" t="s">
        <v>493</v>
      </c>
      <c r="F544" s="112" t="s">
        <v>1141</v>
      </c>
      <c r="G544" s="180" t="s">
        <v>2868</v>
      </c>
      <c r="H544" s="75"/>
      <c r="I544" s="112" t="s">
        <v>886</v>
      </c>
      <c r="J544" s="112" t="s">
        <v>1113</v>
      </c>
      <c r="K544" s="178"/>
      <c r="L544" s="171"/>
      <c r="M544" s="171"/>
      <c r="N544" s="112">
        <v>1</v>
      </c>
      <c r="O544" s="75"/>
      <c r="P544" s="75"/>
      <c r="Q544" s="75"/>
      <c r="R544" s="112" t="s">
        <v>5</v>
      </c>
      <c r="S544" s="171" t="s">
        <v>18</v>
      </c>
    </row>
    <row r="545" spans="1:19" ht="15" customHeight="1" x14ac:dyDescent="0.35">
      <c r="A545" s="112">
        <v>460</v>
      </c>
      <c r="B545" s="112" t="s">
        <v>1850</v>
      </c>
      <c r="C545" s="112" t="s">
        <v>1851</v>
      </c>
      <c r="D545" s="112" t="s">
        <v>1201</v>
      </c>
      <c r="E545" s="112" t="s">
        <v>493</v>
      </c>
      <c r="F545" s="112" t="s">
        <v>1141</v>
      </c>
      <c r="G545" s="188"/>
      <c r="H545" s="75"/>
      <c r="I545" s="112" t="s">
        <v>886</v>
      </c>
      <c r="J545" s="112" t="s">
        <v>1113</v>
      </c>
      <c r="K545" s="178"/>
      <c r="L545" s="171"/>
      <c r="M545" s="171"/>
      <c r="N545" s="112">
        <v>1</v>
      </c>
      <c r="O545" s="75"/>
      <c r="P545" s="75"/>
      <c r="Q545" s="75"/>
      <c r="R545" s="112" t="s">
        <v>3</v>
      </c>
      <c r="S545" s="171" t="s">
        <v>18</v>
      </c>
    </row>
    <row r="546" spans="1:19" ht="15" customHeight="1" x14ac:dyDescent="0.35">
      <c r="A546" s="112">
        <v>475</v>
      </c>
      <c r="B546" s="112" t="s">
        <v>1886</v>
      </c>
      <c r="C546" s="112" t="s">
        <v>1887</v>
      </c>
      <c r="D546" s="112" t="s">
        <v>1201</v>
      </c>
      <c r="E546" s="112" t="s">
        <v>295</v>
      </c>
      <c r="F546" s="112" t="s">
        <v>1888</v>
      </c>
      <c r="G546" s="188"/>
      <c r="H546" s="75"/>
      <c r="I546" s="112" t="s">
        <v>1112</v>
      </c>
      <c r="J546" s="112" t="s">
        <v>1113</v>
      </c>
      <c r="K546" s="178"/>
      <c r="L546" s="171"/>
      <c r="M546" s="171"/>
      <c r="N546" s="112">
        <v>3</v>
      </c>
      <c r="O546" s="75"/>
      <c r="P546" s="112">
        <v>24</v>
      </c>
      <c r="Q546" s="75"/>
      <c r="R546" s="112" t="s">
        <v>3</v>
      </c>
      <c r="S546" s="171" t="s">
        <v>18</v>
      </c>
    </row>
    <row r="547" spans="1:19" ht="15" customHeight="1" x14ac:dyDescent="0.35">
      <c r="A547" s="112">
        <v>370</v>
      </c>
      <c r="B547" s="112" t="s">
        <v>1199</v>
      </c>
      <c r="C547" s="112" t="s">
        <v>1583</v>
      </c>
      <c r="D547" s="112" t="s">
        <v>1353</v>
      </c>
      <c r="E547" s="112" t="s">
        <v>493</v>
      </c>
      <c r="F547" s="112" t="s">
        <v>1584</v>
      </c>
      <c r="G547" s="188"/>
      <c r="H547" s="75"/>
      <c r="I547" s="112" t="s">
        <v>886</v>
      </c>
      <c r="J547" s="112" t="s">
        <v>1113</v>
      </c>
      <c r="K547" s="178"/>
      <c r="L547" s="171"/>
      <c r="M547" s="171"/>
      <c r="N547" s="75"/>
      <c r="O547" s="75"/>
      <c r="P547" s="75"/>
      <c r="Q547" s="75"/>
      <c r="R547" s="112" t="s">
        <v>3</v>
      </c>
      <c r="S547" s="171" t="s">
        <v>18</v>
      </c>
    </row>
    <row r="548" spans="1:19" ht="15" customHeight="1" x14ac:dyDescent="0.35">
      <c r="A548" s="112">
        <v>1059</v>
      </c>
      <c r="B548" s="112" t="s">
        <v>3661</v>
      </c>
      <c r="C548" s="112" t="s">
        <v>3662</v>
      </c>
      <c r="D548" s="112" t="s">
        <v>332</v>
      </c>
      <c r="E548" s="112" t="s">
        <v>493</v>
      </c>
      <c r="F548" s="112" t="s">
        <v>3663</v>
      </c>
      <c r="G548" s="180" t="s">
        <v>2868</v>
      </c>
      <c r="H548" s="75"/>
      <c r="I548" s="112" t="s">
        <v>886</v>
      </c>
      <c r="J548" s="112" t="s">
        <v>1113</v>
      </c>
      <c r="K548" s="178"/>
      <c r="L548" s="171"/>
      <c r="M548" s="171"/>
      <c r="N548" s="112">
        <v>1</v>
      </c>
      <c r="O548" s="75"/>
      <c r="P548" s="75"/>
      <c r="Q548" s="75"/>
      <c r="R548" s="112" t="s">
        <v>5</v>
      </c>
      <c r="S548" s="171" t="s">
        <v>18</v>
      </c>
    </row>
    <row r="549" spans="1:19" ht="15" customHeight="1" x14ac:dyDescent="0.35">
      <c r="A549" s="112">
        <v>513</v>
      </c>
      <c r="B549" s="112" t="s">
        <v>1998</v>
      </c>
      <c r="C549" s="112" t="s">
        <v>1999</v>
      </c>
      <c r="D549" s="112" t="s">
        <v>332</v>
      </c>
      <c r="E549" s="112" t="s">
        <v>493</v>
      </c>
      <c r="F549" s="112" t="s">
        <v>1141</v>
      </c>
      <c r="G549" s="188"/>
      <c r="H549" s="75"/>
      <c r="I549" s="112" t="s">
        <v>886</v>
      </c>
      <c r="J549" s="112" t="s">
        <v>1113</v>
      </c>
      <c r="K549" s="178"/>
      <c r="L549" s="171"/>
      <c r="M549" s="171"/>
      <c r="N549" s="112">
        <v>1</v>
      </c>
      <c r="O549" s="75"/>
      <c r="P549" s="75"/>
      <c r="Q549" s="75"/>
      <c r="R549" s="112" t="s">
        <v>3</v>
      </c>
      <c r="S549" s="171" t="s">
        <v>18</v>
      </c>
    </row>
    <row r="550" spans="1:19" ht="15" customHeight="1" x14ac:dyDescent="0.35">
      <c r="A550" s="112">
        <v>573</v>
      </c>
      <c r="B550" s="112" t="s">
        <v>2147</v>
      </c>
      <c r="C550" s="112" t="s">
        <v>2148</v>
      </c>
      <c r="D550" s="112" t="s">
        <v>332</v>
      </c>
      <c r="E550" s="112" t="s">
        <v>295</v>
      </c>
      <c r="F550" s="112" t="s">
        <v>2149</v>
      </c>
      <c r="G550" s="188"/>
      <c r="H550" s="75"/>
      <c r="I550" s="112" t="s">
        <v>1112</v>
      </c>
      <c r="J550" s="112" t="s">
        <v>1113</v>
      </c>
      <c r="K550" s="178"/>
      <c r="L550" s="171"/>
      <c r="M550" s="171"/>
      <c r="N550" s="75"/>
      <c r="O550" s="75"/>
      <c r="P550" s="112">
        <v>64</v>
      </c>
      <c r="Q550" s="75"/>
      <c r="R550" s="112" t="s">
        <v>3</v>
      </c>
      <c r="S550" s="171" t="s">
        <v>18</v>
      </c>
    </row>
    <row r="551" spans="1:19" ht="15" customHeight="1" x14ac:dyDescent="0.35">
      <c r="A551" s="112">
        <v>545</v>
      </c>
      <c r="B551" s="112" t="s">
        <v>2084</v>
      </c>
      <c r="C551" s="112" t="s">
        <v>2085</v>
      </c>
      <c r="D551" s="112" t="s">
        <v>1140</v>
      </c>
      <c r="E551" s="112" t="s">
        <v>493</v>
      </c>
      <c r="F551" s="112" t="s">
        <v>1141</v>
      </c>
      <c r="G551" s="188"/>
      <c r="H551" s="75"/>
      <c r="I551" s="112" t="s">
        <v>886</v>
      </c>
      <c r="J551" s="112" t="s">
        <v>1113</v>
      </c>
      <c r="K551" s="178"/>
      <c r="L551" s="171"/>
      <c r="M551" s="171"/>
      <c r="N551" s="112">
        <v>6</v>
      </c>
      <c r="O551" s="75"/>
      <c r="P551" s="75"/>
      <c r="Q551" s="75"/>
      <c r="R551" s="112" t="s">
        <v>3</v>
      </c>
      <c r="S551" s="171" t="s">
        <v>18</v>
      </c>
    </row>
    <row r="552" spans="1:19" ht="15" customHeight="1" x14ac:dyDescent="0.35">
      <c r="A552" s="112">
        <v>442</v>
      </c>
      <c r="B552" s="112" t="s">
        <v>1794</v>
      </c>
      <c r="C552" s="112" t="s">
        <v>1795</v>
      </c>
      <c r="D552" s="112" t="s">
        <v>1353</v>
      </c>
      <c r="E552" s="112" t="s">
        <v>493</v>
      </c>
      <c r="F552" s="112" t="s">
        <v>1796</v>
      </c>
      <c r="G552" s="188"/>
      <c r="H552" s="75"/>
      <c r="I552" s="112" t="s">
        <v>886</v>
      </c>
      <c r="J552" s="112" t="s">
        <v>1142</v>
      </c>
      <c r="K552" s="178"/>
      <c r="L552" s="171"/>
      <c r="M552" s="171"/>
      <c r="N552" s="112">
        <v>3</v>
      </c>
      <c r="O552" s="75"/>
      <c r="P552" s="75"/>
      <c r="Q552" s="75"/>
      <c r="R552" s="112" t="s">
        <v>3</v>
      </c>
      <c r="S552" s="171" t="s">
        <v>18</v>
      </c>
    </row>
    <row r="553" spans="1:19" ht="15" customHeight="1" x14ac:dyDescent="0.35">
      <c r="A553" s="112">
        <v>606</v>
      </c>
      <c r="B553" s="112" t="s">
        <v>1745</v>
      </c>
      <c r="C553" s="112" t="s">
        <v>2226</v>
      </c>
      <c r="D553" s="112" t="s">
        <v>1747</v>
      </c>
      <c r="E553" s="112" t="s">
        <v>493</v>
      </c>
      <c r="F553" s="112" t="s">
        <v>1141</v>
      </c>
      <c r="G553" s="188"/>
      <c r="H553" s="75"/>
      <c r="I553" s="112" t="s">
        <v>886</v>
      </c>
      <c r="J553" s="112" t="s">
        <v>1113</v>
      </c>
      <c r="K553" s="178"/>
      <c r="L553" s="171"/>
      <c r="M553" s="171"/>
      <c r="N553" s="112">
        <v>1</v>
      </c>
      <c r="O553" s="75"/>
      <c r="P553" s="75"/>
      <c r="Q553" s="75"/>
      <c r="R553" s="112" t="s">
        <v>3</v>
      </c>
      <c r="S553" s="171" t="s">
        <v>18</v>
      </c>
    </row>
    <row r="554" spans="1:19" ht="15" customHeight="1" x14ac:dyDescent="0.35">
      <c r="A554" s="112">
        <v>858</v>
      </c>
      <c r="B554" s="112" t="s">
        <v>2965</v>
      </c>
      <c r="C554" s="112" t="s">
        <v>2966</v>
      </c>
      <c r="D554" s="112" t="s">
        <v>1329</v>
      </c>
      <c r="E554" s="112" t="s">
        <v>493</v>
      </c>
      <c r="F554" s="112" t="s">
        <v>2967</v>
      </c>
      <c r="G554" s="180" t="s">
        <v>488</v>
      </c>
      <c r="H554" s="75"/>
      <c r="I554" s="112" t="s">
        <v>886</v>
      </c>
      <c r="J554" s="112" t="s">
        <v>1113</v>
      </c>
      <c r="K554" s="178"/>
      <c r="L554" s="171"/>
      <c r="M554" s="171"/>
      <c r="N554" s="112">
        <v>4</v>
      </c>
      <c r="O554" s="75"/>
      <c r="P554" s="75"/>
      <c r="Q554" s="75"/>
      <c r="R554" s="112" t="s">
        <v>5</v>
      </c>
      <c r="S554" s="171" t="s">
        <v>18</v>
      </c>
    </row>
    <row r="555" spans="1:19" ht="15" customHeight="1" x14ac:dyDescent="0.35">
      <c r="A555" s="112">
        <v>853</v>
      </c>
      <c r="B555" s="112" t="s">
        <v>2946</v>
      </c>
      <c r="C555" s="112" t="s">
        <v>2947</v>
      </c>
      <c r="D555" s="112" t="s">
        <v>1329</v>
      </c>
      <c r="E555" s="112" t="s">
        <v>295</v>
      </c>
      <c r="F555" s="112" t="s">
        <v>2948</v>
      </c>
      <c r="G555" s="180" t="s">
        <v>2949</v>
      </c>
      <c r="H555" s="75"/>
      <c r="I555" s="112" t="s">
        <v>886</v>
      </c>
      <c r="J555" s="112" t="s">
        <v>1113</v>
      </c>
      <c r="K555" s="178"/>
      <c r="L555" s="171"/>
      <c r="M555" s="171"/>
      <c r="N555" s="112">
        <v>2</v>
      </c>
      <c r="O555" s="75"/>
      <c r="P555" s="112">
        <v>16</v>
      </c>
      <c r="Q555" s="75"/>
      <c r="R555" s="112" t="s">
        <v>5</v>
      </c>
      <c r="S555" s="171" t="s">
        <v>18</v>
      </c>
    </row>
    <row r="556" spans="1:19" ht="15" customHeight="1" x14ac:dyDescent="0.35">
      <c r="A556" s="112">
        <v>642</v>
      </c>
      <c r="B556" s="112" t="s">
        <v>2321</v>
      </c>
      <c r="C556" s="112" t="s">
        <v>2322</v>
      </c>
      <c r="D556" s="112" t="s">
        <v>1201</v>
      </c>
      <c r="E556" s="112" t="s">
        <v>493</v>
      </c>
      <c r="F556" s="112" t="s">
        <v>1141</v>
      </c>
      <c r="G556" s="188"/>
      <c r="H556" s="75"/>
      <c r="I556" s="112" t="s">
        <v>886</v>
      </c>
      <c r="J556" s="112" t="s">
        <v>1113</v>
      </c>
      <c r="K556" s="178"/>
      <c r="L556" s="171"/>
      <c r="M556" s="171"/>
      <c r="N556" s="75"/>
      <c r="O556" s="75"/>
      <c r="P556" s="75"/>
      <c r="Q556" s="75"/>
      <c r="R556" s="112" t="s">
        <v>3</v>
      </c>
      <c r="S556" s="171" t="s">
        <v>18</v>
      </c>
    </row>
    <row r="557" spans="1:19" ht="15" customHeight="1" x14ac:dyDescent="0.35">
      <c r="A557" s="112">
        <v>616</v>
      </c>
      <c r="B557" s="112" t="s">
        <v>2251</v>
      </c>
      <c r="C557" s="112" t="s">
        <v>2252</v>
      </c>
      <c r="D557" s="112" t="s">
        <v>1201</v>
      </c>
      <c r="E557" s="112" t="s">
        <v>493</v>
      </c>
      <c r="F557" s="112" t="s">
        <v>1141</v>
      </c>
      <c r="G557" s="188"/>
      <c r="H557" s="75"/>
      <c r="I557" s="112" t="s">
        <v>886</v>
      </c>
      <c r="J557" s="112" t="s">
        <v>1113</v>
      </c>
      <c r="K557" s="178"/>
      <c r="L557" s="171"/>
      <c r="M557" s="171"/>
      <c r="N557" s="75"/>
      <c r="O557" s="75"/>
      <c r="P557" s="75"/>
      <c r="Q557" s="75"/>
      <c r="R557" s="112" t="s">
        <v>3</v>
      </c>
      <c r="S557" s="171" t="s">
        <v>18</v>
      </c>
    </row>
    <row r="558" spans="1:19" ht="15" customHeight="1" x14ac:dyDescent="0.35">
      <c r="A558" s="112">
        <v>718</v>
      </c>
      <c r="B558" s="112" t="s">
        <v>2525</v>
      </c>
      <c r="C558" s="112" t="s">
        <v>2526</v>
      </c>
      <c r="D558" s="112" t="s">
        <v>1201</v>
      </c>
      <c r="E558" s="112" t="s">
        <v>295</v>
      </c>
      <c r="F558" s="112" t="s">
        <v>2527</v>
      </c>
      <c r="G558" s="188"/>
      <c r="H558" s="75"/>
      <c r="I558" s="112" t="s">
        <v>1112</v>
      </c>
      <c r="J558" s="112" t="s">
        <v>1113</v>
      </c>
      <c r="K558" s="178"/>
      <c r="L558" s="171"/>
      <c r="M558" s="171"/>
      <c r="N558" s="112">
        <v>1</v>
      </c>
      <c r="O558" s="75"/>
      <c r="P558" s="112">
        <v>11</v>
      </c>
      <c r="Q558" s="75"/>
      <c r="R558" s="112" t="s">
        <v>3</v>
      </c>
      <c r="S558" s="171" t="s">
        <v>18</v>
      </c>
    </row>
    <row r="559" spans="1:19" ht="15" customHeight="1" x14ac:dyDescent="0.35">
      <c r="A559" s="112">
        <v>231</v>
      </c>
      <c r="B559" s="112" t="s">
        <v>1163</v>
      </c>
      <c r="C559" s="112" t="s">
        <v>1164</v>
      </c>
      <c r="D559" s="112" t="s">
        <v>1165</v>
      </c>
      <c r="E559" s="112" t="s">
        <v>295</v>
      </c>
      <c r="F559" s="112" t="s">
        <v>1166</v>
      </c>
      <c r="G559" s="188"/>
      <c r="H559" s="75"/>
      <c r="I559" s="112" t="s">
        <v>886</v>
      </c>
      <c r="J559" s="112" t="s">
        <v>1113</v>
      </c>
      <c r="K559" s="178"/>
      <c r="L559" s="171"/>
      <c r="M559" s="171"/>
      <c r="N559" s="112">
        <v>1</v>
      </c>
      <c r="O559" s="75"/>
      <c r="P559" s="75"/>
      <c r="Q559" s="75"/>
      <c r="R559" s="112" t="s">
        <v>3</v>
      </c>
      <c r="S559" s="171" t="s">
        <v>18</v>
      </c>
    </row>
    <row r="560" spans="1:19" ht="15" customHeight="1" x14ac:dyDescent="0.35">
      <c r="A560" s="112">
        <v>597</v>
      </c>
      <c r="B560" s="112" t="s">
        <v>2203</v>
      </c>
      <c r="C560" s="112" t="s">
        <v>2204</v>
      </c>
      <c r="D560" s="112" t="s">
        <v>1201</v>
      </c>
      <c r="E560" s="112" t="s">
        <v>493</v>
      </c>
      <c r="F560" s="112" t="s">
        <v>2205</v>
      </c>
      <c r="G560" s="188"/>
      <c r="H560" s="75"/>
      <c r="I560" s="112" t="s">
        <v>886</v>
      </c>
      <c r="J560" s="112" t="s">
        <v>1113</v>
      </c>
      <c r="K560" s="178"/>
      <c r="L560" s="171"/>
      <c r="M560" s="171"/>
      <c r="N560" s="112">
        <v>1</v>
      </c>
      <c r="O560" s="75"/>
      <c r="P560" s="75"/>
      <c r="Q560" s="75"/>
      <c r="R560" s="112" t="s">
        <v>3</v>
      </c>
      <c r="S560" s="171" t="s">
        <v>18</v>
      </c>
    </row>
    <row r="561" spans="1:19" ht="15" customHeight="1" x14ac:dyDescent="0.35">
      <c r="A561" s="112">
        <v>538</v>
      </c>
      <c r="B561" s="112" t="s">
        <v>2065</v>
      </c>
      <c r="C561" s="112" t="s">
        <v>2066</v>
      </c>
      <c r="D561" s="112" t="s">
        <v>1201</v>
      </c>
      <c r="E561" s="112" t="s">
        <v>493</v>
      </c>
      <c r="F561" s="112" t="s">
        <v>1141</v>
      </c>
      <c r="G561" s="188"/>
      <c r="H561" s="75"/>
      <c r="I561" s="112" t="s">
        <v>886</v>
      </c>
      <c r="J561" s="112" t="s">
        <v>1142</v>
      </c>
      <c r="K561" s="178"/>
      <c r="L561" s="171"/>
      <c r="M561" s="171"/>
      <c r="N561" s="75"/>
      <c r="O561" s="75"/>
      <c r="P561" s="75"/>
      <c r="Q561" s="75"/>
      <c r="R561" s="112" t="s">
        <v>3</v>
      </c>
      <c r="S561" s="171" t="s">
        <v>18</v>
      </c>
    </row>
    <row r="562" spans="1:19" ht="15" customHeight="1" x14ac:dyDescent="0.35">
      <c r="A562" s="112">
        <v>653</v>
      </c>
      <c r="B562" s="112" t="s">
        <v>2342</v>
      </c>
      <c r="C562" s="112" t="s">
        <v>2343</v>
      </c>
      <c r="D562" s="112" t="s">
        <v>1140</v>
      </c>
      <c r="E562" s="112" t="s">
        <v>493</v>
      </c>
      <c r="F562" s="112" t="s">
        <v>1141</v>
      </c>
      <c r="G562" s="188"/>
      <c r="H562" s="75"/>
      <c r="I562" s="112" t="s">
        <v>886</v>
      </c>
      <c r="J562" s="112" t="s">
        <v>1113</v>
      </c>
      <c r="K562" s="178"/>
      <c r="L562" s="171"/>
      <c r="M562" s="171"/>
      <c r="N562" s="112">
        <v>5</v>
      </c>
      <c r="O562" s="75"/>
      <c r="P562" s="75"/>
      <c r="Q562" s="75"/>
      <c r="R562" s="112" t="s">
        <v>3</v>
      </c>
      <c r="S562" s="171" t="s">
        <v>18</v>
      </c>
    </row>
    <row r="563" spans="1:19" ht="15" customHeight="1" x14ac:dyDescent="0.35">
      <c r="A563" s="112">
        <v>285</v>
      </c>
      <c r="B563" s="112" t="s">
        <v>1327</v>
      </c>
      <c r="C563" s="112" t="s">
        <v>1328</v>
      </c>
      <c r="D563" s="112" t="s">
        <v>1329</v>
      </c>
      <c r="E563" s="112" t="s">
        <v>493</v>
      </c>
      <c r="F563" s="112" t="s">
        <v>1141</v>
      </c>
      <c r="G563" s="188"/>
      <c r="H563" s="75"/>
      <c r="I563" s="112" t="s">
        <v>886</v>
      </c>
      <c r="J563" s="112" t="s">
        <v>1142</v>
      </c>
      <c r="K563" s="178"/>
      <c r="L563" s="171"/>
      <c r="M563" s="171"/>
      <c r="N563" s="75"/>
      <c r="O563" s="75"/>
      <c r="P563" s="75"/>
      <c r="Q563" s="75"/>
      <c r="R563" s="112" t="s">
        <v>3</v>
      </c>
      <c r="S563" s="171" t="s">
        <v>18</v>
      </c>
    </row>
    <row r="564" spans="1:19" ht="15" customHeight="1" x14ac:dyDescent="0.35">
      <c r="A564" s="112">
        <v>481</v>
      </c>
      <c r="B564" s="112" t="s">
        <v>1905</v>
      </c>
      <c r="C564" s="112" t="s">
        <v>1906</v>
      </c>
      <c r="D564" s="112" t="s">
        <v>1747</v>
      </c>
      <c r="E564" s="112" t="s">
        <v>493</v>
      </c>
      <c r="F564" s="112" t="s">
        <v>1907</v>
      </c>
      <c r="G564" s="188"/>
      <c r="H564" s="75"/>
      <c r="I564" s="112" t="s">
        <v>886</v>
      </c>
      <c r="J564" s="112" t="s">
        <v>1142</v>
      </c>
      <c r="K564" s="178"/>
      <c r="L564" s="171"/>
      <c r="M564" s="171"/>
      <c r="N564" s="112">
        <v>1</v>
      </c>
      <c r="O564" s="75"/>
      <c r="P564" s="75"/>
      <c r="Q564" s="75"/>
      <c r="R564" s="112" t="s">
        <v>3</v>
      </c>
      <c r="S564" s="171" t="s">
        <v>18</v>
      </c>
    </row>
    <row r="565" spans="1:19" ht="15" customHeight="1" x14ac:dyDescent="0.35">
      <c r="A565" s="112">
        <v>648</v>
      </c>
      <c r="B565" s="112" t="s">
        <v>2331</v>
      </c>
      <c r="C565" s="112" t="s">
        <v>2332</v>
      </c>
      <c r="D565" s="112" t="s">
        <v>1353</v>
      </c>
      <c r="E565" s="112" t="s">
        <v>493</v>
      </c>
      <c r="F565" s="112" t="s">
        <v>1141</v>
      </c>
      <c r="G565" s="188"/>
      <c r="H565" s="75"/>
      <c r="I565" s="112" t="s">
        <v>886</v>
      </c>
      <c r="J565" s="112" t="s">
        <v>1142</v>
      </c>
      <c r="K565" s="178"/>
      <c r="L565" s="171"/>
      <c r="M565" s="171"/>
      <c r="N565" s="75"/>
      <c r="O565" s="75"/>
      <c r="P565" s="75"/>
      <c r="Q565" s="75"/>
      <c r="R565" s="112" t="s">
        <v>3</v>
      </c>
      <c r="S565" s="171" t="s">
        <v>18</v>
      </c>
    </row>
    <row r="566" spans="1:19" ht="15" customHeight="1" x14ac:dyDescent="0.35">
      <c r="A566" s="112">
        <v>837</v>
      </c>
      <c r="B566" s="112" t="s">
        <v>2887</v>
      </c>
      <c r="C566" s="112" t="s">
        <v>2888</v>
      </c>
      <c r="D566" s="112" t="s">
        <v>1747</v>
      </c>
      <c r="E566" s="112" t="s">
        <v>493</v>
      </c>
      <c r="F566" s="112" t="s">
        <v>1141</v>
      </c>
      <c r="G566" s="180" t="s">
        <v>488</v>
      </c>
      <c r="H566" s="75"/>
      <c r="I566" s="112" t="s">
        <v>886</v>
      </c>
      <c r="J566" s="112" t="s">
        <v>1142</v>
      </c>
      <c r="K566" s="178"/>
      <c r="L566" s="171"/>
      <c r="M566" s="171"/>
      <c r="N566" s="112">
        <v>3</v>
      </c>
      <c r="O566" s="75"/>
      <c r="P566" s="75"/>
      <c r="Q566" s="75"/>
      <c r="R566" s="112" t="s">
        <v>5</v>
      </c>
      <c r="S566" s="171" t="s">
        <v>18</v>
      </c>
    </row>
    <row r="567" spans="1:19" ht="15" customHeight="1" x14ac:dyDescent="0.35">
      <c r="A567" s="112">
        <v>928</v>
      </c>
      <c r="B567" s="112" t="s">
        <v>3211</v>
      </c>
      <c r="C567" s="112" t="s">
        <v>3212</v>
      </c>
      <c r="D567" s="112" t="s">
        <v>1747</v>
      </c>
      <c r="E567" s="112" t="s">
        <v>493</v>
      </c>
      <c r="F567" s="112" t="s">
        <v>3213</v>
      </c>
      <c r="G567" s="180" t="s">
        <v>3214</v>
      </c>
      <c r="H567" s="75"/>
      <c r="I567" s="112" t="s">
        <v>1112</v>
      </c>
      <c r="J567" s="112" t="s">
        <v>1142</v>
      </c>
      <c r="K567" s="178"/>
      <c r="L567" s="171"/>
      <c r="M567" s="171"/>
      <c r="N567" s="112">
        <v>2</v>
      </c>
      <c r="O567" s="75"/>
      <c r="P567" s="112">
        <v>12</v>
      </c>
      <c r="Q567" s="75"/>
      <c r="R567" s="112" t="s">
        <v>5</v>
      </c>
      <c r="S567" s="171" t="s">
        <v>18</v>
      </c>
    </row>
    <row r="568" spans="1:19" ht="15" customHeight="1" x14ac:dyDescent="0.35">
      <c r="A568" s="112">
        <v>915</v>
      </c>
      <c r="B568" s="112" t="s">
        <v>1417</v>
      </c>
      <c r="C568" s="112" t="s">
        <v>3167</v>
      </c>
      <c r="D568" s="112" t="s">
        <v>1110</v>
      </c>
      <c r="E568" s="112" t="s">
        <v>295</v>
      </c>
      <c r="F568" s="112" t="s">
        <v>1141</v>
      </c>
      <c r="G568" s="180" t="s">
        <v>488</v>
      </c>
      <c r="H568" s="75"/>
      <c r="I568" s="112" t="s">
        <v>886</v>
      </c>
      <c r="J568" s="112" t="s">
        <v>1113</v>
      </c>
      <c r="K568" s="178"/>
      <c r="L568" s="171"/>
      <c r="M568" s="171"/>
      <c r="N568" s="75"/>
      <c r="O568" s="75"/>
      <c r="P568" s="75"/>
      <c r="Q568" s="75"/>
      <c r="R568" s="112" t="s">
        <v>5</v>
      </c>
      <c r="S568" s="171" t="s">
        <v>18</v>
      </c>
    </row>
    <row r="569" spans="1:19" ht="15" customHeight="1" x14ac:dyDescent="0.35">
      <c r="A569" s="112">
        <v>576</v>
      </c>
      <c r="B569" s="112" t="s">
        <v>2156</v>
      </c>
      <c r="C569" s="112" t="s">
        <v>2157</v>
      </c>
      <c r="D569" s="112" t="s">
        <v>1201</v>
      </c>
      <c r="E569" s="112" t="s">
        <v>493</v>
      </c>
      <c r="F569" s="112" t="s">
        <v>1141</v>
      </c>
      <c r="G569" s="188"/>
      <c r="H569" s="75"/>
      <c r="I569" s="112" t="s">
        <v>886</v>
      </c>
      <c r="J569" s="112" t="s">
        <v>1142</v>
      </c>
      <c r="K569" s="178"/>
      <c r="L569" s="171"/>
      <c r="M569" s="171"/>
      <c r="N569" s="75"/>
      <c r="O569" s="75"/>
      <c r="P569" s="75"/>
      <c r="Q569" s="75"/>
      <c r="R569" s="112" t="s">
        <v>3</v>
      </c>
      <c r="S569" s="171" t="s">
        <v>18</v>
      </c>
    </row>
    <row r="570" spans="1:19" ht="15" customHeight="1" x14ac:dyDescent="0.35">
      <c r="A570" s="112">
        <v>498</v>
      </c>
      <c r="B570" s="112" t="s">
        <v>1955</v>
      </c>
      <c r="C570" s="112" t="s">
        <v>1956</v>
      </c>
      <c r="D570" s="112" t="s">
        <v>1140</v>
      </c>
      <c r="E570" s="112" t="s">
        <v>493</v>
      </c>
      <c r="F570" s="112" t="s">
        <v>1141</v>
      </c>
      <c r="G570" s="188"/>
      <c r="H570" s="75"/>
      <c r="I570" s="112" t="s">
        <v>886</v>
      </c>
      <c r="J570" s="112" t="s">
        <v>1142</v>
      </c>
      <c r="K570" s="178"/>
      <c r="L570" s="171"/>
      <c r="M570" s="171"/>
      <c r="N570" s="112">
        <v>3</v>
      </c>
      <c r="O570" s="75"/>
      <c r="P570" s="75"/>
      <c r="Q570" s="75"/>
      <c r="R570" s="112" t="s">
        <v>3</v>
      </c>
      <c r="S570" s="171" t="s">
        <v>18</v>
      </c>
    </row>
    <row r="571" spans="1:19" ht="15" customHeight="1" x14ac:dyDescent="0.35">
      <c r="A571" s="112">
        <v>363</v>
      </c>
      <c r="B571" s="112" t="s">
        <v>1560</v>
      </c>
      <c r="C571" s="112" t="s">
        <v>1561</v>
      </c>
      <c r="D571" s="112" t="s">
        <v>1140</v>
      </c>
      <c r="E571" s="112" t="s">
        <v>493</v>
      </c>
      <c r="F571" s="112" t="s">
        <v>1562</v>
      </c>
      <c r="G571" s="188"/>
      <c r="H571" s="75"/>
      <c r="I571" s="112" t="s">
        <v>1112</v>
      </c>
      <c r="J571" s="112" t="s">
        <v>1142</v>
      </c>
      <c r="K571" s="178"/>
      <c r="L571" s="171"/>
      <c r="M571" s="171"/>
      <c r="N571" s="112">
        <v>2</v>
      </c>
      <c r="O571" s="75"/>
      <c r="P571" s="112">
        <v>15</v>
      </c>
      <c r="Q571" s="75"/>
      <c r="R571" s="112" t="s">
        <v>3</v>
      </c>
      <c r="S571" s="171" t="s">
        <v>18</v>
      </c>
    </row>
    <row r="572" spans="1:19" ht="15" customHeight="1" x14ac:dyDescent="0.35">
      <c r="A572" s="112">
        <v>590</v>
      </c>
      <c r="B572" s="112" t="s">
        <v>2185</v>
      </c>
      <c r="C572" s="112" t="s">
        <v>2186</v>
      </c>
      <c r="D572" s="112" t="s">
        <v>1140</v>
      </c>
      <c r="E572" s="112" t="s">
        <v>493</v>
      </c>
      <c r="F572" s="112" t="s">
        <v>2187</v>
      </c>
      <c r="G572" s="188"/>
      <c r="H572" s="75"/>
      <c r="I572" s="112" t="s">
        <v>886</v>
      </c>
      <c r="J572" s="112" t="s">
        <v>1113</v>
      </c>
      <c r="K572" s="178"/>
      <c r="L572" s="171"/>
      <c r="M572" s="171"/>
      <c r="N572" s="112">
        <v>2</v>
      </c>
      <c r="O572" s="75"/>
      <c r="P572" s="75"/>
      <c r="Q572" s="75"/>
      <c r="R572" s="112" t="s">
        <v>3</v>
      </c>
      <c r="S572" s="171" t="s">
        <v>18</v>
      </c>
    </row>
    <row r="573" spans="1:19" ht="15" customHeight="1" x14ac:dyDescent="0.35">
      <c r="A573" s="112">
        <v>586</v>
      </c>
      <c r="B573" s="112" t="s">
        <v>2180</v>
      </c>
      <c r="C573" s="112" t="s">
        <v>2181</v>
      </c>
      <c r="D573" s="112" t="s">
        <v>1329</v>
      </c>
      <c r="E573" s="112" t="s">
        <v>493</v>
      </c>
      <c r="F573" s="112" t="s">
        <v>1141</v>
      </c>
      <c r="G573" s="188"/>
      <c r="H573" s="75"/>
      <c r="I573" s="112" t="s">
        <v>886</v>
      </c>
      <c r="J573" s="112" t="s">
        <v>1142</v>
      </c>
      <c r="K573" s="178"/>
      <c r="L573" s="171"/>
      <c r="M573" s="171"/>
      <c r="N573" s="112">
        <v>2</v>
      </c>
      <c r="O573" s="75"/>
      <c r="P573" s="75"/>
      <c r="Q573" s="75"/>
      <c r="R573" s="112" t="s">
        <v>3</v>
      </c>
      <c r="S573" s="171" t="s">
        <v>18</v>
      </c>
    </row>
    <row r="574" spans="1:19" ht="15" customHeight="1" x14ac:dyDescent="0.35">
      <c r="A574" s="112">
        <v>805</v>
      </c>
      <c r="B574" s="112" t="s">
        <v>2623</v>
      </c>
      <c r="C574" s="112" t="s">
        <v>2781</v>
      </c>
      <c r="D574" s="112" t="s">
        <v>2625</v>
      </c>
      <c r="E574" s="112" t="s">
        <v>346</v>
      </c>
      <c r="F574" s="112" t="s">
        <v>2626</v>
      </c>
      <c r="G574" s="188"/>
      <c r="H574" s="75"/>
      <c r="I574" s="112" t="s">
        <v>1112</v>
      </c>
      <c r="J574" s="112" t="s">
        <v>1142</v>
      </c>
      <c r="K574" s="178"/>
      <c r="L574" s="171"/>
      <c r="M574" s="171"/>
      <c r="N574" s="75"/>
      <c r="O574" s="75"/>
      <c r="P574" s="112">
        <v>46</v>
      </c>
      <c r="Q574" s="75"/>
      <c r="R574" s="112" t="s">
        <v>3</v>
      </c>
      <c r="S574" s="171" t="s">
        <v>18</v>
      </c>
    </row>
    <row r="575" spans="1:19" ht="15" customHeight="1" x14ac:dyDescent="0.35">
      <c r="A575" s="112">
        <v>357</v>
      </c>
      <c r="B575" s="112" t="s">
        <v>1542</v>
      </c>
      <c r="C575" s="112" t="s">
        <v>1543</v>
      </c>
      <c r="D575" s="112" t="s">
        <v>1329</v>
      </c>
      <c r="E575" s="112" t="s">
        <v>493</v>
      </c>
      <c r="F575" s="112" t="s">
        <v>1141</v>
      </c>
      <c r="G575" s="188"/>
      <c r="H575" s="75"/>
      <c r="I575" s="112" t="s">
        <v>886</v>
      </c>
      <c r="J575" s="112" t="s">
        <v>1142</v>
      </c>
      <c r="K575" s="178"/>
      <c r="L575" s="171"/>
      <c r="M575" s="171"/>
      <c r="N575" s="112">
        <v>3</v>
      </c>
      <c r="O575" s="75"/>
      <c r="P575" s="75"/>
      <c r="Q575" s="75"/>
      <c r="R575" s="112" t="s">
        <v>3</v>
      </c>
      <c r="S575" s="171" t="s">
        <v>18</v>
      </c>
    </row>
    <row r="576" spans="1:19" ht="15" customHeight="1" x14ac:dyDescent="0.35">
      <c r="A576" s="112">
        <v>339</v>
      </c>
      <c r="B576" s="112" t="s">
        <v>1487</v>
      </c>
      <c r="C576" s="112" t="s">
        <v>1488</v>
      </c>
      <c r="D576" s="112" t="s">
        <v>1140</v>
      </c>
      <c r="E576" s="112" t="s">
        <v>493</v>
      </c>
      <c r="F576" s="112" t="s">
        <v>1141</v>
      </c>
      <c r="G576" s="188"/>
      <c r="H576" s="75"/>
      <c r="I576" s="112" t="s">
        <v>886</v>
      </c>
      <c r="J576" s="112" t="s">
        <v>1142</v>
      </c>
      <c r="K576" s="178"/>
      <c r="L576" s="171"/>
      <c r="M576" s="171"/>
      <c r="N576" s="112">
        <v>4</v>
      </c>
      <c r="O576" s="75"/>
      <c r="P576" s="75"/>
      <c r="Q576" s="75"/>
      <c r="R576" s="112" t="s">
        <v>3</v>
      </c>
      <c r="S576" s="171" t="s">
        <v>18</v>
      </c>
    </row>
    <row r="577" spans="1:19" ht="15" customHeight="1" x14ac:dyDescent="0.35">
      <c r="A577" s="112">
        <v>302</v>
      </c>
      <c r="B577" s="112" t="s">
        <v>1377</v>
      </c>
      <c r="C577" s="112" t="s">
        <v>1378</v>
      </c>
      <c r="D577" s="112" t="s">
        <v>332</v>
      </c>
      <c r="E577" s="112" t="s">
        <v>493</v>
      </c>
      <c r="F577" s="112" t="s">
        <v>1379</v>
      </c>
      <c r="G577" s="188"/>
      <c r="H577" s="75"/>
      <c r="I577" s="112" t="s">
        <v>886</v>
      </c>
      <c r="J577" s="112" t="s">
        <v>1113</v>
      </c>
      <c r="K577" s="178"/>
      <c r="L577" s="171"/>
      <c r="M577" s="171"/>
      <c r="N577" s="112">
        <v>2</v>
      </c>
      <c r="O577" s="75"/>
      <c r="P577" s="75"/>
      <c r="Q577" s="75"/>
      <c r="R577" s="112" t="s">
        <v>3</v>
      </c>
      <c r="S577" s="171" t="s">
        <v>18</v>
      </c>
    </row>
    <row r="578" spans="1:19" ht="15" customHeight="1" x14ac:dyDescent="0.35">
      <c r="A578" s="112">
        <v>259</v>
      </c>
      <c r="B578" s="112" t="s">
        <v>1249</v>
      </c>
      <c r="C578" s="112" t="s">
        <v>1250</v>
      </c>
      <c r="D578" s="112" t="s">
        <v>1201</v>
      </c>
      <c r="E578" s="112" t="s">
        <v>346</v>
      </c>
      <c r="F578" s="112" t="s">
        <v>1251</v>
      </c>
      <c r="G578" s="188"/>
      <c r="H578" s="75"/>
      <c r="I578" s="112" t="s">
        <v>886</v>
      </c>
      <c r="J578" s="112" t="s">
        <v>1142</v>
      </c>
      <c r="K578" s="178"/>
      <c r="L578" s="171"/>
      <c r="M578" s="171"/>
      <c r="N578" s="112">
        <v>1</v>
      </c>
      <c r="O578" s="75"/>
      <c r="P578" s="75"/>
      <c r="Q578" s="75"/>
      <c r="R578" s="112" t="s">
        <v>3</v>
      </c>
      <c r="S578" s="171" t="s">
        <v>18</v>
      </c>
    </row>
    <row r="579" spans="1:19" ht="15" customHeight="1" x14ac:dyDescent="0.35">
      <c r="A579" s="112">
        <v>429</v>
      </c>
      <c r="B579" s="112" t="s">
        <v>1755</v>
      </c>
      <c r="C579" s="112" t="s">
        <v>1756</v>
      </c>
      <c r="D579" s="112" t="s">
        <v>1201</v>
      </c>
      <c r="E579" s="112" t="s">
        <v>346</v>
      </c>
      <c r="F579" s="112" t="s">
        <v>1757</v>
      </c>
      <c r="G579" s="188"/>
      <c r="H579" s="75"/>
      <c r="I579" s="112" t="s">
        <v>886</v>
      </c>
      <c r="J579" s="112" t="s">
        <v>1142</v>
      </c>
      <c r="K579" s="178"/>
      <c r="L579" s="171"/>
      <c r="M579" s="171"/>
      <c r="N579" s="75"/>
      <c r="O579" s="75"/>
      <c r="P579" s="75"/>
      <c r="Q579" s="75"/>
      <c r="R579" s="112" t="s">
        <v>3</v>
      </c>
      <c r="S579" s="171" t="s">
        <v>18</v>
      </c>
    </row>
    <row r="580" spans="1:19" ht="15" customHeight="1" x14ac:dyDescent="0.35">
      <c r="A580" s="112">
        <v>527</v>
      </c>
      <c r="B580" s="112" t="s">
        <v>2034</v>
      </c>
      <c r="C580" s="112" t="s">
        <v>2035</v>
      </c>
      <c r="D580" s="112" t="s">
        <v>1201</v>
      </c>
      <c r="E580" s="112" t="s">
        <v>493</v>
      </c>
      <c r="F580" s="112" t="s">
        <v>2036</v>
      </c>
      <c r="G580" s="188"/>
      <c r="H580" s="75"/>
      <c r="I580" s="112" t="s">
        <v>1112</v>
      </c>
      <c r="J580" s="112" t="s">
        <v>1142</v>
      </c>
      <c r="K580" s="178"/>
      <c r="L580" s="171"/>
      <c r="M580" s="171"/>
      <c r="N580" s="112">
        <v>1</v>
      </c>
      <c r="O580" s="75"/>
      <c r="P580" s="112">
        <v>15</v>
      </c>
      <c r="Q580" s="75"/>
      <c r="R580" s="112" t="s">
        <v>3</v>
      </c>
      <c r="S580" s="171" t="s">
        <v>18</v>
      </c>
    </row>
    <row r="581" spans="1:19" ht="15" customHeight="1" x14ac:dyDescent="0.35">
      <c r="A581" s="112">
        <v>341</v>
      </c>
      <c r="B581" s="112" t="s">
        <v>1491</v>
      </c>
      <c r="C581" s="112" t="s">
        <v>1492</v>
      </c>
      <c r="D581" s="112" t="s">
        <v>1140</v>
      </c>
      <c r="E581" s="112" t="s">
        <v>493</v>
      </c>
      <c r="F581" s="112" t="s">
        <v>1493</v>
      </c>
      <c r="G581" s="188"/>
      <c r="H581" s="75"/>
      <c r="I581" s="112" t="s">
        <v>886</v>
      </c>
      <c r="J581" s="112" t="s">
        <v>1142</v>
      </c>
      <c r="K581" s="178"/>
      <c r="L581" s="171"/>
      <c r="M581" s="171"/>
      <c r="N581" s="112">
        <v>3</v>
      </c>
      <c r="O581" s="75"/>
      <c r="P581" s="75"/>
      <c r="Q581" s="75"/>
      <c r="R581" s="112" t="s">
        <v>3</v>
      </c>
      <c r="S581" s="171" t="s">
        <v>18</v>
      </c>
    </row>
    <row r="582" spans="1:19" ht="15" customHeight="1" x14ac:dyDescent="0.35">
      <c r="A582" s="112">
        <v>947</v>
      </c>
      <c r="B582" s="112" t="s">
        <v>3274</v>
      </c>
      <c r="C582" s="112" t="s">
        <v>3275</v>
      </c>
      <c r="D582" s="112" t="s">
        <v>1140</v>
      </c>
      <c r="E582" s="112" t="s">
        <v>493</v>
      </c>
      <c r="F582" s="112" t="s">
        <v>1141</v>
      </c>
      <c r="G582" s="180" t="s">
        <v>3276</v>
      </c>
      <c r="H582" s="75"/>
      <c r="I582" s="112" t="s">
        <v>886</v>
      </c>
      <c r="J582" s="112" t="s">
        <v>1142</v>
      </c>
      <c r="K582" s="178"/>
      <c r="L582" s="171"/>
      <c r="M582" s="171"/>
      <c r="N582" s="75"/>
      <c r="O582" s="75"/>
      <c r="P582" s="75"/>
      <c r="Q582" s="75"/>
      <c r="R582" s="112" t="s">
        <v>5</v>
      </c>
      <c r="S582" s="171" t="s">
        <v>18</v>
      </c>
    </row>
    <row r="583" spans="1:19" ht="15" customHeight="1" x14ac:dyDescent="0.35">
      <c r="A583" s="112">
        <v>665</v>
      </c>
      <c r="B583" s="112" t="s">
        <v>2370</v>
      </c>
      <c r="C583" s="112" t="s">
        <v>2371</v>
      </c>
      <c r="D583" s="112" t="s">
        <v>2372</v>
      </c>
      <c r="E583" s="112" t="s">
        <v>493</v>
      </c>
      <c r="F583" s="112" t="s">
        <v>2373</v>
      </c>
      <c r="G583" s="188"/>
      <c r="H583" s="75"/>
      <c r="I583" s="112" t="s">
        <v>886</v>
      </c>
      <c r="J583" s="112" t="s">
        <v>1142</v>
      </c>
      <c r="K583" s="178"/>
      <c r="L583" s="171"/>
      <c r="M583" s="171"/>
      <c r="N583" s="112">
        <v>2</v>
      </c>
      <c r="O583" s="75"/>
      <c r="P583" s="75"/>
      <c r="Q583" s="75"/>
      <c r="R583" s="112" t="s">
        <v>3</v>
      </c>
      <c r="S583" s="171" t="s">
        <v>18</v>
      </c>
    </row>
    <row r="584" spans="1:19" ht="15" customHeight="1" x14ac:dyDescent="0.35">
      <c r="A584" s="112">
        <v>447</v>
      </c>
      <c r="B584" s="112" t="s">
        <v>1807</v>
      </c>
      <c r="C584" s="112" t="s">
        <v>1808</v>
      </c>
      <c r="D584" s="112" t="s">
        <v>1747</v>
      </c>
      <c r="E584" s="112" t="s">
        <v>493</v>
      </c>
      <c r="F584" s="112" t="s">
        <v>1809</v>
      </c>
      <c r="G584" s="188"/>
      <c r="H584" s="75"/>
      <c r="I584" s="112" t="s">
        <v>886</v>
      </c>
      <c r="J584" s="112" t="s">
        <v>1142</v>
      </c>
      <c r="K584" s="178"/>
      <c r="L584" s="171"/>
      <c r="M584" s="171"/>
      <c r="N584" s="112">
        <v>3</v>
      </c>
      <c r="O584" s="75"/>
      <c r="P584" s="75"/>
      <c r="Q584" s="75"/>
      <c r="R584" s="112" t="s">
        <v>3</v>
      </c>
      <c r="S584" s="171" t="s">
        <v>18</v>
      </c>
    </row>
    <row r="585" spans="1:19" ht="15" customHeight="1" x14ac:dyDescent="0.35">
      <c r="A585" s="112">
        <v>480</v>
      </c>
      <c r="B585" s="112" t="s">
        <v>1902</v>
      </c>
      <c r="C585" s="112" t="s">
        <v>1903</v>
      </c>
      <c r="D585" s="112" t="s">
        <v>1747</v>
      </c>
      <c r="E585" s="112" t="s">
        <v>493</v>
      </c>
      <c r="F585" s="112" t="s">
        <v>1904</v>
      </c>
      <c r="G585" s="188"/>
      <c r="H585" s="75"/>
      <c r="I585" s="112" t="s">
        <v>1112</v>
      </c>
      <c r="J585" s="112" t="s">
        <v>1142</v>
      </c>
      <c r="K585" s="178"/>
      <c r="L585" s="171"/>
      <c r="M585" s="171"/>
      <c r="N585" s="112">
        <v>1</v>
      </c>
      <c r="O585" s="75"/>
      <c r="P585" s="112">
        <v>15</v>
      </c>
      <c r="Q585" s="75"/>
      <c r="R585" s="112" t="s">
        <v>3</v>
      </c>
      <c r="S585" s="171" t="s">
        <v>18</v>
      </c>
    </row>
    <row r="586" spans="1:19" ht="15" customHeight="1" x14ac:dyDescent="0.35">
      <c r="A586" s="112">
        <v>923</v>
      </c>
      <c r="B586" s="112" t="s">
        <v>3194</v>
      </c>
      <c r="C586" s="112" t="s">
        <v>3195</v>
      </c>
      <c r="D586" s="112" t="s">
        <v>3196</v>
      </c>
      <c r="E586" s="112" t="s">
        <v>493</v>
      </c>
      <c r="F586" s="112" t="s">
        <v>3197</v>
      </c>
      <c r="G586" s="180" t="s">
        <v>3198</v>
      </c>
      <c r="H586" s="75"/>
      <c r="I586" s="112" t="s">
        <v>886</v>
      </c>
      <c r="J586" s="112" t="s">
        <v>1142</v>
      </c>
      <c r="K586" s="178"/>
      <c r="L586" s="171"/>
      <c r="M586" s="171"/>
      <c r="N586" s="75"/>
      <c r="O586" s="75"/>
      <c r="P586" s="75"/>
      <c r="Q586" s="75"/>
      <c r="R586" s="112" t="s">
        <v>5</v>
      </c>
      <c r="S586" s="171" t="s">
        <v>18</v>
      </c>
    </row>
    <row r="587" spans="1:19" ht="15" customHeight="1" x14ac:dyDescent="0.35">
      <c r="A587" s="112">
        <v>948</v>
      </c>
      <c r="B587" s="112" t="s">
        <v>3277</v>
      </c>
      <c r="C587" s="112" t="s">
        <v>3278</v>
      </c>
      <c r="D587" s="112" t="s">
        <v>3196</v>
      </c>
      <c r="E587" s="112" t="s">
        <v>493</v>
      </c>
      <c r="F587" s="112" t="s">
        <v>3279</v>
      </c>
      <c r="G587" s="180" t="s">
        <v>3280</v>
      </c>
      <c r="H587" s="75"/>
      <c r="I587" s="112" t="s">
        <v>1112</v>
      </c>
      <c r="J587" s="112" t="s">
        <v>1142</v>
      </c>
      <c r="K587" s="178"/>
      <c r="L587" s="171"/>
      <c r="M587" s="171"/>
      <c r="N587" s="75"/>
      <c r="O587" s="75"/>
      <c r="P587" s="112">
        <v>23</v>
      </c>
      <c r="Q587" s="75"/>
      <c r="R587" s="112" t="s">
        <v>5</v>
      </c>
      <c r="S587" s="171" t="s">
        <v>18</v>
      </c>
    </row>
    <row r="588" spans="1:19" ht="15" customHeight="1" x14ac:dyDescent="0.35">
      <c r="A588" s="112">
        <v>619</v>
      </c>
      <c r="B588" s="112" t="s">
        <v>2257</v>
      </c>
      <c r="C588" s="112" t="s">
        <v>2258</v>
      </c>
      <c r="D588" s="112" t="s">
        <v>1329</v>
      </c>
      <c r="E588" s="112" t="s">
        <v>346</v>
      </c>
      <c r="F588" s="112" t="s">
        <v>2259</v>
      </c>
      <c r="G588" s="188"/>
      <c r="H588" s="75"/>
      <c r="I588" s="112" t="s">
        <v>886</v>
      </c>
      <c r="J588" s="112" t="s">
        <v>1142</v>
      </c>
      <c r="K588" s="178"/>
      <c r="L588" s="171"/>
      <c r="M588" s="171"/>
      <c r="N588" s="112">
        <v>4</v>
      </c>
      <c r="O588" s="75"/>
      <c r="P588" s="75"/>
      <c r="Q588" s="75"/>
      <c r="R588" s="112" t="s">
        <v>3</v>
      </c>
      <c r="S588" s="171" t="s">
        <v>18</v>
      </c>
    </row>
    <row r="589" spans="1:19" ht="15" customHeight="1" x14ac:dyDescent="0.35">
      <c r="A589" s="112">
        <v>863</v>
      </c>
      <c r="B589" s="112" t="s">
        <v>2866</v>
      </c>
      <c r="C589" s="112" t="s">
        <v>2984</v>
      </c>
      <c r="D589" s="112" t="s">
        <v>1201</v>
      </c>
      <c r="E589" s="112" t="s">
        <v>346</v>
      </c>
      <c r="F589" s="112" t="s">
        <v>2985</v>
      </c>
      <c r="G589" s="180" t="s">
        <v>2986</v>
      </c>
      <c r="H589" s="75"/>
      <c r="I589" s="112" t="s">
        <v>886</v>
      </c>
      <c r="J589" s="112" t="s">
        <v>1142</v>
      </c>
      <c r="K589" s="178"/>
      <c r="L589" s="171"/>
      <c r="M589" s="171"/>
      <c r="N589" s="75"/>
      <c r="O589" s="75"/>
      <c r="P589" s="75"/>
      <c r="Q589" s="75"/>
      <c r="R589" s="112" t="s">
        <v>5</v>
      </c>
      <c r="S589" s="171" t="s">
        <v>18</v>
      </c>
    </row>
    <row r="590" spans="1:19" ht="15" customHeight="1" x14ac:dyDescent="0.35">
      <c r="A590" s="112">
        <v>501</v>
      </c>
      <c r="B590" s="112" t="s">
        <v>1963</v>
      </c>
      <c r="C590" s="112" t="s">
        <v>1964</v>
      </c>
      <c r="D590" s="112" t="s">
        <v>1140</v>
      </c>
      <c r="E590" s="112" t="s">
        <v>493</v>
      </c>
      <c r="F590" s="112" t="s">
        <v>1965</v>
      </c>
      <c r="G590" s="188"/>
      <c r="H590" s="75"/>
      <c r="I590" s="112" t="s">
        <v>886</v>
      </c>
      <c r="J590" s="112" t="s">
        <v>1142</v>
      </c>
      <c r="K590" s="178"/>
      <c r="L590" s="171"/>
      <c r="M590" s="171"/>
      <c r="N590" s="75"/>
      <c r="O590" s="75"/>
      <c r="P590" s="75"/>
      <c r="Q590" s="75"/>
      <c r="R590" s="112" t="s">
        <v>3</v>
      </c>
      <c r="S590" s="171" t="s">
        <v>18</v>
      </c>
    </row>
    <row r="591" spans="1:19" ht="15" customHeight="1" x14ac:dyDescent="0.35">
      <c r="A591" s="112">
        <v>283</v>
      </c>
      <c r="B591" s="112" t="s">
        <v>1321</v>
      </c>
      <c r="C591" s="112" t="s">
        <v>1322</v>
      </c>
      <c r="D591" s="112" t="s">
        <v>1140</v>
      </c>
      <c r="E591" s="112" t="s">
        <v>493</v>
      </c>
      <c r="F591" s="112" t="s">
        <v>1323</v>
      </c>
      <c r="G591" s="188"/>
      <c r="H591" s="75"/>
      <c r="I591" s="112" t="s">
        <v>1112</v>
      </c>
      <c r="J591" s="112" t="s">
        <v>1142</v>
      </c>
      <c r="K591" s="178"/>
      <c r="L591" s="171"/>
      <c r="M591" s="171"/>
      <c r="N591" s="75"/>
      <c r="O591" s="75"/>
      <c r="P591" s="112">
        <v>18</v>
      </c>
      <c r="Q591" s="75"/>
      <c r="R591" s="112" t="s">
        <v>3</v>
      </c>
      <c r="S591" s="171" t="s">
        <v>18</v>
      </c>
    </row>
    <row r="592" spans="1:19" ht="15" customHeight="1" x14ac:dyDescent="0.35">
      <c r="A592" s="112">
        <v>497</v>
      </c>
      <c r="B592" s="112" t="s">
        <v>1951</v>
      </c>
      <c r="C592" s="112" t="s">
        <v>1952</v>
      </c>
      <c r="D592" s="112" t="s">
        <v>1953</v>
      </c>
      <c r="E592" s="112" t="s">
        <v>493</v>
      </c>
      <c r="F592" s="112" t="s">
        <v>1954</v>
      </c>
      <c r="G592" s="188"/>
      <c r="H592" s="75"/>
      <c r="I592" s="112" t="s">
        <v>886</v>
      </c>
      <c r="J592" s="112" t="s">
        <v>1142</v>
      </c>
      <c r="K592" s="178"/>
      <c r="L592" s="171"/>
      <c r="M592" s="171"/>
      <c r="N592" s="75"/>
      <c r="O592" s="75"/>
      <c r="P592" s="75"/>
      <c r="Q592" s="75"/>
      <c r="R592" s="112" t="s">
        <v>3</v>
      </c>
      <c r="S592" s="171" t="s">
        <v>18</v>
      </c>
    </row>
    <row r="593" spans="1:19" ht="15" customHeight="1" x14ac:dyDescent="0.35">
      <c r="A593" s="112">
        <v>807</v>
      </c>
      <c r="B593" s="112" t="s">
        <v>2785</v>
      </c>
      <c r="C593" s="112" t="s">
        <v>2786</v>
      </c>
      <c r="D593" s="112" t="s">
        <v>1953</v>
      </c>
      <c r="E593" s="112" t="s">
        <v>493</v>
      </c>
      <c r="F593" s="112" t="s">
        <v>2787</v>
      </c>
      <c r="G593" s="188"/>
      <c r="H593" s="75"/>
      <c r="I593" s="112" t="s">
        <v>1112</v>
      </c>
      <c r="J593" s="112" t="s">
        <v>1142</v>
      </c>
      <c r="K593" s="178"/>
      <c r="L593" s="171"/>
      <c r="M593" s="171"/>
      <c r="N593" s="112">
        <v>1</v>
      </c>
      <c r="O593" s="75"/>
      <c r="P593" s="112">
        <v>16</v>
      </c>
      <c r="Q593" s="75"/>
      <c r="R593" s="112" t="s">
        <v>3</v>
      </c>
      <c r="S593" s="171" t="s">
        <v>18</v>
      </c>
    </row>
    <row r="594" spans="1:19" ht="15" customHeight="1" x14ac:dyDescent="0.35">
      <c r="A594" s="112">
        <v>955</v>
      </c>
      <c r="B594" s="112" t="s">
        <v>3302</v>
      </c>
      <c r="C594" s="112" t="s">
        <v>3303</v>
      </c>
      <c r="D594" s="112" t="s">
        <v>1201</v>
      </c>
      <c r="E594" s="112" t="s">
        <v>346</v>
      </c>
      <c r="F594" s="112" t="s">
        <v>3304</v>
      </c>
      <c r="G594" s="180" t="s">
        <v>3305</v>
      </c>
      <c r="H594" s="75"/>
      <c r="I594" s="112" t="s">
        <v>886</v>
      </c>
      <c r="J594" s="112" t="s">
        <v>1142</v>
      </c>
      <c r="K594" s="178"/>
      <c r="L594" s="171"/>
      <c r="M594" s="171"/>
      <c r="N594" s="75"/>
      <c r="O594" s="75"/>
      <c r="P594" s="75"/>
      <c r="Q594" s="75"/>
      <c r="R594" s="112" t="s">
        <v>5</v>
      </c>
      <c r="S594" s="171" t="s">
        <v>18</v>
      </c>
    </row>
    <row r="595" spans="1:19" ht="15" customHeight="1" x14ac:dyDescent="0.35">
      <c r="A595" s="112">
        <v>656</v>
      </c>
      <c r="B595" s="112" t="s">
        <v>2346</v>
      </c>
      <c r="C595" s="112" t="s">
        <v>2347</v>
      </c>
      <c r="D595" s="112" t="s">
        <v>1678</v>
      </c>
      <c r="E595" s="112" t="s">
        <v>346</v>
      </c>
      <c r="F595" s="112" t="s">
        <v>2348</v>
      </c>
      <c r="G595" s="188"/>
      <c r="H595" s="75"/>
      <c r="I595" s="112" t="s">
        <v>886</v>
      </c>
      <c r="J595" s="112" t="s">
        <v>1142</v>
      </c>
      <c r="K595" s="178"/>
      <c r="L595" s="171"/>
      <c r="M595" s="171"/>
      <c r="N595" s="112">
        <v>1</v>
      </c>
      <c r="O595" s="75"/>
      <c r="P595" s="75"/>
      <c r="Q595" s="75"/>
      <c r="R595" s="112" t="s">
        <v>3</v>
      </c>
      <c r="S595" s="171" t="s">
        <v>18</v>
      </c>
    </row>
    <row r="596" spans="1:19" ht="15" customHeight="1" x14ac:dyDescent="0.35">
      <c r="A596" s="112">
        <v>779</v>
      </c>
      <c r="B596" s="112" t="s">
        <v>2708</v>
      </c>
      <c r="C596" s="112" t="s">
        <v>2709</v>
      </c>
      <c r="D596" s="112" t="s">
        <v>1678</v>
      </c>
      <c r="E596" s="112" t="s">
        <v>493</v>
      </c>
      <c r="F596" s="112" t="s">
        <v>2348</v>
      </c>
      <c r="G596" s="188"/>
      <c r="H596" s="75"/>
      <c r="I596" s="112" t="s">
        <v>1112</v>
      </c>
      <c r="J596" s="112" t="s">
        <v>1142</v>
      </c>
      <c r="K596" s="178"/>
      <c r="L596" s="171"/>
      <c r="M596" s="171"/>
      <c r="N596" s="75"/>
      <c r="O596" s="75"/>
      <c r="P596" s="75"/>
      <c r="Q596" s="75"/>
      <c r="R596" s="112" t="s">
        <v>3</v>
      </c>
      <c r="S596" s="171" t="s">
        <v>18</v>
      </c>
    </row>
    <row r="597" spans="1:19" ht="15" customHeight="1" x14ac:dyDescent="0.35">
      <c r="A597" s="112">
        <v>620</v>
      </c>
      <c r="B597" s="112" t="s">
        <v>2260</v>
      </c>
      <c r="C597" s="112" t="s">
        <v>2261</v>
      </c>
      <c r="D597" s="112" t="s">
        <v>332</v>
      </c>
      <c r="E597" s="112" t="s">
        <v>346</v>
      </c>
      <c r="F597" s="112" t="s">
        <v>1141</v>
      </c>
      <c r="G597" s="188"/>
      <c r="H597" s="75"/>
      <c r="I597" s="112" t="s">
        <v>886</v>
      </c>
      <c r="J597" s="112" t="s">
        <v>1142</v>
      </c>
      <c r="K597" s="178"/>
      <c r="L597" s="171"/>
      <c r="M597" s="171"/>
      <c r="N597" s="112">
        <v>1</v>
      </c>
      <c r="O597" s="75"/>
      <c r="P597" s="75"/>
      <c r="Q597" s="75"/>
      <c r="R597" s="112" t="s">
        <v>3</v>
      </c>
      <c r="S597" s="171" t="s">
        <v>18</v>
      </c>
    </row>
    <row r="598" spans="1:19" ht="15" customHeight="1" x14ac:dyDescent="0.35">
      <c r="A598" s="112">
        <v>617</v>
      </c>
      <c r="B598" s="112" t="s">
        <v>2253</v>
      </c>
      <c r="C598" s="112" t="s">
        <v>2254</v>
      </c>
      <c r="D598" s="112" t="s">
        <v>1201</v>
      </c>
      <c r="E598" s="112" t="s">
        <v>346</v>
      </c>
      <c r="F598" s="112" t="s">
        <v>2255</v>
      </c>
      <c r="G598" s="188"/>
      <c r="H598" s="75"/>
      <c r="I598" s="112" t="s">
        <v>886</v>
      </c>
      <c r="J598" s="112" t="s">
        <v>1142</v>
      </c>
      <c r="K598" s="178"/>
      <c r="L598" s="171"/>
      <c r="M598" s="171"/>
      <c r="N598" s="112">
        <v>3</v>
      </c>
      <c r="O598" s="75"/>
      <c r="P598" s="75"/>
      <c r="Q598" s="75"/>
      <c r="R598" s="112" t="s">
        <v>3</v>
      </c>
      <c r="S598" s="171" t="s">
        <v>18</v>
      </c>
    </row>
    <row r="599" spans="1:19" ht="15" customHeight="1" x14ac:dyDescent="0.35">
      <c r="A599" s="112">
        <v>318</v>
      </c>
      <c r="B599" s="112" t="s">
        <v>1425</v>
      </c>
      <c r="C599" s="112" t="s">
        <v>1426</v>
      </c>
      <c r="D599" s="112" t="s">
        <v>1110</v>
      </c>
      <c r="E599" s="112" t="s">
        <v>493</v>
      </c>
      <c r="F599" s="112" t="s">
        <v>1427</v>
      </c>
      <c r="G599" s="188"/>
      <c r="H599" s="75"/>
      <c r="I599" s="112" t="s">
        <v>886</v>
      </c>
      <c r="J599" s="112" t="s">
        <v>1142</v>
      </c>
      <c r="K599" s="178"/>
      <c r="L599" s="171"/>
      <c r="M599" s="171"/>
      <c r="N599" s="112">
        <v>1</v>
      </c>
      <c r="O599" s="75"/>
      <c r="P599" s="75"/>
      <c r="Q599" s="75"/>
      <c r="R599" s="112" t="s">
        <v>3</v>
      </c>
      <c r="S599" s="171" t="s">
        <v>18</v>
      </c>
    </row>
    <row r="600" spans="1:19" ht="15" customHeight="1" x14ac:dyDescent="0.35">
      <c r="A600" s="112">
        <v>972</v>
      </c>
      <c r="B600" s="112" t="s">
        <v>2625</v>
      </c>
      <c r="C600" s="112" t="s">
        <v>3361</v>
      </c>
      <c r="D600" s="112" t="s">
        <v>488</v>
      </c>
      <c r="E600" s="112" t="s">
        <v>346</v>
      </c>
      <c r="F600" s="112" t="s">
        <v>1141</v>
      </c>
      <c r="G600" s="180" t="s">
        <v>3362</v>
      </c>
      <c r="H600" s="75"/>
      <c r="I600" s="112" t="s">
        <v>886</v>
      </c>
      <c r="J600" s="112" t="s">
        <v>1142</v>
      </c>
      <c r="K600" s="178"/>
      <c r="L600" s="171"/>
      <c r="M600" s="171"/>
      <c r="N600" s="112">
        <v>2</v>
      </c>
      <c r="O600" s="75"/>
      <c r="P600" s="75"/>
      <c r="Q600" s="75"/>
      <c r="R600" s="112" t="s">
        <v>5</v>
      </c>
      <c r="S600" s="171" t="s">
        <v>18</v>
      </c>
    </row>
    <row r="601" spans="1:19" ht="15" customHeight="1" x14ac:dyDescent="0.35">
      <c r="A601" s="112">
        <v>750</v>
      </c>
      <c r="B601" s="112" t="s">
        <v>2623</v>
      </c>
      <c r="C601" s="112" t="s">
        <v>2624</v>
      </c>
      <c r="D601" s="112" t="s">
        <v>2625</v>
      </c>
      <c r="E601" s="112" t="s">
        <v>346</v>
      </c>
      <c r="F601" s="112" t="s">
        <v>2626</v>
      </c>
      <c r="G601" s="188"/>
      <c r="H601" s="75"/>
      <c r="I601" s="112" t="s">
        <v>1112</v>
      </c>
      <c r="J601" s="112" t="s">
        <v>1142</v>
      </c>
      <c r="K601" s="178"/>
      <c r="L601" s="171"/>
      <c r="M601" s="171"/>
      <c r="N601" s="75"/>
      <c r="O601" s="75"/>
      <c r="P601" s="112">
        <v>47</v>
      </c>
      <c r="Q601" s="75"/>
      <c r="R601" s="112" t="s">
        <v>3</v>
      </c>
      <c r="S601" s="171" t="s">
        <v>18</v>
      </c>
    </row>
    <row r="602" spans="1:19" ht="15" customHeight="1" x14ac:dyDescent="0.35">
      <c r="A602" s="112">
        <v>598</v>
      </c>
      <c r="B602" s="112" t="s">
        <v>2206</v>
      </c>
      <c r="C602" s="112" t="s">
        <v>2207</v>
      </c>
      <c r="D602" s="112" t="s">
        <v>1140</v>
      </c>
      <c r="E602" s="112" t="s">
        <v>346</v>
      </c>
      <c r="F602" s="112" t="s">
        <v>2208</v>
      </c>
      <c r="G602" s="188"/>
      <c r="H602" s="75"/>
      <c r="I602" s="112" t="s">
        <v>886</v>
      </c>
      <c r="J602" s="112" t="s">
        <v>1142</v>
      </c>
      <c r="K602" s="178"/>
      <c r="L602" s="171"/>
      <c r="M602" s="171"/>
      <c r="N602" s="112">
        <v>2</v>
      </c>
      <c r="O602" s="75"/>
      <c r="P602" s="75"/>
      <c r="Q602" s="75"/>
      <c r="R602" s="112" t="s">
        <v>3</v>
      </c>
      <c r="S602" s="171" t="s">
        <v>18</v>
      </c>
    </row>
    <row r="603" spans="1:19" ht="15" customHeight="1" x14ac:dyDescent="0.35">
      <c r="A603" s="112">
        <v>898</v>
      </c>
      <c r="B603" s="112" t="s">
        <v>3108</v>
      </c>
      <c r="C603" s="112" t="s">
        <v>3109</v>
      </c>
      <c r="D603" s="112" t="s">
        <v>1201</v>
      </c>
      <c r="E603" s="112" t="s">
        <v>346</v>
      </c>
      <c r="F603" s="112" t="s">
        <v>1141</v>
      </c>
      <c r="G603" s="180" t="s">
        <v>3110</v>
      </c>
      <c r="H603" s="75"/>
      <c r="I603" s="112" t="s">
        <v>886</v>
      </c>
      <c r="J603" s="112" t="s">
        <v>1142</v>
      </c>
      <c r="K603" s="178"/>
      <c r="L603" s="171"/>
      <c r="M603" s="171"/>
      <c r="N603" s="112">
        <v>1</v>
      </c>
      <c r="O603" s="75"/>
      <c r="P603" s="75"/>
      <c r="Q603" s="75"/>
      <c r="R603" s="112" t="s">
        <v>5</v>
      </c>
      <c r="S603" s="171" t="s">
        <v>18</v>
      </c>
    </row>
    <row r="604" spans="1:19" ht="15" customHeight="1" x14ac:dyDescent="0.35">
      <c r="A604" s="112">
        <v>888</v>
      </c>
      <c r="B604" s="112" t="s">
        <v>3072</v>
      </c>
      <c r="C604" s="112" t="s">
        <v>3073</v>
      </c>
      <c r="D604" s="112" t="s">
        <v>1201</v>
      </c>
      <c r="E604" s="112" t="s">
        <v>346</v>
      </c>
      <c r="F604" s="112" t="s">
        <v>3074</v>
      </c>
      <c r="G604" s="180" t="s">
        <v>3075</v>
      </c>
      <c r="H604" s="75"/>
      <c r="I604" s="112" t="s">
        <v>886</v>
      </c>
      <c r="J604" s="112" t="s">
        <v>1142</v>
      </c>
      <c r="K604" s="178"/>
      <c r="L604" s="171"/>
      <c r="M604" s="171"/>
      <c r="N604" s="75"/>
      <c r="O604" s="75"/>
      <c r="P604" s="75"/>
      <c r="Q604" s="75"/>
      <c r="R604" s="112" t="s">
        <v>5</v>
      </c>
      <c r="S604" s="171" t="s">
        <v>18</v>
      </c>
    </row>
    <row r="605" spans="1:19" ht="15" customHeight="1" x14ac:dyDescent="0.35">
      <c r="A605" s="112">
        <v>911</v>
      </c>
      <c r="B605" s="112" t="s">
        <v>3108</v>
      </c>
      <c r="C605" s="112" t="s">
        <v>3154</v>
      </c>
      <c r="D605" s="112" t="s">
        <v>1201</v>
      </c>
      <c r="E605" s="112" t="s">
        <v>346</v>
      </c>
      <c r="F605" s="112" t="s">
        <v>1141</v>
      </c>
      <c r="G605" s="180" t="s">
        <v>3155</v>
      </c>
      <c r="H605" s="75"/>
      <c r="I605" s="112" t="s">
        <v>886</v>
      </c>
      <c r="J605" s="112" t="s">
        <v>1142</v>
      </c>
      <c r="K605" s="178"/>
      <c r="L605" s="171"/>
      <c r="M605" s="171"/>
      <c r="N605" s="75"/>
      <c r="O605" s="75"/>
      <c r="P605" s="75"/>
      <c r="Q605" s="75"/>
      <c r="R605" s="112" t="s">
        <v>5</v>
      </c>
      <c r="S605" s="171" t="s">
        <v>18</v>
      </c>
    </row>
    <row r="606" spans="1:19" ht="15" customHeight="1" x14ac:dyDescent="0.35">
      <c r="A606" s="112">
        <v>919</v>
      </c>
      <c r="B606" s="112" t="s">
        <v>3178</v>
      </c>
      <c r="C606" s="112" t="s">
        <v>3179</v>
      </c>
      <c r="D606" s="112" t="s">
        <v>1201</v>
      </c>
      <c r="E606" s="112" t="s">
        <v>346</v>
      </c>
      <c r="F606" s="112" t="s">
        <v>3180</v>
      </c>
      <c r="G606" s="180" t="s">
        <v>3181</v>
      </c>
      <c r="H606" s="75"/>
      <c r="I606" s="112" t="s">
        <v>886</v>
      </c>
      <c r="J606" s="112" t="s">
        <v>1142</v>
      </c>
      <c r="K606" s="178"/>
      <c r="L606" s="171"/>
      <c r="M606" s="171"/>
      <c r="N606" s="112">
        <v>1</v>
      </c>
      <c r="O606" s="75"/>
      <c r="P606" s="75"/>
      <c r="Q606" s="75"/>
      <c r="R606" s="112" t="s">
        <v>5</v>
      </c>
      <c r="S606" s="171" t="s">
        <v>18</v>
      </c>
    </row>
    <row r="607" spans="1:19" ht="15" customHeight="1" x14ac:dyDescent="0.35">
      <c r="A607" s="112">
        <v>528</v>
      </c>
      <c r="B607" s="112" t="s">
        <v>2037</v>
      </c>
      <c r="C607" s="112" t="s">
        <v>2038</v>
      </c>
      <c r="D607" s="112" t="s">
        <v>1201</v>
      </c>
      <c r="E607" s="112" t="s">
        <v>346</v>
      </c>
      <c r="F607" s="112" t="s">
        <v>2039</v>
      </c>
      <c r="G607" s="188"/>
      <c r="H607" s="75"/>
      <c r="I607" s="112" t="s">
        <v>1112</v>
      </c>
      <c r="J607" s="112" t="s">
        <v>1142</v>
      </c>
      <c r="K607" s="178"/>
      <c r="L607" s="171"/>
      <c r="M607" s="171"/>
      <c r="N607" s="75"/>
      <c r="O607" s="75"/>
      <c r="P607" s="112">
        <v>18</v>
      </c>
      <c r="Q607" s="75"/>
      <c r="R607" s="112" t="s">
        <v>3</v>
      </c>
      <c r="S607" s="171" t="s">
        <v>18</v>
      </c>
    </row>
    <row r="608" spans="1:19" ht="15" customHeight="1" x14ac:dyDescent="0.35">
      <c r="A608" s="112">
        <v>801</v>
      </c>
      <c r="B608" s="112" t="s">
        <v>1786</v>
      </c>
      <c r="C608" s="112" t="s">
        <v>2770</v>
      </c>
      <c r="D608" s="112" t="s">
        <v>1110</v>
      </c>
      <c r="E608" s="112" t="s">
        <v>346</v>
      </c>
      <c r="F608" s="112" t="s">
        <v>2771</v>
      </c>
      <c r="G608" s="188"/>
      <c r="H608" s="75"/>
      <c r="I608" s="112" t="s">
        <v>886</v>
      </c>
      <c r="J608" s="112" t="s">
        <v>1142</v>
      </c>
      <c r="K608" s="178"/>
      <c r="L608" s="171"/>
      <c r="M608" s="171"/>
      <c r="N608" s="75"/>
      <c r="O608" s="75"/>
      <c r="P608" s="75"/>
      <c r="Q608" s="75"/>
      <c r="R608" s="112" t="s">
        <v>3</v>
      </c>
      <c r="S608" s="171" t="s">
        <v>18</v>
      </c>
    </row>
    <row r="609" spans="1:19" ht="15" customHeight="1" x14ac:dyDescent="0.35">
      <c r="A609" s="112">
        <v>398</v>
      </c>
      <c r="B609" s="112" t="s">
        <v>1662</v>
      </c>
      <c r="C609" s="112" t="s">
        <v>1663</v>
      </c>
      <c r="D609" s="112" t="s">
        <v>1110</v>
      </c>
      <c r="E609" s="112" t="s">
        <v>302</v>
      </c>
      <c r="F609" s="112" t="s">
        <v>1664</v>
      </c>
      <c r="G609" s="188"/>
      <c r="H609" s="75"/>
      <c r="I609" s="112" t="s">
        <v>1112</v>
      </c>
      <c r="J609" s="112" t="s">
        <v>1113</v>
      </c>
      <c r="K609" s="178"/>
      <c r="L609" s="171"/>
      <c r="M609" s="171"/>
      <c r="N609" s="75"/>
      <c r="O609" s="75"/>
      <c r="P609" s="112">
        <v>7</v>
      </c>
      <c r="Q609" s="75"/>
      <c r="R609" s="112" t="s">
        <v>3</v>
      </c>
      <c r="S609" s="171" t="s">
        <v>18</v>
      </c>
    </row>
    <row r="610" spans="1:19" ht="15" customHeight="1" x14ac:dyDescent="0.35">
      <c r="A610" s="112">
        <v>243</v>
      </c>
      <c r="B610" s="112" t="s">
        <v>1205</v>
      </c>
      <c r="C610" s="112" t="s">
        <v>1206</v>
      </c>
      <c r="D610" s="112" t="s">
        <v>1201</v>
      </c>
      <c r="E610" s="112" t="s">
        <v>295</v>
      </c>
      <c r="F610" s="112" t="s">
        <v>1207</v>
      </c>
      <c r="G610" s="188"/>
      <c r="H610" s="75"/>
      <c r="I610" s="112" t="s">
        <v>886</v>
      </c>
      <c r="J610" s="112" t="s">
        <v>1142</v>
      </c>
      <c r="K610" s="178"/>
      <c r="L610" s="171"/>
      <c r="M610" s="171"/>
      <c r="N610" s="112">
        <v>5</v>
      </c>
      <c r="O610" s="75"/>
      <c r="P610" s="75"/>
      <c r="Q610" s="75"/>
      <c r="R610" s="112" t="s">
        <v>3</v>
      </c>
      <c r="S610" s="171" t="s">
        <v>18</v>
      </c>
    </row>
    <row r="611" spans="1:19" ht="15" customHeight="1" x14ac:dyDescent="0.35">
      <c r="A611" s="112">
        <v>817</v>
      </c>
      <c r="B611" s="112" t="s">
        <v>2813</v>
      </c>
      <c r="C611" s="112" t="s">
        <v>2814</v>
      </c>
      <c r="D611" s="112" t="s">
        <v>1329</v>
      </c>
      <c r="E611" s="112" t="s">
        <v>295</v>
      </c>
      <c r="F611" s="112" t="s">
        <v>2815</v>
      </c>
      <c r="G611" s="180" t="s">
        <v>2816</v>
      </c>
      <c r="H611" s="75"/>
      <c r="I611" s="112" t="s">
        <v>1112</v>
      </c>
      <c r="J611" s="112" t="s">
        <v>1113</v>
      </c>
      <c r="K611" s="178"/>
      <c r="L611" s="171"/>
      <c r="M611" s="171"/>
      <c r="N611" s="112">
        <v>1</v>
      </c>
      <c r="O611" s="75"/>
      <c r="P611" s="112">
        <v>30</v>
      </c>
      <c r="Q611" s="75"/>
      <c r="R611" s="112" t="s">
        <v>5</v>
      </c>
      <c r="S611" s="171" t="s">
        <v>18</v>
      </c>
    </row>
    <row r="612" spans="1:19" ht="15" customHeight="1" x14ac:dyDescent="0.35">
      <c r="A612" s="112">
        <v>223</v>
      </c>
      <c r="B612" s="112" t="s">
        <v>1135</v>
      </c>
      <c r="C612" s="112" t="s">
        <v>1136</v>
      </c>
      <c r="D612" s="112" t="s">
        <v>332</v>
      </c>
      <c r="E612" s="112" t="s">
        <v>295</v>
      </c>
      <c r="F612" s="112" t="s">
        <v>1137</v>
      </c>
      <c r="G612" s="188"/>
      <c r="H612" s="75"/>
      <c r="I612" s="112" t="s">
        <v>886</v>
      </c>
      <c r="J612" s="112" t="s">
        <v>1113</v>
      </c>
      <c r="K612" s="178"/>
      <c r="L612" s="171"/>
      <c r="M612" s="171"/>
      <c r="N612" s="75"/>
      <c r="O612" s="75"/>
      <c r="P612" s="75"/>
      <c r="Q612" s="75"/>
      <c r="R612" s="112" t="s">
        <v>3</v>
      </c>
      <c r="S612" s="171" t="s">
        <v>18</v>
      </c>
    </row>
    <row r="613" spans="1:19" ht="15" customHeight="1" x14ac:dyDescent="0.35">
      <c r="A613" s="112">
        <v>1010</v>
      </c>
      <c r="B613" s="112" t="s">
        <v>3491</v>
      </c>
      <c r="C613" s="112" t="s">
        <v>3492</v>
      </c>
      <c r="D613" s="112" t="s">
        <v>332</v>
      </c>
      <c r="E613" s="112" t="s">
        <v>295</v>
      </c>
      <c r="F613" s="112" t="s">
        <v>3493</v>
      </c>
      <c r="G613" s="180" t="s">
        <v>2868</v>
      </c>
      <c r="H613" s="75"/>
      <c r="I613" s="112" t="s">
        <v>886</v>
      </c>
      <c r="J613" s="112" t="s">
        <v>1113</v>
      </c>
      <c r="K613" s="178"/>
      <c r="L613" s="171"/>
      <c r="M613" s="171"/>
      <c r="N613" s="112">
        <v>2</v>
      </c>
      <c r="O613" s="75"/>
      <c r="P613" s="75"/>
      <c r="Q613" s="75"/>
      <c r="R613" s="112" t="s">
        <v>5</v>
      </c>
      <c r="S613" s="171" t="s">
        <v>18</v>
      </c>
    </row>
    <row r="614" spans="1:19" ht="15" customHeight="1" x14ac:dyDescent="0.35">
      <c r="A614" s="112">
        <v>564</v>
      </c>
      <c r="B614" s="112" t="s">
        <v>2131</v>
      </c>
      <c r="C614" s="112" t="s">
        <v>2132</v>
      </c>
      <c r="D614" s="112" t="s">
        <v>1140</v>
      </c>
      <c r="E614" s="112" t="s">
        <v>556</v>
      </c>
      <c r="F614" s="112" t="s">
        <v>1141</v>
      </c>
      <c r="G614" s="188"/>
      <c r="H614" s="75"/>
      <c r="I614" s="112" t="s">
        <v>886</v>
      </c>
      <c r="J614" s="112" t="s">
        <v>1142</v>
      </c>
      <c r="K614" s="178"/>
      <c r="L614" s="171"/>
      <c r="M614" s="171"/>
      <c r="N614" s="75"/>
      <c r="O614" s="75"/>
      <c r="P614" s="75"/>
      <c r="Q614" s="75"/>
      <c r="R614" s="112" t="s">
        <v>3</v>
      </c>
      <c r="S614" s="171" t="s">
        <v>18</v>
      </c>
    </row>
    <row r="615" spans="1:19" ht="15" customHeight="1" x14ac:dyDescent="0.35">
      <c r="A615" s="112">
        <v>534</v>
      </c>
      <c r="B615" s="112" t="s">
        <v>2054</v>
      </c>
      <c r="C615" s="112" t="s">
        <v>2055</v>
      </c>
      <c r="D615" s="112" t="s">
        <v>1747</v>
      </c>
      <c r="E615" s="112" t="s">
        <v>556</v>
      </c>
      <c r="F615" s="112" t="s">
        <v>2056</v>
      </c>
      <c r="G615" s="188"/>
      <c r="H615" s="75"/>
      <c r="I615" s="112" t="s">
        <v>886</v>
      </c>
      <c r="J615" s="112" t="s">
        <v>1142</v>
      </c>
      <c r="K615" s="178"/>
      <c r="L615" s="171"/>
      <c r="M615" s="171"/>
      <c r="N615" s="75"/>
      <c r="O615" s="75"/>
      <c r="P615" s="75"/>
      <c r="Q615" s="75"/>
      <c r="R615" s="112" t="s">
        <v>3</v>
      </c>
      <c r="S615" s="171" t="s">
        <v>18</v>
      </c>
    </row>
    <row r="616" spans="1:19" ht="15" customHeight="1" x14ac:dyDescent="0.35">
      <c r="A616" s="112">
        <v>652</v>
      </c>
      <c r="B616" s="112" t="s">
        <v>2212</v>
      </c>
      <c r="C616" s="112" t="s">
        <v>2340</v>
      </c>
      <c r="D616" s="112" t="s">
        <v>287</v>
      </c>
      <c r="E616" s="112" t="s">
        <v>556</v>
      </c>
      <c r="F616" s="112" t="s">
        <v>2341</v>
      </c>
      <c r="G616" s="188"/>
      <c r="H616" s="75"/>
      <c r="I616" s="112" t="s">
        <v>886</v>
      </c>
      <c r="J616" s="112" t="s">
        <v>1142</v>
      </c>
      <c r="K616" s="178"/>
      <c r="L616" s="171"/>
      <c r="M616" s="171"/>
      <c r="N616" s="75"/>
      <c r="O616" s="75"/>
      <c r="P616" s="75"/>
      <c r="Q616" s="75"/>
      <c r="R616" s="112" t="s">
        <v>3</v>
      </c>
      <c r="S616" s="171" t="s">
        <v>18</v>
      </c>
    </row>
    <row r="617" spans="1:19" ht="15" customHeight="1" x14ac:dyDescent="0.35">
      <c r="A617" s="112">
        <v>504</v>
      </c>
      <c r="B617" s="112" t="s">
        <v>1970</v>
      </c>
      <c r="C617" s="112" t="s">
        <v>1971</v>
      </c>
      <c r="D617" s="112" t="s">
        <v>287</v>
      </c>
      <c r="E617" s="112" t="s">
        <v>556</v>
      </c>
      <c r="F617" s="112" t="s">
        <v>1972</v>
      </c>
      <c r="G617" s="188"/>
      <c r="H617" s="75"/>
      <c r="I617" s="112" t="s">
        <v>1112</v>
      </c>
      <c r="J617" s="112" t="s">
        <v>1142</v>
      </c>
      <c r="K617" s="178"/>
      <c r="L617" s="171"/>
      <c r="M617" s="171"/>
      <c r="N617" s="75"/>
      <c r="O617" s="75"/>
      <c r="P617" s="112">
        <v>4</v>
      </c>
      <c r="Q617" s="75"/>
      <c r="R617" s="112" t="s">
        <v>3</v>
      </c>
      <c r="S617" s="171" t="s">
        <v>18</v>
      </c>
    </row>
    <row r="618" spans="1:19" ht="15" customHeight="1" x14ac:dyDescent="0.35">
      <c r="A618" s="112">
        <v>682</v>
      </c>
      <c r="B618" s="112" t="s">
        <v>2414</v>
      </c>
      <c r="C618" s="112" t="s">
        <v>2415</v>
      </c>
      <c r="D618" s="112" t="s">
        <v>2416</v>
      </c>
      <c r="E618" s="112" t="s">
        <v>556</v>
      </c>
      <c r="F618" s="112" t="s">
        <v>1141</v>
      </c>
      <c r="G618" s="188"/>
      <c r="H618" s="75"/>
      <c r="I618" s="112" t="s">
        <v>886</v>
      </c>
      <c r="J618" s="112" t="s">
        <v>1142</v>
      </c>
      <c r="K618" s="178"/>
      <c r="L618" s="171"/>
      <c r="M618" s="171"/>
      <c r="N618" s="75"/>
      <c r="O618" s="75"/>
      <c r="P618" s="75"/>
      <c r="Q618" s="75"/>
      <c r="R618" s="112" t="s">
        <v>3</v>
      </c>
      <c r="S618" s="171" t="s">
        <v>18</v>
      </c>
    </row>
    <row r="619" spans="1:19" ht="15" customHeight="1" x14ac:dyDescent="0.35">
      <c r="A619" s="112">
        <v>579</v>
      </c>
      <c r="B619" s="112" t="s">
        <v>2165</v>
      </c>
      <c r="C619" s="112" t="s">
        <v>2166</v>
      </c>
      <c r="D619" s="112" t="s">
        <v>1201</v>
      </c>
      <c r="E619" s="112" t="s">
        <v>556</v>
      </c>
      <c r="F619" s="112" t="s">
        <v>1141</v>
      </c>
      <c r="G619" s="188"/>
      <c r="H619" s="75"/>
      <c r="I619" s="112" t="s">
        <v>886</v>
      </c>
      <c r="J619" s="112" t="s">
        <v>1142</v>
      </c>
      <c r="K619" s="178"/>
      <c r="L619" s="171"/>
      <c r="M619" s="171"/>
      <c r="N619" s="75"/>
      <c r="O619" s="75"/>
      <c r="P619" s="75"/>
      <c r="Q619" s="75"/>
      <c r="R619" s="112" t="s">
        <v>3</v>
      </c>
      <c r="S619" s="171" t="s">
        <v>18</v>
      </c>
    </row>
    <row r="620" spans="1:19" ht="15" customHeight="1" x14ac:dyDescent="0.35">
      <c r="A620" s="112">
        <v>935</v>
      </c>
      <c r="B620" s="112" t="s">
        <v>3234</v>
      </c>
      <c r="C620" s="112" t="s">
        <v>3235</v>
      </c>
      <c r="D620" s="112" t="s">
        <v>1201</v>
      </c>
      <c r="E620" s="112" t="s">
        <v>556</v>
      </c>
      <c r="F620" s="112" t="s">
        <v>1141</v>
      </c>
      <c r="G620" s="180" t="s">
        <v>488</v>
      </c>
      <c r="H620" s="75"/>
      <c r="I620" s="112" t="s">
        <v>886</v>
      </c>
      <c r="J620" s="112" t="s">
        <v>1142</v>
      </c>
      <c r="K620" s="178"/>
      <c r="L620" s="171"/>
      <c r="M620" s="171"/>
      <c r="N620" s="75"/>
      <c r="O620" s="75"/>
      <c r="P620" s="75"/>
      <c r="Q620" s="75"/>
      <c r="R620" s="112" t="s">
        <v>5</v>
      </c>
      <c r="S620" s="171" t="s">
        <v>18</v>
      </c>
    </row>
    <row r="621" spans="1:19" ht="15" customHeight="1" x14ac:dyDescent="0.35">
      <c r="A621" s="112">
        <v>988</v>
      </c>
      <c r="B621" s="112" t="s">
        <v>3414</v>
      </c>
      <c r="C621" s="112" t="s">
        <v>3415</v>
      </c>
      <c r="D621" s="112" t="s">
        <v>3234</v>
      </c>
      <c r="E621" s="112" t="s">
        <v>556</v>
      </c>
      <c r="F621" s="112" t="s">
        <v>3416</v>
      </c>
      <c r="G621" s="180" t="s">
        <v>488</v>
      </c>
      <c r="H621" s="75"/>
      <c r="I621" s="112" t="s">
        <v>1112</v>
      </c>
      <c r="J621" s="112" t="s">
        <v>1142</v>
      </c>
      <c r="K621" s="178"/>
      <c r="L621" s="171"/>
      <c r="M621" s="171"/>
      <c r="N621" s="75"/>
      <c r="O621" s="75"/>
      <c r="P621" s="112">
        <v>37</v>
      </c>
      <c r="Q621" s="75"/>
      <c r="R621" s="112" t="s">
        <v>5</v>
      </c>
      <c r="S621" s="171" t="s">
        <v>18</v>
      </c>
    </row>
    <row r="622" spans="1:19" ht="15" customHeight="1" x14ac:dyDescent="0.35">
      <c r="A622" s="112">
        <v>303</v>
      </c>
      <c r="B622" s="112" t="s">
        <v>1380</v>
      </c>
      <c r="C622" s="112" t="s">
        <v>1381</v>
      </c>
      <c r="D622" s="112" t="s">
        <v>1201</v>
      </c>
      <c r="E622" s="112" t="s">
        <v>556</v>
      </c>
      <c r="F622" s="112" t="s">
        <v>1141</v>
      </c>
      <c r="G622" s="188"/>
      <c r="H622" s="75"/>
      <c r="I622" s="112" t="s">
        <v>886</v>
      </c>
      <c r="J622" s="112" t="s">
        <v>1142</v>
      </c>
      <c r="K622" s="178"/>
      <c r="L622" s="171"/>
      <c r="M622" s="171"/>
      <c r="N622" s="75"/>
      <c r="O622" s="75"/>
      <c r="P622" s="75"/>
      <c r="Q622" s="75"/>
      <c r="R622" s="112" t="s">
        <v>3</v>
      </c>
      <c r="S622" s="171" t="s">
        <v>18</v>
      </c>
    </row>
    <row r="623" spans="1:19" ht="15" customHeight="1" x14ac:dyDescent="0.35">
      <c r="A623" s="112">
        <v>382</v>
      </c>
      <c r="B623" s="112" t="s">
        <v>1618</v>
      </c>
      <c r="C623" s="112" t="s">
        <v>1619</v>
      </c>
      <c r="D623" s="112" t="s">
        <v>1140</v>
      </c>
      <c r="E623" s="112" t="s">
        <v>556</v>
      </c>
      <c r="F623" s="112" t="s">
        <v>1141</v>
      </c>
      <c r="G623" s="188"/>
      <c r="H623" s="75"/>
      <c r="I623" s="112" t="s">
        <v>886</v>
      </c>
      <c r="J623" s="112" t="s">
        <v>1142</v>
      </c>
      <c r="K623" s="178"/>
      <c r="L623" s="171"/>
      <c r="M623" s="171"/>
      <c r="N623" s="75"/>
      <c r="O623" s="75"/>
      <c r="P623" s="75"/>
      <c r="Q623" s="75"/>
      <c r="R623" s="112" t="s">
        <v>3</v>
      </c>
      <c r="S623" s="171" t="s">
        <v>18</v>
      </c>
    </row>
    <row r="624" spans="1:19" ht="15" customHeight="1" x14ac:dyDescent="0.35">
      <c r="A624" s="112">
        <v>790</v>
      </c>
      <c r="B624" s="112" t="s">
        <v>2737</v>
      </c>
      <c r="C624" s="112" t="s">
        <v>2738</v>
      </c>
      <c r="D624" s="112" t="s">
        <v>1140</v>
      </c>
      <c r="E624" s="112" t="s">
        <v>556</v>
      </c>
      <c r="F624" s="112" t="s">
        <v>2739</v>
      </c>
      <c r="G624" s="188"/>
      <c r="H624" s="75"/>
      <c r="I624" s="112" t="s">
        <v>1112</v>
      </c>
      <c r="J624" s="112" t="s">
        <v>1142</v>
      </c>
      <c r="K624" s="178"/>
      <c r="L624" s="171"/>
      <c r="M624" s="171"/>
      <c r="N624" s="75"/>
      <c r="O624" s="75"/>
      <c r="P624" s="112">
        <v>18</v>
      </c>
      <c r="Q624" s="75"/>
      <c r="R624" s="112" t="s">
        <v>3</v>
      </c>
      <c r="S624" s="171" t="s">
        <v>18</v>
      </c>
    </row>
    <row r="625" spans="1:19" ht="15" customHeight="1" x14ac:dyDescent="0.35">
      <c r="A625" s="112">
        <v>557</v>
      </c>
      <c r="B625" s="112" t="s">
        <v>1330</v>
      </c>
      <c r="C625" s="112" t="s">
        <v>2116</v>
      </c>
      <c r="D625" s="112" t="s">
        <v>1140</v>
      </c>
      <c r="E625" s="112" t="s">
        <v>556</v>
      </c>
      <c r="F625" s="112" t="s">
        <v>1141</v>
      </c>
      <c r="G625" s="188"/>
      <c r="H625" s="75"/>
      <c r="I625" s="112" t="s">
        <v>886</v>
      </c>
      <c r="J625" s="112" t="s">
        <v>1142</v>
      </c>
      <c r="K625" s="178"/>
      <c r="L625" s="171"/>
      <c r="M625" s="171"/>
      <c r="N625" s="75"/>
      <c r="O625" s="75"/>
      <c r="P625" s="75"/>
      <c r="Q625" s="75"/>
      <c r="R625" s="112" t="s">
        <v>3</v>
      </c>
      <c r="S625" s="171" t="s">
        <v>18</v>
      </c>
    </row>
    <row r="626" spans="1:19" ht="15" customHeight="1" x14ac:dyDescent="0.35">
      <c r="A626" s="112">
        <v>933</v>
      </c>
      <c r="B626" s="112" t="s">
        <v>3228</v>
      </c>
      <c r="C626" s="112" t="s">
        <v>3229</v>
      </c>
      <c r="D626" s="112" t="s">
        <v>1140</v>
      </c>
      <c r="E626" s="112" t="s">
        <v>556</v>
      </c>
      <c r="F626" s="112" t="s">
        <v>1141</v>
      </c>
      <c r="G626" s="180" t="s">
        <v>488</v>
      </c>
      <c r="H626" s="75"/>
      <c r="I626" s="112" t="s">
        <v>886</v>
      </c>
      <c r="J626" s="112" t="s">
        <v>1142</v>
      </c>
      <c r="K626" s="178"/>
      <c r="L626" s="171"/>
      <c r="M626" s="171"/>
      <c r="N626" s="75"/>
      <c r="O626" s="75"/>
      <c r="P626" s="75"/>
      <c r="Q626" s="75"/>
      <c r="R626" s="112" t="s">
        <v>5</v>
      </c>
      <c r="S626" s="171" t="s">
        <v>18</v>
      </c>
    </row>
    <row r="627" spans="1:19" ht="15" customHeight="1" x14ac:dyDescent="0.35">
      <c r="A627" s="112">
        <v>482</v>
      </c>
      <c r="B627" s="112" t="s">
        <v>1908</v>
      </c>
      <c r="C627" s="112" t="s">
        <v>1909</v>
      </c>
      <c r="D627" s="112" t="s">
        <v>1201</v>
      </c>
      <c r="E627" s="112" t="s">
        <v>556</v>
      </c>
      <c r="F627" s="112" t="s">
        <v>1141</v>
      </c>
      <c r="G627" s="188"/>
      <c r="H627" s="75"/>
      <c r="I627" s="112" t="s">
        <v>886</v>
      </c>
      <c r="J627" s="112" t="s">
        <v>1142</v>
      </c>
      <c r="K627" s="178"/>
      <c r="L627" s="171"/>
      <c r="M627" s="171"/>
      <c r="N627" s="75"/>
      <c r="O627" s="75"/>
      <c r="P627" s="75"/>
      <c r="Q627" s="75"/>
      <c r="R627" s="112" t="s">
        <v>3</v>
      </c>
      <c r="S627" s="171" t="s">
        <v>18</v>
      </c>
    </row>
    <row r="628" spans="1:19" ht="15" customHeight="1" x14ac:dyDescent="0.35">
      <c r="A628" s="112">
        <v>792</v>
      </c>
      <c r="B628" s="112" t="s">
        <v>2743</v>
      </c>
      <c r="C628" s="112" t="s">
        <v>2744</v>
      </c>
      <c r="D628" s="112" t="s">
        <v>1201</v>
      </c>
      <c r="E628" s="112" t="s">
        <v>556</v>
      </c>
      <c r="F628" s="112" t="s">
        <v>2745</v>
      </c>
      <c r="G628" s="188"/>
      <c r="H628" s="75"/>
      <c r="I628" s="112" t="s">
        <v>1112</v>
      </c>
      <c r="J628" s="112" t="s">
        <v>1142</v>
      </c>
      <c r="K628" s="178"/>
      <c r="L628" s="171"/>
      <c r="M628" s="171"/>
      <c r="N628" s="75"/>
      <c r="O628" s="75"/>
      <c r="P628" s="112">
        <v>21</v>
      </c>
      <c r="Q628" s="75"/>
      <c r="R628" s="112" t="s">
        <v>3</v>
      </c>
      <c r="S628" s="171" t="s">
        <v>18</v>
      </c>
    </row>
    <row r="629" spans="1:19" ht="15" customHeight="1" x14ac:dyDescent="0.35">
      <c r="A629" s="112">
        <v>241</v>
      </c>
      <c r="B629" s="112" t="s">
        <v>1199</v>
      </c>
      <c r="C629" s="112" t="s">
        <v>1200</v>
      </c>
      <c r="D629" s="112" t="s">
        <v>1201</v>
      </c>
      <c r="E629" s="112" t="s">
        <v>556</v>
      </c>
      <c r="F629" s="112" t="s">
        <v>1141</v>
      </c>
      <c r="G629" s="188"/>
      <c r="H629" s="75"/>
      <c r="I629" s="112" t="s">
        <v>886</v>
      </c>
      <c r="J629" s="112" t="s">
        <v>1142</v>
      </c>
      <c r="K629" s="178"/>
      <c r="L629" s="171"/>
      <c r="M629" s="171"/>
      <c r="N629" s="112">
        <v>1</v>
      </c>
      <c r="O629" s="75"/>
      <c r="P629" s="75"/>
      <c r="Q629" s="75"/>
      <c r="R629" s="112" t="s">
        <v>3</v>
      </c>
      <c r="S629" s="171" t="s">
        <v>18</v>
      </c>
    </row>
    <row r="630" spans="1:19" ht="15" customHeight="1" x14ac:dyDescent="0.35">
      <c r="A630" s="112">
        <v>425</v>
      </c>
      <c r="B630" s="112" t="s">
        <v>1745</v>
      </c>
      <c r="C630" s="112" t="s">
        <v>1746</v>
      </c>
      <c r="D630" s="112" t="s">
        <v>1747</v>
      </c>
      <c r="E630" s="112" t="s">
        <v>556</v>
      </c>
      <c r="F630" s="112" t="s">
        <v>1141</v>
      </c>
      <c r="G630" s="188"/>
      <c r="H630" s="75"/>
      <c r="I630" s="112" t="s">
        <v>886</v>
      </c>
      <c r="J630" s="112" t="s">
        <v>1142</v>
      </c>
      <c r="K630" s="178"/>
      <c r="L630" s="171"/>
      <c r="M630" s="171"/>
      <c r="N630" s="75"/>
      <c r="O630" s="75"/>
      <c r="P630" s="75"/>
      <c r="Q630" s="75"/>
      <c r="R630" s="112" t="s">
        <v>3</v>
      </c>
      <c r="S630" s="171" t="s">
        <v>18</v>
      </c>
    </row>
    <row r="631" spans="1:19" ht="15" customHeight="1" x14ac:dyDescent="0.35">
      <c r="A631" s="112">
        <v>428</v>
      </c>
      <c r="B631" s="112" t="s">
        <v>1753</v>
      </c>
      <c r="C631" s="112" t="s">
        <v>1754</v>
      </c>
      <c r="D631" s="112" t="s">
        <v>1201</v>
      </c>
      <c r="E631" s="112" t="s">
        <v>556</v>
      </c>
      <c r="F631" s="112" t="s">
        <v>1141</v>
      </c>
      <c r="G631" s="188"/>
      <c r="H631" s="75"/>
      <c r="I631" s="112" t="s">
        <v>886</v>
      </c>
      <c r="J631" s="112" t="s">
        <v>1142</v>
      </c>
      <c r="K631" s="178"/>
      <c r="L631" s="171"/>
      <c r="M631" s="171"/>
      <c r="N631" s="75"/>
      <c r="O631" s="75"/>
      <c r="P631" s="75"/>
      <c r="Q631" s="75"/>
      <c r="R631" s="112" t="s">
        <v>3</v>
      </c>
      <c r="S631" s="171" t="s">
        <v>18</v>
      </c>
    </row>
    <row r="632" spans="1:19" ht="15" customHeight="1" x14ac:dyDescent="0.35">
      <c r="A632" s="112">
        <v>630</v>
      </c>
      <c r="B632" s="112" t="s">
        <v>2286</v>
      </c>
      <c r="C632" s="112" t="s">
        <v>2287</v>
      </c>
      <c r="D632" s="112" t="s">
        <v>2288</v>
      </c>
      <c r="E632" s="112" t="s">
        <v>556</v>
      </c>
      <c r="F632" s="112" t="s">
        <v>1141</v>
      </c>
      <c r="G632" s="188"/>
      <c r="H632" s="75"/>
      <c r="I632" s="112" t="s">
        <v>886</v>
      </c>
      <c r="J632" s="112" t="s">
        <v>1142</v>
      </c>
      <c r="K632" s="178"/>
      <c r="L632" s="171"/>
      <c r="M632" s="171"/>
      <c r="N632" s="75"/>
      <c r="O632" s="75"/>
      <c r="P632" s="75"/>
      <c r="Q632" s="75"/>
      <c r="R632" s="112" t="s">
        <v>3</v>
      </c>
      <c r="S632" s="171" t="s">
        <v>18</v>
      </c>
    </row>
    <row r="633" spans="1:19" ht="15" customHeight="1" x14ac:dyDescent="0.35">
      <c r="A633" s="112">
        <v>824</v>
      </c>
      <c r="B633" s="112" t="s">
        <v>2839</v>
      </c>
      <c r="C633" s="112" t="s">
        <v>2840</v>
      </c>
      <c r="D633" s="112" t="s">
        <v>287</v>
      </c>
      <c r="E633" s="112" t="s">
        <v>556</v>
      </c>
      <c r="F633" s="112" t="s">
        <v>1141</v>
      </c>
      <c r="G633" s="180" t="s">
        <v>488</v>
      </c>
      <c r="H633" s="75"/>
      <c r="I633" s="112" t="s">
        <v>886</v>
      </c>
      <c r="J633" s="112" t="s">
        <v>1142</v>
      </c>
      <c r="K633" s="178"/>
      <c r="L633" s="171"/>
      <c r="M633" s="171"/>
      <c r="N633" s="75"/>
      <c r="O633" s="75"/>
      <c r="P633" s="75"/>
      <c r="Q633" s="75"/>
      <c r="R633" s="112" t="s">
        <v>5</v>
      </c>
      <c r="S633" s="171" t="s">
        <v>18</v>
      </c>
    </row>
    <row r="634" spans="1:19" ht="15" customHeight="1" x14ac:dyDescent="0.35">
      <c r="A634" s="112">
        <v>552</v>
      </c>
      <c r="B634" s="112" t="s">
        <v>1425</v>
      </c>
      <c r="C634" s="112" t="s">
        <v>2104</v>
      </c>
      <c r="D634" s="112" t="s">
        <v>1110</v>
      </c>
      <c r="E634" s="112" t="s">
        <v>556</v>
      </c>
      <c r="F634" s="112" t="s">
        <v>1141</v>
      </c>
      <c r="G634" s="188"/>
      <c r="H634" s="75"/>
      <c r="I634" s="112" t="s">
        <v>886</v>
      </c>
      <c r="J634" s="112" t="s">
        <v>1142</v>
      </c>
      <c r="K634" s="178"/>
      <c r="L634" s="171"/>
      <c r="M634" s="171"/>
      <c r="N634" s="75"/>
      <c r="O634" s="75"/>
      <c r="P634" s="75"/>
      <c r="Q634" s="75"/>
      <c r="R634" s="112" t="s">
        <v>3</v>
      </c>
      <c r="S634" s="171" t="s">
        <v>18</v>
      </c>
    </row>
    <row r="635" spans="1:19" ht="15" customHeight="1" x14ac:dyDescent="0.35">
      <c r="A635" s="112">
        <v>963</v>
      </c>
      <c r="B635" s="112" t="s">
        <v>3327</v>
      </c>
      <c r="C635" s="112" t="s">
        <v>3328</v>
      </c>
      <c r="D635" s="112" t="s">
        <v>1140</v>
      </c>
      <c r="E635" s="112" t="s">
        <v>346</v>
      </c>
      <c r="F635" s="112" t="s">
        <v>3329</v>
      </c>
      <c r="G635" s="180" t="s">
        <v>3330</v>
      </c>
      <c r="H635" s="75"/>
      <c r="I635" s="112" t="s">
        <v>886</v>
      </c>
      <c r="J635" s="112" t="s">
        <v>1142</v>
      </c>
      <c r="K635" s="178"/>
      <c r="L635" s="171"/>
      <c r="M635" s="171"/>
      <c r="N635" s="75"/>
      <c r="O635" s="75"/>
      <c r="P635" s="75"/>
      <c r="Q635" s="75"/>
      <c r="R635" s="112" t="s">
        <v>5</v>
      </c>
      <c r="S635" s="171" t="s">
        <v>18</v>
      </c>
    </row>
    <row r="636" spans="1:19" ht="15" customHeight="1" x14ac:dyDescent="0.35">
      <c r="A636" s="112">
        <v>286</v>
      </c>
      <c r="B636" s="112" t="s">
        <v>1330</v>
      </c>
      <c r="C636" s="112" t="s">
        <v>1331</v>
      </c>
      <c r="D636" s="112" t="s">
        <v>1140</v>
      </c>
      <c r="E636" s="112" t="s">
        <v>346</v>
      </c>
      <c r="F636" s="112" t="s">
        <v>1141</v>
      </c>
      <c r="G636" s="188"/>
      <c r="H636" s="75"/>
      <c r="I636" s="112" t="s">
        <v>886</v>
      </c>
      <c r="J636" s="112" t="s">
        <v>1142</v>
      </c>
      <c r="K636" s="178"/>
      <c r="L636" s="171"/>
      <c r="M636" s="171"/>
      <c r="N636" s="75"/>
      <c r="O636" s="75"/>
      <c r="P636" s="75"/>
      <c r="Q636" s="75"/>
      <c r="R636" s="112" t="s">
        <v>3</v>
      </c>
      <c r="S636" s="171" t="s">
        <v>18</v>
      </c>
    </row>
    <row r="637" spans="1:19" ht="15" customHeight="1" x14ac:dyDescent="0.35">
      <c r="A637" s="112">
        <v>514</v>
      </c>
      <c r="B637" s="112" t="s">
        <v>2000</v>
      </c>
      <c r="C637" s="112" t="s">
        <v>2001</v>
      </c>
      <c r="D637" s="112" t="s">
        <v>1701</v>
      </c>
      <c r="E637" s="112" t="s">
        <v>346</v>
      </c>
      <c r="F637" s="112" t="s">
        <v>1783</v>
      </c>
      <c r="G637" s="188"/>
      <c r="H637" s="75"/>
      <c r="I637" s="112" t="s">
        <v>886</v>
      </c>
      <c r="J637" s="112" t="s">
        <v>1142</v>
      </c>
      <c r="K637" s="178"/>
      <c r="L637" s="171"/>
      <c r="M637" s="171"/>
      <c r="N637" s="112">
        <v>5</v>
      </c>
      <c r="O637" s="75"/>
      <c r="P637" s="75"/>
      <c r="Q637" s="75"/>
      <c r="R637" s="112" t="s">
        <v>3</v>
      </c>
      <c r="S637" s="171" t="s">
        <v>18</v>
      </c>
    </row>
    <row r="638" spans="1:19" ht="15" customHeight="1" x14ac:dyDescent="0.35">
      <c r="A638" s="112">
        <v>437</v>
      </c>
      <c r="B638" s="112" t="s">
        <v>1781</v>
      </c>
      <c r="C638" s="112" t="s">
        <v>1782</v>
      </c>
      <c r="D638" s="112" t="s">
        <v>1701</v>
      </c>
      <c r="E638" s="112" t="s">
        <v>346</v>
      </c>
      <c r="F638" s="112" t="s">
        <v>1783</v>
      </c>
      <c r="G638" s="188"/>
      <c r="H638" s="75"/>
      <c r="I638" s="112" t="s">
        <v>1112</v>
      </c>
      <c r="J638" s="112" t="s">
        <v>1142</v>
      </c>
      <c r="K638" s="178"/>
      <c r="L638" s="171"/>
      <c r="M638" s="171"/>
      <c r="N638" s="75"/>
      <c r="O638" s="75"/>
      <c r="P638" s="112">
        <v>59</v>
      </c>
      <c r="Q638" s="75"/>
      <c r="R638" s="112" t="s">
        <v>3</v>
      </c>
      <c r="S638" s="171" t="s">
        <v>18</v>
      </c>
    </row>
    <row r="639" spans="1:19" ht="15" customHeight="1" x14ac:dyDescent="0.35">
      <c r="A639" s="112">
        <v>337</v>
      </c>
      <c r="B639" s="112" t="s">
        <v>1199</v>
      </c>
      <c r="C639" s="112" t="s">
        <v>1482</v>
      </c>
      <c r="D639" s="112" t="s">
        <v>1201</v>
      </c>
      <c r="E639" s="112" t="s">
        <v>346</v>
      </c>
      <c r="F639" s="112" t="s">
        <v>1483</v>
      </c>
      <c r="G639" s="188"/>
      <c r="H639" s="75"/>
      <c r="I639" s="112" t="s">
        <v>886</v>
      </c>
      <c r="J639" s="112" t="s">
        <v>1142</v>
      </c>
      <c r="K639" s="178"/>
      <c r="L639" s="171"/>
      <c r="M639" s="171"/>
      <c r="N639" s="112">
        <v>1</v>
      </c>
      <c r="O639" s="75"/>
      <c r="P639" s="75"/>
      <c r="Q639" s="75"/>
      <c r="R639" s="112" t="s">
        <v>3</v>
      </c>
      <c r="S639" s="171" t="s">
        <v>18</v>
      </c>
    </row>
    <row r="640" spans="1:19" ht="15" customHeight="1" x14ac:dyDescent="0.35">
      <c r="A640" s="112">
        <v>649</v>
      </c>
      <c r="B640" s="112" t="s">
        <v>2333</v>
      </c>
      <c r="C640" s="112" t="s">
        <v>2334</v>
      </c>
      <c r="D640" s="112" t="s">
        <v>1140</v>
      </c>
      <c r="E640" s="112" t="s">
        <v>346</v>
      </c>
      <c r="F640" s="112" t="s">
        <v>1141</v>
      </c>
      <c r="G640" s="188"/>
      <c r="H640" s="75"/>
      <c r="I640" s="112" t="s">
        <v>886</v>
      </c>
      <c r="J640" s="112" t="s">
        <v>1142</v>
      </c>
      <c r="K640" s="178"/>
      <c r="L640" s="171"/>
      <c r="M640" s="171"/>
      <c r="N640" s="112">
        <v>1</v>
      </c>
      <c r="O640" s="75"/>
      <c r="P640" s="75"/>
      <c r="Q640" s="75"/>
      <c r="R640" s="112" t="s">
        <v>3</v>
      </c>
      <c r="S640" s="171" t="s">
        <v>18</v>
      </c>
    </row>
    <row r="641" spans="1:19" ht="15" customHeight="1" x14ac:dyDescent="0.35">
      <c r="A641" s="112">
        <v>1028</v>
      </c>
      <c r="B641" s="112" t="s">
        <v>2605</v>
      </c>
      <c r="C641" s="112" t="s">
        <v>3556</v>
      </c>
      <c r="D641" s="112" t="s">
        <v>488</v>
      </c>
      <c r="E641" s="112" t="s">
        <v>346</v>
      </c>
      <c r="F641" s="112" t="s">
        <v>1141</v>
      </c>
      <c r="G641" s="180" t="s">
        <v>488</v>
      </c>
      <c r="H641" s="75"/>
      <c r="I641" s="112" t="s">
        <v>886</v>
      </c>
      <c r="J641" s="112" t="s">
        <v>1142</v>
      </c>
      <c r="K641" s="178"/>
      <c r="L641" s="171"/>
      <c r="M641" s="171"/>
      <c r="N641" s="112">
        <v>3</v>
      </c>
      <c r="O641" s="75"/>
      <c r="P641" s="75"/>
      <c r="Q641" s="75"/>
      <c r="R641" s="112" t="s">
        <v>5</v>
      </c>
      <c r="S641" s="171" t="s">
        <v>18</v>
      </c>
    </row>
    <row r="642" spans="1:19" ht="15" customHeight="1" x14ac:dyDescent="0.35">
      <c r="A642" s="112">
        <v>744</v>
      </c>
      <c r="B642" s="112" t="s">
        <v>2603</v>
      </c>
      <c r="C642" s="112" t="s">
        <v>2604</v>
      </c>
      <c r="D642" s="112" t="s">
        <v>2605</v>
      </c>
      <c r="E642" s="112" t="s">
        <v>346</v>
      </c>
      <c r="F642" s="112" t="s">
        <v>2606</v>
      </c>
      <c r="G642" s="188"/>
      <c r="H642" s="75"/>
      <c r="I642" s="112" t="s">
        <v>1112</v>
      </c>
      <c r="J642" s="112" t="s">
        <v>1142</v>
      </c>
      <c r="K642" s="178"/>
      <c r="L642" s="171"/>
      <c r="M642" s="171"/>
      <c r="N642" s="75"/>
      <c r="O642" s="75"/>
      <c r="P642" s="112">
        <v>48</v>
      </c>
      <c r="Q642" s="75"/>
      <c r="R642" s="112" t="s">
        <v>3</v>
      </c>
      <c r="S642" s="171" t="s">
        <v>18</v>
      </c>
    </row>
    <row r="643" spans="1:19" ht="15" customHeight="1" x14ac:dyDescent="0.35">
      <c r="A643" s="112">
        <v>492</v>
      </c>
      <c r="B643" s="112" t="s">
        <v>1804</v>
      </c>
      <c r="C643" s="112" t="s">
        <v>1939</v>
      </c>
      <c r="D643" s="112" t="s">
        <v>1110</v>
      </c>
      <c r="E643" s="112" t="s">
        <v>346</v>
      </c>
      <c r="F643" s="112" t="s">
        <v>1940</v>
      </c>
      <c r="G643" s="188"/>
      <c r="H643" s="75"/>
      <c r="I643" s="112" t="s">
        <v>886</v>
      </c>
      <c r="J643" s="112" t="s">
        <v>1142</v>
      </c>
      <c r="K643" s="178"/>
      <c r="L643" s="171"/>
      <c r="M643" s="171"/>
      <c r="N643" s="75"/>
      <c r="O643" s="75"/>
      <c r="P643" s="75"/>
      <c r="Q643" s="75"/>
      <c r="R643" s="112" t="s">
        <v>3</v>
      </c>
      <c r="S643" s="171" t="s">
        <v>18</v>
      </c>
    </row>
    <row r="644" spans="1:19" ht="15" customHeight="1" x14ac:dyDescent="0.35">
      <c r="A644" s="112">
        <v>967</v>
      </c>
      <c r="B644" s="112" t="s">
        <v>1804</v>
      </c>
      <c r="C644" s="112" t="s">
        <v>3343</v>
      </c>
      <c r="D644" s="112" t="s">
        <v>1110</v>
      </c>
      <c r="E644" s="112" t="s">
        <v>346</v>
      </c>
      <c r="F644" s="112" t="s">
        <v>1940</v>
      </c>
      <c r="G644" s="180" t="s">
        <v>3344</v>
      </c>
      <c r="H644" s="75"/>
      <c r="I644" s="112" t="s">
        <v>886</v>
      </c>
      <c r="J644" s="112" t="s">
        <v>1142</v>
      </c>
      <c r="K644" s="178"/>
      <c r="L644" s="171"/>
      <c r="M644" s="171"/>
      <c r="N644" s="75"/>
      <c r="O644" s="75"/>
      <c r="P644" s="75"/>
      <c r="Q644" s="75"/>
      <c r="R644" s="112" t="s">
        <v>5</v>
      </c>
      <c r="S644" s="171" t="s">
        <v>18</v>
      </c>
    </row>
    <row r="645" spans="1:19" ht="15" customHeight="1" x14ac:dyDescent="0.35">
      <c r="A645" s="112">
        <v>996</v>
      </c>
      <c r="B645" s="112" t="s">
        <v>3443</v>
      </c>
      <c r="C645" s="112" t="s">
        <v>3444</v>
      </c>
      <c r="D645" s="112" t="s">
        <v>1110</v>
      </c>
      <c r="E645" s="112" t="s">
        <v>346</v>
      </c>
      <c r="F645" s="112" t="s">
        <v>3445</v>
      </c>
      <c r="G645" s="180" t="s">
        <v>3446</v>
      </c>
      <c r="H645" s="75"/>
      <c r="I645" s="112" t="s">
        <v>1112</v>
      </c>
      <c r="J645" s="112" t="s">
        <v>1142</v>
      </c>
      <c r="K645" s="178"/>
      <c r="L645" s="171"/>
      <c r="M645" s="171"/>
      <c r="N645" s="75"/>
      <c r="O645" s="75"/>
      <c r="P645" s="112">
        <v>10</v>
      </c>
      <c r="Q645" s="75"/>
      <c r="R645" s="112" t="s">
        <v>5</v>
      </c>
      <c r="S645" s="171" t="s">
        <v>18</v>
      </c>
    </row>
    <row r="646" spans="1:19" ht="15" customHeight="1" x14ac:dyDescent="0.35">
      <c r="A646" s="112">
        <v>457</v>
      </c>
      <c r="B646" s="112" t="s">
        <v>1840</v>
      </c>
      <c r="C646" s="112" t="s">
        <v>1841</v>
      </c>
      <c r="D646" s="112" t="s">
        <v>488</v>
      </c>
      <c r="E646" s="112" t="s">
        <v>556</v>
      </c>
      <c r="F646" s="112" t="s">
        <v>1842</v>
      </c>
      <c r="G646" s="188"/>
      <c r="H646" s="75"/>
      <c r="I646" s="112" t="s">
        <v>886</v>
      </c>
      <c r="J646" s="112" t="s">
        <v>1142</v>
      </c>
      <c r="K646" s="178"/>
      <c r="L646" s="171"/>
      <c r="M646" s="171"/>
      <c r="N646" s="112">
        <v>1</v>
      </c>
      <c r="O646" s="75"/>
      <c r="P646" s="75"/>
      <c r="Q646" s="75"/>
      <c r="R646" s="112" t="s">
        <v>3</v>
      </c>
      <c r="S646" s="171" t="s">
        <v>18</v>
      </c>
    </row>
    <row r="647" spans="1:19" ht="15" customHeight="1" x14ac:dyDescent="0.35">
      <c r="A647" s="112">
        <v>254</v>
      </c>
      <c r="B647" s="112" t="s">
        <v>1239</v>
      </c>
      <c r="C647" s="112" t="s">
        <v>1240</v>
      </c>
      <c r="D647" s="112" t="s">
        <v>488</v>
      </c>
      <c r="E647" s="112" t="s">
        <v>346</v>
      </c>
      <c r="F647" s="112" t="s">
        <v>1241</v>
      </c>
      <c r="G647" s="188"/>
      <c r="H647" s="75"/>
      <c r="I647" s="112" t="s">
        <v>886</v>
      </c>
      <c r="J647" s="112" t="s">
        <v>1142</v>
      </c>
      <c r="K647" s="178"/>
      <c r="L647" s="171"/>
      <c r="M647" s="171"/>
      <c r="N647" s="112">
        <v>1</v>
      </c>
      <c r="O647" s="75"/>
      <c r="P647" s="75"/>
      <c r="Q647" s="75"/>
      <c r="R647" s="112" t="s">
        <v>3</v>
      </c>
      <c r="S647" s="171" t="s">
        <v>18</v>
      </c>
    </row>
    <row r="648" spans="1:19" ht="15" customHeight="1" x14ac:dyDescent="0.35">
      <c r="A648" s="112">
        <v>469</v>
      </c>
      <c r="B648" s="112" t="s">
        <v>1871</v>
      </c>
      <c r="C648" s="112" t="s">
        <v>1872</v>
      </c>
      <c r="D648" s="112" t="s">
        <v>1239</v>
      </c>
      <c r="E648" s="112" t="s">
        <v>346</v>
      </c>
      <c r="F648" s="112" t="s">
        <v>1241</v>
      </c>
      <c r="G648" s="188"/>
      <c r="H648" s="75"/>
      <c r="I648" s="112" t="s">
        <v>1112</v>
      </c>
      <c r="J648" s="112" t="s">
        <v>1142</v>
      </c>
      <c r="K648" s="178"/>
      <c r="L648" s="171"/>
      <c r="M648" s="171"/>
      <c r="N648" s="75"/>
      <c r="O648" s="75"/>
      <c r="P648" s="112">
        <v>3</v>
      </c>
      <c r="Q648" s="75"/>
      <c r="R648" s="112" t="s">
        <v>3</v>
      </c>
      <c r="S648" s="171" t="s">
        <v>18</v>
      </c>
    </row>
    <row r="649" spans="1:19" ht="15" customHeight="1" x14ac:dyDescent="0.35">
      <c r="A649" s="112">
        <v>334</v>
      </c>
      <c r="B649" s="112" t="s">
        <v>1472</v>
      </c>
      <c r="C649" s="112" t="s">
        <v>1473</v>
      </c>
      <c r="D649" s="112" t="s">
        <v>1201</v>
      </c>
      <c r="E649" s="112" t="s">
        <v>346</v>
      </c>
      <c r="F649" s="112" t="s">
        <v>1474</v>
      </c>
      <c r="G649" s="188"/>
      <c r="H649" s="75"/>
      <c r="I649" s="112" t="s">
        <v>1112</v>
      </c>
      <c r="J649" s="112" t="s">
        <v>1142</v>
      </c>
      <c r="K649" s="178"/>
      <c r="L649" s="171"/>
      <c r="M649" s="171"/>
      <c r="N649" s="75"/>
      <c r="O649" s="75"/>
      <c r="P649" s="112">
        <v>9</v>
      </c>
      <c r="Q649" s="75"/>
      <c r="R649" s="112" t="s">
        <v>3</v>
      </c>
      <c r="S649" s="171" t="s">
        <v>18</v>
      </c>
    </row>
    <row r="650" spans="1:19" ht="15" customHeight="1" x14ac:dyDescent="0.35">
      <c r="A650" s="112">
        <v>445</v>
      </c>
      <c r="B650" s="112" t="s">
        <v>1802</v>
      </c>
      <c r="C650" s="112" t="s">
        <v>1803</v>
      </c>
      <c r="D650" s="112" t="s">
        <v>1140</v>
      </c>
      <c r="E650" s="112" t="s">
        <v>556</v>
      </c>
      <c r="F650" s="112" t="s">
        <v>1141</v>
      </c>
      <c r="G650" s="188"/>
      <c r="H650" s="75"/>
      <c r="I650" s="112" t="s">
        <v>886</v>
      </c>
      <c r="J650" s="112" t="s">
        <v>1142</v>
      </c>
      <c r="K650" s="178"/>
      <c r="L650" s="171"/>
      <c r="M650" s="171"/>
      <c r="N650" s="75"/>
      <c r="O650" s="75"/>
      <c r="P650" s="75"/>
      <c r="Q650" s="75"/>
      <c r="R650" s="112" t="s">
        <v>3</v>
      </c>
      <c r="S650" s="171" t="s">
        <v>18</v>
      </c>
    </row>
    <row r="651" spans="1:19" ht="15" customHeight="1" x14ac:dyDescent="0.35">
      <c r="A651" s="112">
        <v>757</v>
      </c>
      <c r="B651" s="112" t="s">
        <v>2642</v>
      </c>
      <c r="C651" s="112" t="s">
        <v>2643</v>
      </c>
      <c r="D651" s="112" t="s">
        <v>2644</v>
      </c>
      <c r="E651" s="112" t="s">
        <v>346</v>
      </c>
      <c r="F651" s="112" t="s">
        <v>2645</v>
      </c>
      <c r="G651" s="188"/>
      <c r="H651" s="75"/>
      <c r="I651" s="112" t="s">
        <v>1112</v>
      </c>
      <c r="J651" s="112" t="s">
        <v>1142</v>
      </c>
      <c r="K651" s="178"/>
      <c r="L651" s="171"/>
      <c r="M651" s="171"/>
      <c r="N651" s="75"/>
      <c r="O651" s="75"/>
      <c r="P651" s="112">
        <v>28</v>
      </c>
      <c r="Q651" s="75"/>
      <c r="R651" s="112" t="s">
        <v>3</v>
      </c>
      <c r="S651" s="171" t="s">
        <v>18</v>
      </c>
    </row>
    <row r="652" spans="1:19" ht="15" customHeight="1" x14ac:dyDescent="0.35">
      <c r="A652" s="112">
        <v>982</v>
      </c>
      <c r="B652" s="112" t="s">
        <v>3393</v>
      </c>
      <c r="C652" s="112" t="s">
        <v>3394</v>
      </c>
      <c r="D652" s="112" t="s">
        <v>287</v>
      </c>
      <c r="E652" s="112" t="s">
        <v>346</v>
      </c>
      <c r="F652" s="112" t="s">
        <v>3395</v>
      </c>
      <c r="G652" s="180" t="s">
        <v>3396</v>
      </c>
      <c r="H652" s="75"/>
      <c r="I652" s="112" t="s">
        <v>886</v>
      </c>
      <c r="J652" s="112" t="s">
        <v>1142</v>
      </c>
      <c r="K652" s="178"/>
      <c r="L652" s="171"/>
      <c r="M652" s="171"/>
      <c r="N652" s="75"/>
      <c r="O652" s="75"/>
      <c r="P652" s="75"/>
      <c r="Q652" s="75"/>
      <c r="R652" s="112" t="s">
        <v>5</v>
      </c>
      <c r="S652" s="171" t="s">
        <v>18</v>
      </c>
    </row>
    <row r="653" spans="1:19" ht="15" customHeight="1" x14ac:dyDescent="0.35">
      <c r="A653" s="112">
        <v>312</v>
      </c>
      <c r="B653" s="112" t="s">
        <v>1407</v>
      </c>
      <c r="C653" s="112" t="s">
        <v>1408</v>
      </c>
      <c r="D653" s="112" t="s">
        <v>287</v>
      </c>
      <c r="E653" s="112" t="s">
        <v>346</v>
      </c>
      <c r="F653" s="112" t="s">
        <v>1141</v>
      </c>
      <c r="G653" s="188"/>
      <c r="H653" s="75"/>
      <c r="I653" s="112" t="s">
        <v>886</v>
      </c>
      <c r="J653" s="112" t="s">
        <v>1142</v>
      </c>
      <c r="K653" s="178"/>
      <c r="L653" s="171"/>
      <c r="M653" s="171"/>
      <c r="N653" s="75"/>
      <c r="O653" s="75"/>
      <c r="P653" s="75"/>
      <c r="Q653" s="75"/>
      <c r="R653" s="112" t="s">
        <v>3</v>
      </c>
      <c r="S653" s="171" t="s">
        <v>18</v>
      </c>
    </row>
    <row r="654" spans="1:19" ht="15" customHeight="1" x14ac:dyDescent="0.35">
      <c r="A654" s="112">
        <v>405</v>
      </c>
      <c r="B654" s="112" t="s">
        <v>1686</v>
      </c>
      <c r="C654" s="112" t="s">
        <v>1687</v>
      </c>
      <c r="D654" s="112" t="s">
        <v>287</v>
      </c>
      <c r="E654" s="112" t="s">
        <v>346</v>
      </c>
      <c r="F654" s="112" t="s">
        <v>1688</v>
      </c>
      <c r="G654" s="188"/>
      <c r="H654" s="75"/>
      <c r="I654" s="112" t="s">
        <v>1112</v>
      </c>
      <c r="J654" s="112" t="s">
        <v>1142</v>
      </c>
      <c r="K654" s="178"/>
      <c r="L654" s="171"/>
      <c r="M654" s="171"/>
      <c r="N654" s="75"/>
      <c r="O654" s="75"/>
      <c r="P654" s="112">
        <v>38</v>
      </c>
      <c r="Q654" s="75"/>
      <c r="R654" s="112" t="s">
        <v>3</v>
      </c>
      <c r="S654" s="171" t="s">
        <v>18</v>
      </c>
    </row>
    <row r="655" spans="1:19" ht="15" customHeight="1" x14ac:dyDescent="0.35">
      <c r="A655" s="112">
        <v>675</v>
      </c>
      <c r="B655" s="112" t="s">
        <v>2253</v>
      </c>
      <c r="C655" s="112" t="s">
        <v>2397</v>
      </c>
      <c r="D655" s="112" t="s">
        <v>1201</v>
      </c>
      <c r="E655" s="112" t="s">
        <v>346</v>
      </c>
      <c r="F655" s="112" t="s">
        <v>1141</v>
      </c>
      <c r="G655" s="188"/>
      <c r="H655" s="75"/>
      <c r="I655" s="112" t="s">
        <v>886</v>
      </c>
      <c r="J655" s="112" t="s">
        <v>1142</v>
      </c>
      <c r="K655" s="178"/>
      <c r="L655" s="171"/>
      <c r="M655" s="171"/>
      <c r="N655" s="112">
        <v>1</v>
      </c>
      <c r="O655" s="75"/>
      <c r="P655" s="75"/>
      <c r="Q655" s="75"/>
      <c r="R655" s="112" t="s">
        <v>3</v>
      </c>
      <c r="S655" s="171" t="s">
        <v>18</v>
      </c>
    </row>
    <row r="656" spans="1:19" ht="15" customHeight="1" x14ac:dyDescent="0.35">
      <c r="A656" s="112">
        <v>438</v>
      </c>
      <c r="B656" s="112" t="s">
        <v>1784</v>
      </c>
      <c r="C656" s="112" t="s">
        <v>1785</v>
      </c>
      <c r="D656" s="112" t="s">
        <v>287</v>
      </c>
      <c r="E656" s="112" t="s">
        <v>556</v>
      </c>
      <c r="F656" s="112" t="s">
        <v>1141</v>
      </c>
      <c r="G656" s="188"/>
      <c r="H656" s="75"/>
      <c r="I656" s="112" t="s">
        <v>886</v>
      </c>
      <c r="J656" s="112" t="s">
        <v>1142</v>
      </c>
      <c r="K656" s="178"/>
      <c r="L656" s="171"/>
      <c r="M656" s="171"/>
      <c r="N656" s="75"/>
      <c r="O656" s="75"/>
      <c r="P656" s="75"/>
      <c r="Q656" s="75"/>
      <c r="R656" s="112" t="s">
        <v>3</v>
      </c>
      <c r="S656" s="171" t="s">
        <v>18</v>
      </c>
    </row>
    <row r="657" spans="1:19" ht="15" customHeight="1" x14ac:dyDescent="0.35">
      <c r="A657" s="112">
        <v>937</v>
      </c>
      <c r="B657" s="112" t="s">
        <v>3238</v>
      </c>
      <c r="C657" s="112" t="s">
        <v>3239</v>
      </c>
      <c r="D657" s="112" t="s">
        <v>1329</v>
      </c>
      <c r="E657" s="112" t="s">
        <v>556</v>
      </c>
      <c r="F657" s="112" t="s">
        <v>3240</v>
      </c>
      <c r="G657" s="180" t="s">
        <v>3241</v>
      </c>
      <c r="H657" s="75"/>
      <c r="I657" s="112" t="s">
        <v>886</v>
      </c>
      <c r="J657" s="112" t="s">
        <v>1142</v>
      </c>
      <c r="K657" s="178"/>
      <c r="L657" s="171"/>
      <c r="M657" s="171"/>
      <c r="N657" s="75"/>
      <c r="O657" s="75"/>
      <c r="P657" s="75"/>
      <c r="Q657" s="75"/>
      <c r="R657" s="112" t="s">
        <v>5</v>
      </c>
      <c r="S657" s="171" t="s">
        <v>18</v>
      </c>
    </row>
    <row r="658" spans="1:19" ht="15" customHeight="1" x14ac:dyDescent="0.35">
      <c r="A658" s="112">
        <v>335</v>
      </c>
      <c r="B658" s="112" t="s">
        <v>1475</v>
      </c>
      <c r="C658" s="112" t="s">
        <v>1476</v>
      </c>
      <c r="D658" s="112" t="s">
        <v>287</v>
      </c>
      <c r="E658" s="112" t="s">
        <v>346</v>
      </c>
      <c r="F658" s="112" t="s">
        <v>1477</v>
      </c>
      <c r="G658" s="188"/>
      <c r="H658" s="75"/>
      <c r="I658" s="112" t="s">
        <v>886</v>
      </c>
      <c r="J658" s="112" t="s">
        <v>1142</v>
      </c>
      <c r="K658" s="178"/>
      <c r="L658" s="171"/>
      <c r="M658" s="171"/>
      <c r="N658" s="112">
        <v>2</v>
      </c>
      <c r="O658" s="75"/>
      <c r="P658" s="75"/>
      <c r="Q658" s="75"/>
      <c r="R658" s="112" t="s">
        <v>3</v>
      </c>
      <c r="S658" s="171" t="s">
        <v>18</v>
      </c>
    </row>
    <row r="659" spans="1:19" ht="15" customHeight="1" x14ac:dyDescent="0.35">
      <c r="A659" s="112">
        <v>224</v>
      </c>
      <c r="B659" s="112" t="s">
        <v>1138</v>
      </c>
      <c r="C659" s="112" t="s">
        <v>1139</v>
      </c>
      <c r="D659" s="112" t="s">
        <v>1140</v>
      </c>
      <c r="E659" s="112" t="s">
        <v>556</v>
      </c>
      <c r="F659" s="112" t="s">
        <v>1141</v>
      </c>
      <c r="G659" s="188"/>
      <c r="H659" s="75"/>
      <c r="I659" s="112" t="s">
        <v>886</v>
      </c>
      <c r="J659" s="112" t="s">
        <v>1142</v>
      </c>
      <c r="K659" s="178"/>
      <c r="L659" s="171"/>
      <c r="M659" s="171"/>
      <c r="N659" s="75"/>
      <c r="O659" s="75"/>
      <c r="P659" s="75"/>
      <c r="Q659" s="75"/>
      <c r="R659" s="112" t="s">
        <v>3</v>
      </c>
      <c r="S659" s="171" t="s">
        <v>18</v>
      </c>
    </row>
    <row r="660" spans="1:19" ht="15" customHeight="1" x14ac:dyDescent="0.35">
      <c r="A660" s="112">
        <v>847</v>
      </c>
      <c r="B660" s="112" t="s">
        <v>2926</v>
      </c>
      <c r="C660" s="112" t="s">
        <v>2927</v>
      </c>
      <c r="D660" s="112" t="s">
        <v>1201</v>
      </c>
      <c r="E660" s="112" t="s">
        <v>556</v>
      </c>
      <c r="F660" s="112" t="s">
        <v>1141</v>
      </c>
      <c r="G660" s="180" t="s">
        <v>2928</v>
      </c>
      <c r="H660" s="75"/>
      <c r="I660" s="112" t="s">
        <v>886</v>
      </c>
      <c r="J660" s="112" t="s">
        <v>1142</v>
      </c>
      <c r="K660" s="178"/>
      <c r="L660" s="171"/>
      <c r="M660" s="171"/>
      <c r="N660" s="112">
        <v>1</v>
      </c>
      <c r="O660" s="75"/>
      <c r="P660" s="75"/>
      <c r="Q660" s="75"/>
      <c r="R660" s="112" t="s">
        <v>5</v>
      </c>
      <c r="S660" s="171" t="s">
        <v>18</v>
      </c>
    </row>
    <row r="661" spans="1:19" ht="15" customHeight="1" x14ac:dyDescent="0.35">
      <c r="A661" s="112">
        <v>811</v>
      </c>
      <c r="B661" s="112" t="s">
        <v>2796</v>
      </c>
      <c r="C661" s="112" t="s">
        <v>2797</v>
      </c>
      <c r="D661" s="112" t="s">
        <v>287</v>
      </c>
      <c r="E661" s="112" t="s">
        <v>346</v>
      </c>
      <c r="F661" s="112" t="s">
        <v>1141</v>
      </c>
      <c r="G661" s="188"/>
      <c r="H661" s="75"/>
      <c r="I661" s="112" t="s">
        <v>886</v>
      </c>
      <c r="J661" s="112" t="s">
        <v>1142</v>
      </c>
      <c r="K661" s="178"/>
      <c r="L661" s="171"/>
      <c r="M661" s="171"/>
      <c r="N661" s="75"/>
      <c r="O661" s="75"/>
      <c r="P661" s="75"/>
      <c r="Q661" s="75"/>
      <c r="R661" s="112" t="s">
        <v>3</v>
      </c>
      <c r="S661" s="171" t="s">
        <v>18</v>
      </c>
    </row>
    <row r="662" spans="1:19" ht="15" customHeight="1" x14ac:dyDescent="0.35">
      <c r="A662" s="112">
        <v>578</v>
      </c>
      <c r="B662" s="112" t="s">
        <v>2162</v>
      </c>
      <c r="C662" s="112" t="s">
        <v>2163</v>
      </c>
      <c r="D662" s="112" t="s">
        <v>1201</v>
      </c>
      <c r="E662" s="112" t="s">
        <v>556</v>
      </c>
      <c r="F662" s="112" t="s">
        <v>2164</v>
      </c>
      <c r="G662" s="188"/>
      <c r="H662" s="75"/>
      <c r="I662" s="112" t="s">
        <v>886</v>
      </c>
      <c r="J662" s="112" t="s">
        <v>1142</v>
      </c>
      <c r="K662" s="178"/>
      <c r="L662" s="171"/>
      <c r="M662" s="171"/>
      <c r="N662" s="75"/>
      <c r="O662" s="75"/>
      <c r="P662" s="75"/>
      <c r="Q662" s="75"/>
      <c r="R662" s="112" t="s">
        <v>3</v>
      </c>
      <c r="S662" s="171" t="s">
        <v>18</v>
      </c>
    </row>
    <row r="663" spans="1:19" ht="15" customHeight="1" x14ac:dyDescent="0.35">
      <c r="A663" s="112">
        <v>941</v>
      </c>
      <c r="B663" s="112" t="s">
        <v>1804</v>
      </c>
      <c r="C663" s="112" t="s">
        <v>3253</v>
      </c>
      <c r="D663" s="112" t="s">
        <v>1110</v>
      </c>
      <c r="E663" s="112" t="s">
        <v>556</v>
      </c>
      <c r="F663" s="112" t="s">
        <v>1141</v>
      </c>
      <c r="G663" s="180" t="s">
        <v>3254</v>
      </c>
      <c r="H663" s="75"/>
      <c r="I663" s="112" t="s">
        <v>886</v>
      </c>
      <c r="J663" s="112" t="s">
        <v>1142</v>
      </c>
      <c r="K663" s="178"/>
      <c r="L663" s="171"/>
      <c r="M663" s="171"/>
      <c r="N663" s="75"/>
      <c r="O663" s="75"/>
      <c r="P663" s="75"/>
      <c r="Q663" s="75"/>
      <c r="R663" s="112" t="s">
        <v>5</v>
      </c>
      <c r="S663" s="171" t="s">
        <v>18</v>
      </c>
    </row>
    <row r="664" spans="1:19" ht="15" customHeight="1" x14ac:dyDescent="0.35">
      <c r="A664" s="112">
        <v>964</v>
      </c>
      <c r="B664" s="112" t="s">
        <v>3331</v>
      </c>
      <c r="C664" s="112" t="s">
        <v>3332</v>
      </c>
      <c r="D664" s="112" t="s">
        <v>1201</v>
      </c>
      <c r="E664" s="112" t="s">
        <v>556</v>
      </c>
      <c r="F664" s="112" t="s">
        <v>3333</v>
      </c>
      <c r="G664" s="180" t="s">
        <v>3334</v>
      </c>
      <c r="H664" s="75"/>
      <c r="I664" s="112" t="s">
        <v>886</v>
      </c>
      <c r="J664" s="112" t="s">
        <v>1142</v>
      </c>
      <c r="K664" s="178"/>
      <c r="L664" s="171"/>
      <c r="M664" s="171"/>
      <c r="N664" s="75"/>
      <c r="O664" s="75"/>
      <c r="P664" s="75"/>
      <c r="Q664" s="75"/>
      <c r="R664" s="112" t="s">
        <v>5</v>
      </c>
      <c r="S664" s="171" t="s">
        <v>18</v>
      </c>
    </row>
    <row r="665" spans="1:19" ht="15" customHeight="1" x14ac:dyDescent="0.35">
      <c r="A665" s="112">
        <v>659</v>
      </c>
      <c r="B665" s="112" t="s">
        <v>2353</v>
      </c>
      <c r="C665" s="112" t="s">
        <v>2354</v>
      </c>
      <c r="D665" s="112" t="s">
        <v>287</v>
      </c>
      <c r="E665" s="112" t="s">
        <v>556</v>
      </c>
      <c r="F665" s="112" t="s">
        <v>2355</v>
      </c>
      <c r="G665" s="188"/>
      <c r="H665" s="75"/>
      <c r="I665" s="112" t="s">
        <v>886</v>
      </c>
      <c r="J665" s="112" t="s">
        <v>1142</v>
      </c>
      <c r="K665" s="178"/>
      <c r="L665" s="171"/>
      <c r="M665" s="171"/>
      <c r="N665" s="75"/>
      <c r="O665" s="75"/>
      <c r="P665" s="75"/>
      <c r="Q665" s="75"/>
      <c r="R665" s="112" t="s">
        <v>3</v>
      </c>
      <c r="S665" s="171" t="s">
        <v>18</v>
      </c>
    </row>
    <row r="666" spans="1:19" ht="15" customHeight="1" x14ac:dyDescent="0.35">
      <c r="A666" s="112">
        <v>242</v>
      </c>
      <c r="B666" s="112" t="s">
        <v>1202</v>
      </c>
      <c r="C666" s="112" t="s">
        <v>1203</v>
      </c>
      <c r="D666" s="112" t="s">
        <v>287</v>
      </c>
      <c r="E666" s="112" t="s">
        <v>346</v>
      </c>
      <c r="F666" s="112" t="s">
        <v>1204</v>
      </c>
      <c r="G666" s="188"/>
      <c r="H666" s="75"/>
      <c r="I666" s="112" t="s">
        <v>1112</v>
      </c>
      <c r="J666" s="112" t="s">
        <v>1142</v>
      </c>
      <c r="K666" s="178"/>
      <c r="L666" s="171"/>
      <c r="M666" s="171"/>
      <c r="N666" s="75"/>
      <c r="O666" s="75"/>
      <c r="P666" s="112">
        <v>6</v>
      </c>
      <c r="Q666" s="75"/>
      <c r="R666" s="112" t="s">
        <v>3</v>
      </c>
      <c r="S666" s="171" t="s">
        <v>18</v>
      </c>
    </row>
    <row r="667" spans="1:19" ht="15" customHeight="1" x14ac:dyDescent="0.35">
      <c r="A667" s="112">
        <v>570</v>
      </c>
      <c r="B667" s="112" t="s">
        <v>2141</v>
      </c>
      <c r="C667" s="112" t="s">
        <v>2142</v>
      </c>
      <c r="D667" s="112" t="s">
        <v>1201</v>
      </c>
      <c r="E667" s="112" t="s">
        <v>556</v>
      </c>
      <c r="F667" s="112" t="s">
        <v>1141</v>
      </c>
      <c r="G667" s="188"/>
      <c r="H667" s="75"/>
      <c r="I667" s="112" t="s">
        <v>886</v>
      </c>
      <c r="J667" s="112" t="s">
        <v>1142</v>
      </c>
      <c r="K667" s="190"/>
      <c r="L667" s="171"/>
      <c r="M667" s="171"/>
      <c r="N667" s="75"/>
      <c r="O667" s="75"/>
      <c r="P667" s="75"/>
      <c r="Q667" s="75"/>
      <c r="R667" s="112" t="s">
        <v>3</v>
      </c>
      <c r="S667" s="171" t="s">
        <v>18</v>
      </c>
    </row>
    <row r="668" spans="1:19" ht="15" customHeight="1" x14ac:dyDescent="0.35">
      <c r="A668" s="112">
        <v>515</v>
      </c>
      <c r="B668" s="112" t="s">
        <v>2002</v>
      </c>
      <c r="C668" s="112" t="s">
        <v>2003</v>
      </c>
      <c r="D668" s="112" t="s">
        <v>287</v>
      </c>
      <c r="E668" s="112" t="s">
        <v>556</v>
      </c>
      <c r="F668" s="112" t="s">
        <v>2004</v>
      </c>
      <c r="G668" s="188"/>
      <c r="H668" s="75"/>
      <c r="I668" s="112" t="s">
        <v>886</v>
      </c>
      <c r="J668" s="112" t="s">
        <v>1142</v>
      </c>
      <c r="K668" s="178"/>
      <c r="L668" s="171"/>
      <c r="M668" s="171"/>
      <c r="N668" s="75"/>
      <c r="O668" s="75"/>
      <c r="P668" s="75"/>
      <c r="Q668" s="75"/>
      <c r="R668" s="112" t="s">
        <v>3</v>
      </c>
      <c r="S668" s="171" t="s">
        <v>18</v>
      </c>
    </row>
    <row r="669" spans="1:19" ht="15" customHeight="1" x14ac:dyDescent="0.35">
      <c r="A669" s="112">
        <v>261</v>
      </c>
      <c r="B669" s="112" t="s">
        <v>1255</v>
      </c>
      <c r="C669" s="112" t="s">
        <v>1256</v>
      </c>
      <c r="D669" s="112" t="s">
        <v>1110</v>
      </c>
      <c r="E669" s="112" t="s">
        <v>556</v>
      </c>
      <c r="F669" s="112" t="s">
        <v>1141</v>
      </c>
      <c r="G669" s="188"/>
      <c r="H669" s="75"/>
      <c r="I669" s="112" t="s">
        <v>886</v>
      </c>
      <c r="J669" s="112" t="s">
        <v>1142</v>
      </c>
      <c r="K669" s="178"/>
      <c r="L669" s="171"/>
      <c r="M669" s="171"/>
      <c r="N669" s="75"/>
      <c r="O669" s="75"/>
      <c r="P669" s="75"/>
      <c r="Q669" s="75"/>
      <c r="R669" s="112" t="s">
        <v>3</v>
      </c>
      <c r="S669" s="171" t="s">
        <v>18</v>
      </c>
    </row>
    <row r="670" spans="1:19" ht="15" customHeight="1" x14ac:dyDescent="0.35">
      <c r="A670" s="112">
        <v>281</v>
      </c>
      <c r="B670" s="112" t="s">
        <v>1317</v>
      </c>
      <c r="C670" s="112" t="s">
        <v>1318</v>
      </c>
      <c r="D670" s="112" t="s">
        <v>1201</v>
      </c>
      <c r="E670" s="112" t="s">
        <v>556</v>
      </c>
      <c r="F670" s="112" t="s">
        <v>1141</v>
      </c>
      <c r="G670" s="188"/>
      <c r="H670" s="75"/>
      <c r="I670" s="112" t="s">
        <v>886</v>
      </c>
      <c r="J670" s="112" t="s">
        <v>1142</v>
      </c>
      <c r="K670" s="178"/>
      <c r="L670" s="171"/>
      <c r="M670" s="171"/>
      <c r="N670" s="75"/>
      <c r="O670" s="75"/>
      <c r="P670" s="75"/>
      <c r="Q670" s="75"/>
      <c r="R670" s="112" t="s">
        <v>3</v>
      </c>
      <c r="S670" s="171" t="s">
        <v>18</v>
      </c>
    </row>
    <row r="671" spans="1:19" ht="15" customHeight="1" x14ac:dyDescent="0.35">
      <c r="A671" s="112">
        <v>439</v>
      </c>
      <c r="B671" s="112" t="s">
        <v>1786</v>
      </c>
      <c r="C671" s="112" t="s">
        <v>1787</v>
      </c>
      <c r="D671" s="112" t="s">
        <v>1110</v>
      </c>
      <c r="E671" s="112" t="s">
        <v>556</v>
      </c>
      <c r="F671" s="112" t="s">
        <v>1788</v>
      </c>
      <c r="G671" s="188"/>
      <c r="H671" s="75"/>
      <c r="I671" s="112" t="s">
        <v>886</v>
      </c>
      <c r="J671" s="112" t="s">
        <v>1142</v>
      </c>
      <c r="K671" s="178"/>
      <c r="L671" s="171"/>
      <c r="M671" s="171"/>
      <c r="N671" s="75"/>
      <c r="O671" s="75"/>
      <c r="P671" s="75"/>
      <c r="Q671" s="75"/>
      <c r="R671" s="112" t="s">
        <v>3</v>
      </c>
      <c r="S671" s="171" t="s">
        <v>18</v>
      </c>
    </row>
    <row r="672" spans="1:19" ht="15" customHeight="1" x14ac:dyDescent="0.35">
      <c r="A672" s="112">
        <v>470</v>
      </c>
      <c r="B672" s="112" t="s">
        <v>1499</v>
      </c>
      <c r="C672" s="112" t="s">
        <v>1873</v>
      </c>
      <c r="D672" s="112" t="s">
        <v>488</v>
      </c>
      <c r="E672" s="112" t="s">
        <v>346</v>
      </c>
      <c r="F672" s="112" t="s">
        <v>1500</v>
      </c>
      <c r="G672" s="188"/>
      <c r="H672" s="75"/>
      <c r="I672" s="112" t="s">
        <v>886</v>
      </c>
      <c r="J672" s="112" t="s">
        <v>1147</v>
      </c>
      <c r="K672" s="178"/>
      <c r="L672" s="171"/>
      <c r="M672" s="171"/>
      <c r="N672" s="112">
        <v>4</v>
      </c>
      <c r="O672" s="75"/>
      <c r="P672" s="75"/>
      <c r="Q672" s="75"/>
      <c r="R672" s="112" t="s">
        <v>3</v>
      </c>
      <c r="S672" s="171" t="s">
        <v>18</v>
      </c>
    </row>
    <row r="673" spans="1:19" ht="15" customHeight="1" x14ac:dyDescent="0.35">
      <c r="A673" s="112">
        <v>343</v>
      </c>
      <c r="B673" s="112" t="s">
        <v>1497</v>
      </c>
      <c r="C673" s="112" t="s">
        <v>1498</v>
      </c>
      <c r="D673" s="112" t="s">
        <v>1499</v>
      </c>
      <c r="E673" s="112" t="s">
        <v>346</v>
      </c>
      <c r="F673" s="112" t="s">
        <v>1500</v>
      </c>
      <c r="G673" s="188"/>
      <c r="H673" s="75"/>
      <c r="I673" s="112" t="s">
        <v>1112</v>
      </c>
      <c r="J673" s="112" t="s">
        <v>1147</v>
      </c>
      <c r="K673" s="178"/>
      <c r="L673" s="171"/>
      <c r="M673" s="171"/>
      <c r="N673" s="75"/>
      <c r="O673" s="75"/>
      <c r="P673" s="75"/>
      <c r="Q673" s="75"/>
      <c r="R673" s="112" t="s">
        <v>3</v>
      </c>
      <c r="S673" s="171" t="s">
        <v>18</v>
      </c>
    </row>
    <row r="674" spans="1:19" ht="15" customHeight="1" x14ac:dyDescent="0.35">
      <c r="A674" s="112">
        <v>763</v>
      </c>
      <c r="B674" s="112" t="s">
        <v>2661</v>
      </c>
      <c r="C674" s="112" t="s">
        <v>2662</v>
      </c>
      <c r="D674" s="112" t="s">
        <v>1499</v>
      </c>
      <c r="E674" s="112" t="s">
        <v>346</v>
      </c>
      <c r="F674" s="112" t="s">
        <v>1500</v>
      </c>
      <c r="G674" s="188"/>
      <c r="H674" s="75"/>
      <c r="I674" s="112" t="s">
        <v>1112</v>
      </c>
      <c r="J674" s="112" t="s">
        <v>1147</v>
      </c>
      <c r="K674" s="178"/>
      <c r="L674" s="171"/>
      <c r="M674" s="171"/>
      <c r="N674" s="75"/>
      <c r="O674" s="75"/>
      <c r="P674" s="75"/>
      <c r="Q674" s="75"/>
      <c r="R674" s="112" t="s">
        <v>3</v>
      </c>
      <c r="S674" s="171" t="s">
        <v>18</v>
      </c>
    </row>
    <row r="675" spans="1:19" ht="15" customHeight="1" x14ac:dyDescent="0.35">
      <c r="A675" s="112">
        <v>344</v>
      </c>
      <c r="B675" s="112" t="s">
        <v>1501</v>
      </c>
      <c r="C675" s="112" t="s">
        <v>1502</v>
      </c>
      <c r="D675" s="112" t="s">
        <v>488</v>
      </c>
      <c r="E675" s="112" t="s">
        <v>556</v>
      </c>
      <c r="F675" s="112" t="s">
        <v>1503</v>
      </c>
      <c r="G675" s="188"/>
      <c r="H675" s="75"/>
      <c r="I675" s="112" t="s">
        <v>886</v>
      </c>
      <c r="J675" s="112" t="s">
        <v>1147</v>
      </c>
      <c r="K675" s="178"/>
      <c r="L675" s="171"/>
      <c r="M675" s="171"/>
      <c r="N675" s="75"/>
      <c r="O675" s="75"/>
      <c r="P675" s="75"/>
      <c r="Q675" s="75"/>
      <c r="R675" s="112" t="s">
        <v>3</v>
      </c>
      <c r="S675" s="171" t="s">
        <v>18</v>
      </c>
    </row>
    <row r="676" spans="1:19" ht="15" customHeight="1" x14ac:dyDescent="0.35">
      <c r="A676" s="112">
        <v>1073</v>
      </c>
      <c r="B676" s="112" t="s">
        <v>3708</v>
      </c>
      <c r="C676" s="112" t="s">
        <v>3709</v>
      </c>
      <c r="D676" s="112" t="s">
        <v>3710</v>
      </c>
      <c r="E676" s="112" t="s">
        <v>493</v>
      </c>
      <c r="F676" s="112" t="s">
        <v>3711</v>
      </c>
      <c r="G676" s="180" t="s">
        <v>3712</v>
      </c>
      <c r="H676" s="75"/>
      <c r="I676" s="112" t="s">
        <v>505</v>
      </c>
      <c r="J676" s="112" t="s">
        <v>1118</v>
      </c>
      <c r="K676" s="178"/>
      <c r="L676" s="171"/>
      <c r="M676" s="171"/>
      <c r="N676" s="112">
        <v>7</v>
      </c>
      <c r="O676" s="75"/>
      <c r="P676" s="112">
        <v>19</v>
      </c>
      <c r="Q676" s="75"/>
      <c r="R676" s="112" t="s">
        <v>5</v>
      </c>
      <c r="S676" s="171" t="s">
        <v>18</v>
      </c>
    </row>
    <row r="677" spans="1:19" ht="15" customHeight="1" x14ac:dyDescent="0.35">
      <c r="A677" s="112">
        <v>965</v>
      </c>
      <c r="B677" s="112" t="s">
        <v>3335</v>
      </c>
      <c r="C677" s="112" t="s">
        <v>3336</v>
      </c>
      <c r="D677" s="112" t="s">
        <v>3337</v>
      </c>
      <c r="E677" s="112" t="s">
        <v>346</v>
      </c>
      <c r="F677" s="112" t="s">
        <v>3338</v>
      </c>
      <c r="G677" s="180" t="s">
        <v>488</v>
      </c>
      <c r="H677" s="75"/>
      <c r="I677" s="112" t="s">
        <v>505</v>
      </c>
      <c r="J677" s="112" t="s">
        <v>1118</v>
      </c>
      <c r="K677" s="178"/>
      <c r="L677" s="171"/>
      <c r="M677" s="171"/>
      <c r="N677" s="112">
        <v>1</v>
      </c>
      <c r="O677" s="75"/>
      <c r="P677" s="112">
        <v>43</v>
      </c>
      <c r="Q677" s="75"/>
      <c r="R677" s="112" t="s">
        <v>5</v>
      </c>
      <c r="S677" s="171" t="s">
        <v>18</v>
      </c>
    </row>
    <row r="678" spans="1:19" ht="15" customHeight="1" x14ac:dyDescent="0.35">
      <c r="A678" s="112">
        <v>877</v>
      </c>
      <c r="B678" s="112" t="s">
        <v>3032</v>
      </c>
      <c r="C678" s="112" t="s">
        <v>3033</v>
      </c>
      <c r="D678" s="112" t="s">
        <v>2102</v>
      </c>
      <c r="E678" s="112" t="s">
        <v>396</v>
      </c>
      <c r="F678" s="112" t="s">
        <v>3034</v>
      </c>
      <c r="G678" s="180" t="s">
        <v>3035</v>
      </c>
      <c r="H678" s="75"/>
      <c r="I678" s="112" t="s">
        <v>505</v>
      </c>
      <c r="J678" s="112" t="s">
        <v>1118</v>
      </c>
      <c r="K678" s="178"/>
      <c r="L678" s="171"/>
      <c r="M678" s="171"/>
      <c r="N678" s="112">
        <v>1</v>
      </c>
      <c r="O678" s="75"/>
      <c r="P678" s="112">
        <v>47</v>
      </c>
      <c r="Q678" s="75"/>
      <c r="R678" s="112" t="s">
        <v>5</v>
      </c>
      <c r="S678" s="171" t="s">
        <v>18</v>
      </c>
    </row>
    <row r="679" spans="1:19" ht="15" customHeight="1" x14ac:dyDescent="0.35">
      <c r="A679" s="112">
        <v>710</v>
      </c>
      <c r="B679" s="112" t="s">
        <v>2499</v>
      </c>
      <c r="C679" s="112" t="s">
        <v>2500</v>
      </c>
      <c r="D679" s="112" t="s">
        <v>2102</v>
      </c>
      <c r="E679" s="112" t="s">
        <v>325</v>
      </c>
      <c r="F679" s="112" t="s">
        <v>2501</v>
      </c>
      <c r="G679" s="188"/>
      <c r="H679" s="75"/>
      <c r="I679" s="112" t="s">
        <v>505</v>
      </c>
      <c r="J679" s="112" t="s">
        <v>1118</v>
      </c>
      <c r="K679" s="178"/>
      <c r="L679" s="171"/>
      <c r="M679" s="171"/>
      <c r="N679" s="112">
        <v>7</v>
      </c>
      <c r="O679" s="75"/>
      <c r="P679" s="112">
        <v>47</v>
      </c>
      <c r="Q679" s="75"/>
      <c r="R679" s="112" t="s">
        <v>3</v>
      </c>
      <c r="S679" s="171" t="s">
        <v>18</v>
      </c>
    </row>
    <row r="680" spans="1:19" ht="15" customHeight="1" x14ac:dyDescent="0.35">
      <c r="A680" s="112">
        <v>551</v>
      </c>
      <c r="B680" s="112" t="s">
        <v>2100</v>
      </c>
      <c r="C680" s="112" t="s">
        <v>2101</v>
      </c>
      <c r="D680" s="112" t="s">
        <v>2102</v>
      </c>
      <c r="E680" s="112" t="s">
        <v>310</v>
      </c>
      <c r="F680" s="112" t="s">
        <v>2103</v>
      </c>
      <c r="G680" s="188"/>
      <c r="H680" s="75"/>
      <c r="I680" s="112" t="s">
        <v>505</v>
      </c>
      <c r="J680" s="112" t="s">
        <v>1118</v>
      </c>
      <c r="K680" s="178"/>
      <c r="L680" s="171"/>
      <c r="M680" s="171"/>
      <c r="N680" s="112">
        <v>9</v>
      </c>
      <c r="O680" s="75"/>
      <c r="P680" s="112">
        <v>51</v>
      </c>
      <c r="Q680" s="75"/>
      <c r="R680" s="112" t="s">
        <v>3</v>
      </c>
      <c r="S680" s="171" t="s">
        <v>18</v>
      </c>
    </row>
    <row r="681" spans="1:19" ht="15" customHeight="1" x14ac:dyDescent="0.35">
      <c r="A681" s="112">
        <v>993</v>
      </c>
      <c r="B681" s="112" t="s">
        <v>3433</v>
      </c>
      <c r="C681" s="112" t="s">
        <v>3434</v>
      </c>
      <c r="D681" s="112" t="s">
        <v>2102</v>
      </c>
      <c r="E681" s="112" t="s">
        <v>302</v>
      </c>
      <c r="F681" s="112" t="s">
        <v>3435</v>
      </c>
      <c r="G681" s="180" t="s">
        <v>488</v>
      </c>
      <c r="H681" s="75"/>
      <c r="I681" s="112" t="s">
        <v>505</v>
      </c>
      <c r="J681" s="112" t="s">
        <v>1118</v>
      </c>
      <c r="K681" s="178"/>
      <c r="L681" s="171"/>
      <c r="M681" s="171"/>
      <c r="N681" s="112">
        <v>25</v>
      </c>
      <c r="O681" s="75"/>
      <c r="P681" s="112">
        <v>47</v>
      </c>
      <c r="Q681" s="75"/>
      <c r="R681" s="112" t="s">
        <v>5</v>
      </c>
      <c r="S681" s="171" t="s">
        <v>18</v>
      </c>
    </row>
    <row r="682" spans="1:19" ht="15" customHeight="1" x14ac:dyDescent="0.35">
      <c r="A682" s="112">
        <v>885</v>
      </c>
      <c r="B682" s="112" t="s">
        <v>3062</v>
      </c>
      <c r="C682" s="112" t="s">
        <v>3063</v>
      </c>
      <c r="D682" s="112" t="s">
        <v>2102</v>
      </c>
      <c r="E682" s="112" t="s">
        <v>288</v>
      </c>
      <c r="F682" s="112" t="s">
        <v>3064</v>
      </c>
      <c r="G682" s="180" t="s">
        <v>488</v>
      </c>
      <c r="H682" s="75"/>
      <c r="I682" s="112" t="s">
        <v>505</v>
      </c>
      <c r="J682" s="112" t="s">
        <v>1118</v>
      </c>
      <c r="K682" s="178"/>
      <c r="L682" s="171"/>
      <c r="M682" s="171"/>
      <c r="N682" s="112">
        <v>2</v>
      </c>
      <c r="O682" s="75"/>
      <c r="P682" s="112">
        <v>12</v>
      </c>
      <c r="Q682" s="75"/>
      <c r="R682" s="112" t="s">
        <v>5</v>
      </c>
      <c r="S682" s="171" t="s">
        <v>18</v>
      </c>
    </row>
    <row r="683" spans="1:19" ht="15" customHeight="1" x14ac:dyDescent="0.35">
      <c r="A683" s="112">
        <v>621</v>
      </c>
      <c r="B683" s="112" t="s">
        <v>2262</v>
      </c>
      <c r="C683" s="112" t="s">
        <v>2263</v>
      </c>
      <c r="D683" s="112" t="s">
        <v>2102</v>
      </c>
      <c r="E683" s="112" t="s">
        <v>346</v>
      </c>
      <c r="F683" s="112" t="s">
        <v>2264</v>
      </c>
      <c r="G683" s="188"/>
      <c r="H683" s="75"/>
      <c r="I683" s="112" t="s">
        <v>505</v>
      </c>
      <c r="J683" s="112" t="s">
        <v>1118</v>
      </c>
      <c r="K683" s="178"/>
      <c r="L683" s="171"/>
      <c r="M683" s="171"/>
      <c r="N683" s="112">
        <v>1</v>
      </c>
      <c r="O683" s="75"/>
      <c r="P683" s="112">
        <v>12</v>
      </c>
      <c r="Q683" s="75"/>
      <c r="R683" s="112" t="s">
        <v>3</v>
      </c>
      <c r="S683" s="171" t="s">
        <v>18</v>
      </c>
    </row>
    <row r="684" spans="1:19" ht="15" customHeight="1" x14ac:dyDescent="0.35">
      <c r="A684" s="112">
        <v>506</v>
      </c>
      <c r="B684" s="112" t="s">
        <v>1977</v>
      </c>
      <c r="C684" s="112" t="s">
        <v>1978</v>
      </c>
      <c r="D684" s="112" t="s">
        <v>1194</v>
      </c>
      <c r="E684" s="112" t="s">
        <v>302</v>
      </c>
      <c r="F684" s="112" t="s">
        <v>1979</v>
      </c>
      <c r="G684" s="188"/>
      <c r="H684" s="75"/>
      <c r="I684" s="112" t="s">
        <v>505</v>
      </c>
      <c r="J684" s="112" t="s">
        <v>1118</v>
      </c>
      <c r="K684" s="178"/>
      <c r="L684" s="171"/>
      <c r="M684" s="171"/>
      <c r="N684" s="112">
        <v>38</v>
      </c>
      <c r="O684" s="75"/>
      <c r="P684" s="112">
        <v>25</v>
      </c>
      <c r="Q684" s="75"/>
      <c r="R684" s="112" t="s">
        <v>3</v>
      </c>
      <c r="S684" s="171" t="s">
        <v>18</v>
      </c>
    </row>
    <row r="685" spans="1:19" ht="15" customHeight="1" x14ac:dyDescent="0.35">
      <c r="A685" s="112">
        <v>762</v>
      </c>
      <c r="B685" s="112" t="s">
        <v>2658</v>
      </c>
      <c r="C685" s="112" t="s">
        <v>2659</v>
      </c>
      <c r="D685" s="112" t="s">
        <v>1194</v>
      </c>
      <c r="E685" s="112" t="s">
        <v>288</v>
      </c>
      <c r="F685" s="112" t="s">
        <v>2660</v>
      </c>
      <c r="G685" s="188"/>
      <c r="H685" s="75"/>
      <c r="I685" s="112" t="s">
        <v>505</v>
      </c>
      <c r="J685" s="112" t="s">
        <v>1118</v>
      </c>
      <c r="K685" s="178"/>
      <c r="L685" s="171"/>
      <c r="M685" s="171"/>
      <c r="N685" s="112">
        <v>5</v>
      </c>
      <c r="O685" s="75"/>
      <c r="P685" s="112">
        <v>42</v>
      </c>
      <c r="Q685" s="75"/>
      <c r="R685" s="112" t="s">
        <v>3</v>
      </c>
      <c r="S685" s="171" t="s">
        <v>18</v>
      </c>
    </row>
    <row r="686" spans="1:19" ht="15" customHeight="1" x14ac:dyDescent="0.35">
      <c r="A686" s="112">
        <v>688</v>
      </c>
      <c r="B686" s="112" t="s">
        <v>2432</v>
      </c>
      <c r="C686" s="112" t="s">
        <v>2433</v>
      </c>
      <c r="D686" s="112" t="s">
        <v>1194</v>
      </c>
      <c r="E686" s="112" t="s">
        <v>288</v>
      </c>
      <c r="F686" s="112" t="s">
        <v>2434</v>
      </c>
      <c r="G686" s="188"/>
      <c r="H686" s="75"/>
      <c r="I686" s="112" t="s">
        <v>505</v>
      </c>
      <c r="J686" s="112" t="s">
        <v>1118</v>
      </c>
      <c r="K686" s="178"/>
      <c r="L686" s="171"/>
      <c r="M686" s="171"/>
      <c r="N686" s="112">
        <v>13</v>
      </c>
      <c r="O686" s="75"/>
      <c r="P686" s="112">
        <v>62</v>
      </c>
      <c r="Q686" s="75"/>
      <c r="R686" s="112" t="s">
        <v>3</v>
      </c>
      <c r="S686" s="171" t="s">
        <v>18</v>
      </c>
    </row>
    <row r="687" spans="1:19" ht="15" customHeight="1" x14ac:dyDescent="0.35">
      <c r="A687" s="112">
        <v>855</v>
      </c>
      <c r="B687" s="112" t="s">
        <v>2954</v>
      </c>
      <c r="C687" s="112" t="s">
        <v>2955</v>
      </c>
      <c r="D687" s="112" t="s">
        <v>1194</v>
      </c>
      <c r="E687" s="112" t="s">
        <v>288</v>
      </c>
      <c r="F687" s="112" t="s">
        <v>2956</v>
      </c>
      <c r="G687" s="180" t="s">
        <v>488</v>
      </c>
      <c r="H687" s="75"/>
      <c r="I687" s="112" t="s">
        <v>505</v>
      </c>
      <c r="J687" s="112" t="s">
        <v>1118</v>
      </c>
      <c r="K687" s="178"/>
      <c r="L687" s="171"/>
      <c r="M687" s="171"/>
      <c r="N687" s="112">
        <v>19</v>
      </c>
      <c r="O687" s="75"/>
      <c r="P687" s="112">
        <v>50</v>
      </c>
      <c r="Q687" s="75"/>
      <c r="R687" s="112" t="s">
        <v>5</v>
      </c>
      <c r="S687" s="171" t="s">
        <v>18</v>
      </c>
    </row>
    <row r="688" spans="1:19" ht="15" customHeight="1" x14ac:dyDescent="0.35">
      <c r="A688" s="112">
        <v>239</v>
      </c>
      <c r="B688" s="112" t="s">
        <v>1192</v>
      </c>
      <c r="C688" s="112" t="s">
        <v>1193</v>
      </c>
      <c r="D688" s="112" t="s">
        <v>1194</v>
      </c>
      <c r="E688" s="112" t="s">
        <v>288</v>
      </c>
      <c r="F688" s="112" t="s">
        <v>1195</v>
      </c>
      <c r="G688" s="188"/>
      <c r="H688" s="75"/>
      <c r="I688" s="112" t="s">
        <v>505</v>
      </c>
      <c r="J688" s="112" t="s">
        <v>1118</v>
      </c>
      <c r="K688" s="178"/>
      <c r="L688" s="171"/>
      <c r="M688" s="171"/>
      <c r="N688" s="112">
        <v>19</v>
      </c>
      <c r="O688" s="75"/>
      <c r="P688" s="112">
        <v>29</v>
      </c>
      <c r="Q688" s="75"/>
      <c r="R688" s="112" t="s">
        <v>3</v>
      </c>
      <c r="S688" s="171" t="s">
        <v>18</v>
      </c>
    </row>
    <row r="689" spans="1:19" ht="15" customHeight="1" x14ac:dyDescent="0.35">
      <c r="A689" s="112">
        <v>709</v>
      </c>
      <c r="B689" s="112" t="s">
        <v>2496</v>
      </c>
      <c r="C689" s="112" t="s">
        <v>2497</v>
      </c>
      <c r="D689" s="112" t="s">
        <v>1194</v>
      </c>
      <c r="E689" s="112" t="s">
        <v>288</v>
      </c>
      <c r="F689" s="112" t="s">
        <v>2498</v>
      </c>
      <c r="G689" s="188"/>
      <c r="H689" s="75"/>
      <c r="I689" s="112" t="s">
        <v>505</v>
      </c>
      <c r="J689" s="112" t="s">
        <v>1118</v>
      </c>
      <c r="K689" s="178"/>
      <c r="L689" s="171"/>
      <c r="M689" s="171"/>
      <c r="N689" s="112">
        <v>24</v>
      </c>
      <c r="O689" s="75"/>
      <c r="P689" s="112">
        <v>138</v>
      </c>
      <c r="Q689" s="75"/>
      <c r="R689" s="112" t="s">
        <v>3</v>
      </c>
      <c r="S689" s="171" t="s">
        <v>18</v>
      </c>
    </row>
    <row r="690" spans="1:19" ht="15" customHeight="1" x14ac:dyDescent="0.35">
      <c r="A690" s="112">
        <v>777</v>
      </c>
      <c r="B690" s="112" t="s">
        <v>2702</v>
      </c>
      <c r="C690" s="112" t="s">
        <v>2703</v>
      </c>
      <c r="D690" s="112" t="s">
        <v>1194</v>
      </c>
      <c r="E690" s="112" t="s">
        <v>295</v>
      </c>
      <c r="F690" s="112" t="s">
        <v>2704</v>
      </c>
      <c r="G690" s="188"/>
      <c r="H690" s="75"/>
      <c r="I690" s="112" t="s">
        <v>505</v>
      </c>
      <c r="J690" s="112" t="s">
        <v>1118</v>
      </c>
      <c r="K690" s="178"/>
      <c r="L690" s="171"/>
      <c r="M690" s="171"/>
      <c r="N690" s="112">
        <v>20</v>
      </c>
      <c r="O690" s="75"/>
      <c r="P690" s="112">
        <v>37</v>
      </c>
      <c r="Q690" s="75"/>
      <c r="R690" s="112" t="s">
        <v>3</v>
      </c>
      <c r="S690" s="171" t="s">
        <v>18</v>
      </c>
    </row>
    <row r="691" spans="1:19" ht="15" customHeight="1" x14ac:dyDescent="0.35">
      <c r="A691" s="112">
        <v>434</v>
      </c>
      <c r="B691" s="112" t="s">
        <v>1773</v>
      </c>
      <c r="C691" s="112" t="s">
        <v>1774</v>
      </c>
      <c r="D691" s="112" t="s">
        <v>1194</v>
      </c>
      <c r="E691" s="112" t="s">
        <v>295</v>
      </c>
      <c r="F691" s="112" t="s">
        <v>1775</v>
      </c>
      <c r="G691" s="188"/>
      <c r="H691" s="75"/>
      <c r="I691" s="112" t="s">
        <v>505</v>
      </c>
      <c r="J691" s="112" t="s">
        <v>1118</v>
      </c>
      <c r="K691" s="178"/>
      <c r="L691" s="171"/>
      <c r="M691" s="171"/>
      <c r="N691" s="112">
        <v>30</v>
      </c>
      <c r="O691" s="75"/>
      <c r="P691" s="112">
        <v>86</v>
      </c>
      <c r="Q691" s="75"/>
      <c r="R691" s="112" t="s">
        <v>3</v>
      </c>
      <c r="S691" s="171" t="s">
        <v>18</v>
      </c>
    </row>
    <row r="692" spans="1:19" ht="15" customHeight="1" x14ac:dyDescent="0.35">
      <c r="A692" s="112">
        <v>1069</v>
      </c>
      <c r="B692" s="112" t="s">
        <v>3694</v>
      </c>
      <c r="C692" s="112" t="s">
        <v>3695</v>
      </c>
      <c r="D692" s="112" t="s">
        <v>1194</v>
      </c>
      <c r="E692" s="112" t="s">
        <v>493</v>
      </c>
      <c r="F692" s="112" t="s">
        <v>3696</v>
      </c>
      <c r="G692" s="180" t="s">
        <v>488</v>
      </c>
      <c r="H692" s="75"/>
      <c r="I692" s="112" t="s">
        <v>505</v>
      </c>
      <c r="J692" s="112" t="s">
        <v>1118</v>
      </c>
      <c r="K692" s="178"/>
      <c r="L692" s="171"/>
      <c r="M692" s="171"/>
      <c r="N692" s="112">
        <v>6</v>
      </c>
      <c r="O692" s="75"/>
      <c r="P692" s="112">
        <v>46</v>
      </c>
      <c r="Q692" s="75"/>
      <c r="R692" s="112" t="s">
        <v>5</v>
      </c>
      <c r="S692" s="171" t="s">
        <v>18</v>
      </c>
    </row>
    <row r="693" spans="1:19" ht="15" customHeight="1" x14ac:dyDescent="0.35">
      <c r="A693" s="112">
        <v>277</v>
      </c>
      <c r="B693" s="112" t="s">
        <v>1304</v>
      </c>
      <c r="C693" s="112" t="s">
        <v>1305</v>
      </c>
      <c r="D693" s="112" t="s">
        <v>1194</v>
      </c>
      <c r="E693" s="112" t="s">
        <v>493</v>
      </c>
      <c r="F693" s="112" t="s">
        <v>1306</v>
      </c>
      <c r="G693" s="188"/>
      <c r="H693" s="75"/>
      <c r="I693" s="112" t="s">
        <v>505</v>
      </c>
      <c r="J693" s="112" t="s">
        <v>1118</v>
      </c>
      <c r="K693" s="178"/>
      <c r="L693" s="171"/>
      <c r="M693" s="171"/>
      <c r="N693" s="112">
        <v>2</v>
      </c>
      <c r="O693" s="75"/>
      <c r="P693" s="112">
        <v>44</v>
      </c>
      <c r="Q693" s="75"/>
      <c r="R693" s="112" t="s">
        <v>3</v>
      </c>
      <c r="S693" s="171" t="s">
        <v>18</v>
      </c>
    </row>
    <row r="694" spans="1:19" ht="15" customHeight="1" x14ac:dyDescent="0.35">
      <c r="A694" s="112">
        <v>766</v>
      </c>
      <c r="B694" s="112" t="s">
        <v>2669</v>
      </c>
      <c r="C694" s="112" t="s">
        <v>2670</v>
      </c>
      <c r="D694" s="112" t="s">
        <v>1194</v>
      </c>
      <c r="E694" s="112" t="s">
        <v>346</v>
      </c>
      <c r="F694" s="112" t="s">
        <v>2671</v>
      </c>
      <c r="G694" s="188"/>
      <c r="H694" s="75"/>
      <c r="I694" s="112" t="s">
        <v>505</v>
      </c>
      <c r="J694" s="112" t="s">
        <v>1118</v>
      </c>
      <c r="K694" s="178"/>
      <c r="L694" s="171"/>
      <c r="M694" s="171"/>
      <c r="N694" s="75"/>
      <c r="O694" s="75"/>
      <c r="P694" s="112">
        <v>33</v>
      </c>
      <c r="Q694" s="75"/>
      <c r="R694" s="112" t="s">
        <v>3</v>
      </c>
      <c r="S694" s="171" t="s">
        <v>18</v>
      </c>
    </row>
    <row r="695" spans="1:19" ht="15" customHeight="1" x14ac:dyDescent="0.35">
      <c r="A695" s="112">
        <v>455</v>
      </c>
      <c r="B695" s="112" t="s">
        <v>1833</v>
      </c>
      <c r="C695" s="112" t="s">
        <v>1834</v>
      </c>
      <c r="D695" s="112" t="s">
        <v>1835</v>
      </c>
      <c r="E695" s="112" t="s">
        <v>288</v>
      </c>
      <c r="F695" s="112" t="s">
        <v>1836</v>
      </c>
      <c r="G695" s="188"/>
      <c r="H695" s="75"/>
      <c r="I695" s="112" t="s">
        <v>505</v>
      </c>
      <c r="J695" s="112" t="s">
        <v>1118</v>
      </c>
      <c r="K695" s="178"/>
      <c r="L695" s="171"/>
      <c r="M695" s="171"/>
      <c r="N695" s="112">
        <v>4</v>
      </c>
      <c r="O695" s="75"/>
      <c r="P695" s="112">
        <v>96</v>
      </c>
      <c r="Q695" s="75"/>
      <c r="R695" s="112" t="s">
        <v>3</v>
      </c>
      <c r="S695" s="171" t="s">
        <v>18</v>
      </c>
    </row>
    <row r="696" spans="1:19" ht="15" customHeight="1" x14ac:dyDescent="0.35">
      <c r="A696" s="112">
        <v>403</v>
      </c>
      <c r="B696" s="112" t="s">
        <v>1680</v>
      </c>
      <c r="C696" s="112" t="s">
        <v>1681</v>
      </c>
      <c r="D696" s="112" t="s">
        <v>1682</v>
      </c>
      <c r="E696" s="112" t="s">
        <v>310</v>
      </c>
      <c r="F696" s="112" t="s">
        <v>1683</v>
      </c>
      <c r="G696" s="188"/>
      <c r="H696" s="75"/>
      <c r="I696" s="112" t="s">
        <v>505</v>
      </c>
      <c r="J696" s="112" t="s">
        <v>1118</v>
      </c>
      <c r="K696" s="178"/>
      <c r="L696" s="171"/>
      <c r="M696" s="171"/>
      <c r="N696" s="112">
        <v>44</v>
      </c>
      <c r="O696" s="75"/>
      <c r="P696" s="112">
        <v>29</v>
      </c>
      <c r="Q696" s="75"/>
      <c r="R696" s="112" t="s">
        <v>3</v>
      </c>
      <c r="S696" s="171" t="s">
        <v>18</v>
      </c>
    </row>
    <row r="697" spans="1:19" ht="15" customHeight="1" x14ac:dyDescent="0.35">
      <c r="A697" s="112">
        <v>1011</v>
      </c>
      <c r="B697" s="112" t="s">
        <v>3494</v>
      </c>
      <c r="C697" s="112" t="s">
        <v>3495</v>
      </c>
      <c r="D697" s="112" t="s">
        <v>3152</v>
      </c>
      <c r="E697" s="112" t="s">
        <v>396</v>
      </c>
      <c r="F697" s="112" t="s">
        <v>3496</v>
      </c>
      <c r="G697" s="180" t="s">
        <v>488</v>
      </c>
      <c r="H697" s="75"/>
      <c r="I697" s="112" t="s">
        <v>505</v>
      </c>
      <c r="J697" s="112" t="s">
        <v>1118</v>
      </c>
      <c r="K697" s="178"/>
      <c r="L697" s="171"/>
      <c r="M697" s="171"/>
      <c r="N697" s="112">
        <v>12</v>
      </c>
      <c r="O697" s="75"/>
      <c r="P697" s="112">
        <v>50</v>
      </c>
      <c r="Q697" s="75"/>
      <c r="R697" s="112" t="s">
        <v>5</v>
      </c>
      <c r="S697" s="171" t="s">
        <v>18</v>
      </c>
    </row>
    <row r="698" spans="1:19" ht="15" customHeight="1" x14ac:dyDescent="0.35">
      <c r="A698" s="112">
        <v>910</v>
      </c>
      <c r="B698" s="112" t="s">
        <v>3150</v>
      </c>
      <c r="C698" s="112" t="s">
        <v>3151</v>
      </c>
      <c r="D698" s="112" t="s">
        <v>3152</v>
      </c>
      <c r="E698" s="112" t="s">
        <v>396</v>
      </c>
      <c r="F698" s="112" t="s">
        <v>3153</v>
      </c>
      <c r="G698" s="180" t="s">
        <v>488</v>
      </c>
      <c r="H698" s="75"/>
      <c r="I698" s="112" t="s">
        <v>505</v>
      </c>
      <c r="J698" s="112" t="s">
        <v>1118</v>
      </c>
      <c r="K698" s="178"/>
      <c r="L698" s="171"/>
      <c r="M698" s="171"/>
      <c r="N698" s="112">
        <v>6</v>
      </c>
      <c r="O698" s="75"/>
      <c r="P698" s="112">
        <v>48</v>
      </c>
      <c r="Q698" s="75"/>
      <c r="R698" s="112" t="s">
        <v>5</v>
      </c>
      <c r="S698" s="171" t="s">
        <v>18</v>
      </c>
    </row>
    <row r="699" spans="1:19" ht="15" customHeight="1" x14ac:dyDescent="0.35">
      <c r="A699" s="112">
        <v>232</v>
      </c>
      <c r="B699" s="112" t="s">
        <v>1167</v>
      </c>
      <c r="C699" s="112" t="s">
        <v>1168</v>
      </c>
      <c r="D699" s="112" t="s">
        <v>1169</v>
      </c>
      <c r="E699" s="112" t="s">
        <v>325</v>
      </c>
      <c r="F699" s="112" t="s">
        <v>1170</v>
      </c>
      <c r="G699" s="188"/>
      <c r="H699" s="75"/>
      <c r="I699" s="112" t="s">
        <v>505</v>
      </c>
      <c r="J699" s="112" t="s">
        <v>1118</v>
      </c>
      <c r="K699" s="178"/>
      <c r="L699" s="171"/>
      <c r="M699" s="171"/>
      <c r="N699" s="112">
        <v>86</v>
      </c>
      <c r="O699" s="75"/>
      <c r="P699" s="112">
        <v>56</v>
      </c>
      <c r="Q699" s="75"/>
      <c r="R699" s="112" t="s">
        <v>3</v>
      </c>
      <c r="S699" s="171" t="s">
        <v>18</v>
      </c>
    </row>
    <row r="700" spans="1:19" ht="15" customHeight="1" x14ac:dyDescent="0.35">
      <c r="A700" s="112">
        <v>691</v>
      </c>
      <c r="B700" s="112" t="s">
        <v>2441</v>
      </c>
      <c r="C700" s="112" t="s">
        <v>2442</v>
      </c>
      <c r="D700" s="112" t="s">
        <v>1169</v>
      </c>
      <c r="E700" s="112" t="s">
        <v>346</v>
      </c>
      <c r="F700" s="112" t="s">
        <v>2443</v>
      </c>
      <c r="G700" s="188"/>
      <c r="H700" s="75"/>
      <c r="I700" s="112" t="s">
        <v>505</v>
      </c>
      <c r="J700" s="112" t="s">
        <v>1118</v>
      </c>
      <c r="K700" s="178"/>
      <c r="L700" s="171"/>
      <c r="M700" s="171"/>
      <c r="N700" s="75"/>
      <c r="O700" s="75"/>
      <c r="P700" s="112">
        <v>40</v>
      </c>
      <c r="Q700" s="75"/>
      <c r="R700" s="112" t="s">
        <v>3</v>
      </c>
      <c r="S700" s="171" t="s">
        <v>18</v>
      </c>
    </row>
    <row r="701" spans="1:19" ht="15" customHeight="1" x14ac:dyDescent="0.35">
      <c r="A701" s="112">
        <v>702</v>
      </c>
      <c r="B701" s="112" t="s">
        <v>2475</v>
      </c>
      <c r="C701" s="112" t="s">
        <v>2476</v>
      </c>
      <c r="D701" s="112" t="s">
        <v>1169</v>
      </c>
      <c r="E701" s="112" t="s">
        <v>556</v>
      </c>
      <c r="F701" s="112" t="s">
        <v>2477</v>
      </c>
      <c r="G701" s="188"/>
      <c r="H701" s="75"/>
      <c r="I701" s="112" t="s">
        <v>505</v>
      </c>
      <c r="J701" s="112" t="s">
        <v>1118</v>
      </c>
      <c r="K701" s="178"/>
      <c r="L701" s="171"/>
      <c r="M701" s="171"/>
      <c r="N701" s="75"/>
      <c r="O701" s="75"/>
      <c r="P701" s="112">
        <v>35</v>
      </c>
      <c r="Q701" s="75"/>
      <c r="R701" s="112" t="s">
        <v>3</v>
      </c>
      <c r="S701" s="171" t="s">
        <v>18</v>
      </c>
    </row>
    <row r="702" spans="1:19" ht="15" customHeight="1" x14ac:dyDescent="0.35">
      <c r="A702" s="112">
        <v>845</v>
      </c>
      <c r="B702" s="112" t="s">
        <v>2917</v>
      </c>
      <c r="C702" s="112" t="s">
        <v>2918</v>
      </c>
      <c r="D702" s="112" t="s">
        <v>2919</v>
      </c>
      <c r="E702" s="112" t="s">
        <v>310</v>
      </c>
      <c r="F702" s="112" t="s">
        <v>2920</v>
      </c>
      <c r="G702" s="180" t="s">
        <v>488</v>
      </c>
      <c r="H702" s="75"/>
      <c r="I702" s="112" t="s">
        <v>505</v>
      </c>
      <c r="J702" s="112" t="s">
        <v>1118</v>
      </c>
      <c r="K702" s="178"/>
      <c r="L702" s="171"/>
      <c r="M702" s="171"/>
      <c r="N702" s="112">
        <v>57</v>
      </c>
      <c r="O702" s="75"/>
      <c r="P702" s="112">
        <v>59</v>
      </c>
      <c r="Q702" s="75"/>
      <c r="R702" s="112" t="s">
        <v>5</v>
      </c>
      <c r="S702" s="171" t="s">
        <v>18</v>
      </c>
    </row>
    <row r="703" spans="1:19" ht="15" customHeight="1" x14ac:dyDescent="0.35">
      <c r="A703" s="112">
        <v>956</v>
      </c>
      <c r="B703" s="112" t="s">
        <v>3306</v>
      </c>
      <c r="C703" s="112" t="s">
        <v>3307</v>
      </c>
      <c r="D703" s="112" t="s">
        <v>2919</v>
      </c>
      <c r="E703" s="112" t="s">
        <v>302</v>
      </c>
      <c r="F703" s="112" t="s">
        <v>2920</v>
      </c>
      <c r="G703" s="180" t="s">
        <v>488</v>
      </c>
      <c r="H703" s="75"/>
      <c r="I703" s="112" t="s">
        <v>505</v>
      </c>
      <c r="J703" s="112" t="s">
        <v>1118</v>
      </c>
      <c r="K703" s="178"/>
      <c r="L703" s="171"/>
      <c r="M703" s="171"/>
      <c r="N703" s="112">
        <v>12</v>
      </c>
      <c r="O703" s="75"/>
      <c r="P703" s="112">
        <v>43</v>
      </c>
      <c r="Q703" s="75"/>
      <c r="R703" s="112" t="s">
        <v>5</v>
      </c>
      <c r="S703" s="171" t="s">
        <v>18</v>
      </c>
    </row>
    <row r="704" spans="1:19" ht="15" customHeight="1" x14ac:dyDescent="0.35">
      <c r="A704" s="112">
        <v>994</v>
      </c>
      <c r="B704" s="112" t="s">
        <v>3436</v>
      </c>
      <c r="C704" s="112" t="s">
        <v>3437</v>
      </c>
      <c r="D704" s="112" t="s">
        <v>2679</v>
      </c>
      <c r="E704" s="112" t="s">
        <v>325</v>
      </c>
      <c r="F704" s="112" t="s">
        <v>3438</v>
      </c>
      <c r="G704" s="180" t="s">
        <v>3439</v>
      </c>
      <c r="H704" s="75"/>
      <c r="I704" s="112" t="s">
        <v>505</v>
      </c>
      <c r="J704" s="112" t="s">
        <v>1118</v>
      </c>
      <c r="K704" s="178"/>
      <c r="L704" s="171"/>
      <c r="M704" s="171"/>
      <c r="N704" s="112">
        <v>157</v>
      </c>
      <c r="O704" s="75"/>
      <c r="P704" s="112">
        <v>97</v>
      </c>
      <c r="Q704" s="75"/>
      <c r="R704" s="112" t="s">
        <v>5</v>
      </c>
      <c r="S704" s="171" t="s">
        <v>18</v>
      </c>
    </row>
    <row r="705" spans="1:19" ht="15" customHeight="1" x14ac:dyDescent="0.35">
      <c r="A705" s="112">
        <v>769</v>
      </c>
      <c r="B705" s="112" t="s">
        <v>2677</v>
      </c>
      <c r="C705" s="112" t="s">
        <v>2678</v>
      </c>
      <c r="D705" s="112" t="s">
        <v>2679</v>
      </c>
      <c r="E705" s="112" t="s">
        <v>333</v>
      </c>
      <c r="F705" s="112" t="s">
        <v>2680</v>
      </c>
      <c r="G705" s="188"/>
      <c r="H705" s="75"/>
      <c r="I705" s="112" t="s">
        <v>505</v>
      </c>
      <c r="J705" s="112" t="s">
        <v>1118</v>
      </c>
      <c r="K705" s="178"/>
      <c r="L705" s="171"/>
      <c r="M705" s="171"/>
      <c r="N705" s="112">
        <v>5</v>
      </c>
      <c r="O705" s="75"/>
      <c r="P705" s="112">
        <v>46</v>
      </c>
      <c r="Q705" s="75"/>
      <c r="R705" s="112" t="s">
        <v>3</v>
      </c>
      <c r="S705" s="171" t="s">
        <v>18</v>
      </c>
    </row>
    <row r="706" spans="1:19" ht="15" customHeight="1" x14ac:dyDescent="0.35">
      <c r="A706" s="112">
        <v>875</v>
      </c>
      <c r="B706" s="112" t="s">
        <v>3026</v>
      </c>
      <c r="C706" s="112" t="s">
        <v>3027</v>
      </c>
      <c r="D706" s="112" t="s">
        <v>2679</v>
      </c>
      <c r="E706" s="112" t="s">
        <v>493</v>
      </c>
      <c r="F706" s="112" t="s">
        <v>2220</v>
      </c>
      <c r="G706" s="180" t="s">
        <v>488</v>
      </c>
      <c r="H706" s="75"/>
      <c r="I706" s="112" t="s">
        <v>505</v>
      </c>
      <c r="J706" s="112" t="s">
        <v>1118</v>
      </c>
      <c r="K706" s="178"/>
      <c r="L706" s="171"/>
      <c r="M706" s="171"/>
      <c r="N706" s="112">
        <v>16</v>
      </c>
      <c r="O706" s="75"/>
      <c r="P706" s="112">
        <v>118</v>
      </c>
      <c r="Q706" s="75"/>
      <c r="R706" s="112" t="s">
        <v>5</v>
      </c>
      <c r="S706" s="171" t="s">
        <v>18</v>
      </c>
    </row>
    <row r="707" spans="1:19" ht="15" customHeight="1" x14ac:dyDescent="0.35">
      <c r="A707" s="112">
        <v>813</v>
      </c>
      <c r="B707" s="112" t="s">
        <v>2801</v>
      </c>
      <c r="C707" s="112" t="s">
        <v>2802</v>
      </c>
      <c r="D707" s="112" t="s">
        <v>2679</v>
      </c>
      <c r="E707" s="112" t="s">
        <v>556</v>
      </c>
      <c r="F707" s="112" t="s">
        <v>2803</v>
      </c>
      <c r="G707" s="188"/>
      <c r="H707" s="75"/>
      <c r="I707" s="112" t="s">
        <v>505</v>
      </c>
      <c r="J707" s="112" t="s">
        <v>1118</v>
      </c>
      <c r="K707" s="178"/>
      <c r="L707" s="171"/>
      <c r="M707" s="171"/>
      <c r="N707" s="75"/>
      <c r="O707" s="75"/>
      <c r="P707" s="112">
        <v>43</v>
      </c>
      <c r="Q707" s="75"/>
      <c r="R707" s="112" t="s">
        <v>3</v>
      </c>
      <c r="S707" s="171" t="s">
        <v>18</v>
      </c>
    </row>
    <row r="708" spans="1:19" ht="15" customHeight="1" x14ac:dyDescent="0.35">
      <c r="A708" s="112">
        <v>426</v>
      </c>
      <c r="B708" s="112" t="s">
        <v>1748</v>
      </c>
      <c r="C708" s="112" t="s">
        <v>1749</v>
      </c>
      <c r="D708" s="112" t="s">
        <v>1750</v>
      </c>
      <c r="E708" s="112" t="s">
        <v>288</v>
      </c>
      <c r="F708" s="112" t="s">
        <v>1751</v>
      </c>
      <c r="G708" s="188"/>
      <c r="H708" s="75"/>
      <c r="I708" s="112" t="s">
        <v>505</v>
      </c>
      <c r="J708" s="112" t="s">
        <v>1118</v>
      </c>
      <c r="K708" s="178"/>
      <c r="L708" s="171"/>
      <c r="M708" s="171"/>
      <c r="N708" s="112">
        <v>43</v>
      </c>
      <c r="O708" s="75"/>
      <c r="P708" s="112">
        <v>40</v>
      </c>
      <c r="Q708" s="75"/>
      <c r="R708" s="112" t="s">
        <v>3</v>
      </c>
      <c r="S708" s="171" t="s">
        <v>18</v>
      </c>
    </row>
    <row r="709" spans="1:19" ht="15" customHeight="1" x14ac:dyDescent="0.35">
      <c r="A709" s="112">
        <v>687</v>
      </c>
      <c r="B709" s="112" t="s">
        <v>2429</v>
      </c>
      <c r="C709" s="112" t="s">
        <v>2430</v>
      </c>
      <c r="D709" s="112" t="s">
        <v>1667</v>
      </c>
      <c r="E709" s="112" t="s">
        <v>295</v>
      </c>
      <c r="F709" s="112" t="s">
        <v>2431</v>
      </c>
      <c r="G709" s="188"/>
      <c r="H709" s="75"/>
      <c r="I709" s="112" t="s">
        <v>505</v>
      </c>
      <c r="J709" s="112" t="s">
        <v>1118</v>
      </c>
      <c r="K709" s="178"/>
      <c r="L709" s="171"/>
      <c r="M709" s="171"/>
      <c r="N709" s="112">
        <v>25</v>
      </c>
      <c r="O709" s="75"/>
      <c r="P709" s="112">
        <v>45</v>
      </c>
      <c r="Q709" s="75"/>
      <c r="R709" s="112" t="s">
        <v>3</v>
      </c>
      <c r="S709" s="171" t="s">
        <v>18</v>
      </c>
    </row>
    <row r="710" spans="1:19" ht="15" customHeight="1" x14ac:dyDescent="0.35">
      <c r="A710" s="112">
        <v>399</v>
      </c>
      <c r="B710" s="112" t="s">
        <v>1665</v>
      </c>
      <c r="C710" s="112" t="s">
        <v>1666</v>
      </c>
      <c r="D710" s="112" t="s">
        <v>1667</v>
      </c>
      <c r="E710" s="112" t="s">
        <v>295</v>
      </c>
      <c r="F710" s="112" t="s">
        <v>1668</v>
      </c>
      <c r="G710" s="188"/>
      <c r="H710" s="75"/>
      <c r="I710" s="112" t="s">
        <v>505</v>
      </c>
      <c r="J710" s="112" t="s">
        <v>1118</v>
      </c>
      <c r="K710" s="178"/>
      <c r="L710" s="171"/>
      <c r="M710" s="171"/>
      <c r="N710" s="112">
        <v>10</v>
      </c>
      <c r="O710" s="75"/>
      <c r="P710" s="112">
        <v>53</v>
      </c>
      <c r="Q710" s="75"/>
      <c r="R710" s="112" t="s">
        <v>3</v>
      </c>
      <c r="S710" s="171" t="s">
        <v>18</v>
      </c>
    </row>
    <row r="711" spans="1:19" ht="15" customHeight="1" x14ac:dyDescent="0.35">
      <c r="A711" s="112">
        <v>761</v>
      </c>
      <c r="B711" s="112" t="s">
        <v>2655</v>
      </c>
      <c r="C711" s="112" t="s">
        <v>2656</v>
      </c>
      <c r="D711" s="112" t="s">
        <v>1667</v>
      </c>
      <c r="E711" s="112" t="s">
        <v>493</v>
      </c>
      <c r="F711" s="112" t="s">
        <v>2657</v>
      </c>
      <c r="G711" s="188"/>
      <c r="H711" s="75"/>
      <c r="I711" s="112" t="s">
        <v>505</v>
      </c>
      <c r="J711" s="112" t="s">
        <v>1118</v>
      </c>
      <c r="K711" s="178"/>
      <c r="L711" s="171"/>
      <c r="M711" s="171"/>
      <c r="N711" s="112">
        <v>2</v>
      </c>
      <c r="O711" s="75"/>
      <c r="P711" s="112">
        <v>30</v>
      </c>
      <c r="Q711" s="75"/>
      <c r="R711" s="112" t="s">
        <v>3</v>
      </c>
      <c r="S711" s="171" t="s">
        <v>18</v>
      </c>
    </row>
    <row r="712" spans="1:19" ht="15" customHeight="1" x14ac:dyDescent="0.35">
      <c r="A712" s="112">
        <v>917</v>
      </c>
      <c r="B712" s="112" t="s">
        <v>3172</v>
      </c>
      <c r="C712" s="112" t="s">
        <v>3173</v>
      </c>
      <c r="D712" s="112" t="s">
        <v>1667</v>
      </c>
      <c r="E712" s="112" t="s">
        <v>493</v>
      </c>
      <c r="F712" s="112" t="s">
        <v>3174</v>
      </c>
      <c r="G712" s="180" t="s">
        <v>488</v>
      </c>
      <c r="H712" s="75"/>
      <c r="I712" s="112" t="s">
        <v>505</v>
      </c>
      <c r="J712" s="112" t="s">
        <v>1118</v>
      </c>
      <c r="K712" s="178"/>
      <c r="L712" s="171"/>
      <c r="M712" s="171"/>
      <c r="N712" s="112">
        <v>4</v>
      </c>
      <c r="O712" s="75"/>
      <c r="P712" s="112">
        <v>34</v>
      </c>
      <c r="Q712" s="75"/>
      <c r="R712" s="112" t="s">
        <v>5</v>
      </c>
      <c r="S712" s="171" t="s">
        <v>18</v>
      </c>
    </row>
    <row r="713" spans="1:19" ht="15" customHeight="1" x14ac:dyDescent="0.35">
      <c r="A713" s="112">
        <v>925</v>
      </c>
      <c r="B713" s="112" t="s">
        <v>3203</v>
      </c>
      <c r="C713" s="112" t="s">
        <v>3204</v>
      </c>
      <c r="D713" s="112" t="s">
        <v>1667</v>
      </c>
      <c r="E713" s="112" t="s">
        <v>556</v>
      </c>
      <c r="F713" s="112" t="s">
        <v>3205</v>
      </c>
      <c r="G713" s="180" t="s">
        <v>488</v>
      </c>
      <c r="H713" s="75"/>
      <c r="I713" s="112" t="s">
        <v>505</v>
      </c>
      <c r="J713" s="112" t="s">
        <v>1118</v>
      </c>
      <c r="K713" s="178"/>
      <c r="L713" s="171"/>
      <c r="M713" s="171"/>
      <c r="N713" s="112">
        <v>1</v>
      </c>
      <c r="O713" s="75"/>
      <c r="P713" s="112">
        <v>25</v>
      </c>
      <c r="Q713" s="75"/>
      <c r="R713" s="112" t="s">
        <v>5</v>
      </c>
      <c r="S713" s="171" t="s">
        <v>18</v>
      </c>
    </row>
    <row r="714" spans="1:19" ht="15" customHeight="1" x14ac:dyDescent="0.35">
      <c r="A714" s="112">
        <v>932</v>
      </c>
      <c r="B714" s="112" t="s">
        <v>3224</v>
      </c>
      <c r="C714" s="112" t="s">
        <v>3225</v>
      </c>
      <c r="D714" s="112" t="s">
        <v>3226</v>
      </c>
      <c r="E714" s="112" t="s">
        <v>310</v>
      </c>
      <c r="F714" s="112" t="s">
        <v>3227</v>
      </c>
      <c r="G714" s="180" t="s">
        <v>488</v>
      </c>
      <c r="H714" s="75"/>
      <c r="I714" s="112" t="s">
        <v>505</v>
      </c>
      <c r="J714" s="112" t="s">
        <v>1118</v>
      </c>
      <c r="K714" s="178"/>
      <c r="L714" s="171"/>
      <c r="M714" s="171"/>
      <c r="N714" s="112">
        <v>126</v>
      </c>
      <c r="O714" s="75"/>
      <c r="P714" s="112">
        <v>19</v>
      </c>
      <c r="Q714" s="75"/>
      <c r="R714" s="112" t="s">
        <v>5</v>
      </c>
      <c r="S714" s="171" t="s">
        <v>18</v>
      </c>
    </row>
    <row r="715" spans="1:19" ht="15" customHeight="1" x14ac:dyDescent="0.35">
      <c r="A715" s="112">
        <v>636</v>
      </c>
      <c r="B715" s="112" t="s">
        <v>2302</v>
      </c>
      <c r="C715" s="112" t="s">
        <v>2303</v>
      </c>
      <c r="D715" s="112" t="s">
        <v>2304</v>
      </c>
      <c r="E715" s="112" t="s">
        <v>556</v>
      </c>
      <c r="F715" s="112" t="s">
        <v>2305</v>
      </c>
      <c r="G715" s="188"/>
      <c r="H715" s="75"/>
      <c r="I715" s="112" t="s">
        <v>505</v>
      </c>
      <c r="J715" s="112" t="s">
        <v>1118</v>
      </c>
      <c r="K715" s="178"/>
      <c r="L715" s="171"/>
      <c r="M715" s="171"/>
      <c r="N715" s="75"/>
      <c r="O715" s="75"/>
      <c r="P715" s="112">
        <v>28</v>
      </c>
      <c r="Q715" s="75"/>
      <c r="R715" s="112" t="s">
        <v>3</v>
      </c>
      <c r="S715" s="171" t="s">
        <v>18</v>
      </c>
    </row>
    <row r="716" spans="1:19" ht="15" customHeight="1" x14ac:dyDescent="0.35">
      <c r="A716" s="112">
        <v>882</v>
      </c>
      <c r="B716" s="112" t="s">
        <v>3051</v>
      </c>
      <c r="C716" s="112" t="s">
        <v>3052</v>
      </c>
      <c r="D716" s="112" t="s">
        <v>1181</v>
      </c>
      <c r="E716" s="112" t="s">
        <v>396</v>
      </c>
      <c r="F716" s="112" t="s">
        <v>3053</v>
      </c>
      <c r="G716" s="180" t="s">
        <v>488</v>
      </c>
      <c r="H716" s="75"/>
      <c r="I716" s="112" t="s">
        <v>505</v>
      </c>
      <c r="J716" s="112" t="s">
        <v>1118</v>
      </c>
      <c r="K716" s="178"/>
      <c r="L716" s="171"/>
      <c r="M716" s="171"/>
      <c r="N716" s="112">
        <v>15</v>
      </c>
      <c r="O716" s="75"/>
      <c r="P716" s="112">
        <v>24</v>
      </c>
      <c r="Q716" s="75"/>
      <c r="R716" s="112" t="s">
        <v>5</v>
      </c>
      <c r="S716" s="171" t="s">
        <v>18</v>
      </c>
    </row>
    <row r="717" spans="1:19" ht="15" customHeight="1" x14ac:dyDescent="0.35">
      <c r="A717" s="112">
        <v>543</v>
      </c>
      <c r="B717" s="112" t="s">
        <v>2079</v>
      </c>
      <c r="C717" s="112" t="s">
        <v>2080</v>
      </c>
      <c r="D717" s="112" t="s">
        <v>1181</v>
      </c>
      <c r="E717" s="112" t="s">
        <v>396</v>
      </c>
      <c r="F717" s="112" t="s">
        <v>2081</v>
      </c>
      <c r="G717" s="188"/>
      <c r="H717" s="75"/>
      <c r="I717" s="112" t="s">
        <v>505</v>
      </c>
      <c r="J717" s="112" t="s">
        <v>1118</v>
      </c>
      <c r="K717" s="178"/>
      <c r="L717" s="171"/>
      <c r="M717" s="171"/>
      <c r="N717" s="112">
        <v>35</v>
      </c>
      <c r="O717" s="75"/>
      <c r="P717" s="112">
        <v>50</v>
      </c>
      <c r="Q717" s="75"/>
      <c r="R717" s="112" t="s">
        <v>3</v>
      </c>
      <c r="S717" s="171" t="s">
        <v>18</v>
      </c>
    </row>
    <row r="718" spans="1:19" ht="15" customHeight="1" x14ac:dyDescent="0.35">
      <c r="A718" s="112">
        <v>802</v>
      </c>
      <c r="B718" s="112" t="s">
        <v>2772</v>
      </c>
      <c r="C718" s="112" t="s">
        <v>2773</v>
      </c>
      <c r="D718" s="112" t="s">
        <v>1181</v>
      </c>
      <c r="E718" s="112" t="s">
        <v>325</v>
      </c>
      <c r="F718" s="112" t="s">
        <v>2774</v>
      </c>
      <c r="G718" s="188"/>
      <c r="H718" s="75"/>
      <c r="I718" s="112" t="s">
        <v>505</v>
      </c>
      <c r="J718" s="112" t="s">
        <v>1118</v>
      </c>
      <c r="K718" s="178"/>
      <c r="L718" s="171"/>
      <c r="M718" s="171"/>
      <c r="N718" s="75"/>
      <c r="O718" s="75"/>
      <c r="P718" s="112">
        <v>93</v>
      </c>
      <c r="Q718" s="75"/>
      <c r="R718" s="112" t="s">
        <v>3</v>
      </c>
      <c r="S718" s="171" t="s">
        <v>18</v>
      </c>
    </row>
    <row r="719" spans="1:19" ht="15" customHeight="1" x14ac:dyDescent="0.35">
      <c r="A719" s="112">
        <v>326</v>
      </c>
      <c r="B719" s="112" t="s">
        <v>1452</v>
      </c>
      <c r="C719" s="112" t="s">
        <v>1453</v>
      </c>
      <c r="D719" s="112" t="s">
        <v>1181</v>
      </c>
      <c r="E719" s="112" t="s">
        <v>333</v>
      </c>
      <c r="F719" s="112" t="s">
        <v>1454</v>
      </c>
      <c r="G719" s="188"/>
      <c r="H719" s="75"/>
      <c r="I719" s="112" t="s">
        <v>505</v>
      </c>
      <c r="J719" s="112" t="s">
        <v>1118</v>
      </c>
      <c r="K719" s="178"/>
      <c r="L719" s="171"/>
      <c r="M719" s="171"/>
      <c r="N719" s="112">
        <v>31</v>
      </c>
      <c r="O719" s="75"/>
      <c r="P719" s="112">
        <v>53</v>
      </c>
      <c r="Q719" s="75"/>
      <c r="R719" s="112" t="s">
        <v>3</v>
      </c>
      <c r="S719" s="171" t="s">
        <v>18</v>
      </c>
    </row>
    <row r="720" spans="1:19" ht="15" customHeight="1" x14ac:dyDescent="0.35">
      <c r="A720" s="112">
        <v>939</v>
      </c>
      <c r="B720" s="112" t="s">
        <v>3246</v>
      </c>
      <c r="C720" s="112" t="s">
        <v>3247</v>
      </c>
      <c r="D720" s="112" t="s">
        <v>1181</v>
      </c>
      <c r="E720" s="112" t="s">
        <v>302</v>
      </c>
      <c r="F720" s="112" t="s">
        <v>3248</v>
      </c>
      <c r="G720" s="180" t="s">
        <v>488</v>
      </c>
      <c r="H720" s="75"/>
      <c r="I720" s="112" t="s">
        <v>505</v>
      </c>
      <c r="J720" s="112" t="s">
        <v>1118</v>
      </c>
      <c r="K720" s="178"/>
      <c r="L720" s="171"/>
      <c r="M720" s="171"/>
      <c r="N720" s="112">
        <v>2</v>
      </c>
      <c r="O720" s="75"/>
      <c r="P720" s="112">
        <v>53</v>
      </c>
      <c r="Q720" s="75"/>
      <c r="R720" s="112" t="s">
        <v>5</v>
      </c>
      <c r="S720" s="171" t="s">
        <v>18</v>
      </c>
    </row>
    <row r="721" spans="1:19" ht="15" customHeight="1" x14ac:dyDescent="0.35">
      <c r="A721" s="112">
        <v>262</v>
      </c>
      <c r="B721" s="112" t="s">
        <v>1257</v>
      </c>
      <c r="C721" s="112" t="s">
        <v>1258</v>
      </c>
      <c r="D721" s="112" t="s">
        <v>1181</v>
      </c>
      <c r="E721" s="112" t="s">
        <v>302</v>
      </c>
      <c r="F721" s="112" t="s">
        <v>1259</v>
      </c>
      <c r="G721" s="188"/>
      <c r="H721" s="75"/>
      <c r="I721" s="112" t="s">
        <v>505</v>
      </c>
      <c r="J721" s="112" t="s">
        <v>1118</v>
      </c>
      <c r="K721" s="178"/>
      <c r="L721" s="171"/>
      <c r="M721" s="171"/>
      <c r="N721" s="112">
        <v>14</v>
      </c>
      <c r="O721" s="75"/>
      <c r="P721" s="112">
        <v>67</v>
      </c>
      <c r="Q721" s="75"/>
      <c r="R721" s="112" t="s">
        <v>3</v>
      </c>
      <c r="S721" s="171" t="s">
        <v>18</v>
      </c>
    </row>
    <row r="722" spans="1:19" ht="15" customHeight="1" x14ac:dyDescent="0.35">
      <c r="A722" s="112">
        <v>353</v>
      </c>
      <c r="B722" s="112" t="s">
        <v>1530</v>
      </c>
      <c r="C722" s="112" t="s">
        <v>1531</v>
      </c>
      <c r="D722" s="112" t="s">
        <v>1181</v>
      </c>
      <c r="E722" s="112" t="s">
        <v>302</v>
      </c>
      <c r="F722" s="112" t="s">
        <v>1532</v>
      </c>
      <c r="G722" s="188"/>
      <c r="H722" s="75"/>
      <c r="I722" s="112" t="s">
        <v>505</v>
      </c>
      <c r="J722" s="112" t="s">
        <v>1118</v>
      </c>
      <c r="K722" s="178"/>
      <c r="L722" s="171"/>
      <c r="M722" s="171"/>
      <c r="N722" s="112">
        <v>5</v>
      </c>
      <c r="O722" s="75"/>
      <c r="P722" s="112">
        <v>25</v>
      </c>
      <c r="Q722" s="75"/>
      <c r="R722" s="112" t="s">
        <v>3</v>
      </c>
      <c r="S722" s="171" t="s">
        <v>18</v>
      </c>
    </row>
    <row r="723" spans="1:19" ht="15" customHeight="1" x14ac:dyDescent="0.35">
      <c r="A723" s="112">
        <v>235</v>
      </c>
      <c r="B723" s="112" t="s">
        <v>1179</v>
      </c>
      <c r="C723" s="112" t="s">
        <v>1180</v>
      </c>
      <c r="D723" s="112" t="s">
        <v>1181</v>
      </c>
      <c r="E723" s="112" t="s">
        <v>295</v>
      </c>
      <c r="F723" s="112" t="s">
        <v>1182</v>
      </c>
      <c r="G723" s="188"/>
      <c r="H723" s="75"/>
      <c r="I723" s="112" t="s">
        <v>505</v>
      </c>
      <c r="J723" s="112" t="s">
        <v>1118</v>
      </c>
      <c r="K723" s="178"/>
      <c r="L723" s="171"/>
      <c r="M723" s="171"/>
      <c r="N723" s="75"/>
      <c r="O723" s="75"/>
      <c r="P723" s="112">
        <v>28</v>
      </c>
      <c r="Q723" s="75"/>
      <c r="R723" s="112" t="s">
        <v>3</v>
      </c>
      <c r="S723" s="171" t="s">
        <v>18</v>
      </c>
    </row>
    <row r="724" spans="1:19" ht="15" customHeight="1" x14ac:dyDescent="0.35">
      <c r="A724" s="112">
        <v>987</v>
      </c>
      <c r="B724" s="112" t="s">
        <v>3411</v>
      </c>
      <c r="C724" s="112" t="s">
        <v>3412</v>
      </c>
      <c r="D724" s="112" t="s">
        <v>1181</v>
      </c>
      <c r="E724" s="112" t="s">
        <v>493</v>
      </c>
      <c r="F724" s="112" t="s">
        <v>3413</v>
      </c>
      <c r="G724" s="180" t="s">
        <v>488</v>
      </c>
      <c r="H724" s="75"/>
      <c r="I724" s="112" t="s">
        <v>505</v>
      </c>
      <c r="J724" s="112" t="s">
        <v>1118</v>
      </c>
      <c r="K724" s="178"/>
      <c r="L724" s="171"/>
      <c r="M724" s="171"/>
      <c r="N724" s="112">
        <v>6</v>
      </c>
      <c r="O724" s="75"/>
      <c r="P724" s="112">
        <v>41</v>
      </c>
      <c r="Q724" s="75"/>
      <c r="R724" s="112" t="s">
        <v>5</v>
      </c>
      <c r="S724" s="171" t="s">
        <v>18</v>
      </c>
    </row>
    <row r="725" spans="1:19" ht="15" customHeight="1" x14ac:dyDescent="0.35">
      <c r="A725" s="112">
        <v>476</v>
      </c>
      <c r="B725" s="112" t="s">
        <v>1889</v>
      </c>
      <c r="C725" s="112" t="s">
        <v>1890</v>
      </c>
      <c r="D725" s="112" t="s">
        <v>1181</v>
      </c>
      <c r="E725" s="112" t="s">
        <v>493</v>
      </c>
      <c r="F725" s="112" t="s">
        <v>1891</v>
      </c>
      <c r="G725" s="188"/>
      <c r="H725" s="75"/>
      <c r="I725" s="112" t="s">
        <v>505</v>
      </c>
      <c r="J725" s="112" t="s">
        <v>1118</v>
      </c>
      <c r="K725" s="178"/>
      <c r="L725" s="171"/>
      <c r="M725" s="171"/>
      <c r="N725" s="112">
        <v>24</v>
      </c>
      <c r="O725" s="75"/>
      <c r="P725" s="112">
        <v>49</v>
      </c>
      <c r="Q725" s="75"/>
      <c r="R725" s="112" t="s">
        <v>3</v>
      </c>
      <c r="S725" s="171" t="s">
        <v>18</v>
      </c>
    </row>
    <row r="726" spans="1:19" ht="15" customHeight="1" x14ac:dyDescent="0.35">
      <c r="A726" s="112">
        <v>560</v>
      </c>
      <c r="B726" s="112" t="s">
        <v>2122</v>
      </c>
      <c r="C726" s="112" t="s">
        <v>2123</v>
      </c>
      <c r="D726" s="112" t="s">
        <v>1181</v>
      </c>
      <c r="E726" s="112" t="s">
        <v>493</v>
      </c>
      <c r="F726" s="112" t="s">
        <v>2124</v>
      </c>
      <c r="G726" s="188"/>
      <c r="H726" s="75"/>
      <c r="I726" s="112" t="s">
        <v>505</v>
      </c>
      <c r="J726" s="112" t="s">
        <v>1118</v>
      </c>
      <c r="K726" s="178"/>
      <c r="L726" s="171"/>
      <c r="M726" s="171"/>
      <c r="N726" s="75"/>
      <c r="O726" s="75"/>
      <c r="P726" s="112">
        <v>22</v>
      </c>
      <c r="Q726" s="75"/>
      <c r="R726" s="112" t="s">
        <v>3</v>
      </c>
      <c r="S726" s="171" t="s">
        <v>18</v>
      </c>
    </row>
    <row r="727" spans="1:19" ht="15" customHeight="1" x14ac:dyDescent="0.35">
      <c r="A727" s="112">
        <v>672</v>
      </c>
      <c r="B727" s="112" t="s">
        <v>2388</v>
      </c>
      <c r="C727" s="112" t="s">
        <v>2389</v>
      </c>
      <c r="D727" s="112" t="s">
        <v>1181</v>
      </c>
      <c r="E727" s="112" t="s">
        <v>346</v>
      </c>
      <c r="F727" s="112" t="s">
        <v>2390</v>
      </c>
      <c r="G727" s="188"/>
      <c r="H727" s="75"/>
      <c r="I727" s="112" t="s">
        <v>505</v>
      </c>
      <c r="J727" s="112" t="s">
        <v>1118</v>
      </c>
      <c r="K727" s="178"/>
      <c r="L727" s="171"/>
      <c r="M727" s="171"/>
      <c r="N727" s="75"/>
      <c r="O727" s="75"/>
      <c r="P727" s="112">
        <v>47</v>
      </c>
      <c r="Q727" s="75"/>
      <c r="R727" s="112" t="s">
        <v>3</v>
      </c>
      <c r="S727" s="171" t="s">
        <v>18</v>
      </c>
    </row>
    <row r="728" spans="1:19" ht="15" customHeight="1" x14ac:dyDescent="0.35">
      <c r="A728" s="112">
        <v>410</v>
      </c>
      <c r="B728" s="112" t="s">
        <v>1703</v>
      </c>
      <c r="C728" s="112" t="s">
        <v>1704</v>
      </c>
      <c r="D728" s="112" t="s">
        <v>1181</v>
      </c>
      <c r="E728" s="112" t="s">
        <v>346</v>
      </c>
      <c r="F728" s="112" t="s">
        <v>1705</v>
      </c>
      <c r="G728" s="188"/>
      <c r="H728" s="75"/>
      <c r="I728" s="112" t="s">
        <v>505</v>
      </c>
      <c r="J728" s="112" t="s">
        <v>1118</v>
      </c>
      <c r="K728" s="178"/>
      <c r="L728" s="171"/>
      <c r="M728" s="171"/>
      <c r="N728" s="112">
        <v>1</v>
      </c>
      <c r="O728" s="75"/>
      <c r="P728" s="112">
        <v>29</v>
      </c>
      <c r="Q728" s="75"/>
      <c r="R728" s="112" t="s">
        <v>3</v>
      </c>
      <c r="S728" s="171" t="s">
        <v>18</v>
      </c>
    </row>
    <row r="729" spans="1:19" ht="15" customHeight="1" x14ac:dyDescent="0.35">
      <c r="A729" s="112">
        <v>906</v>
      </c>
      <c r="B729" s="112" t="s">
        <v>3137</v>
      </c>
      <c r="C729" s="112" t="s">
        <v>3138</v>
      </c>
      <c r="D729" s="112" t="s">
        <v>1181</v>
      </c>
      <c r="E729" s="112" t="s">
        <v>346</v>
      </c>
      <c r="F729" s="112" t="s">
        <v>3139</v>
      </c>
      <c r="G729" s="180" t="s">
        <v>488</v>
      </c>
      <c r="H729" s="75"/>
      <c r="I729" s="112" t="s">
        <v>505</v>
      </c>
      <c r="J729" s="112" t="s">
        <v>1118</v>
      </c>
      <c r="K729" s="178"/>
      <c r="L729" s="171"/>
      <c r="M729" s="171"/>
      <c r="N729" s="75"/>
      <c r="O729" s="75"/>
      <c r="P729" s="112">
        <v>72</v>
      </c>
      <c r="Q729" s="75"/>
      <c r="R729" s="112" t="s">
        <v>5</v>
      </c>
      <c r="S729" s="171" t="s">
        <v>18</v>
      </c>
    </row>
    <row r="730" spans="1:19" ht="15" customHeight="1" x14ac:dyDescent="0.35">
      <c r="A730" s="112">
        <v>263</v>
      </c>
      <c r="B730" s="112" t="s">
        <v>1260</v>
      </c>
      <c r="C730" s="112" t="s">
        <v>1261</v>
      </c>
      <c r="D730" s="112" t="s">
        <v>1181</v>
      </c>
      <c r="E730" s="112" t="s">
        <v>346</v>
      </c>
      <c r="F730" s="112" t="s">
        <v>1262</v>
      </c>
      <c r="G730" s="188"/>
      <c r="H730" s="75"/>
      <c r="I730" s="112" t="s">
        <v>505</v>
      </c>
      <c r="J730" s="112" t="s">
        <v>1118</v>
      </c>
      <c r="K730" s="178"/>
      <c r="L730" s="171"/>
      <c r="M730" s="171"/>
      <c r="N730" s="75"/>
      <c r="O730" s="75"/>
      <c r="P730" s="112">
        <v>16</v>
      </c>
      <c r="Q730" s="75"/>
      <c r="R730" s="112" t="s">
        <v>3</v>
      </c>
      <c r="S730" s="171" t="s">
        <v>18</v>
      </c>
    </row>
    <row r="731" spans="1:19" ht="15" customHeight="1" x14ac:dyDescent="0.35">
      <c r="A731" s="112">
        <v>776</v>
      </c>
      <c r="B731" s="112" t="s">
        <v>2699</v>
      </c>
      <c r="C731" s="112" t="s">
        <v>2700</v>
      </c>
      <c r="D731" s="112" t="s">
        <v>1181</v>
      </c>
      <c r="E731" s="112" t="s">
        <v>556</v>
      </c>
      <c r="F731" s="112" t="s">
        <v>2701</v>
      </c>
      <c r="G731" s="188"/>
      <c r="H731" s="75"/>
      <c r="I731" s="112" t="s">
        <v>505</v>
      </c>
      <c r="J731" s="112" t="s">
        <v>1118</v>
      </c>
      <c r="K731" s="178"/>
      <c r="L731" s="171"/>
      <c r="M731" s="171"/>
      <c r="N731" s="75"/>
      <c r="O731" s="75"/>
      <c r="P731" s="112">
        <v>30</v>
      </c>
      <c r="Q731" s="75"/>
      <c r="R731" s="112" t="s">
        <v>3</v>
      </c>
      <c r="S731" s="171" t="s">
        <v>18</v>
      </c>
    </row>
    <row r="732" spans="1:19" ht="15" customHeight="1" x14ac:dyDescent="0.35">
      <c r="A732" s="112">
        <v>650</v>
      </c>
      <c r="B732" s="112" t="s">
        <v>2335</v>
      </c>
      <c r="C732" s="112" t="s">
        <v>2336</v>
      </c>
      <c r="D732" s="112" t="s">
        <v>1181</v>
      </c>
      <c r="E732" s="112" t="s">
        <v>556</v>
      </c>
      <c r="F732" s="112" t="s">
        <v>2337</v>
      </c>
      <c r="G732" s="188"/>
      <c r="H732" s="75"/>
      <c r="I732" s="112" t="s">
        <v>505</v>
      </c>
      <c r="J732" s="112" t="s">
        <v>1118</v>
      </c>
      <c r="K732" s="178"/>
      <c r="L732" s="171"/>
      <c r="M732" s="171"/>
      <c r="N732" s="75"/>
      <c r="O732" s="75"/>
      <c r="P732" s="112">
        <v>24</v>
      </c>
      <c r="Q732" s="75"/>
      <c r="R732" s="112" t="s">
        <v>3</v>
      </c>
      <c r="S732" s="171" t="s">
        <v>18</v>
      </c>
    </row>
    <row r="733" spans="1:19" ht="15" customHeight="1" x14ac:dyDescent="0.35">
      <c r="A733" s="112">
        <v>1060</v>
      </c>
      <c r="B733" s="112" t="s">
        <v>3664</v>
      </c>
      <c r="C733" s="112" t="s">
        <v>3665</v>
      </c>
      <c r="D733" s="112" t="s">
        <v>1181</v>
      </c>
      <c r="E733" s="112" t="s">
        <v>556</v>
      </c>
      <c r="F733" s="112" t="s">
        <v>3666</v>
      </c>
      <c r="G733" s="180" t="s">
        <v>3667</v>
      </c>
      <c r="H733" s="75"/>
      <c r="I733" s="112" t="s">
        <v>505</v>
      </c>
      <c r="J733" s="112" t="s">
        <v>1118</v>
      </c>
      <c r="K733" s="178"/>
      <c r="L733" s="171"/>
      <c r="M733" s="171"/>
      <c r="N733" s="75"/>
      <c r="O733" s="75"/>
      <c r="P733" s="112">
        <v>33</v>
      </c>
      <c r="Q733" s="75"/>
      <c r="R733" s="112" t="s">
        <v>5</v>
      </c>
      <c r="S733" s="171" t="s">
        <v>18</v>
      </c>
    </row>
    <row r="734" spans="1:19" ht="15" customHeight="1" x14ac:dyDescent="0.35">
      <c r="A734" s="112">
        <v>338</v>
      </c>
      <c r="B734" s="112" t="s">
        <v>1484</v>
      </c>
      <c r="C734" s="112" t="s">
        <v>1485</v>
      </c>
      <c r="D734" s="112" t="s">
        <v>1181</v>
      </c>
      <c r="E734" s="112" t="s">
        <v>556</v>
      </c>
      <c r="F734" s="112" t="s">
        <v>1486</v>
      </c>
      <c r="G734" s="188"/>
      <c r="H734" s="75"/>
      <c r="I734" s="112" t="s">
        <v>505</v>
      </c>
      <c r="J734" s="112" t="s">
        <v>1118</v>
      </c>
      <c r="K734" s="178"/>
      <c r="L734" s="171"/>
      <c r="M734" s="171"/>
      <c r="N734" s="75"/>
      <c r="O734" s="75"/>
      <c r="P734" s="112">
        <v>80</v>
      </c>
      <c r="Q734" s="75"/>
      <c r="R734" s="112" t="s">
        <v>3</v>
      </c>
      <c r="S734" s="171" t="s">
        <v>18</v>
      </c>
    </row>
    <row r="735" spans="1:19" ht="15" customHeight="1" x14ac:dyDescent="0.35">
      <c r="A735" s="112">
        <v>408</v>
      </c>
      <c r="B735" s="112" t="s">
        <v>1695</v>
      </c>
      <c r="C735" s="112" t="s">
        <v>1696</v>
      </c>
      <c r="D735" s="112" t="s">
        <v>1697</v>
      </c>
      <c r="E735" s="112" t="s">
        <v>346</v>
      </c>
      <c r="F735" s="112" t="s">
        <v>1698</v>
      </c>
      <c r="G735" s="188"/>
      <c r="H735" s="75"/>
      <c r="I735" s="112" t="s">
        <v>505</v>
      </c>
      <c r="J735" s="112" t="s">
        <v>1118</v>
      </c>
      <c r="K735" s="178"/>
      <c r="L735" s="171"/>
      <c r="M735" s="171"/>
      <c r="N735" s="112">
        <v>10</v>
      </c>
      <c r="O735" s="75"/>
      <c r="P735" s="112">
        <v>140</v>
      </c>
      <c r="Q735" s="75"/>
      <c r="R735" s="112" t="s">
        <v>3</v>
      </c>
      <c r="S735" s="171" t="s">
        <v>18</v>
      </c>
    </row>
    <row r="736" spans="1:19" ht="15" customHeight="1" x14ac:dyDescent="0.35">
      <c r="A736" s="112">
        <v>1014</v>
      </c>
      <c r="B736" s="112" t="s">
        <v>3504</v>
      </c>
      <c r="C736" s="112" t="s">
        <v>3505</v>
      </c>
      <c r="D736" s="112" t="s">
        <v>1417</v>
      </c>
      <c r="E736" s="112" t="s">
        <v>639</v>
      </c>
      <c r="F736" s="112" t="s">
        <v>3506</v>
      </c>
      <c r="G736" s="180" t="s">
        <v>488</v>
      </c>
      <c r="H736" s="75"/>
      <c r="I736" s="112" t="s">
        <v>505</v>
      </c>
      <c r="J736" s="112" t="s">
        <v>1118</v>
      </c>
      <c r="K736" s="178"/>
      <c r="L736" s="171"/>
      <c r="M736" s="171"/>
      <c r="N736" s="75"/>
      <c r="O736" s="75"/>
      <c r="P736" s="112">
        <v>27</v>
      </c>
      <c r="Q736" s="75"/>
      <c r="R736" s="112" t="s">
        <v>5</v>
      </c>
      <c r="S736" s="171" t="s">
        <v>18</v>
      </c>
    </row>
    <row r="737" spans="1:19" ht="15" customHeight="1" x14ac:dyDescent="0.35">
      <c r="A737" s="112">
        <v>728</v>
      </c>
      <c r="B737" s="112" t="s">
        <v>2555</v>
      </c>
      <c r="C737" s="112" t="s">
        <v>2556</v>
      </c>
      <c r="D737" s="112" t="s">
        <v>1417</v>
      </c>
      <c r="E737" s="112" t="s">
        <v>396</v>
      </c>
      <c r="F737" s="112" t="s">
        <v>2557</v>
      </c>
      <c r="G737" s="188"/>
      <c r="H737" s="75"/>
      <c r="I737" s="112" t="s">
        <v>505</v>
      </c>
      <c r="J737" s="112" t="s">
        <v>1118</v>
      </c>
      <c r="K737" s="178"/>
      <c r="L737" s="171"/>
      <c r="M737" s="171"/>
      <c r="N737" s="112">
        <v>22</v>
      </c>
      <c r="O737" s="75"/>
      <c r="P737" s="112">
        <v>38</v>
      </c>
      <c r="Q737" s="75"/>
      <c r="R737" s="112" t="s">
        <v>3</v>
      </c>
      <c r="S737" s="171" t="s">
        <v>18</v>
      </c>
    </row>
    <row r="738" spans="1:19" ht="15" customHeight="1" x14ac:dyDescent="0.35">
      <c r="A738" s="112">
        <v>315</v>
      </c>
      <c r="B738" s="112" t="s">
        <v>1415</v>
      </c>
      <c r="C738" s="112" t="s">
        <v>1416</v>
      </c>
      <c r="D738" s="112" t="s">
        <v>1417</v>
      </c>
      <c r="E738" s="112" t="s">
        <v>396</v>
      </c>
      <c r="F738" s="112" t="s">
        <v>1418</v>
      </c>
      <c r="G738" s="188"/>
      <c r="H738" s="75"/>
      <c r="I738" s="112" t="s">
        <v>505</v>
      </c>
      <c r="J738" s="112" t="s">
        <v>1118</v>
      </c>
      <c r="K738" s="178"/>
      <c r="L738" s="171"/>
      <c r="M738" s="171"/>
      <c r="N738" s="112">
        <v>4</v>
      </c>
      <c r="O738" s="75"/>
      <c r="P738" s="112">
        <v>39</v>
      </c>
      <c r="Q738" s="75"/>
      <c r="R738" s="112" t="s">
        <v>3</v>
      </c>
      <c r="S738" s="171" t="s">
        <v>18</v>
      </c>
    </row>
    <row r="739" spans="1:19" ht="15" customHeight="1" x14ac:dyDescent="0.35">
      <c r="A739" s="112">
        <v>918</v>
      </c>
      <c r="B739" s="112" t="s">
        <v>3175</v>
      </c>
      <c r="C739" s="112" t="s">
        <v>3176</v>
      </c>
      <c r="D739" s="112" t="s">
        <v>1417</v>
      </c>
      <c r="E739" s="112" t="s">
        <v>333</v>
      </c>
      <c r="F739" s="112" t="s">
        <v>3177</v>
      </c>
      <c r="G739" s="180" t="s">
        <v>488</v>
      </c>
      <c r="H739" s="75"/>
      <c r="I739" s="112" t="s">
        <v>505</v>
      </c>
      <c r="J739" s="112" t="s">
        <v>1118</v>
      </c>
      <c r="K739" s="178"/>
      <c r="L739" s="171"/>
      <c r="M739" s="171"/>
      <c r="N739" s="112">
        <v>9</v>
      </c>
      <c r="O739" s="75"/>
      <c r="P739" s="112">
        <v>32</v>
      </c>
      <c r="Q739" s="75"/>
      <c r="R739" s="112" t="s">
        <v>5</v>
      </c>
      <c r="S739" s="171" t="s">
        <v>18</v>
      </c>
    </row>
    <row r="740" spans="1:19" ht="15" customHeight="1" x14ac:dyDescent="0.35">
      <c r="A740" s="112">
        <v>707</v>
      </c>
      <c r="B740" s="112" t="s">
        <v>2490</v>
      </c>
      <c r="C740" s="112" t="s">
        <v>2491</v>
      </c>
      <c r="D740" s="112" t="s">
        <v>1417</v>
      </c>
      <c r="E740" s="112" t="s">
        <v>310</v>
      </c>
      <c r="F740" s="112" t="s">
        <v>2492</v>
      </c>
      <c r="G740" s="188"/>
      <c r="H740" s="75"/>
      <c r="I740" s="112" t="s">
        <v>505</v>
      </c>
      <c r="J740" s="112" t="s">
        <v>1118</v>
      </c>
      <c r="K740" s="178"/>
      <c r="L740" s="171"/>
      <c r="M740" s="171"/>
      <c r="N740" s="112">
        <v>2</v>
      </c>
      <c r="O740" s="75"/>
      <c r="P740" s="112">
        <v>38</v>
      </c>
      <c r="Q740" s="75"/>
      <c r="R740" s="112" t="s">
        <v>3</v>
      </c>
      <c r="S740" s="171" t="s">
        <v>18</v>
      </c>
    </row>
    <row r="741" spans="1:19" ht="15" customHeight="1" x14ac:dyDescent="0.35">
      <c r="A741" s="112">
        <v>985</v>
      </c>
      <c r="B741" s="112" t="s">
        <v>3404</v>
      </c>
      <c r="C741" s="112" t="s">
        <v>3405</v>
      </c>
      <c r="D741" s="112" t="s">
        <v>1417</v>
      </c>
      <c r="E741" s="112" t="s">
        <v>310</v>
      </c>
      <c r="F741" s="112" t="s">
        <v>3406</v>
      </c>
      <c r="G741" s="180" t="s">
        <v>3407</v>
      </c>
      <c r="H741" s="75"/>
      <c r="I741" s="112" t="s">
        <v>505</v>
      </c>
      <c r="J741" s="112" t="s">
        <v>1118</v>
      </c>
      <c r="K741" s="178"/>
      <c r="L741" s="171"/>
      <c r="M741" s="171"/>
      <c r="N741" s="112">
        <v>5</v>
      </c>
      <c r="O741" s="75"/>
      <c r="P741" s="112">
        <v>46</v>
      </c>
      <c r="Q741" s="75"/>
      <c r="R741" s="112" t="s">
        <v>5</v>
      </c>
      <c r="S741" s="171" t="s">
        <v>18</v>
      </c>
    </row>
    <row r="742" spans="1:19" ht="15" customHeight="1" x14ac:dyDescent="0.35">
      <c r="A742" s="112">
        <v>827</v>
      </c>
      <c r="B742" s="112" t="s">
        <v>2848</v>
      </c>
      <c r="C742" s="112" t="s">
        <v>2849</v>
      </c>
      <c r="D742" s="112" t="s">
        <v>2850</v>
      </c>
      <c r="E742" s="112" t="s">
        <v>288</v>
      </c>
      <c r="F742" s="112" t="s">
        <v>2851</v>
      </c>
      <c r="G742" s="180" t="s">
        <v>2852</v>
      </c>
      <c r="H742" s="75"/>
      <c r="I742" s="112" t="s">
        <v>505</v>
      </c>
      <c r="J742" s="112" t="s">
        <v>1435</v>
      </c>
      <c r="K742" s="178"/>
      <c r="L742" s="171"/>
      <c r="M742" s="171"/>
      <c r="N742" s="112">
        <v>9</v>
      </c>
      <c r="O742" s="75"/>
      <c r="P742" s="112">
        <v>25</v>
      </c>
      <c r="Q742" s="75"/>
      <c r="R742" s="112" t="s">
        <v>5</v>
      </c>
      <c r="S742" s="171" t="s">
        <v>18</v>
      </c>
    </row>
    <row r="743" spans="1:19" ht="15" customHeight="1" x14ac:dyDescent="0.35">
      <c r="A743" s="112">
        <v>794</v>
      </c>
      <c r="B743" s="112" t="s">
        <v>2749</v>
      </c>
      <c r="C743" s="112" t="s">
        <v>2750</v>
      </c>
      <c r="D743" s="112" t="s">
        <v>1417</v>
      </c>
      <c r="E743" s="112" t="s">
        <v>295</v>
      </c>
      <c r="F743" s="112" t="s">
        <v>2751</v>
      </c>
      <c r="G743" s="188"/>
      <c r="H743" s="75"/>
      <c r="I743" s="112" t="s">
        <v>505</v>
      </c>
      <c r="J743" s="112" t="s">
        <v>1118</v>
      </c>
      <c r="K743" s="178"/>
      <c r="L743" s="171"/>
      <c r="M743" s="171"/>
      <c r="N743" s="112">
        <v>15</v>
      </c>
      <c r="O743" s="75"/>
      <c r="P743" s="112">
        <v>24</v>
      </c>
      <c r="Q743" s="75"/>
      <c r="R743" s="112" t="s">
        <v>3</v>
      </c>
      <c r="S743" s="171" t="s">
        <v>18</v>
      </c>
    </row>
    <row r="744" spans="1:19" ht="15" customHeight="1" x14ac:dyDescent="0.35">
      <c r="A744" s="112">
        <v>1064</v>
      </c>
      <c r="B744" s="112" t="s">
        <v>3677</v>
      </c>
      <c r="C744" s="112" t="s">
        <v>3678</v>
      </c>
      <c r="D744" s="112" t="s">
        <v>2578</v>
      </c>
      <c r="E744" s="112" t="s">
        <v>346</v>
      </c>
      <c r="F744" s="112" t="s">
        <v>3679</v>
      </c>
      <c r="G744" s="180" t="s">
        <v>488</v>
      </c>
      <c r="H744" s="75"/>
      <c r="I744" s="112" t="s">
        <v>505</v>
      </c>
      <c r="J744" s="112" t="s">
        <v>1118</v>
      </c>
      <c r="K744" s="178"/>
      <c r="L744" s="171"/>
      <c r="M744" s="171"/>
      <c r="N744" s="112">
        <v>1</v>
      </c>
      <c r="O744" s="75"/>
      <c r="P744" s="112">
        <v>32</v>
      </c>
      <c r="Q744" s="75"/>
      <c r="R744" s="112" t="s">
        <v>5</v>
      </c>
      <c r="S744" s="171" t="s">
        <v>18</v>
      </c>
    </row>
    <row r="745" spans="1:19" ht="15" customHeight="1" x14ac:dyDescent="0.35">
      <c r="A745" s="112">
        <v>735</v>
      </c>
      <c r="B745" s="112" t="s">
        <v>2576</v>
      </c>
      <c r="C745" s="112" t="s">
        <v>2577</v>
      </c>
      <c r="D745" s="112" t="s">
        <v>2578</v>
      </c>
      <c r="E745" s="112" t="s">
        <v>556</v>
      </c>
      <c r="F745" s="112" t="s">
        <v>2579</v>
      </c>
      <c r="G745" s="188"/>
      <c r="H745" s="75"/>
      <c r="I745" s="112" t="s">
        <v>505</v>
      </c>
      <c r="J745" s="112" t="s">
        <v>1118</v>
      </c>
      <c r="K745" s="178"/>
      <c r="L745" s="171"/>
      <c r="M745" s="171"/>
      <c r="N745" s="75"/>
      <c r="O745" s="75"/>
      <c r="P745" s="112">
        <v>45</v>
      </c>
      <c r="Q745" s="75"/>
      <c r="R745" s="112" t="s">
        <v>3</v>
      </c>
      <c r="S745" s="171" t="s">
        <v>18</v>
      </c>
    </row>
    <row r="746" spans="1:19" ht="15" customHeight="1" x14ac:dyDescent="0.35">
      <c r="A746" s="112">
        <v>901</v>
      </c>
      <c r="B746" s="112" t="s">
        <v>3118</v>
      </c>
      <c r="C746" s="112" t="s">
        <v>3119</v>
      </c>
      <c r="D746" s="112" t="s">
        <v>3120</v>
      </c>
      <c r="E746" s="112" t="s">
        <v>493</v>
      </c>
      <c r="F746" s="112" t="s">
        <v>3121</v>
      </c>
      <c r="G746" s="180" t="s">
        <v>488</v>
      </c>
      <c r="H746" s="75"/>
      <c r="I746" s="112" t="s">
        <v>505</v>
      </c>
      <c r="J746" s="112" t="s">
        <v>1118</v>
      </c>
      <c r="K746" s="178"/>
      <c r="L746" s="171"/>
      <c r="M746" s="171"/>
      <c r="N746" s="112">
        <v>17</v>
      </c>
      <c r="O746" s="75"/>
      <c r="P746" s="112">
        <v>42</v>
      </c>
      <c r="Q746" s="75"/>
      <c r="R746" s="112" t="s">
        <v>5</v>
      </c>
      <c r="S746" s="171" t="s">
        <v>18</v>
      </c>
    </row>
    <row r="747" spans="1:19" ht="15" customHeight="1" x14ac:dyDescent="0.35">
      <c r="A747" s="112">
        <v>949</v>
      </c>
      <c r="B747" s="112" t="s">
        <v>3281</v>
      </c>
      <c r="C747" s="112" t="s">
        <v>3282</v>
      </c>
      <c r="D747" s="112" t="s">
        <v>1600</v>
      </c>
      <c r="E747" s="112" t="s">
        <v>302</v>
      </c>
      <c r="F747" s="112" t="s">
        <v>3283</v>
      </c>
      <c r="G747" s="180" t="s">
        <v>488</v>
      </c>
      <c r="H747" s="75"/>
      <c r="I747" s="112" t="s">
        <v>505</v>
      </c>
      <c r="J747" s="112" t="s">
        <v>1118</v>
      </c>
      <c r="K747" s="178"/>
      <c r="L747" s="171"/>
      <c r="M747" s="171"/>
      <c r="N747" s="112">
        <v>8</v>
      </c>
      <c r="O747" s="75"/>
      <c r="P747" s="112">
        <v>30</v>
      </c>
      <c r="Q747" s="75"/>
      <c r="R747" s="112" t="s">
        <v>5</v>
      </c>
      <c r="S747" s="171" t="s">
        <v>18</v>
      </c>
    </row>
    <row r="748" spans="1:19" ht="15" customHeight="1" x14ac:dyDescent="0.35">
      <c r="A748" s="112">
        <v>376</v>
      </c>
      <c r="B748" s="112" t="s">
        <v>1598</v>
      </c>
      <c r="C748" s="112" t="s">
        <v>1599</v>
      </c>
      <c r="D748" s="112" t="s">
        <v>1600</v>
      </c>
      <c r="E748" s="112" t="s">
        <v>288</v>
      </c>
      <c r="F748" s="112" t="s">
        <v>1601</v>
      </c>
      <c r="G748" s="188"/>
      <c r="H748" s="75"/>
      <c r="I748" s="112" t="s">
        <v>505</v>
      </c>
      <c r="J748" s="112" t="s">
        <v>1118</v>
      </c>
      <c r="K748" s="178"/>
      <c r="L748" s="171"/>
      <c r="M748" s="171"/>
      <c r="N748" s="112">
        <v>30</v>
      </c>
      <c r="O748" s="75"/>
      <c r="P748" s="112">
        <v>30</v>
      </c>
      <c r="Q748" s="75"/>
      <c r="R748" s="112" t="s">
        <v>3</v>
      </c>
      <c r="S748" s="171" t="s">
        <v>18</v>
      </c>
    </row>
    <row r="749" spans="1:19" ht="15" customHeight="1" x14ac:dyDescent="0.35">
      <c r="A749" s="112">
        <v>542</v>
      </c>
      <c r="B749" s="112" t="s">
        <v>2076</v>
      </c>
      <c r="C749" s="112" t="s">
        <v>2077</v>
      </c>
      <c r="D749" s="112" t="s">
        <v>1600</v>
      </c>
      <c r="E749" s="112" t="s">
        <v>288</v>
      </c>
      <c r="F749" s="112" t="s">
        <v>2078</v>
      </c>
      <c r="G749" s="188"/>
      <c r="H749" s="75"/>
      <c r="I749" s="112" t="s">
        <v>505</v>
      </c>
      <c r="J749" s="112" t="s">
        <v>1118</v>
      </c>
      <c r="K749" s="178"/>
      <c r="L749" s="171"/>
      <c r="M749" s="171"/>
      <c r="N749" s="112">
        <v>5</v>
      </c>
      <c r="O749" s="75"/>
      <c r="P749" s="112">
        <v>19</v>
      </c>
      <c r="Q749" s="75"/>
      <c r="R749" s="112" t="s">
        <v>3</v>
      </c>
      <c r="S749" s="171" t="s">
        <v>18</v>
      </c>
    </row>
    <row r="750" spans="1:19" ht="15" customHeight="1" x14ac:dyDescent="0.35">
      <c r="A750" s="112">
        <v>984</v>
      </c>
      <c r="B750" s="112" t="s">
        <v>3401</v>
      </c>
      <c r="C750" s="112" t="s">
        <v>3402</v>
      </c>
      <c r="D750" s="112" t="s">
        <v>1600</v>
      </c>
      <c r="E750" s="112" t="s">
        <v>295</v>
      </c>
      <c r="F750" s="112" t="s">
        <v>3403</v>
      </c>
      <c r="G750" s="180" t="s">
        <v>488</v>
      </c>
      <c r="H750" s="75"/>
      <c r="I750" s="112" t="s">
        <v>505</v>
      </c>
      <c r="J750" s="112" t="s">
        <v>1118</v>
      </c>
      <c r="K750" s="178"/>
      <c r="L750" s="171"/>
      <c r="M750" s="171"/>
      <c r="N750" s="112">
        <v>3</v>
      </c>
      <c r="O750" s="75"/>
      <c r="P750" s="112">
        <v>34</v>
      </c>
      <c r="Q750" s="75"/>
      <c r="R750" s="112" t="s">
        <v>5</v>
      </c>
      <c r="S750" s="171" t="s">
        <v>18</v>
      </c>
    </row>
    <row r="751" spans="1:19" ht="15" customHeight="1" x14ac:dyDescent="0.35">
      <c r="A751" s="112">
        <v>896</v>
      </c>
      <c r="B751" s="112" t="s">
        <v>3101</v>
      </c>
      <c r="C751" s="112" t="s">
        <v>3102</v>
      </c>
      <c r="D751" s="112" t="s">
        <v>1600</v>
      </c>
      <c r="E751" s="112" t="s">
        <v>295</v>
      </c>
      <c r="F751" s="112" t="s">
        <v>3103</v>
      </c>
      <c r="G751" s="180" t="s">
        <v>488</v>
      </c>
      <c r="H751" s="75"/>
      <c r="I751" s="112" t="s">
        <v>505</v>
      </c>
      <c r="J751" s="112" t="s">
        <v>1118</v>
      </c>
      <c r="K751" s="178"/>
      <c r="L751" s="171"/>
      <c r="M751" s="171"/>
      <c r="N751" s="75"/>
      <c r="O751" s="75"/>
      <c r="P751" s="112">
        <v>24</v>
      </c>
      <c r="Q751" s="75"/>
      <c r="R751" s="112" t="s">
        <v>5</v>
      </c>
      <c r="S751" s="171" t="s">
        <v>18</v>
      </c>
    </row>
    <row r="752" spans="1:19" ht="15" customHeight="1" x14ac:dyDescent="0.35">
      <c r="A752" s="112">
        <v>1009</v>
      </c>
      <c r="B752" s="112" t="s">
        <v>3488</v>
      </c>
      <c r="C752" s="112" t="s">
        <v>3489</v>
      </c>
      <c r="D752" s="112" t="s">
        <v>1600</v>
      </c>
      <c r="E752" s="112" t="s">
        <v>493</v>
      </c>
      <c r="F752" s="112" t="s">
        <v>3490</v>
      </c>
      <c r="G752" s="180" t="s">
        <v>488</v>
      </c>
      <c r="H752" s="75"/>
      <c r="I752" s="112" t="s">
        <v>505</v>
      </c>
      <c r="J752" s="112" t="s">
        <v>1118</v>
      </c>
      <c r="K752" s="178"/>
      <c r="L752" s="171"/>
      <c r="M752" s="171"/>
      <c r="N752" s="112">
        <v>1</v>
      </c>
      <c r="O752" s="75"/>
      <c r="P752" s="112">
        <v>17</v>
      </c>
      <c r="Q752" s="75"/>
      <c r="R752" s="112" t="s">
        <v>5</v>
      </c>
      <c r="S752" s="171" t="s">
        <v>18</v>
      </c>
    </row>
    <row r="753" spans="1:19" ht="15" customHeight="1" x14ac:dyDescent="0.35">
      <c r="A753" s="112">
        <v>1036</v>
      </c>
      <c r="B753" s="112" t="s">
        <v>3583</v>
      </c>
      <c r="C753" s="112" t="s">
        <v>3584</v>
      </c>
      <c r="D753" s="112" t="s">
        <v>3585</v>
      </c>
      <c r="E753" s="112" t="s">
        <v>333</v>
      </c>
      <c r="F753" s="112" t="s">
        <v>3586</v>
      </c>
      <c r="G753" s="180" t="s">
        <v>3587</v>
      </c>
      <c r="H753" s="75"/>
      <c r="I753" s="112" t="s">
        <v>505</v>
      </c>
      <c r="J753" s="112" t="s">
        <v>1118</v>
      </c>
      <c r="K753" s="178"/>
      <c r="L753" s="171"/>
      <c r="M753" s="171"/>
      <c r="N753" s="112">
        <v>114</v>
      </c>
      <c r="O753" s="75"/>
      <c r="P753" s="112">
        <v>38</v>
      </c>
      <c r="Q753" s="75"/>
      <c r="R753" s="112" t="s">
        <v>5</v>
      </c>
      <c r="S753" s="171" t="s">
        <v>18</v>
      </c>
    </row>
    <row r="754" spans="1:19" ht="15" customHeight="1" x14ac:dyDescent="0.35">
      <c r="A754" s="112">
        <v>505</v>
      </c>
      <c r="B754" s="112" t="s">
        <v>1973</v>
      </c>
      <c r="C754" s="112" t="s">
        <v>1974</v>
      </c>
      <c r="D754" s="112" t="s">
        <v>1975</v>
      </c>
      <c r="E754" s="112" t="s">
        <v>295</v>
      </c>
      <c r="F754" s="112" t="s">
        <v>1976</v>
      </c>
      <c r="G754" s="188"/>
      <c r="H754" s="75"/>
      <c r="I754" s="112" t="s">
        <v>505</v>
      </c>
      <c r="J754" s="112" t="s">
        <v>1118</v>
      </c>
      <c r="K754" s="178"/>
      <c r="L754" s="171"/>
      <c r="M754" s="171"/>
      <c r="N754" s="112">
        <v>1</v>
      </c>
      <c r="O754" s="75"/>
      <c r="P754" s="112">
        <v>28</v>
      </c>
      <c r="Q754" s="75"/>
      <c r="R754" s="112" t="s">
        <v>3</v>
      </c>
      <c r="S754" s="171" t="s">
        <v>18</v>
      </c>
    </row>
    <row r="755" spans="1:19" ht="15" customHeight="1" x14ac:dyDescent="0.35">
      <c r="A755" s="112">
        <v>671</v>
      </c>
      <c r="B755" s="112" t="s">
        <v>2385</v>
      </c>
      <c r="C755" s="112" t="s">
        <v>2386</v>
      </c>
      <c r="D755" s="112" t="s">
        <v>1975</v>
      </c>
      <c r="E755" s="112" t="s">
        <v>346</v>
      </c>
      <c r="F755" s="112" t="s">
        <v>2387</v>
      </c>
      <c r="G755" s="188"/>
      <c r="H755" s="75"/>
      <c r="I755" s="112" t="s">
        <v>505</v>
      </c>
      <c r="J755" s="112" t="s">
        <v>1118</v>
      </c>
      <c r="K755" s="178"/>
      <c r="L755" s="171"/>
      <c r="M755" s="171"/>
      <c r="N755" s="75"/>
      <c r="O755" s="75"/>
      <c r="P755" s="112">
        <v>17</v>
      </c>
      <c r="Q755" s="75"/>
      <c r="R755" s="112" t="s">
        <v>3</v>
      </c>
      <c r="S755" s="171" t="s">
        <v>18</v>
      </c>
    </row>
    <row r="756" spans="1:19" ht="15" customHeight="1" x14ac:dyDescent="0.35">
      <c r="A756" s="112">
        <v>773</v>
      </c>
      <c r="B756" s="112" t="s">
        <v>2690</v>
      </c>
      <c r="C756" s="112" t="s">
        <v>2691</v>
      </c>
      <c r="D756" s="112" t="s">
        <v>1517</v>
      </c>
      <c r="E756" s="112" t="s">
        <v>288</v>
      </c>
      <c r="F756" s="112" t="s">
        <v>2692</v>
      </c>
      <c r="G756" s="188"/>
      <c r="H756" s="75"/>
      <c r="I756" s="112" t="s">
        <v>505</v>
      </c>
      <c r="J756" s="112" t="s">
        <v>1118</v>
      </c>
      <c r="K756" s="178"/>
      <c r="L756" s="171"/>
      <c r="M756" s="171"/>
      <c r="N756" s="112">
        <v>4</v>
      </c>
      <c r="O756" s="75"/>
      <c r="P756" s="112">
        <v>19</v>
      </c>
      <c r="Q756" s="75"/>
      <c r="R756" s="112" t="s">
        <v>3</v>
      </c>
      <c r="S756" s="171" t="s">
        <v>18</v>
      </c>
    </row>
    <row r="757" spans="1:19" ht="15" customHeight="1" x14ac:dyDescent="0.35">
      <c r="A757" s="112">
        <v>349</v>
      </c>
      <c r="B757" s="112" t="s">
        <v>1515</v>
      </c>
      <c r="C757" s="112" t="s">
        <v>1516</v>
      </c>
      <c r="D757" s="112" t="s">
        <v>1517</v>
      </c>
      <c r="E757" s="112" t="s">
        <v>288</v>
      </c>
      <c r="F757" s="112" t="s">
        <v>1518</v>
      </c>
      <c r="G757" s="188"/>
      <c r="H757" s="75"/>
      <c r="I757" s="112" t="s">
        <v>505</v>
      </c>
      <c r="J757" s="112" t="s">
        <v>1118</v>
      </c>
      <c r="K757" s="178"/>
      <c r="L757" s="171"/>
      <c r="M757" s="171"/>
      <c r="N757" s="112">
        <v>22</v>
      </c>
      <c r="O757" s="75"/>
      <c r="P757" s="112">
        <v>52</v>
      </c>
      <c r="Q757" s="75"/>
      <c r="R757" s="112" t="s">
        <v>3</v>
      </c>
      <c r="S757" s="171" t="s">
        <v>18</v>
      </c>
    </row>
    <row r="758" spans="1:19" ht="15" customHeight="1" x14ac:dyDescent="0.35">
      <c r="A758" s="112">
        <v>785</v>
      </c>
      <c r="B758" s="112" t="s">
        <v>2724</v>
      </c>
      <c r="C758" s="112" t="s">
        <v>2725</v>
      </c>
      <c r="D758" s="112" t="s">
        <v>1517</v>
      </c>
      <c r="E758" s="112" t="s">
        <v>346</v>
      </c>
      <c r="F758" s="112" t="s">
        <v>2726</v>
      </c>
      <c r="G758" s="188"/>
      <c r="H758" s="75"/>
      <c r="I758" s="112" t="s">
        <v>505</v>
      </c>
      <c r="J758" s="112" t="s">
        <v>1118</v>
      </c>
      <c r="K758" s="178"/>
      <c r="L758" s="171"/>
      <c r="M758" s="171"/>
      <c r="N758" s="112">
        <v>4</v>
      </c>
      <c r="O758" s="75"/>
      <c r="P758" s="112">
        <v>62</v>
      </c>
      <c r="Q758" s="75"/>
      <c r="R758" s="112" t="s">
        <v>3</v>
      </c>
      <c r="S758" s="171" t="s">
        <v>18</v>
      </c>
    </row>
    <row r="759" spans="1:19" ht="15" customHeight="1" x14ac:dyDescent="0.35">
      <c r="A759" s="112">
        <v>674</v>
      </c>
      <c r="B759" s="112" t="s">
        <v>2393</v>
      </c>
      <c r="C759" s="112" t="s">
        <v>2394</v>
      </c>
      <c r="D759" s="112" t="s">
        <v>2395</v>
      </c>
      <c r="E759" s="112" t="s">
        <v>556</v>
      </c>
      <c r="F759" s="112" t="s">
        <v>2396</v>
      </c>
      <c r="G759" s="188"/>
      <c r="H759" s="75"/>
      <c r="I759" s="112" t="s">
        <v>505</v>
      </c>
      <c r="J759" s="112" t="s">
        <v>1118</v>
      </c>
      <c r="K759" s="178"/>
      <c r="L759" s="171"/>
      <c r="M759" s="171"/>
      <c r="N759" s="75"/>
      <c r="O759" s="75"/>
      <c r="P759" s="112">
        <v>37</v>
      </c>
      <c r="Q759" s="75"/>
      <c r="R759" s="112" t="s">
        <v>3</v>
      </c>
      <c r="S759" s="171" t="s">
        <v>18</v>
      </c>
    </row>
    <row r="760" spans="1:19" ht="15" customHeight="1" x14ac:dyDescent="0.35">
      <c r="A760" s="112">
        <v>463</v>
      </c>
      <c r="B760" s="112" t="s">
        <v>1857</v>
      </c>
      <c r="C760" s="112" t="s">
        <v>1858</v>
      </c>
      <c r="D760" s="112" t="s">
        <v>1828</v>
      </c>
      <c r="E760" s="112" t="s">
        <v>288</v>
      </c>
      <c r="F760" s="112" t="s">
        <v>1859</v>
      </c>
      <c r="G760" s="188"/>
      <c r="H760" s="75"/>
      <c r="I760" s="112" t="s">
        <v>505</v>
      </c>
      <c r="J760" s="112" t="s">
        <v>1118</v>
      </c>
      <c r="K760" s="178"/>
      <c r="L760" s="171"/>
      <c r="M760" s="171"/>
      <c r="N760" s="112">
        <v>6</v>
      </c>
      <c r="O760" s="75"/>
      <c r="P760" s="112">
        <v>63</v>
      </c>
      <c r="Q760" s="75"/>
      <c r="R760" s="112" t="s">
        <v>3</v>
      </c>
      <c r="S760" s="171" t="s">
        <v>18</v>
      </c>
    </row>
    <row r="761" spans="1:19" ht="15" customHeight="1" x14ac:dyDescent="0.35">
      <c r="A761" s="112">
        <v>1040</v>
      </c>
      <c r="B761" s="112" t="s">
        <v>3599</v>
      </c>
      <c r="C761" s="112" t="s">
        <v>3600</v>
      </c>
      <c r="D761" s="112" t="s">
        <v>1828</v>
      </c>
      <c r="E761" s="112" t="s">
        <v>288</v>
      </c>
      <c r="F761" s="112" t="s">
        <v>3601</v>
      </c>
      <c r="G761" s="180" t="s">
        <v>488</v>
      </c>
      <c r="H761" s="75"/>
      <c r="I761" s="112" t="s">
        <v>505</v>
      </c>
      <c r="J761" s="112" t="s">
        <v>1118</v>
      </c>
      <c r="K761" s="178"/>
      <c r="L761" s="171"/>
      <c r="M761" s="171"/>
      <c r="N761" s="112">
        <v>14</v>
      </c>
      <c r="O761" s="75"/>
      <c r="P761" s="112">
        <v>43</v>
      </c>
      <c r="Q761" s="75"/>
      <c r="R761" s="112" t="s">
        <v>5</v>
      </c>
      <c r="S761" s="171" t="s">
        <v>18</v>
      </c>
    </row>
    <row r="762" spans="1:19" ht="15" customHeight="1" x14ac:dyDescent="0.35">
      <c r="A762" s="112">
        <v>943</v>
      </c>
      <c r="B762" s="112" t="s">
        <v>3259</v>
      </c>
      <c r="C762" s="112" t="s">
        <v>3260</v>
      </c>
      <c r="D762" s="112" t="s">
        <v>1828</v>
      </c>
      <c r="E762" s="112" t="s">
        <v>493</v>
      </c>
      <c r="F762" s="112" t="s">
        <v>3261</v>
      </c>
      <c r="G762" s="180" t="s">
        <v>488</v>
      </c>
      <c r="H762" s="75"/>
      <c r="I762" s="112" t="s">
        <v>505</v>
      </c>
      <c r="J762" s="112" t="s">
        <v>1118</v>
      </c>
      <c r="K762" s="178"/>
      <c r="L762" s="171"/>
      <c r="M762" s="171"/>
      <c r="N762" s="112">
        <v>12</v>
      </c>
      <c r="O762" s="75"/>
      <c r="P762" s="112">
        <v>40</v>
      </c>
      <c r="Q762" s="75"/>
      <c r="R762" s="112" t="s">
        <v>5</v>
      </c>
      <c r="S762" s="171" t="s">
        <v>18</v>
      </c>
    </row>
    <row r="763" spans="1:19" ht="15" customHeight="1" x14ac:dyDescent="0.35">
      <c r="A763" s="112">
        <v>979</v>
      </c>
      <c r="B763" s="112" t="s">
        <v>3382</v>
      </c>
      <c r="C763" s="112" t="s">
        <v>3383</v>
      </c>
      <c r="D763" s="112" t="s">
        <v>1828</v>
      </c>
      <c r="E763" s="112" t="s">
        <v>493</v>
      </c>
      <c r="F763" s="112" t="s">
        <v>3384</v>
      </c>
      <c r="G763" s="180" t="s">
        <v>488</v>
      </c>
      <c r="H763" s="75"/>
      <c r="I763" s="112" t="s">
        <v>505</v>
      </c>
      <c r="J763" s="112" t="s">
        <v>1118</v>
      </c>
      <c r="K763" s="178"/>
      <c r="L763" s="171"/>
      <c r="M763" s="171"/>
      <c r="N763" s="112">
        <v>12</v>
      </c>
      <c r="O763" s="75"/>
      <c r="P763" s="112">
        <v>41</v>
      </c>
      <c r="Q763" s="75"/>
      <c r="R763" s="112" t="s">
        <v>5</v>
      </c>
      <c r="S763" s="171" t="s">
        <v>18</v>
      </c>
    </row>
    <row r="764" spans="1:19" ht="15" customHeight="1" x14ac:dyDescent="0.35">
      <c r="A764" s="112">
        <v>584</v>
      </c>
      <c r="B764" s="112" t="s">
        <v>2176</v>
      </c>
      <c r="C764" s="112" t="s">
        <v>2177</v>
      </c>
      <c r="D764" s="112" t="s">
        <v>1828</v>
      </c>
      <c r="E764" s="112" t="s">
        <v>493</v>
      </c>
      <c r="F764" s="112" t="s">
        <v>2178</v>
      </c>
      <c r="G764" s="188"/>
      <c r="H764" s="75"/>
      <c r="I764" s="112" t="s">
        <v>505</v>
      </c>
      <c r="J764" s="112" t="s">
        <v>1118</v>
      </c>
      <c r="K764" s="178"/>
      <c r="L764" s="171"/>
      <c r="M764" s="171"/>
      <c r="N764" s="112">
        <v>5</v>
      </c>
      <c r="O764" s="75"/>
      <c r="P764" s="112">
        <v>29</v>
      </c>
      <c r="Q764" s="75"/>
      <c r="R764" s="112" t="s">
        <v>3</v>
      </c>
      <c r="S764" s="171" t="s">
        <v>18</v>
      </c>
    </row>
    <row r="765" spans="1:19" ht="15" customHeight="1" x14ac:dyDescent="0.35">
      <c r="A765" s="112">
        <v>453</v>
      </c>
      <c r="B765" s="112" t="s">
        <v>1826</v>
      </c>
      <c r="C765" s="112" t="s">
        <v>1827</v>
      </c>
      <c r="D765" s="112" t="s">
        <v>1828</v>
      </c>
      <c r="E765" s="112" t="s">
        <v>493</v>
      </c>
      <c r="F765" s="112" t="s">
        <v>1829</v>
      </c>
      <c r="G765" s="188"/>
      <c r="H765" s="75"/>
      <c r="I765" s="112" t="s">
        <v>505</v>
      </c>
      <c r="J765" s="112" t="s">
        <v>1118</v>
      </c>
      <c r="K765" s="178"/>
      <c r="L765" s="171"/>
      <c r="M765" s="171"/>
      <c r="N765" s="75"/>
      <c r="O765" s="75"/>
      <c r="P765" s="112">
        <v>32</v>
      </c>
      <c r="Q765" s="75"/>
      <c r="R765" s="112" t="s">
        <v>3</v>
      </c>
      <c r="S765" s="171" t="s">
        <v>18</v>
      </c>
    </row>
    <row r="766" spans="1:19" ht="15" customHeight="1" x14ac:dyDescent="0.35">
      <c r="A766" s="112">
        <v>493</v>
      </c>
      <c r="B766" s="112" t="s">
        <v>1941</v>
      </c>
      <c r="C766" s="112" t="s">
        <v>1942</v>
      </c>
      <c r="D766" s="112" t="s">
        <v>1828</v>
      </c>
      <c r="E766" s="112" t="s">
        <v>346</v>
      </c>
      <c r="F766" s="112" t="s">
        <v>1943</v>
      </c>
      <c r="G766" s="188"/>
      <c r="H766" s="75"/>
      <c r="I766" s="112" t="s">
        <v>505</v>
      </c>
      <c r="J766" s="112" t="s">
        <v>1118</v>
      </c>
      <c r="K766" s="178"/>
      <c r="L766" s="171"/>
      <c r="M766" s="171"/>
      <c r="N766" s="112">
        <v>6</v>
      </c>
      <c r="O766" s="75"/>
      <c r="P766" s="112">
        <v>22</v>
      </c>
      <c r="Q766" s="75"/>
      <c r="R766" s="112" t="s">
        <v>3</v>
      </c>
      <c r="S766" s="171" t="s">
        <v>18</v>
      </c>
    </row>
    <row r="767" spans="1:19" ht="15" customHeight="1" x14ac:dyDescent="0.35">
      <c r="A767" s="112">
        <v>218</v>
      </c>
      <c r="B767" s="112" t="s">
        <v>1119</v>
      </c>
      <c r="C767" s="112" t="s">
        <v>1120</v>
      </c>
      <c r="D767" s="112" t="s">
        <v>1121</v>
      </c>
      <c r="E767" s="112" t="s">
        <v>346</v>
      </c>
      <c r="F767" s="112" t="s">
        <v>1122</v>
      </c>
      <c r="G767" s="188"/>
      <c r="H767" s="75"/>
      <c r="I767" s="112" t="s">
        <v>505</v>
      </c>
      <c r="J767" s="112" t="s">
        <v>1118</v>
      </c>
      <c r="K767" s="178"/>
      <c r="L767" s="171"/>
      <c r="M767" s="171"/>
      <c r="N767" s="112">
        <v>5</v>
      </c>
      <c r="O767" s="75"/>
      <c r="P767" s="112">
        <v>36</v>
      </c>
      <c r="Q767" s="75"/>
      <c r="R767" s="112" t="s">
        <v>3</v>
      </c>
      <c r="S767" s="171" t="s">
        <v>18</v>
      </c>
    </row>
    <row r="768" spans="1:19" ht="15" customHeight="1" x14ac:dyDescent="0.35">
      <c r="A768" s="112">
        <v>472</v>
      </c>
      <c r="B768" s="112" t="s">
        <v>1877</v>
      </c>
      <c r="C768" s="112" t="s">
        <v>1878</v>
      </c>
      <c r="D768" s="112" t="s">
        <v>1828</v>
      </c>
      <c r="E768" s="112" t="s">
        <v>346</v>
      </c>
      <c r="F768" s="112" t="s">
        <v>1879</v>
      </c>
      <c r="G768" s="188"/>
      <c r="H768" s="75"/>
      <c r="I768" s="112" t="s">
        <v>505</v>
      </c>
      <c r="J768" s="112" t="s">
        <v>1118</v>
      </c>
      <c r="K768" s="178"/>
      <c r="L768" s="171"/>
      <c r="M768" s="171"/>
      <c r="N768" s="112">
        <v>4</v>
      </c>
      <c r="O768" s="75"/>
      <c r="P768" s="112">
        <v>40</v>
      </c>
      <c r="Q768" s="75"/>
      <c r="R768" s="112" t="s">
        <v>3</v>
      </c>
      <c r="S768" s="171" t="s">
        <v>18</v>
      </c>
    </row>
    <row r="769" spans="1:19" ht="15" customHeight="1" x14ac:dyDescent="0.35">
      <c r="A769" s="112">
        <v>822</v>
      </c>
      <c r="B769" s="112" t="s">
        <v>2833</v>
      </c>
      <c r="C769" s="112" t="s">
        <v>2834</v>
      </c>
      <c r="D769" s="112" t="s">
        <v>1828</v>
      </c>
      <c r="E769" s="112" t="s">
        <v>346</v>
      </c>
      <c r="F769" s="112" t="s">
        <v>2835</v>
      </c>
      <c r="G769" s="180" t="s">
        <v>488</v>
      </c>
      <c r="H769" s="75"/>
      <c r="I769" s="112" t="s">
        <v>505</v>
      </c>
      <c r="J769" s="112" t="s">
        <v>1118</v>
      </c>
      <c r="K769" s="178"/>
      <c r="L769" s="171"/>
      <c r="M769" s="171"/>
      <c r="N769" s="112">
        <v>6</v>
      </c>
      <c r="O769" s="75"/>
      <c r="P769" s="112">
        <v>40</v>
      </c>
      <c r="Q769" s="75"/>
      <c r="R769" s="112" t="s">
        <v>5</v>
      </c>
      <c r="S769" s="171" t="s">
        <v>18</v>
      </c>
    </row>
    <row r="770" spans="1:19" ht="15" customHeight="1" x14ac:dyDescent="0.35">
      <c r="A770" s="112">
        <v>1072</v>
      </c>
      <c r="B770" s="112" t="s">
        <v>3705</v>
      </c>
      <c r="C770" s="112" t="s">
        <v>3706</v>
      </c>
      <c r="D770" s="112" t="s">
        <v>1828</v>
      </c>
      <c r="E770" s="112" t="s">
        <v>346</v>
      </c>
      <c r="F770" s="112" t="s">
        <v>3707</v>
      </c>
      <c r="G770" s="180" t="s">
        <v>488</v>
      </c>
      <c r="H770" s="75"/>
      <c r="I770" s="112" t="s">
        <v>505</v>
      </c>
      <c r="J770" s="112" t="s">
        <v>1118</v>
      </c>
      <c r="K770" s="178"/>
      <c r="L770" s="171"/>
      <c r="M770" s="171"/>
      <c r="N770" s="75"/>
      <c r="O770" s="75"/>
      <c r="P770" s="112">
        <v>17</v>
      </c>
      <c r="Q770" s="75"/>
      <c r="R770" s="112" t="s">
        <v>5</v>
      </c>
      <c r="S770" s="171" t="s">
        <v>18</v>
      </c>
    </row>
    <row r="771" spans="1:19" ht="15" customHeight="1" x14ac:dyDescent="0.35">
      <c r="A771" s="112">
        <v>754</v>
      </c>
      <c r="B771" s="112" t="s">
        <v>2635</v>
      </c>
      <c r="C771" s="112" t="s">
        <v>2636</v>
      </c>
      <c r="D771" s="112" t="s">
        <v>1828</v>
      </c>
      <c r="E771" s="112" t="s">
        <v>346</v>
      </c>
      <c r="F771" s="112" t="s">
        <v>2637</v>
      </c>
      <c r="G771" s="188"/>
      <c r="H771" s="75"/>
      <c r="I771" s="112" t="s">
        <v>505</v>
      </c>
      <c r="J771" s="112" t="s">
        <v>1118</v>
      </c>
      <c r="K771" s="178"/>
      <c r="L771" s="171"/>
      <c r="M771" s="171"/>
      <c r="N771" s="112">
        <v>1</v>
      </c>
      <c r="O771" s="75"/>
      <c r="P771" s="112">
        <v>43</v>
      </c>
      <c r="Q771" s="75"/>
      <c r="R771" s="112" t="s">
        <v>3</v>
      </c>
      <c r="S771" s="171" t="s">
        <v>18</v>
      </c>
    </row>
    <row r="772" spans="1:19" ht="15" customHeight="1" x14ac:dyDescent="0.35">
      <c r="A772" s="112">
        <v>733</v>
      </c>
      <c r="B772" s="112" t="s">
        <v>2570</v>
      </c>
      <c r="C772" s="112" t="s">
        <v>2571</v>
      </c>
      <c r="D772" s="112" t="s">
        <v>1828</v>
      </c>
      <c r="E772" s="112" t="s">
        <v>346</v>
      </c>
      <c r="F772" s="112" t="s">
        <v>2572</v>
      </c>
      <c r="G772" s="188"/>
      <c r="H772" s="75"/>
      <c r="I772" s="112" t="s">
        <v>505</v>
      </c>
      <c r="J772" s="112" t="s">
        <v>1118</v>
      </c>
      <c r="K772" s="178"/>
      <c r="L772" s="171"/>
      <c r="M772" s="171"/>
      <c r="N772" s="75"/>
      <c r="O772" s="75"/>
      <c r="P772" s="112">
        <v>30</v>
      </c>
      <c r="Q772" s="75"/>
      <c r="R772" s="112" t="s">
        <v>3</v>
      </c>
      <c r="S772" s="171" t="s">
        <v>18</v>
      </c>
    </row>
    <row r="773" spans="1:19" ht="15" customHeight="1" x14ac:dyDescent="0.35">
      <c r="A773" s="112">
        <v>1055</v>
      </c>
      <c r="B773" s="112" t="s">
        <v>3650</v>
      </c>
      <c r="C773" s="112" t="s">
        <v>3651</v>
      </c>
      <c r="D773" s="112" t="s">
        <v>1828</v>
      </c>
      <c r="E773" s="112" t="s">
        <v>346</v>
      </c>
      <c r="F773" s="112" t="s">
        <v>3652</v>
      </c>
      <c r="G773" s="180" t="s">
        <v>3653</v>
      </c>
      <c r="H773" s="75"/>
      <c r="I773" s="112" t="s">
        <v>505</v>
      </c>
      <c r="J773" s="112" t="s">
        <v>1118</v>
      </c>
      <c r="K773" s="178"/>
      <c r="L773" s="171"/>
      <c r="M773" s="171"/>
      <c r="N773" s="75"/>
      <c r="O773" s="75"/>
      <c r="P773" s="112">
        <v>41</v>
      </c>
      <c r="Q773" s="75"/>
      <c r="R773" s="112" t="s">
        <v>5</v>
      </c>
      <c r="S773" s="171" t="s">
        <v>18</v>
      </c>
    </row>
    <row r="774" spans="1:19" ht="15" customHeight="1" x14ac:dyDescent="0.35">
      <c r="A774" s="112">
        <v>986</v>
      </c>
      <c r="B774" s="112" t="s">
        <v>3408</v>
      </c>
      <c r="C774" s="112" t="s">
        <v>3409</v>
      </c>
      <c r="D774" s="112" t="s">
        <v>1828</v>
      </c>
      <c r="E774" s="112" t="s">
        <v>346</v>
      </c>
      <c r="F774" s="112" t="s">
        <v>3410</v>
      </c>
      <c r="G774" s="180" t="s">
        <v>488</v>
      </c>
      <c r="H774" s="75"/>
      <c r="I774" s="112" t="s">
        <v>505</v>
      </c>
      <c r="J774" s="112" t="s">
        <v>1118</v>
      </c>
      <c r="K774" s="178"/>
      <c r="L774" s="171"/>
      <c r="M774" s="171"/>
      <c r="N774" s="112">
        <v>3</v>
      </c>
      <c r="O774" s="75"/>
      <c r="P774" s="112">
        <v>13</v>
      </c>
      <c r="Q774" s="75"/>
      <c r="R774" s="112" t="s">
        <v>5</v>
      </c>
      <c r="S774" s="171" t="s">
        <v>18</v>
      </c>
    </row>
    <row r="775" spans="1:19" ht="15" customHeight="1" x14ac:dyDescent="0.35">
      <c r="A775" s="112">
        <v>706</v>
      </c>
      <c r="B775" s="112" t="s">
        <v>2487</v>
      </c>
      <c r="C775" s="112" t="s">
        <v>2488</v>
      </c>
      <c r="D775" s="112" t="s">
        <v>1390</v>
      </c>
      <c r="E775" s="112" t="s">
        <v>310</v>
      </c>
      <c r="F775" s="112" t="s">
        <v>2489</v>
      </c>
      <c r="G775" s="188"/>
      <c r="H775" s="75"/>
      <c r="I775" s="112" t="s">
        <v>505</v>
      </c>
      <c r="J775" s="112" t="s">
        <v>1118</v>
      </c>
      <c r="K775" s="178"/>
      <c r="L775" s="171"/>
      <c r="M775" s="171"/>
      <c r="N775" s="112">
        <v>43</v>
      </c>
      <c r="O775" s="75"/>
      <c r="P775" s="112">
        <v>36</v>
      </c>
      <c r="Q775" s="75"/>
      <c r="R775" s="112" t="s">
        <v>3</v>
      </c>
      <c r="S775" s="171" t="s">
        <v>18</v>
      </c>
    </row>
    <row r="776" spans="1:19" ht="15" customHeight="1" x14ac:dyDescent="0.35">
      <c r="A776" s="112">
        <v>306</v>
      </c>
      <c r="B776" s="112" t="s">
        <v>1388</v>
      </c>
      <c r="C776" s="112" t="s">
        <v>1389</v>
      </c>
      <c r="D776" s="112" t="s">
        <v>1390</v>
      </c>
      <c r="E776" s="112" t="s">
        <v>302</v>
      </c>
      <c r="F776" s="112" t="s">
        <v>1391</v>
      </c>
      <c r="G776" s="188"/>
      <c r="H776" s="75"/>
      <c r="I776" s="112" t="s">
        <v>505</v>
      </c>
      <c r="J776" s="112" t="s">
        <v>1118</v>
      </c>
      <c r="K776" s="178"/>
      <c r="L776" s="171"/>
      <c r="M776" s="171"/>
      <c r="N776" s="112">
        <v>20</v>
      </c>
      <c r="O776" s="75"/>
      <c r="P776" s="112">
        <v>53</v>
      </c>
      <c r="Q776" s="75"/>
      <c r="R776" s="112" t="s">
        <v>3</v>
      </c>
      <c r="S776" s="171" t="s">
        <v>18</v>
      </c>
    </row>
    <row r="777" spans="1:19" ht="15" customHeight="1" x14ac:dyDescent="0.35">
      <c r="A777" s="112">
        <v>893</v>
      </c>
      <c r="B777" s="112" t="s">
        <v>3088</v>
      </c>
      <c r="C777" s="112" t="s">
        <v>3089</v>
      </c>
      <c r="D777" s="112" t="s">
        <v>1390</v>
      </c>
      <c r="E777" s="112" t="s">
        <v>295</v>
      </c>
      <c r="F777" s="112" t="s">
        <v>3090</v>
      </c>
      <c r="G777" s="180" t="s">
        <v>3091</v>
      </c>
      <c r="H777" s="75"/>
      <c r="I777" s="112" t="s">
        <v>505</v>
      </c>
      <c r="J777" s="112" t="s">
        <v>1118</v>
      </c>
      <c r="K777" s="178"/>
      <c r="L777" s="171"/>
      <c r="M777" s="171"/>
      <c r="N777" s="112">
        <v>96</v>
      </c>
      <c r="O777" s="75"/>
      <c r="P777" s="112">
        <v>59</v>
      </c>
      <c r="Q777" s="75"/>
      <c r="R777" s="112" t="s">
        <v>5</v>
      </c>
      <c r="S777" s="171" t="s">
        <v>18</v>
      </c>
    </row>
    <row r="778" spans="1:19" ht="15" customHeight="1" x14ac:dyDescent="0.35">
      <c r="A778" s="112">
        <v>698</v>
      </c>
      <c r="B778" s="112" t="s">
        <v>2462</v>
      </c>
      <c r="C778" s="112" t="s">
        <v>2463</v>
      </c>
      <c r="D778" s="112" t="s">
        <v>1390</v>
      </c>
      <c r="E778" s="112" t="s">
        <v>493</v>
      </c>
      <c r="F778" s="112" t="s">
        <v>2464</v>
      </c>
      <c r="G778" s="188"/>
      <c r="H778" s="75"/>
      <c r="I778" s="112" t="s">
        <v>505</v>
      </c>
      <c r="J778" s="112" t="s">
        <v>1118</v>
      </c>
      <c r="K778" s="178"/>
      <c r="L778" s="171"/>
      <c r="M778" s="171"/>
      <c r="N778" s="112">
        <v>10</v>
      </c>
      <c r="O778" s="75"/>
      <c r="P778" s="112">
        <v>30</v>
      </c>
      <c r="Q778" s="75"/>
      <c r="R778" s="112" t="s">
        <v>3</v>
      </c>
      <c r="S778" s="171" t="s">
        <v>18</v>
      </c>
    </row>
    <row r="779" spans="1:19" ht="15" customHeight="1" x14ac:dyDescent="0.35">
      <c r="A779" s="112">
        <v>927</v>
      </c>
      <c r="B779" s="112" t="s">
        <v>3208</v>
      </c>
      <c r="C779" s="112" t="s">
        <v>3209</v>
      </c>
      <c r="D779" s="112" t="s">
        <v>1390</v>
      </c>
      <c r="E779" s="112" t="s">
        <v>493</v>
      </c>
      <c r="F779" s="112" t="s">
        <v>3210</v>
      </c>
      <c r="G779" s="180" t="s">
        <v>488</v>
      </c>
      <c r="H779" s="75"/>
      <c r="I779" s="112" t="s">
        <v>505</v>
      </c>
      <c r="J779" s="112" t="s">
        <v>1118</v>
      </c>
      <c r="K779" s="178"/>
      <c r="L779" s="171"/>
      <c r="M779" s="171"/>
      <c r="N779" s="112">
        <v>11</v>
      </c>
      <c r="O779" s="75"/>
      <c r="P779" s="112">
        <v>34</v>
      </c>
      <c r="Q779" s="75"/>
      <c r="R779" s="112" t="s">
        <v>5</v>
      </c>
      <c r="S779" s="171" t="s">
        <v>18</v>
      </c>
    </row>
    <row r="780" spans="1:19" ht="15" customHeight="1" x14ac:dyDescent="0.35">
      <c r="A780" s="112">
        <v>722</v>
      </c>
      <c r="B780" s="112" t="s">
        <v>2537</v>
      </c>
      <c r="C780" s="112" t="s">
        <v>2538</v>
      </c>
      <c r="D780" s="112" t="s">
        <v>2539</v>
      </c>
      <c r="E780" s="112" t="s">
        <v>556</v>
      </c>
      <c r="F780" s="112" t="s">
        <v>2540</v>
      </c>
      <c r="G780" s="188"/>
      <c r="H780" s="75"/>
      <c r="I780" s="112" t="s">
        <v>505</v>
      </c>
      <c r="J780" s="112" t="s">
        <v>1118</v>
      </c>
      <c r="K780" s="178"/>
      <c r="L780" s="171"/>
      <c r="M780" s="171"/>
      <c r="N780" s="75"/>
      <c r="O780" s="75"/>
      <c r="P780" s="112">
        <v>25</v>
      </c>
      <c r="Q780" s="75"/>
      <c r="R780" s="112" t="s">
        <v>3</v>
      </c>
      <c r="S780" s="171" t="s">
        <v>18</v>
      </c>
    </row>
    <row r="781" spans="1:19" ht="15" customHeight="1" x14ac:dyDescent="0.35">
      <c r="A781" s="112">
        <v>1053</v>
      </c>
      <c r="B781" s="112" t="s">
        <v>3645</v>
      </c>
      <c r="C781" s="112" t="s">
        <v>3646</v>
      </c>
      <c r="D781" s="112" t="s">
        <v>3056</v>
      </c>
      <c r="E781" s="112" t="s">
        <v>310</v>
      </c>
      <c r="F781" s="112" t="s">
        <v>3647</v>
      </c>
      <c r="G781" s="180" t="s">
        <v>488</v>
      </c>
      <c r="H781" s="75"/>
      <c r="I781" s="112" t="s">
        <v>505</v>
      </c>
      <c r="J781" s="112" t="s">
        <v>1118</v>
      </c>
      <c r="K781" s="178"/>
      <c r="L781" s="171"/>
      <c r="M781" s="171"/>
      <c r="N781" s="112">
        <v>38</v>
      </c>
      <c r="O781" s="75"/>
      <c r="P781" s="112">
        <v>18</v>
      </c>
      <c r="Q781" s="75"/>
      <c r="R781" s="112" t="s">
        <v>5</v>
      </c>
      <c r="S781" s="171" t="s">
        <v>18</v>
      </c>
    </row>
    <row r="782" spans="1:19" ht="15" customHeight="1" x14ac:dyDescent="0.35">
      <c r="A782" s="112">
        <v>883</v>
      </c>
      <c r="B782" s="112" t="s">
        <v>3054</v>
      </c>
      <c r="C782" s="112" t="s">
        <v>3055</v>
      </c>
      <c r="D782" s="112" t="s">
        <v>3056</v>
      </c>
      <c r="E782" s="112" t="s">
        <v>556</v>
      </c>
      <c r="F782" s="112" t="s">
        <v>3057</v>
      </c>
      <c r="G782" s="180" t="s">
        <v>3058</v>
      </c>
      <c r="H782" s="75"/>
      <c r="I782" s="112" t="s">
        <v>505</v>
      </c>
      <c r="J782" s="112" t="s">
        <v>1118</v>
      </c>
      <c r="K782" s="178"/>
      <c r="L782" s="171"/>
      <c r="M782" s="171"/>
      <c r="N782" s="75"/>
      <c r="O782" s="75"/>
      <c r="P782" s="112">
        <v>42</v>
      </c>
      <c r="Q782" s="75"/>
      <c r="R782" s="112" t="s">
        <v>5</v>
      </c>
      <c r="S782" s="171" t="s">
        <v>18</v>
      </c>
    </row>
    <row r="783" spans="1:19" ht="15" customHeight="1" x14ac:dyDescent="0.35">
      <c r="A783" s="112">
        <v>270</v>
      </c>
      <c r="B783" s="112" t="s">
        <v>1283</v>
      </c>
      <c r="C783" s="112" t="s">
        <v>1284</v>
      </c>
      <c r="D783" s="112" t="s">
        <v>1285</v>
      </c>
      <c r="E783" s="112" t="s">
        <v>493</v>
      </c>
      <c r="F783" s="112" t="s">
        <v>1286</v>
      </c>
      <c r="G783" s="188"/>
      <c r="H783" s="75"/>
      <c r="I783" s="112" t="s">
        <v>505</v>
      </c>
      <c r="J783" s="112" t="s">
        <v>1118</v>
      </c>
      <c r="K783" s="178"/>
      <c r="L783" s="171"/>
      <c r="M783" s="171"/>
      <c r="N783" s="112">
        <v>1</v>
      </c>
      <c r="O783" s="75"/>
      <c r="P783" s="112">
        <v>35</v>
      </c>
      <c r="Q783" s="75"/>
      <c r="R783" s="112" t="s">
        <v>3</v>
      </c>
      <c r="S783" s="171" t="s">
        <v>18</v>
      </c>
    </row>
    <row r="784" spans="1:19" ht="15" customHeight="1" x14ac:dyDescent="0.35">
      <c r="A784" s="112">
        <v>981</v>
      </c>
      <c r="B784" s="112" t="s">
        <v>3390</v>
      </c>
      <c r="C784" s="112" t="s">
        <v>3391</v>
      </c>
      <c r="D784" s="112" t="s">
        <v>1642</v>
      </c>
      <c r="E784" s="112" t="s">
        <v>288</v>
      </c>
      <c r="F784" s="112" t="s">
        <v>3392</v>
      </c>
      <c r="G784" s="180" t="s">
        <v>488</v>
      </c>
      <c r="H784" s="75"/>
      <c r="I784" s="112" t="s">
        <v>505</v>
      </c>
      <c r="J784" s="112" t="s">
        <v>1118</v>
      </c>
      <c r="K784" s="178"/>
      <c r="L784" s="171"/>
      <c r="M784" s="171"/>
      <c r="N784" s="112">
        <v>12</v>
      </c>
      <c r="O784" s="75"/>
      <c r="P784" s="112">
        <v>30</v>
      </c>
      <c r="Q784" s="75"/>
      <c r="R784" s="112" t="s">
        <v>5</v>
      </c>
      <c r="S784" s="171" t="s">
        <v>18</v>
      </c>
    </row>
    <row r="785" spans="1:19" ht="15" customHeight="1" x14ac:dyDescent="0.35">
      <c r="A785" s="112">
        <v>391</v>
      </c>
      <c r="B785" s="112" t="s">
        <v>1640</v>
      </c>
      <c r="C785" s="112" t="s">
        <v>1641</v>
      </c>
      <c r="D785" s="112" t="s">
        <v>1642</v>
      </c>
      <c r="E785" s="112" t="s">
        <v>346</v>
      </c>
      <c r="F785" s="112" t="s">
        <v>1643</v>
      </c>
      <c r="G785" s="188"/>
      <c r="H785" s="75"/>
      <c r="I785" s="112" t="s">
        <v>505</v>
      </c>
      <c r="J785" s="112" t="s">
        <v>1118</v>
      </c>
      <c r="K785" s="178"/>
      <c r="L785" s="171"/>
      <c r="M785" s="171"/>
      <c r="N785" s="75"/>
      <c r="O785" s="75"/>
      <c r="P785" s="112">
        <v>36</v>
      </c>
      <c r="Q785" s="75"/>
      <c r="R785" s="112" t="s">
        <v>3</v>
      </c>
      <c r="S785" s="171" t="s">
        <v>18</v>
      </c>
    </row>
    <row r="786" spans="1:19" ht="15" customHeight="1" x14ac:dyDescent="0.35">
      <c r="A786" s="112">
        <v>745</v>
      </c>
      <c r="B786" s="112" t="s">
        <v>2607</v>
      </c>
      <c r="C786" s="112" t="s">
        <v>2608</v>
      </c>
      <c r="D786" s="112" t="s">
        <v>2609</v>
      </c>
      <c r="E786" s="112" t="s">
        <v>288</v>
      </c>
      <c r="F786" s="112" t="s">
        <v>2610</v>
      </c>
      <c r="G786" s="188"/>
      <c r="H786" s="75"/>
      <c r="I786" s="112" t="s">
        <v>505</v>
      </c>
      <c r="J786" s="112" t="s">
        <v>1118</v>
      </c>
      <c r="K786" s="178"/>
      <c r="L786" s="171"/>
      <c r="M786" s="171"/>
      <c r="N786" s="112">
        <v>11</v>
      </c>
      <c r="O786" s="75"/>
      <c r="P786" s="112">
        <v>45</v>
      </c>
      <c r="Q786" s="75"/>
      <c r="R786" s="112" t="s">
        <v>3</v>
      </c>
      <c r="S786" s="171" t="s">
        <v>18</v>
      </c>
    </row>
    <row r="787" spans="1:19" ht="15" customHeight="1" x14ac:dyDescent="0.35">
      <c r="A787" s="112">
        <v>1013</v>
      </c>
      <c r="B787" s="112" t="s">
        <v>3501</v>
      </c>
      <c r="C787" s="112" t="s">
        <v>3502</v>
      </c>
      <c r="D787" s="112" t="s">
        <v>2609</v>
      </c>
      <c r="E787" s="112" t="s">
        <v>288</v>
      </c>
      <c r="F787" s="112" t="s">
        <v>3503</v>
      </c>
      <c r="G787" s="180" t="s">
        <v>488</v>
      </c>
      <c r="H787" s="75"/>
      <c r="I787" s="112" t="s">
        <v>505</v>
      </c>
      <c r="J787" s="112" t="s">
        <v>1118</v>
      </c>
      <c r="K787" s="178"/>
      <c r="L787" s="171"/>
      <c r="M787" s="171"/>
      <c r="N787" s="112">
        <v>8</v>
      </c>
      <c r="O787" s="75"/>
      <c r="P787" s="112">
        <v>34</v>
      </c>
      <c r="Q787" s="75"/>
      <c r="R787" s="112" t="s">
        <v>5</v>
      </c>
      <c r="S787" s="171" t="s">
        <v>18</v>
      </c>
    </row>
    <row r="788" spans="1:19" ht="15" customHeight="1" x14ac:dyDescent="0.35">
      <c r="A788" s="112">
        <v>441</v>
      </c>
      <c r="B788" s="112" t="s">
        <v>1790</v>
      </c>
      <c r="C788" s="112" t="s">
        <v>1791</v>
      </c>
      <c r="D788" s="112" t="s">
        <v>1792</v>
      </c>
      <c r="E788" s="112" t="s">
        <v>295</v>
      </c>
      <c r="F788" s="112" t="s">
        <v>1793</v>
      </c>
      <c r="G788" s="188"/>
      <c r="H788" s="75"/>
      <c r="I788" s="112" t="s">
        <v>505</v>
      </c>
      <c r="J788" s="112" t="s">
        <v>1118</v>
      </c>
      <c r="K788" s="178"/>
      <c r="L788" s="171"/>
      <c r="M788" s="171"/>
      <c r="N788" s="112">
        <v>9</v>
      </c>
      <c r="O788" s="75"/>
      <c r="P788" s="112">
        <v>150</v>
      </c>
      <c r="Q788" s="75"/>
      <c r="R788" s="112" t="s">
        <v>3</v>
      </c>
      <c r="S788" s="171" t="s">
        <v>18</v>
      </c>
    </row>
    <row r="789" spans="1:19" ht="15" customHeight="1" x14ac:dyDescent="0.35">
      <c r="A789" s="112">
        <v>849</v>
      </c>
      <c r="B789" s="112" t="s">
        <v>2933</v>
      </c>
      <c r="C789" s="112" t="s">
        <v>2934</v>
      </c>
      <c r="D789" s="112" t="s">
        <v>2935</v>
      </c>
      <c r="E789" s="112" t="s">
        <v>346</v>
      </c>
      <c r="F789" s="112" t="s">
        <v>2936</v>
      </c>
      <c r="G789" s="180" t="s">
        <v>488</v>
      </c>
      <c r="H789" s="75"/>
      <c r="I789" s="112" t="s">
        <v>505</v>
      </c>
      <c r="J789" s="112" t="s">
        <v>1118</v>
      </c>
      <c r="K789" s="178"/>
      <c r="L789" s="171"/>
      <c r="M789" s="171"/>
      <c r="N789" s="112">
        <v>1</v>
      </c>
      <c r="O789" s="75"/>
      <c r="P789" s="112">
        <v>27</v>
      </c>
      <c r="Q789" s="75"/>
      <c r="R789" s="112" t="s">
        <v>5</v>
      </c>
      <c r="S789" s="171" t="s">
        <v>18</v>
      </c>
    </row>
    <row r="790" spans="1:19" ht="15" customHeight="1" x14ac:dyDescent="0.35">
      <c r="A790" s="112">
        <v>1017</v>
      </c>
      <c r="B790" s="112" t="s">
        <v>3515</v>
      </c>
      <c r="C790" s="112" t="s">
        <v>3516</v>
      </c>
      <c r="D790" s="112" t="s">
        <v>2523</v>
      </c>
      <c r="E790" s="112" t="s">
        <v>310</v>
      </c>
      <c r="F790" s="112" t="s">
        <v>3517</v>
      </c>
      <c r="G790" s="180" t="s">
        <v>3518</v>
      </c>
      <c r="H790" s="75"/>
      <c r="I790" s="112" t="s">
        <v>505</v>
      </c>
      <c r="J790" s="112" t="s">
        <v>1118</v>
      </c>
      <c r="K790" s="178"/>
      <c r="L790" s="171"/>
      <c r="M790" s="171"/>
      <c r="N790" s="75"/>
      <c r="O790" s="75"/>
      <c r="P790" s="112">
        <v>34</v>
      </c>
      <c r="Q790" s="75"/>
      <c r="R790" s="112" t="s">
        <v>5</v>
      </c>
      <c r="S790" s="171" t="s">
        <v>18</v>
      </c>
    </row>
    <row r="791" spans="1:19" ht="15" customHeight="1" x14ac:dyDescent="0.35">
      <c r="A791" s="112">
        <v>970</v>
      </c>
      <c r="B791" s="112" t="s">
        <v>3353</v>
      </c>
      <c r="C791" s="112" t="s">
        <v>3354</v>
      </c>
      <c r="D791" s="112" t="s">
        <v>2523</v>
      </c>
      <c r="E791" s="112" t="s">
        <v>288</v>
      </c>
      <c r="F791" s="112" t="s">
        <v>3355</v>
      </c>
      <c r="G791" s="180" t="s">
        <v>488</v>
      </c>
      <c r="H791" s="75"/>
      <c r="I791" s="112" t="s">
        <v>505</v>
      </c>
      <c r="J791" s="112" t="s">
        <v>1118</v>
      </c>
      <c r="K791" s="178"/>
      <c r="L791" s="171"/>
      <c r="M791" s="171"/>
      <c r="N791" s="112">
        <v>3</v>
      </c>
      <c r="O791" s="75"/>
      <c r="P791" s="112">
        <v>36</v>
      </c>
      <c r="Q791" s="75"/>
      <c r="R791" s="112" t="s">
        <v>5</v>
      </c>
      <c r="S791" s="171" t="s">
        <v>18</v>
      </c>
    </row>
    <row r="792" spans="1:19" ht="15" customHeight="1" x14ac:dyDescent="0.35">
      <c r="A792" s="112">
        <v>717</v>
      </c>
      <c r="B792" s="112" t="s">
        <v>2521</v>
      </c>
      <c r="C792" s="112" t="s">
        <v>2522</v>
      </c>
      <c r="D792" s="112" t="s">
        <v>2523</v>
      </c>
      <c r="E792" s="112" t="s">
        <v>556</v>
      </c>
      <c r="F792" s="112" t="s">
        <v>2524</v>
      </c>
      <c r="G792" s="188"/>
      <c r="H792" s="75"/>
      <c r="I792" s="112" t="s">
        <v>505</v>
      </c>
      <c r="J792" s="112" t="s">
        <v>1118</v>
      </c>
      <c r="K792" s="178"/>
      <c r="L792" s="171"/>
      <c r="M792" s="171"/>
      <c r="N792" s="75"/>
      <c r="O792" s="75"/>
      <c r="P792" s="112">
        <v>16</v>
      </c>
      <c r="Q792" s="75"/>
      <c r="R792" s="112" t="s">
        <v>3</v>
      </c>
      <c r="S792" s="171" t="s">
        <v>18</v>
      </c>
    </row>
    <row r="793" spans="1:19" ht="15" customHeight="1" x14ac:dyDescent="0.35">
      <c r="A793" s="112">
        <v>806</v>
      </c>
      <c r="B793" s="112" t="s">
        <v>2782</v>
      </c>
      <c r="C793" s="112" t="s">
        <v>2783</v>
      </c>
      <c r="D793" s="112" t="s">
        <v>2523</v>
      </c>
      <c r="E793" s="112" t="s">
        <v>556</v>
      </c>
      <c r="F793" s="112" t="s">
        <v>2784</v>
      </c>
      <c r="G793" s="188"/>
      <c r="H793" s="75"/>
      <c r="I793" s="112" t="s">
        <v>505</v>
      </c>
      <c r="J793" s="112" t="s">
        <v>1118</v>
      </c>
      <c r="K793" s="178"/>
      <c r="L793" s="171"/>
      <c r="M793" s="171"/>
      <c r="N793" s="112">
        <v>2</v>
      </c>
      <c r="O793" s="75"/>
      <c r="P793" s="112">
        <v>18</v>
      </c>
      <c r="Q793" s="75"/>
      <c r="R793" s="112" t="s">
        <v>3</v>
      </c>
      <c r="S793" s="171" t="s">
        <v>18</v>
      </c>
    </row>
    <row r="794" spans="1:19" ht="15" customHeight="1" x14ac:dyDescent="0.35">
      <c r="A794" s="112">
        <v>354</v>
      </c>
      <c r="B794" s="112" t="s">
        <v>1533</v>
      </c>
      <c r="C794" s="112" t="s">
        <v>1534</v>
      </c>
      <c r="D794" s="112" t="s">
        <v>1535</v>
      </c>
      <c r="E794" s="112" t="s">
        <v>493</v>
      </c>
      <c r="F794" s="112" t="s">
        <v>1536</v>
      </c>
      <c r="G794" s="188"/>
      <c r="H794" s="75"/>
      <c r="I794" s="112" t="s">
        <v>505</v>
      </c>
      <c r="J794" s="112" t="s">
        <v>1118</v>
      </c>
      <c r="K794" s="178"/>
      <c r="L794" s="171"/>
      <c r="M794" s="171"/>
      <c r="N794" s="112">
        <v>3</v>
      </c>
      <c r="O794" s="75"/>
      <c r="P794" s="112">
        <v>19</v>
      </c>
      <c r="Q794" s="75"/>
      <c r="R794" s="112" t="s">
        <v>3</v>
      </c>
      <c r="S794" s="171" t="s">
        <v>18</v>
      </c>
    </row>
    <row r="795" spans="1:19" ht="15" customHeight="1" x14ac:dyDescent="0.35">
      <c r="A795" s="112">
        <v>1047</v>
      </c>
      <c r="B795" s="112" t="s">
        <v>3625</v>
      </c>
      <c r="C795" s="112" t="s">
        <v>3626</v>
      </c>
      <c r="D795" s="112" t="s">
        <v>3627</v>
      </c>
      <c r="E795" s="112" t="s">
        <v>295</v>
      </c>
      <c r="F795" s="112" t="s">
        <v>3628</v>
      </c>
      <c r="G795" s="180" t="s">
        <v>488</v>
      </c>
      <c r="H795" s="75"/>
      <c r="I795" s="112" t="s">
        <v>505</v>
      </c>
      <c r="J795" s="112" t="s">
        <v>1118</v>
      </c>
      <c r="K795" s="178"/>
      <c r="L795" s="171"/>
      <c r="M795" s="171"/>
      <c r="N795" s="112">
        <v>9</v>
      </c>
      <c r="O795" s="75"/>
      <c r="P795" s="112">
        <v>50</v>
      </c>
      <c r="Q795" s="75"/>
      <c r="R795" s="112" t="s">
        <v>5</v>
      </c>
      <c r="S795" s="171" t="s">
        <v>18</v>
      </c>
    </row>
    <row r="796" spans="1:19" ht="15" customHeight="1" x14ac:dyDescent="0.35">
      <c r="A796" s="112">
        <v>848</v>
      </c>
      <c r="B796" s="112" t="s">
        <v>2929</v>
      </c>
      <c r="C796" s="112" t="s">
        <v>2930</v>
      </c>
      <c r="D796" s="112" t="s">
        <v>2931</v>
      </c>
      <c r="E796" s="112" t="s">
        <v>556</v>
      </c>
      <c r="F796" s="112" t="s">
        <v>2932</v>
      </c>
      <c r="G796" s="180" t="s">
        <v>488</v>
      </c>
      <c r="H796" s="75"/>
      <c r="I796" s="112" t="s">
        <v>505</v>
      </c>
      <c r="J796" s="112" t="s">
        <v>1118</v>
      </c>
      <c r="K796" s="178"/>
      <c r="L796" s="171"/>
      <c r="M796" s="171"/>
      <c r="N796" s="75"/>
      <c r="O796" s="75"/>
      <c r="P796" s="112">
        <v>14</v>
      </c>
      <c r="Q796" s="75"/>
      <c r="R796" s="112" t="s">
        <v>5</v>
      </c>
      <c r="S796" s="171" t="s">
        <v>18</v>
      </c>
    </row>
    <row r="797" spans="1:19" ht="15" customHeight="1" x14ac:dyDescent="0.35">
      <c r="A797" s="112">
        <v>871</v>
      </c>
      <c r="B797" s="112" t="s">
        <v>3012</v>
      </c>
      <c r="C797" s="112" t="s">
        <v>3013</v>
      </c>
      <c r="D797" s="112" t="s">
        <v>2219</v>
      </c>
      <c r="E797" s="112" t="s">
        <v>302</v>
      </c>
      <c r="F797" s="112" t="s">
        <v>3014</v>
      </c>
      <c r="G797" s="180" t="s">
        <v>488</v>
      </c>
      <c r="H797" s="75"/>
      <c r="I797" s="112" t="s">
        <v>505</v>
      </c>
      <c r="J797" s="112" t="s">
        <v>1118</v>
      </c>
      <c r="K797" s="178"/>
      <c r="L797" s="171"/>
      <c r="M797" s="171"/>
      <c r="N797" s="112">
        <v>79</v>
      </c>
      <c r="O797" s="75"/>
      <c r="P797" s="112">
        <v>44</v>
      </c>
      <c r="Q797" s="75"/>
      <c r="R797" s="112" t="s">
        <v>5</v>
      </c>
      <c r="S797" s="171" t="s">
        <v>18</v>
      </c>
    </row>
    <row r="798" spans="1:19" ht="15" customHeight="1" x14ac:dyDescent="0.35">
      <c r="A798" s="112">
        <v>872</v>
      </c>
      <c r="B798" s="112" t="s">
        <v>3015</v>
      </c>
      <c r="C798" s="112" t="s">
        <v>3016</v>
      </c>
      <c r="D798" s="112" t="s">
        <v>2219</v>
      </c>
      <c r="E798" s="112" t="s">
        <v>288</v>
      </c>
      <c r="F798" s="112" t="s">
        <v>3017</v>
      </c>
      <c r="G798" s="180" t="s">
        <v>488</v>
      </c>
      <c r="H798" s="75"/>
      <c r="I798" s="112" t="s">
        <v>505</v>
      </c>
      <c r="J798" s="112" t="s">
        <v>1118</v>
      </c>
      <c r="K798" s="178"/>
      <c r="L798" s="171"/>
      <c r="M798" s="171"/>
      <c r="N798" s="112">
        <v>103</v>
      </c>
      <c r="O798" s="75"/>
      <c r="P798" s="112">
        <v>63</v>
      </c>
      <c r="Q798" s="75"/>
      <c r="R798" s="112" t="s">
        <v>5</v>
      </c>
      <c r="S798" s="171" t="s">
        <v>18</v>
      </c>
    </row>
    <row r="799" spans="1:19" ht="15" customHeight="1" x14ac:dyDescent="0.35">
      <c r="A799" s="112">
        <v>1035</v>
      </c>
      <c r="B799" s="112" t="s">
        <v>3579</v>
      </c>
      <c r="C799" s="112" t="s">
        <v>3580</v>
      </c>
      <c r="D799" s="112" t="s">
        <v>3561</v>
      </c>
      <c r="E799" s="112" t="s">
        <v>295</v>
      </c>
      <c r="F799" s="112" t="s">
        <v>3581</v>
      </c>
      <c r="G799" s="180" t="s">
        <v>3582</v>
      </c>
      <c r="H799" s="75"/>
      <c r="I799" s="112" t="s">
        <v>505</v>
      </c>
      <c r="J799" s="112" t="s">
        <v>1118</v>
      </c>
      <c r="K799" s="178"/>
      <c r="L799" s="171"/>
      <c r="M799" s="171"/>
      <c r="N799" s="112">
        <v>303</v>
      </c>
      <c r="O799" s="75"/>
      <c r="P799" s="112">
        <v>117</v>
      </c>
      <c r="Q799" s="75"/>
      <c r="R799" s="112" t="s">
        <v>5</v>
      </c>
      <c r="S799" s="171" t="s">
        <v>18</v>
      </c>
    </row>
    <row r="800" spans="1:19" ht="15" customHeight="1" x14ac:dyDescent="0.35">
      <c r="A800" s="112">
        <v>602</v>
      </c>
      <c r="B800" s="112" t="s">
        <v>2217</v>
      </c>
      <c r="C800" s="112" t="s">
        <v>2218</v>
      </c>
      <c r="D800" s="112" t="s">
        <v>2219</v>
      </c>
      <c r="E800" s="112" t="s">
        <v>295</v>
      </c>
      <c r="F800" s="112" t="s">
        <v>2220</v>
      </c>
      <c r="G800" s="188"/>
      <c r="H800" s="75"/>
      <c r="I800" s="112" t="s">
        <v>505</v>
      </c>
      <c r="J800" s="112" t="s">
        <v>1118</v>
      </c>
      <c r="K800" s="178"/>
      <c r="L800" s="171"/>
      <c r="M800" s="171"/>
      <c r="N800" s="112">
        <v>33</v>
      </c>
      <c r="O800" s="75"/>
      <c r="P800" s="112">
        <v>28</v>
      </c>
      <c r="Q800" s="75"/>
      <c r="R800" s="112" t="s">
        <v>3</v>
      </c>
      <c r="S800" s="171" t="s">
        <v>18</v>
      </c>
    </row>
    <row r="801" spans="1:19" ht="15" customHeight="1" x14ac:dyDescent="0.35">
      <c r="A801" s="112">
        <v>684</v>
      </c>
      <c r="B801" s="112" t="s">
        <v>2420</v>
      </c>
      <c r="C801" s="112" t="s">
        <v>2421</v>
      </c>
      <c r="D801" s="112" t="s">
        <v>2219</v>
      </c>
      <c r="E801" s="112" t="s">
        <v>493</v>
      </c>
      <c r="F801" s="112" t="s">
        <v>2422</v>
      </c>
      <c r="G801" s="188"/>
      <c r="H801" s="75"/>
      <c r="I801" s="112" t="s">
        <v>505</v>
      </c>
      <c r="J801" s="112" t="s">
        <v>1118</v>
      </c>
      <c r="K801" s="178"/>
      <c r="L801" s="171"/>
      <c r="M801" s="171"/>
      <c r="N801" s="112">
        <v>12</v>
      </c>
      <c r="O801" s="75"/>
      <c r="P801" s="112">
        <v>48</v>
      </c>
      <c r="Q801" s="75"/>
      <c r="R801" s="112" t="s">
        <v>3</v>
      </c>
      <c r="S801" s="171" t="s">
        <v>18</v>
      </c>
    </row>
    <row r="802" spans="1:19" ht="15" customHeight="1" x14ac:dyDescent="0.35">
      <c r="A802" s="112">
        <v>1030</v>
      </c>
      <c r="B802" s="112" t="s">
        <v>3559</v>
      </c>
      <c r="C802" s="112" t="s">
        <v>3560</v>
      </c>
      <c r="D802" s="112" t="s">
        <v>3561</v>
      </c>
      <c r="E802" s="112" t="s">
        <v>493</v>
      </c>
      <c r="F802" s="112" t="s">
        <v>3562</v>
      </c>
      <c r="G802" s="180" t="s">
        <v>3563</v>
      </c>
      <c r="H802" s="75"/>
      <c r="I802" s="112" t="s">
        <v>505</v>
      </c>
      <c r="J802" s="112" t="s">
        <v>1118</v>
      </c>
      <c r="K802" s="178"/>
      <c r="L802" s="171"/>
      <c r="M802" s="171"/>
      <c r="N802" s="112">
        <v>24</v>
      </c>
      <c r="O802" s="75"/>
      <c r="P802" s="112">
        <v>96</v>
      </c>
      <c r="Q802" s="75"/>
      <c r="R802" s="112" t="s">
        <v>5</v>
      </c>
      <c r="S802" s="171" t="s">
        <v>18</v>
      </c>
    </row>
    <row r="803" spans="1:19" ht="15" customHeight="1" x14ac:dyDescent="0.35">
      <c r="A803" s="112">
        <v>1020</v>
      </c>
      <c r="B803" s="112" t="s">
        <v>3527</v>
      </c>
      <c r="C803" s="112" t="s">
        <v>3528</v>
      </c>
      <c r="D803" s="112" t="s">
        <v>2219</v>
      </c>
      <c r="E803" s="112" t="s">
        <v>346</v>
      </c>
      <c r="F803" s="112" t="s">
        <v>3529</v>
      </c>
      <c r="G803" s="180" t="s">
        <v>488</v>
      </c>
      <c r="H803" s="75"/>
      <c r="I803" s="112" t="s">
        <v>505</v>
      </c>
      <c r="J803" s="112" t="s">
        <v>1118</v>
      </c>
      <c r="K803" s="178"/>
      <c r="L803" s="171"/>
      <c r="M803" s="171"/>
      <c r="N803" s="112">
        <v>4</v>
      </c>
      <c r="O803" s="75"/>
      <c r="P803" s="112">
        <v>46</v>
      </c>
      <c r="Q803" s="75"/>
      <c r="R803" s="112" t="s">
        <v>5</v>
      </c>
      <c r="S803" s="171" t="s">
        <v>18</v>
      </c>
    </row>
    <row r="804" spans="1:19" ht="15" customHeight="1" x14ac:dyDescent="0.35">
      <c r="A804" s="112">
        <v>814</v>
      </c>
      <c r="B804" s="112" t="s">
        <v>2804</v>
      </c>
      <c r="C804" s="112" t="s">
        <v>2805</v>
      </c>
      <c r="D804" s="112" t="s">
        <v>2219</v>
      </c>
      <c r="E804" s="112" t="s">
        <v>556</v>
      </c>
      <c r="F804" s="112" t="s">
        <v>2806</v>
      </c>
      <c r="G804" s="188"/>
      <c r="H804" s="75"/>
      <c r="I804" s="112" t="s">
        <v>505</v>
      </c>
      <c r="J804" s="112" t="s">
        <v>1118</v>
      </c>
      <c r="K804" s="178"/>
      <c r="L804" s="171"/>
      <c r="M804" s="171"/>
      <c r="N804" s="112">
        <v>1</v>
      </c>
      <c r="O804" s="75"/>
      <c r="P804" s="112">
        <v>17</v>
      </c>
      <c r="Q804" s="75"/>
      <c r="R804" s="112" t="s">
        <v>3</v>
      </c>
      <c r="S804" s="171" t="s">
        <v>18</v>
      </c>
    </row>
    <row r="805" spans="1:19" ht="15" customHeight="1" x14ac:dyDescent="0.35">
      <c r="A805" s="112">
        <v>365</v>
      </c>
      <c r="B805" s="112" t="s">
        <v>1567</v>
      </c>
      <c r="C805" s="112" t="s">
        <v>1568</v>
      </c>
      <c r="D805" s="112" t="s">
        <v>1569</v>
      </c>
      <c r="E805" s="112" t="s">
        <v>1570</v>
      </c>
      <c r="F805" s="112" t="s">
        <v>1571</v>
      </c>
      <c r="G805" s="188"/>
      <c r="H805" s="75"/>
      <c r="I805" s="112" t="s">
        <v>505</v>
      </c>
      <c r="J805" s="112" t="s">
        <v>1118</v>
      </c>
      <c r="K805" s="178"/>
      <c r="L805" s="171"/>
      <c r="M805" s="171"/>
      <c r="N805" s="112">
        <v>5</v>
      </c>
      <c r="O805" s="75"/>
      <c r="P805" s="112">
        <v>12</v>
      </c>
      <c r="Q805" s="75"/>
      <c r="R805" s="112" t="s">
        <v>3</v>
      </c>
      <c r="S805" s="171" t="s">
        <v>18</v>
      </c>
    </row>
    <row r="806" spans="1:19" ht="15" customHeight="1" x14ac:dyDescent="0.35">
      <c r="A806" s="112">
        <v>881</v>
      </c>
      <c r="B806" s="112" t="s">
        <v>3048</v>
      </c>
      <c r="C806" s="112" t="s">
        <v>3049</v>
      </c>
      <c r="D806" s="112" t="s">
        <v>1569</v>
      </c>
      <c r="E806" s="112" t="s">
        <v>302</v>
      </c>
      <c r="F806" s="112" t="s">
        <v>3050</v>
      </c>
      <c r="G806" s="180" t="s">
        <v>488</v>
      </c>
      <c r="H806" s="75"/>
      <c r="I806" s="112" t="s">
        <v>505</v>
      </c>
      <c r="J806" s="112" t="s">
        <v>1118</v>
      </c>
      <c r="K806" s="178"/>
      <c r="L806" s="171"/>
      <c r="M806" s="171"/>
      <c r="N806" s="112">
        <v>11</v>
      </c>
      <c r="O806" s="75"/>
      <c r="P806" s="112">
        <v>34</v>
      </c>
      <c r="Q806" s="75"/>
      <c r="R806" s="112" t="s">
        <v>5</v>
      </c>
      <c r="S806" s="171" t="s">
        <v>18</v>
      </c>
    </row>
    <row r="807" spans="1:19" ht="15" customHeight="1" x14ac:dyDescent="0.35">
      <c r="A807" s="112">
        <v>997</v>
      </c>
      <c r="B807" s="112" t="s">
        <v>3447</v>
      </c>
      <c r="C807" s="112" t="s">
        <v>3448</v>
      </c>
      <c r="D807" s="112" t="s">
        <v>1569</v>
      </c>
      <c r="E807" s="112" t="s">
        <v>288</v>
      </c>
      <c r="F807" s="112" t="s">
        <v>3449</v>
      </c>
      <c r="G807" s="180" t="s">
        <v>488</v>
      </c>
      <c r="H807" s="75"/>
      <c r="I807" s="112" t="s">
        <v>505</v>
      </c>
      <c r="J807" s="112" t="s">
        <v>1118</v>
      </c>
      <c r="K807" s="178"/>
      <c r="L807" s="171"/>
      <c r="M807" s="171"/>
      <c r="N807" s="112">
        <v>30</v>
      </c>
      <c r="O807" s="75"/>
      <c r="P807" s="112">
        <v>37</v>
      </c>
      <c r="Q807" s="75"/>
      <c r="R807" s="112" t="s">
        <v>5</v>
      </c>
      <c r="S807" s="171" t="s">
        <v>18</v>
      </c>
    </row>
    <row r="808" spans="1:19" ht="15" customHeight="1" x14ac:dyDescent="0.35">
      <c r="A808" s="112">
        <v>931</v>
      </c>
      <c r="B808" s="112" t="s">
        <v>3221</v>
      </c>
      <c r="C808" s="112" t="s">
        <v>3222</v>
      </c>
      <c r="D808" s="112" t="s">
        <v>1569</v>
      </c>
      <c r="E808" s="112" t="s">
        <v>295</v>
      </c>
      <c r="F808" s="112" t="s">
        <v>3223</v>
      </c>
      <c r="G808" s="180" t="s">
        <v>488</v>
      </c>
      <c r="H808" s="75"/>
      <c r="I808" s="112" t="s">
        <v>505</v>
      </c>
      <c r="J808" s="112" t="s">
        <v>1118</v>
      </c>
      <c r="K808" s="178"/>
      <c r="L808" s="171"/>
      <c r="M808" s="171"/>
      <c r="N808" s="112">
        <v>10</v>
      </c>
      <c r="O808" s="75"/>
      <c r="P808" s="112">
        <v>27</v>
      </c>
      <c r="Q808" s="75"/>
      <c r="R808" s="112" t="s">
        <v>5</v>
      </c>
      <c r="S808" s="171" t="s">
        <v>18</v>
      </c>
    </row>
    <row r="809" spans="1:19" ht="15" customHeight="1" x14ac:dyDescent="0.35">
      <c r="A809" s="112">
        <v>418</v>
      </c>
      <c r="B809" s="112" t="s">
        <v>1724</v>
      </c>
      <c r="C809" s="112" t="s">
        <v>1725</v>
      </c>
      <c r="D809" s="112" t="s">
        <v>1569</v>
      </c>
      <c r="E809" s="112" t="s">
        <v>295</v>
      </c>
      <c r="F809" s="112" t="s">
        <v>1726</v>
      </c>
      <c r="G809" s="188"/>
      <c r="H809" s="75"/>
      <c r="I809" s="112" t="s">
        <v>505</v>
      </c>
      <c r="J809" s="112" t="s">
        <v>1118</v>
      </c>
      <c r="K809" s="178"/>
      <c r="L809" s="171"/>
      <c r="M809" s="171"/>
      <c r="N809" s="112">
        <v>3</v>
      </c>
      <c r="O809" s="75"/>
      <c r="P809" s="112">
        <v>21</v>
      </c>
      <c r="Q809" s="75"/>
      <c r="R809" s="112" t="s">
        <v>3</v>
      </c>
      <c r="S809" s="171" t="s">
        <v>18</v>
      </c>
    </row>
    <row r="810" spans="1:19" ht="15" customHeight="1" x14ac:dyDescent="0.35">
      <c r="A810" s="112">
        <v>637</v>
      </c>
      <c r="B810" s="112" t="s">
        <v>2306</v>
      </c>
      <c r="C810" s="112" t="s">
        <v>2307</v>
      </c>
      <c r="D810" s="112" t="s">
        <v>1569</v>
      </c>
      <c r="E810" s="112" t="s">
        <v>493</v>
      </c>
      <c r="F810" s="112" t="s">
        <v>2308</v>
      </c>
      <c r="G810" s="188"/>
      <c r="H810" s="75"/>
      <c r="I810" s="112" t="s">
        <v>505</v>
      </c>
      <c r="J810" s="112" t="s">
        <v>1118</v>
      </c>
      <c r="K810" s="178"/>
      <c r="L810" s="171"/>
      <c r="M810" s="171"/>
      <c r="N810" s="112">
        <v>9</v>
      </c>
      <c r="O810" s="75"/>
      <c r="P810" s="112">
        <v>29</v>
      </c>
      <c r="Q810" s="75"/>
      <c r="R810" s="112" t="s">
        <v>3</v>
      </c>
      <c r="S810" s="171" t="s">
        <v>18</v>
      </c>
    </row>
    <row r="811" spans="1:19" ht="15" customHeight="1" x14ac:dyDescent="0.35">
      <c r="A811" s="112">
        <v>907</v>
      </c>
      <c r="B811" s="112" t="s">
        <v>3140</v>
      </c>
      <c r="C811" s="112" t="s">
        <v>3141</v>
      </c>
      <c r="D811" s="112" t="s">
        <v>1692</v>
      </c>
      <c r="E811" s="112" t="s">
        <v>639</v>
      </c>
      <c r="F811" s="112" t="s">
        <v>3142</v>
      </c>
      <c r="G811" s="180" t="s">
        <v>488</v>
      </c>
      <c r="H811" s="75"/>
      <c r="I811" s="112" t="s">
        <v>505</v>
      </c>
      <c r="J811" s="112" t="s">
        <v>1118</v>
      </c>
      <c r="K811" s="178"/>
      <c r="L811" s="171"/>
      <c r="M811" s="171"/>
      <c r="N811" s="112">
        <v>5</v>
      </c>
      <c r="O811" s="75"/>
      <c r="P811" s="112">
        <v>65</v>
      </c>
      <c r="Q811" s="75"/>
      <c r="R811" s="112" t="s">
        <v>5</v>
      </c>
      <c r="S811" s="171" t="s">
        <v>18</v>
      </c>
    </row>
    <row r="812" spans="1:19" ht="15" customHeight="1" x14ac:dyDescent="0.35">
      <c r="A812" s="112">
        <v>491</v>
      </c>
      <c r="B812" s="112" t="s">
        <v>1935</v>
      </c>
      <c r="C812" s="112" t="s">
        <v>1936</v>
      </c>
      <c r="D812" s="112" t="s">
        <v>1937</v>
      </c>
      <c r="E812" s="112" t="s">
        <v>302</v>
      </c>
      <c r="F812" s="112" t="s">
        <v>1938</v>
      </c>
      <c r="G812" s="188"/>
      <c r="H812" s="75"/>
      <c r="I812" s="112" t="s">
        <v>505</v>
      </c>
      <c r="J812" s="112" t="s">
        <v>1118</v>
      </c>
      <c r="K812" s="178"/>
      <c r="L812" s="171"/>
      <c r="M812" s="171"/>
      <c r="N812" s="112">
        <v>60</v>
      </c>
      <c r="O812" s="75"/>
      <c r="P812" s="112">
        <v>34</v>
      </c>
      <c r="Q812" s="75"/>
      <c r="R812" s="112" t="s">
        <v>3</v>
      </c>
      <c r="S812" s="171" t="s">
        <v>18</v>
      </c>
    </row>
    <row r="813" spans="1:19" ht="15" customHeight="1" x14ac:dyDescent="0.35">
      <c r="A813" s="112">
        <v>351</v>
      </c>
      <c r="B813" s="112" t="s">
        <v>1523</v>
      </c>
      <c r="C813" s="112" t="s">
        <v>1524</v>
      </c>
      <c r="D813" s="112" t="s">
        <v>1525</v>
      </c>
      <c r="E813" s="112" t="s">
        <v>295</v>
      </c>
      <c r="F813" s="112" t="s">
        <v>1526</v>
      </c>
      <c r="G813" s="188"/>
      <c r="H813" s="75"/>
      <c r="I813" s="112" t="s">
        <v>505</v>
      </c>
      <c r="J813" s="112" t="s">
        <v>1118</v>
      </c>
      <c r="K813" s="178"/>
      <c r="L813" s="171"/>
      <c r="M813" s="171"/>
      <c r="N813" s="112">
        <v>2</v>
      </c>
      <c r="O813" s="75"/>
      <c r="P813" s="112">
        <v>13</v>
      </c>
      <c r="Q813" s="75"/>
      <c r="R813" s="112" t="s">
        <v>3</v>
      </c>
      <c r="S813" s="171" t="s">
        <v>18</v>
      </c>
    </row>
    <row r="814" spans="1:19" ht="15" customHeight="1" x14ac:dyDescent="0.35">
      <c r="A814" s="112">
        <v>946</v>
      </c>
      <c r="B814" s="112" t="s">
        <v>3269</v>
      </c>
      <c r="C814" s="112" t="s">
        <v>3270</v>
      </c>
      <c r="D814" s="112" t="s">
        <v>3271</v>
      </c>
      <c r="E814" s="112" t="s">
        <v>493</v>
      </c>
      <c r="F814" s="112" t="s">
        <v>3272</v>
      </c>
      <c r="G814" s="180" t="s">
        <v>3273</v>
      </c>
      <c r="H814" s="75"/>
      <c r="I814" s="112" t="s">
        <v>505</v>
      </c>
      <c r="J814" s="112" t="s">
        <v>1118</v>
      </c>
      <c r="K814" s="178"/>
      <c r="L814" s="171"/>
      <c r="M814" s="171"/>
      <c r="N814" s="112">
        <v>1</v>
      </c>
      <c r="O814" s="75"/>
      <c r="P814" s="112">
        <v>42</v>
      </c>
      <c r="Q814" s="75"/>
      <c r="R814" s="112" t="s">
        <v>5</v>
      </c>
      <c r="S814" s="171" t="s">
        <v>18</v>
      </c>
    </row>
    <row r="815" spans="1:19" ht="15" customHeight="1" x14ac:dyDescent="0.35">
      <c r="A815" s="112">
        <v>217</v>
      </c>
      <c r="B815" s="112" t="s">
        <v>1114</v>
      </c>
      <c r="C815" s="112" t="s">
        <v>1115</v>
      </c>
      <c r="D815" s="112" t="s">
        <v>1116</v>
      </c>
      <c r="E815" s="112" t="s">
        <v>556</v>
      </c>
      <c r="F815" s="112" t="s">
        <v>1117</v>
      </c>
      <c r="G815" s="188"/>
      <c r="H815" s="75"/>
      <c r="I815" s="112" t="s">
        <v>505</v>
      </c>
      <c r="J815" s="112" t="s">
        <v>1118</v>
      </c>
      <c r="K815" s="178"/>
      <c r="L815" s="171"/>
      <c r="M815" s="171"/>
      <c r="N815" s="75"/>
      <c r="O815" s="75"/>
      <c r="P815" s="112">
        <v>33</v>
      </c>
      <c r="Q815" s="75"/>
      <c r="R815" s="112" t="s">
        <v>3</v>
      </c>
      <c r="S815" s="171" t="s">
        <v>18</v>
      </c>
    </row>
    <row r="816" spans="1:19" ht="15" customHeight="1" x14ac:dyDescent="0.35">
      <c r="A816" s="112">
        <v>829</v>
      </c>
      <c r="B816" s="112" t="s">
        <v>2857</v>
      </c>
      <c r="C816" s="112" t="s">
        <v>2858</v>
      </c>
      <c r="D816" s="112" t="s">
        <v>2859</v>
      </c>
      <c r="E816" s="112" t="s">
        <v>302</v>
      </c>
      <c r="F816" s="112" t="s">
        <v>2860</v>
      </c>
      <c r="G816" s="180" t="s">
        <v>2861</v>
      </c>
      <c r="H816" s="75"/>
      <c r="I816" s="112" t="s">
        <v>505</v>
      </c>
      <c r="J816" s="112" t="s">
        <v>1118</v>
      </c>
      <c r="K816" s="178"/>
      <c r="L816" s="171"/>
      <c r="M816" s="171"/>
      <c r="N816" s="112">
        <v>22</v>
      </c>
      <c r="O816" s="75"/>
      <c r="P816" s="112">
        <v>25</v>
      </c>
      <c r="Q816" s="75"/>
      <c r="R816" s="112" t="s">
        <v>5</v>
      </c>
      <c r="S816" s="171" t="s">
        <v>18</v>
      </c>
    </row>
    <row r="817" spans="1:19" ht="15" customHeight="1" x14ac:dyDescent="0.35">
      <c r="A817" s="112">
        <v>712</v>
      </c>
      <c r="B817" s="112" t="s">
        <v>2505</v>
      </c>
      <c r="C817" s="112" t="s">
        <v>2506</v>
      </c>
      <c r="D817" s="112" t="s">
        <v>2507</v>
      </c>
      <c r="E817" s="112" t="s">
        <v>493</v>
      </c>
      <c r="F817" s="112" t="s">
        <v>2508</v>
      </c>
      <c r="G817" s="188"/>
      <c r="H817" s="75"/>
      <c r="I817" s="112" t="s">
        <v>505</v>
      </c>
      <c r="J817" s="112" t="s">
        <v>1118</v>
      </c>
      <c r="K817" s="178"/>
      <c r="L817" s="171"/>
      <c r="M817" s="171"/>
      <c r="N817" s="112">
        <v>3</v>
      </c>
      <c r="O817" s="75"/>
      <c r="P817" s="112">
        <v>17</v>
      </c>
      <c r="Q817" s="75"/>
      <c r="R817" s="112" t="s">
        <v>3</v>
      </c>
      <c r="S817" s="171" t="s">
        <v>18</v>
      </c>
    </row>
    <row r="818" spans="1:19" ht="15" customHeight="1" x14ac:dyDescent="0.35">
      <c r="A818" s="112">
        <v>522</v>
      </c>
      <c r="B818" s="112" t="s">
        <v>2019</v>
      </c>
      <c r="C818" s="112" t="s">
        <v>2020</v>
      </c>
      <c r="D818" s="112" t="s">
        <v>2021</v>
      </c>
      <c r="E818" s="112" t="s">
        <v>346</v>
      </c>
      <c r="F818" s="112" t="s">
        <v>2022</v>
      </c>
      <c r="G818" s="188"/>
      <c r="H818" s="75"/>
      <c r="I818" s="112" t="s">
        <v>505</v>
      </c>
      <c r="J818" s="112" t="s">
        <v>1118</v>
      </c>
      <c r="K818" s="178"/>
      <c r="L818" s="171"/>
      <c r="M818" s="171"/>
      <c r="N818" s="112">
        <v>8</v>
      </c>
      <c r="O818" s="75"/>
      <c r="P818" s="112">
        <v>83</v>
      </c>
      <c r="Q818" s="75"/>
      <c r="R818" s="112" t="s">
        <v>3</v>
      </c>
      <c r="S818" s="171" t="s">
        <v>18</v>
      </c>
    </row>
    <row r="819" spans="1:19" ht="15" customHeight="1" x14ac:dyDescent="0.35">
      <c r="A819" s="112">
        <v>431</v>
      </c>
      <c r="B819" s="112" t="s">
        <v>1762</v>
      </c>
      <c r="C819" s="112" t="s">
        <v>1763</v>
      </c>
      <c r="D819" s="112" t="s">
        <v>1764</v>
      </c>
      <c r="E819" s="112" t="s">
        <v>288</v>
      </c>
      <c r="F819" s="112" t="s">
        <v>1765</v>
      </c>
      <c r="G819" s="188"/>
      <c r="H819" s="75"/>
      <c r="I819" s="112" t="s">
        <v>505</v>
      </c>
      <c r="J819" s="112" t="s">
        <v>1118</v>
      </c>
      <c r="K819" s="178"/>
      <c r="L819" s="171"/>
      <c r="M819" s="171"/>
      <c r="N819" s="112">
        <v>2</v>
      </c>
      <c r="O819" s="75"/>
      <c r="P819" s="112">
        <v>27</v>
      </c>
      <c r="Q819" s="75"/>
      <c r="R819" s="112" t="s">
        <v>3</v>
      </c>
      <c r="S819" s="171" t="s">
        <v>18</v>
      </c>
    </row>
    <row r="820" spans="1:19" ht="15" customHeight="1" x14ac:dyDescent="0.35">
      <c r="A820" s="112">
        <v>992</v>
      </c>
      <c r="B820" s="112" t="s">
        <v>3430</v>
      </c>
      <c r="C820" s="112" t="s">
        <v>3431</v>
      </c>
      <c r="D820" s="112" t="s">
        <v>1764</v>
      </c>
      <c r="E820" s="112" t="s">
        <v>493</v>
      </c>
      <c r="F820" s="112" t="s">
        <v>3432</v>
      </c>
      <c r="G820" s="180" t="s">
        <v>488</v>
      </c>
      <c r="H820" s="75"/>
      <c r="I820" s="112" t="s">
        <v>505</v>
      </c>
      <c r="J820" s="112" t="s">
        <v>1118</v>
      </c>
      <c r="K820" s="178"/>
      <c r="L820" s="171"/>
      <c r="M820" s="171"/>
      <c r="N820" s="112">
        <v>3</v>
      </c>
      <c r="O820" s="75"/>
      <c r="P820" s="112">
        <v>26</v>
      </c>
      <c r="Q820" s="75"/>
      <c r="R820" s="112" t="s">
        <v>5</v>
      </c>
      <c r="S820" s="171" t="s">
        <v>18</v>
      </c>
    </row>
    <row r="821" spans="1:19" ht="15" customHeight="1" x14ac:dyDescent="0.35">
      <c r="A821" s="112">
        <v>908</v>
      </c>
      <c r="B821" s="112" t="s">
        <v>3143</v>
      </c>
      <c r="C821" s="112" t="s">
        <v>3144</v>
      </c>
      <c r="D821" s="112" t="s">
        <v>1764</v>
      </c>
      <c r="E821" s="112" t="s">
        <v>556</v>
      </c>
      <c r="F821" s="112" t="s">
        <v>3145</v>
      </c>
      <c r="G821" s="180" t="s">
        <v>488</v>
      </c>
      <c r="H821" s="75"/>
      <c r="I821" s="112" t="s">
        <v>505</v>
      </c>
      <c r="J821" s="112" t="s">
        <v>1118</v>
      </c>
      <c r="K821" s="178"/>
      <c r="L821" s="171"/>
      <c r="M821" s="171"/>
      <c r="N821" s="112">
        <v>2</v>
      </c>
      <c r="O821" s="75"/>
      <c r="P821" s="112">
        <v>20</v>
      </c>
      <c r="Q821" s="75"/>
      <c r="R821" s="112" t="s">
        <v>5</v>
      </c>
      <c r="S821" s="171" t="s">
        <v>18</v>
      </c>
    </row>
    <row r="822" spans="1:19" ht="15" customHeight="1" x14ac:dyDescent="0.35">
      <c r="A822" s="112">
        <v>33</v>
      </c>
      <c r="B822" s="171" t="s">
        <v>264</v>
      </c>
      <c r="C822" s="182" t="s">
        <v>265</v>
      </c>
      <c r="D822" s="171" t="s">
        <v>266</v>
      </c>
      <c r="E822" s="171">
        <v>2021</v>
      </c>
      <c r="F822" s="171" t="s">
        <v>267</v>
      </c>
      <c r="G822" s="178" t="s">
        <v>268</v>
      </c>
      <c r="H822" s="171"/>
      <c r="I822" s="171" t="s">
        <v>63</v>
      </c>
      <c r="J822" s="171"/>
      <c r="K822" s="178"/>
      <c r="L822" s="171" t="s">
        <v>269</v>
      </c>
      <c r="M822" s="171" t="s">
        <v>49</v>
      </c>
      <c r="N822" s="75"/>
      <c r="O822" s="75"/>
      <c r="P822" s="112">
        <v>22</v>
      </c>
      <c r="Q822" s="75"/>
      <c r="R822" s="112" t="s">
        <v>3</v>
      </c>
      <c r="S822" s="171" t="s">
        <v>4</v>
      </c>
    </row>
    <row r="823" spans="1:19" ht="15" customHeight="1" x14ac:dyDescent="0.35">
      <c r="A823" s="112">
        <v>364</v>
      </c>
      <c r="B823" s="112" t="s">
        <v>1563</v>
      </c>
      <c r="C823" s="112" t="s">
        <v>1564</v>
      </c>
      <c r="D823" s="112" t="s">
        <v>1565</v>
      </c>
      <c r="E823" s="112" t="s">
        <v>295</v>
      </c>
      <c r="F823" s="112" t="s">
        <v>1566</v>
      </c>
      <c r="G823" s="188"/>
      <c r="H823" s="75"/>
      <c r="I823" s="112" t="s">
        <v>505</v>
      </c>
      <c r="J823" s="112" t="s">
        <v>1118</v>
      </c>
      <c r="K823" s="178"/>
      <c r="L823" s="171"/>
      <c r="M823" s="171"/>
      <c r="N823" s="112">
        <v>2</v>
      </c>
      <c r="O823" s="75"/>
      <c r="P823" s="112">
        <v>53</v>
      </c>
      <c r="Q823" s="75"/>
      <c r="R823" s="112" t="s">
        <v>3</v>
      </c>
      <c r="S823" s="171" t="s">
        <v>18</v>
      </c>
    </row>
    <row r="824" spans="1:19" ht="15" customHeight="1" x14ac:dyDescent="0.35">
      <c r="A824" s="112">
        <v>771</v>
      </c>
      <c r="B824" s="112" t="s">
        <v>2684</v>
      </c>
      <c r="C824" s="112" t="s">
        <v>2685</v>
      </c>
      <c r="D824" s="112" t="s">
        <v>1565</v>
      </c>
      <c r="E824" s="112" t="s">
        <v>346</v>
      </c>
      <c r="F824" s="112" t="s">
        <v>2686</v>
      </c>
      <c r="G824" s="188"/>
      <c r="H824" s="75"/>
      <c r="I824" s="112" t="s">
        <v>505</v>
      </c>
      <c r="J824" s="112" t="s">
        <v>1118</v>
      </c>
      <c r="K824" s="178"/>
      <c r="L824" s="171"/>
      <c r="M824" s="171"/>
      <c r="N824" s="112">
        <v>1</v>
      </c>
      <c r="O824" s="75"/>
      <c r="P824" s="112">
        <v>30</v>
      </c>
      <c r="Q824" s="75"/>
      <c r="R824" s="112" t="s">
        <v>3</v>
      </c>
      <c r="S824" s="171" t="s">
        <v>18</v>
      </c>
    </row>
    <row r="825" spans="1:19" ht="15" customHeight="1" x14ac:dyDescent="0.35">
      <c r="A825" s="112">
        <v>816</v>
      </c>
      <c r="B825" s="112" t="s">
        <v>2810</v>
      </c>
      <c r="C825" s="112" t="s">
        <v>2811</v>
      </c>
      <c r="D825" s="112" t="s">
        <v>1565</v>
      </c>
      <c r="E825" s="112" t="s">
        <v>346</v>
      </c>
      <c r="F825" s="112" t="s">
        <v>2812</v>
      </c>
      <c r="G825" s="180" t="s">
        <v>488</v>
      </c>
      <c r="H825" s="75"/>
      <c r="I825" s="112" t="s">
        <v>505</v>
      </c>
      <c r="J825" s="112" t="s">
        <v>1118</v>
      </c>
      <c r="K825" s="178"/>
      <c r="L825" s="171"/>
      <c r="M825" s="171"/>
      <c r="N825" s="75"/>
      <c r="O825" s="75"/>
      <c r="P825" s="112">
        <v>12</v>
      </c>
      <c r="Q825" s="75"/>
      <c r="R825" s="112" t="s">
        <v>5</v>
      </c>
      <c r="S825" s="171" t="s">
        <v>18</v>
      </c>
    </row>
    <row r="826" spans="1:19" ht="15" customHeight="1" x14ac:dyDescent="0.35">
      <c r="A826" s="112">
        <v>760</v>
      </c>
      <c r="B826" s="112" t="s">
        <v>2652</v>
      </c>
      <c r="C826" s="112" t="s">
        <v>2653</v>
      </c>
      <c r="D826" s="112" t="s">
        <v>1565</v>
      </c>
      <c r="E826" s="112" t="s">
        <v>346</v>
      </c>
      <c r="F826" s="112" t="s">
        <v>2654</v>
      </c>
      <c r="G826" s="188"/>
      <c r="H826" s="75"/>
      <c r="I826" s="112" t="s">
        <v>505</v>
      </c>
      <c r="J826" s="112" t="s">
        <v>1118</v>
      </c>
      <c r="K826" s="178"/>
      <c r="L826" s="171"/>
      <c r="M826" s="171"/>
      <c r="N826" s="75"/>
      <c r="O826" s="75"/>
      <c r="P826" s="112">
        <v>41</v>
      </c>
      <c r="Q826" s="75"/>
      <c r="R826" s="112" t="s">
        <v>3</v>
      </c>
      <c r="S826" s="171" t="s">
        <v>18</v>
      </c>
    </row>
    <row r="827" spans="1:19" ht="15" customHeight="1" x14ac:dyDescent="0.35">
      <c r="A827" s="112">
        <v>867</v>
      </c>
      <c r="B827" s="112" t="s">
        <v>2997</v>
      </c>
      <c r="C827" s="112" t="s">
        <v>2998</v>
      </c>
      <c r="D827" s="112" t="s">
        <v>1565</v>
      </c>
      <c r="E827" s="112" t="s">
        <v>556</v>
      </c>
      <c r="F827" s="112" t="s">
        <v>2999</v>
      </c>
      <c r="G827" s="180" t="s">
        <v>488</v>
      </c>
      <c r="H827" s="75"/>
      <c r="I827" s="112" t="s">
        <v>505</v>
      </c>
      <c r="J827" s="112" t="s">
        <v>1118</v>
      </c>
      <c r="K827" s="178"/>
      <c r="L827" s="171"/>
      <c r="M827" s="171"/>
      <c r="N827" s="75"/>
      <c r="O827" s="75"/>
      <c r="P827" s="112">
        <v>25</v>
      </c>
      <c r="Q827" s="75"/>
      <c r="R827" s="112" t="s">
        <v>5</v>
      </c>
      <c r="S827" s="171" t="s">
        <v>18</v>
      </c>
    </row>
    <row r="828" spans="1:19" ht="15" customHeight="1" x14ac:dyDescent="0.35">
      <c r="A828" s="112">
        <v>884</v>
      </c>
      <c r="B828" s="112" t="s">
        <v>3059</v>
      </c>
      <c r="C828" s="112" t="s">
        <v>3060</v>
      </c>
      <c r="D828" s="112" t="s">
        <v>1565</v>
      </c>
      <c r="E828" s="112" t="s">
        <v>556</v>
      </c>
      <c r="F828" s="112" t="s">
        <v>3061</v>
      </c>
      <c r="G828" s="180" t="s">
        <v>488</v>
      </c>
      <c r="H828" s="75"/>
      <c r="I828" s="112" t="s">
        <v>505</v>
      </c>
      <c r="J828" s="112" t="s">
        <v>1118</v>
      </c>
      <c r="K828" s="178"/>
      <c r="L828" s="171"/>
      <c r="M828" s="171"/>
      <c r="N828" s="75"/>
      <c r="O828" s="75"/>
      <c r="P828" s="112">
        <v>18</v>
      </c>
      <c r="Q828" s="75"/>
      <c r="R828" s="112" t="s">
        <v>5</v>
      </c>
      <c r="S828" s="171" t="s">
        <v>18</v>
      </c>
    </row>
    <row r="829" spans="1:19" ht="15" customHeight="1" x14ac:dyDescent="0.35">
      <c r="A829" s="112">
        <v>486</v>
      </c>
      <c r="B829" s="112" t="s">
        <v>1919</v>
      </c>
      <c r="C829" s="112" t="s">
        <v>1920</v>
      </c>
      <c r="D829" s="112" t="s">
        <v>1921</v>
      </c>
      <c r="E829" s="112" t="s">
        <v>556</v>
      </c>
      <c r="F829" s="112" t="s">
        <v>1922</v>
      </c>
      <c r="G829" s="188"/>
      <c r="H829" s="75"/>
      <c r="I829" s="112" t="s">
        <v>505</v>
      </c>
      <c r="J829" s="112" t="s">
        <v>1118</v>
      </c>
      <c r="K829" s="178"/>
      <c r="L829" s="171"/>
      <c r="M829" s="171"/>
      <c r="N829" s="75"/>
      <c r="O829" s="75"/>
      <c r="P829" s="112">
        <v>27</v>
      </c>
      <c r="Q829" s="75"/>
      <c r="R829" s="112" t="s">
        <v>3</v>
      </c>
      <c r="S829" s="171" t="s">
        <v>18</v>
      </c>
    </row>
    <row r="830" spans="1:19" ht="15" customHeight="1" x14ac:dyDescent="0.35">
      <c r="A830" s="112">
        <v>990</v>
      </c>
      <c r="B830" s="112" t="s">
        <v>3421</v>
      </c>
      <c r="C830" s="112" t="s">
        <v>3422</v>
      </c>
      <c r="D830" s="112" t="s">
        <v>3423</v>
      </c>
      <c r="E830" s="112" t="s">
        <v>556</v>
      </c>
      <c r="F830" s="112" t="s">
        <v>3424</v>
      </c>
      <c r="G830" s="180" t="s">
        <v>3425</v>
      </c>
      <c r="H830" s="75"/>
      <c r="I830" s="112" t="s">
        <v>505</v>
      </c>
      <c r="J830" s="112" t="s">
        <v>1118</v>
      </c>
      <c r="K830" s="178"/>
      <c r="L830" s="171"/>
      <c r="M830" s="171"/>
      <c r="N830" s="75"/>
      <c r="O830" s="75"/>
      <c r="P830" s="112">
        <v>37</v>
      </c>
      <c r="Q830" s="75"/>
      <c r="R830" s="112" t="s">
        <v>5</v>
      </c>
      <c r="S830" s="171" t="s">
        <v>18</v>
      </c>
    </row>
    <row r="831" spans="1:19" ht="15" customHeight="1" x14ac:dyDescent="0.35">
      <c r="A831" s="112">
        <v>1148</v>
      </c>
      <c r="B831" s="112" t="s">
        <v>3986</v>
      </c>
      <c r="C831" s="112" t="s">
        <v>3987</v>
      </c>
      <c r="D831" s="112" t="s">
        <v>3988</v>
      </c>
      <c r="E831" s="112" t="s">
        <v>333</v>
      </c>
      <c r="F831" s="112" t="s">
        <v>3989</v>
      </c>
      <c r="G831" s="180" t="s">
        <v>488</v>
      </c>
      <c r="H831" s="75"/>
      <c r="I831" s="112" t="s">
        <v>1112</v>
      </c>
      <c r="J831" s="112" t="s">
        <v>64</v>
      </c>
      <c r="K831" s="178"/>
      <c r="L831" s="171"/>
      <c r="M831" s="171"/>
      <c r="N831" s="75"/>
      <c r="O831" s="75"/>
      <c r="P831" s="112">
        <v>34</v>
      </c>
      <c r="Q831" s="75"/>
      <c r="R831" s="112" t="s">
        <v>3</v>
      </c>
      <c r="S831" s="112" t="s">
        <v>19</v>
      </c>
    </row>
    <row r="832" spans="1:19" ht="15" customHeight="1" x14ac:dyDescent="0.35">
      <c r="A832" s="112">
        <v>1215</v>
      </c>
      <c r="B832" s="112" t="s">
        <v>4221</v>
      </c>
      <c r="C832" s="112" t="s">
        <v>4222</v>
      </c>
      <c r="D832" s="112" t="s">
        <v>4223</v>
      </c>
      <c r="E832" s="112" t="s">
        <v>288</v>
      </c>
      <c r="F832" s="112" t="s">
        <v>4224</v>
      </c>
      <c r="G832" s="180" t="s">
        <v>4225</v>
      </c>
      <c r="H832" s="75"/>
      <c r="I832" s="112" t="s">
        <v>505</v>
      </c>
      <c r="J832" s="112" t="s">
        <v>64</v>
      </c>
      <c r="K832" s="178"/>
      <c r="L832" s="171"/>
      <c r="M832" s="171"/>
      <c r="N832" s="112">
        <v>70</v>
      </c>
      <c r="O832" s="75"/>
      <c r="P832" s="112">
        <v>46</v>
      </c>
      <c r="Q832" s="75"/>
      <c r="R832" s="112" t="s">
        <v>3</v>
      </c>
      <c r="S832" s="112" t="s">
        <v>19</v>
      </c>
    </row>
    <row r="833" spans="1:19" ht="15" customHeight="1" x14ac:dyDescent="0.35">
      <c r="A833" s="112">
        <v>1255</v>
      </c>
      <c r="B833" s="112" t="s">
        <v>4367</v>
      </c>
      <c r="C833" s="112" t="s">
        <v>4368</v>
      </c>
      <c r="D833" s="112" t="s">
        <v>4369</v>
      </c>
      <c r="E833" s="112" t="s">
        <v>288</v>
      </c>
      <c r="F833" s="112" t="s">
        <v>4370</v>
      </c>
      <c r="G833" s="180" t="s">
        <v>4371</v>
      </c>
      <c r="H833" s="75"/>
      <c r="I833" s="112" t="s">
        <v>505</v>
      </c>
      <c r="J833" s="112" t="s">
        <v>64</v>
      </c>
      <c r="K833" s="178"/>
      <c r="L833" s="171"/>
      <c r="M833" s="171"/>
      <c r="N833" s="112">
        <v>6</v>
      </c>
      <c r="O833" s="75"/>
      <c r="P833" s="112">
        <v>31</v>
      </c>
      <c r="Q833" s="75"/>
      <c r="R833" s="112" t="s">
        <v>5</v>
      </c>
      <c r="S833" s="112" t="s">
        <v>19</v>
      </c>
    </row>
    <row r="834" spans="1:19" ht="15" customHeight="1" x14ac:dyDescent="0.35">
      <c r="A834" s="112">
        <v>1292</v>
      </c>
      <c r="B834" s="112" t="s">
        <v>3888</v>
      </c>
      <c r="C834" s="112" t="s">
        <v>4498</v>
      </c>
      <c r="D834" s="112" t="s">
        <v>4369</v>
      </c>
      <c r="E834" s="112" t="s">
        <v>288</v>
      </c>
      <c r="F834" s="112" t="s">
        <v>1141</v>
      </c>
      <c r="G834" s="180" t="s">
        <v>488</v>
      </c>
      <c r="H834" s="75"/>
      <c r="I834" s="112" t="s">
        <v>1112</v>
      </c>
      <c r="J834" s="112" t="s">
        <v>64</v>
      </c>
      <c r="K834" s="178"/>
      <c r="L834" s="171"/>
      <c r="M834" s="171"/>
      <c r="N834" s="75"/>
      <c r="O834" s="75"/>
      <c r="P834" s="75"/>
      <c r="Q834" s="75"/>
      <c r="R834" s="112" t="s">
        <v>5</v>
      </c>
      <c r="S834" s="112" t="s">
        <v>19</v>
      </c>
    </row>
    <row r="835" spans="1:19" ht="15" customHeight="1" x14ac:dyDescent="0.35">
      <c r="A835" s="112">
        <v>1159</v>
      </c>
      <c r="B835" s="112" t="s">
        <v>4026</v>
      </c>
      <c r="C835" s="112" t="s">
        <v>4027</v>
      </c>
      <c r="D835" s="112" t="s">
        <v>4028</v>
      </c>
      <c r="E835" s="112" t="s">
        <v>295</v>
      </c>
      <c r="F835" s="112" t="s">
        <v>4029</v>
      </c>
      <c r="G835" s="180" t="s">
        <v>488</v>
      </c>
      <c r="H835" s="75"/>
      <c r="I835" s="112" t="s">
        <v>1112</v>
      </c>
      <c r="J835" s="112" t="s">
        <v>64</v>
      </c>
      <c r="K835" s="178"/>
      <c r="L835" s="171"/>
      <c r="M835" s="171"/>
      <c r="N835" s="112">
        <v>7</v>
      </c>
      <c r="O835" s="75"/>
      <c r="P835" s="112">
        <v>35</v>
      </c>
      <c r="Q835" s="75"/>
      <c r="R835" s="112" t="s">
        <v>3</v>
      </c>
      <c r="S835" s="112" t="s">
        <v>19</v>
      </c>
    </row>
    <row r="836" spans="1:19" ht="15" customHeight="1" x14ac:dyDescent="0.35">
      <c r="A836" s="112">
        <v>1140</v>
      </c>
      <c r="B836" s="112" t="s">
        <v>1840</v>
      </c>
      <c r="C836" s="112" t="s">
        <v>3956</v>
      </c>
      <c r="D836" s="112" t="s">
        <v>3957</v>
      </c>
      <c r="E836" s="112" t="s">
        <v>346</v>
      </c>
      <c r="F836" s="112" t="s">
        <v>3958</v>
      </c>
      <c r="G836" s="180" t="s">
        <v>488</v>
      </c>
      <c r="H836" s="75"/>
      <c r="I836" s="112" t="s">
        <v>1112</v>
      </c>
      <c r="J836" s="112" t="s">
        <v>64</v>
      </c>
      <c r="K836" s="178"/>
      <c r="L836" s="171"/>
      <c r="M836" s="171"/>
      <c r="N836" s="112">
        <v>2</v>
      </c>
      <c r="O836" s="75"/>
      <c r="P836" s="112">
        <v>67</v>
      </c>
      <c r="Q836" s="75"/>
      <c r="R836" s="112" t="s">
        <v>3</v>
      </c>
      <c r="S836" s="112" t="s">
        <v>19</v>
      </c>
    </row>
    <row r="837" spans="1:19" ht="15" customHeight="1" x14ac:dyDescent="0.35">
      <c r="A837" s="112">
        <v>1152</v>
      </c>
      <c r="B837" s="112" t="s">
        <v>4000</v>
      </c>
      <c r="C837" s="112" t="s">
        <v>4001</v>
      </c>
      <c r="D837" s="112" t="s">
        <v>3890</v>
      </c>
      <c r="E837" s="112" t="s">
        <v>295</v>
      </c>
      <c r="F837" s="112" t="s">
        <v>4002</v>
      </c>
      <c r="G837" s="180" t="s">
        <v>488</v>
      </c>
      <c r="H837" s="75"/>
      <c r="I837" s="112" t="s">
        <v>1112</v>
      </c>
      <c r="J837" s="112" t="s">
        <v>64</v>
      </c>
      <c r="K837" s="178"/>
      <c r="L837" s="171"/>
      <c r="M837" s="171"/>
      <c r="N837" s="112">
        <v>5</v>
      </c>
      <c r="O837" s="75"/>
      <c r="P837" s="112">
        <v>1</v>
      </c>
      <c r="Q837" s="75"/>
      <c r="R837" s="112" t="s">
        <v>3</v>
      </c>
      <c r="S837" s="112" t="s">
        <v>19</v>
      </c>
    </row>
    <row r="838" spans="1:19" ht="15" customHeight="1" x14ac:dyDescent="0.35">
      <c r="A838" s="112">
        <v>1121</v>
      </c>
      <c r="B838" s="112" t="s">
        <v>3888</v>
      </c>
      <c r="C838" s="112" t="s">
        <v>3889</v>
      </c>
      <c r="D838" s="112" t="s">
        <v>3890</v>
      </c>
      <c r="E838" s="112" t="s">
        <v>295</v>
      </c>
      <c r="F838" s="112" t="s">
        <v>1141</v>
      </c>
      <c r="G838" s="180" t="s">
        <v>488</v>
      </c>
      <c r="H838" s="75"/>
      <c r="I838" s="112" t="s">
        <v>1112</v>
      </c>
      <c r="J838" s="112" t="s">
        <v>64</v>
      </c>
      <c r="K838" s="178"/>
      <c r="L838" s="171"/>
      <c r="M838" s="171"/>
      <c r="N838" s="75"/>
      <c r="O838" s="75"/>
      <c r="P838" s="75"/>
      <c r="Q838" s="75"/>
      <c r="R838" s="112" t="s">
        <v>3</v>
      </c>
      <c r="S838" s="112" t="s">
        <v>19</v>
      </c>
    </row>
    <row r="839" spans="1:19" ht="15" customHeight="1" x14ac:dyDescent="0.35">
      <c r="A839" s="112">
        <v>1232</v>
      </c>
      <c r="B839" s="112" t="s">
        <v>4279</v>
      </c>
      <c r="C839" s="112" t="s">
        <v>4280</v>
      </c>
      <c r="D839" s="112" t="s">
        <v>4281</v>
      </c>
      <c r="E839" s="112" t="s">
        <v>493</v>
      </c>
      <c r="F839" s="112" t="s">
        <v>4282</v>
      </c>
      <c r="G839" s="180" t="s">
        <v>488</v>
      </c>
      <c r="H839" s="75"/>
      <c r="I839" s="112" t="s">
        <v>1112</v>
      </c>
      <c r="J839" s="112" t="s">
        <v>64</v>
      </c>
      <c r="K839" s="178"/>
      <c r="L839" s="171"/>
      <c r="M839" s="171"/>
      <c r="N839" s="112">
        <v>4</v>
      </c>
      <c r="O839" s="75"/>
      <c r="P839" s="112">
        <v>6</v>
      </c>
      <c r="Q839" s="75"/>
      <c r="R839" s="112" t="s">
        <v>3</v>
      </c>
      <c r="S839" s="112" t="s">
        <v>19</v>
      </c>
    </row>
    <row r="840" spans="1:19" ht="15" customHeight="1" x14ac:dyDescent="0.35">
      <c r="A840" s="112">
        <v>1219</v>
      </c>
      <c r="B840" s="112" t="s">
        <v>4237</v>
      </c>
      <c r="C840" s="112" t="s">
        <v>4238</v>
      </c>
      <c r="D840" s="112" t="s">
        <v>4239</v>
      </c>
      <c r="E840" s="112" t="s">
        <v>493</v>
      </c>
      <c r="F840" s="112" t="s">
        <v>4240</v>
      </c>
      <c r="G840" s="180" t="s">
        <v>488</v>
      </c>
      <c r="H840" s="75"/>
      <c r="I840" s="112" t="s">
        <v>1112</v>
      </c>
      <c r="J840" s="112" t="s">
        <v>64</v>
      </c>
      <c r="K840" s="178"/>
      <c r="L840" s="171"/>
      <c r="M840" s="171"/>
      <c r="N840" s="112">
        <v>2</v>
      </c>
      <c r="O840" s="75"/>
      <c r="P840" s="112">
        <v>43</v>
      </c>
      <c r="Q840" s="75"/>
      <c r="R840" s="112" t="s">
        <v>3</v>
      </c>
      <c r="S840" s="112" t="s">
        <v>19</v>
      </c>
    </row>
    <row r="841" spans="1:19" ht="15" customHeight="1" x14ac:dyDescent="0.35">
      <c r="A841" s="112">
        <v>1211</v>
      </c>
      <c r="B841" s="112" t="s">
        <v>4207</v>
      </c>
      <c r="C841" s="112" t="s">
        <v>4208</v>
      </c>
      <c r="D841" s="112" t="s">
        <v>4209</v>
      </c>
      <c r="E841" s="112" t="s">
        <v>325</v>
      </c>
      <c r="F841" s="112" t="s">
        <v>4210</v>
      </c>
      <c r="G841" s="180" t="s">
        <v>488</v>
      </c>
      <c r="H841" s="75"/>
      <c r="I841" s="112" t="s">
        <v>1112</v>
      </c>
      <c r="J841" s="112" t="s">
        <v>64</v>
      </c>
      <c r="K841" s="178"/>
      <c r="L841" s="171"/>
      <c r="M841" s="171"/>
      <c r="N841" s="112">
        <v>6</v>
      </c>
      <c r="O841" s="75"/>
      <c r="P841" s="112">
        <v>40</v>
      </c>
      <c r="Q841" s="75"/>
      <c r="R841" s="112" t="s">
        <v>3</v>
      </c>
      <c r="S841" s="112" t="s">
        <v>19</v>
      </c>
    </row>
    <row r="842" spans="1:19" ht="15" customHeight="1" x14ac:dyDescent="0.35">
      <c r="A842" s="112">
        <v>1178</v>
      </c>
      <c r="B842" s="112" t="s">
        <v>4088</v>
      </c>
      <c r="C842" s="112" t="s">
        <v>4089</v>
      </c>
      <c r="D842" s="112" t="s">
        <v>3944</v>
      </c>
      <c r="E842" s="112" t="s">
        <v>295</v>
      </c>
      <c r="F842" s="112" t="s">
        <v>4090</v>
      </c>
      <c r="G842" s="180" t="s">
        <v>488</v>
      </c>
      <c r="H842" s="75"/>
      <c r="I842" s="112" t="s">
        <v>505</v>
      </c>
      <c r="J842" s="112" t="s">
        <v>3728</v>
      </c>
      <c r="K842" s="178"/>
      <c r="L842" s="171"/>
      <c r="M842" s="171"/>
      <c r="N842" s="112">
        <v>9</v>
      </c>
      <c r="O842" s="75"/>
      <c r="P842" s="112">
        <v>83</v>
      </c>
      <c r="Q842" s="75"/>
      <c r="R842" s="112" t="s">
        <v>3</v>
      </c>
      <c r="S842" s="112" t="s">
        <v>19</v>
      </c>
    </row>
    <row r="843" spans="1:19" ht="15" customHeight="1" x14ac:dyDescent="0.35">
      <c r="A843" s="112">
        <v>1136</v>
      </c>
      <c r="B843" s="112" t="s">
        <v>3942</v>
      </c>
      <c r="C843" s="112" t="s">
        <v>3943</v>
      </c>
      <c r="D843" s="112" t="s">
        <v>3944</v>
      </c>
      <c r="E843" s="112" t="s">
        <v>493</v>
      </c>
      <c r="F843" s="112" t="s">
        <v>3945</v>
      </c>
      <c r="G843" s="180" t="s">
        <v>488</v>
      </c>
      <c r="H843" s="75"/>
      <c r="I843" s="112" t="s">
        <v>505</v>
      </c>
      <c r="J843" s="112" t="s">
        <v>3728</v>
      </c>
      <c r="K843" s="178"/>
      <c r="L843" s="171"/>
      <c r="M843" s="171"/>
      <c r="N843" s="112">
        <v>4</v>
      </c>
      <c r="O843" s="75"/>
      <c r="P843" s="112">
        <v>55</v>
      </c>
      <c r="Q843" s="75"/>
      <c r="R843" s="112" t="s">
        <v>3</v>
      </c>
      <c r="S843" s="112" t="s">
        <v>19</v>
      </c>
    </row>
    <row r="844" spans="1:19" ht="15" customHeight="1" x14ac:dyDescent="0.35">
      <c r="A844" s="112">
        <v>1174</v>
      </c>
      <c r="B844" s="112" t="s">
        <v>4075</v>
      </c>
      <c r="C844" s="112" t="s">
        <v>4076</v>
      </c>
      <c r="D844" s="112" t="s">
        <v>3944</v>
      </c>
      <c r="E844" s="112" t="s">
        <v>556</v>
      </c>
      <c r="F844" s="112" t="s">
        <v>4077</v>
      </c>
      <c r="G844" s="180" t="s">
        <v>488</v>
      </c>
      <c r="H844" s="75"/>
      <c r="I844" s="112" t="s">
        <v>505</v>
      </c>
      <c r="J844" s="112" t="s">
        <v>3728</v>
      </c>
      <c r="K844" s="178"/>
      <c r="L844" s="171"/>
      <c r="M844" s="171"/>
      <c r="N844" s="112">
        <v>2</v>
      </c>
      <c r="O844" s="75"/>
      <c r="P844" s="112">
        <v>58</v>
      </c>
      <c r="Q844" s="75"/>
      <c r="R844" s="112" t="s">
        <v>3</v>
      </c>
      <c r="S844" s="112" t="s">
        <v>19</v>
      </c>
    </row>
    <row r="845" spans="1:19" ht="15" customHeight="1" x14ac:dyDescent="0.35">
      <c r="A845" s="112">
        <v>1290</v>
      </c>
      <c r="B845" s="112" t="s">
        <v>4490</v>
      </c>
      <c r="C845" s="112" t="s">
        <v>4491</v>
      </c>
      <c r="D845" s="112" t="s">
        <v>4492</v>
      </c>
      <c r="E845" s="112" t="s">
        <v>295</v>
      </c>
      <c r="F845" s="112" t="s">
        <v>4493</v>
      </c>
      <c r="G845" s="180" t="s">
        <v>4494</v>
      </c>
      <c r="H845" s="75"/>
      <c r="I845" s="112" t="s">
        <v>505</v>
      </c>
      <c r="J845" s="112" t="s">
        <v>3728</v>
      </c>
      <c r="K845" s="178"/>
      <c r="L845" s="171"/>
      <c r="M845" s="171"/>
      <c r="N845" s="112">
        <v>23</v>
      </c>
      <c r="O845" s="75"/>
      <c r="P845" s="112">
        <v>54</v>
      </c>
      <c r="Q845" s="75"/>
      <c r="R845" s="112" t="s">
        <v>5</v>
      </c>
      <c r="S845" s="112" t="s">
        <v>19</v>
      </c>
    </row>
    <row r="846" spans="1:19" ht="15" customHeight="1" x14ac:dyDescent="0.35">
      <c r="A846" s="112">
        <v>1240</v>
      </c>
      <c r="B846" s="112" t="s">
        <v>4308</v>
      </c>
      <c r="C846" s="112" t="s">
        <v>4309</v>
      </c>
      <c r="D846" s="112" t="s">
        <v>4310</v>
      </c>
      <c r="E846" s="112" t="s">
        <v>346</v>
      </c>
      <c r="F846" s="112" t="s">
        <v>4311</v>
      </c>
      <c r="G846" s="180" t="s">
        <v>4312</v>
      </c>
      <c r="H846" s="75"/>
      <c r="I846" s="112" t="s">
        <v>505</v>
      </c>
      <c r="J846" s="112" t="s">
        <v>3728</v>
      </c>
      <c r="K846" s="178"/>
      <c r="L846" s="171"/>
      <c r="M846" s="171"/>
      <c r="N846" s="112">
        <v>3</v>
      </c>
      <c r="O846" s="75"/>
      <c r="P846" s="112">
        <v>14</v>
      </c>
      <c r="Q846" s="75"/>
      <c r="R846" s="112" t="s">
        <v>3</v>
      </c>
      <c r="S846" s="112" t="s">
        <v>19</v>
      </c>
    </row>
    <row r="847" spans="1:19" ht="15" customHeight="1" x14ac:dyDescent="0.35">
      <c r="A847" s="112">
        <v>1244</v>
      </c>
      <c r="B847" s="112" t="s">
        <v>4325</v>
      </c>
      <c r="C847" s="112" t="s">
        <v>4326</v>
      </c>
      <c r="D847" s="112" t="s">
        <v>4327</v>
      </c>
      <c r="E847" s="112" t="s">
        <v>556</v>
      </c>
      <c r="F847" s="112" t="s">
        <v>4328</v>
      </c>
      <c r="G847" s="180" t="s">
        <v>488</v>
      </c>
      <c r="H847" s="75"/>
      <c r="I847" s="112" t="s">
        <v>505</v>
      </c>
      <c r="J847" s="112" t="s">
        <v>3728</v>
      </c>
      <c r="K847" s="178"/>
      <c r="L847" s="171"/>
      <c r="M847" s="171"/>
      <c r="N847" s="75"/>
      <c r="O847" s="75"/>
      <c r="P847" s="112">
        <v>8</v>
      </c>
      <c r="Q847" s="75"/>
      <c r="R847" s="112" t="s">
        <v>3</v>
      </c>
      <c r="S847" s="112" t="s">
        <v>19</v>
      </c>
    </row>
    <row r="848" spans="1:19" ht="15" customHeight="1" x14ac:dyDescent="0.35">
      <c r="A848" s="112">
        <v>1272</v>
      </c>
      <c r="B848" s="112" t="s">
        <v>4427</v>
      </c>
      <c r="C848" s="112" t="s">
        <v>4428</v>
      </c>
      <c r="D848" s="112" t="s">
        <v>4429</v>
      </c>
      <c r="E848" s="112" t="s">
        <v>493</v>
      </c>
      <c r="F848" s="112" t="s">
        <v>4430</v>
      </c>
      <c r="G848" s="180" t="s">
        <v>4431</v>
      </c>
      <c r="H848" s="75"/>
      <c r="I848" s="112" t="s">
        <v>505</v>
      </c>
      <c r="J848" s="112" t="s">
        <v>3728</v>
      </c>
      <c r="K848" s="178"/>
      <c r="L848" s="171"/>
      <c r="M848" s="171"/>
      <c r="N848" s="112">
        <v>49</v>
      </c>
      <c r="O848" s="75"/>
      <c r="P848" s="112">
        <v>46</v>
      </c>
      <c r="Q848" s="75"/>
      <c r="R848" s="112" t="s">
        <v>5</v>
      </c>
      <c r="S848" s="112" t="s">
        <v>19</v>
      </c>
    </row>
    <row r="849" spans="1:19" ht="15" customHeight="1" x14ac:dyDescent="0.35">
      <c r="A849" s="112">
        <v>1147</v>
      </c>
      <c r="B849" s="112" t="s">
        <v>3982</v>
      </c>
      <c r="C849" s="112" t="s">
        <v>3983</v>
      </c>
      <c r="D849" s="112" t="s">
        <v>2002</v>
      </c>
      <c r="E849" s="112" t="s">
        <v>396</v>
      </c>
      <c r="F849" s="112" t="s">
        <v>3984</v>
      </c>
      <c r="G849" s="180" t="s">
        <v>3985</v>
      </c>
      <c r="H849" s="75"/>
      <c r="I849" s="112" t="s">
        <v>505</v>
      </c>
      <c r="J849" s="112" t="s">
        <v>3728</v>
      </c>
      <c r="K849" s="178"/>
      <c r="L849" s="171"/>
      <c r="M849" s="171"/>
      <c r="N849" s="112">
        <v>22</v>
      </c>
      <c r="O849" s="75"/>
      <c r="P849" s="112">
        <v>76</v>
      </c>
      <c r="Q849" s="75"/>
      <c r="R849" s="112" t="s">
        <v>3</v>
      </c>
      <c r="S849" s="112" t="s">
        <v>19</v>
      </c>
    </row>
    <row r="850" spans="1:19" ht="15" customHeight="1" x14ac:dyDescent="0.35">
      <c r="A850" s="112">
        <v>1217</v>
      </c>
      <c r="B850" s="112" t="s">
        <v>4230</v>
      </c>
      <c r="C850" s="112" t="s">
        <v>4231</v>
      </c>
      <c r="D850" s="112" t="s">
        <v>2002</v>
      </c>
      <c r="E850" s="112" t="s">
        <v>325</v>
      </c>
      <c r="F850" s="112" t="s">
        <v>4232</v>
      </c>
      <c r="G850" s="180" t="s">
        <v>488</v>
      </c>
      <c r="H850" s="75"/>
      <c r="I850" s="112" t="s">
        <v>505</v>
      </c>
      <c r="J850" s="112" t="s">
        <v>3728</v>
      </c>
      <c r="K850" s="178"/>
      <c r="L850" s="171"/>
      <c r="M850" s="171"/>
      <c r="N850" s="112">
        <v>15</v>
      </c>
      <c r="O850" s="75"/>
      <c r="P850" s="112">
        <v>69</v>
      </c>
      <c r="Q850" s="75"/>
      <c r="R850" s="112" t="s">
        <v>3</v>
      </c>
      <c r="S850" s="112" t="s">
        <v>19</v>
      </c>
    </row>
    <row r="851" spans="1:19" ht="15" customHeight="1" x14ac:dyDescent="0.35">
      <c r="A851" s="112">
        <v>1082</v>
      </c>
      <c r="B851" s="112" t="s">
        <v>3739</v>
      </c>
      <c r="C851" s="112" t="s">
        <v>3740</v>
      </c>
      <c r="D851" s="112" t="s">
        <v>3741</v>
      </c>
      <c r="E851" s="112" t="s">
        <v>639</v>
      </c>
      <c r="F851" s="112" t="s">
        <v>3742</v>
      </c>
      <c r="G851" s="180" t="s">
        <v>488</v>
      </c>
      <c r="H851" s="75"/>
      <c r="I851" s="112" t="s">
        <v>505</v>
      </c>
      <c r="J851" s="112" t="s">
        <v>3728</v>
      </c>
      <c r="K851" s="178"/>
      <c r="L851" s="171"/>
      <c r="M851" s="171"/>
      <c r="N851" s="112">
        <v>30</v>
      </c>
      <c r="O851" s="75"/>
      <c r="P851" s="112">
        <v>132</v>
      </c>
      <c r="Q851" s="75"/>
      <c r="R851" s="112" t="s">
        <v>3</v>
      </c>
      <c r="S851" s="112" t="s">
        <v>19</v>
      </c>
    </row>
    <row r="852" spans="1:19" ht="15" customHeight="1" x14ac:dyDescent="0.35">
      <c r="A852" s="112">
        <v>1276</v>
      </c>
      <c r="B852" s="112" t="s">
        <v>4441</v>
      </c>
      <c r="C852" s="112" t="s">
        <v>4442</v>
      </c>
      <c r="D852" s="112" t="s">
        <v>3741</v>
      </c>
      <c r="E852" s="112" t="s">
        <v>493</v>
      </c>
      <c r="F852" s="112" t="s">
        <v>4443</v>
      </c>
      <c r="G852" s="180" t="s">
        <v>488</v>
      </c>
      <c r="H852" s="75"/>
      <c r="I852" s="112" t="s">
        <v>505</v>
      </c>
      <c r="J852" s="112" t="s">
        <v>3728</v>
      </c>
      <c r="K852" s="178"/>
      <c r="L852" s="171"/>
      <c r="M852" s="171"/>
      <c r="N852" s="112">
        <v>15</v>
      </c>
      <c r="O852" s="75"/>
      <c r="P852" s="112">
        <v>33</v>
      </c>
      <c r="Q852" s="75"/>
      <c r="R852" s="112" t="s">
        <v>5</v>
      </c>
      <c r="S852" s="112" t="s">
        <v>19</v>
      </c>
    </row>
    <row r="853" spans="1:19" ht="15" customHeight="1" x14ac:dyDescent="0.35">
      <c r="A853" s="112">
        <v>1109</v>
      </c>
      <c r="B853" s="112" t="s">
        <v>3845</v>
      </c>
      <c r="C853" s="112" t="s">
        <v>3846</v>
      </c>
      <c r="D853" s="112" t="s">
        <v>3741</v>
      </c>
      <c r="E853" s="112" t="s">
        <v>556</v>
      </c>
      <c r="F853" s="112" t="s">
        <v>3847</v>
      </c>
      <c r="G853" s="180" t="s">
        <v>488</v>
      </c>
      <c r="H853" s="75"/>
      <c r="I853" s="112" t="s">
        <v>505</v>
      </c>
      <c r="J853" s="112" t="s">
        <v>3728</v>
      </c>
      <c r="K853" s="178"/>
      <c r="L853" s="171"/>
      <c r="M853" s="171"/>
      <c r="N853" s="112">
        <v>5</v>
      </c>
      <c r="O853" s="75"/>
      <c r="P853" s="112">
        <v>65</v>
      </c>
      <c r="Q853" s="75"/>
      <c r="R853" s="112" t="s">
        <v>3</v>
      </c>
      <c r="S853" s="112" t="s">
        <v>19</v>
      </c>
    </row>
    <row r="854" spans="1:19" ht="15" customHeight="1" x14ac:dyDescent="0.35">
      <c r="A854" s="112">
        <v>1202</v>
      </c>
      <c r="B854" s="112" t="s">
        <v>4175</v>
      </c>
      <c r="C854" s="112" t="s">
        <v>4176</v>
      </c>
      <c r="D854" s="112" t="s">
        <v>4177</v>
      </c>
      <c r="E854" s="112" t="s">
        <v>302</v>
      </c>
      <c r="F854" s="112" t="s">
        <v>4178</v>
      </c>
      <c r="G854" s="180" t="s">
        <v>4179</v>
      </c>
      <c r="H854" s="75"/>
      <c r="I854" s="112" t="s">
        <v>505</v>
      </c>
      <c r="J854" s="112" t="s">
        <v>3728</v>
      </c>
      <c r="K854" s="178"/>
      <c r="L854" s="171"/>
      <c r="M854" s="171"/>
      <c r="N854" s="112">
        <v>4</v>
      </c>
      <c r="O854" s="75"/>
      <c r="P854" s="112">
        <v>51</v>
      </c>
      <c r="Q854" s="75"/>
      <c r="R854" s="112" t="s">
        <v>3</v>
      </c>
      <c r="S854" s="112" t="s">
        <v>19</v>
      </c>
    </row>
    <row r="855" spans="1:19" ht="15" customHeight="1" x14ac:dyDescent="0.35">
      <c r="A855" s="112">
        <v>1268</v>
      </c>
      <c r="B855" s="112" t="s">
        <v>4413</v>
      </c>
      <c r="C855" s="112" t="s">
        <v>4414</v>
      </c>
      <c r="D855" s="112" t="s">
        <v>4177</v>
      </c>
      <c r="E855" s="112" t="s">
        <v>288</v>
      </c>
      <c r="F855" s="112" t="s">
        <v>4415</v>
      </c>
      <c r="G855" s="180" t="s">
        <v>488</v>
      </c>
      <c r="H855" s="75"/>
      <c r="I855" s="112" t="s">
        <v>505</v>
      </c>
      <c r="J855" s="112" t="s">
        <v>3728</v>
      </c>
      <c r="K855" s="178"/>
      <c r="L855" s="171"/>
      <c r="M855" s="171"/>
      <c r="N855" s="112">
        <v>20</v>
      </c>
      <c r="O855" s="75"/>
      <c r="P855" s="112">
        <v>54</v>
      </c>
      <c r="Q855" s="75"/>
      <c r="R855" s="112" t="s">
        <v>5</v>
      </c>
      <c r="S855" s="112" t="s">
        <v>19</v>
      </c>
    </row>
    <row r="856" spans="1:19" ht="15" customHeight="1" x14ac:dyDescent="0.35">
      <c r="A856" s="112">
        <v>1190</v>
      </c>
      <c r="B856" s="112" t="s">
        <v>4130</v>
      </c>
      <c r="C856" s="112" t="s">
        <v>4131</v>
      </c>
      <c r="D856" s="112" t="s">
        <v>4132</v>
      </c>
      <c r="E856" s="112" t="s">
        <v>288</v>
      </c>
      <c r="F856" s="112" t="s">
        <v>4133</v>
      </c>
      <c r="G856" s="180" t="s">
        <v>4134</v>
      </c>
      <c r="H856" s="75"/>
      <c r="I856" s="112" t="s">
        <v>505</v>
      </c>
      <c r="J856" s="112" t="s">
        <v>3728</v>
      </c>
      <c r="K856" s="178"/>
      <c r="L856" s="171"/>
      <c r="M856" s="171"/>
      <c r="N856" s="112">
        <v>53</v>
      </c>
      <c r="O856" s="75"/>
      <c r="P856" s="112">
        <v>88</v>
      </c>
      <c r="Q856" s="75"/>
      <c r="R856" s="112" t="s">
        <v>3</v>
      </c>
      <c r="S856" s="112" t="s">
        <v>19</v>
      </c>
    </row>
    <row r="857" spans="1:19" ht="15" customHeight="1" x14ac:dyDescent="0.35">
      <c r="A857" s="112">
        <v>1154</v>
      </c>
      <c r="B857" s="112" t="s">
        <v>4006</v>
      </c>
      <c r="C857" s="112" t="s">
        <v>4007</v>
      </c>
      <c r="D857" s="112" t="s">
        <v>4008</v>
      </c>
      <c r="E857" s="112" t="s">
        <v>288</v>
      </c>
      <c r="F857" s="112" t="s">
        <v>4009</v>
      </c>
      <c r="G857" s="180" t="s">
        <v>4010</v>
      </c>
      <c r="H857" s="75"/>
      <c r="I857" s="112" t="s">
        <v>505</v>
      </c>
      <c r="J857" s="112" t="s">
        <v>3728</v>
      </c>
      <c r="K857" s="178"/>
      <c r="L857" s="171"/>
      <c r="M857" s="171"/>
      <c r="N857" s="112">
        <v>89</v>
      </c>
      <c r="O857" s="75"/>
      <c r="P857" s="112">
        <v>43</v>
      </c>
      <c r="Q857" s="75"/>
      <c r="R857" s="112" t="s">
        <v>3</v>
      </c>
      <c r="S857" s="112" t="s">
        <v>19</v>
      </c>
    </row>
    <row r="858" spans="1:19" ht="15" customHeight="1" x14ac:dyDescent="0.35">
      <c r="A858" s="112">
        <v>1270</v>
      </c>
      <c r="B858" s="112" t="s">
        <v>4420</v>
      </c>
      <c r="C858" s="112" t="s">
        <v>4421</v>
      </c>
      <c r="D858" s="112" t="s">
        <v>4008</v>
      </c>
      <c r="E858" s="112" t="s">
        <v>493</v>
      </c>
      <c r="F858" s="112" t="s">
        <v>4422</v>
      </c>
      <c r="G858" s="180" t="s">
        <v>488</v>
      </c>
      <c r="H858" s="75"/>
      <c r="I858" s="112" t="s">
        <v>505</v>
      </c>
      <c r="J858" s="112" t="s">
        <v>3728</v>
      </c>
      <c r="K858" s="178"/>
      <c r="L858" s="171"/>
      <c r="M858" s="171"/>
      <c r="N858" s="112">
        <v>17</v>
      </c>
      <c r="O858" s="75"/>
      <c r="P858" s="112">
        <v>34</v>
      </c>
      <c r="Q858" s="75"/>
      <c r="R858" s="112" t="s">
        <v>5</v>
      </c>
      <c r="S858" s="112" t="s">
        <v>19</v>
      </c>
    </row>
    <row r="859" spans="1:19" ht="15" customHeight="1" x14ac:dyDescent="0.35">
      <c r="A859" s="112">
        <v>1242</v>
      </c>
      <c r="B859" s="112" t="s">
        <v>4318</v>
      </c>
      <c r="C859" s="112" t="s">
        <v>4319</v>
      </c>
      <c r="D859" s="112" t="s">
        <v>4008</v>
      </c>
      <c r="E859" s="112" t="s">
        <v>346</v>
      </c>
      <c r="F859" s="112" t="s">
        <v>4320</v>
      </c>
      <c r="G859" s="180" t="s">
        <v>488</v>
      </c>
      <c r="H859" s="75"/>
      <c r="I859" s="112" t="s">
        <v>505</v>
      </c>
      <c r="J859" s="112" t="s">
        <v>3728</v>
      </c>
      <c r="K859" s="178"/>
      <c r="L859" s="171"/>
      <c r="M859" s="171"/>
      <c r="N859" s="112">
        <v>15</v>
      </c>
      <c r="O859" s="75"/>
      <c r="P859" s="112">
        <v>81</v>
      </c>
      <c r="Q859" s="75"/>
      <c r="R859" s="112" t="s">
        <v>3</v>
      </c>
      <c r="S859" s="112" t="s">
        <v>19</v>
      </c>
    </row>
    <row r="860" spans="1:19" ht="15" customHeight="1" x14ac:dyDescent="0.35">
      <c r="A860" s="112">
        <v>1251</v>
      </c>
      <c r="B860" s="112" t="s">
        <v>4351</v>
      </c>
      <c r="C860" s="112" t="s">
        <v>4352</v>
      </c>
      <c r="D860" s="112" t="s">
        <v>4353</v>
      </c>
      <c r="E860" s="112" t="s">
        <v>493</v>
      </c>
      <c r="F860" s="112" t="s">
        <v>4354</v>
      </c>
      <c r="G860" s="180" t="s">
        <v>4355</v>
      </c>
      <c r="H860" s="75"/>
      <c r="I860" s="112" t="s">
        <v>505</v>
      </c>
      <c r="J860" s="112" t="s">
        <v>3728</v>
      </c>
      <c r="K860" s="178"/>
      <c r="L860" s="171"/>
      <c r="M860" s="171"/>
      <c r="N860" s="112">
        <v>3</v>
      </c>
      <c r="O860" s="75"/>
      <c r="P860" s="112">
        <v>17</v>
      </c>
      <c r="Q860" s="75"/>
      <c r="R860" s="112" t="s">
        <v>3</v>
      </c>
      <c r="S860" s="112" t="s">
        <v>19</v>
      </c>
    </row>
    <row r="861" spans="1:19" ht="15" customHeight="1" x14ac:dyDescent="0.35">
      <c r="A861" s="112">
        <v>1236</v>
      </c>
      <c r="B861" s="112" t="s">
        <v>4292</v>
      </c>
      <c r="C861" s="112" t="s">
        <v>4293</v>
      </c>
      <c r="D861" s="112" t="s">
        <v>4294</v>
      </c>
      <c r="E861" s="112" t="s">
        <v>396</v>
      </c>
      <c r="F861" s="112" t="s">
        <v>4295</v>
      </c>
      <c r="G861" s="180" t="s">
        <v>488</v>
      </c>
      <c r="H861" s="75"/>
      <c r="I861" s="112" t="s">
        <v>505</v>
      </c>
      <c r="J861" s="112" t="s">
        <v>3728</v>
      </c>
      <c r="K861" s="178"/>
      <c r="L861" s="171"/>
      <c r="M861" s="171"/>
      <c r="N861" s="112">
        <v>26</v>
      </c>
      <c r="O861" s="75"/>
      <c r="P861" s="112">
        <v>21</v>
      </c>
      <c r="Q861" s="75"/>
      <c r="R861" s="112" t="s">
        <v>3</v>
      </c>
      <c r="S861" s="112" t="s">
        <v>19</v>
      </c>
    </row>
    <row r="862" spans="1:19" ht="15" customHeight="1" x14ac:dyDescent="0.35">
      <c r="A862" s="112">
        <v>1112</v>
      </c>
      <c r="B862" s="112" t="s">
        <v>3855</v>
      </c>
      <c r="C862" s="112" t="s">
        <v>3856</v>
      </c>
      <c r="D862" s="112" t="s">
        <v>3857</v>
      </c>
      <c r="E862" s="112" t="s">
        <v>302</v>
      </c>
      <c r="F862" s="112" t="s">
        <v>3858</v>
      </c>
      <c r="G862" s="180" t="s">
        <v>488</v>
      </c>
      <c r="H862" s="75"/>
      <c r="I862" s="112" t="s">
        <v>505</v>
      </c>
      <c r="J862" s="112" t="s">
        <v>3728</v>
      </c>
      <c r="K862" s="178"/>
      <c r="L862" s="171"/>
      <c r="M862" s="171"/>
      <c r="N862" s="112">
        <v>285</v>
      </c>
      <c r="O862" s="75"/>
      <c r="P862" s="112">
        <v>49</v>
      </c>
      <c r="Q862" s="75"/>
      <c r="R862" s="112" t="s">
        <v>3</v>
      </c>
      <c r="S862" s="112" t="s">
        <v>19</v>
      </c>
    </row>
    <row r="863" spans="1:19" ht="15" customHeight="1" x14ac:dyDescent="0.35">
      <c r="A863" s="112">
        <v>1281</v>
      </c>
      <c r="B863" s="112" t="s">
        <v>4457</v>
      </c>
      <c r="C863" s="112" t="s">
        <v>4458</v>
      </c>
      <c r="D863" s="112" t="s">
        <v>4459</v>
      </c>
      <c r="E863" s="112" t="s">
        <v>295</v>
      </c>
      <c r="F863" s="112" t="s">
        <v>4460</v>
      </c>
      <c r="G863" s="180" t="s">
        <v>488</v>
      </c>
      <c r="H863" s="75"/>
      <c r="I863" s="112" t="s">
        <v>505</v>
      </c>
      <c r="J863" s="112" t="s">
        <v>3728</v>
      </c>
      <c r="K863" s="178"/>
      <c r="L863" s="171"/>
      <c r="M863" s="171"/>
      <c r="N863" s="112">
        <v>5</v>
      </c>
      <c r="O863" s="75"/>
      <c r="P863" s="112">
        <v>37</v>
      </c>
      <c r="Q863" s="75"/>
      <c r="R863" s="112" t="s">
        <v>5</v>
      </c>
      <c r="S863" s="112" t="s">
        <v>19</v>
      </c>
    </row>
    <row r="864" spans="1:19" ht="15" customHeight="1" x14ac:dyDescent="0.35">
      <c r="A864" s="112">
        <v>10</v>
      </c>
      <c r="B864" s="171" t="s">
        <v>107</v>
      </c>
      <c r="C864" s="179" t="s">
        <v>108</v>
      </c>
      <c r="D864" s="171" t="s">
        <v>109</v>
      </c>
      <c r="E864" s="171">
        <v>2020</v>
      </c>
      <c r="F864" s="171" t="s">
        <v>110</v>
      </c>
      <c r="G864" s="178" t="s">
        <v>111</v>
      </c>
      <c r="H864" s="171" t="s">
        <v>112</v>
      </c>
      <c r="I864" s="171" t="s">
        <v>63</v>
      </c>
      <c r="J864" s="171"/>
      <c r="K864" s="178" t="s">
        <v>113</v>
      </c>
      <c r="L864" s="171"/>
      <c r="M864" s="171" t="s">
        <v>49</v>
      </c>
      <c r="N864" s="112">
        <v>40</v>
      </c>
      <c r="O864" s="75"/>
      <c r="P864" s="112">
        <v>118</v>
      </c>
      <c r="Q864" s="75"/>
      <c r="R864" s="112" t="s">
        <v>3</v>
      </c>
      <c r="S864" s="171" t="s">
        <v>4</v>
      </c>
    </row>
    <row r="865" spans="1:19" ht="15" customHeight="1" x14ac:dyDescent="0.35">
      <c r="A865" s="112">
        <v>1141</v>
      </c>
      <c r="B865" s="112" t="s">
        <v>3959</v>
      </c>
      <c r="C865" s="112" t="s">
        <v>3960</v>
      </c>
      <c r="D865" s="112" t="s">
        <v>3961</v>
      </c>
      <c r="E865" s="112" t="s">
        <v>493</v>
      </c>
      <c r="F865" s="112" t="s">
        <v>3962</v>
      </c>
      <c r="G865" s="180" t="s">
        <v>3963</v>
      </c>
      <c r="H865" s="75"/>
      <c r="I865" s="112" t="s">
        <v>505</v>
      </c>
      <c r="J865" s="112" t="s">
        <v>3728</v>
      </c>
      <c r="K865" s="178"/>
      <c r="L865" s="171"/>
      <c r="M865" s="171"/>
      <c r="N865" s="112">
        <v>7</v>
      </c>
      <c r="O865" s="75"/>
      <c r="P865" s="112">
        <v>27</v>
      </c>
      <c r="Q865" s="75"/>
      <c r="R865" s="112" t="s">
        <v>3</v>
      </c>
      <c r="S865" s="112" t="s">
        <v>19</v>
      </c>
    </row>
    <row r="866" spans="1:19" ht="15" customHeight="1" x14ac:dyDescent="0.35">
      <c r="A866" s="112">
        <v>1132</v>
      </c>
      <c r="B866" s="112" t="s">
        <v>3927</v>
      </c>
      <c r="C866" s="112" t="s">
        <v>3928</v>
      </c>
      <c r="D866" s="112" t="s">
        <v>3929</v>
      </c>
      <c r="E866" s="112" t="s">
        <v>295</v>
      </c>
      <c r="F866" s="112" t="s">
        <v>3930</v>
      </c>
      <c r="G866" s="180" t="s">
        <v>488</v>
      </c>
      <c r="H866" s="75"/>
      <c r="I866" s="112" t="s">
        <v>505</v>
      </c>
      <c r="J866" s="112" t="s">
        <v>3728</v>
      </c>
      <c r="K866" s="178"/>
      <c r="L866" s="171"/>
      <c r="M866" s="171"/>
      <c r="N866" s="112">
        <v>10</v>
      </c>
      <c r="O866" s="75"/>
      <c r="P866" s="112">
        <v>86</v>
      </c>
      <c r="Q866" s="75"/>
      <c r="R866" s="112" t="s">
        <v>3</v>
      </c>
      <c r="S866" s="112" t="s">
        <v>19</v>
      </c>
    </row>
    <row r="867" spans="1:19" ht="15" customHeight="1" x14ac:dyDescent="0.35">
      <c r="A867" s="112">
        <v>1094</v>
      </c>
      <c r="B867" s="112" t="s">
        <v>3789</v>
      </c>
      <c r="C867" s="112" t="s">
        <v>3790</v>
      </c>
      <c r="D867" s="112" t="s">
        <v>3791</v>
      </c>
      <c r="E867" s="112" t="s">
        <v>310</v>
      </c>
      <c r="F867" s="112" t="s">
        <v>3707</v>
      </c>
      <c r="G867" s="180" t="s">
        <v>488</v>
      </c>
      <c r="H867" s="75"/>
      <c r="I867" s="112" t="s">
        <v>505</v>
      </c>
      <c r="J867" s="112" t="s">
        <v>3728</v>
      </c>
      <c r="K867" s="178"/>
      <c r="L867" s="171"/>
      <c r="M867" s="171"/>
      <c r="N867" s="112">
        <v>216</v>
      </c>
      <c r="O867" s="75"/>
      <c r="P867" s="112">
        <v>153</v>
      </c>
      <c r="Q867" s="75"/>
      <c r="R867" s="112" t="s">
        <v>3</v>
      </c>
      <c r="S867" s="112" t="s">
        <v>19</v>
      </c>
    </row>
    <row r="868" spans="1:19" ht="15" customHeight="1" x14ac:dyDescent="0.35">
      <c r="A868" s="112">
        <v>1188</v>
      </c>
      <c r="B868" s="112" t="s">
        <v>4124</v>
      </c>
      <c r="C868" s="112" t="s">
        <v>4125</v>
      </c>
      <c r="D868" s="112" t="s">
        <v>3791</v>
      </c>
      <c r="E868" s="112" t="s">
        <v>302</v>
      </c>
      <c r="F868" s="112" t="s">
        <v>4126</v>
      </c>
      <c r="G868" s="180" t="s">
        <v>488</v>
      </c>
      <c r="H868" s="75"/>
      <c r="I868" s="112" t="s">
        <v>505</v>
      </c>
      <c r="J868" s="112" t="s">
        <v>3728</v>
      </c>
      <c r="K868" s="178"/>
      <c r="L868" s="171"/>
      <c r="M868" s="171"/>
      <c r="N868" s="112">
        <v>1</v>
      </c>
      <c r="O868" s="75"/>
      <c r="P868" s="112">
        <v>60</v>
      </c>
      <c r="Q868" s="75"/>
      <c r="R868" s="112" t="s">
        <v>3</v>
      </c>
      <c r="S868" s="112" t="s">
        <v>19</v>
      </c>
    </row>
    <row r="869" spans="1:19" ht="15" customHeight="1" x14ac:dyDescent="0.35">
      <c r="A869" s="112">
        <v>1220</v>
      </c>
      <c r="B869" s="112" t="s">
        <v>4241</v>
      </c>
      <c r="C869" s="112" t="s">
        <v>4242</v>
      </c>
      <c r="D869" s="112" t="s">
        <v>3791</v>
      </c>
      <c r="E869" s="112" t="s">
        <v>288</v>
      </c>
      <c r="F869" s="112" t="s">
        <v>4243</v>
      </c>
      <c r="G869" s="180" t="s">
        <v>488</v>
      </c>
      <c r="H869" s="75"/>
      <c r="I869" s="112" t="s">
        <v>505</v>
      </c>
      <c r="J869" s="112" t="s">
        <v>3728</v>
      </c>
      <c r="K869" s="178"/>
      <c r="L869" s="171"/>
      <c r="M869" s="171"/>
      <c r="N869" s="112">
        <v>67</v>
      </c>
      <c r="O869" s="75"/>
      <c r="P869" s="112">
        <v>146</v>
      </c>
      <c r="Q869" s="75"/>
      <c r="R869" s="112" t="s">
        <v>3</v>
      </c>
      <c r="S869" s="112" t="s">
        <v>19</v>
      </c>
    </row>
    <row r="870" spans="1:19" ht="15" customHeight="1" x14ac:dyDescent="0.35">
      <c r="A870" s="112">
        <v>1137</v>
      </c>
      <c r="B870" s="112" t="s">
        <v>3946</v>
      </c>
      <c r="C870" s="112" t="s">
        <v>3947</v>
      </c>
      <c r="D870" s="112" t="s">
        <v>3791</v>
      </c>
      <c r="E870" s="112" t="s">
        <v>295</v>
      </c>
      <c r="F870" s="112" t="s">
        <v>3948</v>
      </c>
      <c r="G870" s="180" t="s">
        <v>488</v>
      </c>
      <c r="H870" s="75"/>
      <c r="I870" s="112" t="s">
        <v>505</v>
      </c>
      <c r="J870" s="112" t="s">
        <v>3728</v>
      </c>
      <c r="K870" s="178"/>
      <c r="L870" s="171"/>
      <c r="M870" s="171"/>
      <c r="N870" s="112">
        <v>18</v>
      </c>
      <c r="O870" s="75"/>
      <c r="P870" s="112">
        <v>78</v>
      </c>
      <c r="Q870" s="75"/>
      <c r="R870" s="112" t="s">
        <v>3</v>
      </c>
      <c r="S870" s="112" t="s">
        <v>19</v>
      </c>
    </row>
    <row r="871" spans="1:19" ht="15" customHeight="1" x14ac:dyDescent="0.35">
      <c r="A871" s="112">
        <v>1099</v>
      </c>
      <c r="B871" s="112" t="s">
        <v>3808</v>
      </c>
      <c r="C871" s="112" t="s">
        <v>3809</v>
      </c>
      <c r="D871" s="112" t="s">
        <v>3810</v>
      </c>
      <c r="E871" s="112" t="s">
        <v>295</v>
      </c>
      <c r="F871" s="112" t="s">
        <v>3811</v>
      </c>
      <c r="G871" s="180" t="s">
        <v>3812</v>
      </c>
      <c r="H871" s="75"/>
      <c r="I871" s="112" t="s">
        <v>505</v>
      </c>
      <c r="J871" s="112" t="s">
        <v>3728</v>
      </c>
      <c r="K871" s="178"/>
      <c r="L871" s="171"/>
      <c r="M871" s="171"/>
      <c r="N871" s="112">
        <v>218</v>
      </c>
      <c r="O871" s="75"/>
      <c r="P871" s="112">
        <v>104</v>
      </c>
      <c r="Q871" s="75"/>
      <c r="R871" s="112" t="s">
        <v>3</v>
      </c>
      <c r="S871" s="112" t="s">
        <v>19</v>
      </c>
    </row>
    <row r="872" spans="1:19" ht="15" customHeight="1" x14ac:dyDescent="0.35">
      <c r="A872" s="112">
        <v>1246</v>
      </c>
      <c r="B872" s="112" t="s">
        <v>4332</v>
      </c>
      <c r="C872" s="112" t="s">
        <v>4333</v>
      </c>
      <c r="D872" s="112" t="s">
        <v>3737</v>
      </c>
      <c r="E872" s="112" t="s">
        <v>639</v>
      </c>
      <c r="F872" s="112" t="s">
        <v>4334</v>
      </c>
      <c r="G872" s="180" t="s">
        <v>4335</v>
      </c>
      <c r="H872" s="75"/>
      <c r="I872" s="112" t="s">
        <v>505</v>
      </c>
      <c r="J872" s="112" t="s">
        <v>3728</v>
      </c>
      <c r="K872" s="178"/>
      <c r="L872" s="171"/>
      <c r="M872" s="171"/>
      <c r="N872" s="112">
        <v>20</v>
      </c>
      <c r="O872" s="75"/>
      <c r="P872" s="112">
        <v>64</v>
      </c>
      <c r="Q872" s="75"/>
      <c r="R872" s="112" t="s">
        <v>3</v>
      </c>
      <c r="S872" s="112" t="s">
        <v>19</v>
      </c>
    </row>
    <row r="873" spans="1:19" ht="15" customHeight="1" x14ac:dyDescent="0.35">
      <c r="A873" s="112">
        <v>1199</v>
      </c>
      <c r="B873" s="112" t="s">
        <v>4165</v>
      </c>
      <c r="C873" s="112" t="s">
        <v>4166</v>
      </c>
      <c r="D873" s="112" t="s">
        <v>3737</v>
      </c>
      <c r="E873" s="112" t="s">
        <v>639</v>
      </c>
      <c r="F873" s="112" t="s">
        <v>4167</v>
      </c>
      <c r="G873" s="180" t="s">
        <v>4168</v>
      </c>
      <c r="H873" s="75"/>
      <c r="I873" s="112" t="s">
        <v>505</v>
      </c>
      <c r="J873" s="112" t="s">
        <v>3728</v>
      </c>
      <c r="K873" s="178"/>
      <c r="L873" s="171"/>
      <c r="M873" s="171"/>
      <c r="N873" s="112">
        <v>9</v>
      </c>
      <c r="O873" s="75"/>
      <c r="P873" s="112">
        <v>45</v>
      </c>
      <c r="Q873" s="75"/>
      <c r="R873" s="112" t="s">
        <v>3</v>
      </c>
      <c r="S873" s="112" t="s">
        <v>19</v>
      </c>
    </row>
    <row r="874" spans="1:19" ht="15" customHeight="1" x14ac:dyDescent="0.35">
      <c r="A874" s="112">
        <v>1143</v>
      </c>
      <c r="B874" s="112" t="s">
        <v>3969</v>
      </c>
      <c r="C874" s="112" t="s">
        <v>3970</v>
      </c>
      <c r="D874" s="112" t="s">
        <v>3737</v>
      </c>
      <c r="E874" s="112" t="s">
        <v>325</v>
      </c>
      <c r="F874" s="112" t="s">
        <v>3971</v>
      </c>
      <c r="G874" s="180" t="s">
        <v>488</v>
      </c>
      <c r="H874" s="75"/>
      <c r="I874" s="112" t="s">
        <v>505</v>
      </c>
      <c r="J874" s="112" t="s">
        <v>3728</v>
      </c>
      <c r="K874" s="178"/>
      <c r="L874" s="171"/>
      <c r="M874" s="171"/>
      <c r="N874" s="112">
        <v>3</v>
      </c>
      <c r="O874" s="75"/>
      <c r="P874" s="112">
        <v>50</v>
      </c>
      <c r="Q874" s="75"/>
      <c r="R874" s="112" t="s">
        <v>3</v>
      </c>
      <c r="S874" s="112" t="s">
        <v>19</v>
      </c>
    </row>
    <row r="875" spans="1:19" ht="15" customHeight="1" x14ac:dyDescent="0.35">
      <c r="A875" s="112">
        <v>1243</v>
      </c>
      <c r="B875" s="112" t="s">
        <v>4321</v>
      </c>
      <c r="C875" s="112" t="s">
        <v>4322</v>
      </c>
      <c r="D875" s="112" t="s">
        <v>3737</v>
      </c>
      <c r="E875" s="112" t="s">
        <v>396</v>
      </c>
      <c r="F875" s="112" t="s">
        <v>4323</v>
      </c>
      <c r="G875" s="180" t="s">
        <v>4324</v>
      </c>
      <c r="H875" s="75"/>
      <c r="I875" s="112" t="s">
        <v>505</v>
      </c>
      <c r="J875" s="112" t="s">
        <v>3728</v>
      </c>
      <c r="K875" s="178"/>
      <c r="L875" s="171"/>
      <c r="M875" s="171"/>
      <c r="N875" s="112">
        <v>15</v>
      </c>
      <c r="O875" s="75"/>
      <c r="P875" s="112">
        <v>38</v>
      </c>
      <c r="Q875" s="75"/>
      <c r="R875" s="112" t="s">
        <v>3</v>
      </c>
      <c r="S875" s="112" t="s">
        <v>19</v>
      </c>
    </row>
    <row r="876" spans="1:19" ht="15" customHeight="1" x14ac:dyDescent="0.35">
      <c r="A876" s="112">
        <v>1208</v>
      </c>
      <c r="B876" s="112" t="s">
        <v>4197</v>
      </c>
      <c r="C876" s="112" t="s">
        <v>4198</v>
      </c>
      <c r="D876" s="112" t="s">
        <v>3737</v>
      </c>
      <c r="E876" s="112" t="s">
        <v>396</v>
      </c>
      <c r="F876" s="112" t="s">
        <v>4199</v>
      </c>
      <c r="G876" s="180" t="s">
        <v>4200</v>
      </c>
      <c r="H876" s="75"/>
      <c r="I876" s="112" t="s">
        <v>505</v>
      </c>
      <c r="J876" s="112" t="s">
        <v>3728</v>
      </c>
      <c r="K876" s="178"/>
      <c r="L876" s="171"/>
      <c r="M876" s="171"/>
      <c r="N876" s="112">
        <v>7</v>
      </c>
      <c r="O876" s="75"/>
      <c r="P876" s="112">
        <v>29</v>
      </c>
      <c r="Q876" s="75"/>
      <c r="R876" s="112" t="s">
        <v>3</v>
      </c>
      <c r="S876" s="112" t="s">
        <v>19</v>
      </c>
    </row>
    <row r="877" spans="1:19" ht="15" customHeight="1" x14ac:dyDescent="0.35">
      <c r="A877" s="112">
        <v>1209</v>
      </c>
      <c r="B877" s="112" t="s">
        <v>4201</v>
      </c>
      <c r="C877" s="112" t="s">
        <v>4202</v>
      </c>
      <c r="D877" s="112" t="s">
        <v>3737</v>
      </c>
      <c r="E877" s="112" t="s">
        <v>325</v>
      </c>
      <c r="F877" s="112" t="s">
        <v>4203</v>
      </c>
      <c r="G877" s="180" t="s">
        <v>488</v>
      </c>
      <c r="H877" s="75"/>
      <c r="I877" s="112" t="s">
        <v>505</v>
      </c>
      <c r="J877" s="112" t="s">
        <v>3728</v>
      </c>
      <c r="K877" s="178"/>
      <c r="L877" s="171"/>
      <c r="M877" s="171"/>
      <c r="N877" s="112">
        <v>4</v>
      </c>
      <c r="O877" s="75"/>
      <c r="P877" s="112">
        <v>28</v>
      </c>
      <c r="Q877" s="75"/>
      <c r="R877" s="112" t="s">
        <v>3</v>
      </c>
      <c r="S877" s="112" t="s">
        <v>19</v>
      </c>
    </row>
    <row r="878" spans="1:19" ht="15" customHeight="1" x14ac:dyDescent="0.35">
      <c r="A878" s="112">
        <v>1234</v>
      </c>
      <c r="B878" s="112" t="s">
        <v>4284</v>
      </c>
      <c r="C878" s="112" t="s">
        <v>4285</v>
      </c>
      <c r="D878" s="112" t="s">
        <v>3737</v>
      </c>
      <c r="E878" s="112" t="s">
        <v>325</v>
      </c>
      <c r="F878" s="112" t="s">
        <v>4286</v>
      </c>
      <c r="G878" s="180" t="s">
        <v>4287</v>
      </c>
      <c r="H878" s="75"/>
      <c r="I878" s="112" t="s">
        <v>505</v>
      </c>
      <c r="J878" s="112" t="s">
        <v>3728</v>
      </c>
      <c r="K878" s="178"/>
      <c r="L878" s="171"/>
      <c r="M878" s="171"/>
      <c r="N878" s="112">
        <v>10</v>
      </c>
      <c r="O878" s="75"/>
      <c r="P878" s="112">
        <v>68</v>
      </c>
      <c r="Q878" s="75"/>
      <c r="R878" s="112" t="s">
        <v>3</v>
      </c>
      <c r="S878" s="112" t="s">
        <v>19</v>
      </c>
    </row>
    <row r="879" spans="1:19" ht="15" customHeight="1" x14ac:dyDescent="0.35">
      <c r="A879" s="112">
        <v>1192</v>
      </c>
      <c r="B879" s="112" t="s">
        <v>4139</v>
      </c>
      <c r="C879" s="112" t="s">
        <v>4140</v>
      </c>
      <c r="D879" s="112" t="s">
        <v>3737</v>
      </c>
      <c r="E879" s="112" t="s">
        <v>325</v>
      </c>
      <c r="F879" s="112" t="s">
        <v>4141</v>
      </c>
      <c r="G879" s="180" t="s">
        <v>4142</v>
      </c>
      <c r="H879" s="75"/>
      <c r="I879" s="112" t="s">
        <v>505</v>
      </c>
      <c r="J879" s="112" t="s">
        <v>3728</v>
      </c>
      <c r="K879" s="178"/>
      <c r="L879" s="171"/>
      <c r="M879" s="171"/>
      <c r="N879" s="112">
        <v>9</v>
      </c>
      <c r="O879" s="75"/>
      <c r="P879" s="112">
        <v>27</v>
      </c>
      <c r="Q879" s="75"/>
      <c r="R879" s="112" t="s">
        <v>3</v>
      </c>
      <c r="S879" s="112" t="s">
        <v>19</v>
      </c>
    </row>
    <row r="880" spans="1:19" ht="15" customHeight="1" x14ac:dyDescent="0.35">
      <c r="A880" s="112">
        <v>1167</v>
      </c>
      <c r="B880" s="112" t="s">
        <v>4053</v>
      </c>
      <c r="C880" s="112" t="s">
        <v>4054</v>
      </c>
      <c r="D880" s="112" t="s">
        <v>3737</v>
      </c>
      <c r="E880" s="112" t="s">
        <v>333</v>
      </c>
      <c r="F880" s="112" t="s">
        <v>4055</v>
      </c>
      <c r="G880" s="180" t="s">
        <v>488</v>
      </c>
      <c r="H880" s="75"/>
      <c r="I880" s="112" t="s">
        <v>505</v>
      </c>
      <c r="J880" s="112" t="s">
        <v>3728</v>
      </c>
      <c r="K880" s="178"/>
      <c r="L880" s="171"/>
      <c r="M880" s="171"/>
      <c r="N880" s="112">
        <v>260</v>
      </c>
      <c r="O880" s="75"/>
      <c r="P880" s="112">
        <v>42</v>
      </c>
      <c r="Q880" s="75"/>
      <c r="R880" s="112" t="s">
        <v>3</v>
      </c>
      <c r="S880" s="112" t="s">
        <v>19</v>
      </c>
    </row>
    <row r="881" spans="1:19" ht="15" customHeight="1" x14ac:dyDescent="0.35">
      <c r="A881" s="112">
        <v>1231</v>
      </c>
      <c r="B881" s="112" t="s">
        <v>4276</v>
      </c>
      <c r="C881" s="112" t="s">
        <v>4277</v>
      </c>
      <c r="D881" s="112" t="s">
        <v>3737</v>
      </c>
      <c r="E881" s="112" t="s">
        <v>333</v>
      </c>
      <c r="F881" s="112" t="s">
        <v>4278</v>
      </c>
      <c r="G881" s="180" t="s">
        <v>488</v>
      </c>
      <c r="H881" s="75"/>
      <c r="I881" s="112" t="s">
        <v>505</v>
      </c>
      <c r="J881" s="112" t="s">
        <v>3728</v>
      </c>
      <c r="K881" s="178"/>
      <c r="L881" s="171"/>
      <c r="M881" s="171"/>
      <c r="N881" s="112">
        <v>94</v>
      </c>
      <c r="O881" s="75"/>
      <c r="P881" s="112">
        <v>31</v>
      </c>
      <c r="Q881" s="75"/>
      <c r="R881" s="112" t="s">
        <v>3</v>
      </c>
      <c r="S881" s="112" t="s">
        <v>19</v>
      </c>
    </row>
    <row r="882" spans="1:19" ht="15" customHeight="1" x14ac:dyDescent="0.35">
      <c r="A882" s="112">
        <v>1153</v>
      </c>
      <c r="B882" s="112" t="s">
        <v>4003</v>
      </c>
      <c r="C882" s="112" t="s">
        <v>4004</v>
      </c>
      <c r="D882" s="112" t="s">
        <v>3737</v>
      </c>
      <c r="E882" s="112" t="s">
        <v>310</v>
      </c>
      <c r="F882" s="112" t="s">
        <v>4005</v>
      </c>
      <c r="G882" s="180" t="s">
        <v>488</v>
      </c>
      <c r="H882" s="75"/>
      <c r="I882" s="112" t="s">
        <v>505</v>
      </c>
      <c r="J882" s="112" t="s">
        <v>3728</v>
      </c>
      <c r="K882" s="178"/>
      <c r="L882" s="171"/>
      <c r="M882" s="171"/>
      <c r="N882" s="112">
        <v>10</v>
      </c>
      <c r="O882" s="75"/>
      <c r="P882" s="112">
        <v>40</v>
      </c>
      <c r="Q882" s="75"/>
      <c r="R882" s="112" t="s">
        <v>3</v>
      </c>
      <c r="S882" s="112" t="s">
        <v>19</v>
      </c>
    </row>
    <row r="883" spans="1:19" ht="15" customHeight="1" x14ac:dyDescent="0.35">
      <c r="A883" s="112">
        <v>1288</v>
      </c>
      <c r="B883" s="112" t="s">
        <v>4483</v>
      </c>
      <c r="C883" s="112" t="s">
        <v>4484</v>
      </c>
      <c r="D883" s="112" t="s">
        <v>3737</v>
      </c>
      <c r="E883" s="112" t="s">
        <v>310</v>
      </c>
      <c r="F883" s="112" t="s">
        <v>4485</v>
      </c>
      <c r="G883" s="180" t="s">
        <v>4486</v>
      </c>
      <c r="H883" s="75"/>
      <c r="I883" s="112" t="s">
        <v>505</v>
      </c>
      <c r="J883" s="112" t="s">
        <v>3728</v>
      </c>
      <c r="K883" s="178"/>
      <c r="L883" s="171"/>
      <c r="M883" s="171"/>
      <c r="N883" s="112">
        <v>43</v>
      </c>
      <c r="O883" s="75"/>
      <c r="P883" s="112">
        <v>54</v>
      </c>
      <c r="Q883" s="75"/>
      <c r="R883" s="112" t="s">
        <v>5</v>
      </c>
      <c r="S883" s="112" t="s">
        <v>19</v>
      </c>
    </row>
    <row r="884" spans="1:19" ht="15" customHeight="1" x14ac:dyDescent="0.35">
      <c r="A884" s="112">
        <v>1330</v>
      </c>
      <c r="B884" s="112" t="s">
        <v>4629</v>
      </c>
      <c r="C884" s="112" t="s">
        <v>4630</v>
      </c>
      <c r="D884" s="112" t="s">
        <v>3737</v>
      </c>
      <c r="E884" s="112" t="s">
        <v>302</v>
      </c>
      <c r="F884" s="112" t="s">
        <v>4631</v>
      </c>
      <c r="G884" s="180" t="s">
        <v>488</v>
      </c>
      <c r="H884" s="75"/>
      <c r="I884" s="112" t="s">
        <v>505</v>
      </c>
      <c r="J884" s="112" t="s">
        <v>3728</v>
      </c>
      <c r="K884" s="178"/>
      <c r="L884" s="171"/>
      <c r="M884" s="171"/>
      <c r="N884" s="112">
        <v>23</v>
      </c>
      <c r="O884" s="75"/>
      <c r="P884" s="112">
        <v>27</v>
      </c>
      <c r="Q884" s="75"/>
      <c r="R884" s="112" t="s">
        <v>5</v>
      </c>
      <c r="S884" s="112" t="s">
        <v>19</v>
      </c>
    </row>
    <row r="885" spans="1:19" ht="15" customHeight="1" x14ac:dyDescent="0.35">
      <c r="A885" s="112">
        <v>1127</v>
      </c>
      <c r="B885" s="112" t="s">
        <v>3907</v>
      </c>
      <c r="C885" s="112" t="s">
        <v>3908</v>
      </c>
      <c r="D885" s="112" t="s">
        <v>3737</v>
      </c>
      <c r="E885" s="112" t="s">
        <v>302</v>
      </c>
      <c r="F885" s="112" t="s">
        <v>3909</v>
      </c>
      <c r="G885" s="180" t="s">
        <v>3910</v>
      </c>
      <c r="H885" s="75"/>
      <c r="I885" s="112" t="s">
        <v>505</v>
      </c>
      <c r="J885" s="112" t="s">
        <v>3728</v>
      </c>
      <c r="K885" s="178"/>
      <c r="L885" s="171"/>
      <c r="M885" s="171"/>
      <c r="N885" s="112">
        <v>7</v>
      </c>
      <c r="O885" s="75"/>
      <c r="P885" s="112">
        <v>35</v>
      </c>
      <c r="Q885" s="75"/>
      <c r="R885" s="112" t="s">
        <v>3</v>
      </c>
      <c r="S885" s="112" t="s">
        <v>19</v>
      </c>
    </row>
    <row r="886" spans="1:19" ht="15" customHeight="1" x14ac:dyDescent="0.35">
      <c r="A886" s="112">
        <v>1164</v>
      </c>
      <c r="B886" s="112" t="s">
        <v>4042</v>
      </c>
      <c r="C886" s="112" t="s">
        <v>4043</v>
      </c>
      <c r="D886" s="112" t="s">
        <v>3737</v>
      </c>
      <c r="E886" s="112" t="s">
        <v>302</v>
      </c>
      <c r="F886" s="112" t="s">
        <v>4044</v>
      </c>
      <c r="G886" s="180" t="s">
        <v>488</v>
      </c>
      <c r="H886" s="75"/>
      <c r="I886" s="112" t="s">
        <v>505</v>
      </c>
      <c r="J886" s="112" t="s">
        <v>3728</v>
      </c>
      <c r="K886" s="178"/>
      <c r="L886" s="171"/>
      <c r="M886" s="171"/>
      <c r="N886" s="112">
        <v>5</v>
      </c>
      <c r="O886" s="75"/>
      <c r="P886" s="112">
        <v>43</v>
      </c>
      <c r="Q886" s="75"/>
      <c r="R886" s="112" t="s">
        <v>3</v>
      </c>
      <c r="S886" s="112" t="s">
        <v>19</v>
      </c>
    </row>
    <row r="887" spans="1:19" ht="15" customHeight="1" x14ac:dyDescent="0.35">
      <c r="A887" s="112">
        <v>1150</v>
      </c>
      <c r="B887" s="112" t="s">
        <v>3994</v>
      </c>
      <c r="C887" s="112" t="s">
        <v>3995</v>
      </c>
      <c r="D887" s="112" t="s">
        <v>3737</v>
      </c>
      <c r="E887" s="112" t="s">
        <v>302</v>
      </c>
      <c r="F887" s="112" t="s">
        <v>3996</v>
      </c>
      <c r="G887" s="180" t="s">
        <v>488</v>
      </c>
      <c r="H887" s="75"/>
      <c r="I887" s="112" t="s">
        <v>505</v>
      </c>
      <c r="J887" s="112" t="s">
        <v>3728</v>
      </c>
      <c r="K887" s="178"/>
      <c r="L887" s="171"/>
      <c r="M887" s="171"/>
      <c r="N887" s="75"/>
      <c r="O887" s="75"/>
      <c r="P887" s="75"/>
      <c r="Q887" s="75"/>
      <c r="R887" s="112" t="s">
        <v>3</v>
      </c>
      <c r="S887" s="112" t="s">
        <v>19</v>
      </c>
    </row>
    <row r="888" spans="1:19" ht="15" customHeight="1" x14ac:dyDescent="0.35">
      <c r="A888" s="112">
        <v>3</v>
      </c>
      <c r="B888" s="171" t="s">
        <v>57</v>
      </c>
      <c r="C888" s="179" t="s">
        <v>58</v>
      </c>
      <c r="D888" s="171" t="s">
        <v>59</v>
      </c>
      <c r="E888" s="171">
        <v>2020</v>
      </c>
      <c r="F888" s="171" t="s">
        <v>60</v>
      </c>
      <c r="G888" s="180" t="s">
        <v>61</v>
      </c>
      <c r="H888" s="171" t="s">
        <v>62</v>
      </c>
      <c r="I888" s="171" t="s">
        <v>63</v>
      </c>
      <c r="J888" s="171" t="s">
        <v>64</v>
      </c>
      <c r="K888" s="178" t="s">
        <v>65</v>
      </c>
      <c r="L888" s="171" t="s">
        <v>66</v>
      </c>
      <c r="M888" s="171" t="s">
        <v>49</v>
      </c>
      <c r="N888" s="112">
        <v>8</v>
      </c>
      <c r="O888" s="75"/>
      <c r="P888" s="112">
        <v>34</v>
      </c>
      <c r="Q888" s="75"/>
      <c r="R888" s="112" t="s">
        <v>3</v>
      </c>
      <c r="S888" s="171" t="s">
        <v>4</v>
      </c>
    </row>
    <row r="889" spans="1:19" ht="15" customHeight="1" x14ac:dyDescent="0.35">
      <c r="A889" s="112">
        <v>1196</v>
      </c>
      <c r="B889" s="112" t="s">
        <v>4154</v>
      </c>
      <c r="C889" s="112" t="s">
        <v>4155</v>
      </c>
      <c r="D889" s="112" t="s">
        <v>3737</v>
      </c>
      <c r="E889" s="112" t="s">
        <v>302</v>
      </c>
      <c r="F889" s="112" t="s">
        <v>4156</v>
      </c>
      <c r="G889" s="180" t="s">
        <v>488</v>
      </c>
      <c r="H889" s="75"/>
      <c r="I889" s="112" t="s">
        <v>505</v>
      </c>
      <c r="J889" s="112" t="s">
        <v>3728</v>
      </c>
      <c r="K889" s="178"/>
      <c r="L889" s="171"/>
      <c r="M889" s="171"/>
      <c r="N889" s="112">
        <v>45</v>
      </c>
      <c r="O889" s="75"/>
      <c r="P889" s="112">
        <v>43</v>
      </c>
      <c r="Q889" s="75"/>
      <c r="R889" s="112" t="s">
        <v>3</v>
      </c>
      <c r="S889" s="112" t="s">
        <v>19</v>
      </c>
    </row>
    <row r="890" spans="1:19" ht="15" customHeight="1" x14ac:dyDescent="0.35">
      <c r="A890" s="112">
        <v>1201</v>
      </c>
      <c r="B890" s="112" t="s">
        <v>4173</v>
      </c>
      <c r="C890" s="112" t="s">
        <v>4174</v>
      </c>
      <c r="D890" s="112" t="s">
        <v>3737</v>
      </c>
      <c r="E890" s="112" t="s">
        <v>288</v>
      </c>
      <c r="F890" s="112" t="s">
        <v>746</v>
      </c>
      <c r="G890" s="180" t="s">
        <v>488</v>
      </c>
      <c r="H890" s="75"/>
      <c r="I890" s="112" t="s">
        <v>505</v>
      </c>
      <c r="J890" s="112" t="s">
        <v>3728</v>
      </c>
      <c r="K890" s="178"/>
      <c r="L890" s="171"/>
      <c r="M890" s="171"/>
      <c r="N890" s="112">
        <v>22</v>
      </c>
      <c r="O890" s="75"/>
      <c r="P890" s="112">
        <v>19</v>
      </c>
      <c r="Q890" s="75"/>
      <c r="R890" s="112" t="s">
        <v>3</v>
      </c>
      <c r="S890" s="112" t="s">
        <v>19</v>
      </c>
    </row>
    <row r="891" spans="1:19" ht="15" customHeight="1" x14ac:dyDescent="0.35">
      <c r="A891" s="112">
        <v>1320</v>
      </c>
      <c r="B891" s="112" t="s">
        <v>4593</v>
      </c>
      <c r="C891" s="112" t="s">
        <v>4594</v>
      </c>
      <c r="D891" s="112" t="s">
        <v>3737</v>
      </c>
      <c r="E891" s="112" t="s">
        <v>288</v>
      </c>
      <c r="F891" s="112" t="s">
        <v>2911</v>
      </c>
      <c r="G891" s="180" t="s">
        <v>488</v>
      </c>
      <c r="H891" s="75"/>
      <c r="I891" s="112" t="s">
        <v>505</v>
      </c>
      <c r="J891" s="112" t="s">
        <v>3728</v>
      </c>
      <c r="K891" s="178"/>
      <c r="L891" s="171"/>
      <c r="M891" s="171"/>
      <c r="N891" s="112">
        <v>1</v>
      </c>
      <c r="O891" s="75"/>
      <c r="P891" s="112">
        <v>48</v>
      </c>
      <c r="Q891" s="75"/>
      <c r="R891" s="112" t="s">
        <v>5</v>
      </c>
      <c r="S891" s="112" t="s">
        <v>19</v>
      </c>
    </row>
    <row r="892" spans="1:19" ht="15" customHeight="1" x14ac:dyDescent="0.35">
      <c r="A892" s="112">
        <v>1227</v>
      </c>
      <c r="B892" s="112" t="s">
        <v>4264</v>
      </c>
      <c r="C892" s="112" t="s">
        <v>4265</v>
      </c>
      <c r="D892" s="112" t="s">
        <v>3737</v>
      </c>
      <c r="E892" s="112" t="s">
        <v>288</v>
      </c>
      <c r="F892" s="112" t="s">
        <v>4266</v>
      </c>
      <c r="G892" s="180" t="s">
        <v>488</v>
      </c>
      <c r="H892" s="75"/>
      <c r="I892" s="112" t="s">
        <v>505</v>
      </c>
      <c r="J892" s="112" t="s">
        <v>3728</v>
      </c>
      <c r="K892" s="178"/>
      <c r="L892" s="171"/>
      <c r="M892" s="171"/>
      <c r="N892" s="112">
        <v>4</v>
      </c>
      <c r="O892" s="75"/>
      <c r="P892" s="112">
        <v>47</v>
      </c>
      <c r="Q892" s="75"/>
      <c r="R892" s="112" t="s">
        <v>3</v>
      </c>
      <c r="S892" s="112" t="s">
        <v>19</v>
      </c>
    </row>
    <row r="893" spans="1:19" ht="15" customHeight="1" x14ac:dyDescent="0.35">
      <c r="A893" s="112">
        <v>1277</v>
      </c>
      <c r="B893" s="112" t="s">
        <v>4444</v>
      </c>
      <c r="C893" s="112" t="s">
        <v>4445</v>
      </c>
      <c r="D893" s="112" t="s">
        <v>3737</v>
      </c>
      <c r="E893" s="112" t="s">
        <v>295</v>
      </c>
      <c r="F893" s="112" t="s">
        <v>1040</v>
      </c>
      <c r="G893" s="180" t="s">
        <v>488</v>
      </c>
      <c r="H893" s="75"/>
      <c r="I893" s="112" t="s">
        <v>505</v>
      </c>
      <c r="J893" s="112" t="s">
        <v>3728</v>
      </c>
      <c r="K893" s="178"/>
      <c r="L893" s="171"/>
      <c r="M893" s="171"/>
      <c r="N893" s="112">
        <v>19</v>
      </c>
      <c r="O893" s="75"/>
      <c r="P893" s="112">
        <v>22</v>
      </c>
      <c r="Q893" s="75"/>
      <c r="R893" s="112" t="s">
        <v>5</v>
      </c>
      <c r="S893" s="112" t="s">
        <v>19</v>
      </c>
    </row>
    <row r="894" spans="1:19" ht="15" customHeight="1" x14ac:dyDescent="0.35">
      <c r="A894" s="112">
        <v>1115</v>
      </c>
      <c r="B894" s="112" t="s">
        <v>3866</v>
      </c>
      <c r="C894" s="112" t="s">
        <v>3867</v>
      </c>
      <c r="D894" s="112" t="s">
        <v>3737</v>
      </c>
      <c r="E894" s="112" t="s">
        <v>295</v>
      </c>
      <c r="F894" s="112" t="s">
        <v>3868</v>
      </c>
      <c r="G894" s="180" t="s">
        <v>488</v>
      </c>
      <c r="H894" s="75"/>
      <c r="I894" s="112" t="s">
        <v>505</v>
      </c>
      <c r="J894" s="112" t="s">
        <v>3728</v>
      </c>
      <c r="K894" s="178"/>
      <c r="L894" s="171"/>
      <c r="M894" s="171"/>
      <c r="N894" s="112">
        <v>5</v>
      </c>
      <c r="O894" s="75"/>
      <c r="P894" s="112">
        <v>61</v>
      </c>
      <c r="Q894" s="75"/>
      <c r="R894" s="112" t="s">
        <v>3</v>
      </c>
      <c r="S894" s="112" t="s">
        <v>19</v>
      </c>
    </row>
    <row r="895" spans="1:19" ht="15" customHeight="1" x14ac:dyDescent="0.35">
      <c r="A895" s="112">
        <v>1297</v>
      </c>
      <c r="B895" s="112" t="s">
        <v>4511</v>
      </c>
      <c r="C895" s="112" t="s">
        <v>4512</v>
      </c>
      <c r="D895" s="112" t="s">
        <v>3737</v>
      </c>
      <c r="E895" s="112" t="s">
        <v>295</v>
      </c>
      <c r="F895" s="112" t="s">
        <v>4513</v>
      </c>
      <c r="G895" s="180" t="s">
        <v>488</v>
      </c>
      <c r="H895" s="75"/>
      <c r="I895" s="112" t="s">
        <v>505</v>
      </c>
      <c r="J895" s="112" t="s">
        <v>3728</v>
      </c>
      <c r="K895" s="178"/>
      <c r="L895" s="171"/>
      <c r="M895" s="171"/>
      <c r="N895" s="112">
        <v>4</v>
      </c>
      <c r="O895" s="75"/>
      <c r="P895" s="112">
        <v>30</v>
      </c>
      <c r="Q895" s="75"/>
      <c r="R895" s="112" t="s">
        <v>5</v>
      </c>
      <c r="S895" s="112" t="s">
        <v>19</v>
      </c>
    </row>
    <row r="896" spans="1:19" ht="15" customHeight="1" x14ac:dyDescent="0.35">
      <c r="A896" s="112">
        <v>1149</v>
      </c>
      <c r="B896" s="112" t="s">
        <v>3990</v>
      </c>
      <c r="C896" s="112" t="s">
        <v>3991</v>
      </c>
      <c r="D896" s="112" t="s">
        <v>3737</v>
      </c>
      <c r="E896" s="112" t="s">
        <v>295</v>
      </c>
      <c r="F896" s="112" t="s">
        <v>3992</v>
      </c>
      <c r="G896" s="180" t="s">
        <v>3993</v>
      </c>
      <c r="H896" s="75"/>
      <c r="I896" s="112" t="s">
        <v>505</v>
      </c>
      <c r="J896" s="112" t="s">
        <v>3728</v>
      </c>
      <c r="K896" s="178"/>
      <c r="L896" s="171"/>
      <c r="M896" s="171"/>
      <c r="N896" s="112">
        <v>14</v>
      </c>
      <c r="O896" s="75"/>
      <c r="P896" s="112">
        <v>93</v>
      </c>
      <c r="Q896" s="75"/>
      <c r="R896" s="112" t="s">
        <v>3</v>
      </c>
      <c r="S896" s="112" t="s">
        <v>19</v>
      </c>
    </row>
    <row r="897" spans="1:19" ht="15" customHeight="1" x14ac:dyDescent="0.35">
      <c r="A897" s="112">
        <v>1096</v>
      </c>
      <c r="B897" s="112" t="s">
        <v>3795</v>
      </c>
      <c r="C897" s="112" t="s">
        <v>3796</v>
      </c>
      <c r="D897" s="112" t="s">
        <v>3737</v>
      </c>
      <c r="E897" s="112" t="s">
        <v>295</v>
      </c>
      <c r="F897" s="112" t="s">
        <v>3797</v>
      </c>
      <c r="G897" s="180" t="s">
        <v>3798</v>
      </c>
      <c r="H897" s="75"/>
      <c r="I897" s="112" t="s">
        <v>505</v>
      </c>
      <c r="J897" s="112" t="s">
        <v>3728</v>
      </c>
      <c r="K897" s="178"/>
      <c r="L897" s="171"/>
      <c r="M897" s="171"/>
      <c r="N897" s="112">
        <v>24</v>
      </c>
      <c r="O897" s="75"/>
      <c r="P897" s="112">
        <v>55</v>
      </c>
      <c r="Q897" s="75"/>
      <c r="R897" s="112" t="s">
        <v>3</v>
      </c>
      <c r="S897" s="112" t="s">
        <v>19</v>
      </c>
    </row>
    <row r="898" spans="1:19" ht="15" customHeight="1" x14ac:dyDescent="0.35">
      <c r="A898" s="112">
        <v>12</v>
      </c>
      <c r="B898" s="171" t="s">
        <v>122</v>
      </c>
      <c r="C898" s="179" t="s">
        <v>123</v>
      </c>
      <c r="D898" s="171" t="s">
        <v>59</v>
      </c>
      <c r="E898" s="171">
        <v>2021</v>
      </c>
      <c r="F898" s="171" t="s">
        <v>124</v>
      </c>
      <c r="G898" s="178" t="s">
        <v>125</v>
      </c>
      <c r="H898" s="171" t="s">
        <v>126</v>
      </c>
      <c r="I898" s="171" t="s">
        <v>63</v>
      </c>
      <c r="J898" s="171"/>
      <c r="K898" s="178" t="s">
        <v>127</v>
      </c>
      <c r="L898" s="171" t="s">
        <v>128</v>
      </c>
      <c r="M898" s="171" t="s">
        <v>49</v>
      </c>
      <c r="N898" s="112">
        <v>9</v>
      </c>
      <c r="O898" s="75"/>
      <c r="P898" s="112">
        <v>162</v>
      </c>
      <c r="Q898" s="75"/>
      <c r="R898" s="112" t="s">
        <v>3</v>
      </c>
      <c r="S898" s="171" t="s">
        <v>4</v>
      </c>
    </row>
    <row r="899" spans="1:19" ht="15" customHeight="1" x14ac:dyDescent="0.35">
      <c r="A899" s="112">
        <v>1249</v>
      </c>
      <c r="B899" s="112" t="s">
        <v>4343</v>
      </c>
      <c r="C899" s="112" t="s">
        <v>4344</v>
      </c>
      <c r="D899" s="112" t="s">
        <v>3737</v>
      </c>
      <c r="E899" s="112" t="s">
        <v>346</v>
      </c>
      <c r="F899" s="112" t="s">
        <v>4345</v>
      </c>
      <c r="G899" s="180" t="s">
        <v>4346</v>
      </c>
      <c r="H899" s="75"/>
      <c r="I899" s="112" t="s">
        <v>505</v>
      </c>
      <c r="J899" s="112" t="s">
        <v>3728</v>
      </c>
      <c r="K899" s="178"/>
      <c r="L899" s="171"/>
      <c r="M899" s="171"/>
      <c r="N899" s="112">
        <v>2</v>
      </c>
      <c r="O899" s="75"/>
      <c r="P899" s="112">
        <v>13</v>
      </c>
      <c r="Q899" s="75"/>
      <c r="R899" s="112" t="s">
        <v>3</v>
      </c>
      <c r="S899" s="112" t="s">
        <v>19</v>
      </c>
    </row>
    <row r="900" spans="1:19" ht="15" customHeight="1" x14ac:dyDescent="0.35">
      <c r="A900" s="112">
        <v>1283</v>
      </c>
      <c r="B900" s="112" t="s">
        <v>4464</v>
      </c>
      <c r="C900" s="112" t="s">
        <v>4465</v>
      </c>
      <c r="D900" s="112" t="s">
        <v>3737</v>
      </c>
      <c r="E900" s="112" t="s">
        <v>346</v>
      </c>
      <c r="F900" s="112" t="s">
        <v>4466</v>
      </c>
      <c r="G900" s="180" t="s">
        <v>4467</v>
      </c>
      <c r="H900" s="75"/>
      <c r="I900" s="112" t="s">
        <v>505</v>
      </c>
      <c r="J900" s="112" t="s">
        <v>3728</v>
      </c>
      <c r="K900" s="178"/>
      <c r="L900" s="171"/>
      <c r="M900" s="171"/>
      <c r="N900" s="112">
        <v>2</v>
      </c>
      <c r="O900" s="75"/>
      <c r="P900" s="112">
        <v>20</v>
      </c>
      <c r="Q900" s="75"/>
      <c r="R900" s="112" t="s">
        <v>5</v>
      </c>
      <c r="S900" s="112" t="s">
        <v>19</v>
      </c>
    </row>
    <row r="901" spans="1:19" ht="15" customHeight="1" x14ac:dyDescent="0.35">
      <c r="A901" s="112">
        <v>1328</v>
      </c>
      <c r="B901" s="112" t="s">
        <v>4622</v>
      </c>
      <c r="C901" s="112" t="s">
        <v>4623</v>
      </c>
      <c r="D901" s="112" t="s">
        <v>3737</v>
      </c>
      <c r="E901" s="112" t="s">
        <v>556</v>
      </c>
      <c r="F901" s="112" t="s">
        <v>4624</v>
      </c>
      <c r="G901" s="180" t="s">
        <v>4625</v>
      </c>
      <c r="H901" s="75"/>
      <c r="I901" s="112" t="s">
        <v>505</v>
      </c>
      <c r="J901" s="112" t="s">
        <v>3728</v>
      </c>
      <c r="K901" s="178"/>
      <c r="L901" s="171"/>
      <c r="M901" s="171"/>
      <c r="N901" s="112">
        <v>1</v>
      </c>
      <c r="O901" s="75"/>
      <c r="P901" s="112">
        <v>87</v>
      </c>
      <c r="Q901" s="75"/>
      <c r="R901" s="112" t="s">
        <v>5</v>
      </c>
      <c r="S901" s="112" t="s">
        <v>19</v>
      </c>
    </row>
    <row r="902" spans="1:19" ht="15" customHeight="1" x14ac:dyDescent="0.35">
      <c r="A902" s="112">
        <v>1228</v>
      </c>
      <c r="B902" s="112" t="s">
        <v>4267</v>
      </c>
      <c r="C902" s="112" t="s">
        <v>4268</v>
      </c>
      <c r="D902" s="112" t="s">
        <v>3737</v>
      </c>
      <c r="E902" s="112" t="s">
        <v>556</v>
      </c>
      <c r="F902" s="112" t="s">
        <v>4269</v>
      </c>
      <c r="G902" s="180" t="s">
        <v>488</v>
      </c>
      <c r="H902" s="75"/>
      <c r="I902" s="112" t="s">
        <v>505</v>
      </c>
      <c r="J902" s="112" t="s">
        <v>3728</v>
      </c>
      <c r="K902" s="178"/>
      <c r="L902" s="171"/>
      <c r="M902" s="171"/>
      <c r="N902" s="112">
        <v>2</v>
      </c>
      <c r="O902" s="75"/>
      <c r="P902" s="112">
        <v>13</v>
      </c>
      <c r="Q902" s="75"/>
      <c r="R902" s="112" t="s">
        <v>3</v>
      </c>
      <c r="S902" s="112" t="s">
        <v>19</v>
      </c>
    </row>
    <row r="903" spans="1:19" ht="15" customHeight="1" x14ac:dyDescent="0.35">
      <c r="A903" s="112">
        <v>1120</v>
      </c>
      <c r="B903" s="112" t="s">
        <v>3884</v>
      </c>
      <c r="C903" s="112" t="s">
        <v>3885</v>
      </c>
      <c r="D903" s="112" t="s">
        <v>3886</v>
      </c>
      <c r="E903" s="112" t="s">
        <v>333</v>
      </c>
      <c r="F903" s="112" t="s">
        <v>3887</v>
      </c>
      <c r="G903" s="180" t="s">
        <v>488</v>
      </c>
      <c r="H903" s="75"/>
      <c r="I903" s="112" t="s">
        <v>505</v>
      </c>
      <c r="J903" s="112" t="s">
        <v>3728</v>
      </c>
      <c r="K903" s="178"/>
      <c r="L903" s="171"/>
      <c r="M903" s="171"/>
      <c r="N903" s="112">
        <v>10</v>
      </c>
      <c r="O903" s="75"/>
      <c r="P903" s="112">
        <v>56</v>
      </c>
      <c r="Q903" s="75"/>
      <c r="R903" s="112" t="s">
        <v>3</v>
      </c>
      <c r="S903" s="112" t="s">
        <v>19</v>
      </c>
    </row>
    <row r="904" spans="1:19" ht="15" customHeight="1" x14ac:dyDescent="0.35">
      <c r="A904" s="112">
        <v>1260</v>
      </c>
      <c r="B904" s="112" t="s">
        <v>4384</v>
      </c>
      <c r="C904" s="112" t="s">
        <v>4385</v>
      </c>
      <c r="D904" s="112" t="s">
        <v>4386</v>
      </c>
      <c r="E904" s="112" t="s">
        <v>556</v>
      </c>
      <c r="F904" s="112" t="s">
        <v>4387</v>
      </c>
      <c r="G904" s="180" t="s">
        <v>4388</v>
      </c>
      <c r="H904" s="75"/>
      <c r="I904" s="112" t="s">
        <v>505</v>
      </c>
      <c r="J904" s="112" t="s">
        <v>3728</v>
      </c>
      <c r="K904" s="178"/>
      <c r="L904" s="171"/>
      <c r="M904" s="171"/>
      <c r="N904" s="112">
        <v>2</v>
      </c>
      <c r="O904" s="75"/>
      <c r="P904" s="112">
        <v>32</v>
      </c>
      <c r="Q904" s="75"/>
      <c r="R904" s="112" t="s">
        <v>5</v>
      </c>
      <c r="S904" s="112" t="s">
        <v>19</v>
      </c>
    </row>
    <row r="905" spans="1:19" ht="15" customHeight="1" x14ac:dyDescent="0.35">
      <c r="A905" s="112">
        <v>1144</v>
      </c>
      <c r="B905" s="112" t="s">
        <v>3972</v>
      </c>
      <c r="C905" s="112" t="s">
        <v>3973</v>
      </c>
      <c r="D905" s="112" t="s">
        <v>3974</v>
      </c>
      <c r="E905" s="112" t="s">
        <v>302</v>
      </c>
      <c r="F905" s="112" t="s">
        <v>3975</v>
      </c>
      <c r="G905" s="180" t="s">
        <v>488</v>
      </c>
      <c r="H905" s="75"/>
      <c r="I905" s="112" t="s">
        <v>505</v>
      </c>
      <c r="J905" s="112" t="s">
        <v>3728</v>
      </c>
      <c r="K905" s="178"/>
      <c r="L905" s="171"/>
      <c r="M905" s="171"/>
      <c r="N905" s="112">
        <v>1</v>
      </c>
      <c r="O905" s="75"/>
      <c r="P905" s="112">
        <v>42</v>
      </c>
      <c r="Q905" s="75"/>
      <c r="R905" s="112" t="s">
        <v>3</v>
      </c>
      <c r="S905" s="112" t="s">
        <v>19</v>
      </c>
    </row>
    <row r="906" spans="1:19" ht="15" customHeight="1" x14ac:dyDescent="0.35">
      <c r="A906" s="112">
        <v>1125</v>
      </c>
      <c r="B906" s="112" t="s">
        <v>3900</v>
      </c>
      <c r="C906" s="112" t="s">
        <v>3901</v>
      </c>
      <c r="D906" s="112" t="s">
        <v>3902</v>
      </c>
      <c r="E906" s="112" t="s">
        <v>325</v>
      </c>
      <c r="F906" s="112" t="s">
        <v>3903</v>
      </c>
      <c r="G906" s="180" t="s">
        <v>488</v>
      </c>
      <c r="H906" s="75"/>
      <c r="I906" s="112" t="s">
        <v>505</v>
      </c>
      <c r="J906" s="112" t="s">
        <v>3728</v>
      </c>
      <c r="K906" s="178"/>
      <c r="L906" s="171"/>
      <c r="M906" s="171"/>
      <c r="N906" s="112">
        <v>52</v>
      </c>
      <c r="O906" s="75"/>
      <c r="P906" s="112">
        <v>37</v>
      </c>
      <c r="Q906" s="75"/>
      <c r="R906" s="112" t="s">
        <v>3</v>
      </c>
      <c r="S906" s="112" t="s">
        <v>19</v>
      </c>
    </row>
    <row r="907" spans="1:19" ht="15" customHeight="1" x14ac:dyDescent="0.35">
      <c r="A907" s="112">
        <v>1095</v>
      </c>
      <c r="B907" s="112" t="s">
        <v>3792</v>
      </c>
      <c r="C907" s="112" t="s">
        <v>3793</v>
      </c>
      <c r="D907" s="112" t="s">
        <v>3735</v>
      </c>
      <c r="E907" s="112" t="s">
        <v>639</v>
      </c>
      <c r="F907" s="112" t="s">
        <v>3794</v>
      </c>
      <c r="G907" s="180" t="s">
        <v>488</v>
      </c>
      <c r="H907" s="75"/>
      <c r="I907" s="112" t="s">
        <v>505</v>
      </c>
      <c r="J907" s="112" t="s">
        <v>3728</v>
      </c>
      <c r="K907" s="178"/>
      <c r="L907" s="171"/>
      <c r="M907" s="171"/>
      <c r="N907" s="112">
        <v>263</v>
      </c>
      <c r="O907" s="75"/>
      <c r="P907" s="112">
        <v>18</v>
      </c>
      <c r="Q907" s="75"/>
      <c r="R907" s="112" t="s">
        <v>3</v>
      </c>
      <c r="S907" s="112" t="s">
        <v>19</v>
      </c>
    </row>
    <row r="908" spans="1:19" ht="15" customHeight="1" x14ac:dyDescent="0.35">
      <c r="A908" s="112">
        <v>1308</v>
      </c>
      <c r="B908" s="112" t="s">
        <v>4551</v>
      </c>
      <c r="C908" s="112" t="s">
        <v>4552</v>
      </c>
      <c r="D908" s="112" t="s">
        <v>3735</v>
      </c>
      <c r="E908" s="112" t="s">
        <v>325</v>
      </c>
      <c r="F908" s="112" t="s">
        <v>4553</v>
      </c>
      <c r="G908" s="180" t="s">
        <v>488</v>
      </c>
      <c r="H908" s="75"/>
      <c r="I908" s="112" t="s">
        <v>505</v>
      </c>
      <c r="J908" s="112" t="s">
        <v>3728</v>
      </c>
      <c r="K908" s="178"/>
      <c r="L908" s="171"/>
      <c r="M908" s="171"/>
      <c r="N908" s="112">
        <v>61</v>
      </c>
      <c r="O908" s="75"/>
      <c r="P908" s="112">
        <v>41</v>
      </c>
      <c r="Q908" s="75"/>
      <c r="R908" s="112" t="s">
        <v>5</v>
      </c>
      <c r="S908" s="112" t="s">
        <v>19</v>
      </c>
    </row>
    <row r="909" spans="1:19" ht="15" customHeight="1" x14ac:dyDescent="0.35">
      <c r="A909" s="112">
        <v>1080</v>
      </c>
      <c r="B909" s="112" t="s">
        <v>3733</v>
      </c>
      <c r="C909" s="112" t="s">
        <v>3734</v>
      </c>
      <c r="D909" s="112" t="s">
        <v>3735</v>
      </c>
      <c r="E909" s="112" t="s">
        <v>333</v>
      </c>
      <c r="F909" s="112" t="s">
        <v>3736</v>
      </c>
      <c r="G909" s="180" t="s">
        <v>488</v>
      </c>
      <c r="H909" s="75"/>
      <c r="I909" s="112" t="s">
        <v>505</v>
      </c>
      <c r="J909" s="112" t="s">
        <v>3728</v>
      </c>
      <c r="K909" s="178"/>
      <c r="L909" s="171"/>
      <c r="M909" s="171"/>
      <c r="N909" s="112">
        <v>95</v>
      </c>
      <c r="O909" s="75"/>
      <c r="P909" s="112">
        <v>59</v>
      </c>
      <c r="Q909" s="75"/>
      <c r="R909" s="112" t="s">
        <v>3</v>
      </c>
      <c r="S909" s="112" t="s">
        <v>19</v>
      </c>
    </row>
    <row r="910" spans="1:19" ht="15" customHeight="1" x14ac:dyDescent="0.35">
      <c r="A910" s="112">
        <v>1180</v>
      </c>
      <c r="B910" s="112" t="s">
        <v>4095</v>
      </c>
      <c r="C910" s="112" t="s">
        <v>4096</v>
      </c>
      <c r="D910" s="112" t="s">
        <v>4097</v>
      </c>
      <c r="E910" s="112" t="s">
        <v>493</v>
      </c>
      <c r="F910" s="112" t="s">
        <v>4098</v>
      </c>
      <c r="G910" s="180" t="s">
        <v>488</v>
      </c>
      <c r="H910" s="75"/>
      <c r="I910" s="112" t="s">
        <v>505</v>
      </c>
      <c r="J910" s="112" t="s">
        <v>3728</v>
      </c>
      <c r="K910" s="178"/>
      <c r="L910" s="171"/>
      <c r="M910" s="171"/>
      <c r="N910" s="112">
        <v>20</v>
      </c>
      <c r="O910" s="75"/>
      <c r="P910" s="112">
        <v>34</v>
      </c>
      <c r="Q910" s="75"/>
      <c r="R910" s="112" t="s">
        <v>3</v>
      </c>
      <c r="S910" s="112" t="s">
        <v>19</v>
      </c>
    </row>
    <row r="911" spans="1:19" ht="15" customHeight="1" x14ac:dyDescent="0.35">
      <c r="A911" s="112">
        <v>1306</v>
      </c>
      <c r="B911" s="112" t="s">
        <v>4543</v>
      </c>
      <c r="C911" s="112" t="s">
        <v>4544</v>
      </c>
      <c r="D911" s="112" t="s">
        <v>4315</v>
      </c>
      <c r="E911" s="112" t="s">
        <v>302</v>
      </c>
      <c r="F911" s="112" t="s">
        <v>4545</v>
      </c>
      <c r="G911" s="180" t="s">
        <v>4546</v>
      </c>
      <c r="H911" s="75"/>
      <c r="I911" s="112" t="s">
        <v>505</v>
      </c>
      <c r="J911" s="112" t="s">
        <v>3728</v>
      </c>
      <c r="K911" s="178"/>
      <c r="L911" s="171"/>
      <c r="M911" s="171"/>
      <c r="N911" s="112">
        <v>5</v>
      </c>
      <c r="O911" s="75"/>
      <c r="P911" s="112">
        <v>39</v>
      </c>
      <c r="Q911" s="75"/>
      <c r="R911" s="112" t="s">
        <v>5</v>
      </c>
      <c r="S911" s="112" t="s">
        <v>19</v>
      </c>
    </row>
    <row r="912" spans="1:19" ht="15" customHeight="1" x14ac:dyDescent="0.35">
      <c r="A912" s="112">
        <v>1241</v>
      </c>
      <c r="B912" s="112" t="s">
        <v>4313</v>
      </c>
      <c r="C912" s="112" t="s">
        <v>4314</v>
      </c>
      <c r="D912" s="112" t="s">
        <v>4315</v>
      </c>
      <c r="E912" s="112" t="s">
        <v>295</v>
      </c>
      <c r="F912" s="112" t="s">
        <v>4316</v>
      </c>
      <c r="G912" s="180" t="s">
        <v>4317</v>
      </c>
      <c r="H912" s="75"/>
      <c r="I912" s="112" t="s">
        <v>505</v>
      </c>
      <c r="J912" s="112" t="s">
        <v>3728</v>
      </c>
      <c r="K912" s="178"/>
      <c r="L912" s="171"/>
      <c r="M912" s="171"/>
      <c r="N912" s="112">
        <v>4</v>
      </c>
      <c r="O912" s="75"/>
      <c r="P912" s="112">
        <v>26</v>
      </c>
      <c r="Q912" s="75"/>
      <c r="R912" s="112" t="s">
        <v>3</v>
      </c>
      <c r="S912" s="112" t="s">
        <v>19</v>
      </c>
    </row>
    <row r="913" spans="1:19" ht="15" customHeight="1" x14ac:dyDescent="0.35">
      <c r="A913" s="112">
        <v>1206</v>
      </c>
      <c r="B913" s="112" t="s">
        <v>4192</v>
      </c>
      <c r="C913" s="112" t="s">
        <v>4193</v>
      </c>
      <c r="D913" s="112" t="s">
        <v>4194</v>
      </c>
      <c r="E913" s="112" t="s">
        <v>302</v>
      </c>
      <c r="F913" s="112" t="s">
        <v>4195</v>
      </c>
      <c r="G913" s="180" t="s">
        <v>488</v>
      </c>
      <c r="H913" s="75"/>
      <c r="I913" s="112" t="s">
        <v>505</v>
      </c>
      <c r="J913" s="112" t="s">
        <v>3728</v>
      </c>
      <c r="K913" s="178"/>
      <c r="L913" s="171"/>
      <c r="M913" s="171"/>
      <c r="N913" s="112">
        <v>34</v>
      </c>
      <c r="O913" s="75"/>
      <c r="P913" s="112">
        <v>49</v>
      </c>
      <c r="Q913" s="75"/>
      <c r="R913" s="112" t="s">
        <v>3</v>
      </c>
      <c r="S913" s="112" t="s">
        <v>19</v>
      </c>
    </row>
    <row r="914" spans="1:19" ht="15" customHeight="1" x14ac:dyDescent="0.35">
      <c r="A914" s="112">
        <v>1226</v>
      </c>
      <c r="B914" s="112" t="s">
        <v>4260</v>
      </c>
      <c r="C914" s="112" t="s">
        <v>4261</v>
      </c>
      <c r="D914" s="112" t="s">
        <v>3763</v>
      </c>
      <c r="E914" s="112" t="s">
        <v>325</v>
      </c>
      <c r="F914" s="112" t="s">
        <v>4262</v>
      </c>
      <c r="G914" s="180" t="s">
        <v>4263</v>
      </c>
      <c r="H914" s="75"/>
      <c r="I914" s="112" t="s">
        <v>505</v>
      </c>
      <c r="J914" s="112" t="s">
        <v>3728</v>
      </c>
      <c r="K914" s="178"/>
      <c r="L914" s="171"/>
      <c r="M914" s="171"/>
      <c r="N914" s="112">
        <v>10</v>
      </c>
      <c r="O914" s="75"/>
      <c r="P914" s="112">
        <v>38</v>
      </c>
      <c r="Q914" s="75"/>
      <c r="R914" s="112" t="s">
        <v>3</v>
      </c>
      <c r="S914" s="112" t="s">
        <v>19</v>
      </c>
    </row>
    <row r="915" spans="1:19" ht="15" customHeight="1" x14ac:dyDescent="0.35">
      <c r="A915" s="112">
        <v>1319</v>
      </c>
      <c r="B915" s="112" t="s">
        <v>4590</v>
      </c>
      <c r="C915" s="112" t="s">
        <v>4591</v>
      </c>
      <c r="D915" s="112" t="s">
        <v>3763</v>
      </c>
      <c r="E915" s="112" t="s">
        <v>302</v>
      </c>
      <c r="F915" s="112" t="s">
        <v>4592</v>
      </c>
      <c r="G915" s="180" t="s">
        <v>488</v>
      </c>
      <c r="H915" s="75"/>
      <c r="I915" s="112" t="s">
        <v>505</v>
      </c>
      <c r="J915" s="112" t="s">
        <v>3728</v>
      </c>
      <c r="K915" s="178"/>
      <c r="L915" s="171"/>
      <c r="M915" s="171"/>
      <c r="N915" s="112">
        <v>42</v>
      </c>
      <c r="O915" s="75"/>
      <c r="P915" s="112">
        <v>28</v>
      </c>
      <c r="Q915" s="75"/>
      <c r="R915" s="112" t="s">
        <v>5</v>
      </c>
      <c r="S915" s="112" t="s">
        <v>19</v>
      </c>
    </row>
    <row r="916" spans="1:19" ht="15" customHeight="1" x14ac:dyDescent="0.35">
      <c r="A916" s="112">
        <v>1335</v>
      </c>
      <c r="B916" s="112" t="s">
        <v>4645</v>
      </c>
      <c r="C916" s="112" t="s">
        <v>4646</v>
      </c>
      <c r="D916" s="112" t="s">
        <v>3763</v>
      </c>
      <c r="E916" s="112" t="s">
        <v>346</v>
      </c>
      <c r="F916" s="112" t="s">
        <v>4647</v>
      </c>
      <c r="G916" s="180" t="s">
        <v>488</v>
      </c>
      <c r="H916" s="75"/>
      <c r="I916" s="112" t="s">
        <v>505</v>
      </c>
      <c r="J916" s="112" t="s">
        <v>3728</v>
      </c>
      <c r="K916" s="178"/>
      <c r="L916" s="171"/>
      <c r="M916" s="171"/>
      <c r="N916" s="112">
        <v>15</v>
      </c>
      <c r="O916" s="75"/>
      <c r="P916" s="112">
        <v>48</v>
      </c>
      <c r="Q916" s="75"/>
      <c r="R916" s="112" t="s">
        <v>5</v>
      </c>
      <c r="S916" s="112" t="s">
        <v>19</v>
      </c>
    </row>
    <row r="917" spans="1:19" ht="15" customHeight="1" x14ac:dyDescent="0.35">
      <c r="A917" s="112">
        <v>1087</v>
      </c>
      <c r="B917" s="112" t="s">
        <v>3761</v>
      </c>
      <c r="C917" s="112" t="s">
        <v>3762</v>
      </c>
      <c r="D917" s="112" t="s">
        <v>3763</v>
      </c>
      <c r="E917" s="112" t="s">
        <v>556</v>
      </c>
      <c r="F917" s="112" t="s">
        <v>3764</v>
      </c>
      <c r="G917" s="180" t="s">
        <v>488</v>
      </c>
      <c r="H917" s="75"/>
      <c r="I917" s="112" t="s">
        <v>505</v>
      </c>
      <c r="J917" s="112" t="s">
        <v>3728</v>
      </c>
      <c r="K917" s="178"/>
      <c r="L917" s="171"/>
      <c r="M917" s="171"/>
      <c r="N917" s="75"/>
      <c r="O917" s="75"/>
      <c r="P917" s="112">
        <v>32</v>
      </c>
      <c r="Q917" s="75"/>
      <c r="R917" s="112" t="s">
        <v>3</v>
      </c>
      <c r="S917" s="112" t="s">
        <v>19</v>
      </c>
    </row>
    <row r="918" spans="1:19" ht="15" customHeight="1" x14ac:dyDescent="0.35">
      <c r="A918" s="112">
        <v>1289</v>
      </c>
      <c r="B918" s="112" t="s">
        <v>4487</v>
      </c>
      <c r="C918" s="112" t="s">
        <v>4488</v>
      </c>
      <c r="D918" s="112" t="s">
        <v>3731</v>
      </c>
      <c r="E918" s="112" t="s">
        <v>310</v>
      </c>
      <c r="F918" s="112" t="s">
        <v>4489</v>
      </c>
      <c r="G918" s="180" t="s">
        <v>488</v>
      </c>
      <c r="H918" s="75"/>
      <c r="I918" s="112" t="s">
        <v>505</v>
      </c>
      <c r="J918" s="112" t="s">
        <v>3728</v>
      </c>
      <c r="K918" s="178"/>
      <c r="L918" s="171"/>
      <c r="M918" s="171"/>
      <c r="N918" s="112">
        <v>6</v>
      </c>
      <c r="O918" s="75"/>
      <c r="P918" s="112">
        <v>48</v>
      </c>
      <c r="Q918" s="75"/>
      <c r="R918" s="112" t="s">
        <v>5</v>
      </c>
      <c r="S918" s="112" t="s">
        <v>19</v>
      </c>
    </row>
    <row r="919" spans="1:19" ht="15" customHeight="1" x14ac:dyDescent="0.35">
      <c r="A919" s="112">
        <v>1079</v>
      </c>
      <c r="B919" s="112" t="s">
        <v>3729</v>
      </c>
      <c r="C919" s="112" t="s">
        <v>3730</v>
      </c>
      <c r="D919" s="112" t="s">
        <v>3731</v>
      </c>
      <c r="E919" s="112" t="s">
        <v>302</v>
      </c>
      <c r="F919" s="112" t="s">
        <v>3732</v>
      </c>
      <c r="G919" s="180" t="s">
        <v>488</v>
      </c>
      <c r="H919" s="75"/>
      <c r="I919" s="112" t="s">
        <v>505</v>
      </c>
      <c r="J919" s="112" t="s">
        <v>3728</v>
      </c>
      <c r="K919" s="178"/>
      <c r="L919" s="171"/>
      <c r="M919" s="171"/>
      <c r="N919" s="112">
        <v>18</v>
      </c>
      <c r="O919" s="75"/>
      <c r="P919" s="112">
        <v>46</v>
      </c>
      <c r="Q919" s="75"/>
      <c r="R919" s="112" t="s">
        <v>3</v>
      </c>
      <c r="S919" s="112" t="s">
        <v>19</v>
      </c>
    </row>
    <row r="920" spans="1:19" ht="15" customHeight="1" x14ac:dyDescent="0.35">
      <c r="A920" s="112">
        <v>1210</v>
      </c>
      <c r="B920" s="112" t="s">
        <v>4204</v>
      </c>
      <c r="C920" s="112" t="s">
        <v>4205</v>
      </c>
      <c r="D920" s="112" t="s">
        <v>3731</v>
      </c>
      <c r="E920" s="112" t="s">
        <v>295</v>
      </c>
      <c r="F920" s="112" t="s">
        <v>4206</v>
      </c>
      <c r="G920" s="180" t="s">
        <v>488</v>
      </c>
      <c r="H920" s="75"/>
      <c r="I920" s="112" t="s">
        <v>505</v>
      </c>
      <c r="J920" s="112" t="s">
        <v>3728</v>
      </c>
      <c r="K920" s="178"/>
      <c r="L920" s="171"/>
      <c r="M920" s="171"/>
      <c r="N920" s="112">
        <v>21</v>
      </c>
      <c r="O920" s="75"/>
      <c r="P920" s="112">
        <v>50</v>
      </c>
      <c r="Q920" s="75"/>
      <c r="R920" s="112" t="s">
        <v>3</v>
      </c>
      <c r="S920" s="112" t="s">
        <v>19</v>
      </c>
    </row>
    <row r="921" spans="1:19" ht="15" customHeight="1" x14ac:dyDescent="0.35">
      <c r="A921" s="112">
        <v>1113</v>
      </c>
      <c r="B921" s="112" t="s">
        <v>3859</v>
      </c>
      <c r="C921" s="112" t="s">
        <v>3860</v>
      </c>
      <c r="D921" s="112" t="s">
        <v>3731</v>
      </c>
      <c r="E921" s="112" t="s">
        <v>295</v>
      </c>
      <c r="F921" s="112" t="s">
        <v>3861</v>
      </c>
      <c r="G921" s="180" t="s">
        <v>488</v>
      </c>
      <c r="H921" s="75"/>
      <c r="I921" s="112" t="s">
        <v>505</v>
      </c>
      <c r="J921" s="112" t="s">
        <v>3728</v>
      </c>
      <c r="K921" s="178"/>
      <c r="L921" s="171"/>
      <c r="M921" s="171"/>
      <c r="N921" s="112">
        <v>23</v>
      </c>
      <c r="O921" s="75"/>
      <c r="P921" s="112">
        <v>88</v>
      </c>
      <c r="Q921" s="75"/>
      <c r="R921" s="112" t="s">
        <v>3</v>
      </c>
      <c r="S921" s="112" t="s">
        <v>19</v>
      </c>
    </row>
    <row r="922" spans="1:19" ht="15" customHeight="1" x14ac:dyDescent="0.35">
      <c r="A922" s="112">
        <v>1275</v>
      </c>
      <c r="B922" s="112" t="s">
        <v>4438</v>
      </c>
      <c r="C922" s="112" t="s">
        <v>4439</v>
      </c>
      <c r="D922" s="112" t="s">
        <v>3731</v>
      </c>
      <c r="E922" s="112" t="s">
        <v>295</v>
      </c>
      <c r="F922" s="112" t="s">
        <v>4440</v>
      </c>
      <c r="G922" s="180" t="s">
        <v>488</v>
      </c>
      <c r="H922" s="75"/>
      <c r="I922" s="112" t="s">
        <v>505</v>
      </c>
      <c r="J922" s="112" t="s">
        <v>3728</v>
      </c>
      <c r="K922" s="178"/>
      <c r="L922" s="171"/>
      <c r="M922" s="171"/>
      <c r="N922" s="112">
        <v>2</v>
      </c>
      <c r="O922" s="75"/>
      <c r="P922" s="112">
        <v>20</v>
      </c>
      <c r="Q922" s="75"/>
      <c r="R922" s="112" t="s">
        <v>5</v>
      </c>
      <c r="S922" s="112" t="s">
        <v>19</v>
      </c>
    </row>
    <row r="923" spans="1:19" ht="15" customHeight="1" x14ac:dyDescent="0.35">
      <c r="A923" s="112">
        <v>1325</v>
      </c>
      <c r="B923" s="112" t="s">
        <v>4610</v>
      </c>
      <c r="C923" s="112" t="s">
        <v>4611</v>
      </c>
      <c r="D923" s="112" t="s">
        <v>3731</v>
      </c>
      <c r="E923" s="112" t="s">
        <v>493</v>
      </c>
      <c r="F923" s="112" t="s">
        <v>4612</v>
      </c>
      <c r="G923" s="180" t="s">
        <v>488</v>
      </c>
      <c r="H923" s="75"/>
      <c r="I923" s="112" t="s">
        <v>505</v>
      </c>
      <c r="J923" s="112" t="s">
        <v>3728</v>
      </c>
      <c r="K923" s="178"/>
      <c r="L923" s="171"/>
      <c r="M923" s="171"/>
      <c r="N923" s="112">
        <v>25</v>
      </c>
      <c r="O923" s="75"/>
      <c r="P923" s="112">
        <v>23</v>
      </c>
      <c r="Q923" s="75"/>
      <c r="R923" s="112" t="s">
        <v>5</v>
      </c>
      <c r="S923" s="112" t="s">
        <v>19</v>
      </c>
    </row>
    <row r="924" spans="1:19" ht="15" customHeight="1" x14ac:dyDescent="0.35">
      <c r="A924" s="112">
        <v>1238</v>
      </c>
      <c r="B924" s="112" t="s">
        <v>4300</v>
      </c>
      <c r="C924" s="112" t="s">
        <v>4301</v>
      </c>
      <c r="D924" s="112" t="s">
        <v>3731</v>
      </c>
      <c r="E924" s="112" t="s">
        <v>493</v>
      </c>
      <c r="F924" s="112" t="s">
        <v>4302</v>
      </c>
      <c r="G924" s="180" t="s">
        <v>488</v>
      </c>
      <c r="H924" s="75"/>
      <c r="I924" s="112" t="s">
        <v>505</v>
      </c>
      <c r="J924" s="112" t="s">
        <v>3728</v>
      </c>
      <c r="K924" s="178"/>
      <c r="L924" s="171"/>
      <c r="M924" s="171"/>
      <c r="N924" s="112">
        <v>11</v>
      </c>
      <c r="O924" s="75"/>
      <c r="P924" s="112">
        <v>18</v>
      </c>
      <c r="Q924" s="75"/>
      <c r="R924" s="112" t="s">
        <v>3</v>
      </c>
      <c r="S924" s="112" t="s">
        <v>19</v>
      </c>
    </row>
    <row r="925" spans="1:19" ht="15" customHeight="1" x14ac:dyDescent="0.35">
      <c r="A925" s="112">
        <v>1223</v>
      </c>
      <c r="B925" s="112" t="s">
        <v>4251</v>
      </c>
      <c r="C925" s="112" t="s">
        <v>4252</v>
      </c>
      <c r="D925" s="112" t="s">
        <v>3731</v>
      </c>
      <c r="E925" s="112" t="s">
        <v>493</v>
      </c>
      <c r="F925" s="112" t="s">
        <v>4253</v>
      </c>
      <c r="G925" s="180" t="s">
        <v>488</v>
      </c>
      <c r="H925" s="75"/>
      <c r="I925" s="112" t="s">
        <v>505</v>
      </c>
      <c r="J925" s="112" t="s">
        <v>3728</v>
      </c>
      <c r="K925" s="178"/>
      <c r="L925" s="171"/>
      <c r="M925" s="171"/>
      <c r="N925" s="112">
        <v>4</v>
      </c>
      <c r="O925" s="75"/>
      <c r="P925" s="112">
        <v>20</v>
      </c>
      <c r="Q925" s="75"/>
      <c r="R925" s="112" t="s">
        <v>3</v>
      </c>
      <c r="S925" s="112" t="s">
        <v>19</v>
      </c>
    </row>
    <row r="926" spans="1:19" ht="15" customHeight="1" x14ac:dyDescent="0.35">
      <c r="A926" s="112">
        <v>1329</v>
      </c>
      <c r="B926" s="112" t="s">
        <v>4626</v>
      </c>
      <c r="C926" s="112" t="s">
        <v>4627</v>
      </c>
      <c r="D926" s="112" t="s">
        <v>3731</v>
      </c>
      <c r="E926" s="112" t="s">
        <v>493</v>
      </c>
      <c r="F926" s="112" t="s">
        <v>4628</v>
      </c>
      <c r="G926" s="180" t="s">
        <v>488</v>
      </c>
      <c r="H926" s="75"/>
      <c r="I926" s="112" t="s">
        <v>505</v>
      </c>
      <c r="J926" s="112" t="s">
        <v>3728</v>
      </c>
      <c r="K926" s="178"/>
      <c r="L926" s="171"/>
      <c r="M926" s="171"/>
      <c r="N926" s="112">
        <v>7</v>
      </c>
      <c r="O926" s="75"/>
      <c r="P926" s="112">
        <v>17</v>
      </c>
      <c r="Q926" s="75"/>
      <c r="R926" s="112" t="s">
        <v>5</v>
      </c>
      <c r="S926" s="112" t="s">
        <v>19</v>
      </c>
    </row>
    <row r="927" spans="1:19" ht="15" customHeight="1" x14ac:dyDescent="0.35">
      <c r="A927" s="112">
        <v>1224</v>
      </c>
      <c r="B927" s="112" t="s">
        <v>4254</v>
      </c>
      <c r="C927" s="112" t="s">
        <v>4255</v>
      </c>
      <c r="D927" s="112" t="s">
        <v>3731</v>
      </c>
      <c r="E927" s="112" t="s">
        <v>493</v>
      </c>
      <c r="F927" s="112" t="s">
        <v>4256</v>
      </c>
      <c r="G927" s="180" t="s">
        <v>488</v>
      </c>
      <c r="H927" s="75"/>
      <c r="I927" s="112" t="s">
        <v>505</v>
      </c>
      <c r="J927" s="112" t="s">
        <v>3728</v>
      </c>
      <c r="K927" s="178"/>
      <c r="L927" s="171"/>
      <c r="M927" s="171"/>
      <c r="N927" s="112">
        <v>8</v>
      </c>
      <c r="O927" s="75"/>
      <c r="P927" s="112">
        <v>13</v>
      </c>
      <c r="Q927" s="75"/>
      <c r="R927" s="112" t="s">
        <v>3</v>
      </c>
      <c r="S927" s="112" t="s">
        <v>19</v>
      </c>
    </row>
    <row r="928" spans="1:19" ht="15" customHeight="1" x14ac:dyDescent="0.35">
      <c r="A928" s="112">
        <v>1318</v>
      </c>
      <c r="B928" s="112" t="s">
        <v>4587</v>
      </c>
      <c r="C928" s="112" t="s">
        <v>4588</v>
      </c>
      <c r="D928" s="112" t="s">
        <v>3731</v>
      </c>
      <c r="E928" s="112" t="s">
        <v>493</v>
      </c>
      <c r="F928" s="112" t="s">
        <v>4589</v>
      </c>
      <c r="G928" s="180" t="s">
        <v>488</v>
      </c>
      <c r="H928" s="75"/>
      <c r="I928" s="112" t="s">
        <v>505</v>
      </c>
      <c r="J928" s="112" t="s">
        <v>3728</v>
      </c>
      <c r="K928" s="178"/>
      <c r="L928" s="171"/>
      <c r="M928" s="171"/>
      <c r="N928" s="112">
        <v>15</v>
      </c>
      <c r="O928" s="75"/>
      <c r="P928" s="112">
        <v>61</v>
      </c>
      <c r="Q928" s="75"/>
      <c r="R928" s="112" t="s">
        <v>5</v>
      </c>
      <c r="S928" s="112" t="s">
        <v>19</v>
      </c>
    </row>
    <row r="929" spans="1:19" ht="15" customHeight="1" x14ac:dyDescent="0.35">
      <c r="A929" s="112">
        <v>1321</v>
      </c>
      <c r="B929" s="112" t="s">
        <v>4595</v>
      </c>
      <c r="C929" s="112" t="s">
        <v>4596</v>
      </c>
      <c r="D929" s="112" t="s">
        <v>3731</v>
      </c>
      <c r="E929" s="112" t="s">
        <v>493</v>
      </c>
      <c r="F929" s="112" t="s">
        <v>4597</v>
      </c>
      <c r="G929" s="180" t="s">
        <v>4598</v>
      </c>
      <c r="H929" s="75"/>
      <c r="I929" s="112" t="s">
        <v>505</v>
      </c>
      <c r="J929" s="112" t="s">
        <v>3728</v>
      </c>
      <c r="K929" s="178"/>
      <c r="L929" s="171"/>
      <c r="M929" s="171"/>
      <c r="N929" s="112">
        <v>12</v>
      </c>
      <c r="O929" s="75"/>
      <c r="P929" s="112">
        <v>19</v>
      </c>
      <c r="Q929" s="75"/>
      <c r="R929" s="112" t="s">
        <v>5</v>
      </c>
      <c r="S929" s="112" t="s">
        <v>19</v>
      </c>
    </row>
    <row r="930" spans="1:19" ht="15" customHeight="1" x14ac:dyDescent="0.35">
      <c r="A930" s="112">
        <v>1337</v>
      </c>
      <c r="B930" s="112" t="s">
        <v>4652</v>
      </c>
      <c r="C930" s="112" t="s">
        <v>4653</v>
      </c>
      <c r="D930" s="112" t="s">
        <v>3731</v>
      </c>
      <c r="E930" s="112" t="s">
        <v>346</v>
      </c>
      <c r="F930" s="112" t="s">
        <v>4654</v>
      </c>
      <c r="G930" s="180" t="s">
        <v>488</v>
      </c>
      <c r="H930" s="75"/>
      <c r="I930" s="112" t="s">
        <v>505</v>
      </c>
      <c r="J930" s="112" t="s">
        <v>3728</v>
      </c>
      <c r="K930" s="178"/>
      <c r="L930" s="171"/>
      <c r="M930" s="171"/>
      <c r="N930" s="112">
        <v>3</v>
      </c>
      <c r="O930" s="75"/>
      <c r="P930" s="112">
        <v>23</v>
      </c>
      <c r="Q930" s="75"/>
      <c r="R930" s="112" t="s">
        <v>5</v>
      </c>
      <c r="S930" s="112" t="s">
        <v>19</v>
      </c>
    </row>
    <row r="931" spans="1:19" ht="15" customHeight="1" x14ac:dyDescent="0.35">
      <c r="A931" s="112">
        <v>1333</v>
      </c>
      <c r="B931" s="112" t="s">
        <v>4638</v>
      </c>
      <c r="C931" s="112" t="s">
        <v>4639</v>
      </c>
      <c r="D931" s="112" t="s">
        <v>3731</v>
      </c>
      <c r="E931" s="112" t="s">
        <v>556</v>
      </c>
      <c r="F931" s="112" t="s">
        <v>4640</v>
      </c>
      <c r="G931" s="180" t="s">
        <v>488</v>
      </c>
      <c r="H931" s="75"/>
      <c r="I931" s="112" t="s">
        <v>505</v>
      </c>
      <c r="J931" s="112" t="s">
        <v>3728</v>
      </c>
      <c r="K931" s="178"/>
      <c r="L931" s="171"/>
      <c r="M931" s="171"/>
      <c r="N931" s="112">
        <v>1</v>
      </c>
      <c r="O931" s="75"/>
      <c r="P931" s="112">
        <v>39</v>
      </c>
      <c r="Q931" s="75"/>
      <c r="R931" s="112" t="s">
        <v>5</v>
      </c>
      <c r="S931" s="112" t="s">
        <v>19</v>
      </c>
    </row>
    <row r="932" spans="1:19" ht="15" customHeight="1" x14ac:dyDescent="0.35">
      <c r="A932" s="112">
        <v>1229</v>
      </c>
      <c r="B932" s="112" t="s">
        <v>4270</v>
      </c>
      <c r="C932" s="112" t="s">
        <v>4271</v>
      </c>
      <c r="D932" s="112" t="s">
        <v>3731</v>
      </c>
      <c r="E932" s="112" t="s">
        <v>556</v>
      </c>
      <c r="F932" s="112" t="s">
        <v>4272</v>
      </c>
      <c r="G932" s="180" t="s">
        <v>488</v>
      </c>
      <c r="H932" s="75"/>
      <c r="I932" s="112" t="s">
        <v>505</v>
      </c>
      <c r="J932" s="112" t="s">
        <v>3728</v>
      </c>
      <c r="K932" s="178"/>
      <c r="L932" s="171"/>
      <c r="M932" s="171"/>
      <c r="N932" s="112">
        <v>3</v>
      </c>
      <c r="O932" s="75"/>
      <c r="P932" s="112">
        <v>58</v>
      </c>
      <c r="Q932" s="75"/>
      <c r="R932" s="112" t="s">
        <v>3</v>
      </c>
      <c r="S932" s="112" t="s">
        <v>19</v>
      </c>
    </row>
    <row r="933" spans="1:19" ht="15" customHeight="1" x14ac:dyDescent="0.35">
      <c r="A933" s="112">
        <v>1248</v>
      </c>
      <c r="B933" s="112" t="s">
        <v>4340</v>
      </c>
      <c r="C933" s="112" t="s">
        <v>4341</v>
      </c>
      <c r="D933" s="112" t="s">
        <v>3731</v>
      </c>
      <c r="E933" s="112" t="s">
        <v>556</v>
      </c>
      <c r="F933" s="112" t="s">
        <v>4342</v>
      </c>
      <c r="G933" s="180" t="s">
        <v>488</v>
      </c>
      <c r="H933" s="75"/>
      <c r="I933" s="112" t="s">
        <v>505</v>
      </c>
      <c r="J933" s="112" t="s">
        <v>3728</v>
      </c>
      <c r="K933" s="178"/>
      <c r="L933" s="171"/>
      <c r="M933" s="171"/>
      <c r="N933" s="112">
        <v>1</v>
      </c>
      <c r="O933" s="75"/>
      <c r="P933" s="112">
        <v>37</v>
      </c>
      <c r="Q933" s="75"/>
      <c r="R933" s="112" t="s">
        <v>3</v>
      </c>
      <c r="S933" s="112" t="s">
        <v>19</v>
      </c>
    </row>
    <row r="934" spans="1:19" ht="15" customHeight="1" x14ac:dyDescent="0.35">
      <c r="A934" s="112">
        <v>1173</v>
      </c>
      <c r="B934" s="112" t="s">
        <v>4072</v>
      </c>
      <c r="C934" s="112" t="s">
        <v>4073</v>
      </c>
      <c r="D934" s="112" t="s">
        <v>3731</v>
      </c>
      <c r="E934" s="112" t="s">
        <v>556</v>
      </c>
      <c r="F934" s="112" t="s">
        <v>4074</v>
      </c>
      <c r="G934" s="180" t="s">
        <v>488</v>
      </c>
      <c r="H934" s="75"/>
      <c r="I934" s="112" t="s">
        <v>505</v>
      </c>
      <c r="J934" s="112" t="s">
        <v>3728</v>
      </c>
      <c r="K934" s="178"/>
      <c r="L934" s="171"/>
      <c r="M934" s="171"/>
      <c r="N934" s="112">
        <v>1</v>
      </c>
      <c r="O934" s="75"/>
      <c r="P934" s="112">
        <v>17</v>
      </c>
      <c r="Q934" s="75"/>
      <c r="R934" s="112" t="s">
        <v>3</v>
      </c>
      <c r="S934" s="112" t="s">
        <v>19</v>
      </c>
    </row>
    <row r="935" spans="1:19" ht="15" customHeight="1" x14ac:dyDescent="0.35">
      <c r="A935" s="112">
        <v>1168</v>
      </c>
      <c r="B935" s="112" t="s">
        <v>4056</v>
      </c>
      <c r="C935" s="112" t="s">
        <v>4057</v>
      </c>
      <c r="D935" s="112" t="s">
        <v>3731</v>
      </c>
      <c r="E935" s="112" t="s">
        <v>556</v>
      </c>
      <c r="F935" s="112" t="s">
        <v>4058</v>
      </c>
      <c r="G935" s="180" t="s">
        <v>488</v>
      </c>
      <c r="H935" s="75"/>
      <c r="I935" s="112" t="s">
        <v>505</v>
      </c>
      <c r="J935" s="112" t="s">
        <v>3728</v>
      </c>
      <c r="K935" s="178"/>
      <c r="L935" s="171"/>
      <c r="M935" s="171"/>
      <c r="N935" s="75"/>
      <c r="O935" s="75"/>
      <c r="P935" s="112">
        <v>3</v>
      </c>
      <c r="Q935" s="75"/>
      <c r="R935" s="112" t="s">
        <v>3</v>
      </c>
      <c r="S935" s="112" t="s">
        <v>19</v>
      </c>
    </row>
    <row r="936" spans="1:19" ht="15" customHeight="1" x14ac:dyDescent="0.35">
      <c r="A936" s="112">
        <v>1166</v>
      </c>
      <c r="B936" s="112" t="s">
        <v>4050</v>
      </c>
      <c r="C936" s="112" t="s">
        <v>4051</v>
      </c>
      <c r="D936" s="112" t="s">
        <v>3731</v>
      </c>
      <c r="E936" s="112" t="s">
        <v>556</v>
      </c>
      <c r="F936" s="112" t="s">
        <v>4052</v>
      </c>
      <c r="G936" s="180" t="s">
        <v>488</v>
      </c>
      <c r="H936" s="75"/>
      <c r="I936" s="112" t="s">
        <v>505</v>
      </c>
      <c r="J936" s="112" t="s">
        <v>3728</v>
      </c>
      <c r="K936" s="178"/>
      <c r="L936" s="171"/>
      <c r="M936" s="171"/>
      <c r="N936" s="112">
        <v>3</v>
      </c>
      <c r="O936" s="75"/>
      <c r="P936" s="112">
        <v>17</v>
      </c>
      <c r="Q936" s="75"/>
      <c r="R936" s="112" t="s">
        <v>3</v>
      </c>
      <c r="S936" s="112" t="s">
        <v>19</v>
      </c>
    </row>
    <row r="937" spans="1:19" ht="15" customHeight="1" x14ac:dyDescent="0.35">
      <c r="A937" s="112">
        <v>1266</v>
      </c>
      <c r="B937" s="112" t="s">
        <v>4406</v>
      </c>
      <c r="C937" s="112" t="s">
        <v>4407</v>
      </c>
      <c r="D937" s="112" t="s">
        <v>3731</v>
      </c>
      <c r="E937" s="112" t="s">
        <v>556</v>
      </c>
      <c r="F937" s="112" t="s">
        <v>4408</v>
      </c>
      <c r="G937" s="180" t="s">
        <v>488</v>
      </c>
      <c r="H937" s="75"/>
      <c r="I937" s="112" t="s">
        <v>505</v>
      </c>
      <c r="J937" s="112" t="s">
        <v>3728</v>
      </c>
      <c r="K937" s="178"/>
      <c r="L937" s="171"/>
      <c r="M937" s="171"/>
      <c r="N937" s="112">
        <v>2</v>
      </c>
      <c r="O937" s="75"/>
      <c r="P937" s="112">
        <v>23</v>
      </c>
      <c r="Q937" s="75"/>
      <c r="R937" s="112" t="s">
        <v>5</v>
      </c>
      <c r="S937" s="112" t="s">
        <v>19</v>
      </c>
    </row>
    <row r="938" spans="1:19" ht="15" customHeight="1" x14ac:dyDescent="0.35">
      <c r="A938" s="112">
        <v>1088</v>
      </c>
      <c r="B938" s="112" t="s">
        <v>3765</v>
      </c>
      <c r="C938" s="112" t="s">
        <v>3766</v>
      </c>
      <c r="D938" s="112" t="s">
        <v>3731</v>
      </c>
      <c r="E938" s="112" t="s">
        <v>556</v>
      </c>
      <c r="F938" s="112" t="s">
        <v>3767</v>
      </c>
      <c r="G938" s="180" t="s">
        <v>3768</v>
      </c>
      <c r="H938" s="75"/>
      <c r="I938" s="112" t="s">
        <v>505</v>
      </c>
      <c r="J938" s="112" t="s">
        <v>3728</v>
      </c>
      <c r="K938" s="178"/>
      <c r="L938" s="171"/>
      <c r="M938" s="171"/>
      <c r="N938" s="75"/>
      <c r="O938" s="75"/>
      <c r="P938" s="112">
        <v>11</v>
      </c>
      <c r="Q938" s="75"/>
      <c r="R938" s="112" t="s">
        <v>3</v>
      </c>
      <c r="S938" s="112" t="s">
        <v>19</v>
      </c>
    </row>
    <row r="939" spans="1:19" ht="15" customHeight="1" x14ac:dyDescent="0.35">
      <c r="A939" s="112">
        <v>1338</v>
      </c>
      <c r="B939" s="112" t="s">
        <v>4655</v>
      </c>
      <c r="C939" s="112" t="s">
        <v>4656</v>
      </c>
      <c r="D939" s="112" t="s">
        <v>3731</v>
      </c>
      <c r="E939" s="112" t="s">
        <v>556</v>
      </c>
      <c r="F939" s="112" t="s">
        <v>4657</v>
      </c>
      <c r="G939" s="180" t="s">
        <v>488</v>
      </c>
      <c r="H939" s="75"/>
      <c r="I939" s="112" t="s">
        <v>505</v>
      </c>
      <c r="J939" s="112" t="s">
        <v>3728</v>
      </c>
      <c r="K939" s="178"/>
      <c r="L939" s="171"/>
      <c r="M939" s="171"/>
      <c r="N939" s="75"/>
      <c r="O939" s="75"/>
      <c r="P939" s="112">
        <v>33</v>
      </c>
      <c r="Q939" s="75"/>
      <c r="R939" s="112" t="s">
        <v>5</v>
      </c>
      <c r="S939" s="112" t="s">
        <v>19</v>
      </c>
    </row>
    <row r="940" spans="1:19" ht="15" customHeight="1" x14ac:dyDescent="0.35">
      <c r="A940" s="112">
        <v>1245</v>
      </c>
      <c r="B940" s="112" t="s">
        <v>4329</v>
      </c>
      <c r="C940" s="112" t="s">
        <v>4330</v>
      </c>
      <c r="D940" s="112" t="s">
        <v>3731</v>
      </c>
      <c r="E940" s="112" t="s">
        <v>556</v>
      </c>
      <c r="F940" s="112" t="s">
        <v>4331</v>
      </c>
      <c r="G940" s="180" t="s">
        <v>488</v>
      </c>
      <c r="H940" s="75"/>
      <c r="I940" s="112" t="s">
        <v>505</v>
      </c>
      <c r="J940" s="112" t="s">
        <v>3728</v>
      </c>
      <c r="K940" s="178"/>
      <c r="L940" s="171"/>
      <c r="M940" s="171"/>
      <c r="N940" s="75"/>
      <c r="O940" s="75"/>
      <c r="P940" s="112">
        <v>11</v>
      </c>
      <c r="Q940" s="75"/>
      <c r="R940" s="112" t="s">
        <v>3</v>
      </c>
      <c r="S940" s="112" t="s">
        <v>19</v>
      </c>
    </row>
    <row r="941" spans="1:19" ht="15" customHeight="1" x14ac:dyDescent="0.35">
      <c r="A941" s="112">
        <v>1263</v>
      </c>
      <c r="B941" s="112" t="s">
        <v>4395</v>
      </c>
      <c r="C941" s="112" t="s">
        <v>4396</v>
      </c>
      <c r="D941" s="112" t="s">
        <v>4397</v>
      </c>
      <c r="E941" s="112" t="s">
        <v>288</v>
      </c>
      <c r="F941" s="112" t="s">
        <v>4398</v>
      </c>
      <c r="G941" s="180" t="s">
        <v>488</v>
      </c>
      <c r="H941" s="75"/>
      <c r="I941" s="112" t="s">
        <v>505</v>
      </c>
      <c r="J941" s="112" t="s">
        <v>3728</v>
      </c>
      <c r="K941" s="178"/>
      <c r="L941" s="171"/>
      <c r="M941" s="171"/>
      <c r="N941" s="112">
        <v>35</v>
      </c>
      <c r="O941" s="75"/>
      <c r="P941" s="112">
        <v>40</v>
      </c>
      <c r="Q941" s="75"/>
      <c r="R941" s="112" t="s">
        <v>5</v>
      </c>
      <c r="S941" s="112" t="s">
        <v>19</v>
      </c>
    </row>
    <row r="942" spans="1:19" ht="15" customHeight="1" x14ac:dyDescent="0.35">
      <c r="A942" s="112">
        <v>1170</v>
      </c>
      <c r="B942" s="112" t="s">
        <v>4062</v>
      </c>
      <c r="C942" s="112" t="s">
        <v>4063</v>
      </c>
      <c r="D942" s="112" t="s">
        <v>3819</v>
      </c>
      <c r="E942" s="112" t="s">
        <v>310</v>
      </c>
      <c r="F942" s="112" t="s">
        <v>4064</v>
      </c>
      <c r="G942" s="180" t="s">
        <v>488</v>
      </c>
      <c r="H942" s="75"/>
      <c r="I942" s="112" t="s">
        <v>505</v>
      </c>
      <c r="J942" s="112" t="s">
        <v>3728</v>
      </c>
      <c r="K942" s="178"/>
      <c r="L942" s="171"/>
      <c r="M942" s="171"/>
      <c r="N942" s="112">
        <v>8</v>
      </c>
      <c r="O942" s="75"/>
      <c r="P942" s="112">
        <v>34</v>
      </c>
      <c r="Q942" s="75"/>
      <c r="R942" s="112" t="s">
        <v>3</v>
      </c>
      <c r="S942" s="112" t="s">
        <v>19</v>
      </c>
    </row>
    <row r="943" spans="1:19" ht="15" customHeight="1" x14ac:dyDescent="0.35">
      <c r="A943" s="112">
        <v>1253</v>
      </c>
      <c r="B943" s="112" t="s">
        <v>4360</v>
      </c>
      <c r="C943" s="112" t="s">
        <v>4361</v>
      </c>
      <c r="D943" s="112" t="s">
        <v>3819</v>
      </c>
      <c r="E943" s="112" t="s">
        <v>288</v>
      </c>
      <c r="F943" s="112" t="s">
        <v>4362</v>
      </c>
      <c r="G943" s="180" t="s">
        <v>4363</v>
      </c>
      <c r="H943" s="75"/>
      <c r="I943" s="112" t="s">
        <v>505</v>
      </c>
      <c r="J943" s="112" t="s">
        <v>3728</v>
      </c>
      <c r="K943" s="178"/>
      <c r="L943" s="171"/>
      <c r="M943" s="171"/>
      <c r="N943" s="112">
        <v>26</v>
      </c>
      <c r="O943" s="75"/>
      <c r="P943" s="112">
        <v>54</v>
      </c>
      <c r="Q943" s="75"/>
      <c r="R943" s="112" t="s">
        <v>5</v>
      </c>
      <c r="S943" s="112" t="s">
        <v>19</v>
      </c>
    </row>
    <row r="944" spans="1:19" ht="15" customHeight="1" x14ac:dyDescent="0.35">
      <c r="A944" s="112">
        <v>1258</v>
      </c>
      <c r="B944" s="112" t="s">
        <v>4378</v>
      </c>
      <c r="C944" s="112" t="s">
        <v>4379</v>
      </c>
      <c r="D944" s="112" t="s">
        <v>3819</v>
      </c>
      <c r="E944" s="112" t="s">
        <v>288</v>
      </c>
      <c r="F944" s="112" t="s">
        <v>4380</v>
      </c>
      <c r="G944" s="180" t="s">
        <v>488</v>
      </c>
      <c r="H944" s="75"/>
      <c r="I944" s="112" t="s">
        <v>505</v>
      </c>
      <c r="J944" s="112" t="s">
        <v>3728</v>
      </c>
      <c r="K944" s="178"/>
      <c r="L944" s="171"/>
      <c r="M944" s="171"/>
      <c r="N944" s="112">
        <v>190</v>
      </c>
      <c r="O944" s="75"/>
      <c r="P944" s="112">
        <v>61</v>
      </c>
      <c r="Q944" s="75"/>
      <c r="R944" s="112" t="s">
        <v>5</v>
      </c>
      <c r="S944" s="112" t="s">
        <v>19</v>
      </c>
    </row>
    <row r="945" spans="1:19" ht="15" customHeight="1" x14ac:dyDescent="0.35">
      <c r="A945" s="112">
        <v>1102</v>
      </c>
      <c r="B945" s="112" t="s">
        <v>3817</v>
      </c>
      <c r="C945" s="112" t="s">
        <v>3818</v>
      </c>
      <c r="D945" s="112" t="s">
        <v>3819</v>
      </c>
      <c r="E945" s="112" t="s">
        <v>295</v>
      </c>
      <c r="F945" s="112" t="s">
        <v>3820</v>
      </c>
      <c r="G945" s="180" t="s">
        <v>488</v>
      </c>
      <c r="H945" s="75"/>
      <c r="I945" s="112" t="s">
        <v>505</v>
      </c>
      <c r="J945" s="112" t="s">
        <v>3728</v>
      </c>
      <c r="K945" s="178"/>
      <c r="L945" s="171"/>
      <c r="M945" s="171"/>
      <c r="N945" s="112">
        <v>14</v>
      </c>
      <c r="O945" s="75"/>
      <c r="P945" s="112">
        <v>54</v>
      </c>
      <c r="Q945" s="75"/>
      <c r="R945" s="112" t="s">
        <v>3</v>
      </c>
      <c r="S945" s="112" t="s">
        <v>19</v>
      </c>
    </row>
    <row r="946" spans="1:19" ht="15" customHeight="1" x14ac:dyDescent="0.35">
      <c r="A946" s="112">
        <v>1197</v>
      </c>
      <c r="B946" s="112" t="s">
        <v>4157</v>
      </c>
      <c r="C946" s="112" t="s">
        <v>4158</v>
      </c>
      <c r="D946" s="112" t="s">
        <v>3819</v>
      </c>
      <c r="E946" s="112" t="s">
        <v>295</v>
      </c>
      <c r="F946" s="112" t="s">
        <v>4159</v>
      </c>
      <c r="G946" s="180" t="s">
        <v>4160</v>
      </c>
      <c r="H946" s="75"/>
      <c r="I946" s="112" t="s">
        <v>505</v>
      </c>
      <c r="J946" s="112" t="s">
        <v>3728</v>
      </c>
      <c r="K946" s="178"/>
      <c r="L946" s="171"/>
      <c r="M946" s="171"/>
      <c r="N946" s="112">
        <v>2</v>
      </c>
      <c r="O946" s="75"/>
      <c r="P946" s="112">
        <v>57</v>
      </c>
      <c r="Q946" s="75"/>
      <c r="R946" s="112" t="s">
        <v>3</v>
      </c>
      <c r="S946" s="112" t="s">
        <v>19</v>
      </c>
    </row>
    <row r="947" spans="1:19" ht="15" customHeight="1" x14ac:dyDescent="0.35">
      <c r="A947" s="112">
        <v>1156</v>
      </c>
      <c r="B947" s="112" t="s">
        <v>4015</v>
      </c>
      <c r="C947" s="112" t="s">
        <v>4016</v>
      </c>
      <c r="D947" s="112" t="s">
        <v>3819</v>
      </c>
      <c r="E947" s="112" t="s">
        <v>493</v>
      </c>
      <c r="F947" s="112" t="s">
        <v>4017</v>
      </c>
      <c r="G947" s="180" t="s">
        <v>488</v>
      </c>
      <c r="H947" s="75"/>
      <c r="I947" s="112" t="s">
        <v>505</v>
      </c>
      <c r="J947" s="112" t="s">
        <v>3728</v>
      </c>
      <c r="K947" s="178"/>
      <c r="L947" s="171"/>
      <c r="M947" s="171"/>
      <c r="N947" s="112">
        <v>7</v>
      </c>
      <c r="O947" s="75"/>
      <c r="P947" s="112">
        <v>67</v>
      </c>
      <c r="Q947" s="75"/>
      <c r="R947" s="112" t="s">
        <v>3</v>
      </c>
      <c r="S947" s="112" t="s">
        <v>19</v>
      </c>
    </row>
    <row r="948" spans="1:19" ht="15" customHeight="1" x14ac:dyDescent="0.35">
      <c r="A948" s="112">
        <v>1142</v>
      </c>
      <c r="B948" s="112" t="s">
        <v>3964</v>
      </c>
      <c r="C948" s="112" t="s">
        <v>3965</v>
      </c>
      <c r="D948" s="112" t="s">
        <v>3966</v>
      </c>
      <c r="E948" s="112" t="s">
        <v>493</v>
      </c>
      <c r="F948" s="112" t="s">
        <v>3967</v>
      </c>
      <c r="G948" s="180" t="s">
        <v>3968</v>
      </c>
      <c r="H948" s="75"/>
      <c r="I948" s="112" t="s">
        <v>505</v>
      </c>
      <c r="J948" s="112" t="s">
        <v>3728</v>
      </c>
      <c r="K948" s="178"/>
      <c r="L948" s="171"/>
      <c r="M948" s="171"/>
      <c r="N948" s="112">
        <v>14</v>
      </c>
      <c r="O948" s="75"/>
      <c r="P948" s="112">
        <v>7</v>
      </c>
      <c r="Q948" s="75"/>
      <c r="R948" s="112" t="s">
        <v>3</v>
      </c>
      <c r="S948" s="112" t="s">
        <v>19</v>
      </c>
    </row>
    <row r="949" spans="1:19" ht="15" customHeight="1" x14ac:dyDescent="0.35">
      <c r="A949" s="112">
        <v>1298</v>
      </c>
      <c r="B949" s="112" t="s">
        <v>4514</v>
      </c>
      <c r="C949" s="112" t="s">
        <v>4515</v>
      </c>
      <c r="D949" s="112" t="s">
        <v>3966</v>
      </c>
      <c r="E949" s="112" t="s">
        <v>493</v>
      </c>
      <c r="F949" s="112" t="s">
        <v>4516</v>
      </c>
      <c r="G949" s="180" t="s">
        <v>4517</v>
      </c>
      <c r="H949" s="75"/>
      <c r="I949" s="112" t="s">
        <v>505</v>
      </c>
      <c r="J949" s="112" t="s">
        <v>3728</v>
      </c>
      <c r="K949" s="178"/>
      <c r="L949" s="171"/>
      <c r="M949" s="171"/>
      <c r="N949" s="112">
        <v>1</v>
      </c>
      <c r="O949" s="75"/>
      <c r="P949" s="112">
        <v>23</v>
      </c>
      <c r="Q949" s="75"/>
      <c r="R949" s="112" t="s">
        <v>5</v>
      </c>
      <c r="S949" s="112" t="s">
        <v>19</v>
      </c>
    </row>
    <row r="950" spans="1:19" ht="15" customHeight="1" x14ac:dyDescent="0.35">
      <c r="A950" s="112">
        <v>1267</v>
      </c>
      <c r="B950" s="112" t="s">
        <v>4409</v>
      </c>
      <c r="C950" s="112" t="s">
        <v>4410</v>
      </c>
      <c r="D950" s="112" t="s">
        <v>3966</v>
      </c>
      <c r="E950" s="112" t="s">
        <v>346</v>
      </c>
      <c r="F950" s="112" t="s">
        <v>4411</v>
      </c>
      <c r="G950" s="180" t="s">
        <v>4412</v>
      </c>
      <c r="H950" s="75"/>
      <c r="I950" s="112" t="s">
        <v>505</v>
      </c>
      <c r="J950" s="112" t="s">
        <v>3728</v>
      </c>
      <c r="K950" s="178"/>
      <c r="L950" s="171"/>
      <c r="M950" s="171"/>
      <c r="N950" s="112">
        <v>3</v>
      </c>
      <c r="O950" s="75"/>
      <c r="P950" s="112">
        <v>5</v>
      </c>
      <c r="Q950" s="75"/>
      <c r="R950" s="112" t="s">
        <v>5</v>
      </c>
      <c r="S950" s="112" t="s">
        <v>19</v>
      </c>
    </row>
    <row r="951" spans="1:19" ht="15" customHeight="1" x14ac:dyDescent="0.35">
      <c r="A951" s="112">
        <v>1247</v>
      </c>
      <c r="B951" s="112" t="s">
        <v>4336</v>
      </c>
      <c r="C951" s="112" t="s">
        <v>4337</v>
      </c>
      <c r="D951" s="112" t="s">
        <v>3966</v>
      </c>
      <c r="E951" s="112" t="s">
        <v>346</v>
      </c>
      <c r="F951" s="112" t="s">
        <v>4338</v>
      </c>
      <c r="G951" s="180" t="s">
        <v>4339</v>
      </c>
      <c r="H951" s="75"/>
      <c r="I951" s="112" t="s">
        <v>505</v>
      </c>
      <c r="J951" s="112" t="s">
        <v>3728</v>
      </c>
      <c r="K951" s="178"/>
      <c r="L951" s="171"/>
      <c r="M951" s="171"/>
      <c r="N951" s="112">
        <v>5</v>
      </c>
      <c r="O951" s="75"/>
      <c r="P951" s="112">
        <v>8</v>
      </c>
      <c r="Q951" s="75"/>
      <c r="R951" s="112" t="s">
        <v>3</v>
      </c>
      <c r="S951" s="112" t="s">
        <v>19</v>
      </c>
    </row>
    <row r="952" spans="1:19" ht="15" customHeight="1" x14ac:dyDescent="0.35">
      <c r="A952" s="112">
        <v>1104</v>
      </c>
      <c r="B952" s="112" t="s">
        <v>3825</v>
      </c>
      <c r="C952" s="112" t="s">
        <v>3826</v>
      </c>
      <c r="D952" s="112" t="s">
        <v>3827</v>
      </c>
      <c r="E952" s="112" t="s">
        <v>333</v>
      </c>
      <c r="F952" s="112" t="s">
        <v>3828</v>
      </c>
      <c r="G952" s="180" t="s">
        <v>3829</v>
      </c>
      <c r="H952" s="75"/>
      <c r="I952" s="112" t="s">
        <v>505</v>
      </c>
      <c r="J952" s="112" t="s">
        <v>3728</v>
      </c>
      <c r="K952" s="178"/>
      <c r="L952" s="171"/>
      <c r="M952" s="171"/>
      <c r="N952" s="112">
        <v>149</v>
      </c>
      <c r="O952" s="75"/>
      <c r="P952" s="112">
        <v>38</v>
      </c>
      <c r="Q952" s="75"/>
      <c r="R952" s="112" t="s">
        <v>3</v>
      </c>
      <c r="S952" s="112" t="s">
        <v>19</v>
      </c>
    </row>
    <row r="953" spans="1:19" ht="15" customHeight="1" x14ac:dyDescent="0.35">
      <c r="A953" s="112">
        <v>1089</v>
      </c>
      <c r="B953" s="112" t="s">
        <v>3769</v>
      </c>
      <c r="C953" s="112" t="s">
        <v>3770</v>
      </c>
      <c r="D953" s="112" t="s">
        <v>3771</v>
      </c>
      <c r="E953" s="112" t="s">
        <v>310</v>
      </c>
      <c r="F953" s="112" t="s">
        <v>3772</v>
      </c>
      <c r="G953" s="180" t="s">
        <v>488</v>
      </c>
      <c r="H953" s="75"/>
      <c r="I953" s="112" t="s">
        <v>505</v>
      </c>
      <c r="J953" s="112" t="s">
        <v>3728</v>
      </c>
      <c r="K953" s="178"/>
      <c r="L953" s="171"/>
      <c r="M953" s="171"/>
      <c r="N953" s="112">
        <v>10</v>
      </c>
      <c r="O953" s="75"/>
      <c r="P953" s="112">
        <v>70</v>
      </c>
      <c r="Q953" s="75"/>
      <c r="R953" s="112" t="s">
        <v>3</v>
      </c>
      <c r="S953" s="112" t="s">
        <v>19</v>
      </c>
    </row>
    <row r="954" spans="1:19" ht="15" customHeight="1" x14ac:dyDescent="0.35">
      <c r="A954" s="112">
        <v>1165</v>
      </c>
      <c r="B954" s="112" t="s">
        <v>4045</v>
      </c>
      <c r="C954" s="112" t="s">
        <v>4046</v>
      </c>
      <c r="D954" s="112" t="s">
        <v>4047</v>
      </c>
      <c r="E954" s="112" t="s">
        <v>302</v>
      </c>
      <c r="F954" s="112" t="s">
        <v>4048</v>
      </c>
      <c r="G954" s="180" t="s">
        <v>4049</v>
      </c>
      <c r="H954" s="75"/>
      <c r="I954" s="112" t="s">
        <v>505</v>
      </c>
      <c r="J954" s="112" t="s">
        <v>3728</v>
      </c>
      <c r="K954" s="178"/>
      <c r="L954" s="171"/>
      <c r="M954" s="171"/>
      <c r="N954" s="112">
        <v>4</v>
      </c>
      <c r="O954" s="75"/>
      <c r="P954" s="112">
        <v>38</v>
      </c>
      <c r="Q954" s="75"/>
      <c r="R954" s="112" t="s">
        <v>3</v>
      </c>
      <c r="S954" s="112" t="s">
        <v>19</v>
      </c>
    </row>
    <row r="955" spans="1:19" ht="15" customHeight="1" x14ac:dyDescent="0.35">
      <c r="A955" s="112">
        <v>1261</v>
      </c>
      <c r="B955" s="112" t="s">
        <v>4389</v>
      </c>
      <c r="C955" s="112" t="s">
        <v>4390</v>
      </c>
      <c r="D955" s="112" t="s">
        <v>4391</v>
      </c>
      <c r="E955" s="112" t="s">
        <v>302</v>
      </c>
      <c r="F955" s="112" t="s">
        <v>4392</v>
      </c>
      <c r="G955" s="180" t="s">
        <v>488</v>
      </c>
      <c r="H955" s="75"/>
      <c r="I955" s="112" t="s">
        <v>505</v>
      </c>
      <c r="J955" s="112" t="s">
        <v>3728</v>
      </c>
      <c r="K955" s="178"/>
      <c r="L955" s="171"/>
      <c r="M955" s="171"/>
      <c r="N955" s="112">
        <v>9</v>
      </c>
      <c r="O955" s="75"/>
      <c r="P955" s="112">
        <v>62</v>
      </c>
      <c r="Q955" s="75"/>
      <c r="R955" s="112" t="s">
        <v>5</v>
      </c>
      <c r="S955" s="112" t="s">
        <v>19</v>
      </c>
    </row>
    <row r="956" spans="1:19" ht="15" customHeight="1" x14ac:dyDescent="0.35">
      <c r="A956" s="112">
        <v>1085</v>
      </c>
      <c r="B956" s="112" t="s">
        <v>3753</v>
      </c>
      <c r="C956" s="112" t="s">
        <v>3754</v>
      </c>
      <c r="D956" s="112" t="s">
        <v>3755</v>
      </c>
      <c r="E956" s="112" t="s">
        <v>310</v>
      </c>
      <c r="F956" s="112" t="s">
        <v>3756</v>
      </c>
      <c r="G956" s="180" t="s">
        <v>488</v>
      </c>
      <c r="H956" s="75"/>
      <c r="I956" s="112" t="s">
        <v>505</v>
      </c>
      <c r="J956" s="112" t="s">
        <v>3728</v>
      </c>
      <c r="K956" s="178"/>
      <c r="L956" s="171"/>
      <c r="M956" s="171"/>
      <c r="N956" s="112">
        <v>6</v>
      </c>
      <c r="O956" s="75"/>
      <c r="P956" s="112">
        <v>58</v>
      </c>
      <c r="Q956" s="75"/>
      <c r="R956" s="112" t="s">
        <v>3</v>
      </c>
      <c r="S956" s="112" t="s">
        <v>19</v>
      </c>
    </row>
    <row r="957" spans="1:19" ht="15" customHeight="1" x14ac:dyDescent="0.35">
      <c r="A957" s="112">
        <v>1134</v>
      </c>
      <c r="B957" s="112" t="s">
        <v>3935</v>
      </c>
      <c r="C957" s="112" t="s">
        <v>3936</v>
      </c>
      <c r="D957" s="112" t="s">
        <v>3920</v>
      </c>
      <c r="E957" s="112" t="s">
        <v>493</v>
      </c>
      <c r="F957" s="112" t="s">
        <v>3937</v>
      </c>
      <c r="G957" s="180" t="s">
        <v>488</v>
      </c>
      <c r="H957" s="75"/>
      <c r="I957" s="112" t="s">
        <v>505</v>
      </c>
      <c r="J957" s="112" t="s">
        <v>3728</v>
      </c>
      <c r="K957" s="178"/>
      <c r="L957" s="171"/>
      <c r="M957" s="171"/>
      <c r="N957" s="112">
        <v>3</v>
      </c>
      <c r="O957" s="75"/>
      <c r="P957" s="112">
        <v>49</v>
      </c>
      <c r="Q957" s="75"/>
      <c r="R957" s="112" t="s">
        <v>3</v>
      </c>
      <c r="S957" s="112" t="s">
        <v>19</v>
      </c>
    </row>
    <row r="958" spans="1:19" ht="15" customHeight="1" x14ac:dyDescent="0.35">
      <c r="A958" s="112">
        <v>1130</v>
      </c>
      <c r="B958" s="112" t="s">
        <v>3918</v>
      </c>
      <c r="C958" s="112" t="s">
        <v>3919</v>
      </c>
      <c r="D958" s="112" t="s">
        <v>3920</v>
      </c>
      <c r="E958" s="112" t="s">
        <v>493</v>
      </c>
      <c r="F958" s="112" t="s">
        <v>3921</v>
      </c>
      <c r="G958" s="180" t="s">
        <v>488</v>
      </c>
      <c r="H958" s="75"/>
      <c r="I958" s="112" t="s">
        <v>505</v>
      </c>
      <c r="J958" s="112" t="s">
        <v>3728</v>
      </c>
      <c r="K958" s="178"/>
      <c r="L958" s="171"/>
      <c r="M958" s="171"/>
      <c r="N958" s="112">
        <v>11</v>
      </c>
      <c r="O958" s="75"/>
      <c r="P958" s="112">
        <v>11</v>
      </c>
      <c r="Q958" s="75"/>
      <c r="R958" s="112" t="s">
        <v>3</v>
      </c>
      <c r="S958" s="112" t="s">
        <v>19</v>
      </c>
    </row>
    <row r="959" spans="1:19" ht="15" customHeight="1" x14ac:dyDescent="0.35">
      <c r="A959" s="112">
        <v>1212</v>
      </c>
      <c r="B959" s="112" t="s">
        <v>4211</v>
      </c>
      <c r="C959" s="112" t="s">
        <v>4212</v>
      </c>
      <c r="D959" s="112" t="s">
        <v>3920</v>
      </c>
      <c r="E959" s="112" t="s">
        <v>493</v>
      </c>
      <c r="F959" s="112" t="s">
        <v>4213</v>
      </c>
      <c r="G959" s="180" t="s">
        <v>488</v>
      </c>
      <c r="H959" s="75"/>
      <c r="I959" s="112" t="s">
        <v>505</v>
      </c>
      <c r="J959" s="112" t="s">
        <v>3728</v>
      </c>
      <c r="K959" s="178"/>
      <c r="L959" s="171"/>
      <c r="M959" s="171"/>
      <c r="N959" s="112">
        <v>5</v>
      </c>
      <c r="O959" s="75"/>
      <c r="P959" s="112">
        <v>24</v>
      </c>
      <c r="Q959" s="75"/>
      <c r="R959" s="112" t="s">
        <v>3</v>
      </c>
      <c r="S959" s="112" t="s">
        <v>19</v>
      </c>
    </row>
    <row r="960" spans="1:19" ht="15" customHeight="1" x14ac:dyDescent="0.35">
      <c r="A960" s="112">
        <v>1186</v>
      </c>
      <c r="B960" s="112" t="s">
        <v>4117</v>
      </c>
      <c r="C960" s="112" t="s">
        <v>4118</v>
      </c>
      <c r="D960" s="112" t="s">
        <v>3843</v>
      </c>
      <c r="E960" s="112" t="s">
        <v>325</v>
      </c>
      <c r="F960" s="112" t="s">
        <v>4119</v>
      </c>
      <c r="G960" s="180" t="s">
        <v>488</v>
      </c>
      <c r="H960" s="75"/>
      <c r="I960" s="112" t="s">
        <v>505</v>
      </c>
      <c r="J960" s="112" t="s">
        <v>3728</v>
      </c>
      <c r="K960" s="178"/>
      <c r="L960" s="171"/>
      <c r="M960" s="171"/>
      <c r="N960" s="112">
        <v>5</v>
      </c>
      <c r="O960" s="75"/>
      <c r="P960" s="112">
        <v>45</v>
      </c>
      <c r="Q960" s="75"/>
      <c r="R960" s="112" t="s">
        <v>3</v>
      </c>
      <c r="S960" s="112" t="s">
        <v>19</v>
      </c>
    </row>
    <row r="961" spans="1:19" ht="15" customHeight="1" x14ac:dyDescent="0.35">
      <c r="A961" s="112">
        <v>1191</v>
      </c>
      <c r="B961" s="112" t="s">
        <v>4135</v>
      </c>
      <c r="C961" s="112" t="s">
        <v>4136</v>
      </c>
      <c r="D961" s="112" t="s">
        <v>3843</v>
      </c>
      <c r="E961" s="112" t="s">
        <v>302</v>
      </c>
      <c r="F961" s="112" t="s">
        <v>4137</v>
      </c>
      <c r="G961" s="180" t="s">
        <v>4138</v>
      </c>
      <c r="H961" s="75"/>
      <c r="I961" s="112" t="s">
        <v>505</v>
      </c>
      <c r="J961" s="112" t="s">
        <v>3728</v>
      </c>
      <c r="K961" s="178"/>
      <c r="L961" s="171"/>
      <c r="M961" s="171"/>
      <c r="N961" s="112">
        <v>12</v>
      </c>
      <c r="O961" s="75"/>
      <c r="P961" s="112">
        <v>37</v>
      </c>
      <c r="Q961" s="75"/>
      <c r="R961" s="112" t="s">
        <v>3</v>
      </c>
      <c r="S961" s="112" t="s">
        <v>19</v>
      </c>
    </row>
    <row r="962" spans="1:19" ht="15" customHeight="1" x14ac:dyDescent="0.35">
      <c r="A962" s="112">
        <v>1213</v>
      </c>
      <c r="B962" s="112" t="s">
        <v>4214</v>
      </c>
      <c r="C962" s="112" t="s">
        <v>4215</v>
      </c>
      <c r="D962" s="112" t="s">
        <v>3843</v>
      </c>
      <c r="E962" s="112" t="s">
        <v>288</v>
      </c>
      <c r="F962" s="112" t="s">
        <v>4216</v>
      </c>
      <c r="G962" s="180" t="s">
        <v>488</v>
      </c>
      <c r="H962" s="75"/>
      <c r="I962" s="112" t="s">
        <v>505</v>
      </c>
      <c r="J962" s="112" t="s">
        <v>3728</v>
      </c>
      <c r="K962" s="178"/>
      <c r="L962" s="171"/>
      <c r="M962" s="171"/>
      <c r="N962" s="112">
        <v>29</v>
      </c>
      <c r="O962" s="75"/>
      <c r="P962" s="112">
        <v>51</v>
      </c>
      <c r="Q962" s="75"/>
      <c r="R962" s="112" t="s">
        <v>3</v>
      </c>
      <c r="S962" s="112" t="s">
        <v>19</v>
      </c>
    </row>
    <row r="963" spans="1:19" ht="15" customHeight="1" x14ac:dyDescent="0.35">
      <c r="A963" s="112">
        <v>1119</v>
      </c>
      <c r="B963" s="112" t="s">
        <v>3880</v>
      </c>
      <c r="C963" s="112" t="s">
        <v>3881</v>
      </c>
      <c r="D963" s="112" t="s">
        <v>3843</v>
      </c>
      <c r="E963" s="112" t="s">
        <v>288</v>
      </c>
      <c r="F963" s="112" t="s">
        <v>3882</v>
      </c>
      <c r="G963" s="180" t="s">
        <v>3883</v>
      </c>
      <c r="H963" s="75"/>
      <c r="I963" s="112" t="s">
        <v>505</v>
      </c>
      <c r="J963" s="112" t="s">
        <v>3728</v>
      </c>
      <c r="K963" s="178"/>
      <c r="L963" s="171"/>
      <c r="M963" s="171"/>
      <c r="N963" s="112">
        <v>18</v>
      </c>
      <c r="O963" s="75"/>
      <c r="P963" s="112">
        <v>54</v>
      </c>
      <c r="Q963" s="75"/>
      <c r="R963" s="112" t="s">
        <v>3</v>
      </c>
      <c r="S963" s="112" t="s">
        <v>19</v>
      </c>
    </row>
    <row r="964" spans="1:19" ht="15" customHeight="1" x14ac:dyDescent="0.35">
      <c r="A964" s="112">
        <v>1108</v>
      </c>
      <c r="B964" s="112" t="s">
        <v>3841</v>
      </c>
      <c r="C964" s="112" t="s">
        <v>3842</v>
      </c>
      <c r="D964" s="112" t="s">
        <v>3843</v>
      </c>
      <c r="E964" s="112" t="s">
        <v>288</v>
      </c>
      <c r="F964" s="112" t="s">
        <v>3844</v>
      </c>
      <c r="G964" s="180" t="s">
        <v>488</v>
      </c>
      <c r="H964" s="75"/>
      <c r="I964" s="112" t="s">
        <v>505</v>
      </c>
      <c r="J964" s="112" t="s">
        <v>3728</v>
      </c>
      <c r="K964" s="178"/>
      <c r="L964" s="171"/>
      <c r="M964" s="171"/>
      <c r="N964" s="112">
        <v>15</v>
      </c>
      <c r="O964" s="75"/>
      <c r="P964" s="112">
        <v>47</v>
      </c>
      <c r="Q964" s="75"/>
      <c r="R964" s="112" t="s">
        <v>3</v>
      </c>
      <c r="S964" s="112" t="s">
        <v>19</v>
      </c>
    </row>
    <row r="965" spans="1:19" ht="15" customHeight="1" x14ac:dyDescent="0.35">
      <c r="A965" s="112">
        <v>1182</v>
      </c>
      <c r="B965" s="112" t="s">
        <v>4103</v>
      </c>
      <c r="C965" s="112" t="s">
        <v>4104</v>
      </c>
      <c r="D965" s="112" t="s">
        <v>3843</v>
      </c>
      <c r="E965" s="112" t="s">
        <v>346</v>
      </c>
      <c r="F965" s="112" t="s">
        <v>4105</v>
      </c>
      <c r="G965" s="180" t="s">
        <v>488</v>
      </c>
      <c r="H965" s="75"/>
      <c r="I965" s="112" t="s">
        <v>505</v>
      </c>
      <c r="J965" s="112" t="s">
        <v>3728</v>
      </c>
      <c r="K965" s="178"/>
      <c r="L965" s="171"/>
      <c r="M965" s="171"/>
      <c r="N965" s="112">
        <v>3</v>
      </c>
      <c r="O965" s="75"/>
      <c r="P965" s="112">
        <v>7</v>
      </c>
      <c r="Q965" s="75"/>
      <c r="R965" s="112" t="s">
        <v>3</v>
      </c>
      <c r="S965" s="112" t="s">
        <v>19</v>
      </c>
    </row>
    <row r="966" spans="1:19" ht="15" customHeight="1" x14ac:dyDescent="0.35">
      <c r="A966" s="112">
        <v>1162</v>
      </c>
      <c r="B966" s="112" t="s">
        <v>4036</v>
      </c>
      <c r="C966" s="112" t="s">
        <v>4037</v>
      </c>
      <c r="D966" s="112" t="s">
        <v>3782</v>
      </c>
      <c r="E966" s="112" t="s">
        <v>396</v>
      </c>
      <c r="F966" s="112" t="s">
        <v>4038</v>
      </c>
      <c r="G966" s="180" t="s">
        <v>488</v>
      </c>
      <c r="H966" s="75"/>
      <c r="I966" s="112" t="s">
        <v>505</v>
      </c>
      <c r="J966" s="112" t="s">
        <v>3728</v>
      </c>
      <c r="K966" s="178"/>
      <c r="L966" s="171"/>
      <c r="M966" s="171"/>
      <c r="N966" s="112">
        <v>21</v>
      </c>
      <c r="O966" s="75"/>
      <c r="P966" s="112">
        <v>55</v>
      </c>
      <c r="Q966" s="75"/>
      <c r="R966" s="112" t="s">
        <v>3</v>
      </c>
      <c r="S966" s="112" t="s">
        <v>19</v>
      </c>
    </row>
    <row r="967" spans="1:19" ht="15" customHeight="1" x14ac:dyDescent="0.35">
      <c r="A967" s="112">
        <v>1295</v>
      </c>
      <c r="B967" s="112" t="s">
        <v>4505</v>
      </c>
      <c r="C967" s="112" t="s">
        <v>4506</v>
      </c>
      <c r="D967" s="112" t="s">
        <v>3782</v>
      </c>
      <c r="E967" s="112" t="s">
        <v>396</v>
      </c>
      <c r="F967" s="112" t="s">
        <v>4507</v>
      </c>
      <c r="G967" s="180" t="s">
        <v>488</v>
      </c>
      <c r="H967" s="75"/>
      <c r="I967" s="112" t="s">
        <v>505</v>
      </c>
      <c r="J967" s="112" t="s">
        <v>3728</v>
      </c>
      <c r="K967" s="178"/>
      <c r="L967" s="171"/>
      <c r="M967" s="171"/>
      <c r="N967" s="112">
        <v>33</v>
      </c>
      <c r="O967" s="75"/>
      <c r="P967" s="112">
        <v>38</v>
      </c>
      <c r="Q967" s="75"/>
      <c r="R967" s="112" t="s">
        <v>5</v>
      </c>
      <c r="S967" s="112" t="s">
        <v>19</v>
      </c>
    </row>
    <row r="968" spans="1:19" ht="15" customHeight="1" x14ac:dyDescent="0.35">
      <c r="A968" s="112">
        <v>1187</v>
      </c>
      <c r="B968" s="112" t="s">
        <v>4120</v>
      </c>
      <c r="C968" s="112" t="s">
        <v>4121</v>
      </c>
      <c r="D968" s="112" t="s">
        <v>3782</v>
      </c>
      <c r="E968" s="112" t="s">
        <v>396</v>
      </c>
      <c r="F968" s="112" t="s">
        <v>4122</v>
      </c>
      <c r="G968" s="180" t="s">
        <v>4123</v>
      </c>
      <c r="H968" s="75"/>
      <c r="I968" s="112" t="s">
        <v>505</v>
      </c>
      <c r="J968" s="112" t="s">
        <v>3728</v>
      </c>
      <c r="K968" s="178"/>
      <c r="L968" s="171"/>
      <c r="M968" s="171"/>
      <c r="N968" s="112">
        <v>294</v>
      </c>
      <c r="O968" s="75"/>
      <c r="P968" s="112">
        <v>57</v>
      </c>
      <c r="Q968" s="75"/>
      <c r="R968" s="112" t="s">
        <v>3</v>
      </c>
      <c r="S968" s="112" t="s">
        <v>19</v>
      </c>
    </row>
    <row r="969" spans="1:19" ht="15" customHeight="1" x14ac:dyDescent="0.35">
      <c r="A969" s="112">
        <v>1278</v>
      </c>
      <c r="B969" s="112" t="s">
        <v>4446</v>
      </c>
      <c r="C969" s="112" t="s">
        <v>4447</v>
      </c>
      <c r="D969" s="112" t="s">
        <v>3782</v>
      </c>
      <c r="E969" s="112" t="s">
        <v>325</v>
      </c>
      <c r="F969" s="112" t="s">
        <v>4448</v>
      </c>
      <c r="G969" s="180" t="s">
        <v>4449</v>
      </c>
      <c r="H969" s="75"/>
      <c r="I969" s="112" t="s">
        <v>505</v>
      </c>
      <c r="J969" s="112" t="s">
        <v>3728</v>
      </c>
      <c r="K969" s="178"/>
      <c r="L969" s="171"/>
      <c r="M969" s="171"/>
      <c r="N969" s="112">
        <v>84</v>
      </c>
      <c r="O969" s="75"/>
      <c r="P969" s="112">
        <v>41</v>
      </c>
      <c r="Q969" s="75"/>
      <c r="R969" s="112" t="s">
        <v>5</v>
      </c>
      <c r="S969" s="112" t="s">
        <v>19</v>
      </c>
    </row>
    <row r="970" spans="1:19" ht="15" customHeight="1" x14ac:dyDescent="0.35">
      <c r="A970" s="112">
        <v>1126</v>
      </c>
      <c r="B970" s="112" t="s">
        <v>3904</v>
      </c>
      <c r="C970" s="112" t="s">
        <v>3905</v>
      </c>
      <c r="D970" s="112" t="s">
        <v>3782</v>
      </c>
      <c r="E970" s="112" t="s">
        <v>333</v>
      </c>
      <c r="F970" s="112" t="s">
        <v>3906</v>
      </c>
      <c r="G970" s="180" t="s">
        <v>488</v>
      </c>
      <c r="H970" s="75"/>
      <c r="I970" s="112" t="s">
        <v>505</v>
      </c>
      <c r="J970" s="112" t="s">
        <v>3728</v>
      </c>
      <c r="K970" s="178"/>
      <c r="L970" s="171"/>
      <c r="M970" s="171"/>
      <c r="N970" s="112">
        <v>71</v>
      </c>
      <c r="O970" s="75"/>
      <c r="P970" s="112">
        <v>87</v>
      </c>
      <c r="Q970" s="75"/>
      <c r="R970" s="112" t="s">
        <v>3</v>
      </c>
      <c r="S970" s="112" t="s">
        <v>19</v>
      </c>
    </row>
    <row r="971" spans="1:19" ht="15" customHeight="1" x14ac:dyDescent="0.35">
      <c r="A971" s="112">
        <v>1155</v>
      </c>
      <c r="B971" s="112" t="s">
        <v>4011</v>
      </c>
      <c r="C971" s="112" t="s">
        <v>4012</v>
      </c>
      <c r="D971" s="112" t="s">
        <v>3782</v>
      </c>
      <c r="E971" s="112" t="s">
        <v>302</v>
      </c>
      <c r="F971" s="112" t="s">
        <v>4013</v>
      </c>
      <c r="G971" s="180" t="s">
        <v>4014</v>
      </c>
      <c r="H971" s="75"/>
      <c r="I971" s="112" t="s">
        <v>505</v>
      </c>
      <c r="J971" s="112" t="s">
        <v>3728</v>
      </c>
      <c r="K971" s="178"/>
      <c r="L971" s="171"/>
      <c r="M971" s="171"/>
      <c r="N971" s="112">
        <v>33</v>
      </c>
      <c r="O971" s="75"/>
      <c r="P971" s="112">
        <v>73</v>
      </c>
      <c r="Q971" s="75"/>
      <c r="R971" s="112" t="s">
        <v>3</v>
      </c>
      <c r="S971" s="112" t="s">
        <v>19</v>
      </c>
    </row>
    <row r="972" spans="1:19" ht="15" customHeight="1" x14ac:dyDescent="0.35">
      <c r="A972" s="112">
        <v>1128</v>
      </c>
      <c r="B972" s="112" t="s">
        <v>3911</v>
      </c>
      <c r="C972" s="112" t="s">
        <v>3912</v>
      </c>
      <c r="D972" s="112" t="s">
        <v>3782</v>
      </c>
      <c r="E972" s="112" t="s">
        <v>302</v>
      </c>
      <c r="F972" s="112" t="s">
        <v>3913</v>
      </c>
      <c r="G972" s="180" t="s">
        <v>488</v>
      </c>
      <c r="H972" s="75"/>
      <c r="I972" s="112" t="s">
        <v>505</v>
      </c>
      <c r="J972" s="112" t="s">
        <v>3728</v>
      </c>
      <c r="K972" s="178"/>
      <c r="L972" s="171"/>
      <c r="M972" s="171"/>
      <c r="N972" s="112">
        <v>29</v>
      </c>
      <c r="O972" s="75"/>
      <c r="P972" s="112">
        <v>89</v>
      </c>
      <c r="Q972" s="75"/>
      <c r="R972" s="112" t="s">
        <v>3</v>
      </c>
      <c r="S972" s="112" t="s">
        <v>19</v>
      </c>
    </row>
    <row r="973" spans="1:19" ht="15" customHeight="1" x14ac:dyDescent="0.35">
      <c r="A973" s="112">
        <v>1105</v>
      </c>
      <c r="B973" s="112" t="s">
        <v>3830</v>
      </c>
      <c r="C973" s="112" t="s">
        <v>3831</v>
      </c>
      <c r="D973" s="112" t="s">
        <v>3782</v>
      </c>
      <c r="E973" s="112" t="s">
        <v>310</v>
      </c>
      <c r="F973" s="112" t="s">
        <v>3832</v>
      </c>
      <c r="G973" s="180" t="s">
        <v>3833</v>
      </c>
      <c r="H973" s="75"/>
      <c r="I973" s="112" t="s">
        <v>505</v>
      </c>
      <c r="J973" s="112" t="s">
        <v>3728</v>
      </c>
      <c r="K973" s="178"/>
      <c r="L973" s="171"/>
      <c r="M973" s="171"/>
      <c r="N973" s="112">
        <v>97</v>
      </c>
      <c r="O973" s="75"/>
      <c r="P973" s="112">
        <v>48</v>
      </c>
      <c r="Q973" s="75"/>
      <c r="R973" s="112" t="s">
        <v>3</v>
      </c>
      <c r="S973" s="112" t="s">
        <v>19</v>
      </c>
    </row>
    <row r="974" spans="1:19" ht="15" customHeight="1" x14ac:dyDescent="0.35">
      <c r="A974" s="112">
        <v>1101</v>
      </c>
      <c r="B974" s="112" t="s">
        <v>3814</v>
      </c>
      <c r="C974" s="112" t="s">
        <v>3815</v>
      </c>
      <c r="D974" s="112" t="s">
        <v>3782</v>
      </c>
      <c r="E974" s="112" t="s">
        <v>288</v>
      </c>
      <c r="F974" s="112" t="s">
        <v>3816</v>
      </c>
      <c r="G974" s="180" t="s">
        <v>488</v>
      </c>
      <c r="H974" s="75"/>
      <c r="I974" s="112" t="s">
        <v>505</v>
      </c>
      <c r="J974" s="112" t="s">
        <v>3728</v>
      </c>
      <c r="K974" s="178"/>
      <c r="L974" s="171"/>
      <c r="M974" s="171"/>
      <c r="N974" s="112">
        <v>163</v>
      </c>
      <c r="O974" s="75"/>
      <c r="P974" s="112">
        <v>29</v>
      </c>
      <c r="Q974" s="75"/>
      <c r="R974" s="112" t="s">
        <v>3</v>
      </c>
      <c r="S974" s="112" t="s">
        <v>19</v>
      </c>
    </row>
    <row r="975" spans="1:19" ht="15" customHeight="1" x14ac:dyDescent="0.35">
      <c r="A975" s="112">
        <v>1285</v>
      </c>
      <c r="B975" s="112" t="s">
        <v>4472</v>
      </c>
      <c r="C975" s="112" t="s">
        <v>4473</v>
      </c>
      <c r="D975" s="112" t="s">
        <v>3782</v>
      </c>
      <c r="E975" s="112" t="s">
        <v>288</v>
      </c>
      <c r="F975" s="112" t="s">
        <v>4474</v>
      </c>
      <c r="G975" s="180" t="s">
        <v>488</v>
      </c>
      <c r="H975" s="75"/>
      <c r="I975" s="112" t="s">
        <v>505</v>
      </c>
      <c r="J975" s="112" t="s">
        <v>3728</v>
      </c>
      <c r="K975" s="178"/>
      <c r="L975" s="171"/>
      <c r="M975" s="171"/>
      <c r="N975" s="112">
        <v>23</v>
      </c>
      <c r="O975" s="75"/>
      <c r="P975" s="112">
        <v>81</v>
      </c>
      <c r="Q975" s="75"/>
      <c r="R975" s="112" t="s">
        <v>5</v>
      </c>
      <c r="S975" s="112" t="s">
        <v>19</v>
      </c>
    </row>
    <row r="976" spans="1:19" ht="15" customHeight="1" x14ac:dyDescent="0.35">
      <c r="A976" s="112">
        <v>1092</v>
      </c>
      <c r="B976" s="112" t="s">
        <v>3780</v>
      </c>
      <c r="C976" s="112" t="s">
        <v>3781</v>
      </c>
      <c r="D976" s="112" t="s">
        <v>3782</v>
      </c>
      <c r="E976" s="112" t="s">
        <v>288</v>
      </c>
      <c r="F976" s="112" t="s">
        <v>3783</v>
      </c>
      <c r="G976" s="180" t="s">
        <v>3784</v>
      </c>
      <c r="H976" s="75"/>
      <c r="I976" s="112" t="s">
        <v>505</v>
      </c>
      <c r="J976" s="112" t="s">
        <v>3728</v>
      </c>
      <c r="K976" s="178"/>
      <c r="L976" s="171"/>
      <c r="M976" s="171"/>
      <c r="N976" s="112">
        <v>17</v>
      </c>
      <c r="O976" s="75"/>
      <c r="P976" s="112">
        <v>77</v>
      </c>
      <c r="Q976" s="75"/>
      <c r="R976" s="112" t="s">
        <v>3</v>
      </c>
      <c r="S976" s="112" t="s">
        <v>19</v>
      </c>
    </row>
    <row r="977" spans="1:19" ht="15" customHeight="1" x14ac:dyDescent="0.35">
      <c r="A977" s="112">
        <v>1299</v>
      </c>
      <c r="B977" s="112" t="s">
        <v>4518</v>
      </c>
      <c r="C977" s="112" t="s">
        <v>4519</v>
      </c>
      <c r="D977" s="112" t="s">
        <v>3782</v>
      </c>
      <c r="E977" s="112" t="s">
        <v>288</v>
      </c>
      <c r="F977" s="112" t="s">
        <v>4520</v>
      </c>
      <c r="G977" s="180" t="s">
        <v>488</v>
      </c>
      <c r="H977" s="75"/>
      <c r="I977" s="112" t="s">
        <v>505</v>
      </c>
      <c r="J977" s="112" t="s">
        <v>3728</v>
      </c>
      <c r="K977" s="178"/>
      <c r="L977" s="171"/>
      <c r="M977" s="171"/>
      <c r="N977" s="112">
        <v>28</v>
      </c>
      <c r="O977" s="75"/>
      <c r="P977" s="112">
        <v>55</v>
      </c>
      <c r="Q977" s="75"/>
      <c r="R977" s="112" t="s">
        <v>5</v>
      </c>
      <c r="S977" s="112" t="s">
        <v>19</v>
      </c>
    </row>
    <row r="978" spans="1:19" ht="15" customHeight="1" x14ac:dyDescent="0.35">
      <c r="A978" s="112">
        <v>1294</v>
      </c>
      <c r="B978" s="112" t="s">
        <v>4502</v>
      </c>
      <c r="C978" s="112" t="s">
        <v>4503</v>
      </c>
      <c r="D978" s="112" t="s">
        <v>3782</v>
      </c>
      <c r="E978" s="112" t="s">
        <v>295</v>
      </c>
      <c r="F978" s="112" t="s">
        <v>4504</v>
      </c>
      <c r="G978" s="180" t="s">
        <v>488</v>
      </c>
      <c r="H978" s="75"/>
      <c r="I978" s="112" t="s">
        <v>505</v>
      </c>
      <c r="J978" s="112" t="s">
        <v>3728</v>
      </c>
      <c r="K978" s="178"/>
      <c r="L978" s="171"/>
      <c r="M978" s="171"/>
      <c r="N978" s="112">
        <v>12</v>
      </c>
      <c r="O978" s="75"/>
      <c r="P978" s="112">
        <v>92</v>
      </c>
      <c r="Q978" s="75"/>
      <c r="R978" s="112" t="s">
        <v>5</v>
      </c>
      <c r="S978" s="112" t="s">
        <v>19</v>
      </c>
    </row>
    <row r="979" spans="1:19" ht="15" customHeight="1" x14ac:dyDescent="0.35">
      <c r="A979" s="112">
        <v>1145</v>
      </c>
      <c r="B979" s="112" t="s">
        <v>3976</v>
      </c>
      <c r="C979" s="112" t="s">
        <v>3977</v>
      </c>
      <c r="D979" s="112" t="s">
        <v>3782</v>
      </c>
      <c r="E979" s="112" t="s">
        <v>295</v>
      </c>
      <c r="F979" s="112" t="s">
        <v>3978</v>
      </c>
      <c r="G979" s="180" t="s">
        <v>488</v>
      </c>
      <c r="H979" s="75"/>
      <c r="I979" s="112" t="s">
        <v>505</v>
      </c>
      <c r="J979" s="112" t="s">
        <v>3728</v>
      </c>
      <c r="K979" s="178"/>
      <c r="L979" s="171"/>
      <c r="M979" s="171"/>
      <c r="N979" s="112">
        <v>5</v>
      </c>
      <c r="O979" s="75"/>
      <c r="P979" s="112">
        <v>54</v>
      </c>
      <c r="Q979" s="75"/>
      <c r="R979" s="112" t="s">
        <v>3</v>
      </c>
      <c r="S979" s="112" t="s">
        <v>19</v>
      </c>
    </row>
    <row r="980" spans="1:19" ht="15" customHeight="1" x14ac:dyDescent="0.35">
      <c r="A980" s="112">
        <v>1293</v>
      </c>
      <c r="B980" s="112" t="s">
        <v>4499</v>
      </c>
      <c r="C980" s="112" t="s">
        <v>4500</v>
      </c>
      <c r="D980" s="112" t="s">
        <v>3782</v>
      </c>
      <c r="E980" s="112" t="s">
        <v>295</v>
      </c>
      <c r="F980" s="112" t="s">
        <v>4501</v>
      </c>
      <c r="G980" s="180" t="s">
        <v>488</v>
      </c>
      <c r="H980" s="75"/>
      <c r="I980" s="112" t="s">
        <v>505</v>
      </c>
      <c r="J980" s="112" t="s">
        <v>3728</v>
      </c>
      <c r="K980" s="178"/>
      <c r="L980" s="171"/>
      <c r="M980" s="171"/>
      <c r="N980" s="112">
        <v>5</v>
      </c>
      <c r="O980" s="75"/>
      <c r="P980" s="112">
        <v>67</v>
      </c>
      <c r="Q980" s="75"/>
      <c r="R980" s="112" t="s">
        <v>5</v>
      </c>
      <c r="S980" s="112" t="s">
        <v>19</v>
      </c>
    </row>
    <row r="981" spans="1:19" ht="15" customHeight="1" x14ac:dyDescent="0.35">
      <c r="A981" s="112">
        <v>1265</v>
      </c>
      <c r="B981" s="112" t="s">
        <v>4402</v>
      </c>
      <c r="C981" s="112" t="s">
        <v>4403</v>
      </c>
      <c r="D981" s="112" t="s">
        <v>3782</v>
      </c>
      <c r="E981" s="112" t="s">
        <v>493</v>
      </c>
      <c r="F981" s="112" t="s">
        <v>4404</v>
      </c>
      <c r="G981" s="180" t="s">
        <v>4405</v>
      </c>
      <c r="H981" s="75"/>
      <c r="I981" s="112" t="s">
        <v>505</v>
      </c>
      <c r="J981" s="112" t="s">
        <v>3728</v>
      </c>
      <c r="K981" s="178"/>
      <c r="L981" s="171"/>
      <c r="M981" s="171"/>
      <c r="N981" s="112">
        <v>41</v>
      </c>
      <c r="O981" s="75"/>
      <c r="P981" s="112">
        <v>66</v>
      </c>
      <c r="Q981" s="75"/>
      <c r="R981" s="112" t="s">
        <v>5</v>
      </c>
      <c r="S981" s="112" t="s">
        <v>19</v>
      </c>
    </row>
    <row r="982" spans="1:19" ht="15" customHeight="1" x14ac:dyDescent="0.35">
      <c r="A982" s="112">
        <v>1123</v>
      </c>
      <c r="B982" s="112" t="s">
        <v>3895</v>
      </c>
      <c r="C982" s="112" t="s">
        <v>3896</v>
      </c>
      <c r="D982" s="112" t="s">
        <v>3782</v>
      </c>
      <c r="E982" s="112" t="s">
        <v>493</v>
      </c>
      <c r="F982" s="112" t="s">
        <v>3897</v>
      </c>
      <c r="G982" s="180" t="s">
        <v>3898</v>
      </c>
      <c r="H982" s="75"/>
      <c r="I982" s="112" t="s">
        <v>505</v>
      </c>
      <c r="J982" s="112" t="s">
        <v>3728</v>
      </c>
      <c r="K982" s="178"/>
      <c r="L982" s="171"/>
      <c r="M982" s="171"/>
      <c r="N982" s="112">
        <v>4</v>
      </c>
      <c r="O982" s="75"/>
      <c r="P982" s="112">
        <v>15</v>
      </c>
      <c r="Q982" s="75"/>
      <c r="R982" s="112" t="s">
        <v>3</v>
      </c>
      <c r="S982" s="112" t="s">
        <v>19</v>
      </c>
    </row>
    <row r="983" spans="1:19" ht="15" customHeight="1" x14ac:dyDescent="0.35">
      <c r="A983" s="112">
        <v>1222</v>
      </c>
      <c r="B983" s="112" t="s">
        <v>4248</v>
      </c>
      <c r="C983" s="112" t="s">
        <v>4249</v>
      </c>
      <c r="D983" s="112" t="s">
        <v>3782</v>
      </c>
      <c r="E983" s="112" t="s">
        <v>493</v>
      </c>
      <c r="F983" s="112" t="s">
        <v>4250</v>
      </c>
      <c r="G983" s="180" t="s">
        <v>488</v>
      </c>
      <c r="H983" s="75"/>
      <c r="I983" s="112" t="s">
        <v>505</v>
      </c>
      <c r="J983" s="112" t="s">
        <v>3728</v>
      </c>
      <c r="K983" s="178"/>
      <c r="L983" s="171"/>
      <c r="M983" s="171"/>
      <c r="N983" s="112">
        <v>9</v>
      </c>
      <c r="O983" s="75"/>
      <c r="P983" s="112">
        <v>13</v>
      </c>
      <c r="Q983" s="75"/>
      <c r="R983" s="112" t="s">
        <v>3</v>
      </c>
      <c r="S983" s="112" t="s">
        <v>19</v>
      </c>
    </row>
    <row r="984" spans="1:19" ht="15" customHeight="1" x14ac:dyDescent="0.35">
      <c r="A984" s="112">
        <v>1331</v>
      </c>
      <c r="B984" s="112" t="s">
        <v>4632</v>
      </c>
      <c r="C984" s="112" t="s">
        <v>4633</v>
      </c>
      <c r="D984" s="112" t="s">
        <v>3782</v>
      </c>
      <c r="E984" s="112" t="s">
        <v>346</v>
      </c>
      <c r="F984" s="112" t="s">
        <v>4634</v>
      </c>
      <c r="G984" s="180" t="s">
        <v>488</v>
      </c>
      <c r="H984" s="75"/>
      <c r="I984" s="112" t="s">
        <v>505</v>
      </c>
      <c r="J984" s="112" t="s">
        <v>3728</v>
      </c>
      <c r="K984" s="178"/>
      <c r="L984" s="171"/>
      <c r="M984" s="171"/>
      <c r="N984" s="112">
        <v>5</v>
      </c>
      <c r="O984" s="75"/>
      <c r="P984" s="112">
        <v>29</v>
      </c>
      <c r="Q984" s="75"/>
      <c r="R984" s="112" t="s">
        <v>5</v>
      </c>
      <c r="S984" s="112" t="s">
        <v>19</v>
      </c>
    </row>
    <row r="985" spans="1:19" ht="15" customHeight="1" x14ac:dyDescent="0.35">
      <c r="A985" s="112">
        <v>1339</v>
      </c>
      <c r="B985" s="112" t="s">
        <v>4658</v>
      </c>
      <c r="C985" s="112" t="s">
        <v>4659</v>
      </c>
      <c r="D985" s="112" t="s">
        <v>3782</v>
      </c>
      <c r="E985" s="112" t="s">
        <v>346</v>
      </c>
      <c r="F985" s="112" t="s">
        <v>4660</v>
      </c>
      <c r="G985" s="180" t="s">
        <v>4661</v>
      </c>
      <c r="H985" s="75"/>
      <c r="I985" s="112" t="s">
        <v>505</v>
      </c>
      <c r="J985" s="112" t="s">
        <v>3728</v>
      </c>
      <c r="K985" s="178"/>
      <c r="L985" s="171"/>
      <c r="M985" s="171"/>
      <c r="N985" s="112">
        <v>9</v>
      </c>
      <c r="O985" s="75"/>
      <c r="P985" s="112">
        <v>24</v>
      </c>
      <c r="Q985" s="75"/>
      <c r="R985" s="112" t="s">
        <v>5</v>
      </c>
      <c r="S985" s="112" t="s">
        <v>19</v>
      </c>
    </row>
    <row r="986" spans="1:19" ht="15" customHeight="1" x14ac:dyDescent="0.35">
      <c r="A986" s="112">
        <v>1317</v>
      </c>
      <c r="B986" s="112" t="s">
        <v>4584</v>
      </c>
      <c r="C986" s="112" t="s">
        <v>4585</v>
      </c>
      <c r="D986" s="112" t="s">
        <v>3782</v>
      </c>
      <c r="E986" s="112" t="s">
        <v>346</v>
      </c>
      <c r="F986" s="112" t="s">
        <v>4586</v>
      </c>
      <c r="G986" s="180" t="s">
        <v>488</v>
      </c>
      <c r="H986" s="75"/>
      <c r="I986" s="112" t="s">
        <v>505</v>
      </c>
      <c r="J986" s="112" t="s">
        <v>3728</v>
      </c>
      <c r="K986" s="178"/>
      <c r="L986" s="171"/>
      <c r="M986" s="171"/>
      <c r="N986" s="112">
        <v>8</v>
      </c>
      <c r="O986" s="75"/>
      <c r="P986" s="112">
        <v>14</v>
      </c>
      <c r="Q986" s="75"/>
      <c r="R986" s="112" t="s">
        <v>5</v>
      </c>
      <c r="S986" s="112" t="s">
        <v>19</v>
      </c>
    </row>
    <row r="987" spans="1:19" ht="15" customHeight="1" x14ac:dyDescent="0.35">
      <c r="A987" s="112">
        <v>1203</v>
      </c>
      <c r="B987" s="112" t="s">
        <v>4180</v>
      </c>
      <c r="C987" s="112" t="s">
        <v>4181</v>
      </c>
      <c r="D987" s="112" t="s">
        <v>3782</v>
      </c>
      <c r="E987" s="112" t="s">
        <v>346</v>
      </c>
      <c r="F987" s="112" t="s">
        <v>4182</v>
      </c>
      <c r="G987" s="180" t="s">
        <v>488</v>
      </c>
      <c r="H987" s="75"/>
      <c r="I987" s="112" t="s">
        <v>505</v>
      </c>
      <c r="J987" s="112" t="s">
        <v>3728</v>
      </c>
      <c r="K987" s="178"/>
      <c r="L987" s="171"/>
      <c r="M987" s="171"/>
      <c r="N987" s="112">
        <v>41</v>
      </c>
      <c r="O987" s="75"/>
      <c r="P987" s="112">
        <v>17</v>
      </c>
      <c r="Q987" s="75"/>
      <c r="R987" s="112" t="s">
        <v>3</v>
      </c>
      <c r="S987" s="112" t="s">
        <v>19</v>
      </c>
    </row>
    <row r="988" spans="1:19" ht="15" customHeight="1" x14ac:dyDescent="0.35">
      <c r="A988" s="112">
        <v>1193</v>
      </c>
      <c r="B988" s="112" t="s">
        <v>4143</v>
      </c>
      <c r="C988" s="112" t="s">
        <v>4144</v>
      </c>
      <c r="D988" s="112" t="s">
        <v>3782</v>
      </c>
      <c r="E988" s="112" t="s">
        <v>346</v>
      </c>
      <c r="F988" s="112" t="s">
        <v>4145</v>
      </c>
      <c r="G988" s="180" t="s">
        <v>4146</v>
      </c>
      <c r="H988" s="75"/>
      <c r="I988" s="112" t="s">
        <v>505</v>
      </c>
      <c r="J988" s="112" t="s">
        <v>3728</v>
      </c>
      <c r="K988" s="178"/>
      <c r="L988" s="171"/>
      <c r="M988" s="171"/>
      <c r="N988" s="112">
        <v>3</v>
      </c>
      <c r="O988" s="75"/>
      <c r="P988" s="112">
        <v>5</v>
      </c>
      <c r="Q988" s="75"/>
      <c r="R988" s="112" t="s">
        <v>3</v>
      </c>
      <c r="S988" s="112" t="s">
        <v>19</v>
      </c>
    </row>
    <row r="989" spans="1:19" ht="15" customHeight="1" x14ac:dyDescent="0.35">
      <c r="A989" s="112">
        <v>1230</v>
      </c>
      <c r="B989" s="112" t="s">
        <v>4273</v>
      </c>
      <c r="C989" s="112" t="s">
        <v>4274</v>
      </c>
      <c r="D989" s="112" t="s">
        <v>3782</v>
      </c>
      <c r="E989" s="112" t="s">
        <v>556</v>
      </c>
      <c r="F989" s="112" t="s">
        <v>4275</v>
      </c>
      <c r="G989" s="180" t="s">
        <v>488</v>
      </c>
      <c r="H989" s="75"/>
      <c r="I989" s="112" t="s">
        <v>505</v>
      </c>
      <c r="J989" s="112" t="s">
        <v>3728</v>
      </c>
      <c r="K989" s="178"/>
      <c r="L989" s="171"/>
      <c r="M989" s="171"/>
      <c r="N989" s="112">
        <v>4</v>
      </c>
      <c r="O989" s="75"/>
      <c r="P989" s="112">
        <v>54</v>
      </c>
      <c r="Q989" s="75"/>
      <c r="R989" s="112" t="s">
        <v>3</v>
      </c>
      <c r="S989" s="112" t="s">
        <v>19</v>
      </c>
    </row>
    <row r="990" spans="1:19" ht="15" customHeight="1" x14ac:dyDescent="0.35">
      <c r="A990" s="112">
        <v>1286</v>
      </c>
      <c r="B990" s="112" t="s">
        <v>4475</v>
      </c>
      <c r="C990" s="112" t="s">
        <v>4476</v>
      </c>
      <c r="D990" s="112" t="s">
        <v>4477</v>
      </c>
      <c r="E990" s="112" t="s">
        <v>493</v>
      </c>
      <c r="F990" s="112" t="s">
        <v>4478</v>
      </c>
      <c r="G990" s="180" t="s">
        <v>488</v>
      </c>
      <c r="H990" s="75"/>
      <c r="I990" s="112" t="s">
        <v>505</v>
      </c>
      <c r="J990" s="112" t="s">
        <v>3728</v>
      </c>
      <c r="K990" s="178"/>
      <c r="L990" s="171"/>
      <c r="M990" s="171"/>
      <c r="N990" s="112">
        <v>8</v>
      </c>
      <c r="O990" s="75"/>
      <c r="P990" s="112">
        <v>59</v>
      </c>
      <c r="Q990" s="75"/>
      <c r="R990" s="112" t="s">
        <v>5</v>
      </c>
      <c r="S990" s="112" t="s">
        <v>19</v>
      </c>
    </row>
    <row r="991" spans="1:19" ht="15" customHeight="1" x14ac:dyDescent="0.35">
      <c r="A991" s="112">
        <v>1315</v>
      </c>
      <c r="B991" s="112" t="s">
        <v>4575</v>
      </c>
      <c r="C991" s="112" t="s">
        <v>4576</v>
      </c>
      <c r="D991" s="112" t="s">
        <v>4577</v>
      </c>
      <c r="E991" s="112" t="s">
        <v>556</v>
      </c>
      <c r="F991" s="112" t="s">
        <v>4578</v>
      </c>
      <c r="G991" s="180" t="s">
        <v>4579</v>
      </c>
      <c r="H991" s="75"/>
      <c r="I991" s="112" t="s">
        <v>505</v>
      </c>
      <c r="J991" s="112" t="s">
        <v>3728</v>
      </c>
      <c r="K991" s="178"/>
      <c r="L991" s="171"/>
      <c r="M991" s="171"/>
      <c r="N991" s="75"/>
      <c r="O991" s="75"/>
      <c r="P991" s="112">
        <v>6</v>
      </c>
      <c r="Q991" s="75"/>
      <c r="R991" s="112" t="s">
        <v>5</v>
      </c>
      <c r="S991" s="112" t="s">
        <v>19</v>
      </c>
    </row>
    <row r="992" spans="1:19" ht="15" customHeight="1" x14ac:dyDescent="0.35">
      <c r="A992" s="112">
        <v>1158</v>
      </c>
      <c r="B992" s="112" t="s">
        <v>4022</v>
      </c>
      <c r="C992" s="112" t="s">
        <v>4023</v>
      </c>
      <c r="D992" s="112" t="s">
        <v>3745</v>
      </c>
      <c r="E992" s="112" t="s">
        <v>396</v>
      </c>
      <c r="F992" s="112" t="s">
        <v>4024</v>
      </c>
      <c r="G992" s="180" t="s">
        <v>4025</v>
      </c>
      <c r="H992" s="75"/>
      <c r="I992" s="112" t="s">
        <v>505</v>
      </c>
      <c r="J992" s="112" t="s">
        <v>3728</v>
      </c>
      <c r="K992" s="178"/>
      <c r="L992" s="171"/>
      <c r="M992" s="171"/>
      <c r="N992" s="112">
        <v>200</v>
      </c>
      <c r="O992" s="75"/>
      <c r="P992" s="112">
        <v>34</v>
      </c>
      <c r="Q992" s="75"/>
      <c r="R992" s="112" t="s">
        <v>3</v>
      </c>
      <c r="S992" s="112" t="s">
        <v>19</v>
      </c>
    </row>
    <row r="993" spans="1:19" ht="15" customHeight="1" x14ac:dyDescent="0.35">
      <c r="A993" s="112">
        <v>1305</v>
      </c>
      <c r="B993" s="112" t="s">
        <v>4539</v>
      </c>
      <c r="C993" s="112" t="s">
        <v>4540</v>
      </c>
      <c r="D993" s="112" t="s">
        <v>3745</v>
      </c>
      <c r="E993" s="112" t="s">
        <v>325</v>
      </c>
      <c r="F993" s="112" t="s">
        <v>4541</v>
      </c>
      <c r="G993" s="180" t="s">
        <v>4542</v>
      </c>
      <c r="H993" s="75"/>
      <c r="I993" s="112" t="s">
        <v>505</v>
      </c>
      <c r="J993" s="112" t="s">
        <v>3728</v>
      </c>
      <c r="K993" s="178"/>
      <c r="L993" s="171"/>
      <c r="M993" s="171"/>
      <c r="N993" s="112">
        <v>34</v>
      </c>
      <c r="O993" s="75"/>
      <c r="P993" s="112">
        <v>49</v>
      </c>
      <c r="Q993" s="75"/>
      <c r="R993" s="112" t="s">
        <v>5</v>
      </c>
      <c r="S993" s="112" t="s">
        <v>19</v>
      </c>
    </row>
    <row r="994" spans="1:19" ht="15" customHeight="1" x14ac:dyDescent="0.35">
      <c r="A994" s="112">
        <v>1083</v>
      </c>
      <c r="B994" s="112" t="s">
        <v>3743</v>
      </c>
      <c r="C994" s="112" t="s">
        <v>3744</v>
      </c>
      <c r="D994" s="112" t="s">
        <v>3745</v>
      </c>
      <c r="E994" s="112" t="s">
        <v>333</v>
      </c>
      <c r="F994" s="112" t="s">
        <v>3746</v>
      </c>
      <c r="G994" s="180" t="s">
        <v>3747</v>
      </c>
      <c r="H994" s="75"/>
      <c r="I994" s="112" t="s">
        <v>505</v>
      </c>
      <c r="J994" s="112" t="s">
        <v>3728</v>
      </c>
      <c r="K994" s="178"/>
      <c r="L994" s="171"/>
      <c r="M994" s="171"/>
      <c r="N994" s="112">
        <v>184</v>
      </c>
      <c r="O994" s="75"/>
      <c r="P994" s="112">
        <v>60</v>
      </c>
      <c r="Q994" s="75"/>
      <c r="R994" s="112" t="s">
        <v>3</v>
      </c>
      <c r="S994" s="112" t="s">
        <v>19</v>
      </c>
    </row>
    <row r="995" spans="1:19" ht="15" customHeight="1" x14ac:dyDescent="0.35">
      <c r="A995" s="112">
        <v>1103</v>
      </c>
      <c r="B995" s="112" t="s">
        <v>3821</v>
      </c>
      <c r="C995" s="112" t="s">
        <v>3822</v>
      </c>
      <c r="D995" s="112" t="s">
        <v>3745</v>
      </c>
      <c r="E995" s="112" t="s">
        <v>333</v>
      </c>
      <c r="F995" s="112" t="s">
        <v>3823</v>
      </c>
      <c r="G995" s="180" t="s">
        <v>3824</v>
      </c>
      <c r="H995" s="75"/>
      <c r="I995" s="112" t="s">
        <v>505</v>
      </c>
      <c r="J995" s="112" t="s">
        <v>3728</v>
      </c>
      <c r="K995" s="178"/>
      <c r="L995" s="171"/>
      <c r="M995" s="171"/>
      <c r="N995" s="112">
        <v>29</v>
      </c>
      <c r="O995" s="75"/>
      <c r="P995" s="112">
        <v>59</v>
      </c>
      <c r="Q995" s="75"/>
      <c r="R995" s="112" t="s">
        <v>3</v>
      </c>
      <c r="S995" s="112" t="s">
        <v>19</v>
      </c>
    </row>
    <row r="996" spans="1:19" ht="15" customHeight="1" x14ac:dyDescent="0.35">
      <c r="A996" s="112">
        <v>1252</v>
      </c>
      <c r="B996" s="112" t="s">
        <v>4356</v>
      </c>
      <c r="C996" s="112" t="s">
        <v>4357</v>
      </c>
      <c r="D996" s="112" t="s">
        <v>3745</v>
      </c>
      <c r="E996" s="112" t="s">
        <v>333</v>
      </c>
      <c r="F996" s="112" t="s">
        <v>4358</v>
      </c>
      <c r="G996" s="180" t="s">
        <v>4359</v>
      </c>
      <c r="H996" s="75"/>
      <c r="I996" s="112" t="s">
        <v>505</v>
      </c>
      <c r="J996" s="112" t="s">
        <v>3728</v>
      </c>
      <c r="K996" s="178"/>
      <c r="L996" s="171"/>
      <c r="M996" s="171"/>
      <c r="N996" s="112">
        <v>30</v>
      </c>
      <c r="O996" s="75"/>
      <c r="P996" s="112">
        <v>35</v>
      </c>
      <c r="Q996" s="75"/>
      <c r="R996" s="112" t="s">
        <v>5</v>
      </c>
      <c r="S996" s="112" t="s">
        <v>19</v>
      </c>
    </row>
    <row r="997" spans="1:19" ht="15" customHeight="1" x14ac:dyDescent="0.35">
      <c r="A997" s="112">
        <v>1086</v>
      </c>
      <c r="B997" s="112" t="s">
        <v>3757</v>
      </c>
      <c r="C997" s="112" t="s">
        <v>3758</v>
      </c>
      <c r="D997" s="112" t="s">
        <v>3745</v>
      </c>
      <c r="E997" s="112" t="s">
        <v>310</v>
      </c>
      <c r="F997" s="112" t="s">
        <v>3759</v>
      </c>
      <c r="G997" s="180" t="s">
        <v>3760</v>
      </c>
      <c r="H997" s="75"/>
      <c r="I997" s="112" t="s">
        <v>505</v>
      </c>
      <c r="J997" s="112" t="s">
        <v>3728</v>
      </c>
      <c r="K997" s="178"/>
      <c r="L997" s="171"/>
      <c r="M997" s="171"/>
      <c r="N997" s="112">
        <v>305</v>
      </c>
      <c r="O997" s="75"/>
      <c r="P997" s="112">
        <v>43</v>
      </c>
      <c r="Q997" s="75"/>
      <c r="R997" s="112" t="s">
        <v>3</v>
      </c>
      <c r="S997" s="112" t="s">
        <v>19</v>
      </c>
    </row>
    <row r="998" spans="1:19" ht="15" customHeight="1" x14ac:dyDescent="0.35">
      <c r="A998" s="112">
        <v>1271</v>
      </c>
      <c r="B998" s="112" t="s">
        <v>4423</v>
      </c>
      <c r="C998" s="112" t="s">
        <v>4424</v>
      </c>
      <c r="D998" s="112" t="s">
        <v>3745</v>
      </c>
      <c r="E998" s="112" t="s">
        <v>288</v>
      </c>
      <c r="F998" s="112" t="s">
        <v>4425</v>
      </c>
      <c r="G998" s="180" t="s">
        <v>4426</v>
      </c>
      <c r="H998" s="75"/>
      <c r="I998" s="112" t="s">
        <v>505</v>
      </c>
      <c r="J998" s="112" t="s">
        <v>3728</v>
      </c>
      <c r="K998" s="178"/>
      <c r="L998" s="171"/>
      <c r="M998" s="171"/>
      <c r="N998" s="112">
        <v>12</v>
      </c>
      <c r="O998" s="75"/>
      <c r="P998" s="112">
        <v>23</v>
      </c>
      <c r="Q998" s="75"/>
      <c r="R998" s="112" t="s">
        <v>5</v>
      </c>
      <c r="S998" s="112" t="s">
        <v>19</v>
      </c>
    </row>
    <row r="999" spans="1:19" ht="15" customHeight="1" x14ac:dyDescent="0.35">
      <c r="A999" s="112">
        <v>1259</v>
      </c>
      <c r="B999" s="112" t="s">
        <v>4381</v>
      </c>
      <c r="C999" s="112" t="s">
        <v>4382</v>
      </c>
      <c r="D999" s="112" t="s">
        <v>3745</v>
      </c>
      <c r="E999" s="112" t="s">
        <v>295</v>
      </c>
      <c r="F999" s="112" t="s">
        <v>4383</v>
      </c>
      <c r="G999" s="180" t="s">
        <v>488</v>
      </c>
      <c r="H999" s="75"/>
      <c r="I999" s="112" t="s">
        <v>505</v>
      </c>
      <c r="J999" s="112" t="s">
        <v>3728</v>
      </c>
      <c r="K999" s="178"/>
      <c r="L999" s="171"/>
      <c r="M999" s="171"/>
      <c r="N999" s="112">
        <v>8</v>
      </c>
      <c r="O999" s="75"/>
      <c r="P999" s="112">
        <v>51</v>
      </c>
      <c r="Q999" s="75"/>
      <c r="R999" s="112" t="s">
        <v>5</v>
      </c>
      <c r="S999" s="112" t="s">
        <v>19</v>
      </c>
    </row>
    <row r="1000" spans="1:19" ht="15" customHeight="1" x14ac:dyDescent="0.35">
      <c r="A1000" s="112">
        <v>1163</v>
      </c>
      <c r="B1000" s="112" t="s">
        <v>4039</v>
      </c>
      <c r="C1000" s="112" t="s">
        <v>4040</v>
      </c>
      <c r="D1000" s="112" t="s">
        <v>3745</v>
      </c>
      <c r="E1000" s="112" t="s">
        <v>295</v>
      </c>
      <c r="F1000" s="112" t="s">
        <v>4041</v>
      </c>
      <c r="G1000" s="180" t="s">
        <v>488</v>
      </c>
      <c r="H1000" s="75"/>
      <c r="I1000" s="112" t="s">
        <v>505</v>
      </c>
      <c r="J1000" s="112" t="s">
        <v>3728</v>
      </c>
      <c r="K1000" s="178"/>
      <c r="L1000" s="171"/>
      <c r="M1000" s="171"/>
      <c r="N1000" s="112">
        <v>10</v>
      </c>
      <c r="O1000" s="75"/>
      <c r="P1000" s="112">
        <v>55</v>
      </c>
      <c r="Q1000" s="75"/>
      <c r="R1000" s="112" t="s">
        <v>3</v>
      </c>
      <c r="S1000" s="112" t="s">
        <v>19</v>
      </c>
    </row>
    <row r="1001" spans="1:19" ht="15" customHeight="1" x14ac:dyDescent="0.35">
      <c r="A1001" s="112">
        <v>1200</v>
      </c>
      <c r="B1001" s="112" t="s">
        <v>4169</v>
      </c>
      <c r="C1001" s="112" t="s">
        <v>4170</v>
      </c>
      <c r="D1001" s="112" t="s">
        <v>3745</v>
      </c>
      <c r="E1001" s="112" t="s">
        <v>346</v>
      </c>
      <c r="F1001" s="112" t="s">
        <v>4171</v>
      </c>
      <c r="G1001" s="191" t="s">
        <v>4172</v>
      </c>
      <c r="H1001" s="75"/>
      <c r="I1001" s="112" t="s">
        <v>505</v>
      </c>
      <c r="J1001" s="112" t="s">
        <v>3728</v>
      </c>
      <c r="K1001" s="178"/>
      <c r="L1001" s="171"/>
      <c r="M1001" s="171"/>
      <c r="N1001" s="112">
        <v>9</v>
      </c>
      <c r="O1001" s="75"/>
      <c r="P1001" s="112">
        <v>22</v>
      </c>
      <c r="Q1001" s="75"/>
      <c r="R1001" s="112" t="s">
        <v>3</v>
      </c>
      <c r="S1001" s="112" t="s">
        <v>19</v>
      </c>
    </row>
    <row r="1002" spans="1:19" ht="15" customHeight="1" x14ac:dyDescent="0.35">
      <c r="A1002" s="112">
        <v>1183</v>
      </c>
      <c r="B1002" s="112" t="s">
        <v>4106</v>
      </c>
      <c r="C1002" s="112" t="s">
        <v>4107</v>
      </c>
      <c r="D1002" s="112" t="s">
        <v>4108</v>
      </c>
      <c r="E1002" s="112" t="s">
        <v>556</v>
      </c>
      <c r="F1002" s="112" t="s">
        <v>4109</v>
      </c>
      <c r="G1002" s="180" t="s">
        <v>4110</v>
      </c>
      <c r="H1002" s="75"/>
      <c r="I1002" s="112" t="s">
        <v>505</v>
      </c>
      <c r="J1002" s="112" t="s">
        <v>3728</v>
      </c>
      <c r="K1002" s="178"/>
      <c r="L1002" s="171"/>
      <c r="M1002" s="171"/>
      <c r="N1002" s="112">
        <v>1</v>
      </c>
      <c r="O1002" s="75"/>
      <c r="P1002" s="112">
        <v>52</v>
      </c>
      <c r="Q1002" s="75"/>
      <c r="R1002" s="112" t="s">
        <v>3</v>
      </c>
      <c r="S1002" s="112" t="s">
        <v>19</v>
      </c>
    </row>
    <row r="1003" spans="1:19" ht="15" customHeight="1" x14ac:dyDescent="0.35">
      <c r="A1003" s="112">
        <v>1326</v>
      </c>
      <c r="B1003" s="112" t="s">
        <v>4613</v>
      </c>
      <c r="C1003" s="112" t="s">
        <v>4614</v>
      </c>
      <c r="D1003" s="112" t="s">
        <v>4615</v>
      </c>
      <c r="E1003" s="112" t="s">
        <v>493</v>
      </c>
      <c r="F1003" s="112" t="s">
        <v>4616</v>
      </c>
      <c r="G1003" s="180" t="s">
        <v>4617</v>
      </c>
      <c r="H1003" s="75"/>
      <c r="I1003" s="112" t="s">
        <v>505</v>
      </c>
      <c r="J1003" s="112" t="s">
        <v>3728</v>
      </c>
      <c r="K1003" s="178"/>
      <c r="L1003" s="171"/>
      <c r="M1003" s="171"/>
      <c r="N1003" s="112">
        <v>1</v>
      </c>
      <c r="O1003" s="75"/>
      <c r="P1003" s="112">
        <v>21</v>
      </c>
      <c r="Q1003" s="75"/>
      <c r="R1003" s="112" t="s">
        <v>5</v>
      </c>
      <c r="S1003" s="112" t="s">
        <v>19</v>
      </c>
    </row>
    <row r="1004" spans="1:19" ht="15" customHeight="1" x14ac:dyDescent="0.35">
      <c r="A1004" s="112">
        <v>1122</v>
      </c>
      <c r="B1004" s="112" t="s">
        <v>3891</v>
      </c>
      <c r="C1004" s="112" t="s">
        <v>3892</v>
      </c>
      <c r="D1004" s="112" t="s">
        <v>3893</v>
      </c>
      <c r="E1004" s="112" t="s">
        <v>556</v>
      </c>
      <c r="F1004" s="112" t="s">
        <v>3894</v>
      </c>
      <c r="G1004" s="180" t="s">
        <v>488</v>
      </c>
      <c r="H1004" s="75"/>
      <c r="I1004" s="112" t="s">
        <v>505</v>
      </c>
      <c r="J1004" s="112" t="s">
        <v>3728</v>
      </c>
      <c r="K1004" s="178"/>
      <c r="L1004" s="171"/>
      <c r="M1004" s="171"/>
      <c r="N1004" s="75"/>
      <c r="O1004" s="75"/>
      <c r="P1004" s="112">
        <v>37</v>
      </c>
      <c r="Q1004" s="75"/>
      <c r="R1004" s="112" t="s">
        <v>3</v>
      </c>
      <c r="S1004" s="112" t="s">
        <v>19</v>
      </c>
    </row>
    <row r="1005" spans="1:19" ht="15" customHeight="1" x14ac:dyDescent="0.35">
      <c r="A1005" s="112">
        <v>1324</v>
      </c>
      <c r="B1005" s="112" t="s">
        <v>4606</v>
      </c>
      <c r="C1005" s="112" t="s">
        <v>4607</v>
      </c>
      <c r="D1005" s="112" t="s">
        <v>3924</v>
      </c>
      <c r="E1005" s="112" t="s">
        <v>639</v>
      </c>
      <c r="F1005" s="112" t="s">
        <v>4608</v>
      </c>
      <c r="G1005" s="180" t="s">
        <v>4609</v>
      </c>
      <c r="H1005" s="75"/>
      <c r="I1005" s="112" t="s">
        <v>505</v>
      </c>
      <c r="J1005" s="112" t="s">
        <v>3728</v>
      </c>
      <c r="K1005" s="178"/>
      <c r="L1005" s="171"/>
      <c r="M1005" s="171"/>
      <c r="N1005" s="112">
        <v>31</v>
      </c>
      <c r="O1005" s="75"/>
      <c r="P1005" s="112">
        <v>27</v>
      </c>
      <c r="Q1005" s="75"/>
      <c r="R1005" s="112" t="s">
        <v>5</v>
      </c>
      <c r="S1005" s="112" t="s">
        <v>19</v>
      </c>
    </row>
    <row r="1006" spans="1:19" ht="15" customHeight="1" x14ac:dyDescent="0.35">
      <c r="A1006" s="112">
        <v>1327</v>
      </c>
      <c r="B1006" s="112" t="s">
        <v>4618</v>
      </c>
      <c r="C1006" s="112" t="s">
        <v>4619</v>
      </c>
      <c r="D1006" s="112" t="s">
        <v>3924</v>
      </c>
      <c r="E1006" s="112" t="s">
        <v>639</v>
      </c>
      <c r="F1006" s="112" t="s">
        <v>4620</v>
      </c>
      <c r="G1006" s="180" t="s">
        <v>4621</v>
      </c>
      <c r="H1006" s="75"/>
      <c r="I1006" s="112" t="s">
        <v>505</v>
      </c>
      <c r="J1006" s="112" t="s">
        <v>3728</v>
      </c>
      <c r="K1006" s="178"/>
      <c r="L1006" s="171"/>
      <c r="M1006" s="171"/>
      <c r="N1006" s="112">
        <v>6</v>
      </c>
      <c r="O1006" s="75"/>
      <c r="P1006" s="112">
        <v>53</v>
      </c>
      <c r="Q1006" s="75"/>
      <c r="R1006" s="112" t="s">
        <v>5</v>
      </c>
      <c r="S1006" s="112" t="s">
        <v>19</v>
      </c>
    </row>
    <row r="1007" spans="1:19" ht="15" customHeight="1" x14ac:dyDescent="0.35">
      <c r="A1007" s="112">
        <v>1189</v>
      </c>
      <c r="B1007" s="112" t="s">
        <v>4127</v>
      </c>
      <c r="C1007" s="112" t="s">
        <v>4128</v>
      </c>
      <c r="D1007" s="112" t="s">
        <v>3924</v>
      </c>
      <c r="E1007" s="112" t="s">
        <v>639</v>
      </c>
      <c r="F1007" s="112" t="s">
        <v>4129</v>
      </c>
      <c r="G1007" s="180" t="s">
        <v>488</v>
      </c>
      <c r="H1007" s="75"/>
      <c r="I1007" s="112" t="s">
        <v>505</v>
      </c>
      <c r="J1007" s="112" t="s">
        <v>3728</v>
      </c>
      <c r="K1007" s="178"/>
      <c r="L1007" s="171"/>
      <c r="M1007" s="171"/>
      <c r="N1007" s="75"/>
      <c r="O1007" s="75"/>
      <c r="P1007" s="75"/>
      <c r="Q1007" s="75"/>
      <c r="R1007" s="112" t="s">
        <v>3</v>
      </c>
      <c r="S1007" s="112" t="s">
        <v>19</v>
      </c>
    </row>
    <row r="1008" spans="1:19" ht="15" customHeight="1" x14ac:dyDescent="0.35">
      <c r="A1008" s="112">
        <v>1323</v>
      </c>
      <c r="B1008" s="112" t="s">
        <v>4602</v>
      </c>
      <c r="C1008" s="112" t="s">
        <v>4603</v>
      </c>
      <c r="D1008" s="112" t="s">
        <v>3924</v>
      </c>
      <c r="E1008" s="112" t="s">
        <v>493</v>
      </c>
      <c r="F1008" s="112" t="s">
        <v>4604</v>
      </c>
      <c r="G1008" s="180" t="s">
        <v>4605</v>
      </c>
      <c r="H1008" s="75"/>
      <c r="I1008" s="112" t="s">
        <v>505</v>
      </c>
      <c r="J1008" s="112" t="s">
        <v>3728</v>
      </c>
      <c r="K1008" s="178"/>
      <c r="L1008" s="171"/>
      <c r="M1008" s="171"/>
      <c r="N1008" s="75"/>
      <c r="O1008" s="75"/>
      <c r="P1008" s="112">
        <v>30</v>
      </c>
      <c r="Q1008" s="75"/>
      <c r="R1008" s="112" t="s">
        <v>5</v>
      </c>
      <c r="S1008" s="112" t="s">
        <v>19</v>
      </c>
    </row>
    <row r="1009" spans="1:19" ht="15" customHeight="1" x14ac:dyDescent="0.35">
      <c r="A1009" s="112">
        <v>1131</v>
      </c>
      <c r="B1009" s="112" t="s">
        <v>3922</v>
      </c>
      <c r="C1009" s="112" t="s">
        <v>3923</v>
      </c>
      <c r="D1009" s="112" t="s">
        <v>3924</v>
      </c>
      <c r="E1009" s="112" t="s">
        <v>493</v>
      </c>
      <c r="F1009" s="112" t="s">
        <v>3925</v>
      </c>
      <c r="G1009" s="180" t="s">
        <v>3926</v>
      </c>
      <c r="H1009" s="75"/>
      <c r="I1009" s="112" t="s">
        <v>505</v>
      </c>
      <c r="J1009" s="112" t="s">
        <v>3728</v>
      </c>
      <c r="K1009" s="178"/>
      <c r="L1009" s="171"/>
      <c r="M1009" s="171"/>
      <c r="N1009" s="112">
        <v>8</v>
      </c>
      <c r="O1009" s="75"/>
      <c r="P1009" s="112">
        <v>25</v>
      </c>
      <c r="Q1009" s="75"/>
      <c r="R1009" s="112" t="s">
        <v>3</v>
      </c>
      <c r="S1009" s="112" t="s">
        <v>19</v>
      </c>
    </row>
    <row r="1010" spans="1:19" ht="15" customHeight="1" x14ac:dyDescent="0.35">
      <c r="A1010" s="112">
        <v>1135</v>
      </c>
      <c r="B1010" s="112" t="s">
        <v>3938</v>
      </c>
      <c r="C1010" s="112" t="s">
        <v>3939</v>
      </c>
      <c r="D1010" s="112" t="s">
        <v>3924</v>
      </c>
      <c r="E1010" s="112" t="s">
        <v>493</v>
      </c>
      <c r="F1010" s="112" t="s">
        <v>3940</v>
      </c>
      <c r="G1010" s="180" t="s">
        <v>3941</v>
      </c>
      <c r="H1010" s="75"/>
      <c r="I1010" s="112" t="s">
        <v>505</v>
      </c>
      <c r="J1010" s="112" t="s">
        <v>3728</v>
      </c>
      <c r="K1010" s="178"/>
      <c r="L1010" s="171"/>
      <c r="M1010" s="171"/>
      <c r="N1010" s="112">
        <v>2</v>
      </c>
      <c r="O1010" s="75"/>
      <c r="P1010" s="112">
        <v>23</v>
      </c>
      <c r="Q1010" s="75"/>
      <c r="R1010" s="112" t="s">
        <v>3</v>
      </c>
      <c r="S1010" s="112" t="s">
        <v>19</v>
      </c>
    </row>
    <row r="1011" spans="1:19" ht="15" customHeight="1" x14ac:dyDescent="0.35">
      <c r="A1011" s="112">
        <v>1171</v>
      </c>
      <c r="B1011" s="112" t="s">
        <v>4065</v>
      </c>
      <c r="C1011" s="112" t="s">
        <v>4066</v>
      </c>
      <c r="D1011" s="112" t="s">
        <v>3924</v>
      </c>
      <c r="E1011" s="112" t="s">
        <v>493</v>
      </c>
      <c r="F1011" s="112" t="s">
        <v>4067</v>
      </c>
      <c r="G1011" s="180" t="s">
        <v>4068</v>
      </c>
      <c r="H1011" s="75"/>
      <c r="I1011" s="112" t="s">
        <v>505</v>
      </c>
      <c r="J1011" s="112" t="s">
        <v>3728</v>
      </c>
      <c r="K1011" s="178"/>
      <c r="L1011" s="171"/>
      <c r="M1011" s="171"/>
      <c r="N1011" s="112">
        <v>3</v>
      </c>
      <c r="O1011" s="75"/>
      <c r="P1011" s="112">
        <v>25</v>
      </c>
      <c r="Q1011" s="75"/>
      <c r="R1011" s="112" t="s">
        <v>3</v>
      </c>
      <c r="S1011" s="112" t="s">
        <v>19</v>
      </c>
    </row>
    <row r="1012" spans="1:19" ht="15" customHeight="1" x14ac:dyDescent="0.35">
      <c r="A1012" s="112">
        <v>1304</v>
      </c>
      <c r="B1012" s="112" t="s">
        <v>4535</v>
      </c>
      <c r="C1012" s="112" t="s">
        <v>4536</v>
      </c>
      <c r="D1012" s="112" t="s">
        <v>3924</v>
      </c>
      <c r="E1012" s="112" t="s">
        <v>346</v>
      </c>
      <c r="F1012" s="112" t="s">
        <v>4537</v>
      </c>
      <c r="G1012" s="180" t="s">
        <v>4538</v>
      </c>
      <c r="H1012" s="75"/>
      <c r="I1012" s="112" t="s">
        <v>505</v>
      </c>
      <c r="J1012" s="112" t="s">
        <v>3728</v>
      </c>
      <c r="K1012" s="178"/>
      <c r="L1012" s="171"/>
      <c r="M1012" s="171"/>
      <c r="N1012" s="112">
        <v>4</v>
      </c>
      <c r="O1012" s="75"/>
      <c r="P1012" s="112">
        <v>27</v>
      </c>
      <c r="Q1012" s="75"/>
      <c r="R1012" s="112" t="s">
        <v>5</v>
      </c>
      <c r="S1012" s="112" t="s">
        <v>19</v>
      </c>
    </row>
    <row r="1013" spans="1:19" ht="15" customHeight="1" x14ac:dyDescent="0.35">
      <c r="A1013" s="112">
        <v>1195</v>
      </c>
      <c r="B1013" s="112" t="s">
        <v>4150</v>
      </c>
      <c r="C1013" s="112" t="s">
        <v>4151</v>
      </c>
      <c r="D1013" s="112" t="s">
        <v>3924</v>
      </c>
      <c r="E1013" s="112" t="s">
        <v>346</v>
      </c>
      <c r="F1013" s="112" t="s">
        <v>4152</v>
      </c>
      <c r="G1013" s="180" t="s">
        <v>4153</v>
      </c>
      <c r="H1013" s="75"/>
      <c r="I1013" s="112" t="s">
        <v>505</v>
      </c>
      <c r="J1013" s="112" t="s">
        <v>3728</v>
      </c>
      <c r="K1013" s="178"/>
      <c r="L1013" s="171"/>
      <c r="M1013" s="171"/>
      <c r="N1013" s="112">
        <v>29</v>
      </c>
      <c r="O1013" s="75"/>
      <c r="P1013" s="112">
        <v>24</v>
      </c>
      <c r="Q1013" s="75"/>
      <c r="R1013" s="112" t="s">
        <v>3</v>
      </c>
      <c r="S1013" s="112" t="s">
        <v>19</v>
      </c>
    </row>
    <row r="1014" spans="1:19" ht="15" customHeight="1" x14ac:dyDescent="0.35">
      <c r="A1014" s="112">
        <v>1307</v>
      </c>
      <c r="B1014" s="112" t="s">
        <v>4547</v>
      </c>
      <c r="C1014" s="112" t="s">
        <v>4548</v>
      </c>
      <c r="D1014" s="112" t="s">
        <v>3924</v>
      </c>
      <c r="E1014" s="112" t="s">
        <v>346</v>
      </c>
      <c r="F1014" s="112" t="s">
        <v>4549</v>
      </c>
      <c r="G1014" s="180" t="s">
        <v>4550</v>
      </c>
      <c r="H1014" s="75"/>
      <c r="I1014" s="112" t="s">
        <v>505</v>
      </c>
      <c r="J1014" s="112" t="s">
        <v>3728</v>
      </c>
      <c r="K1014" s="178"/>
      <c r="L1014" s="171"/>
      <c r="M1014" s="171"/>
      <c r="N1014" s="75"/>
      <c r="O1014" s="75"/>
      <c r="P1014" s="112">
        <v>44</v>
      </c>
      <c r="Q1014" s="75"/>
      <c r="R1014" s="112" t="s">
        <v>5</v>
      </c>
      <c r="S1014" s="112" t="s">
        <v>19</v>
      </c>
    </row>
    <row r="1015" spans="1:19" ht="15" customHeight="1" x14ac:dyDescent="0.35">
      <c r="A1015" s="112">
        <v>1280</v>
      </c>
      <c r="B1015" s="112" t="s">
        <v>4454</v>
      </c>
      <c r="C1015" s="112" t="s">
        <v>4455</v>
      </c>
      <c r="D1015" s="112" t="s">
        <v>4086</v>
      </c>
      <c r="E1015" s="112" t="s">
        <v>288</v>
      </c>
      <c r="F1015" s="112" t="s">
        <v>4456</v>
      </c>
      <c r="G1015" s="180" t="s">
        <v>488</v>
      </c>
      <c r="H1015" s="75"/>
      <c r="I1015" s="112" t="s">
        <v>505</v>
      </c>
      <c r="J1015" s="112" t="s">
        <v>3728</v>
      </c>
      <c r="K1015" s="178"/>
      <c r="L1015" s="171"/>
      <c r="M1015" s="171"/>
      <c r="N1015" s="112">
        <v>32</v>
      </c>
      <c r="O1015" s="75"/>
      <c r="P1015" s="112">
        <v>62</v>
      </c>
      <c r="Q1015" s="75"/>
      <c r="R1015" s="112" t="s">
        <v>5</v>
      </c>
      <c r="S1015" s="112" t="s">
        <v>19</v>
      </c>
    </row>
    <row r="1016" spans="1:19" ht="15" customHeight="1" x14ac:dyDescent="0.35">
      <c r="A1016" s="112">
        <v>1177</v>
      </c>
      <c r="B1016" s="112" t="s">
        <v>4084</v>
      </c>
      <c r="C1016" s="112" t="s">
        <v>4085</v>
      </c>
      <c r="D1016" s="112" t="s">
        <v>4086</v>
      </c>
      <c r="E1016" s="112" t="s">
        <v>346</v>
      </c>
      <c r="F1016" s="112" t="s">
        <v>4087</v>
      </c>
      <c r="G1016" s="180" t="s">
        <v>488</v>
      </c>
      <c r="H1016" s="75"/>
      <c r="I1016" s="112" t="s">
        <v>505</v>
      </c>
      <c r="J1016" s="112" t="s">
        <v>3728</v>
      </c>
      <c r="K1016" s="178"/>
      <c r="L1016" s="171"/>
      <c r="M1016" s="171"/>
      <c r="N1016" s="112">
        <v>26</v>
      </c>
      <c r="O1016" s="75"/>
      <c r="P1016" s="112">
        <v>36</v>
      </c>
      <c r="Q1016" s="75"/>
      <c r="R1016" s="112" t="s">
        <v>3</v>
      </c>
      <c r="S1016" s="112" t="s">
        <v>19</v>
      </c>
    </row>
    <row r="1017" spans="1:19" ht="15" customHeight="1" x14ac:dyDescent="0.35">
      <c r="A1017" s="112">
        <v>1257</v>
      </c>
      <c r="B1017" s="112" t="s">
        <v>4375</v>
      </c>
      <c r="C1017" s="112" t="s">
        <v>4376</v>
      </c>
      <c r="D1017" s="112" t="s">
        <v>4086</v>
      </c>
      <c r="E1017" s="112" t="s">
        <v>346</v>
      </c>
      <c r="F1017" s="112" t="s">
        <v>4377</v>
      </c>
      <c r="G1017" s="180" t="s">
        <v>488</v>
      </c>
      <c r="H1017" s="75"/>
      <c r="I1017" s="112" t="s">
        <v>505</v>
      </c>
      <c r="J1017" s="112" t="s">
        <v>3728</v>
      </c>
      <c r="K1017" s="178"/>
      <c r="L1017" s="171"/>
      <c r="M1017" s="171"/>
      <c r="N1017" s="112">
        <v>4</v>
      </c>
      <c r="O1017" s="75"/>
      <c r="P1017" s="112">
        <v>13</v>
      </c>
      <c r="Q1017" s="75"/>
      <c r="R1017" s="112" t="s">
        <v>5</v>
      </c>
      <c r="S1017" s="112" t="s">
        <v>19</v>
      </c>
    </row>
    <row r="1018" spans="1:19" ht="15" customHeight="1" x14ac:dyDescent="0.35">
      <c r="A1018" s="112">
        <v>1235</v>
      </c>
      <c r="B1018" s="112" t="s">
        <v>4288</v>
      </c>
      <c r="C1018" s="112" t="s">
        <v>4289</v>
      </c>
      <c r="D1018" s="112" t="s">
        <v>116</v>
      </c>
      <c r="E1018" s="112" t="s">
        <v>333</v>
      </c>
      <c r="F1018" s="112" t="s">
        <v>4290</v>
      </c>
      <c r="G1018" s="180" t="s">
        <v>4291</v>
      </c>
      <c r="H1018" s="75"/>
      <c r="I1018" s="112" t="s">
        <v>505</v>
      </c>
      <c r="J1018" s="112" t="s">
        <v>3728</v>
      </c>
      <c r="K1018" s="178"/>
      <c r="L1018" s="171"/>
      <c r="M1018" s="171"/>
      <c r="N1018" s="112">
        <v>48</v>
      </c>
      <c r="O1018" s="75"/>
      <c r="P1018" s="112">
        <v>87</v>
      </c>
      <c r="Q1018" s="75"/>
      <c r="R1018" s="112" t="s">
        <v>3</v>
      </c>
      <c r="S1018" s="112" t="s">
        <v>19</v>
      </c>
    </row>
    <row r="1019" spans="1:19" ht="15" customHeight="1" x14ac:dyDescent="0.35">
      <c r="A1019" s="112">
        <v>1093</v>
      </c>
      <c r="B1019" s="112" t="s">
        <v>3785</v>
      </c>
      <c r="C1019" s="112" t="s">
        <v>3786</v>
      </c>
      <c r="D1019" s="112" t="s">
        <v>116</v>
      </c>
      <c r="E1019" s="112" t="s">
        <v>302</v>
      </c>
      <c r="F1019" s="112" t="s">
        <v>3787</v>
      </c>
      <c r="G1019" s="180" t="s">
        <v>3788</v>
      </c>
      <c r="H1019" s="75"/>
      <c r="I1019" s="112" t="s">
        <v>505</v>
      </c>
      <c r="J1019" s="112" t="s">
        <v>3728</v>
      </c>
      <c r="K1019" s="178"/>
      <c r="L1019" s="171"/>
      <c r="M1019" s="171"/>
      <c r="N1019" s="112">
        <v>89</v>
      </c>
      <c r="O1019" s="75"/>
      <c r="P1019" s="112">
        <v>63</v>
      </c>
      <c r="Q1019" s="75"/>
      <c r="R1019" s="112" t="s">
        <v>3</v>
      </c>
      <c r="S1019" s="112" t="s">
        <v>19</v>
      </c>
    </row>
    <row r="1020" spans="1:19" ht="15" customHeight="1" x14ac:dyDescent="0.35">
      <c r="A1020" s="112">
        <v>1161</v>
      </c>
      <c r="B1020" s="112" t="s">
        <v>4033</v>
      </c>
      <c r="C1020" s="112" t="s">
        <v>4034</v>
      </c>
      <c r="D1020" s="112" t="s">
        <v>116</v>
      </c>
      <c r="E1020" s="112" t="s">
        <v>302</v>
      </c>
      <c r="F1020" s="112" t="s">
        <v>4035</v>
      </c>
      <c r="G1020" s="180" t="s">
        <v>488</v>
      </c>
      <c r="H1020" s="75"/>
      <c r="I1020" s="112" t="s">
        <v>505</v>
      </c>
      <c r="J1020" s="112" t="s">
        <v>3728</v>
      </c>
      <c r="K1020" s="178"/>
      <c r="L1020" s="171"/>
      <c r="M1020" s="171"/>
      <c r="N1020" s="112">
        <v>47</v>
      </c>
      <c r="O1020" s="75"/>
      <c r="P1020" s="112">
        <v>38</v>
      </c>
      <c r="Q1020" s="75"/>
      <c r="R1020" s="112" t="s">
        <v>3</v>
      </c>
      <c r="S1020" s="112" t="s">
        <v>19</v>
      </c>
    </row>
    <row r="1021" spans="1:19" ht="15" customHeight="1" x14ac:dyDescent="0.35">
      <c r="A1021" s="112">
        <v>1160</v>
      </c>
      <c r="B1021" s="112" t="s">
        <v>4030</v>
      </c>
      <c r="C1021" s="112" t="s">
        <v>4031</v>
      </c>
      <c r="D1021" s="112" t="s">
        <v>116</v>
      </c>
      <c r="E1021" s="112" t="s">
        <v>288</v>
      </c>
      <c r="F1021" s="112" t="s">
        <v>4032</v>
      </c>
      <c r="G1021" s="180" t="s">
        <v>488</v>
      </c>
      <c r="H1021" s="75"/>
      <c r="I1021" s="112" t="s">
        <v>505</v>
      </c>
      <c r="J1021" s="112" t="s">
        <v>3728</v>
      </c>
      <c r="K1021" s="178"/>
      <c r="L1021" s="171"/>
      <c r="M1021" s="171"/>
      <c r="N1021" s="112">
        <v>122</v>
      </c>
      <c r="O1021" s="75"/>
      <c r="P1021" s="112">
        <v>121</v>
      </c>
      <c r="Q1021" s="75"/>
      <c r="R1021" s="112" t="s">
        <v>3</v>
      </c>
      <c r="S1021" s="112" t="s">
        <v>19</v>
      </c>
    </row>
    <row r="1022" spans="1:19" ht="15" customHeight="1" x14ac:dyDescent="0.35">
      <c r="A1022" s="112">
        <v>1106</v>
      </c>
      <c r="B1022" s="112" t="s">
        <v>3834</v>
      </c>
      <c r="C1022" s="112" t="s">
        <v>3835</v>
      </c>
      <c r="D1022" s="112" t="s">
        <v>116</v>
      </c>
      <c r="E1022" s="112" t="s">
        <v>295</v>
      </c>
      <c r="F1022" s="112" t="s">
        <v>3836</v>
      </c>
      <c r="G1022" s="180" t="s">
        <v>488</v>
      </c>
      <c r="H1022" s="75"/>
      <c r="I1022" s="112" t="s">
        <v>505</v>
      </c>
      <c r="J1022" s="112" t="s">
        <v>3728</v>
      </c>
      <c r="K1022" s="178"/>
      <c r="L1022" s="171"/>
      <c r="M1022" s="171"/>
      <c r="N1022" s="112">
        <v>186</v>
      </c>
      <c r="O1022" s="75"/>
      <c r="P1022" s="112">
        <v>34</v>
      </c>
      <c r="Q1022" s="75"/>
      <c r="R1022" s="112" t="s">
        <v>3</v>
      </c>
      <c r="S1022" s="112" t="s">
        <v>19</v>
      </c>
    </row>
    <row r="1023" spans="1:19" ht="15" customHeight="1" x14ac:dyDescent="0.35">
      <c r="A1023" s="112">
        <v>1296</v>
      </c>
      <c r="B1023" s="112" t="s">
        <v>4508</v>
      </c>
      <c r="C1023" s="112" t="s">
        <v>4509</v>
      </c>
      <c r="D1023" s="112" t="s">
        <v>116</v>
      </c>
      <c r="E1023" s="112" t="s">
        <v>295</v>
      </c>
      <c r="F1023" s="112" t="s">
        <v>4510</v>
      </c>
      <c r="G1023" s="180" t="s">
        <v>488</v>
      </c>
      <c r="H1023" s="75"/>
      <c r="I1023" s="112" t="s">
        <v>505</v>
      </c>
      <c r="J1023" s="112" t="s">
        <v>3728</v>
      </c>
      <c r="K1023" s="178"/>
      <c r="L1023" s="171"/>
      <c r="M1023" s="171"/>
      <c r="N1023" s="112">
        <v>8</v>
      </c>
      <c r="O1023" s="75"/>
      <c r="P1023" s="112">
        <v>54</v>
      </c>
      <c r="Q1023" s="75"/>
      <c r="R1023" s="112" t="s">
        <v>5</v>
      </c>
      <c r="S1023" s="112" t="s">
        <v>19</v>
      </c>
    </row>
    <row r="1024" spans="1:19" ht="15" customHeight="1" x14ac:dyDescent="0.35">
      <c r="A1024" s="112">
        <v>1332</v>
      </c>
      <c r="B1024" s="112" t="s">
        <v>4635</v>
      </c>
      <c r="C1024" s="112" t="s">
        <v>4636</v>
      </c>
      <c r="D1024" s="112" t="s">
        <v>116</v>
      </c>
      <c r="E1024" s="112" t="s">
        <v>295</v>
      </c>
      <c r="F1024" s="112" t="s">
        <v>4637</v>
      </c>
      <c r="G1024" s="180" t="s">
        <v>488</v>
      </c>
      <c r="H1024" s="75"/>
      <c r="I1024" s="112" t="s">
        <v>505</v>
      </c>
      <c r="J1024" s="112" t="s">
        <v>3728</v>
      </c>
      <c r="K1024" s="178"/>
      <c r="L1024" s="171"/>
      <c r="M1024" s="171"/>
      <c r="N1024" s="112">
        <v>25</v>
      </c>
      <c r="O1024" s="75"/>
      <c r="P1024" s="112">
        <v>61</v>
      </c>
      <c r="Q1024" s="75"/>
      <c r="R1024" s="112" t="s">
        <v>5</v>
      </c>
      <c r="S1024" s="112" t="s">
        <v>19</v>
      </c>
    </row>
    <row r="1025" spans="1:19" ht="15" customHeight="1" x14ac:dyDescent="0.35">
      <c r="A1025" s="112">
        <v>1146</v>
      </c>
      <c r="B1025" s="112" t="s">
        <v>3979</v>
      </c>
      <c r="C1025" s="112" t="s">
        <v>3980</v>
      </c>
      <c r="D1025" s="112" t="s">
        <v>116</v>
      </c>
      <c r="E1025" s="112" t="s">
        <v>295</v>
      </c>
      <c r="F1025" s="112" t="s">
        <v>3981</v>
      </c>
      <c r="G1025" s="180" t="s">
        <v>488</v>
      </c>
      <c r="H1025" s="75"/>
      <c r="I1025" s="112" t="s">
        <v>505</v>
      </c>
      <c r="J1025" s="112" t="s">
        <v>3728</v>
      </c>
      <c r="K1025" s="178"/>
      <c r="L1025" s="171"/>
      <c r="M1025" s="171"/>
      <c r="N1025" s="112">
        <v>25</v>
      </c>
      <c r="O1025" s="75"/>
      <c r="P1025" s="112">
        <v>81</v>
      </c>
      <c r="Q1025" s="75"/>
      <c r="R1025" s="112" t="s">
        <v>3</v>
      </c>
      <c r="S1025" s="112" t="s">
        <v>19</v>
      </c>
    </row>
    <row r="1026" spans="1:19" ht="15" customHeight="1" x14ac:dyDescent="0.35">
      <c r="A1026" s="112">
        <v>1138</v>
      </c>
      <c r="B1026" s="112" t="s">
        <v>3949</v>
      </c>
      <c r="C1026" s="112" t="s">
        <v>3950</v>
      </c>
      <c r="D1026" s="112" t="s">
        <v>116</v>
      </c>
      <c r="E1026" s="112" t="s">
        <v>295</v>
      </c>
      <c r="F1026" s="112" t="s">
        <v>3707</v>
      </c>
      <c r="G1026" s="180" t="s">
        <v>488</v>
      </c>
      <c r="H1026" s="75"/>
      <c r="I1026" s="112" t="s">
        <v>505</v>
      </c>
      <c r="J1026" s="112" t="s">
        <v>3728</v>
      </c>
      <c r="K1026" s="178"/>
      <c r="L1026" s="171"/>
      <c r="M1026" s="171"/>
      <c r="N1026" s="112">
        <v>15</v>
      </c>
      <c r="O1026" s="75"/>
      <c r="P1026" s="112">
        <v>46</v>
      </c>
      <c r="Q1026" s="75"/>
      <c r="R1026" s="112" t="s">
        <v>3</v>
      </c>
      <c r="S1026" s="112" t="s">
        <v>19</v>
      </c>
    </row>
    <row r="1027" spans="1:19" ht="15" customHeight="1" x14ac:dyDescent="0.35">
      <c r="A1027" s="112">
        <v>1214</v>
      </c>
      <c r="B1027" s="112" t="s">
        <v>4217</v>
      </c>
      <c r="C1027" s="112" t="s">
        <v>4218</v>
      </c>
      <c r="D1027" s="112" t="s">
        <v>116</v>
      </c>
      <c r="E1027" s="112" t="s">
        <v>493</v>
      </c>
      <c r="F1027" s="112" t="s">
        <v>4219</v>
      </c>
      <c r="G1027" s="180" t="s">
        <v>4220</v>
      </c>
      <c r="H1027" s="75"/>
      <c r="I1027" s="112" t="s">
        <v>505</v>
      </c>
      <c r="J1027" s="112" t="s">
        <v>3728</v>
      </c>
      <c r="K1027" s="178"/>
      <c r="L1027" s="171"/>
      <c r="M1027" s="171"/>
      <c r="N1027" s="112">
        <v>6</v>
      </c>
      <c r="O1027" s="75"/>
      <c r="P1027" s="112">
        <v>34</v>
      </c>
      <c r="Q1027" s="75"/>
      <c r="R1027" s="112" t="s">
        <v>3</v>
      </c>
      <c r="S1027" s="112" t="s">
        <v>19</v>
      </c>
    </row>
    <row r="1028" spans="1:19" ht="15" customHeight="1" x14ac:dyDescent="0.35">
      <c r="A1028" s="112">
        <v>1316</v>
      </c>
      <c r="B1028" s="112" t="s">
        <v>4580</v>
      </c>
      <c r="C1028" s="112" t="s">
        <v>4581</v>
      </c>
      <c r="D1028" s="112" t="s">
        <v>116</v>
      </c>
      <c r="E1028" s="112" t="s">
        <v>493</v>
      </c>
      <c r="F1028" s="112" t="s">
        <v>4582</v>
      </c>
      <c r="G1028" s="180" t="s">
        <v>4583</v>
      </c>
      <c r="H1028" s="75"/>
      <c r="I1028" s="112" t="s">
        <v>505</v>
      </c>
      <c r="J1028" s="112" t="s">
        <v>3728</v>
      </c>
      <c r="K1028" s="178"/>
      <c r="L1028" s="171"/>
      <c r="M1028" s="171"/>
      <c r="N1028" s="112">
        <v>26</v>
      </c>
      <c r="O1028" s="75"/>
      <c r="P1028" s="112">
        <v>57</v>
      </c>
      <c r="Q1028" s="75"/>
      <c r="R1028" s="112" t="s">
        <v>5</v>
      </c>
      <c r="S1028" s="112" t="s">
        <v>19</v>
      </c>
    </row>
    <row r="1029" spans="1:19" ht="15" customHeight="1" x14ac:dyDescent="0.35">
      <c r="A1029" s="112">
        <v>1205</v>
      </c>
      <c r="B1029" s="112" t="s">
        <v>4188</v>
      </c>
      <c r="C1029" s="112" t="s">
        <v>4189</v>
      </c>
      <c r="D1029" s="112" t="s">
        <v>116</v>
      </c>
      <c r="E1029" s="112" t="s">
        <v>493</v>
      </c>
      <c r="F1029" s="112" t="s">
        <v>4190</v>
      </c>
      <c r="G1029" s="180" t="s">
        <v>4191</v>
      </c>
      <c r="H1029" s="75"/>
      <c r="I1029" s="112" t="s">
        <v>505</v>
      </c>
      <c r="J1029" s="112" t="s">
        <v>3728</v>
      </c>
      <c r="K1029" s="178"/>
      <c r="L1029" s="171"/>
      <c r="M1029" s="171"/>
      <c r="N1029" s="112">
        <v>8</v>
      </c>
      <c r="O1029" s="75"/>
      <c r="P1029" s="112">
        <v>13</v>
      </c>
      <c r="Q1029" s="75"/>
      <c r="R1029" s="112" t="s">
        <v>3</v>
      </c>
      <c r="S1029" s="112" t="s">
        <v>19</v>
      </c>
    </row>
    <row r="1030" spans="1:19" ht="15" customHeight="1" x14ac:dyDescent="0.35">
      <c r="A1030" s="112">
        <v>11</v>
      </c>
      <c r="B1030" s="171" t="s">
        <v>114</v>
      </c>
      <c r="C1030" s="179" t="s">
        <v>115</v>
      </c>
      <c r="D1030" s="171" t="s">
        <v>116</v>
      </c>
      <c r="E1030" s="171">
        <v>2022</v>
      </c>
      <c r="F1030" s="171" t="s">
        <v>117</v>
      </c>
      <c r="G1030" s="178" t="s">
        <v>118</v>
      </c>
      <c r="H1030" s="171" t="s">
        <v>119</v>
      </c>
      <c r="I1030" s="171" t="s">
        <v>63</v>
      </c>
      <c r="J1030" s="171"/>
      <c r="K1030" s="178" t="s">
        <v>120</v>
      </c>
      <c r="L1030" s="171" t="s">
        <v>121</v>
      </c>
      <c r="M1030" s="171" t="s">
        <v>49</v>
      </c>
      <c r="N1030" s="112">
        <v>6</v>
      </c>
      <c r="O1030" s="75"/>
      <c r="P1030" s="112">
        <v>43</v>
      </c>
      <c r="Q1030" s="75"/>
      <c r="R1030" s="112" t="s">
        <v>3</v>
      </c>
      <c r="S1030" s="171" t="s">
        <v>4</v>
      </c>
    </row>
    <row r="1031" spans="1:19" ht="15" customHeight="1" x14ac:dyDescent="0.35">
      <c r="A1031" s="112">
        <v>1250</v>
      </c>
      <c r="B1031" s="112" t="s">
        <v>4347</v>
      </c>
      <c r="C1031" s="112" t="s">
        <v>4348</v>
      </c>
      <c r="D1031" s="112" t="s">
        <v>116</v>
      </c>
      <c r="E1031" s="112" t="s">
        <v>346</v>
      </c>
      <c r="F1031" s="112" t="s">
        <v>4349</v>
      </c>
      <c r="G1031" s="180" t="s">
        <v>4350</v>
      </c>
      <c r="H1031" s="75"/>
      <c r="I1031" s="112" t="s">
        <v>505</v>
      </c>
      <c r="J1031" s="112" t="s">
        <v>3728</v>
      </c>
      <c r="K1031" s="178"/>
      <c r="L1031" s="171"/>
      <c r="M1031" s="171"/>
      <c r="N1031" s="112">
        <v>32</v>
      </c>
      <c r="O1031" s="75"/>
      <c r="P1031" s="112">
        <v>123</v>
      </c>
      <c r="Q1031" s="75"/>
      <c r="R1031" s="112" t="s">
        <v>3</v>
      </c>
      <c r="S1031" s="112" t="s">
        <v>19</v>
      </c>
    </row>
    <row r="1032" spans="1:19" ht="15" customHeight="1" x14ac:dyDescent="0.35">
      <c r="A1032" s="112">
        <v>1129</v>
      </c>
      <c r="B1032" s="112" t="s">
        <v>3914</v>
      </c>
      <c r="C1032" s="112" t="s">
        <v>3915</v>
      </c>
      <c r="D1032" s="112" t="s">
        <v>154</v>
      </c>
      <c r="E1032" s="112" t="s">
        <v>396</v>
      </c>
      <c r="F1032" s="112" t="s">
        <v>3916</v>
      </c>
      <c r="G1032" s="180" t="s">
        <v>3917</v>
      </c>
      <c r="H1032" s="75"/>
      <c r="I1032" s="112" t="s">
        <v>505</v>
      </c>
      <c r="J1032" s="112" t="s">
        <v>3728</v>
      </c>
      <c r="K1032" s="178"/>
      <c r="L1032" s="171"/>
      <c r="M1032" s="171"/>
      <c r="N1032" s="112">
        <v>7</v>
      </c>
      <c r="O1032" s="75"/>
      <c r="P1032" s="112">
        <v>105</v>
      </c>
      <c r="Q1032" s="75"/>
      <c r="R1032" s="112" t="s">
        <v>3</v>
      </c>
      <c r="S1032" s="112" t="s">
        <v>19</v>
      </c>
    </row>
    <row r="1033" spans="1:19" ht="15" customHeight="1" x14ac:dyDescent="0.35">
      <c r="A1033" s="112">
        <v>1300</v>
      </c>
      <c r="B1033" s="112" t="s">
        <v>4521</v>
      </c>
      <c r="C1033" s="112" t="s">
        <v>4522</v>
      </c>
      <c r="D1033" s="112" t="s">
        <v>154</v>
      </c>
      <c r="E1033" s="112" t="s">
        <v>302</v>
      </c>
      <c r="F1033" s="112" t="s">
        <v>3351</v>
      </c>
      <c r="G1033" s="180" t="s">
        <v>488</v>
      </c>
      <c r="H1033" s="75"/>
      <c r="I1033" s="112" t="s">
        <v>505</v>
      </c>
      <c r="J1033" s="112" t="s">
        <v>3728</v>
      </c>
      <c r="K1033" s="178"/>
      <c r="L1033" s="171"/>
      <c r="M1033" s="171"/>
      <c r="N1033" s="112">
        <v>50</v>
      </c>
      <c r="O1033" s="75"/>
      <c r="P1033" s="112">
        <v>27</v>
      </c>
      <c r="Q1033" s="75"/>
      <c r="R1033" s="112" t="s">
        <v>5</v>
      </c>
      <c r="S1033" s="112" t="s">
        <v>19</v>
      </c>
    </row>
    <row r="1034" spans="1:19" ht="15" customHeight="1" x14ac:dyDescent="0.35">
      <c r="A1034" s="112">
        <v>16</v>
      </c>
      <c r="B1034" s="171" t="s">
        <v>152</v>
      </c>
      <c r="C1034" s="171" t="s">
        <v>153</v>
      </c>
      <c r="D1034" s="171" t="s">
        <v>154</v>
      </c>
      <c r="E1034" s="171">
        <v>2020</v>
      </c>
      <c r="F1034" s="171" t="s">
        <v>155</v>
      </c>
      <c r="G1034" s="178" t="s">
        <v>156</v>
      </c>
      <c r="H1034" s="171" t="s">
        <v>157</v>
      </c>
      <c r="I1034" s="171" t="s">
        <v>63</v>
      </c>
      <c r="J1034" s="171"/>
      <c r="K1034" s="178" t="s">
        <v>158</v>
      </c>
      <c r="L1034" s="171" t="s">
        <v>159</v>
      </c>
      <c r="M1034" s="171" t="s">
        <v>49</v>
      </c>
      <c r="N1034" s="112">
        <v>3</v>
      </c>
      <c r="O1034" s="75"/>
      <c r="P1034" s="112">
        <v>29</v>
      </c>
      <c r="Q1034" s="75"/>
      <c r="R1034" s="112" t="s">
        <v>3</v>
      </c>
      <c r="S1034" s="171" t="s">
        <v>4</v>
      </c>
    </row>
    <row r="1035" spans="1:19" ht="15" customHeight="1" x14ac:dyDescent="0.35">
      <c r="A1035" s="112">
        <v>1264</v>
      </c>
      <c r="B1035" s="112" t="s">
        <v>4399</v>
      </c>
      <c r="C1035" s="112" t="s">
        <v>4400</v>
      </c>
      <c r="D1035" s="112" t="s">
        <v>154</v>
      </c>
      <c r="E1035" s="112" t="s">
        <v>288</v>
      </c>
      <c r="F1035" s="112" t="s">
        <v>4401</v>
      </c>
      <c r="G1035" s="180" t="s">
        <v>488</v>
      </c>
      <c r="H1035" s="75"/>
      <c r="I1035" s="112" t="s">
        <v>505</v>
      </c>
      <c r="J1035" s="112" t="s">
        <v>3728</v>
      </c>
      <c r="K1035" s="178"/>
      <c r="L1035" s="171"/>
      <c r="M1035" s="171"/>
      <c r="N1035" s="112">
        <v>19</v>
      </c>
      <c r="O1035" s="75"/>
      <c r="P1035" s="112">
        <v>64</v>
      </c>
      <c r="Q1035" s="75"/>
      <c r="R1035" s="112" t="s">
        <v>5</v>
      </c>
      <c r="S1035" s="112" t="s">
        <v>19</v>
      </c>
    </row>
    <row r="1036" spans="1:19" ht="15" customHeight="1" x14ac:dyDescent="0.35">
      <c r="A1036" s="112">
        <v>1314</v>
      </c>
      <c r="B1036" s="112" t="s">
        <v>4572</v>
      </c>
      <c r="C1036" s="112" t="s">
        <v>4573</v>
      </c>
      <c r="D1036" s="112" t="s">
        <v>154</v>
      </c>
      <c r="E1036" s="112" t="s">
        <v>288</v>
      </c>
      <c r="F1036" s="112" t="s">
        <v>4574</v>
      </c>
      <c r="G1036" s="180" t="s">
        <v>488</v>
      </c>
      <c r="H1036" s="75"/>
      <c r="I1036" s="112" t="s">
        <v>505</v>
      </c>
      <c r="J1036" s="112" t="s">
        <v>3728</v>
      </c>
      <c r="K1036" s="178"/>
      <c r="L1036" s="171"/>
      <c r="M1036" s="171"/>
      <c r="N1036" s="112">
        <v>17</v>
      </c>
      <c r="O1036" s="75"/>
      <c r="P1036" s="112">
        <v>35</v>
      </c>
      <c r="Q1036" s="75"/>
      <c r="R1036" s="112" t="s">
        <v>5</v>
      </c>
      <c r="S1036" s="112" t="s">
        <v>19</v>
      </c>
    </row>
    <row r="1037" spans="1:19" ht="15" customHeight="1" x14ac:dyDescent="0.35">
      <c r="A1037" s="112">
        <v>1116</v>
      </c>
      <c r="B1037" s="112" t="s">
        <v>3869</v>
      </c>
      <c r="C1037" s="112" t="s">
        <v>3870</v>
      </c>
      <c r="D1037" s="112" t="s">
        <v>154</v>
      </c>
      <c r="E1037" s="112" t="s">
        <v>288</v>
      </c>
      <c r="F1037" s="112" t="s">
        <v>3871</v>
      </c>
      <c r="G1037" s="180" t="s">
        <v>3872</v>
      </c>
      <c r="H1037" s="75"/>
      <c r="I1037" s="112" t="s">
        <v>505</v>
      </c>
      <c r="J1037" s="112" t="s">
        <v>3728</v>
      </c>
      <c r="K1037" s="178"/>
      <c r="L1037" s="171"/>
      <c r="M1037" s="171"/>
      <c r="N1037" s="112">
        <v>42</v>
      </c>
      <c r="O1037" s="75"/>
      <c r="P1037" s="112">
        <v>19</v>
      </c>
      <c r="Q1037" s="75"/>
      <c r="R1037" s="112" t="s">
        <v>3</v>
      </c>
      <c r="S1037" s="112" t="s">
        <v>19</v>
      </c>
    </row>
    <row r="1038" spans="1:19" ht="15" customHeight="1" x14ac:dyDescent="0.35">
      <c r="A1038" s="112">
        <v>1194</v>
      </c>
      <c r="B1038" s="112" t="s">
        <v>4147</v>
      </c>
      <c r="C1038" s="112" t="s">
        <v>4148</v>
      </c>
      <c r="D1038" s="112" t="s">
        <v>154</v>
      </c>
      <c r="E1038" s="112" t="s">
        <v>288</v>
      </c>
      <c r="F1038" s="112" t="s">
        <v>4149</v>
      </c>
      <c r="G1038" s="180" t="s">
        <v>488</v>
      </c>
      <c r="H1038" s="75"/>
      <c r="I1038" s="112" t="s">
        <v>505</v>
      </c>
      <c r="J1038" s="112" t="s">
        <v>3728</v>
      </c>
      <c r="K1038" s="178"/>
      <c r="L1038" s="171"/>
      <c r="M1038" s="171"/>
      <c r="N1038" s="112">
        <v>31</v>
      </c>
      <c r="O1038" s="75"/>
      <c r="P1038" s="112">
        <v>19</v>
      </c>
      <c r="Q1038" s="75"/>
      <c r="R1038" s="112" t="s">
        <v>3</v>
      </c>
      <c r="S1038" s="112" t="s">
        <v>19</v>
      </c>
    </row>
    <row r="1039" spans="1:19" ht="15" customHeight="1" x14ac:dyDescent="0.35">
      <c r="A1039" s="112">
        <v>1273</v>
      </c>
      <c r="B1039" s="112" t="s">
        <v>4432</v>
      </c>
      <c r="C1039" s="112" t="s">
        <v>4433</v>
      </c>
      <c r="D1039" s="112" t="s">
        <v>154</v>
      </c>
      <c r="E1039" s="112" t="s">
        <v>295</v>
      </c>
      <c r="F1039" s="112" t="s">
        <v>4434</v>
      </c>
      <c r="G1039" s="180" t="s">
        <v>488</v>
      </c>
      <c r="H1039" s="75"/>
      <c r="I1039" s="112" t="s">
        <v>505</v>
      </c>
      <c r="J1039" s="112" t="s">
        <v>3728</v>
      </c>
      <c r="K1039" s="178"/>
      <c r="L1039" s="171"/>
      <c r="M1039" s="171"/>
      <c r="N1039" s="112">
        <v>17</v>
      </c>
      <c r="O1039" s="75"/>
      <c r="P1039" s="112">
        <v>17</v>
      </c>
      <c r="Q1039" s="75"/>
      <c r="R1039" s="112" t="s">
        <v>5</v>
      </c>
      <c r="S1039" s="112" t="s">
        <v>19</v>
      </c>
    </row>
    <row r="1040" spans="1:19" ht="15" customHeight="1" x14ac:dyDescent="0.35">
      <c r="A1040" s="112">
        <v>1218</v>
      </c>
      <c r="B1040" s="112" t="s">
        <v>4233</v>
      </c>
      <c r="C1040" s="112" t="s">
        <v>4234</v>
      </c>
      <c r="D1040" s="112" t="s">
        <v>154</v>
      </c>
      <c r="E1040" s="112" t="s">
        <v>295</v>
      </c>
      <c r="F1040" s="112" t="s">
        <v>4235</v>
      </c>
      <c r="G1040" s="180" t="s">
        <v>4236</v>
      </c>
      <c r="H1040" s="75"/>
      <c r="I1040" s="112" t="s">
        <v>505</v>
      </c>
      <c r="J1040" s="112" t="s">
        <v>3728</v>
      </c>
      <c r="K1040" s="178"/>
      <c r="L1040" s="171"/>
      <c r="M1040" s="171"/>
      <c r="N1040" s="112">
        <v>5</v>
      </c>
      <c r="O1040" s="75"/>
      <c r="P1040" s="112">
        <v>43</v>
      </c>
      <c r="Q1040" s="75"/>
      <c r="R1040" s="112" t="s">
        <v>3</v>
      </c>
      <c r="S1040" s="112" t="s">
        <v>19</v>
      </c>
    </row>
    <row r="1041" spans="1:19" ht="15" customHeight="1" x14ac:dyDescent="0.35">
      <c r="A1041" s="112">
        <v>1175</v>
      </c>
      <c r="B1041" s="112" t="s">
        <v>4078</v>
      </c>
      <c r="C1041" s="112" t="s">
        <v>4079</v>
      </c>
      <c r="D1041" s="112" t="s">
        <v>154</v>
      </c>
      <c r="E1041" s="112" t="s">
        <v>295</v>
      </c>
      <c r="F1041" s="112" t="s">
        <v>4080</v>
      </c>
      <c r="G1041" s="180" t="s">
        <v>488</v>
      </c>
      <c r="H1041" s="75"/>
      <c r="I1041" s="112" t="s">
        <v>505</v>
      </c>
      <c r="J1041" s="112" t="s">
        <v>3728</v>
      </c>
      <c r="K1041" s="178"/>
      <c r="L1041" s="171"/>
      <c r="M1041" s="171"/>
      <c r="N1041" s="112">
        <v>6</v>
      </c>
      <c r="O1041" s="75"/>
      <c r="P1041" s="112">
        <v>55</v>
      </c>
      <c r="Q1041" s="75"/>
      <c r="R1041" s="112" t="s">
        <v>3</v>
      </c>
      <c r="S1041" s="112" t="s">
        <v>19</v>
      </c>
    </row>
    <row r="1042" spans="1:19" ht="15" customHeight="1" x14ac:dyDescent="0.35">
      <c r="A1042" s="112">
        <v>1090</v>
      </c>
      <c r="B1042" s="112" t="s">
        <v>3773</v>
      </c>
      <c r="C1042" s="112" t="s">
        <v>3774</v>
      </c>
      <c r="D1042" s="112" t="s">
        <v>154</v>
      </c>
      <c r="E1042" s="112" t="s">
        <v>295</v>
      </c>
      <c r="F1042" s="112" t="s">
        <v>3775</v>
      </c>
      <c r="G1042" s="180" t="s">
        <v>488</v>
      </c>
      <c r="H1042" s="75"/>
      <c r="I1042" s="112" t="s">
        <v>505</v>
      </c>
      <c r="J1042" s="112" t="s">
        <v>3728</v>
      </c>
      <c r="K1042" s="178"/>
      <c r="L1042" s="171"/>
      <c r="M1042" s="171"/>
      <c r="N1042" s="112">
        <v>15</v>
      </c>
      <c r="O1042" s="75"/>
      <c r="P1042" s="112">
        <v>37</v>
      </c>
      <c r="Q1042" s="75"/>
      <c r="R1042" s="112" t="s">
        <v>3</v>
      </c>
      <c r="S1042" s="112" t="s">
        <v>19</v>
      </c>
    </row>
    <row r="1043" spans="1:19" ht="15" customHeight="1" x14ac:dyDescent="0.35">
      <c r="A1043" s="112">
        <v>1312</v>
      </c>
      <c r="B1043" s="112" t="s">
        <v>4565</v>
      </c>
      <c r="C1043" s="112" t="s">
        <v>4566</v>
      </c>
      <c r="D1043" s="112" t="s">
        <v>154</v>
      </c>
      <c r="E1043" s="112" t="s">
        <v>493</v>
      </c>
      <c r="F1043" s="112" t="s">
        <v>4567</v>
      </c>
      <c r="G1043" s="180" t="s">
        <v>488</v>
      </c>
      <c r="H1043" s="75"/>
      <c r="I1043" s="112" t="s">
        <v>505</v>
      </c>
      <c r="J1043" s="112" t="s">
        <v>3728</v>
      </c>
      <c r="K1043" s="178"/>
      <c r="L1043" s="171"/>
      <c r="M1043" s="171"/>
      <c r="N1043" s="112">
        <v>7</v>
      </c>
      <c r="O1043" s="75"/>
      <c r="P1043" s="112">
        <v>10</v>
      </c>
      <c r="Q1043" s="75"/>
      <c r="R1043" s="112" t="s">
        <v>5</v>
      </c>
      <c r="S1043" s="112" t="s">
        <v>19</v>
      </c>
    </row>
    <row r="1044" spans="1:19" ht="15" customHeight="1" x14ac:dyDescent="0.35">
      <c r="A1044" s="112">
        <v>1151</v>
      </c>
      <c r="B1044" s="112" t="s">
        <v>3997</v>
      </c>
      <c r="C1044" s="112" t="s">
        <v>3998</v>
      </c>
      <c r="D1044" s="112" t="s">
        <v>154</v>
      </c>
      <c r="E1044" s="112" t="s">
        <v>346</v>
      </c>
      <c r="F1044" s="112" t="s">
        <v>3999</v>
      </c>
      <c r="G1044" s="180" t="s">
        <v>488</v>
      </c>
      <c r="H1044" s="75"/>
      <c r="I1044" s="112" t="s">
        <v>505</v>
      </c>
      <c r="J1044" s="112" t="s">
        <v>3728</v>
      </c>
      <c r="K1044" s="178"/>
      <c r="L1044" s="171"/>
      <c r="M1044" s="171"/>
      <c r="N1044" s="112">
        <v>41</v>
      </c>
      <c r="O1044" s="75"/>
      <c r="P1044" s="112">
        <v>32</v>
      </c>
      <c r="Q1044" s="75"/>
      <c r="R1044" s="112" t="s">
        <v>3</v>
      </c>
      <c r="S1044" s="112" t="s">
        <v>19</v>
      </c>
    </row>
    <row r="1045" spans="1:19" ht="15" customHeight="1" x14ac:dyDescent="0.35">
      <c r="A1045" s="112">
        <v>1097</v>
      </c>
      <c r="B1045" s="112" t="s">
        <v>3799</v>
      </c>
      <c r="C1045" s="112" t="s">
        <v>3800</v>
      </c>
      <c r="D1045" s="112" t="s">
        <v>3801</v>
      </c>
      <c r="E1045" s="112" t="s">
        <v>639</v>
      </c>
      <c r="F1045" s="112" t="s">
        <v>3802</v>
      </c>
      <c r="G1045" s="180" t="s">
        <v>488</v>
      </c>
      <c r="H1045" s="75"/>
      <c r="I1045" s="112" t="s">
        <v>505</v>
      </c>
      <c r="J1045" s="112" t="s">
        <v>3803</v>
      </c>
      <c r="K1045" s="178"/>
      <c r="L1045" s="171"/>
      <c r="M1045" s="171"/>
      <c r="N1045" s="112">
        <v>47</v>
      </c>
      <c r="O1045" s="75"/>
      <c r="P1045" s="112">
        <v>31</v>
      </c>
      <c r="Q1045" s="75"/>
      <c r="R1045" s="112" t="s">
        <v>3</v>
      </c>
      <c r="S1045" s="112" t="s">
        <v>19</v>
      </c>
    </row>
    <row r="1046" spans="1:19" ht="15" customHeight="1" x14ac:dyDescent="0.35">
      <c r="A1046" s="112">
        <v>1118</v>
      </c>
      <c r="B1046" s="112" t="s">
        <v>3877</v>
      </c>
      <c r="C1046" s="112" t="s">
        <v>3878</v>
      </c>
      <c r="D1046" s="112" t="s">
        <v>3801</v>
      </c>
      <c r="E1046" s="112" t="s">
        <v>302</v>
      </c>
      <c r="F1046" s="112" t="s">
        <v>3879</v>
      </c>
      <c r="G1046" s="180" t="s">
        <v>488</v>
      </c>
      <c r="H1046" s="75"/>
      <c r="I1046" s="112" t="s">
        <v>505</v>
      </c>
      <c r="J1046" s="112" t="s">
        <v>3803</v>
      </c>
      <c r="K1046" s="178"/>
      <c r="L1046" s="171"/>
      <c r="M1046" s="171"/>
      <c r="N1046" s="112">
        <v>15</v>
      </c>
      <c r="O1046" s="75"/>
      <c r="P1046" s="112">
        <v>58</v>
      </c>
      <c r="Q1046" s="75"/>
      <c r="R1046" s="112" t="s">
        <v>3</v>
      </c>
      <c r="S1046" s="112" t="s">
        <v>19</v>
      </c>
    </row>
    <row r="1047" spans="1:19" ht="15" customHeight="1" x14ac:dyDescent="0.35">
      <c r="A1047" s="112">
        <v>1198</v>
      </c>
      <c r="B1047" s="112" t="s">
        <v>4161</v>
      </c>
      <c r="C1047" s="112" t="s">
        <v>4162</v>
      </c>
      <c r="D1047" s="112" t="s">
        <v>4163</v>
      </c>
      <c r="E1047" s="112" t="s">
        <v>288</v>
      </c>
      <c r="F1047" s="112" t="s">
        <v>4164</v>
      </c>
      <c r="G1047" s="180" t="s">
        <v>488</v>
      </c>
      <c r="H1047" s="75"/>
      <c r="I1047" s="112" t="s">
        <v>505</v>
      </c>
      <c r="J1047" s="112" t="s">
        <v>3728</v>
      </c>
      <c r="K1047" s="178"/>
      <c r="L1047" s="171"/>
      <c r="M1047" s="171"/>
      <c r="N1047" s="112">
        <v>31</v>
      </c>
      <c r="O1047" s="75"/>
      <c r="P1047" s="112">
        <v>48</v>
      </c>
      <c r="Q1047" s="75"/>
      <c r="R1047" s="112" t="s">
        <v>3</v>
      </c>
      <c r="S1047" s="112" t="s">
        <v>19</v>
      </c>
    </row>
    <row r="1048" spans="1:19" ht="15" customHeight="1" x14ac:dyDescent="0.35">
      <c r="A1048" s="112">
        <v>1239</v>
      </c>
      <c r="B1048" s="112" t="s">
        <v>4303</v>
      </c>
      <c r="C1048" s="112" t="s">
        <v>4304</v>
      </c>
      <c r="D1048" s="112" t="s">
        <v>4305</v>
      </c>
      <c r="E1048" s="112" t="s">
        <v>346</v>
      </c>
      <c r="F1048" s="112" t="s">
        <v>4306</v>
      </c>
      <c r="G1048" s="180" t="s">
        <v>4307</v>
      </c>
      <c r="H1048" s="75"/>
      <c r="I1048" s="112" t="s">
        <v>505</v>
      </c>
      <c r="J1048" s="112" t="s">
        <v>3728</v>
      </c>
      <c r="K1048" s="178"/>
      <c r="L1048" s="171"/>
      <c r="M1048" s="171"/>
      <c r="N1048" s="112">
        <v>23</v>
      </c>
      <c r="O1048" s="75"/>
      <c r="P1048" s="112">
        <v>83</v>
      </c>
      <c r="Q1048" s="75"/>
      <c r="R1048" s="112" t="s">
        <v>3</v>
      </c>
      <c r="S1048" s="112" t="s">
        <v>19</v>
      </c>
    </row>
    <row r="1049" spans="1:19" ht="15" customHeight="1" x14ac:dyDescent="0.35">
      <c r="A1049" s="112">
        <v>1303</v>
      </c>
      <c r="B1049" s="112" t="s">
        <v>4531</v>
      </c>
      <c r="C1049" s="112" t="s">
        <v>4532</v>
      </c>
      <c r="D1049" s="112" t="s">
        <v>4305</v>
      </c>
      <c r="E1049" s="112" t="s">
        <v>346</v>
      </c>
      <c r="F1049" s="112" t="s">
        <v>4533</v>
      </c>
      <c r="G1049" s="180" t="s">
        <v>4534</v>
      </c>
      <c r="H1049" s="75"/>
      <c r="I1049" s="112" t="s">
        <v>505</v>
      </c>
      <c r="J1049" s="112" t="s">
        <v>3728</v>
      </c>
      <c r="K1049" s="178"/>
      <c r="L1049" s="171"/>
      <c r="M1049" s="171"/>
      <c r="N1049" s="112">
        <v>6</v>
      </c>
      <c r="O1049" s="75"/>
      <c r="P1049" s="112">
        <v>3</v>
      </c>
      <c r="Q1049" s="75"/>
      <c r="R1049" s="112" t="s">
        <v>5</v>
      </c>
      <c r="S1049" s="112" t="s">
        <v>19</v>
      </c>
    </row>
    <row r="1050" spans="1:19" ht="15" customHeight="1" x14ac:dyDescent="0.35">
      <c r="A1050" s="112">
        <v>1310</v>
      </c>
      <c r="B1050" s="112" t="s">
        <v>4557</v>
      </c>
      <c r="C1050" s="112" t="s">
        <v>4558</v>
      </c>
      <c r="D1050" s="112" t="s">
        <v>4305</v>
      </c>
      <c r="E1050" s="112" t="s">
        <v>556</v>
      </c>
      <c r="F1050" s="112" t="s">
        <v>4559</v>
      </c>
      <c r="G1050" s="180" t="s">
        <v>4560</v>
      </c>
      <c r="H1050" s="75"/>
      <c r="I1050" s="112" t="s">
        <v>505</v>
      </c>
      <c r="J1050" s="112" t="s">
        <v>3728</v>
      </c>
      <c r="K1050" s="178"/>
      <c r="L1050" s="171"/>
      <c r="M1050" s="171"/>
      <c r="N1050" s="75"/>
      <c r="O1050" s="75"/>
      <c r="P1050" s="112">
        <v>13</v>
      </c>
      <c r="Q1050" s="75"/>
      <c r="R1050" s="112" t="s">
        <v>5</v>
      </c>
      <c r="S1050" s="112" t="s">
        <v>19</v>
      </c>
    </row>
    <row r="1051" spans="1:19" ht="15" customHeight="1" x14ac:dyDescent="0.35">
      <c r="A1051" s="112">
        <v>1111</v>
      </c>
      <c r="B1051" s="112" t="s">
        <v>3852</v>
      </c>
      <c r="C1051" s="112" t="s">
        <v>3853</v>
      </c>
      <c r="D1051" s="112" t="s">
        <v>3839</v>
      </c>
      <c r="E1051" s="112" t="s">
        <v>288</v>
      </c>
      <c r="F1051" s="112" t="s">
        <v>3854</v>
      </c>
      <c r="G1051" s="180" t="s">
        <v>488</v>
      </c>
      <c r="H1051" s="75"/>
      <c r="I1051" s="112" t="s">
        <v>505</v>
      </c>
      <c r="J1051" s="112" t="s">
        <v>3728</v>
      </c>
      <c r="K1051" s="178"/>
      <c r="L1051" s="171"/>
      <c r="M1051" s="171"/>
      <c r="N1051" s="112">
        <v>10</v>
      </c>
      <c r="O1051" s="75"/>
      <c r="P1051" s="112">
        <v>50</v>
      </c>
      <c r="Q1051" s="75"/>
      <c r="R1051" s="112" t="s">
        <v>3</v>
      </c>
      <c r="S1051" s="112" t="s">
        <v>19</v>
      </c>
    </row>
    <row r="1052" spans="1:19" ht="15" customHeight="1" x14ac:dyDescent="0.35">
      <c r="A1052" s="112">
        <v>1107</v>
      </c>
      <c r="B1052" s="112" t="s">
        <v>3837</v>
      </c>
      <c r="C1052" s="112" t="s">
        <v>3838</v>
      </c>
      <c r="D1052" s="112" t="s">
        <v>3839</v>
      </c>
      <c r="E1052" s="112" t="s">
        <v>493</v>
      </c>
      <c r="F1052" s="112" t="s">
        <v>3840</v>
      </c>
      <c r="G1052" s="180" t="s">
        <v>488</v>
      </c>
      <c r="H1052" s="75"/>
      <c r="I1052" s="112" t="s">
        <v>505</v>
      </c>
      <c r="J1052" s="112" t="s">
        <v>3728</v>
      </c>
      <c r="K1052" s="178"/>
      <c r="L1052" s="171"/>
      <c r="M1052" s="171"/>
      <c r="N1052" s="112">
        <v>33</v>
      </c>
      <c r="O1052" s="75"/>
      <c r="P1052" s="112">
        <v>44</v>
      </c>
      <c r="Q1052" s="75"/>
      <c r="R1052" s="112" t="s">
        <v>3</v>
      </c>
      <c r="S1052" s="112" t="s">
        <v>19</v>
      </c>
    </row>
    <row r="1053" spans="1:19" ht="15" customHeight="1" x14ac:dyDescent="0.35">
      <c r="A1053" s="112">
        <v>1282</v>
      </c>
      <c r="B1053" s="112" t="s">
        <v>4461</v>
      </c>
      <c r="C1053" s="112" t="s">
        <v>4462</v>
      </c>
      <c r="D1053" s="112" t="s">
        <v>3875</v>
      </c>
      <c r="E1053" s="112" t="s">
        <v>639</v>
      </c>
      <c r="F1053" s="112" t="s">
        <v>4463</v>
      </c>
      <c r="G1053" s="180" t="s">
        <v>488</v>
      </c>
      <c r="H1053" s="75"/>
      <c r="I1053" s="112" t="s">
        <v>505</v>
      </c>
      <c r="J1053" s="112" t="s">
        <v>3728</v>
      </c>
      <c r="K1053" s="178"/>
      <c r="L1053" s="171"/>
      <c r="M1053" s="171"/>
      <c r="N1053" s="112">
        <v>8</v>
      </c>
      <c r="O1053" s="75"/>
      <c r="P1053" s="112">
        <v>43</v>
      </c>
      <c r="Q1053" s="75"/>
      <c r="R1053" s="112" t="s">
        <v>5</v>
      </c>
      <c r="S1053" s="112" t="s">
        <v>19</v>
      </c>
    </row>
    <row r="1054" spans="1:19" ht="15" customHeight="1" x14ac:dyDescent="0.35">
      <c r="A1054" s="112">
        <v>1117</v>
      </c>
      <c r="B1054" s="112" t="s">
        <v>3873</v>
      </c>
      <c r="C1054" s="112" t="s">
        <v>3874</v>
      </c>
      <c r="D1054" s="112" t="s">
        <v>3875</v>
      </c>
      <c r="E1054" s="112" t="s">
        <v>639</v>
      </c>
      <c r="F1054" s="112" t="s">
        <v>3876</v>
      </c>
      <c r="G1054" s="180" t="s">
        <v>488</v>
      </c>
      <c r="H1054" s="75"/>
      <c r="I1054" s="112" t="s">
        <v>505</v>
      </c>
      <c r="J1054" s="112" t="s">
        <v>3728</v>
      </c>
      <c r="K1054" s="178"/>
      <c r="L1054" s="171"/>
      <c r="M1054" s="171"/>
      <c r="N1054" s="112">
        <v>7</v>
      </c>
      <c r="O1054" s="75"/>
      <c r="P1054" s="112">
        <v>33</v>
      </c>
      <c r="Q1054" s="75"/>
      <c r="R1054" s="112" t="s">
        <v>3</v>
      </c>
      <c r="S1054" s="112" t="s">
        <v>19</v>
      </c>
    </row>
    <row r="1055" spans="1:19" ht="15" customHeight="1" x14ac:dyDescent="0.35">
      <c r="A1055" s="112">
        <v>1256</v>
      </c>
      <c r="B1055" s="112" t="s">
        <v>4372</v>
      </c>
      <c r="C1055" s="112" t="s">
        <v>4373</v>
      </c>
      <c r="D1055" s="112" t="s">
        <v>3875</v>
      </c>
      <c r="E1055" s="112" t="s">
        <v>302</v>
      </c>
      <c r="F1055" s="112" t="s">
        <v>4374</v>
      </c>
      <c r="G1055" s="180" t="s">
        <v>488</v>
      </c>
      <c r="H1055" s="75"/>
      <c r="I1055" s="112" t="s">
        <v>505</v>
      </c>
      <c r="J1055" s="112" t="s">
        <v>3728</v>
      </c>
      <c r="K1055" s="178"/>
      <c r="L1055" s="171"/>
      <c r="M1055" s="171"/>
      <c r="N1055" s="112">
        <v>10</v>
      </c>
      <c r="O1055" s="75"/>
      <c r="P1055" s="112">
        <v>24</v>
      </c>
      <c r="Q1055" s="75"/>
      <c r="R1055" s="112" t="s">
        <v>5</v>
      </c>
      <c r="S1055" s="112" t="s">
        <v>19</v>
      </c>
    </row>
    <row r="1056" spans="1:19" ht="15" customHeight="1" x14ac:dyDescent="0.35">
      <c r="A1056" s="112">
        <v>1172</v>
      </c>
      <c r="B1056" s="112" t="s">
        <v>4069</v>
      </c>
      <c r="C1056" s="112" t="s">
        <v>4070</v>
      </c>
      <c r="D1056" s="112" t="s">
        <v>3875</v>
      </c>
      <c r="E1056" s="112" t="s">
        <v>302</v>
      </c>
      <c r="F1056" s="112" t="s">
        <v>4071</v>
      </c>
      <c r="G1056" s="180" t="s">
        <v>488</v>
      </c>
      <c r="H1056" s="75"/>
      <c r="I1056" s="112" t="s">
        <v>505</v>
      </c>
      <c r="J1056" s="112" t="s">
        <v>3728</v>
      </c>
      <c r="K1056" s="178"/>
      <c r="L1056" s="171"/>
      <c r="M1056" s="171"/>
      <c r="N1056" s="112">
        <v>4</v>
      </c>
      <c r="O1056" s="75"/>
      <c r="P1056" s="112">
        <v>16</v>
      </c>
      <c r="Q1056" s="75"/>
      <c r="R1056" s="112" t="s">
        <v>3</v>
      </c>
      <c r="S1056" s="112" t="s">
        <v>19</v>
      </c>
    </row>
    <row r="1057" spans="1:19" ht="15" customHeight="1" x14ac:dyDescent="0.35">
      <c r="A1057" s="112">
        <v>1291</v>
      </c>
      <c r="B1057" s="112" t="s">
        <v>4495</v>
      </c>
      <c r="C1057" s="112" t="s">
        <v>4496</v>
      </c>
      <c r="D1057" s="112" t="s">
        <v>3875</v>
      </c>
      <c r="E1057" s="112" t="s">
        <v>288</v>
      </c>
      <c r="F1057" s="112" t="s">
        <v>4497</v>
      </c>
      <c r="G1057" s="180" t="s">
        <v>488</v>
      </c>
      <c r="H1057" s="75"/>
      <c r="I1057" s="112" t="s">
        <v>505</v>
      </c>
      <c r="J1057" s="112" t="s">
        <v>3728</v>
      </c>
      <c r="K1057" s="178"/>
      <c r="L1057" s="171"/>
      <c r="M1057" s="171"/>
      <c r="N1057" s="112">
        <v>9</v>
      </c>
      <c r="O1057" s="75"/>
      <c r="P1057" s="112">
        <v>12</v>
      </c>
      <c r="Q1057" s="75"/>
      <c r="R1057" s="112" t="s">
        <v>5</v>
      </c>
      <c r="S1057" s="112" t="s">
        <v>19</v>
      </c>
    </row>
    <row r="1058" spans="1:19" ht="15" customHeight="1" x14ac:dyDescent="0.35">
      <c r="A1058" s="112">
        <v>1254</v>
      </c>
      <c r="B1058" s="112" t="s">
        <v>4364</v>
      </c>
      <c r="C1058" s="112" t="s">
        <v>4365</v>
      </c>
      <c r="D1058" s="112" t="s">
        <v>3875</v>
      </c>
      <c r="E1058" s="112" t="s">
        <v>288</v>
      </c>
      <c r="F1058" s="112" t="s">
        <v>4366</v>
      </c>
      <c r="G1058" s="180" t="s">
        <v>488</v>
      </c>
      <c r="H1058" s="75"/>
      <c r="I1058" s="112" t="s">
        <v>505</v>
      </c>
      <c r="J1058" s="112" t="s">
        <v>3728</v>
      </c>
      <c r="K1058" s="178"/>
      <c r="L1058" s="171"/>
      <c r="M1058" s="171"/>
      <c r="N1058" s="112">
        <v>11</v>
      </c>
      <c r="O1058" s="75"/>
      <c r="P1058" s="112">
        <v>36</v>
      </c>
      <c r="Q1058" s="75"/>
      <c r="R1058" s="112" t="s">
        <v>5</v>
      </c>
      <c r="S1058" s="112" t="s">
        <v>19</v>
      </c>
    </row>
    <row r="1059" spans="1:19" ht="15" customHeight="1" x14ac:dyDescent="0.35">
      <c r="A1059" s="112">
        <v>1169</v>
      </c>
      <c r="B1059" s="112" t="s">
        <v>4059</v>
      </c>
      <c r="C1059" s="112" t="s">
        <v>4060</v>
      </c>
      <c r="D1059" s="112" t="s">
        <v>3875</v>
      </c>
      <c r="E1059" s="112" t="s">
        <v>295</v>
      </c>
      <c r="F1059" s="112" t="s">
        <v>4061</v>
      </c>
      <c r="G1059" s="180" t="s">
        <v>488</v>
      </c>
      <c r="H1059" s="75"/>
      <c r="I1059" s="112" t="s">
        <v>505</v>
      </c>
      <c r="J1059" s="112" t="s">
        <v>3728</v>
      </c>
      <c r="K1059" s="178"/>
      <c r="L1059" s="171"/>
      <c r="M1059" s="171"/>
      <c r="N1059" s="112">
        <v>7</v>
      </c>
      <c r="O1059" s="75"/>
      <c r="P1059" s="112">
        <v>31</v>
      </c>
      <c r="Q1059" s="75"/>
      <c r="R1059" s="112" t="s">
        <v>3</v>
      </c>
      <c r="S1059" s="112" t="s">
        <v>19</v>
      </c>
    </row>
    <row r="1060" spans="1:19" ht="15" customHeight="1" x14ac:dyDescent="0.35">
      <c r="A1060" s="112">
        <v>1225</v>
      </c>
      <c r="B1060" s="112" t="s">
        <v>4257</v>
      </c>
      <c r="C1060" s="112" t="s">
        <v>4258</v>
      </c>
      <c r="D1060" s="112" t="s">
        <v>3875</v>
      </c>
      <c r="E1060" s="112" t="s">
        <v>493</v>
      </c>
      <c r="F1060" s="112" t="s">
        <v>4259</v>
      </c>
      <c r="G1060" s="180" t="s">
        <v>488</v>
      </c>
      <c r="H1060" s="75"/>
      <c r="I1060" s="112" t="s">
        <v>505</v>
      </c>
      <c r="J1060" s="112" t="s">
        <v>3728</v>
      </c>
      <c r="K1060" s="178"/>
      <c r="L1060" s="171"/>
      <c r="M1060" s="171"/>
      <c r="N1060" s="112">
        <v>1</v>
      </c>
      <c r="O1060" s="75"/>
      <c r="P1060" s="112">
        <v>8</v>
      </c>
      <c r="Q1060" s="75"/>
      <c r="R1060" s="112" t="s">
        <v>3</v>
      </c>
      <c r="S1060" s="112" t="s">
        <v>19</v>
      </c>
    </row>
    <row r="1061" spans="1:19" ht="15" customHeight="1" x14ac:dyDescent="0.35">
      <c r="A1061" s="112">
        <v>1309</v>
      </c>
      <c r="B1061" s="112" t="s">
        <v>4554</v>
      </c>
      <c r="C1061" s="112" t="s">
        <v>4555</v>
      </c>
      <c r="D1061" s="112" t="s">
        <v>3875</v>
      </c>
      <c r="E1061" s="112" t="s">
        <v>493</v>
      </c>
      <c r="F1061" s="112" t="s">
        <v>4556</v>
      </c>
      <c r="G1061" s="180" t="s">
        <v>488</v>
      </c>
      <c r="H1061" s="75"/>
      <c r="I1061" s="112" t="s">
        <v>505</v>
      </c>
      <c r="J1061" s="112" t="s">
        <v>3728</v>
      </c>
      <c r="K1061" s="178"/>
      <c r="L1061" s="171"/>
      <c r="M1061" s="171"/>
      <c r="N1061" s="75"/>
      <c r="O1061" s="75"/>
      <c r="P1061" s="112">
        <v>9</v>
      </c>
      <c r="Q1061" s="75"/>
      <c r="R1061" s="112" t="s">
        <v>5</v>
      </c>
      <c r="S1061" s="112" t="s">
        <v>19</v>
      </c>
    </row>
    <row r="1062" spans="1:19" ht="15" customHeight="1" x14ac:dyDescent="0.35">
      <c r="A1062" s="112">
        <v>1184</v>
      </c>
      <c r="B1062" s="112" t="s">
        <v>4111</v>
      </c>
      <c r="C1062" s="112" t="s">
        <v>4112</v>
      </c>
      <c r="D1062" s="112" t="s">
        <v>3875</v>
      </c>
      <c r="E1062" s="112" t="s">
        <v>346</v>
      </c>
      <c r="F1062" s="112" t="s">
        <v>4113</v>
      </c>
      <c r="G1062" s="180" t="s">
        <v>488</v>
      </c>
      <c r="H1062" s="75"/>
      <c r="I1062" s="112" t="s">
        <v>505</v>
      </c>
      <c r="J1062" s="112" t="s">
        <v>3728</v>
      </c>
      <c r="K1062" s="178"/>
      <c r="L1062" s="171"/>
      <c r="M1062" s="171"/>
      <c r="N1062" s="112">
        <v>2</v>
      </c>
      <c r="O1062" s="75"/>
      <c r="P1062" s="112">
        <v>19</v>
      </c>
      <c r="Q1062" s="75"/>
      <c r="R1062" s="112" t="s">
        <v>3</v>
      </c>
      <c r="S1062" s="112" t="s">
        <v>19</v>
      </c>
    </row>
    <row r="1063" spans="1:19" ht="15" customHeight="1" x14ac:dyDescent="0.35">
      <c r="A1063" s="112">
        <v>1204</v>
      </c>
      <c r="B1063" s="112" t="s">
        <v>4183</v>
      </c>
      <c r="C1063" s="112" t="s">
        <v>4184</v>
      </c>
      <c r="D1063" s="112" t="s">
        <v>4185</v>
      </c>
      <c r="E1063" s="112" t="s">
        <v>295</v>
      </c>
      <c r="F1063" s="112" t="s">
        <v>4186</v>
      </c>
      <c r="G1063" s="180" t="s">
        <v>4187</v>
      </c>
      <c r="H1063" s="75"/>
      <c r="I1063" s="112" t="s">
        <v>505</v>
      </c>
      <c r="J1063" s="112" t="s">
        <v>488</v>
      </c>
      <c r="K1063" s="178"/>
      <c r="L1063" s="171"/>
      <c r="M1063" s="171"/>
      <c r="N1063" s="112">
        <v>27</v>
      </c>
      <c r="O1063" s="75"/>
      <c r="P1063" s="112">
        <v>42</v>
      </c>
      <c r="Q1063" s="75"/>
      <c r="R1063" s="112" t="s">
        <v>3</v>
      </c>
      <c r="S1063" s="112" t="s">
        <v>19</v>
      </c>
    </row>
    <row r="1064" spans="1:19" ht="15" customHeight="1" x14ac:dyDescent="0.35">
      <c r="A1064" s="112">
        <v>1181</v>
      </c>
      <c r="B1064" s="112" t="s">
        <v>4099</v>
      </c>
      <c r="C1064" s="112" t="s">
        <v>4100</v>
      </c>
      <c r="D1064" s="112" t="s">
        <v>3726</v>
      </c>
      <c r="E1064" s="112" t="s">
        <v>325</v>
      </c>
      <c r="F1064" s="112" t="s">
        <v>4101</v>
      </c>
      <c r="G1064" s="180" t="s">
        <v>4102</v>
      </c>
      <c r="H1064" s="75"/>
      <c r="I1064" s="112" t="s">
        <v>505</v>
      </c>
      <c r="J1064" s="112" t="s">
        <v>3728</v>
      </c>
      <c r="K1064" s="178"/>
      <c r="L1064" s="171"/>
      <c r="M1064" s="171"/>
      <c r="N1064" s="112">
        <v>13</v>
      </c>
      <c r="O1064" s="75"/>
      <c r="P1064" s="112">
        <v>20</v>
      </c>
      <c r="Q1064" s="75"/>
      <c r="R1064" s="112" t="s">
        <v>3</v>
      </c>
      <c r="S1064" s="112" t="s">
        <v>19</v>
      </c>
    </row>
    <row r="1065" spans="1:19" ht="15" customHeight="1" x14ac:dyDescent="0.35">
      <c r="A1065" s="112">
        <v>1284</v>
      </c>
      <c r="B1065" s="112" t="s">
        <v>4468</v>
      </c>
      <c r="C1065" s="112" t="s">
        <v>4469</v>
      </c>
      <c r="D1065" s="112" t="s">
        <v>3726</v>
      </c>
      <c r="E1065" s="112" t="s">
        <v>325</v>
      </c>
      <c r="F1065" s="112" t="s">
        <v>4470</v>
      </c>
      <c r="G1065" s="180" t="s">
        <v>4471</v>
      </c>
      <c r="H1065" s="75"/>
      <c r="I1065" s="112" t="s">
        <v>505</v>
      </c>
      <c r="J1065" s="112" t="s">
        <v>3728</v>
      </c>
      <c r="K1065" s="178"/>
      <c r="L1065" s="171"/>
      <c r="M1065" s="171"/>
      <c r="N1065" s="112">
        <v>3</v>
      </c>
      <c r="O1065" s="75"/>
      <c r="P1065" s="112">
        <v>15</v>
      </c>
      <c r="Q1065" s="75"/>
      <c r="R1065" s="112" t="s">
        <v>5</v>
      </c>
      <c r="S1065" s="112" t="s">
        <v>19</v>
      </c>
    </row>
    <row r="1066" spans="1:19" ht="15" customHeight="1" x14ac:dyDescent="0.35">
      <c r="A1066" s="112">
        <v>1334</v>
      </c>
      <c r="B1066" s="112" t="s">
        <v>4641</v>
      </c>
      <c r="C1066" s="112" t="s">
        <v>4642</v>
      </c>
      <c r="D1066" s="112" t="s">
        <v>3726</v>
      </c>
      <c r="E1066" s="112" t="s">
        <v>325</v>
      </c>
      <c r="F1066" s="112" t="s">
        <v>4643</v>
      </c>
      <c r="G1066" s="180" t="s">
        <v>4644</v>
      </c>
      <c r="H1066" s="75"/>
      <c r="I1066" s="112" t="s">
        <v>505</v>
      </c>
      <c r="J1066" s="112" t="s">
        <v>3728</v>
      </c>
      <c r="K1066" s="178"/>
      <c r="L1066" s="171"/>
      <c r="M1066" s="171"/>
      <c r="N1066" s="112">
        <v>24</v>
      </c>
      <c r="O1066" s="75"/>
      <c r="P1066" s="112">
        <v>22</v>
      </c>
      <c r="Q1066" s="75"/>
      <c r="R1066" s="112" t="s">
        <v>5</v>
      </c>
      <c r="S1066" s="112" t="s">
        <v>19</v>
      </c>
    </row>
    <row r="1067" spans="1:19" ht="15" customHeight="1" x14ac:dyDescent="0.35">
      <c r="A1067" s="112">
        <v>1313</v>
      </c>
      <c r="B1067" s="112" t="s">
        <v>4568</v>
      </c>
      <c r="C1067" s="112" t="s">
        <v>4569</v>
      </c>
      <c r="D1067" s="112" t="s">
        <v>3726</v>
      </c>
      <c r="E1067" s="112" t="s">
        <v>333</v>
      </c>
      <c r="F1067" s="112" t="s">
        <v>4570</v>
      </c>
      <c r="G1067" s="180" t="s">
        <v>4571</v>
      </c>
      <c r="H1067" s="75"/>
      <c r="I1067" s="112" t="s">
        <v>505</v>
      </c>
      <c r="J1067" s="112" t="s">
        <v>3728</v>
      </c>
      <c r="K1067" s="178"/>
      <c r="L1067" s="171"/>
      <c r="M1067" s="171"/>
      <c r="N1067" s="112">
        <v>17</v>
      </c>
      <c r="O1067" s="75"/>
      <c r="P1067" s="112">
        <v>23</v>
      </c>
      <c r="Q1067" s="75"/>
      <c r="R1067" s="112" t="s">
        <v>5</v>
      </c>
      <c r="S1067" s="112" t="s">
        <v>19</v>
      </c>
    </row>
    <row r="1068" spans="1:19" ht="15" customHeight="1" x14ac:dyDescent="0.35">
      <c r="A1068" s="112">
        <v>1185</v>
      </c>
      <c r="B1068" s="112" t="s">
        <v>4114</v>
      </c>
      <c r="C1068" s="112" t="s">
        <v>4115</v>
      </c>
      <c r="D1068" s="112" t="s">
        <v>3726</v>
      </c>
      <c r="E1068" s="112" t="s">
        <v>333</v>
      </c>
      <c r="F1068" s="112" t="s">
        <v>1732</v>
      </c>
      <c r="G1068" s="180" t="s">
        <v>4116</v>
      </c>
      <c r="H1068" s="75"/>
      <c r="I1068" s="112" t="s">
        <v>505</v>
      </c>
      <c r="J1068" s="112" t="s">
        <v>3728</v>
      </c>
      <c r="K1068" s="178"/>
      <c r="L1068" s="171"/>
      <c r="M1068" s="171"/>
      <c r="N1068" s="112">
        <v>4</v>
      </c>
      <c r="O1068" s="75"/>
      <c r="P1068" s="112">
        <v>12</v>
      </c>
      <c r="Q1068" s="75"/>
      <c r="R1068" s="112" t="s">
        <v>3</v>
      </c>
      <c r="S1068" s="112" t="s">
        <v>19</v>
      </c>
    </row>
    <row r="1069" spans="1:19" ht="15" customHeight="1" x14ac:dyDescent="0.35">
      <c r="A1069" s="112">
        <v>1114</v>
      </c>
      <c r="B1069" s="112" t="s">
        <v>3862</v>
      </c>
      <c r="C1069" s="112" t="s">
        <v>3863</v>
      </c>
      <c r="D1069" s="112" t="s">
        <v>3726</v>
      </c>
      <c r="E1069" s="112" t="s">
        <v>333</v>
      </c>
      <c r="F1069" s="112" t="s">
        <v>3864</v>
      </c>
      <c r="G1069" s="180" t="s">
        <v>3865</v>
      </c>
      <c r="H1069" s="75"/>
      <c r="I1069" s="112" t="s">
        <v>505</v>
      </c>
      <c r="J1069" s="112" t="s">
        <v>3728</v>
      </c>
      <c r="K1069" s="178"/>
      <c r="L1069" s="171"/>
      <c r="M1069" s="171"/>
      <c r="N1069" s="112">
        <v>10</v>
      </c>
      <c r="O1069" s="75"/>
      <c r="P1069" s="112">
        <v>18</v>
      </c>
      <c r="Q1069" s="75"/>
      <c r="R1069" s="112" t="s">
        <v>3</v>
      </c>
      <c r="S1069" s="112" t="s">
        <v>19</v>
      </c>
    </row>
    <row r="1070" spans="1:19" ht="15" customHeight="1" x14ac:dyDescent="0.35">
      <c r="A1070" s="112">
        <v>1098</v>
      </c>
      <c r="B1070" s="112" t="s">
        <v>3804</v>
      </c>
      <c r="C1070" s="112" t="s">
        <v>3805</v>
      </c>
      <c r="D1070" s="112" t="s">
        <v>3726</v>
      </c>
      <c r="E1070" s="112" t="s">
        <v>310</v>
      </c>
      <c r="F1070" s="112" t="s">
        <v>3806</v>
      </c>
      <c r="G1070" s="180" t="s">
        <v>3807</v>
      </c>
      <c r="H1070" s="75"/>
      <c r="I1070" s="112" t="s">
        <v>505</v>
      </c>
      <c r="J1070" s="112" t="s">
        <v>3728</v>
      </c>
      <c r="K1070" s="178"/>
      <c r="L1070" s="171"/>
      <c r="M1070" s="171"/>
      <c r="N1070" s="112">
        <v>6</v>
      </c>
      <c r="O1070" s="75"/>
      <c r="P1070" s="112">
        <v>20</v>
      </c>
      <c r="Q1070" s="75"/>
      <c r="R1070" s="112" t="s">
        <v>3</v>
      </c>
      <c r="S1070" s="112" t="s">
        <v>19</v>
      </c>
    </row>
    <row r="1071" spans="1:19" ht="15" customHeight="1" x14ac:dyDescent="0.35">
      <c r="A1071" s="112">
        <v>1302</v>
      </c>
      <c r="B1071" s="112" t="s">
        <v>4527</v>
      </c>
      <c r="C1071" s="112" t="s">
        <v>4528</v>
      </c>
      <c r="D1071" s="112" t="s">
        <v>3726</v>
      </c>
      <c r="E1071" s="112" t="s">
        <v>310</v>
      </c>
      <c r="F1071" s="112" t="s">
        <v>4529</v>
      </c>
      <c r="G1071" s="191" t="s">
        <v>4530</v>
      </c>
      <c r="H1071" s="75"/>
      <c r="I1071" s="112" t="s">
        <v>505</v>
      </c>
      <c r="J1071" s="112" t="s">
        <v>3728</v>
      </c>
      <c r="K1071" s="178"/>
      <c r="L1071" s="171"/>
      <c r="M1071" s="171"/>
      <c r="N1071" s="112">
        <v>24</v>
      </c>
      <c r="O1071" s="75"/>
      <c r="P1071" s="112">
        <v>10</v>
      </c>
      <c r="Q1071" s="75"/>
      <c r="R1071" s="112" t="s">
        <v>5</v>
      </c>
      <c r="S1071" s="112" t="s">
        <v>19</v>
      </c>
    </row>
    <row r="1072" spans="1:19" ht="15" customHeight="1" x14ac:dyDescent="0.35">
      <c r="A1072" s="112">
        <v>1301</v>
      </c>
      <c r="B1072" s="112" t="s">
        <v>4523</v>
      </c>
      <c r="C1072" s="112" t="s">
        <v>4524</v>
      </c>
      <c r="D1072" s="112" t="s">
        <v>3726</v>
      </c>
      <c r="E1072" s="112" t="s">
        <v>310</v>
      </c>
      <c r="F1072" s="112" t="s">
        <v>4525</v>
      </c>
      <c r="G1072" s="180" t="s">
        <v>4526</v>
      </c>
      <c r="H1072" s="75"/>
      <c r="I1072" s="112" t="s">
        <v>505</v>
      </c>
      <c r="J1072" s="112" t="s">
        <v>3728</v>
      </c>
      <c r="K1072" s="178"/>
      <c r="L1072" s="171"/>
      <c r="M1072" s="171"/>
      <c r="N1072" s="112">
        <v>26</v>
      </c>
      <c r="O1072" s="75"/>
      <c r="P1072" s="112">
        <v>12</v>
      </c>
      <c r="Q1072" s="75"/>
      <c r="R1072" s="112" t="s">
        <v>5</v>
      </c>
      <c r="S1072" s="112" t="s">
        <v>19</v>
      </c>
    </row>
    <row r="1073" spans="1:19" ht="15" customHeight="1" x14ac:dyDescent="0.35">
      <c r="A1073" s="112">
        <v>1311</v>
      </c>
      <c r="B1073" s="112" t="s">
        <v>4561</v>
      </c>
      <c r="C1073" s="112" t="s">
        <v>4562</v>
      </c>
      <c r="D1073" s="112" t="s">
        <v>3726</v>
      </c>
      <c r="E1073" s="112" t="s">
        <v>310</v>
      </c>
      <c r="F1073" s="112" t="s">
        <v>4563</v>
      </c>
      <c r="G1073" s="180" t="s">
        <v>4564</v>
      </c>
      <c r="H1073" s="75"/>
      <c r="I1073" s="112" t="s">
        <v>505</v>
      </c>
      <c r="J1073" s="112" t="s">
        <v>3728</v>
      </c>
      <c r="K1073" s="178"/>
      <c r="L1073" s="171"/>
      <c r="M1073" s="171"/>
      <c r="N1073" s="112">
        <v>14</v>
      </c>
      <c r="O1073" s="75"/>
      <c r="P1073" s="112">
        <v>12</v>
      </c>
      <c r="Q1073" s="75"/>
      <c r="R1073" s="112" t="s">
        <v>5</v>
      </c>
      <c r="S1073" s="112" t="s">
        <v>19</v>
      </c>
    </row>
    <row r="1074" spans="1:19" ht="15" customHeight="1" x14ac:dyDescent="0.35">
      <c r="A1074" s="112">
        <v>1269</v>
      </c>
      <c r="B1074" s="112" t="s">
        <v>4416</v>
      </c>
      <c r="C1074" s="112" t="s">
        <v>4417</v>
      </c>
      <c r="D1074" s="112" t="s">
        <v>3726</v>
      </c>
      <c r="E1074" s="112" t="s">
        <v>310</v>
      </c>
      <c r="F1074" s="112" t="s">
        <v>4418</v>
      </c>
      <c r="G1074" s="180" t="s">
        <v>4419</v>
      </c>
      <c r="H1074" s="75"/>
      <c r="I1074" s="112" t="s">
        <v>505</v>
      </c>
      <c r="J1074" s="112" t="s">
        <v>3728</v>
      </c>
      <c r="K1074" s="178"/>
      <c r="L1074" s="171"/>
      <c r="M1074" s="171"/>
      <c r="N1074" s="112">
        <v>3</v>
      </c>
      <c r="O1074" s="75"/>
      <c r="P1074" s="112">
        <v>17</v>
      </c>
      <c r="Q1074" s="75"/>
      <c r="R1074" s="112" t="s">
        <v>5</v>
      </c>
      <c r="S1074" s="112" t="s">
        <v>19</v>
      </c>
    </row>
    <row r="1075" spans="1:19" ht="15" customHeight="1" x14ac:dyDescent="0.35">
      <c r="A1075" s="112">
        <v>1157</v>
      </c>
      <c r="B1075" s="112" t="s">
        <v>4018</v>
      </c>
      <c r="C1075" s="112" t="s">
        <v>4019</v>
      </c>
      <c r="D1075" s="112" t="s">
        <v>3726</v>
      </c>
      <c r="E1075" s="112" t="s">
        <v>302</v>
      </c>
      <c r="F1075" s="112" t="s">
        <v>4020</v>
      </c>
      <c r="G1075" s="180" t="s">
        <v>4021</v>
      </c>
      <c r="H1075" s="75"/>
      <c r="I1075" s="112" t="s">
        <v>505</v>
      </c>
      <c r="J1075" s="112" t="s">
        <v>3728</v>
      </c>
      <c r="K1075" s="178"/>
      <c r="L1075" s="171"/>
      <c r="M1075" s="171"/>
      <c r="N1075" s="112">
        <v>42</v>
      </c>
      <c r="O1075" s="75"/>
      <c r="P1075" s="112">
        <v>9</v>
      </c>
      <c r="Q1075" s="75"/>
      <c r="R1075" s="112" t="s">
        <v>3</v>
      </c>
      <c r="S1075" s="112" t="s">
        <v>19</v>
      </c>
    </row>
    <row r="1076" spans="1:19" ht="15" customHeight="1" x14ac:dyDescent="0.35">
      <c r="A1076" s="112">
        <v>1336</v>
      </c>
      <c r="B1076" s="112" t="s">
        <v>4648</v>
      </c>
      <c r="C1076" s="112" t="s">
        <v>4649</v>
      </c>
      <c r="D1076" s="112" t="s">
        <v>3726</v>
      </c>
      <c r="E1076" s="112" t="s">
        <v>302</v>
      </c>
      <c r="F1076" s="112" t="s">
        <v>4650</v>
      </c>
      <c r="G1076" s="180" t="s">
        <v>4651</v>
      </c>
      <c r="H1076" s="75"/>
      <c r="I1076" s="112" t="s">
        <v>505</v>
      </c>
      <c r="J1076" s="112" t="s">
        <v>3728</v>
      </c>
      <c r="K1076" s="178"/>
      <c r="L1076" s="171"/>
      <c r="M1076" s="171"/>
      <c r="N1076" s="112">
        <v>8</v>
      </c>
      <c r="O1076" s="75"/>
      <c r="P1076" s="112">
        <v>7</v>
      </c>
      <c r="Q1076" s="75"/>
      <c r="R1076" s="112" t="s">
        <v>5</v>
      </c>
      <c r="S1076" s="112" t="s">
        <v>19</v>
      </c>
    </row>
    <row r="1077" spans="1:19" ht="15" customHeight="1" x14ac:dyDescent="0.35">
      <c r="A1077" s="112">
        <v>1091</v>
      </c>
      <c r="B1077" s="112" t="s">
        <v>3776</v>
      </c>
      <c r="C1077" s="112" t="s">
        <v>3777</v>
      </c>
      <c r="D1077" s="112" t="s">
        <v>3726</v>
      </c>
      <c r="E1077" s="112" t="s">
        <v>288</v>
      </c>
      <c r="F1077" s="112" t="s">
        <v>3778</v>
      </c>
      <c r="G1077" s="180" t="s">
        <v>3779</v>
      </c>
      <c r="H1077" s="75"/>
      <c r="I1077" s="112" t="s">
        <v>505</v>
      </c>
      <c r="J1077" s="112" t="s">
        <v>3728</v>
      </c>
      <c r="K1077" s="178"/>
      <c r="L1077" s="171"/>
      <c r="M1077" s="171"/>
      <c r="N1077" s="112">
        <v>19</v>
      </c>
      <c r="O1077" s="75"/>
      <c r="P1077" s="112">
        <v>24</v>
      </c>
      <c r="Q1077" s="75"/>
      <c r="R1077" s="112" t="s">
        <v>3</v>
      </c>
      <c r="S1077" s="112" t="s">
        <v>19</v>
      </c>
    </row>
    <row r="1078" spans="1:19" ht="15" customHeight="1" x14ac:dyDescent="0.35">
      <c r="A1078" s="112">
        <v>1279</v>
      </c>
      <c r="B1078" s="112" t="s">
        <v>4450</v>
      </c>
      <c r="C1078" s="112" t="s">
        <v>4451</v>
      </c>
      <c r="D1078" s="112" t="s">
        <v>3726</v>
      </c>
      <c r="E1078" s="112" t="s">
        <v>295</v>
      </c>
      <c r="F1078" s="112" t="s">
        <v>4452</v>
      </c>
      <c r="G1078" s="180" t="s">
        <v>4453</v>
      </c>
      <c r="H1078" s="75"/>
      <c r="I1078" s="112" t="s">
        <v>505</v>
      </c>
      <c r="J1078" s="112" t="s">
        <v>3728</v>
      </c>
      <c r="K1078" s="178"/>
      <c r="L1078" s="171"/>
      <c r="M1078" s="171"/>
      <c r="N1078" s="112">
        <v>16</v>
      </c>
      <c r="O1078" s="75"/>
      <c r="P1078" s="112">
        <v>47</v>
      </c>
      <c r="Q1078" s="75"/>
      <c r="R1078" s="112" t="s">
        <v>5</v>
      </c>
      <c r="S1078" s="112" t="s">
        <v>19</v>
      </c>
    </row>
    <row r="1079" spans="1:19" ht="15" customHeight="1" x14ac:dyDescent="0.35">
      <c r="A1079" s="112">
        <v>1078</v>
      </c>
      <c r="B1079" s="112" t="s">
        <v>3724</v>
      </c>
      <c r="C1079" s="112" t="s">
        <v>3725</v>
      </c>
      <c r="D1079" s="112" t="s">
        <v>3726</v>
      </c>
      <c r="E1079" s="112" t="s">
        <v>295</v>
      </c>
      <c r="F1079" s="112" t="s">
        <v>3727</v>
      </c>
      <c r="G1079" s="180" t="s">
        <v>488</v>
      </c>
      <c r="H1079" s="75"/>
      <c r="I1079" s="112" t="s">
        <v>505</v>
      </c>
      <c r="J1079" s="112" t="s">
        <v>3728</v>
      </c>
      <c r="K1079" s="178"/>
      <c r="L1079" s="171"/>
      <c r="M1079" s="171"/>
      <c r="N1079" s="112">
        <v>2</v>
      </c>
      <c r="O1079" s="75"/>
      <c r="P1079" s="112">
        <v>37</v>
      </c>
      <c r="Q1079" s="75"/>
      <c r="R1079" s="112" t="s">
        <v>3</v>
      </c>
      <c r="S1079" s="112" t="s">
        <v>19</v>
      </c>
    </row>
    <row r="1080" spans="1:19" ht="15" customHeight="1" x14ac:dyDescent="0.35">
      <c r="A1080" s="112">
        <v>1221</v>
      </c>
      <c r="B1080" s="112" t="s">
        <v>4244</v>
      </c>
      <c r="C1080" s="112" t="s">
        <v>4245</v>
      </c>
      <c r="D1080" s="112" t="s">
        <v>3726</v>
      </c>
      <c r="E1080" s="112" t="s">
        <v>493</v>
      </c>
      <c r="F1080" s="112" t="s">
        <v>4246</v>
      </c>
      <c r="G1080" s="180" t="s">
        <v>4247</v>
      </c>
      <c r="H1080" s="75"/>
      <c r="I1080" s="112" t="s">
        <v>505</v>
      </c>
      <c r="J1080" s="112" t="s">
        <v>3728</v>
      </c>
      <c r="K1080" s="178"/>
      <c r="L1080" s="171"/>
      <c r="M1080" s="171"/>
      <c r="N1080" s="112">
        <v>2</v>
      </c>
      <c r="O1080" s="75"/>
      <c r="P1080" s="112">
        <v>5</v>
      </c>
      <c r="Q1080" s="75"/>
      <c r="R1080" s="112" t="s">
        <v>3</v>
      </c>
      <c r="S1080" s="112" t="s">
        <v>19</v>
      </c>
    </row>
    <row r="1081" spans="1:19" ht="15" customHeight="1" x14ac:dyDescent="0.35">
      <c r="A1081" s="112">
        <v>1133</v>
      </c>
      <c r="B1081" s="112" t="s">
        <v>3931</v>
      </c>
      <c r="C1081" s="112" t="s">
        <v>3932</v>
      </c>
      <c r="D1081" s="112" t="s">
        <v>3726</v>
      </c>
      <c r="E1081" s="112" t="s">
        <v>346</v>
      </c>
      <c r="F1081" s="112" t="s">
        <v>3933</v>
      </c>
      <c r="G1081" s="180" t="s">
        <v>3934</v>
      </c>
      <c r="H1081" s="75"/>
      <c r="I1081" s="112" t="s">
        <v>505</v>
      </c>
      <c r="J1081" s="112" t="s">
        <v>3728</v>
      </c>
      <c r="K1081" s="178"/>
      <c r="L1081" s="171"/>
      <c r="M1081" s="171"/>
      <c r="N1081" s="75"/>
      <c r="O1081" s="75"/>
      <c r="P1081" s="112">
        <v>3</v>
      </c>
      <c r="Q1081" s="75"/>
      <c r="R1081" s="112" t="s">
        <v>3</v>
      </c>
      <c r="S1081" s="112" t="s">
        <v>19</v>
      </c>
    </row>
    <row r="1082" spans="1:19" ht="15" customHeight="1" x14ac:dyDescent="0.35">
      <c r="A1082" s="112">
        <v>1176</v>
      </c>
      <c r="B1082" s="112" t="s">
        <v>4081</v>
      </c>
      <c r="C1082" s="112" t="s">
        <v>4082</v>
      </c>
      <c r="D1082" s="112" t="s">
        <v>3726</v>
      </c>
      <c r="E1082" s="112" t="s">
        <v>556</v>
      </c>
      <c r="F1082" s="112" t="s">
        <v>4083</v>
      </c>
      <c r="G1082" s="180" t="s">
        <v>488</v>
      </c>
      <c r="H1082" s="75"/>
      <c r="I1082" s="112" t="s">
        <v>505</v>
      </c>
      <c r="J1082" s="112" t="s">
        <v>3728</v>
      </c>
      <c r="K1082" s="178"/>
      <c r="L1082" s="171"/>
      <c r="M1082" s="171"/>
      <c r="N1082" s="75"/>
      <c r="O1082" s="75"/>
      <c r="P1082" s="112">
        <v>7</v>
      </c>
      <c r="Q1082" s="75"/>
      <c r="R1082" s="112" t="s">
        <v>3</v>
      </c>
      <c r="S1082" s="112" t="s">
        <v>19</v>
      </c>
    </row>
    <row r="1083" spans="1:19" ht="15" customHeight="1" x14ac:dyDescent="0.35">
      <c r="A1083" s="112">
        <v>1139</v>
      </c>
      <c r="B1083" s="112" t="s">
        <v>3951</v>
      </c>
      <c r="C1083" s="112" t="s">
        <v>3952</v>
      </c>
      <c r="D1083" s="112" t="s">
        <v>3953</v>
      </c>
      <c r="E1083" s="112" t="s">
        <v>493</v>
      </c>
      <c r="F1083" s="112" t="s">
        <v>3954</v>
      </c>
      <c r="G1083" s="180" t="s">
        <v>488</v>
      </c>
      <c r="H1083" s="75"/>
      <c r="I1083" s="112" t="s">
        <v>505</v>
      </c>
      <c r="J1083" s="112" t="s">
        <v>3955</v>
      </c>
      <c r="K1083" s="178"/>
      <c r="L1083" s="171"/>
      <c r="M1083" s="171"/>
      <c r="N1083" s="112">
        <v>3</v>
      </c>
      <c r="O1083" s="75"/>
      <c r="P1083" s="112">
        <v>24</v>
      </c>
      <c r="Q1083" s="75"/>
      <c r="R1083" s="112" t="s">
        <v>3</v>
      </c>
      <c r="S1083" s="112" t="s">
        <v>19</v>
      </c>
    </row>
    <row r="1084" spans="1:19" ht="15" customHeight="1" x14ac:dyDescent="0.35">
      <c r="A1084" s="112">
        <v>1179</v>
      </c>
      <c r="B1084" s="112" t="s">
        <v>4091</v>
      </c>
      <c r="C1084" s="112" t="s">
        <v>4092</v>
      </c>
      <c r="D1084" s="112" t="s">
        <v>3850</v>
      </c>
      <c r="E1084" s="112" t="s">
        <v>639</v>
      </c>
      <c r="F1084" s="112" t="s">
        <v>4093</v>
      </c>
      <c r="G1084" s="180" t="s">
        <v>4094</v>
      </c>
      <c r="H1084" s="75"/>
      <c r="I1084" s="112" t="s">
        <v>505</v>
      </c>
      <c r="J1084" s="112" t="s">
        <v>3728</v>
      </c>
      <c r="K1084" s="178"/>
      <c r="L1084" s="171"/>
      <c r="M1084" s="171"/>
      <c r="N1084" s="112">
        <v>26</v>
      </c>
      <c r="O1084" s="75"/>
      <c r="P1084" s="112">
        <v>21</v>
      </c>
      <c r="Q1084" s="75"/>
      <c r="R1084" s="112" t="s">
        <v>3</v>
      </c>
      <c r="S1084" s="112" t="s">
        <v>19</v>
      </c>
    </row>
    <row r="1085" spans="1:19" ht="15" customHeight="1" x14ac:dyDescent="0.35">
      <c r="A1085" s="112">
        <v>1287</v>
      </c>
      <c r="B1085" s="112" t="s">
        <v>4479</v>
      </c>
      <c r="C1085" s="112" t="s">
        <v>4480</v>
      </c>
      <c r="D1085" s="112" t="s">
        <v>3850</v>
      </c>
      <c r="E1085" s="112" t="s">
        <v>639</v>
      </c>
      <c r="F1085" s="112" t="s">
        <v>4481</v>
      </c>
      <c r="G1085" s="180" t="s">
        <v>4482</v>
      </c>
      <c r="H1085" s="75"/>
      <c r="I1085" s="112" t="s">
        <v>505</v>
      </c>
      <c r="J1085" s="112" t="s">
        <v>3728</v>
      </c>
      <c r="K1085" s="178"/>
      <c r="L1085" s="171"/>
      <c r="M1085" s="171"/>
      <c r="N1085" s="112">
        <v>17</v>
      </c>
      <c r="O1085" s="75"/>
      <c r="P1085" s="112">
        <v>51</v>
      </c>
      <c r="Q1085" s="75"/>
      <c r="R1085" s="112" t="s">
        <v>5</v>
      </c>
      <c r="S1085" s="112" t="s">
        <v>19</v>
      </c>
    </row>
    <row r="1086" spans="1:19" ht="15" customHeight="1" x14ac:dyDescent="0.35">
      <c r="A1086" s="112">
        <v>1274</v>
      </c>
      <c r="B1086" s="112" t="s">
        <v>4435</v>
      </c>
      <c r="C1086" s="112" t="s">
        <v>4436</v>
      </c>
      <c r="D1086" s="112" t="s">
        <v>3850</v>
      </c>
      <c r="E1086" s="112" t="s">
        <v>639</v>
      </c>
      <c r="F1086" s="112" t="s">
        <v>4437</v>
      </c>
      <c r="G1086" s="180" t="s">
        <v>488</v>
      </c>
      <c r="H1086" s="75"/>
      <c r="I1086" s="112" t="s">
        <v>505</v>
      </c>
      <c r="J1086" s="112" t="s">
        <v>3728</v>
      </c>
      <c r="K1086" s="178"/>
      <c r="L1086" s="171"/>
      <c r="M1086" s="171"/>
      <c r="N1086" s="112">
        <v>50</v>
      </c>
      <c r="O1086" s="75"/>
      <c r="P1086" s="112">
        <v>52</v>
      </c>
      <c r="Q1086" s="75"/>
      <c r="R1086" s="112" t="s">
        <v>5</v>
      </c>
      <c r="S1086" s="112" t="s">
        <v>19</v>
      </c>
    </row>
    <row r="1087" spans="1:19" ht="15" customHeight="1" x14ac:dyDescent="0.35">
      <c r="A1087" s="112">
        <v>1110</v>
      </c>
      <c r="B1087" s="112" t="s">
        <v>3848</v>
      </c>
      <c r="C1087" s="112" t="s">
        <v>3849</v>
      </c>
      <c r="D1087" s="112" t="s">
        <v>3850</v>
      </c>
      <c r="E1087" s="112" t="s">
        <v>333</v>
      </c>
      <c r="F1087" s="112" t="s">
        <v>3851</v>
      </c>
      <c r="G1087" s="180" t="s">
        <v>488</v>
      </c>
      <c r="H1087" s="75"/>
      <c r="I1087" s="112" t="s">
        <v>505</v>
      </c>
      <c r="J1087" s="112" t="s">
        <v>3728</v>
      </c>
      <c r="K1087" s="178"/>
      <c r="L1087" s="171"/>
      <c r="M1087" s="171"/>
      <c r="N1087" s="112">
        <v>21</v>
      </c>
      <c r="O1087" s="75"/>
      <c r="P1087" s="112">
        <v>56</v>
      </c>
      <c r="Q1087" s="75"/>
      <c r="R1087" s="112" t="s">
        <v>3</v>
      </c>
      <c r="S1087" s="112" t="s">
        <v>19</v>
      </c>
    </row>
    <row r="1088" spans="1:19" ht="15" customHeight="1" x14ac:dyDescent="0.35">
      <c r="A1088" s="112">
        <v>1322</v>
      </c>
      <c r="B1088" s="112" t="s">
        <v>4599</v>
      </c>
      <c r="C1088" s="112" t="s">
        <v>4600</v>
      </c>
      <c r="D1088" s="112" t="s">
        <v>3850</v>
      </c>
      <c r="E1088" s="112" t="s">
        <v>310</v>
      </c>
      <c r="F1088" s="112" t="s">
        <v>4601</v>
      </c>
      <c r="G1088" s="180" t="s">
        <v>488</v>
      </c>
      <c r="H1088" s="75"/>
      <c r="I1088" s="112" t="s">
        <v>505</v>
      </c>
      <c r="J1088" s="112" t="s">
        <v>3728</v>
      </c>
      <c r="K1088" s="178"/>
      <c r="L1088" s="171"/>
      <c r="M1088" s="171"/>
      <c r="N1088" s="112">
        <v>49</v>
      </c>
      <c r="O1088" s="75"/>
      <c r="P1088" s="112">
        <v>52</v>
      </c>
      <c r="Q1088" s="75"/>
      <c r="R1088" s="112" t="s">
        <v>5</v>
      </c>
      <c r="S1088" s="112" t="s">
        <v>19</v>
      </c>
    </row>
    <row r="1089" spans="1:19" ht="15" customHeight="1" x14ac:dyDescent="0.35">
      <c r="A1089" s="112">
        <v>1262</v>
      </c>
      <c r="B1089" s="112" t="s">
        <v>4393</v>
      </c>
      <c r="C1089" s="112" t="s">
        <v>4394</v>
      </c>
      <c r="D1089" s="112" t="s">
        <v>3850</v>
      </c>
      <c r="E1089" s="112" t="s">
        <v>302</v>
      </c>
      <c r="F1089" s="112" t="s">
        <v>4266</v>
      </c>
      <c r="G1089" s="180" t="s">
        <v>488</v>
      </c>
      <c r="H1089" s="75"/>
      <c r="I1089" s="112" t="s">
        <v>505</v>
      </c>
      <c r="J1089" s="112" t="s">
        <v>3728</v>
      </c>
      <c r="K1089" s="178"/>
      <c r="L1089" s="171"/>
      <c r="M1089" s="171"/>
      <c r="N1089" s="112">
        <v>15</v>
      </c>
      <c r="O1089" s="75"/>
      <c r="P1089" s="112">
        <v>52</v>
      </c>
      <c r="Q1089" s="75"/>
      <c r="R1089" s="112" t="s">
        <v>5</v>
      </c>
      <c r="S1089" s="112" t="s">
        <v>19</v>
      </c>
    </row>
    <row r="1090" spans="1:19" ht="15" customHeight="1" x14ac:dyDescent="0.35">
      <c r="A1090" s="112">
        <v>1216</v>
      </c>
      <c r="B1090" s="112" t="s">
        <v>4226</v>
      </c>
      <c r="C1090" s="112" t="s">
        <v>4227</v>
      </c>
      <c r="D1090" s="112" t="s">
        <v>3850</v>
      </c>
      <c r="E1090" s="112" t="s">
        <v>288</v>
      </c>
      <c r="F1090" s="112" t="s">
        <v>4228</v>
      </c>
      <c r="G1090" s="180" t="s">
        <v>4229</v>
      </c>
      <c r="H1090" s="75"/>
      <c r="I1090" s="112" t="s">
        <v>505</v>
      </c>
      <c r="J1090" s="112" t="s">
        <v>3728</v>
      </c>
      <c r="K1090" s="178"/>
      <c r="L1090" s="171"/>
      <c r="M1090" s="171"/>
      <c r="N1090" s="112">
        <v>2</v>
      </c>
      <c r="O1090" s="75"/>
      <c r="P1090" s="112">
        <v>45</v>
      </c>
      <c r="Q1090" s="75"/>
      <c r="R1090" s="112" t="s">
        <v>3</v>
      </c>
      <c r="S1090" s="112" t="s">
        <v>19</v>
      </c>
    </row>
    <row r="1091" spans="1:19" ht="15" customHeight="1" x14ac:dyDescent="0.35">
      <c r="A1091" s="112">
        <v>1237</v>
      </c>
      <c r="B1091" s="112" t="s">
        <v>4296</v>
      </c>
      <c r="C1091" s="112" t="s">
        <v>4297</v>
      </c>
      <c r="D1091" s="112" t="s">
        <v>4298</v>
      </c>
      <c r="E1091" s="112" t="s">
        <v>556</v>
      </c>
      <c r="F1091" s="112" t="s">
        <v>4299</v>
      </c>
      <c r="G1091" s="180" t="s">
        <v>488</v>
      </c>
      <c r="H1091" s="75"/>
      <c r="I1091" s="112" t="s">
        <v>505</v>
      </c>
      <c r="J1091" s="112" t="s">
        <v>3728</v>
      </c>
      <c r="K1091" s="178"/>
      <c r="L1091" s="171"/>
      <c r="M1091" s="171"/>
      <c r="N1091" s="75"/>
      <c r="O1091" s="75"/>
      <c r="P1091" s="112">
        <v>59</v>
      </c>
      <c r="Q1091" s="75"/>
      <c r="R1091" s="112" t="s">
        <v>3</v>
      </c>
      <c r="S1091" s="112" t="s">
        <v>19</v>
      </c>
    </row>
    <row r="1092" spans="1:19" ht="15" customHeight="1" x14ac:dyDescent="0.35">
      <c r="A1092" s="112">
        <v>1084</v>
      </c>
      <c r="B1092" s="112" t="s">
        <v>3748</v>
      </c>
      <c r="C1092" s="112" t="s">
        <v>3749</v>
      </c>
      <c r="D1092" s="112" t="s">
        <v>3750</v>
      </c>
      <c r="E1092" s="112" t="s">
        <v>333</v>
      </c>
      <c r="F1092" s="112" t="s">
        <v>3751</v>
      </c>
      <c r="G1092" s="180" t="s">
        <v>3752</v>
      </c>
      <c r="H1092" s="75"/>
      <c r="I1092" s="112" t="s">
        <v>505</v>
      </c>
      <c r="J1092" s="112" t="s">
        <v>3728</v>
      </c>
      <c r="K1092" s="178"/>
      <c r="L1092" s="171"/>
      <c r="M1092" s="171"/>
      <c r="N1092" s="112">
        <v>34</v>
      </c>
      <c r="O1092" s="75"/>
      <c r="P1092" s="112">
        <v>32</v>
      </c>
      <c r="Q1092" s="75"/>
      <c r="R1092" s="112" t="s">
        <v>3</v>
      </c>
      <c r="S1092" s="112" t="s">
        <v>19</v>
      </c>
    </row>
    <row r="1093" spans="1:19" ht="15" customHeight="1" x14ac:dyDescent="0.35">
      <c r="A1093" s="112">
        <v>20</v>
      </c>
      <c r="B1093" s="171" t="s">
        <v>180</v>
      </c>
      <c r="C1093" s="171" t="s">
        <v>181</v>
      </c>
      <c r="D1093" s="171" t="s">
        <v>182</v>
      </c>
      <c r="E1093" s="171">
        <v>2019</v>
      </c>
      <c r="F1093" s="171" t="s">
        <v>183</v>
      </c>
      <c r="G1093" s="178" t="s">
        <v>184</v>
      </c>
      <c r="H1093" s="171" t="s">
        <v>185</v>
      </c>
      <c r="I1093" s="171" t="s">
        <v>63</v>
      </c>
      <c r="J1093" s="171"/>
      <c r="K1093" s="178" t="s">
        <v>186</v>
      </c>
      <c r="L1093" s="171" t="s">
        <v>187</v>
      </c>
      <c r="M1093" s="171" t="s">
        <v>49</v>
      </c>
      <c r="N1093" s="112">
        <v>6</v>
      </c>
      <c r="O1093" s="112"/>
      <c r="P1093" s="112">
        <v>76</v>
      </c>
      <c r="Q1093" s="75"/>
      <c r="R1093" s="112" t="s">
        <v>3</v>
      </c>
      <c r="S1093" s="171" t="s">
        <v>4</v>
      </c>
    </row>
    <row r="1094" spans="1:19" ht="15" customHeight="1" x14ac:dyDescent="0.35">
      <c r="A1094" s="112">
        <v>701</v>
      </c>
      <c r="B1094" s="112" t="s">
        <v>2471</v>
      </c>
      <c r="C1094" s="112" t="s">
        <v>2472</v>
      </c>
      <c r="D1094" s="112" t="s">
        <v>2473</v>
      </c>
      <c r="E1094" s="112" t="s">
        <v>295</v>
      </c>
      <c r="F1094" s="112" t="s">
        <v>2474</v>
      </c>
      <c r="G1094" s="188"/>
      <c r="H1094" s="75"/>
      <c r="I1094" s="112" t="s">
        <v>505</v>
      </c>
      <c r="J1094" s="112" t="s">
        <v>1118</v>
      </c>
      <c r="K1094" s="178"/>
      <c r="L1094" s="171"/>
      <c r="M1094" s="171"/>
      <c r="N1094" s="112">
        <v>5</v>
      </c>
      <c r="O1094" s="75"/>
      <c r="P1094" s="112">
        <v>81</v>
      </c>
      <c r="Q1094" s="75"/>
      <c r="R1094" s="112" t="s">
        <v>3</v>
      </c>
      <c r="S1094" s="171" t="s">
        <v>18</v>
      </c>
    </row>
    <row r="1095" spans="1:19" ht="15" customHeight="1" x14ac:dyDescent="0.35">
      <c r="A1095" s="112">
        <v>916</v>
      </c>
      <c r="B1095" s="112" t="s">
        <v>3168</v>
      </c>
      <c r="C1095" s="112" t="s">
        <v>3169</v>
      </c>
      <c r="D1095" s="112" t="s">
        <v>2473</v>
      </c>
      <c r="E1095" s="112" t="s">
        <v>556</v>
      </c>
      <c r="F1095" s="112" t="s">
        <v>3170</v>
      </c>
      <c r="G1095" s="180" t="s">
        <v>3171</v>
      </c>
      <c r="H1095" s="75"/>
      <c r="I1095" s="112" t="s">
        <v>505</v>
      </c>
      <c r="J1095" s="112" t="s">
        <v>1118</v>
      </c>
      <c r="K1095" s="178"/>
      <c r="L1095" s="171"/>
      <c r="M1095" s="171"/>
      <c r="N1095" s="75"/>
      <c r="O1095" s="75"/>
      <c r="P1095" s="112">
        <v>13</v>
      </c>
      <c r="Q1095" s="75"/>
      <c r="R1095" s="112" t="s">
        <v>5</v>
      </c>
      <c r="S1095" s="171" t="s">
        <v>18</v>
      </c>
    </row>
    <row r="1096" spans="1:19" ht="15" customHeight="1" x14ac:dyDescent="0.35">
      <c r="A1096" s="112">
        <v>781</v>
      </c>
      <c r="B1096" s="112" t="s">
        <v>2713</v>
      </c>
      <c r="C1096" s="112" t="s">
        <v>2714</v>
      </c>
      <c r="D1096" s="112" t="s">
        <v>2473</v>
      </c>
      <c r="E1096" s="112" t="s">
        <v>556</v>
      </c>
      <c r="F1096" s="112" t="s">
        <v>2715</v>
      </c>
      <c r="G1096" s="188"/>
      <c r="H1096" s="75"/>
      <c r="I1096" s="112" t="s">
        <v>505</v>
      </c>
      <c r="J1096" s="112" t="s">
        <v>1118</v>
      </c>
      <c r="K1096" s="178"/>
      <c r="L1096" s="171"/>
      <c r="M1096" s="171"/>
      <c r="N1096" s="75"/>
      <c r="O1096" s="75"/>
      <c r="P1096" s="112">
        <v>54</v>
      </c>
      <c r="Q1096" s="75"/>
      <c r="R1096" s="112" t="s">
        <v>3</v>
      </c>
      <c r="S1096" s="171" t="s">
        <v>18</v>
      </c>
    </row>
    <row r="1097" spans="1:19" ht="15" customHeight="1" x14ac:dyDescent="0.35">
      <c r="A1097" s="112">
        <v>1351</v>
      </c>
      <c r="B1097" s="112" t="s">
        <v>4711</v>
      </c>
      <c r="C1097" s="112" t="s">
        <v>4712</v>
      </c>
      <c r="D1097" s="112" t="s">
        <v>488</v>
      </c>
      <c r="E1097" s="112" t="s">
        <v>288</v>
      </c>
      <c r="F1097" s="112" t="s">
        <v>4713</v>
      </c>
      <c r="G1097" s="180" t="s">
        <v>4714</v>
      </c>
      <c r="H1097" s="75"/>
      <c r="I1097" s="112" t="s">
        <v>488</v>
      </c>
      <c r="J1097" s="112" t="s">
        <v>4715</v>
      </c>
      <c r="K1097" s="178"/>
      <c r="L1097" s="171"/>
      <c r="M1097" s="171"/>
      <c r="N1097" s="112">
        <v>2</v>
      </c>
      <c r="O1097" s="75"/>
      <c r="P1097" s="112">
        <v>72</v>
      </c>
      <c r="Q1097" s="75"/>
      <c r="R1097" s="112" t="s">
        <v>3</v>
      </c>
      <c r="S1097" s="112" t="s">
        <v>20</v>
      </c>
    </row>
    <row r="1098" spans="1:19" ht="15" customHeight="1" x14ac:dyDescent="0.35">
      <c r="A1098" s="112">
        <v>81</v>
      </c>
      <c r="B1098" s="112" t="s">
        <v>534</v>
      </c>
      <c r="C1098" s="112" t="s">
        <v>535</v>
      </c>
      <c r="D1098" s="112" t="s">
        <v>536</v>
      </c>
      <c r="E1098" s="112" t="s">
        <v>302</v>
      </c>
      <c r="F1098" s="112" t="s">
        <v>537</v>
      </c>
      <c r="G1098" s="180" t="s">
        <v>538</v>
      </c>
      <c r="H1098" s="75"/>
      <c r="I1098" s="112" t="s">
        <v>488</v>
      </c>
      <c r="J1098" s="112" t="s">
        <v>313</v>
      </c>
      <c r="K1098" s="178"/>
      <c r="L1098" s="171"/>
      <c r="M1098" s="171"/>
      <c r="N1098" s="112">
        <v>68</v>
      </c>
      <c r="O1098" s="75"/>
      <c r="P1098" s="112">
        <v>69</v>
      </c>
      <c r="Q1098" s="75"/>
      <c r="R1098" s="112" t="s">
        <v>3</v>
      </c>
      <c r="S1098" s="171" t="s">
        <v>22</v>
      </c>
    </row>
    <row r="1099" spans="1:19" ht="15" customHeight="1" x14ac:dyDescent="0.35">
      <c r="A1099" s="112">
        <v>31</v>
      </c>
      <c r="B1099" s="171" t="s">
        <v>252</v>
      </c>
      <c r="C1099" s="179" t="s">
        <v>253</v>
      </c>
      <c r="D1099" s="171" t="s">
        <v>254</v>
      </c>
      <c r="E1099" s="171">
        <v>2017</v>
      </c>
      <c r="F1099" s="171" t="s">
        <v>255</v>
      </c>
      <c r="G1099" s="178" t="s">
        <v>256</v>
      </c>
      <c r="H1099" s="171"/>
      <c r="I1099" s="171" t="s">
        <v>46</v>
      </c>
      <c r="J1099" s="171"/>
      <c r="K1099" s="178"/>
      <c r="L1099" s="171" t="s">
        <v>257</v>
      </c>
      <c r="M1099" s="171" t="s">
        <v>49</v>
      </c>
      <c r="N1099" s="112">
        <v>5</v>
      </c>
      <c r="O1099" s="75"/>
      <c r="P1099" s="112">
        <v>9</v>
      </c>
      <c r="Q1099" s="75"/>
      <c r="R1099" s="112" t="s">
        <v>3</v>
      </c>
      <c r="S1099" s="171" t="s">
        <v>4</v>
      </c>
    </row>
    <row r="1100" spans="1:19" ht="15" customHeight="1" x14ac:dyDescent="0.35">
      <c r="A1100" s="112">
        <v>44</v>
      </c>
      <c r="B1100" s="186" t="s">
        <v>337</v>
      </c>
      <c r="C1100" s="186" t="s">
        <v>338</v>
      </c>
      <c r="D1100" s="186" t="s">
        <v>339</v>
      </c>
      <c r="E1100" s="186" t="s">
        <v>325</v>
      </c>
      <c r="F1100" s="186" t="s">
        <v>340</v>
      </c>
      <c r="G1100" s="187" t="s">
        <v>341</v>
      </c>
      <c r="H1100" s="171"/>
      <c r="I1100" s="171"/>
      <c r="J1100" s="186" t="s">
        <v>313</v>
      </c>
      <c r="K1100" s="178"/>
      <c r="L1100" s="171" t="s">
        <v>342</v>
      </c>
      <c r="M1100" s="171" t="s">
        <v>49</v>
      </c>
      <c r="N1100" s="112">
        <v>8</v>
      </c>
      <c r="O1100" s="75"/>
      <c r="P1100" s="112">
        <v>27</v>
      </c>
      <c r="Q1100" s="75"/>
      <c r="R1100" s="112" t="s">
        <v>5</v>
      </c>
      <c r="S1100" s="171" t="s">
        <v>4</v>
      </c>
    </row>
    <row r="1101" spans="1:19" ht="15" customHeight="1" x14ac:dyDescent="0.35">
      <c r="A1101" s="112">
        <v>65</v>
      </c>
      <c r="B1101" s="186" t="s">
        <v>460</v>
      </c>
      <c r="C1101" s="186" t="s">
        <v>461</v>
      </c>
      <c r="D1101" s="186" t="s">
        <v>462</v>
      </c>
      <c r="E1101" s="186" t="s">
        <v>463</v>
      </c>
      <c r="F1101" s="186" t="s">
        <v>464</v>
      </c>
      <c r="G1101" s="187" t="s">
        <v>465</v>
      </c>
      <c r="H1101" s="75"/>
      <c r="I1101" s="186" t="s">
        <v>46</v>
      </c>
      <c r="J1101" s="186" t="s">
        <v>313</v>
      </c>
      <c r="K1101" s="178"/>
      <c r="L1101" s="171"/>
      <c r="M1101" s="171"/>
      <c r="N1101" s="112">
        <v>13</v>
      </c>
      <c r="O1101" s="75"/>
      <c r="P1101" s="112">
        <v>9</v>
      </c>
      <c r="Q1101" s="75"/>
      <c r="R1101" s="112" t="s">
        <v>3</v>
      </c>
      <c r="S1101" s="171" t="s">
        <v>23</v>
      </c>
    </row>
    <row r="1102" spans="1:19" ht="15" customHeight="1" x14ac:dyDescent="0.35">
      <c r="A1102" s="112">
        <v>34</v>
      </c>
      <c r="B1102" s="171" t="s">
        <v>270</v>
      </c>
      <c r="C1102" s="179" t="s">
        <v>271</v>
      </c>
      <c r="D1102" s="171" t="s">
        <v>272</v>
      </c>
      <c r="E1102" s="171">
        <v>2017</v>
      </c>
      <c r="F1102" s="171" t="s">
        <v>273</v>
      </c>
      <c r="G1102" s="178" t="s">
        <v>274</v>
      </c>
      <c r="H1102" s="171"/>
      <c r="I1102" s="171" t="s">
        <v>46</v>
      </c>
      <c r="J1102" s="171"/>
      <c r="K1102" s="178"/>
      <c r="L1102" s="171" t="s">
        <v>275</v>
      </c>
      <c r="M1102" s="171" t="s">
        <v>49</v>
      </c>
      <c r="N1102" s="112">
        <v>5</v>
      </c>
      <c r="O1102" s="75"/>
      <c r="P1102" s="112">
        <v>34</v>
      </c>
      <c r="Q1102" s="75"/>
      <c r="R1102" s="112" t="s">
        <v>3</v>
      </c>
      <c r="S1102" s="171" t="s">
        <v>4</v>
      </c>
    </row>
    <row r="1103" spans="1:19" ht="15" customHeight="1" x14ac:dyDescent="0.35">
      <c r="A1103" s="112">
        <v>63</v>
      </c>
      <c r="B1103" s="186" t="s">
        <v>454</v>
      </c>
      <c r="C1103" s="186" t="s">
        <v>455</v>
      </c>
      <c r="D1103" s="186" t="s">
        <v>456</v>
      </c>
      <c r="E1103" s="186" t="s">
        <v>457</v>
      </c>
      <c r="F1103" s="186" t="s">
        <v>458</v>
      </c>
      <c r="G1103" s="187" t="s">
        <v>459</v>
      </c>
      <c r="H1103" s="75"/>
      <c r="I1103" s="186" t="s">
        <v>46</v>
      </c>
      <c r="J1103" s="186" t="s">
        <v>313</v>
      </c>
      <c r="K1103" s="178"/>
      <c r="L1103" s="171"/>
      <c r="M1103" s="171"/>
      <c r="N1103" s="112">
        <v>4</v>
      </c>
      <c r="O1103" s="75"/>
      <c r="P1103" s="112">
        <v>15</v>
      </c>
      <c r="Q1103" s="75"/>
      <c r="R1103" s="112" t="s">
        <v>3</v>
      </c>
      <c r="S1103" s="171" t="s">
        <v>23</v>
      </c>
    </row>
    <row r="1104" spans="1:19" ht="15" customHeight="1" x14ac:dyDescent="0.35">
      <c r="A1104" s="112">
        <v>62</v>
      </c>
      <c r="B1104" s="186" t="s">
        <v>448</v>
      </c>
      <c r="C1104" s="186" t="s">
        <v>449</v>
      </c>
      <c r="D1104" s="186" t="s">
        <v>450</v>
      </c>
      <c r="E1104" s="186" t="s">
        <v>451</v>
      </c>
      <c r="F1104" s="186" t="s">
        <v>452</v>
      </c>
      <c r="G1104" s="187" t="s">
        <v>453</v>
      </c>
      <c r="H1104" s="75"/>
      <c r="I1104" s="186" t="s">
        <v>46</v>
      </c>
      <c r="J1104" s="186" t="s">
        <v>313</v>
      </c>
      <c r="K1104" s="178"/>
      <c r="L1104" s="171"/>
      <c r="M1104" s="171"/>
      <c r="N1104" s="75"/>
      <c r="O1104" s="75"/>
      <c r="P1104" s="112">
        <v>11</v>
      </c>
      <c r="Q1104" s="75"/>
      <c r="R1104" s="112" t="s">
        <v>3</v>
      </c>
      <c r="S1104" s="171" t="s">
        <v>23</v>
      </c>
    </row>
    <row r="1105" spans="1:19" ht="15" customHeight="1" x14ac:dyDescent="0.35">
      <c r="A1105" s="112">
        <v>66</v>
      </c>
      <c r="B1105" s="186" t="s">
        <v>466</v>
      </c>
      <c r="C1105" s="186" t="s">
        <v>467</v>
      </c>
      <c r="D1105" s="186" t="s">
        <v>468</v>
      </c>
      <c r="E1105" s="186" t="s">
        <v>333</v>
      </c>
      <c r="F1105" s="186" t="s">
        <v>469</v>
      </c>
      <c r="G1105" s="187" t="s">
        <v>470</v>
      </c>
      <c r="H1105" s="75"/>
      <c r="I1105" s="186" t="s">
        <v>46</v>
      </c>
      <c r="J1105" s="186" t="s">
        <v>313</v>
      </c>
      <c r="K1105" s="178"/>
      <c r="L1105" s="171"/>
      <c r="M1105" s="171"/>
      <c r="N1105" s="112">
        <v>3</v>
      </c>
      <c r="O1105" s="75"/>
      <c r="P1105" s="112">
        <v>13</v>
      </c>
      <c r="Q1105" s="75"/>
      <c r="R1105" s="112" t="s">
        <v>3</v>
      </c>
      <c r="S1105" s="171" t="s">
        <v>23</v>
      </c>
    </row>
    <row r="1106" spans="1:19" ht="15" customHeight="1" x14ac:dyDescent="0.35">
      <c r="A1106" s="112">
        <v>61</v>
      </c>
      <c r="B1106" s="186" t="s">
        <v>443</v>
      </c>
      <c r="C1106" s="186" t="s">
        <v>444</v>
      </c>
      <c r="D1106" s="186" t="s">
        <v>445</v>
      </c>
      <c r="E1106" s="186" t="s">
        <v>325</v>
      </c>
      <c r="F1106" s="186" t="s">
        <v>446</v>
      </c>
      <c r="G1106" s="187" t="s">
        <v>447</v>
      </c>
      <c r="H1106" s="75"/>
      <c r="I1106" s="186" t="s">
        <v>46</v>
      </c>
      <c r="J1106" s="186" t="s">
        <v>313</v>
      </c>
      <c r="K1106" s="178"/>
      <c r="L1106" s="171"/>
      <c r="M1106" s="171"/>
      <c r="N1106" s="112">
        <v>3</v>
      </c>
      <c r="O1106" s="75"/>
      <c r="P1106" s="112">
        <v>13</v>
      </c>
      <c r="Q1106" s="75"/>
      <c r="R1106" s="112" t="s">
        <v>3</v>
      </c>
      <c r="S1106" s="171" t="s">
        <v>23</v>
      </c>
    </row>
    <row r="1107" spans="1:19" ht="15" customHeight="1" x14ac:dyDescent="0.35">
      <c r="A1107" s="112">
        <v>119</v>
      </c>
      <c r="B1107" s="112" t="s">
        <v>704</v>
      </c>
      <c r="C1107" s="112" t="s">
        <v>705</v>
      </c>
      <c r="D1107" s="112" t="s">
        <v>706</v>
      </c>
      <c r="E1107" s="112" t="s">
        <v>302</v>
      </c>
      <c r="F1107" s="112" t="s">
        <v>707</v>
      </c>
      <c r="G1107" s="180" t="s">
        <v>708</v>
      </c>
      <c r="H1107" s="75"/>
      <c r="I1107" s="112" t="s">
        <v>488</v>
      </c>
      <c r="J1107" s="112" t="s">
        <v>313</v>
      </c>
      <c r="K1107" s="178"/>
      <c r="L1107" s="171"/>
      <c r="M1107" s="171"/>
      <c r="N1107" s="112">
        <v>9</v>
      </c>
      <c r="O1107" s="75"/>
      <c r="P1107" s="112">
        <v>78</v>
      </c>
      <c r="Q1107" s="75"/>
      <c r="R1107" s="112" t="s">
        <v>3</v>
      </c>
      <c r="S1107" s="171" t="s">
        <v>22</v>
      </c>
    </row>
    <row r="1108" spans="1:19" ht="15" customHeight="1" x14ac:dyDescent="0.35">
      <c r="A1108" s="112">
        <v>32</v>
      </c>
      <c r="B1108" s="171" t="s">
        <v>258</v>
      </c>
      <c r="C1108" s="179" t="s">
        <v>259</v>
      </c>
      <c r="D1108" s="171" t="s">
        <v>260</v>
      </c>
      <c r="E1108" s="171">
        <v>2019</v>
      </c>
      <c r="F1108" s="171" t="s">
        <v>261</v>
      </c>
      <c r="G1108" s="178" t="s">
        <v>262</v>
      </c>
      <c r="H1108" s="171"/>
      <c r="I1108" s="171" t="s">
        <v>46</v>
      </c>
      <c r="J1108" s="171"/>
      <c r="K1108" s="178"/>
      <c r="L1108" s="171" t="s">
        <v>263</v>
      </c>
      <c r="M1108" s="171" t="s">
        <v>49</v>
      </c>
      <c r="N1108" s="112">
        <v>2</v>
      </c>
      <c r="O1108" s="75"/>
      <c r="P1108" s="112">
        <v>13</v>
      </c>
      <c r="Q1108" s="75"/>
      <c r="R1108" s="112" t="s">
        <v>3</v>
      </c>
      <c r="S1108" s="171" t="s">
        <v>4</v>
      </c>
    </row>
    <row r="1109" spans="1:19" ht="15" customHeight="1" x14ac:dyDescent="0.35">
      <c r="A1109" s="112">
        <v>29</v>
      </c>
      <c r="B1109" s="171" t="s">
        <v>243</v>
      </c>
      <c r="C1109" s="179" t="s">
        <v>244</v>
      </c>
      <c r="D1109" s="171" t="s">
        <v>245</v>
      </c>
      <c r="E1109" s="171">
        <v>2021</v>
      </c>
      <c r="F1109" s="171" t="s">
        <v>246</v>
      </c>
      <c r="G1109" s="178" t="s">
        <v>247</v>
      </c>
      <c r="H1109" s="171"/>
      <c r="I1109" s="171" t="s">
        <v>46</v>
      </c>
      <c r="J1109" s="171"/>
      <c r="K1109" s="178"/>
      <c r="L1109" s="193"/>
      <c r="M1109" s="171" t="s">
        <v>49</v>
      </c>
      <c r="N1109" s="112">
        <v>0</v>
      </c>
      <c r="O1109" s="75"/>
      <c r="P1109" s="75"/>
      <c r="Q1109" s="75"/>
      <c r="R1109" s="112" t="s">
        <v>3</v>
      </c>
      <c r="S1109" s="171" t="s">
        <v>4</v>
      </c>
    </row>
    <row r="1110" spans="1:19" ht="15" customHeight="1" x14ac:dyDescent="0.35">
      <c r="A1110" s="112">
        <v>30</v>
      </c>
      <c r="B1110" s="171" t="s">
        <v>248</v>
      </c>
      <c r="C1110" s="179" t="s">
        <v>249</v>
      </c>
      <c r="D1110" s="171" t="s">
        <v>245</v>
      </c>
      <c r="E1110" s="171">
        <v>2021</v>
      </c>
      <c r="F1110" s="171" t="s">
        <v>250</v>
      </c>
      <c r="G1110" s="178" t="s">
        <v>251</v>
      </c>
      <c r="H1110" s="171"/>
      <c r="I1110" s="171" t="s">
        <v>46</v>
      </c>
      <c r="J1110" s="171"/>
      <c r="K1110" s="178"/>
      <c r="L1110" s="193"/>
      <c r="M1110" s="171" t="s">
        <v>49</v>
      </c>
      <c r="N1110" s="112">
        <v>0</v>
      </c>
      <c r="O1110" s="75"/>
      <c r="P1110" s="75"/>
      <c r="Q1110" s="75"/>
      <c r="R1110" s="112" t="s">
        <v>3</v>
      </c>
      <c r="S1110" s="171" t="s">
        <v>4</v>
      </c>
    </row>
    <row r="1111" spans="1:19" ht="15" customHeight="1" x14ac:dyDescent="0.35">
      <c r="A1111" s="112">
        <v>40</v>
      </c>
      <c r="B1111" s="112" t="s">
        <v>307</v>
      </c>
      <c r="C1111" s="112" t="s">
        <v>308</v>
      </c>
      <c r="D1111" s="112" t="s">
        <v>309</v>
      </c>
      <c r="E1111" s="112" t="s">
        <v>310</v>
      </c>
      <c r="F1111" s="112" t="s">
        <v>311</v>
      </c>
      <c r="G1111" s="180" t="s">
        <v>312</v>
      </c>
      <c r="H1111" s="75"/>
      <c r="I1111" s="112" t="s">
        <v>46</v>
      </c>
      <c r="J1111" s="112" t="s">
        <v>313</v>
      </c>
      <c r="K1111" s="188"/>
      <c r="L1111" s="112" t="s">
        <v>314</v>
      </c>
      <c r="M1111" s="112" t="s">
        <v>49</v>
      </c>
      <c r="N1111" s="112">
        <v>8</v>
      </c>
      <c r="O1111" s="75"/>
      <c r="P1111" s="112">
        <v>5</v>
      </c>
      <c r="Q1111" s="75"/>
      <c r="R1111" s="112" t="s">
        <v>5</v>
      </c>
      <c r="S1111" s="112" t="s">
        <v>4</v>
      </c>
    </row>
    <row r="1112" spans="1:19" ht="15" customHeight="1" x14ac:dyDescent="0.35">
      <c r="A1112" s="112">
        <v>127</v>
      </c>
      <c r="B1112" s="112" t="s">
        <v>740</v>
      </c>
      <c r="C1112" s="112" t="s">
        <v>741</v>
      </c>
      <c r="D1112" s="112" t="s">
        <v>517</v>
      </c>
      <c r="E1112" s="112" t="s">
        <v>325</v>
      </c>
      <c r="F1112" s="112" t="s">
        <v>742</v>
      </c>
      <c r="G1112" s="180" t="s">
        <v>743</v>
      </c>
      <c r="H1112" s="75"/>
      <c r="I1112" s="112" t="s">
        <v>505</v>
      </c>
      <c r="J1112" s="112" t="s">
        <v>520</v>
      </c>
      <c r="K1112" s="178"/>
      <c r="L1112" s="171"/>
      <c r="M1112" s="171"/>
      <c r="N1112" s="112">
        <v>6</v>
      </c>
      <c r="O1112" s="75"/>
      <c r="P1112" s="112">
        <v>48</v>
      </c>
      <c r="Q1112" s="75"/>
      <c r="R1112" s="112" t="s">
        <v>3</v>
      </c>
      <c r="S1112" s="171" t="s">
        <v>22</v>
      </c>
    </row>
    <row r="1113" spans="1:19" ht="15" customHeight="1" x14ac:dyDescent="0.35">
      <c r="A1113" s="112">
        <v>77</v>
      </c>
      <c r="B1113" s="112" t="s">
        <v>515</v>
      </c>
      <c r="C1113" s="112" t="s">
        <v>516</v>
      </c>
      <c r="D1113" s="112" t="s">
        <v>517</v>
      </c>
      <c r="E1113" s="112" t="s">
        <v>333</v>
      </c>
      <c r="F1113" s="112" t="s">
        <v>518</v>
      </c>
      <c r="G1113" s="180" t="s">
        <v>519</v>
      </c>
      <c r="H1113" s="75"/>
      <c r="I1113" s="112" t="s">
        <v>505</v>
      </c>
      <c r="J1113" s="112" t="s">
        <v>520</v>
      </c>
      <c r="K1113" s="178"/>
      <c r="L1113" s="171"/>
      <c r="M1113" s="171"/>
      <c r="N1113" s="112">
        <v>8</v>
      </c>
      <c r="O1113" s="75"/>
      <c r="P1113" s="112">
        <v>45</v>
      </c>
      <c r="Q1113" s="75"/>
      <c r="R1113" s="112" t="s">
        <v>3</v>
      </c>
      <c r="S1113" s="171" t="s">
        <v>22</v>
      </c>
    </row>
    <row r="1114" spans="1:19" ht="15" customHeight="1" x14ac:dyDescent="0.35">
      <c r="A1114" s="112">
        <v>78</v>
      </c>
      <c r="B1114" s="112" t="s">
        <v>521</v>
      </c>
      <c r="C1114" s="112" t="s">
        <v>522</v>
      </c>
      <c r="D1114" s="112" t="s">
        <v>517</v>
      </c>
      <c r="E1114" s="112" t="s">
        <v>333</v>
      </c>
      <c r="F1114" s="112" t="s">
        <v>523</v>
      </c>
      <c r="G1114" s="180" t="s">
        <v>524</v>
      </c>
      <c r="H1114" s="75"/>
      <c r="I1114" s="112" t="s">
        <v>505</v>
      </c>
      <c r="J1114" s="112" t="s">
        <v>520</v>
      </c>
      <c r="K1114" s="178"/>
      <c r="L1114" s="171"/>
      <c r="M1114" s="171"/>
      <c r="N1114" s="112">
        <v>17</v>
      </c>
      <c r="O1114" s="75"/>
      <c r="P1114" s="112">
        <v>78</v>
      </c>
      <c r="Q1114" s="75"/>
      <c r="R1114" s="112" t="s">
        <v>3</v>
      </c>
      <c r="S1114" s="171" t="s">
        <v>22</v>
      </c>
    </row>
    <row r="1115" spans="1:19" ht="15" customHeight="1" x14ac:dyDescent="0.35">
      <c r="A1115" s="112">
        <v>142</v>
      </c>
      <c r="B1115" s="112" t="s">
        <v>800</v>
      </c>
      <c r="C1115" s="112" t="s">
        <v>801</v>
      </c>
      <c r="D1115" s="112" t="s">
        <v>517</v>
      </c>
      <c r="E1115" s="112" t="s">
        <v>310</v>
      </c>
      <c r="F1115" s="112" t="s">
        <v>802</v>
      </c>
      <c r="G1115" s="180" t="s">
        <v>803</v>
      </c>
      <c r="H1115" s="75"/>
      <c r="I1115" s="112" t="s">
        <v>505</v>
      </c>
      <c r="J1115" s="112" t="s">
        <v>520</v>
      </c>
      <c r="K1115" s="178"/>
      <c r="L1115" s="171"/>
      <c r="M1115" s="171"/>
      <c r="N1115" s="112">
        <v>48</v>
      </c>
      <c r="O1115" s="75"/>
      <c r="P1115" s="112">
        <v>59</v>
      </c>
      <c r="Q1115" s="75"/>
      <c r="R1115" s="112" t="s">
        <v>5</v>
      </c>
      <c r="S1115" s="171" t="s">
        <v>22</v>
      </c>
    </row>
    <row r="1116" spans="1:19" ht="15" customHeight="1" x14ac:dyDescent="0.35">
      <c r="A1116" s="112">
        <v>155</v>
      </c>
      <c r="B1116" s="112" t="s">
        <v>851</v>
      </c>
      <c r="C1116" s="112" t="s">
        <v>852</v>
      </c>
      <c r="D1116" s="112" t="s">
        <v>517</v>
      </c>
      <c r="E1116" s="112" t="s">
        <v>310</v>
      </c>
      <c r="F1116" s="112" t="s">
        <v>853</v>
      </c>
      <c r="G1116" s="180" t="s">
        <v>854</v>
      </c>
      <c r="H1116" s="75"/>
      <c r="I1116" s="112" t="s">
        <v>505</v>
      </c>
      <c r="J1116" s="112" t="s">
        <v>520</v>
      </c>
      <c r="K1116" s="178"/>
      <c r="L1116" s="171"/>
      <c r="M1116" s="171"/>
      <c r="N1116" s="112">
        <v>10</v>
      </c>
      <c r="O1116" s="75"/>
      <c r="P1116" s="112">
        <v>60</v>
      </c>
      <c r="Q1116" s="75"/>
      <c r="R1116" s="112" t="s">
        <v>5</v>
      </c>
      <c r="S1116" s="171" t="s">
        <v>22</v>
      </c>
    </row>
    <row r="1117" spans="1:19" ht="15" customHeight="1" x14ac:dyDescent="0.35">
      <c r="A1117" s="112">
        <v>86</v>
      </c>
      <c r="B1117" s="112" t="s">
        <v>559</v>
      </c>
      <c r="C1117" s="112" t="s">
        <v>560</v>
      </c>
      <c r="D1117" s="112" t="s">
        <v>517</v>
      </c>
      <c r="E1117" s="112" t="s">
        <v>310</v>
      </c>
      <c r="F1117" s="112" t="s">
        <v>561</v>
      </c>
      <c r="G1117" s="180" t="s">
        <v>562</v>
      </c>
      <c r="H1117" s="75"/>
      <c r="I1117" s="112" t="s">
        <v>505</v>
      </c>
      <c r="J1117" s="112" t="s">
        <v>520</v>
      </c>
      <c r="K1117" s="178"/>
      <c r="L1117" s="171"/>
      <c r="M1117" s="171"/>
      <c r="N1117" s="112">
        <v>9</v>
      </c>
      <c r="O1117" s="75"/>
      <c r="P1117" s="112">
        <v>61</v>
      </c>
      <c r="Q1117" s="75"/>
      <c r="R1117" s="112" t="s">
        <v>3</v>
      </c>
      <c r="S1117" s="171" t="s">
        <v>22</v>
      </c>
    </row>
    <row r="1118" spans="1:19" ht="15" customHeight="1" x14ac:dyDescent="0.35">
      <c r="A1118" s="112">
        <v>111</v>
      </c>
      <c r="B1118" s="112" t="s">
        <v>669</v>
      </c>
      <c r="C1118" s="112" t="s">
        <v>670</v>
      </c>
      <c r="D1118" s="112" t="s">
        <v>517</v>
      </c>
      <c r="E1118" s="112" t="s">
        <v>302</v>
      </c>
      <c r="F1118" s="112" t="s">
        <v>671</v>
      </c>
      <c r="G1118" s="180" t="s">
        <v>672</v>
      </c>
      <c r="H1118" s="75"/>
      <c r="I1118" s="112" t="s">
        <v>505</v>
      </c>
      <c r="J1118" s="112" t="s">
        <v>520</v>
      </c>
      <c r="K1118" s="178"/>
      <c r="L1118" s="171"/>
      <c r="M1118" s="171"/>
      <c r="N1118" s="112">
        <v>29</v>
      </c>
      <c r="O1118" s="75"/>
      <c r="P1118" s="112">
        <v>36</v>
      </c>
      <c r="Q1118" s="75"/>
      <c r="R1118" s="112" t="s">
        <v>3</v>
      </c>
      <c r="S1118" s="171" t="s">
        <v>22</v>
      </c>
    </row>
    <row r="1119" spans="1:19" ht="15" customHeight="1" x14ac:dyDescent="0.35">
      <c r="A1119" s="112">
        <v>146</v>
      </c>
      <c r="B1119" s="112" t="s">
        <v>813</v>
      </c>
      <c r="C1119" s="112" t="s">
        <v>814</v>
      </c>
      <c r="D1119" s="112" t="s">
        <v>517</v>
      </c>
      <c r="E1119" s="112" t="s">
        <v>288</v>
      </c>
      <c r="F1119" s="112" t="s">
        <v>815</v>
      </c>
      <c r="G1119" s="180" t="s">
        <v>816</v>
      </c>
      <c r="H1119" s="75"/>
      <c r="I1119" s="112" t="s">
        <v>505</v>
      </c>
      <c r="J1119" s="112" t="s">
        <v>520</v>
      </c>
      <c r="K1119" s="178"/>
      <c r="L1119" s="171"/>
      <c r="M1119" s="171"/>
      <c r="N1119" s="112">
        <v>9</v>
      </c>
      <c r="O1119" s="75"/>
      <c r="P1119" s="112">
        <v>58</v>
      </c>
      <c r="Q1119" s="75"/>
      <c r="R1119" s="112" t="s">
        <v>5</v>
      </c>
      <c r="S1119" s="171" t="s">
        <v>22</v>
      </c>
    </row>
    <row r="1120" spans="1:19" ht="15" customHeight="1" x14ac:dyDescent="0.35">
      <c r="A1120" s="112">
        <v>157</v>
      </c>
      <c r="B1120" s="112" t="s">
        <v>860</v>
      </c>
      <c r="C1120" s="112" t="s">
        <v>861</v>
      </c>
      <c r="D1120" s="112" t="s">
        <v>517</v>
      </c>
      <c r="E1120" s="112" t="s">
        <v>288</v>
      </c>
      <c r="F1120" s="112" t="s">
        <v>862</v>
      </c>
      <c r="G1120" s="180" t="s">
        <v>863</v>
      </c>
      <c r="H1120" s="75"/>
      <c r="I1120" s="112" t="s">
        <v>505</v>
      </c>
      <c r="J1120" s="112" t="s">
        <v>520</v>
      </c>
      <c r="K1120" s="178"/>
      <c r="L1120" s="171"/>
      <c r="M1120" s="171"/>
      <c r="N1120" s="112">
        <v>13</v>
      </c>
      <c r="O1120" s="75"/>
      <c r="P1120" s="112">
        <v>45</v>
      </c>
      <c r="Q1120" s="75"/>
      <c r="R1120" s="112" t="s">
        <v>5</v>
      </c>
      <c r="S1120" s="171" t="s">
        <v>22</v>
      </c>
    </row>
    <row r="1121" spans="1:19" ht="15" customHeight="1" x14ac:dyDescent="0.35">
      <c r="A1121" s="112">
        <v>139</v>
      </c>
      <c r="B1121" s="112" t="s">
        <v>787</v>
      </c>
      <c r="C1121" s="112" t="s">
        <v>788</v>
      </c>
      <c r="D1121" s="112" t="s">
        <v>517</v>
      </c>
      <c r="E1121" s="112" t="s">
        <v>295</v>
      </c>
      <c r="F1121" s="112" t="s">
        <v>789</v>
      </c>
      <c r="G1121" s="180" t="s">
        <v>790</v>
      </c>
      <c r="H1121" s="75"/>
      <c r="I1121" s="112" t="s">
        <v>505</v>
      </c>
      <c r="J1121" s="112" t="s">
        <v>520</v>
      </c>
      <c r="K1121" s="178"/>
      <c r="L1121" s="171"/>
      <c r="M1121" s="171"/>
      <c r="N1121" s="112">
        <v>24</v>
      </c>
      <c r="O1121" s="75"/>
      <c r="P1121" s="112">
        <v>88</v>
      </c>
      <c r="Q1121" s="75"/>
      <c r="R1121" s="112" t="s">
        <v>5</v>
      </c>
      <c r="S1121" s="171" t="s">
        <v>22</v>
      </c>
    </row>
    <row r="1122" spans="1:19" ht="15" customHeight="1" x14ac:dyDescent="0.35">
      <c r="A1122" s="112">
        <v>109</v>
      </c>
      <c r="B1122" s="112" t="s">
        <v>661</v>
      </c>
      <c r="C1122" s="112" t="s">
        <v>662</v>
      </c>
      <c r="D1122" s="112" t="s">
        <v>517</v>
      </c>
      <c r="E1122" s="112" t="s">
        <v>295</v>
      </c>
      <c r="F1122" s="112" t="s">
        <v>663</v>
      </c>
      <c r="G1122" s="180" t="s">
        <v>664</v>
      </c>
      <c r="H1122" s="75"/>
      <c r="I1122" s="112" t="s">
        <v>505</v>
      </c>
      <c r="J1122" s="112" t="s">
        <v>520</v>
      </c>
      <c r="K1122" s="178"/>
      <c r="L1122" s="171"/>
      <c r="M1122" s="171"/>
      <c r="N1122" s="112">
        <v>16</v>
      </c>
      <c r="O1122" s="75"/>
      <c r="P1122" s="112">
        <v>38</v>
      </c>
      <c r="Q1122" s="75"/>
      <c r="R1122" s="112" t="s">
        <v>3</v>
      </c>
      <c r="S1122" s="171" t="s">
        <v>22</v>
      </c>
    </row>
    <row r="1123" spans="1:19" ht="15" customHeight="1" x14ac:dyDescent="0.35">
      <c r="A1123" s="112">
        <v>147</v>
      </c>
      <c r="B1123" s="112" t="s">
        <v>817</v>
      </c>
      <c r="C1123" s="112" t="s">
        <v>818</v>
      </c>
      <c r="D1123" s="112" t="s">
        <v>517</v>
      </c>
      <c r="E1123" s="112" t="s">
        <v>295</v>
      </c>
      <c r="F1123" s="112" t="s">
        <v>819</v>
      </c>
      <c r="G1123" s="180" t="s">
        <v>820</v>
      </c>
      <c r="H1123" s="75"/>
      <c r="I1123" s="112" t="s">
        <v>505</v>
      </c>
      <c r="J1123" s="112" t="s">
        <v>520</v>
      </c>
      <c r="K1123" s="178"/>
      <c r="L1123" s="171"/>
      <c r="M1123" s="171"/>
      <c r="N1123" s="75"/>
      <c r="O1123" s="75"/>
      <c r="P1123" s="112">
        <v>49</v>
      </c>
      <c r="Q1123" s="75"/>
      <c r="R1123" s="112" t="s">
        <v>5</v>
      </c>
      <c r="S1123" s="171" t="s">
        <v>22</v>
      </c>
    </row>
    <row r="1124" spans="1:19" ht="15" customHeight="1" x14ac:dyDescent="0.35">
      <c r="A1124" s="112">
        <v>205</v>
      </c>
      <c r="B1124" s="112" t="s">
        <v>1064</v>
      </c>
      <c r="C1124" s="112" t="s">
        <v>1065</v>
      </c>
      <c r="D1124" s="112" t="s">
        <v>517</v>
      </c>
      <c r="E1124" s="112" t="s">
        <v>493</v>
      </c>
      <c r="F1124" s="112" t="s">
        <v>1066</v>
      </c>
      <c r="G1124" s="180" t="s">
        <v>1067</v>
      </c>
      <c r="H1124" s="75"/>
      <c r="I1124" s="112" t="s">
        <v>505</v>
      </c>
      <c r="J1124" s="112" t="s">
        <v>520</v>
      </c>
      <c r="K1124" s="178"/>
      <c r="L1124" s="171"/>
      <c r="M1124" s="171"/>
      <c r="N1124" s="112">
        <v>1</v>
      </c>
      <c r="O1124" s="75"/>
      <c r="P1124" s="112">
        <v>27</v>
      </c>
      <c r="Q1124" s="75"/>
      <c r="R1124" s="112" t="s">
        <v>5</v>
      </c>
      <c r="S1124" s="171" t="s">
        <v>22</v>
      </c>
    </row>
    <row r="1125" spans="1:19" ht="15" customHeight="1" x14ac:dyDescent="0.35">
      <c r="A1125" s="112">
        <v>55</v>
      </c>
      <c r="B1125" s="186" t="s">
        <v>406</v>
      </c>
      <c r="C1125" s="186" t="s">
        <v>407</v>
      </c>
      <c r="D1125" s="186" t="s">
        <v>408</v>
      </c>
      <c r="E1125" s="186" t="s">
        <v>346</v>
      </c>
      <c r="F1125" s="186" t="s">
        <v>409</v>
      </c>
      <c r="G1125" s="187" t="s">
        <v>410</v>
      </c>
      <c r="H1125" s="171"/>
      <c r="I1125" s="171"/>
      <c r="J1125" s="186" t="s">
        <v>313</v>
      </c>
      <c r="K1125" s="178"/>
      <c r="L1125" s="171" t="s">
        <v>411</v>
      </c>
      <c r="M1125" s="171" t="s">
        <v>49</v>
      </c>
      <c r="N1125" s="75"/>
      <c r="O1125" s="75"/>
      <c r="P1125" s="112">
        <v>4</v>
      </c>
      <c r="Q1125" s="75"/>
      <c r="R1125" s="112" t="s">
        <v>5</v>
      </c>
      <c r="S1125" s="171" t="s">
        <v>4</v>
      </c>
    </row>
    <row r="1126" spans="1:19" ht="15" customHeight="1" x14ac:dyDescent="0.35">
      <c r="A1126" s="112">
        <v>160</v>
      </c>
      <c r="B1126" s="112" t="s">
        <v>873</v>
      </c>
      <c r="C1126" s="112" t="s">
        <v>874</v>
      </c>
      <c r="D1126" s="112" t="s">
        <v>875</v>
      </c>
      <c r="E1126" s="112" t="s">
        <v>639</v>
      </c>
      <c r="F1126" s="112" t="s">
        <v>876</v>
      </c>
      <c r="G1126" s="180" t="s">
        <v>488</v>
      </c>
      <c r="H1126" s="75"/>
      <c r="I1126" s="112" t="s">
        <v>488</v>
      </c>
      <c r="J1126" s="112" t="s">
        <v>313</v>
      </c>
      <c r="K1126" s="178"/>
      <c r="L1126" s="171"/>
      <c r="M1126" s="171"/>
      <c r="N1126" s="112">
        <v>2</v>
      </c>
      <c r="O1126" s="75"/>
      <c r="P1126" s="112">
        <v>2</v>
      </c>
      <c r="Q1126" s="75"/>
      <c r="R1126" s="112" t="s">
        <v>5</v>
      </c>
      <c r="S1126" s="171" t="s">
        <v>22</v>
      </c>
    </row>
    <row r="1127" spans="1:19" ht="15" customHeight="1" x14ac:dyDescent="0.35">
      <c r="A1127" s="112">
        <v>208</v>
      </c>
      <c r="B1127" s="112" t="s">
        <v>1077</v>
      </c>
      <c r="C1127" s="112" t="s">
        <v>1078</v>
      </c>
      <c r="D1127" s="112" t="s">
        <v>1079</v>
      </c>
      <c r="E1127" s="112" t="s">
        <v>639</v>
      </c>
      <c r="F1127" s="112" t="s">
        <v>1080</v>
      </c>
      <c r="G1127" s="180" t="s">
        <v>1081</v>
      </c>
      <c r="H1127" s="75"/>
      <c r="I1127" s="112" t="s">
        <v>488</v>
      </c>
      <c r="J1127" s="112" t="s">
        <v>298</v>
      </c>
      <c r="K1127" s="178"/>
      <c r="L1127" s="171"/>
      <c r="M1127" s="171"/>
      <c r="N1127" s="112">
        <v>10</v>
      </c>
      <c r="O1127" s="75"/>
      <c r="P1127" s="112">
        <v>37</v>
      </c>
      <c r="Q1127" s="75"/>
      <c r="R1127" s="112" t="s">
        <v>5</v>
      </c>
      <c r="S1127" s="171" t="s">
        <v>22</v>
      </c>
    </row>
    <row r="1128" spans="1:19" ht="15" customHeight="1" x14ac:dyDescent="0.35">
      <c r="A1128" s="112">
        <v>204</v>
      </c>
      <c r="B1128" s="112" t="s">
        <v>1059</v>
      </c>
      <c r="C1128" s="112" t="s">
        <v>1060</v>
      </c>
      <c r="D1128" s="112" t="s">
        <v>1061</v>
      </c>
      <c r="E1128" s="112" t="s">
        <v>639</v>
      </c>
      <c r="F1128" s="112" t="s">
        <v>1062</v>
      </c>
      <c r="G1128" s="180" t="s">
        <v>1063</v>
      </c>
      <c r="H1128" s="75"/>
      <c r="I1128" s="112" t="s">
        <v>488</v>
      </c>
      <c r="J1128" s="112" t="s">
        <v>298</v>
      </c>
      <c r="K1128" s="178"/>
      <c r="L1128" s="171"/>
      <c r="M1128" s="171"/>
      <c r="N1128" s="112">
        <v>100</v>
      </c>
      <c r="O1128" s="75"/>
      <c r="P1128" s="112">
        <v>32</v>
      </c>
      <c r="Q1128" s="75"/>
      <c r="R1128" s="112" t="s">
        <v>5</v>
      </c>
      <c r="S1128" s="171" t="s">
        <v>22</v>
      </c>
    </row>
    <row r="1129" spans="1:19" ht="15" customHeight="1" x14ac:dyDescent="0.35">
      <c r="A1129" s="112">
        <v>116</v>
      </c>
      <c r="B1129" s="112" t="s">
        <v>691</v>
      </c>
      <c r="C1129" s="112" t="s">
        <v>692</v>
      </c>
      <c r="D1129" s="112" t="s">
        <v>693</v>
      </c>
      <c r="E1129" s="112" t="s">
        <v>639</v>
      </c>
      <c r="F1129" s="112" t="s">
        <v>694</v>
      </c>
      <c r="G1129" s="180" t="s">
        <v>695</v>
      </c>
      <c r="H1129" s="75"/>
      <c r="I1129" s="112" t="s">
        <v>505</v>
      </c>
      <c r="J1129" s="112" t="s">
        <v>305</v>
      </c>
      <c r="K1129" s="178"/>
      <c r="L1129" s="171"/>
      <c r="M1129" s="171"/>
      <c r="N1129" s="112">
        <v>3</v>
      </c>
      <c r="O1129" s="75"/>
      <c r="P1129" s="112">
        <v>13</v>
      </c>
      <c r="Q1129" s="75"/>
      <c r="R1129" s="112" t="s">
        <v>3</v>
      </c>
      <c r="S1129" s="171" t="s">
        <v>22</v>
      </c>
    </row>
    <row r="1130" spans="1:19" ht="15" customHeight="1" x14ac:dyDescent="0.35">
      <c r="A1130" s="112">
        <v>23</v>
      </c>
      <c r="B1130" s="171" t="s">
        <v>202</v>
      </c>
      <c r="C1130" s="179" t="s">
        <v>203</v>
      </c>
      <c r="D1130" s="171" t="s">
        <v>204</v>
      </c>
      <c r="E1130" s="171">
        <v>2014</v>
      </c>
      <c r="F1130" s="171" t="s">
        <v>205</v>
      </c>
      <c r="G1130" s="178" t="s">
        <v>206</v>
      </c>
      <c r="H1130" s="171" t="s">
        <v>207</v>
      </c>
      <c r="I1130" s="171" t="s">
        <v>46</v>
      </c>
      <c r="J1130" s="171"/>
      <c r="K1130" s="178" t="s">
        <v>208</v>
      </c>
      <c r="L1130" s="171"/>
      <c r="M1130" s="171" t="s">
        <v>49</v>
      </c>
      <c r="N1130" s="112">
        <v>6</v>
      </c>
      <c r="O1130" s="112"/>
      <c r="P1130" s="112">
        <v>14</v>
      </c>
      <c r="Q1130" s="75"/>
      <c r="R1130" s="112" t="s">
        <v>3</v>
      </c>
      <c r="S1130" s="171" t="s">
        <v>4</v>
      </c>
    </row>
    <row r="1131" spans="1:19" ht="15" customHeight="1" x14ac:dyDescent="0.35">
      <c r="A1131" s="112">
        <v>176</v>
      </c>
      <c r="B1131" s="112" t="s">
        <v>944</v>
      </c>
      <c r="C1131" s="112" t="s">
        <v>945</v>
      </c>
      <c r="D1131" s="112" t="s">
        <v>131</v>
      </c>
      <c r="E1131" s="112" t="s">
        <v>396</v>
      </c>
      <c r="F1131" s="112" t="s">
        <v>946</v>
      </c>
      <c r="G1131" s="180" t="s">
        <v>947</v>
      </c>
      <c r="H1131" s="75"/>
      <c r="I1131" s="112" t="s">
        <v>505</v>
      </c>
      <c r="J1131" s="112" t="s">
        <v>305</v>
      </c>
      <c r="K1131" s="178"/>
      <c r="L1131" s="171"/>
      <c r="M1131" s="171"/>
      <c r="N1131" s="112">
        <v>6</v>
      </c>
      <c r="O1131" s="75"/>
      <c r="P1131" s="112">
        <v>53</v>
      </c>
      <c r="Q1131" s="75"/>
      <c r="R1131" s="112" t="s">
        <v>5</v>
      </c>
      <c r="S1131" s="171" t="s">
        <v>22</v>
      </c>
    </row>
    <row r="1132" spans="1:19" ht="15" customHeight="1" x14ac:dyDescent="0.35">
      <c r="A1132" s="112">
        <v>156</v>
      </c>
      <c r="B1132" s="112" t="s">
        <v>855</v>
      </c>
      <c r="C1132" s="112" t="s">
        <v>856</v>
      </c>
      <c r="D1132" s="112" t="s">
        <v>857</v>
      </c>
      <c r="E1132" s="112" t="s">
        <v>396</v>
      </c>
      <c r="F1132" s="112" t="s">
        <v>858</v>
      </c>
      <c r="G1132" s="180" t="s">
        <v>859</v>
      </c>
      <c r="H1132" s="75"/>
      <c r="I1132" s="112" t="s">
        <v>488</v>
      </c>
      <c r="J1132" s="112" t="s">
        <v>298</v>
      </c>
      <c r="K1132" s="178"/>
      <c r="L1132" s="171"/>
      <c r="M1132" s="171"/>
      <c r="N1132" s="112">
        <v>368</v>
      </c>
      <c r="O1132" s="75"/>
      <c r="P1132" s="112">
        <v>42</v>
      </c>
      <c r="Q1132" s="75"/>
      <c r="R1132" s="112" t="s">
        <v>5</v>
      </c>
      <c r="S1132" s="171" t="s">
        <v>22</v>
      </c>
    </row>
    <row r="1133" spans="1:19" ht="15" customHeight="1" x14ac:dyDescent="0.35">
      <c r="A1133" s="112">
        <v>181</v>
      </c>
      <c r="B1133" s="112" t="s">
        <v>966</v>
      </c>
      <c r="C1133" s="112" t="s">
        <v>967</v>
      </c>
      <c r="D1133" s="112" t="s">
        <v>968</v>
      </c>
      <c r="E1133" s="112" t="s">
        <v>396</v>
      </c>
      <c r="F1133" s="112" t="s">
        <v>969</v>
      </c>
      <c r="G1133" s="180" t="s">
        <v>970</v>
      </c>
      <c r="H1133" s="75"/>
      <c r="I1133" s="112" t="s">
        <v>488</v>
      </c>
      <c r="J1133" s="112" t="s">
        <v>298</v>
      </c>
      <c r="K1133" s="178"/>
      <c r="L1133" s="171"/>
      <c r="M1133" s="171"/>
      <c r="N1133" s="112">
        <v>2</v>
      </c>
      <c r="O1133" s="75"/>
      <c r="P1133" s="112">
        <v>14</v>
      </c>
      <c r="Q1133" s="75"/>
      <c r="R1133" s="112" t="s">
        <v>5</v>
      </c>
      <c r="S1133" s="171" t="s">
        <v>22</v>
      </c>
    </row>
    <row r="1134" spans="1:19" ht="15" customHeight="1" x14ac:dyDescent="0.35">
      <c r="A1134" s="112">
        <v>71</v>
      </c>
      <c r="B1134" s="112" t="s">
        <v>483</v>
      </c>
      <c r="C1134" s="112" t="s">
        <v>484</v>
      </c>
      <c r="D1134" s="112" t="s">
        <v>485</v>
      </c>
      <c r="E1134" s="112" t="s">
        <v>396</v>
      </c>
      <c r="F1134" s="112" t="s">
        <v>486</v>
      </c>
      <c r="G1134" s="180" t="s">
        <v>487</v>
      </c>
      <c r="H1134" s="75"/>
      <c r="I1134" s="112" t="s">
        <v>488</v>
      </c>
      <c r="J1134" s="112" t="s">
        <v>489</v>
      </c>
      <c r="K1134" s="178"/>
      <c r="L1134" s="171"/>
      <c r="M1134" s="171"/>
      <c r="N1134" s="112">
        <v>1</v>
      </c>
      <c r="O1134" s="75"/>
      <c r="P1134" s="112">
        <v>15</v>
      </c>
      <c r="Q1134" s="75"/>
      <c r="R1134" s="112" t="s">
        <v>3</v>
      </c>
      <c r="S1134" s="171" t="s">
        <v>22</v>
      </c>
    </row>
    <row r="1135" spans="1:19" ht="15" customHeight="1" x14ac:dyDescent="0.35">
      <c r="A1135" s="112">
        <v>148</v>
      </c>
      <c r="B1135" s="112" t="s">
        <v>821</v>
      </c>
      <c r="C1135" s="112" t="s">
        <v>822</v>
      </c>
      <c r="D1135" s="112" t="s">
        <v>131</v>
      </c>
      <c r="E1135" s="112" t="s">
        <v>396</v>
      </c>
      <c r="F1135" s="112" t="s">
        <v>823</v>
      </c>
      <c r="G1135" s="180" t="s">
        <v>824</v>
      </c>
      <c r="H1135" s="75"/>
      <c r="I1135" s="112" t="s">
        <v>505</v>
      </c>
      <c r="J1135" s="112" t="s">
        <v>305</v>
      </c>
      <c r="K1135" s="178"/>
      <c r="L1135" s="171"/>
      <c r="M1135" s="171"/>
      <c r="N1135" s="112">
        <v>17</v>
      </c>
      <c r="O1135" s="75"/>
      <c r="P1135" s="112">
        <v>50</v>
      </c>
      <c r="Q1135" s="75"/>
      <c r="R1135" s="112" t="s">
        <v>5</v>
      </c>
      <c r="S1135" s="171" t="s">
        <v>22</v>
      </c>
    </row>
    <row r="1136" spans="1:19" ht="15" customHeight="1" x14ac:dyDescent="0.35">
      <c r="A1136" s="112">
        <v>171</v>
      </c>
      <c r="B1136" s="112" t="s">
        <v>926</v>
      </c>
      <c r="C1136" s="112" t="s">
        <v>927</v>
      </c>
      <c r="D1136" s="112" t="s">
        <v>541</v>
      </c>
      <c r="E1136" s="112" t="s">
        <v>325</v>
      </c>
      <c r="F1136" s="112" t="s">
        <v>928</v>
      </c>
      <c r="G1136" s="180" t="s">
        <v>929</v>
      </c>
      <c r="H1136" s="75"/>
      <c r="I1136" s="112" t="s">
        <v>505</v>
      </c>
      <c r="J1136" s="112" t="s">
        <v>305</v>
      </c>
      <c r="K1136" s="178"/>
      <c r="L1136" s="171"/>
      <c r="M1136" s="171"/>
      <c r="N1136" s="112">
        <v>29</v>
      </c>
      <c r="O1136" s="75"/>
      <c r="P1136" s="112">
        <v>56</v>
      </c>
      <c r="Q1136" s="75"/>
      <c r="R1136" s="112" t="s">
        <v>5</v>
      </c>
      <c r="S1136" s="171" t="s">
        <v>22</v>
      </c>
    </row>
    <row r="1137" spans="1:19" ht="15" customHeight="1" x14ac:dyDescent="0.35">
      <c r="A1137" s="112">
        <v>125</v>
      </c>
      <c r="B1137" s="112" t="s">
        <v>731</v>
      </c>
      <c r="C1137" s="112" t="s">
        <v>732</v>
      </c>
      <c r="D1137" s="112" t="s">
        <v>733</v>
      </c>
      <c r="E1137" s="112" t="s">
        <v>396</v>
      </c>
      <c r="F1137" s="112" t="s">
        <v>734</v>
      </c>
      <c r="G1137" s="180" t="s">
        <v>735</v>
      </c>
      <c r="H1137" s="75"/>
      <c r="I1137" s="112" t="s">
        <v>488</v>
      </c>
      <c r="J1137" s="112" t="s">
        <v>298</v>
      </c>
      <c r="K1137" s="178"/>
      <c r="L1137" s="171"/>
      <c r="M1137" s="171"/>
      <c r="N1137" s="112">
        <v>9</v>
      </c>
      <c r="O1137" s="75"/>
      <c r="P1137" s="112">
        <v>9</v>
      </c>
      <c r="Q1137" s="75"/>
      <c r="R1137" s="112" t="s">
        <v>3</v>
      </c>
      <c r="S1137" s="171" t="s">
        <v>22</v>
      </c>
    </row>
    <row r="1138" spans="1:19" ht="15" customHeight="1" x14ac:dyDescent="0.35">
      <c r="A1138" s="112">
        <v>163</v>
      </c>
      <c r="B1138" s="112" t="s">
        <v>887</v>
      </c>
      <c r="C1138" s="112" t="s">
        <v>888</v>
      </c>
      <c r="D1138" s="112" t="s">
        <v>889</v>
      </c>
      <c r="E1138" s="112" t="s">
        <v>325</v>
      </c>
      <c r="F1138" s="112" t="s">
        <v>890</v>
      </c>
      <c r="G1138" s="180" t="s">
        <v>891</v>
      </c>
      <c r="H1138" s="75"/>
      <c r="I1138" s="112" t="s">
        <v>488</v>
      </c>
      <c r="J1138" s="112" t="s">
        <v>489</v>
      </c>
      <c r="K1138" s="178"/>
      <c r="L1138" s="171"/>
      <c r="M1138" s="171"/>
      <c r="N1138" s="75"/>
      <c r="O1138" s="75"/>
      <c r="P1138" s="112">
        <v>14</v>
      </c>
      <c r="Q1138" s="75"/>
      <c r="R1138" s="112" t="s">
        <v>5</v>
      </c>
      <c r="S1138" s="171" t="s">
        <v>22</v>
      </c>
    </row>
    <row r="1139" spans="1:19" ht="15" customHeight="1" x14ac:dyDescent="0.35">
      <c r="A1139" s="112">
        <v>84</v>
      </c>
      <c r="B1139" s="112" t="s">
        <v>549</v>
      </c>
      <c r="C1139" s="112" t="s">
        <v>550</v>
      </c>
      <c r="D1139" s="112" t="s">
        <v>551</v>
      </c>
      <c r="E1139" s="112" t="s">
        <v>325</v>
      </c>
      <c r="F1139" s="112" t="s">
        <v>552</v>
      </c>
      <c r="G1139" s="180" t="s">
        <v>553</v>
      </c>
      <c r="H1139" s="75"/>
      <c r="I1139" s="112" t="s">
        <v>505</v>
      </c>
      <c r="J1139" s="112" t="s">
        <v>305</v>
      </c>
      <c r="K1139" s="178"/>
      <c r="L1139" s="171"/>
      <c r="M1139" s="171"/>
      <c r="N1139" s="112">
        <v>8</v>
      </c>
      <c r="O1139" s="75"/>
      <c r="P1139" s="112">
        <v>35</v>
      </c>
      <c r="Q1139" s="75"/>
      <c r="R1139" s="112" t="s">
        <v>3</v>
      </c>
      <c r="S1139" s="171" t="s">
        <v>22</v>
      </c>
    </row>
    <row r="1140" spans="1:19" ht="15" customHeight="1" x14ac:dyDescent="0.35">
      <c r="A1140" s="112">
        <v>54</v>
      </c>
      <c r="B1140" s="186" t="s">
        <v>401</v>
      </c>
      <c r="C1140" s="186" t="s">
        <v>402</v>
      </c>
      <c r="D1140" s="186" t="s">
        <v>131</v>
      </c>
      <c r="E1140" s="186" t="s">
        <v>325</v>
      </c>
      <c r="F1140" s="186" t="s">
        <v>403</v>
      </c>
      <c r="G1140" s="187" t="s">
        <v>404</v>
      </c>
      <c r="H1140" s="171"/>
      <c r="I1140" s="171"/>
      <c r="J1140" s="186" t="s">
        <v>305</v>
      </c>
      <c r="K1140" s="178"/>
      <c r="L1140" s="171" t="s">
        <v>405</v>
      </c>
      <c r="M1140" s="171" t="s">
        <v>49</v>
      </c>
      <c r="N1140" s="112">
        <v>6</v>
      </c>
      <c r="O1140" s="75"/>
      <c r="P1140" s="112">
        <v>32</v>
      </c>
      <c r="Q1140" s="75"/>
      <c r="R1140" s="112" t="s">
        <v>5</v>
      </c>
      <c r="S1140" s="171" t="s">
        <v>4</v>
      </c>
    </row>
    <row r="1141" spans="1:19" ht="15" customHeight="1" x14ac:dyDescent="0.35">
      <c r="A1141" s="112">
        <v>194</v>
      </c>
      <c r="B1141" s="112" t="s">
        <v>1020</v>
      </c>
      <c r="C1141" s="112" t="s">
        <v>1021</v>
      </c>
      <c r="D1141" s="112" t="s">
        <v>728</v>
      </c>
      <c r="E1141" s="112" t="s">
        <v>325</v>
      </c>
      <c r="F1141" s="112" t="s">
        <v>1022</v>
      </c>
      <c r="G1141" s="180" t="s">
        <v>1023</v>
      </c>
      <c r="H1141" s="75"/>
      <c r="I1141" s="112" t="s">
        <v>505</v>
      </c>
      <c r="J1141" s="112" t="s">
        <v>305</v>
      </c>
      <c r="K1141" s="178"/>
      <c r="L1141" s="171"/>
      <c r="M1141" s="171"/>
      <c r="N1141" s="112">
        <v>15</v>
      </c>
      <c r="O1141" s="75"/>
      <c r="P1141" s="112">
        <v>56</v>
      </c>
      <c r="Q1141" s="75"/>
      <c r="R1141" s="112" t="s">
        <v>5</v>
      </c>
      <c r="S1141" s="171" t="s">
        <v>22</v>
      </c>
    </row>
    <row r="1142" spans="1:19" ht="15" customHeight="1" x14ac:dyDescent="0.35">
      <c r="A1142" s="112">
        <v>101</v>
      </c>
      <c r="B1142" s="112" t="s">
        <v>624</v>
      </c>
      <c r="C1142" s="112" t="s">
        <v>625</v>
      </c>
      <c r="D1142" s="112" t="s">
        <v>626</v>
      </c>
      <c r="E1142" s="112" t="s">
        <v>325</v>
      </c>
      <c r="F1142" s="112" t="s">
        <v>627</v>
      </c>
      <c r="G1142" s="180" t="s">
        <v>628</v>
      </c>
      <c r="H1142" s="75"/>
      <c r="I1142" s="112" t="s">
        <v>505</v>
      </c>
      <c r="J1142" s="112" t="s">
        <v>305</v>
      </c>
      <c r="K1142" s="178"/>
      <c r="L1142" s="171"/>
      <c r="M1142" s="171"/>
      <c r="N1142" s="112">
        <v>57</v>
      </c>
      <c r="O1142" s="75"/>
      <c r="P1142" s="112">
        <v>157</v>
      </c>
      <c r="Q1142" s="75"/>
      <c r="R1142" s="112" t="s">
        <v>3</v>
      </c>
      <c r="S1142" s="171" t="s">
        <v>22</v>
      </c>
    </row>
    <row r="1143" spans="1:19" ht="15" customHeight="1" x14ac:dyDescent="0.35">
      <c r="A1143" s="112">
        <v>199</v>
      </c>
      <c r="B1143" s="112" t="s">
        <v>1042</v>
      </c>
      <c r="C1143" s="112" t="s">
        <v>1043</v>
      </c>
      <c r="D1143" s="112" t="s">
        <v>1044</v>
      </c>
      <c r="E1143" s="112" t="s">
        <v>325</v>
      </c>
      <c r="F1143" s="112" t="s">
        <v>1045</v>
      </c>
      <c r="G1143" s="180" t="s">
        <v>1046</v>
      </c>
      <c r="H1143" s="75"/>
      <c r="I1143" s="112" t="s">
        <v>488</v>
      </c>
      <c r="J1143" s="112" t="s">
        <v>298</v>
      </c>
      <c r="K1143" s="178"/>
      <c r="L1143" s="171"/>
      <c r="M1143" s="171"/>
      <c r="N1143" s="112">
        <v>5</v>
      </c>
      <c r="O1143" s="75"/>
      <c r="P1143" s="112">
        <v>24</v>
      </c>
      <c r="Q1143" s="75"/>
      <c r="R1143" s="112" t="s">
        <v>5</v>
      </c>
      <c r="S1143" s="171" t="s">
        <v>22</v>
      </c>
    </row>
    <row r="1144" spans="1:19" ht="15" customHeight="1" x14ac:dyDescent="0.35">
      <c r="A1144" s="112">
        <v>80</v>
      </c>
      <c r="B1144" s="112" t="s">
        <v>529</v>
      </c>
      <c r="C1144" s="112" t="s">
        <v>530</v>
      </c>
      <c r="D1144" s="112" t="s">
        <v>531</v>
      </c>
      <c r="E1144" s="112" t="s">
        <v>333</v>
      </c>
      <c r="F1144" s="112" t="s">
        <v>532</v>
      </c>
      <c r="G1144" s="180" t="s">
        <v>533</v>
      </c>
      <c r="H1144" s="75"/>
      <c r="I1144" s="112" t="s">
        <v>488</v>
      </c>
      <c r="J1144" s="112" t="s">
        <v>298</v>
      </c>
      <c r="K1144" s="178"/>
      <c r="L1144" s="171"/>
      <c r="M1144" s="171"/>
      <c r="N1144" s="112">
        <v>6</v>
      </c>
      <c r="O1144" s="75"/>
      <c r="P1144" s="112">
        <v>26</v>
      </c>
      <c r="Q1144" s="75"/>
      <c r="R1144" s="112" t="s">
        <v>3</v>
      </c>
      <c r="S1144" s="171" t="s">
        <v>22</v>
      </c>
    </row>
    <row r="1145" spans="1:19" ht="15" customHeight="1" x14ac:dyDescent="0.35">
      <c r="A1145" s="112">
        <v>75</v>
      </c>
      <c r="B1145" s="112" t="s">
        <v>506</v>
      </c>
      <c r="C1145" s="112" t="s">
        <v>507</v>
      </c>
      <c r="D1145" s="112" t="s">
        <v>508</v>
      </c>
      <c r="E1145" s="112" t="s">
        <v>333</v>
      </c>
      <c r="F1145" s="112" t="s">
        <v>509</v>
      </c>
      <c r="G1145" s="180" t="s">
        <v>510</v>
      </c>
      <c r="H1145" s="75"/>
      <c r="I1145" s="112" t="s">
        <v>488</v>
      </c>
      <c r="J1145" s="112" t="s">
        <v>298</v>
      </c>
      <c r="K1145" s="178"/>
      <c r="L1145" s="171"/>
      <c r="M1145" s="171"/>
      <c r="N1145" s="112">
        <v>23</v>
      </c>
      <c r="O1145" s="75"/>
      <c r="P1145" s="112">
        <v>18</v>
      </c>
      <c r="Q1145" s="75"/>
      <c r="R1145" s="112" t="s">
        <v>3</v>
      </c>
      <c r="S1145" s="171" t="s">
        <v>22</v>
      </c>
    </row>
    <row r="1146" spans="1:19" ht="15" customHeight="1" x14ac:dyDescent="0.35">
      <c r="A1146" s="112">
        <v>206</v>
      </c>
      <c r="B1146" s="112" t="s">
        <v>1068</v>
      </c>
      <c r="C1146" s="112" t="s">
        <v>1069</v>
      </c>
      <c r="D1146" s="112" t="s">
        <v>1070</v>
      </c>
      <c r="E1146" s="112" t="s">
        <v>333</v>
      </c>
      <c r="F1146" s="112" t="s">
        <v>1071</v>
      </c>
      <c r="G1146" s="180" t="s">
        <v>1072</v>
      </c>
      <c r="H1146" s="75"/>
      <c r="I1146" s="112" t="s">
        <v>488</v>
      </c>
      <c r="J1146" s="112" t="s">
        <v>298</v>
      </c>
      <c r="K1146" s="178"/>
      <c r="L1146" s="171"/>
      <c r="M1146" s="171"/>
      <c r="N1146" s="112">
        <v>9</v>
      </c>
      <c r="O1146" s="75"/>
      <c r="P1146" s="112">
        <v>23</v>
      </c>
      <c r="Q1146" s="75"/>
      <c r="R1146" s="112" t="s">
        <v>5</v>
      </c>
      <c r="S1146" s="171" t="s">
        <v>22</v>
      </c>
    </row>
    <row r="1147" spans="1:19" ht="15" customHeight="1" x14ac:dyDescent="0.35">
      <c r="A1147" s="112">
        <v>162</v>
      </c>
      <c r="B1147" s="112" t="s">
        <v>881</v>
      </c>
      <c r="C1147" s="112" t="s">
        <v>882</v>
      </c>
      <c r="D1147" s="112" t="s">
        <v>883</v>
      </c>
      <c r="E1147" s="112" t="s">
        <v>333</v>
      </c>
      <c r="F1147" s="112" t="s">
        <v>884</v>
      </c>
      <c r="G1147" s="180" t="s">
        <v>885</v>
      </c>
      <c r="H1147" s="75"/>
      <c r="I1147" s="112" t="s">
        <v>886</v>
      </c>
      <c r="J1147" s="112" t="s">
        <v>298</v>
      </c>
      <c r="K1147" s="178"/>
      <c r="L1147" s="171"/>
      <c r="M1147" s="171"/>
      <c r="N1147" s="112">
        <v>5</v>
      </c>
      <c r="O1147" s="75"/>
      <c r="P1147" s="112">
        <v>29</v>
      </c>
      <c r="Q1147" s="75"/>
      <c r="R1147" s="112" t="s">
        <v>5</v>
      </c>
      <c r="S1147" s="171" t="s">
        <v>22</v>
      </c>
    </row>
    <row r="1148" spans="1:19" ht="15" customHeight="1" x14ac:dyDescent="0.35">
      <c r="A1148" s="112">
        <v>144</v>
      </c>
      <c r="B1148" s="112" t="s">
        <v>804</v>
      </c>
      <c r="C1148" s="112" t="s">
        <v>805</v>
      </c>
      <c r="D1148" s="112" t="s">
        <v>131</v>
      </c>
      <c r="E1148" s="112" t="s">
        <v>333</v>
      </c>
      <c r="F1148" s="112" t="s">
        <v>806</v>
      </c>
      <c r="G1148" s="180" t="s">
        <v>807</v>
      </c>
      <c r="H1148" s="75"/>
      <c r="I1148" s="112" t="s">
        <v>505</v>
      </c>
      <c r="J1148" s="112" t="s">
        <v>305</v>
      </c>
      <c r="K1148" s="178"/>
      <c r="L1148" s="171"/>
      <c r="M1148" s="171"/>
      <c r="N1148" s="112">
        <v>9</v>
      </c>
      <c r="O1148" s="75"/>
      <c r="P1148" s="112">
        <v>41</v>
      </c>
      <c r="Q1148" s="75"/>
      <c r="R1148" s="112" t="s">
        <v>5</v>
      </c>
      <c r="S1148" s="171" t="s">
        <v>22</v>
      </c>
    </row>
    <row r="1149" spans="1:19" ht="15" customHeight="1" x14ac:dyDescent="0.35">
      <c r="A1149" s="112">
        <v>103</v>
      </c>
      <c r="B1149" s="112" t="s">
        <v>633</v>
      </c>
      <c r="C1149" s="112" t="s">
        <v>634</v>
      </c>
      <c r="D1149" s="112" t="s">
        <v>131</v>
      </c>
      <c r="E1149" s="112" t="s">
        <v>310</v>
      </c>
      <c r="F1149" s="112" t="s">
        <v>635</v>
      </c>
      <c r="G1149" s="180" t="s">
        <v>636</v>
      </c>
      <c r="H1149" s="75"/>
      <c r="I1149" s="112" t="s">
        <v>505</v>
      </c>
      <c r="J1149" s="112" t="s">
        <v>305</v>
      </c>
      <c r="K1149" s="178"/>
      <c r="L1149" s="171"/>
      <c r="M1149" s="171"/>
      <c r="N1149" s="112">
        <v>13</v>
      </c>
      <c r="O1149" s="75"/>
      <c r="P1149" s="112">
        <v>8</v>
      </c>
      <c r="Q1149" s="75"/>
      <c r="R1149" s="112" t="s">
        <v>3</v>
      </c>
      <c r="S1149" s="171" t="s">
        <v>22</v>
      </c>
    </row>
    <row r="1150" spans="1:19" ht="15" customHeight="1" x14ac:dyDescent="0.35">
      <c r="A1150" s="112">
        <v>13</v>
      </c>
      <c r="B1150" s="171" t="s">
        <v>129</v>
      </c>
      <c r="C1150" s="179" t="s">
        <v>130</v>
      </c>
      <c r="D1150" s="171" t="s">
        <v>131</v>
      </c>
      <c r="E1150" s="171">
        <v>2018</v>
      </c>
      <c r="F1150" s="171" t="s">
        <v>132</v>
      </c>
      <c r="G1150" s="178" t="s">
        <v>133</v>
      </c>
      <c r="H1150" s="171" t="s">
        <v>134</v>
      </c>
      <c r="I1150" s="171" t="s">
        <v>63</v>
      </c>
      <c r="J1150" s="171"/>
      <c r="K1150" s="178" t="s">
        <v>135</v>
      </c>
      <c r="L1150" s="171" t="s">
        <v>136</v>
      </c>
      <c r="M1150" s="171" t="s">
        <v>49</v>
      </c>
      <c r="N1150" s="112">
        <v>7</v>
      </c>
      <c r="O1150" s="75"/>
      <c r="P1150" s="112">
        <v>14</v>
      </c>
      <c r="Q1150" s="75"/>
      <c r="R1150" s="112" t="s">
        <v>3</v>
      </c>
      <c r="S1150" s="171" t="s">
        <v>4</v>
      </c>
    </row>
    <row r="1151" spans="1:19" ht="15" customHeight="1" x14ac:dyDescent="0.35">
      <c r="A1151" s="112">
        <v>100</v>
      </c>
      <c r="B1151" s="112" t="s">
        <v>619</v>
      </c>
      <c r="C1151" s="112" t="s">
        <v>620</v>
      </c>
      <c r="D1151" s="112" t="s">
        <v>621</v>
      </c>
      <c r="E1151" s="112" t="s">
        <v>310</v>
      </c>
      <c r="F1151" s="112" t="s">
        <v>622</v>
      </c>
      <c r="G1151" s="180" t="s">
        <v>623</v>
      </c>
      <c r="H1151" s="75"/>
      <c r="I1151" s="112" t="s">
        <v>488</v>
      </c>
      <c r="J1151" s="112" t="s">
        <v>298</v>
      </c>
      <c r="K1151" s="178"/>
      <c r="L1151" s="171"/>
      <c r="M1151" s="171"/>
      <c r="N1151" s="112">
        <v>22</v>
      </c>
      <c r="O1151" s="75"/>
      <c r="P1151" s="112">
        <v>28</v>
      </c>
      <c r="Q1151" s="75"/>
      <c r="R1151" s="112" t="s">
        <v>3</v>
      </c>
      <c r="S1151" s="171" t="s">
        <v>22</v>
      </c>
    </row>
    <row r="1152" spans="1:19" ht="15" customHeight="1" x14ac:dyDescent="0.35">
      <c r="A1152" s="112">
        <v>95</v>
      </c>
      <c r="B1152" s="112" t="s">
        <v>596</v>
      </c>
      <c r="C1152" s="112" t="s">
        <v>597</v>
      </c>
      <c r="D1152" s="112" t="s">
        <v>131</v>
      </c>
      <c r="E1152" s="112" t="s">
        <v>310</v>
      </c>
      <c r="F1152" s="112" t="s">
        <v>598</v>
      </c>
      <c r="G1152" s="180" t="s">
        <v>599</v>
      </c>
      <c r="H1152" s="75"/>
      <c r="I1152" s="112" t="s">
        <v>505</v>
      </c>
      <c r="J1152" s="112" t="s">
        <v>305</v>
      </c>
      <c r="K1152" s="178"/>
      <c r="L1152" s="171"/>
      <c r="M1152" s="171"/>
      <c r="N1152" s="112">
        <v>10</v>
      </c>
      <c r="O1152" s="75"/>
      <c r="P1152" s="112">
        <v>51</v>
      </c>
      <c r="Q1152" s="75"/>
      <c r="R1152" s="112" t="s">
        <v>3</v>
      </c>
      <c r="S1152" s="171" t="s">
        <v>22</v>
      </c>
    </row>
    <row r="1153" spans="1:19" ht="15" customHeight="1" x14ac:dyDescent="0.35">
      <c r="A1153" s="112">
        <v>124</v>
      </c>
      <c r="B1153" s="112" t="s">
        <v>726</v>
      </c>
      <c r="C1153" s="112" t="s">
        <v>727</v>
      </c>
      <c r="D1153" s="112" t="s">
        <v>728</v>
      </c>
      <c r="E1153" s="112" t="s">
        <v>310</v>
      </c>
      <c r="F1153" s="112" t="s">
        <v>729</v>
      </c>
      <c r="G1153" s="180" t="s">
        <v>730</v>
      </c>
      <c r="H1153" s="75"/>
      <c r="I1153" s="112" t="s">
        <v>505</v>
      </c>
      <c r="J1153" s="112" t="s">
        <v>305</v>
      </c>
      <c r="K1153" s="178"/>
      <c r="L1153" s="171"/>
      <c r="M1153" s="171"/>
      <c r="N1153" s="112">
        <v>7</v>
      </c>
      <c r="O1153" s="75"/>
      <c r="P1153" s="112">
        <v>99</v>
      </c>
      <c r="Q1153" s="75"/>
      <c r="R1153" s="112" t="s">
        <v>3</v>
      </c>
      <c r="S1153" s="171" t="s">
        <v>22</v>
      </c>
    </row>
    <row r="1154" spans="1:19" ht="15" customHeight="1" x14ac:dyDescent="0.35">
      <c r="A1154" s="112">
        <v>183</v>
      </c>
      <c r="B1154" s="112" t="s">
        <v>975</v>
      </c>
      <c r="C1154" s="112" t="s">
        <v>976</v>
      </c>
      <c r="D1154" s="112" t="s">
        <v>131</v>
      </c>
      <c r="E1154" s="112" t="s">
        <v>310</v>
      </c>
      <c r="F1154" s="112" t="s">
        <v>977</v>
      </c>
      <c r="G1154" s="180" t="s">
        <v>978</v>
      </c>
      <c r="H1154" s="75"/>
      <c r="I1154" s="112" t="s">
        <v>505</v>
      </c>
      <c r="J1154" s="112" t="s">
        <v>305</v>
      </c>
      <c r="K1154" s="178"/>
      <c r="L1154" s="171"/>
      <c r="M1154" s="171"/>
      <c r="N1154" s="112">
        <v>1</v>
      </c>
      <c r="O1154" s="75"/>
      <c r="P1154" s="112">
        <v>44</v>
      </c>
      <c r="Q1154" s="75"/>
      <c r="R1154" s="112" t="s">
        <v>5</v>
      </c>
      <c r="S1154" s="171" t="s">
        <v>22</v>
      </c>
    </row>
    <row r="1155" spans="1:19" ht="15" customHeight="1" x14ac:dyDescent="0.35">
      <c r="A1155" s="112">
        <v>74</v>
      </c>
      <c r="B1155" s="112" t="s">
        <v>501</v>
      </c>
      <c r="C1155" s="112" t="s">
        <v>502</v>
      </c>
      <c r="D1155" s="112" t="s">
        <v>131</v>
      </c>
      <c r="E1155" s="112" t="s">
        <v>310</v>
      </c>
      <c r="F1155" s="112" t="s">
        <v>503</v>
      </c>
      <c r="G1155" s="180" t="s">
        <v>504</v>
      </c>
      <c r="H1155" s="75"/>
      <c r="I1155" s="112" t="s">
        <v>505</v>
      </c>
      <c r="J1155" s="112" t="s">
        <v>305</v>
      </c>
      <c r="K1155" s="178"/>
      <c r="L1155" s="171"/>
      <c r="M1155" s="171"/>
      <c r="N1155" s="112">
        <v>8</v>
      </c>
      <c r="O1155" s="75"/>
      <c r="P1155" s="112">
        <v>48</v>
      </c>
      <c r="Q1155" s="75"/>
      <c r="R1155" s="112" t="s">
        <v>3</v>
      </c>
      <c r="S1155" s="171" t="s">
        <v>22</v>
      </c>
    </row>
    <row r="1156" spans="1:19" ht="15" customHeight="1" x14ac:dyDescent="0.35">
      <c r="A1156" s="112">
        <v>165</v>
      </c>
      <c r="B1156" s="112" t="s">
        <v>898</v>
      </c>
      <c r="C1156" s="112" t="s">
        <v>899</v>
      </c>
      <c r="D1156" s="112" t="s">
        <v>131</v>
      </c>
      <c r="E1156" s="112" t="s">
        <v>310</v>
      </c>
      <c r="F1156" s="112" t="s">
        <v>900</v>
      </c>
      <c r="G1156" s="180" t="s">
        <v>901</v>
      </c>
      <c r="H1156" s="75"/>
      <c r="I1156" s="112" t="s">
        <v>505</v>
      </c>
      <c r="J1156" s="112" t="s">
        <v>305</v>
      </c>
      <c r="K1156" s="178"/>
      <c r="L1156" s="171"/>
      <c r="M1156" s="171"/>
      <c r="N1156" s="112">
        <v>5</v>
      </c>
      <c r="O1156" s="75"/>
      <c r="P1156" s="112">
        <v>28</v>
      </c>
      <c r="Q1156" s="75"/>
      <c r="R1156" s="112" t="s">
        <v>5</v>
      </c>
      <c r="S1156" s="171" t="s">
        <v>22</v>
      </c>
    </row>
    <row r="1157" spans="1:19" ht="15" customHeight="1" x14ac:dyDescent="0.35">
      <c r="A1157" s="112">
        <v>52</v>
      </c>
      <c r="B1157" s="186" t="s">
        <v>388</v>
      </c>
      <c r="C1157" s="186" t="s">
        <v>389</v>
      </c>
      <c r="D1157" s="186" t="s">
        <v>131</v>
      </c>
      <c r="E1157" s="186" t="s">
        <v>302</v>
      </c>
      <c r="F1157" s="186" t="s">
        <v>390</v>
      </c>
      <c r="G1157" s="187" t="s">
        <v>391</v>
      </c>
      <c r="H1157" s="171"/>
      <c r="I1157" s="171"/>
      <c r="J1157" s="186" t="s">
        <v>305</v>
      </c>
      <c r="K1157" s="178"/>
      <c r="L1157" s="171" t="s">
        <v>392</v>
      </c>
      <c r="M1157" s="171" t="s">
        <v>49</v>
      </c>
      <c r="N1157" s="112">
        <v>7</v>
      </c>
      <c r="O1157" s="75"/>
      <c r="P1157" s="112">
        <v>43</v>
      </c>
      <c r="Q1157" s="75"/>
      <c r="R1157" s="112" t="s">
        <v>5</v>
      </c>
      <c r="S1157" s="171" t="s">
        <v>4</v>
      </c>
    </row>
    <row r="1158" spans="1:19" ht="15" customHeight="1" x14ac:dyDescent="0.35">
      <c r="A1158" s="112">
        <v>88</v>
      </c>
      <c r="B1158" s="112" t="s">
        <v>567</v>
      </c>
      <c r="C1158" s="112" t="s">
        <v>568</v>
      </c>
      <c r="D1158" s="112" t="s">
        <v>569</v>
      </c>
      <c r="E1158" s="112" t="s">
        <v>310</v>
      </c>
      <c r="F1158" s="112" t="s">
        <v>570</v>
      </c>
      <c r="G1158" s="180" t="s">
        <v>571</v>
      </c>
      <c r="H1158" s="75"/>
      <c r="I1158" s="112" t="s">
        <v>488</v>
      </c>
      <c r="J1158" s="112" t="s">
        <v>298</v>
      </c>
      <c r="K1158" s="178"/>
      <c r="L1158" s="171"/>
      <c r="M1158" s="171"/>
      <c r="N1158" s="112">
        <v>4</v>
      </c>
      <c r="O1158" s="75"/>
      <c r="P1158" s="112">
        <v>12</v>
      </c>
      <c r="Q1158" s="75"/>
      <c r="R1158" s="112" t="s">
        <v>3</v>
      </c>
      <c r="S1158" s="171" t="s">
        <v>22</v>
      </c>
    </row>
    <row r="1159" spans="1:19" ht="15" customHeight="1" x14ac:dyDescent="0.35">
      <c r="A1159" s="112">
        <v>175</v>
      </c>
      <c r="B1159" s="112" t="s">
        <v>939</v>
      </c>
      <c r="C1159" s="112" t="s">
        <v>940</v>
      </c>
      <c r="D1159" s="112" t="s">
        <v>941</v>
      </c>
      <c r="E1159" s="112" t="s">
        <v>310</v>
      </c>
      <c r="F1159" s="112" t="s">
        <v>942</v>
      </c>
      <c r="G1159" s="180" t="s">
        <v>943</v>
      </c>
      <c r="H1159" s="75"/>
      <c r="I1159" s="112" t="s">
        <v>886</v>
      </c>
      <c r="J1159" s="112" t="s">
        <v>298</v>
      </c>
      <c r="K1159" s="178"/>
      <c r="L1159" s="171"/>
      <c r="M1159" s="171"/>
      <c r="N1159" s="75"/>
      <c r="O1159" s="75"/>
      <c r="P1159" s="112">
        <v>9</v>
      </c>
      <c r="Q1159" s="75"/>
      <c r="R1159" s="112" t="s">
        <v>5</v>
      </c>
      <c r="S1159" s="171" t="s">
        <v>22</v>
      </c>
    </row>
    <row r="1160" spans="1:19" ht="15" customHeight="1" x14ac:dyDescent="0.35">
      <c r="A1160" s="112">
        <v>195</v>
      </c>
      <c r="B1160" s="112" t="s">
        <v>1024</v>
      </c>
      <c r="C1160" s="112" t="s">
        <v>1025</v>
      </c>
      <c r="D1160" s="112" t="s">
        <v>131</v>
      </c>
      <c r="E1160" s="112" t="s">
        <v>302</v>
      </c>
      <c r="F1160" s="112" t="s">
        <v>1026</v>
      </c>
      <c r="G1160" s="180" t="s">
        <v>1027</v>
      </c>
      <c r="H1160" s="75"/>
      <c r="I1160" s="112" t="s">
        <v>505</v>
      </c>
      <c r="J1160" s="112" t="s">
        <v>305</v>
      </c>
      <c r="K1160" s="178"/>
      <c r="L1160" s="171"/>
      <c r="M1160" s="171"/>
      <c r="N1160" s="112">
        <v>9</v>
      </c>
      <c r="O1160" s="75"/>
      <c r="P1160" s="112">
        <v>50</v>
      </c>
      <c r="Q1160" s="75"/>
      <c r="R1160" s="112" t="s">
        <v>5</v>
      </c>
      <c r="S1160" s="171" t="s">
        <v>22</v>
      </c>
    </row>
    <row r="1161" spans="1:19" ht="15" customHeight="1" x14ac:dyDescent="0.35">
      <c r="A1161" s="112">
        <v>177</v>
      </c>
      <c r="B1161" s="112" t="s">
        <v>948</v>
      </c>
      <c r="C1161" s="112" t="s">
        <v>949</v>
      </c>
      <c r="D1161" s="112" t="s">
        <v>551</v>
      </c>
      <c r="E1161" s="112" t="s">
        <v>302</v>
      </c>
      <c r="F1161" s="112" t="s">
        <v>950</v>
      </c>
      <c r="G1161" s="180" t="s">
        <v>951</v>
      </c>
      <c r="H1161" s="75"/>
      <c r="I1161" s="112" t="s">
        <v>505</v>
      </c>
      <c r="J1161" s="112" t="s">
        <v>305</v>
      </c>
      <c r="K1161" s="178"/>
      <c r="L1161" s="171"/>
      <c r="M1161" s="171"/>
      <c r="N1161" s="112">
        <v>42</v>
      </c>
      <c r="O1161" s="75"/>
      <c r="P1161" s="112">
        <v>73</v>
      </c>
      <c r="Q1161" s="75"/>
      <c r="R1161" s="112" t="s">
        <v>5</v>
      </c>
      <c r="S1161" s="171" t="s">
        <v>22</v>
      </c>
    </row>
    <row r="1162" spans="1:19" ht="15" customHeight="1" x14ac:dyDescent="0.35">
      <c r="A1162" s="112">
        <v>154</v>
      </c>
      <c r="B1162" s="112" t="s">
        <v>847</v>
      </c>
      <c r="C1162" s="112" t="s">
        <v>848</v>
      </c>
      <c r="D1162" s="112" t="s">
        <v>840</v>
      </c>
      <c r="E1162" s="112" t="s">
        <v>302</v>
      </c>
      <c r="F1162" s="112" t="s">
        <v>849</v>
      </c>
      <c r="G1162" s="180" t="s">
        <v>850</v>
      </c>
      <c r="H1162" s="75"/>
      <c r="I1162" s="112" t="s">
        <v>488</v>
      </c>
      <c r="J1162" s="112" t="s">
        <v>298</v>
      </c>
      <c r="K1162" s="178"/>
      <c r="L1162" s="171"/>
      <c r="M1162" s="171"/>
      <c r="N1162" s="112">
        <v>12</v>
      </c>
      <c r="O1162" s="75"/>
      <c r="P1162" s="112">
        <v>35</v>
      </c>
      <c r="Q1162" s="75"/>
      <c r="R1162" s="112" t="s">
        <v>5</v>
      </c>
      <c r="S1162" s="171" t="s">
        <v>22</v>
      </c>
    </row>
    <row r="1163" spans="1:19" ht="15" customHeight="1" x14ac:dyDescent="0.35">
      <c r="A1163" s="112">
        <v>152</v>
      </c>
      <c r="B1163" s="112" t="s">
        <v>838</v>
      </c>
      <c r="C1163" s="112" t="s">
        <v>839</v>
      </c>
      <c r="D1163" s="112" t="s">
        <v>840</v>
      </c>
      <c r="E1163" s="112" t="s">
        <v>302</v>
      </c>
      <c r="F1163" s="112" t="s">
        <v>841</v>
      </c>
      <c r="G1163" s="180" t="s">
        <v>842</v>
      </c>
      <c r="H1163" s="75"/>
      <c r="I1163" s="112" t="s">
        <v>488</v>
      </c>
      <c r="J1163" s="112" t="s">
        <v>298</v>
      </c>
      <c r="K1163" s="178"/>
      <c r="L1163" s="171"/>
      <c r="M1163" s="171"/>
      <c r="N1163" s="112">
        <v>85</v>
      </c>
      <c r="O1163" s="75"/>
      <c r="P1163" s="112">
        <v>47</v>
      </c>
      <c r="Q1163" s="75"/>
      <c r="R1163" s="112" t="s">
        <v>5</v>
      </c>
      <c r="S1163" s="171" t="s">
        <v>22</v>
      </c>
    </row>
    <row r="1164" spans="1:19" ht="15" customHeight="1" x14ac:dyDescent="0.35">
      <c r="A1164" s="112">
        <v>161</v>
      </c>
      <c r="B1164" s="112" t="s">
        <v>877</v>
      </c>
      <c r="C1164" s="112" t="s">
        <v>878</v>
      </c>
      <c r="D1164" s="112" t="s">
        <v>840</v>
      </c>
      <c r="E1164" s="112" t="s">
        <v>302</v>
      </c>
      <c r="F1164" s="112" t="s">
        <v>879</v>
      </c>
      <c r="G1164" s="180" t="s">
        <v>880</v>
      </c>
      <c r="H1164" s="75"/>
      <c r="I1164" s="112" t="s">
        <v>488</v>
      </c>
      <c r="J1164" s="112" t="s">
        <v>298</v>
      </c>
      <c r="K1164" s="178"/>
      <c r="L1164" s="171"/>
      <c r="M1164" s="171"/>
      <c r="N1164" s="112">
        <v>70</v>
      </c>
      <c r="O1164" s="75"/>
      <c r="P1164" s="112">
        <v>34</v>
      </c>
      <c r="Q1164" s="75"/>
      <c r="R1164" s="112" t="s">
        <v>5</v>
      </c>
      <c r="S1164" s="171" t="s">
        <v>22</v>
      </c>
    </row>
    <row r="1165" spans="1:19" ht="15" customHeight="1" x14ac:dyDescent="0.35">
      <c r="A1165" s="112">
        <v>115</v>
      </c>
      <c r="B1165" s="112" t="s">
        <v>687</v>
      </c>
      <c r="C1165" s="112" t="s">
        <v>688</v>
      </c>
      <c r="D1165" s="112" t="s">
        <v>131</v>
      </c>
      <c r="E1165" s="112" t="s">
        <v>302</v>
      </c>
      <c r="F1165" s="112" t="s">
        <v>689</v>
      </c>
      <c r="G1165" s="180" t="s">
        <v>690</v>
      </c>
      <c r="H1165" s="75"/>
      <c r="I1165" s="112" t="s">
        <v>505</v>
      </c>
      <c r="J1165" s="112" t="s">
        <v>305</v>
      </c>
      <c r="K1165" s="178"/>
      <c r="L1165" s="171"/>
      <c r="M1165" s="171"/>
      <c r="N1165" s="112">
        <v>20</v>
      </c>
      <c r="O1165" s="75"/>
      <c r="P1165" s="112">
        <v>37</v>
      </c>
      <c r="Q1165" s="75"/>
      <c r="R1165" s="112" t="s">
        <v>3</v>
      </c>
      <c r="S1165" s="171" t="s">
        <v>22</v>
      </c>
    </row>
    <row r="1166" spans="1:19" ht="15" customHeight="1" x14ac:dyDescent="0.35">
      <c r="A1166" s="112">
        <v>48</v>
      </c>
      <c r="B1166" s="186" t="s">
        <v>364</v>
      </c>
      <c r="C1166" s="186" t="s">
        <v>365</v>
      </c>
      <c r="D1166" s="186" t="s">
        <v>131</v>
      </c>
      <c r="E1166" s="186" t="s">
        <v>302</v>
      </c>
      <c r="F1166" s="186" t="s">
        <v>366</v>
      </c>
      <c r="G1166" s="187" t="s">
        <v>367</v>
      </c>
      <c r="H1166" s="171"/>
      <c r="I1166" s="171"/>
      <c r="J1166" s="186" t="s">
        <v>305</v>
      </c>
      <c r="K1166" s="178"/>
      <c r="L1166" s="171" t="s">
        <v>368</v>
      </c>
      <c r="M1166" s="171" t="s">
        <v>49</v>
      </c>
      <c r="N1166" s="112">
        <v>4</v>
      </c>
      <c r="O1166" s="75"/>
      <c r="P1166" s="112">
        <v>24</v>
      </c>
      <c r="Q1166" s="75"/>
      <c r="R1166" s="112" t="s">
        <v>5</v>
      </c>
      <c r="S1166" s="171" t="s">
        <v>4</v>
      </c>
    </row>
    <row r="1167" spans="1:19" ht="15" customHeight="1" x14ac:dyDescent="0.35">
      <c r="A1167" s="112">
        <v>94</v>
      </c>
      <c r="B1167" s="112" t="s">
        <v>592</v>
      </c>
      <c r="C1167" s="112" t="s">
        <v>593</v>
      </c>
      <c r="D1167" s="112" t="s">
        <v>131</v>
      </c>
      <c r="E1167" s="112" t="s">
        <v>302</v>
      </c>
      <c r="F1167" s="112" t="s">
        <v>594</v>
      </c>
      <c r="G1167" s="180" t="s">
        <v>595</v>
      </c>
      <c r="H1167" s="75"/>
      <c r="I1167" s="112" t="s">
        <v>505</v>
      </c>
      <c r="J1167" s="112" t="s">
        <v>305</v>
      </c>
      <c r="K1167" s="178"/>
      <c r="L1167" s="171"/>
      <c r="M1167" s="171"/>
      <c r="N1167" s="112">
        <v>9</v>
      </c>
      <c r="O1167" s="75"/>
      <c r="P1167" s="112">
        <v>55</v>
      </c>
      <c r="Q1167" s="75"/>
      <c r="R1167" s="112" t="s">
        <v>3</v>
      </c>
      <c r="S1167" s="171" t="s">
        <v>22</v>
      </c>
    </row>
    <row r="1168" spans="1:19" ht="15" customHeight="1" x14ac:dyDescent="0.35">
      <c r="A1168" s="112">
        <v>39</v>
      </c>
      <c r="B1168" s="186" t="s">
        <v>300</v>
      </c>
      <c r="C1168" s="186" t="s">
        <v>301</v>
      </c>
      <c r="D1168" s="186" t="s">
        <v>131</v>
      </c>
      <c r="E1168" s="186" t="s">
        <v>302</v>
      </c>
      <c r="F1168" s="186" t="s">
        <v>303</v>
      </c>
      <c r="G1168" s="187" t="s">
        <v>304</v>
      </c>
      <c r="H1168" s="171"/>
      <c r="I1168" s="171"/>
      <c r="J1168" s="186" t="s">
        <v>305</v>
      </c>
      <c r="K1168" s="178"/>
      <c r="L1168" s="171" t="s">
        <v>306</v>
      </c>
      <c r="M1168" s="171" t="s">
        <v>49</v>
      </c>
      <c r="N1168" s="112">
        <v>7</v>
      </c>
      <c r="O1168" s="75"/>
      <c r="P1168" s="112">
        <v>43</v>
      </c>
      <c r="Q1168" s="75"/>
      <c r="R1168" s="112" t="s">
        <v>5</v>
      </c>
      <c r="S1168" s="171" t="s">
        <v>4</v>
      </c>
    </row>
    <row r="1169" spans="1:19" ht="15" customHeight="1" x14ac:dyDescent="0.35">
      <c r="A1169" s="112">
        <v>179</v>
      </c>
      <c r="B1169" s="112" t="s">
        <v>957</v>
      </c>
      <c r="C1169" s="112" t="s">
        <v>958</v>
      </c>
      <c r="D1169" s="112" t="s">
        <v>959</v>
      </c>
      <c r="E1169" s="112" t="s">
        <v>302</v>
      </c>
      <c r="F1169" s="112" t="s">
        <v>960</v>
      </c>
      <c r="G1169" s="180" t="s">
        <v>961</v>
      </c>
      <c r="H1169" s="75"/>
      <c r="I1169" s="112" t="s">
        <v>886</v>
      </c>
      <c r="J1169" s="112" t="s">
        <v>298</v>
      </c>
      <c r="K1169" s="178"/>
      <c r="L1169" s="171"/>
      <c r="M1169" s="171"/>
      <c r="N1169" s="112">
        <v>7</v>
      </c>
      <c r="O1169" s="75"/>
      <c r="P1169" s="112">
        <v>40</v>
      </c>
      <c r="Q1169" s="75"/>
      <c r="R1169" s="112" t="s">
        <v>5</v>
      </c>
      <c r="S1169" s="171" t="s">
        <v>22</v>
      </c>
    </row>
    <row r="1170" spans="1:19" ht="15" customHeight="1" x14ac:dyDescent="0.35">
      <c r="A1170" s="112">
        <v>167</v>
      </c>
      <c r="B1170" s="112" t="s">
        <v>907</v>
      </c>
      <c r="C1170" s="112" t="s">
        <v>908</v>
      </c>
      <c r="D1170" s="112" t="s">
        <v>909</v>
      </c>
      <c r="E1170" s="112" t="s">
        <v>302</v>
      </c>
      <c r="F1170" s="112" t="s">
        <v>910</v>
      </c>
      <c r="G1170" s="180" t="s">
        <v>911</v>
      </c>
      <c r="H1170" s="75"/>
      <c r="I1170" s="112" t="s">
        <v>488</v>
      </c>
      <c r="J1170" s="112" t="s">
        <v>298</v>
      </c>
      <c r="K1170" s="178"/>
      <c r="L1170" s="171"/>
      <c r="M1170" s="171"/>
      <c r="N1170" s="112">
        <v>29</v>
      </c>
      <c r="O1170" s="75"/>
      <c r="P1170" s="112">
        <v>34</v>
      </c>
      <c r="Q1170" s="75"/>
      <c r="R1170" s="112" t="s">
        <v>5</v>
      </c>
      <c r="S1170" s="171" t="s">
        <v>22</v>
      </c>
    </row>
    <row r="1171" spans="1:19" ht="15" customHeight="1" x14ac:dyDescent="0.35">
      <c r="A1171" s="112">
        <v>188</v>
      </c>
      <c r="B1171" s="112" t="s">
        <v>993</v>
      </c>
      <c r="C1171" s="112" t="s">
        <v>994</v>
      </c>
      <c r="D1171" s="112" t="s">
        <v>995</v>
      </c>
      <c r="E1171" s="112" t="s">
        <v>302</v>
      </c>
      <c r="F1171" s="112" t="s">
        <v>996</v>
      </c>
      <c r="G1171" s="180" t="s">
        <v>997</v>
      </c>
      <c r="H1171" s="75"/>
      <c r="I1171" s="112" t="s">
        <v>488</v>
      </c>
      <c r="J1171" s="112" t="s">
        <v>298</v>
      </c>
      <c r="K1171" s="178"/>
      <c r="L1171" s="171"/>
      <c r="M1171" s="171"/>
      <c r="N1171" s="112">
        <v>4</v>
      </c>
      <c r="O1171" s="75"/>
      <c r="P1171" s="112">
        <v>20</v>
      </c>
      <c r="Q1171" s="75"/>
      <c r="R1171" s="112" t="s">
        <v>5</v>
      </c>
      <c r="S1171" s="171" t="s">
        <v>22</v>
      </c>
    </row>
    <row r="1172" spans="1:19" ht="15" customHeight="1" x14ac:dyDescent="0.35">
      <c r="A1172" s="112">
        <v>131</v>
      </c>
      <c r="B1172" s="112" t="s">
        <v>757</v>
      </c>
      <c r="C1172" s="112" t="s">
        <v>758</v>
      </c>
      <c r="D1172" s="112" t="s">
        <v>759</v>
      </c>
      <c r="E1172" s="112" t="s">
        <v>288</v>
      </c>
      <c r="F1172" s="112" t="s">
        <v>760</v>
      </c>
      <c r="G1172" s="180" t="s">
        <v>761</v>
      </c>
      <c r="H1172" s="75"/>
      <c r="I1172" s="112" t="s">
        <v>488</v>
      </c>
      <c r="J1172" s="112" t="s">
        <v>298</v>
      </c>
      <c r="K1172" s="178"/>
      <c r="L1172" s="171"/>
      <c r="M1172" s="171"/>
      <c r="N1172" s="112">
        <v>11</v>
      </c>
      <c r="O1172" s="75"/>
      <c r="P1172" s="112">
        <v>47</v>
      </c>
      <c r="Q1172" s="75"/>
      <c r="R1172" s="112" t="s">
        <v>3</v>
      </c>
      <c r="S1172" s="171" t="s">
        <v>22</v>
      </c>
    </row>
    <row r="1173" spans="1:19" ht="15" customHeight="1" x14ac:dyDescent="0.35">
      <c r="A1173" s="112">
        <v>189</v>
      </c>
      <c r="B1173" s="112" t="s">
        <v>998</v>
      </c>
      <c r="C1173" s="112" t="s">
        <v>999</v>
      </c>
      <c r="D1173" s="112" t="s">
        <v>1000</v>
      </c>
      <c r="E1173" s="112" t="s">
        <v>302</v>
      </c>
      <c r="F1173" s="112" t="s">
        <v>1001</v>
      </c>
      <c r="G1173" s="180" t="s">
        <v>1002</v>
      </c>
      <c r="H1173" s="75"/>
      <c r="I1173" s="112" t="s">
        <v>488</v>
      </c>
      <c r="J1173" s="112" t="s">
        <v>298</v>
      </c>
      <c r="K1173" s="178"/>
      <c r="L1173" s="171"/>
      <c r="M1173" s="171"/>
      <c r="N1173" s="112">
        <v>1</v>
      </c>
      <c r="O1173" s="75"/>
      <c r="P1173" s="112">
        <v>10</v>
      </c>
      <c r="Q1173" s="75"/>
      <c r="R1173" s="112" t="s">
        <v>5</v>
      </c>
      <c r="S1173" s="171" t="s">
        <v>22</v>
      </c>
    </row>
    <row r="1174" spans="1:19" ht="15" customHeight="1" x14ac:dyDescent="0.35">
      <c r="A1174" s="112">
        <v>25</v>
      </c>
      <c r="B1174" s="171" t="s">
        <v>215</v>
      </c>
      <c r="C1174" s="179" t="s">
        <v>216</v>
      </c>
      <c r="D1174" s="171" t="s">
        <v>217</v>
      </c>
      <c r="E1174" s="171">
        <v>2019</v>
      </c>
      <c r="F1174" s="171" t="s">
        <v>218</v>
      </c>
      <c r="G1174" s="178" t="s">
        <v>219</v>
      </c>
      <c r="H1174" s="171" t="s">
        <v>220</v>
      </c>
      <c r="I1174" s="171" t="s">
        <v>46</v>
      </c>
      <c r="J1174" s="171"/>
      <c r="K1174" s="178" t="s">
        <v>221</v>
      </c>
      <c r="L1174" s="171" t="s">
        <v>222</v>
      </c>
      <c r="M1174" s="171" t="s">
        <v>49</v>
      </c>
      <c r="N1174" s="112">
        <v>23</v>
      </c>
      <c r="O1174" s="75"/>
      <c r="P1174" s="112">
        <v>13</v>
      </c>
      <c r="Q1174" s="75"/>
      <c r="R1174" s="112" t="s">
        <v>3</v>
      </c>
      <c r="S1174" s="171" t="s">
        <v>4</v>
      </c>
    </row>
    <row r="1175" spans="1:19" ht="15" customHeight="1" x14ac:dyDescent="0.35">
      <c r="A1175" s="112">
        <v>99</v>
      </c>
      <c r="B1175" s="112" t="s">
        <v>614</v>
      </c>
      <c r="C1175" s="112" t="s">
        <v>615</v>
      </c>
      <c r="D1175" s="112" t="s">
        <v>616</v>
      </c>
      <c r="E1175" s="112" t="s">
        <v>302</v>
      </c>
      <c r="F1175" s="112" t="s">
        <v>617</v>
      </c>
      <c r="G1175" s="180" t="s">
        <v>618</v>
      </c>
      <c r="H1175" s="75"/>
      <c r="I1175" s="112" t="s">
        <v>488</v>
      </c>
      <c r="J1175" s="112" t="s">
        <v>298</v>
      </c>
      <c r="K1175" s="178"/>
      <c r="L1175" s="171"/>
      <c r="M1175" s="171"/>
      <c r="N1175" s="112">
        <v>53</v>
      </c>
      <c r="O1175" s="75"/>
      <c r="P1175" s="112">
        <v>9</v>
      </c>
      <c r="Q1175" s="75"/>
      <c r="R1175" s="112" t="s">
        <v>3</v>
      </c>
      <c r="S1175" s="171" t="s">
        <v>22</v>
      </c>
    </row>
    <row r="1176" spans="1:19" ht="15" customHeight="1" x14ac:dyDescent="0.35">
      <c r="A1176" s="112">
        <v>168</v>
      </c>
      <c r="B1176" s="112" t="s">
        <v>912</v>
      </c>
      <c r="C1176" s="112" t="s">
        <v>913</v>
      </c>
      <c r="D1176" s="112" t="s">
        <v>914</v>
      </c>
      <c r="E1176" s="112" t="s">
        <v>302</v>
      </c>
      <c r="F1176" s="112" t="s">
        <v>915</v>
      </c>
      <c r="G1176" s="180" t="s">
        <v>916</v>
      </c>
      <c r="H1176" s="75"/>
      <c r="I1176" s="112" t="s">
        <v>886</v>
      </c>
      <c r="J1176" s="112" t="s">
        <v>298</v>
      </c>
      <c r="K1176" s="178"/>
      <c r="L1176" s="171"/>
      <c r="M1176" s="171"/>
      <c r="N1176" s="112">
        <v>2</v>
      </c>
      <c r="O1176" s="75"/>
      <c r="P1176" s="112">
        <v>15</v>
      </c>
      <c r="Q1176" s="75"/>
      <c r="R1176" s="112" t="s">
        <v>5</v>
      </c>
      <c r="S1176" s="171" t="s">
        <v>22</v>
      </c>
    </row>
    <row r="1177" spans="1:19" ht="15" customHeight="1" x14ac:dyDescent="0.35">
      <c r="A1177" s="112">
        <v>170</v>
      </c>
      <c r="B1177" s="112" t="s">
        <v>921</v>
      </c>
      <c r="C1177" s="112" t="s">
        <v>922</v>
      </c>
      <c r="D1177" s="112" t="s">
        <v>923</v>
      </c>
      <c r="E1177" s="112" t="s">
        <v>302</v>
      </c>
      <c r="F1177" s="112" t="s">
        <v>924</v>
      </c>
      <c r="G1177" s="180" t="s">
        <v>925</v>
      </c>
      <c r="H1177" s="75"/>
      <c r="I1177" s="112" t="s">
        <v>488</v>
      </c>
      <c r="J1177" s="112" t="s">
        <v>298</v>
      </c>
      <c r="K1177" s="178"/>
      <c r="L1177" s="171"/>
      <c r="M1177" s="171"/>
      <c r="N1177" s="112">
        <v>4</v>
      </c>
      <c r="O1177" s="75"/>
      <c r="P1177" s="112">
        <v>14</v>
      </c>
      <c r="Q1177" s="75"/>
      <c r="R1177" s="112" t="s">
        <v>5</v>
      </c>
      <c r="S1177" s="171" t="s">
        <v>22</v>
      </c>
    </row>
    <row r="1178" spans="1:19" ht="15" customHeight="1" x14ac:dyDescent="0.35">
      <c r="A1178" s="112">
        <v>129</v>
      </c>
      <c r="B1178" s="112" t="s">
        <v>748</v>
      </c>
      <c r="C1178" s="112" t="s">
        <v>749</v>
      </c>
      <c r="D1178" s="112" t="s">
        <v>131</v>
      </c>
      <c r="E1178" s="112" t="s">
        <v>288</v>
      </c>
      <c r="F1178" s="112" t="s">
        <v>750</v>
      </c>
      <c r="G1178" s="180" t="s">
        <v>751</v>
      </c>
      <c r="H1178" s="75"/>
      <c r="I1178" s="112" t="s">
        <v>505</v>
      </c>
      <c r="J1178" s="112" t="s">
        <v>305</v>
      </c>
      <c r="K1178" s="178"/>
      <c r="L1178" s="171"/>
      <c r="M1178" s="171"/>
      <c r="N1178" s="112">
        <v>9</v>
      </c>
      <c r="O1178" s="75"/>
      <c r="P1178" s="112">
        <v>13</v>
      </c>
      <c r="Q1178" s="75"/>
      <c r="R1178" s="112" t="s">
        <v>3</v>
      </c>
      <c r="S1178" s="171" t="s">
        <v>22</v>
      </c>
    </row>
    <row r="1179" spans="1:19" ht="15" customHeight="1" x14ac:dyDescent="0.35">
      <c r="A1179" s="112">
        <v>182</v>
      </c>
      <c r="B1179" s="112" t="s">
        <v>971</v>
      </c>
      <c r="C1179" s="112" t="s">
        <v>972</v>
      </c>
      <c r="D1179" s="112" t="s">
        <v>131</v>
      </c>
      <c r="E1179" s="112" t="s">
        <v>288</v>
      </c>
      <c r="F1179" s="112" t="s">
        <v>973</v>
      </c>
      <c r="G1179" s="180" t="s">
        <v>974</v>
      </c>
      <c r="H1179" s="75"/>
      <c r="I1179" s="112" t="s">
        <v>505</v>
      </c>
      <c r="J1179" s="112" t="s">
        <v>305</v>
      </c>
      <c r="K1179" s="178"/>
      <c r="L1179" s="171"/>
      <c r="M1179" s="171"/>
      <c r="N1179" s="112">
        <v>3</v>
      </c>
      <c r="O1179" s="75"/>
      <c r="P1179" s="112">
        <v>29</v>
      </c>
      <c r="Q1179" s="75"/>
      <c r="R1179" s="112" t="s">
        <v>5</v>
      </c>
      <c r="S1179" s="171" t="s">
        <v>22</v>
      </c>
    </row>
    <row r="1180" spans="1:19" ht="15" customHeight="1" x14ac:dyDescent="0.35">
      <c r="A1180" s="112">
        <v>166</v>
      </c>
      <c r="B1180" s="112" t="s">
        <v>902</v>
      </c>
      <c r="C1180" s="112" t="s">
        <v>903</v>
      </c>
      <c r="D1180" s="112" t="s">
        <v>904</v>
      </c>
      <c r="E1180" s="112" t="s">
        <v>288</v>
      </c>
      <c r="F1180" s="112" t="s">
        <v>905</v>
      </c>
      <c r="G1180" s="180" t="s">
        <v>906</v>
      </c>
      <c r="H1180" s="75"/>
      <c r="I1180" s="112" t="s">
        <v>488</v>
      </c>
      <c r="J1180" s="112" t="s">
        <v>298</v>
      </c>
      <c r="K1180" s="178"/>
      <c r="L1180" s="171"/>
      <c r="M1180" s="171"/>
      <c r="N1180" s="112">
        <v>6</v>
      </c>
      <c r="O1180" s="75"/>
      <c r="P1180" s="112">
        <v>34</v>
      </c>
      <c r="Q1180" s="75"/>
      <c r="R1180" s="112" t="s">
        <v>5</v>
      </c>
      <c r="S1180" s="171" t="s">
        <v>22</v>
      </c>
    </row>
    <row r="1181" spans="1:19" ht="15" customHeight="1" x14ac:dyDescent="0.35">
      <c r="A1181" s="112">
        <v>172</v>
      </c>
      <c r="B1181" s="112" t="s">
        <v>930</v>
      </c>
      <c r="C1181" s="112" t="s">
        <v>931</v>
      </c>
      <c r="D1181" s="112" t="s">
        <v>131</v>
      </c>
      <c r="E1181" s="112" t="s">
        <v>288</v>
      </c>
      <c r="F1181" s="112" t="s">
        <v>932</v>
      </c>
      <c r="G1181" s="180" t="s">
        <v>933</v>
      </c>
      <c r="H1181" s="75"/>
      <c r="I1181" s="112" t="s">
        <v>505</v>
      </c>
      <c r="J1181" s="112" t="s">
        <v>305</v>
      </c>
      <c r="K1181" s="178"/>
      <c r="L1181" s="171"/>
      <c r="M1181" s="171"/>
      <c r="N1181" s="112">
        <v>2</v>
      </c>
      <c r="O1181" s="75"/>
      <c r="P1181" s="112">
        <v>42</v>
      </c>
      <c r="Q1181" s="75"/>
      <c r="R1181" s="112" t="s">
        <v>5</v>
      </c>
      <c r="S1181" s="171" t="s">
        <v>22</v>
      </c>
    </row>
    <row r="1182" spans="1:19" ht="15" customHeight="1" x14ac:dyDescent="0.35">
      <c r="A1182" s="112">
        <v>19</v>
      </c>
      <c r="B1182" s="171" t="s">
        <v>173</v>
      </c>
      <c r="C1182" s="179" t="s">
        <v>174</v>
      </c>
      <c r="D1182" s="171" t="s">
        <v>131</v>
      </c>
      <c r="E1182" s="171">
        <v>2020</v>
      </c>
      <c r="F1182" s="171" t="s">
        <v>175</v>
      </c>
      <c r="G1182" s="178" t="s">
        <v>176</v>
      </c>
      <c r="H1182" s="171" t="s">
        <v>177</v>
      </c>
      <c r="I1182" s="171" t="s">
        <v>63</v>
      </c>
      <c r="J1182" s="171"/>
      <c r="K1182" s="178" t="s">
        <v>178</v>
      </c>
      <c r="L1182" s="171" t="s">
        <v>179</v>
      </c>
      <c r="M1182" s="171" t="s">
        <v>49</v>
      </c>
      <c r="N1182" s="112">
        <v>15</v>
      </c>
      <c r="O1182" s="112"/>
      <c r="P1182" s="112">
        <v>86</v>
      </c>
      <c r="Q1182" s="75"/>
      <c r="R1182" s="112" t="s">
        <v>3</v>
      </c>
      <c r="S1182" s="171" t="s">
        <v>4</v>
      </c>
    </row>
    <row r="1183" spans="1:19" ht="15" customHeight="1" x14ac:dyDescent="0.35">
      <c r="A1183" s="112">
        <v>87</v>
      </c>
      <c r="B1183" s="112" t="s">
        <v>563</v>
      </c>
      <c r="C1183" s="112" t="s">
        <v>564</v>
      </c>
      <c r="D1183" s="112" t="s">
        <v>131</v>
      </c>
      <c r="E1183" s="112" t="s">
        <v>288</v>
      </c>
      <c r="F1183" s="112" t="s">
        <v>565</v>
      </c>
      <c r="G1183" s="180" t="s">
        <v>566</v>
      </c>
      <c r="H1183" s="75"/>
      <c r="I1183" s="112" t="s">
        <v>505</v>
      </c>
      <c r="J1183" s="112" t="s">
        <v>305</v>
      </c>
      <c r="K1183" s="178"/>
      <c r="L1183" s="171"/>
      <c r="M1183" s="171"/>
      <c r="N1183" s="75"/>
      <c r="O1183" s="75"/>
      <c r="P1183" s="112">
        <v>20</v>
      </c>
      <c r="Q1183" s="75"/>
      <c r="R1183" s="112" t="s">
        <v>3</v>
      </c>
      <c r="S1183" s="171" t="s">
        <v>22</v>
      </c>
    </row>
    <row r="1184" spans="1:19" ht="15" customHeight="1" x14ac:dyDescent="0.35">
      <c r="A1184" s="112">
        <v>140</v>
      </c>
      <c r="B1184" s="112" t="s">
        <v>791</v>
      </c>
      <c r="C1184" s="112" t="s">
        <v>792</v>
      </c>
      <c r="D1184" s="112" t="s">
        <v>793</v>
      </c>
      <c r="E1184" s="112" t="s">
        <v>288</v>
      </c>
      <c r="F1184" s="112" t="s">
        <v>794</v>
      </c>
      <c r="G1184" s="180" t="s">
        <v>795</v>
      </c>
      <c r="H1184" s="75"/>
      <c r="I1184" s="112" t="s">
        <v>488</v>
      </c>
      <c r="J1184" s="112" t="s">
        <v>298</v>
      </c>
      <c r="K1184" s="178"/>
      <c r="L1184" s="171"/>
      <c r="M1184" s="171"/>
      <c r="N1184" s="112">
        <v>4</v>
      </c>
      <c r="O1184" s="75"/>
      <c r="P1184" s="112">
        <v>17</v>
      </c>
      <c r="Q1184" s="75"/>
      <c r="R1184" s="112" t="s">
        <v>5</v>
      </c>
      <c r="S1184" s="171" t="s">
        <v>22</v>
      </c>
    </row>
    <row r="1185" spans="1:19" ht="15" customHeight="1" x14ac:dyDescent="0.35">
      <c r="A1185" s="112">
        <v>200</v>
      </c>
      <c r="B1185" s="112" t="s">
        <v>1047</v>
      </c>
      <c r="C1185" s="112" t="s">
        <v>1048</v>
      </c>
      <c r="D1185" s="112" t="s">
        <v>131</v>
      </c>
      <c r="E1185" s="112" t="s">
        <v>288</v>
      </c>
      <c r="F1185" s="112" t="s">
        <v>1049</v>
      </c>
      <c r="G1185" s="180" t="s">
        <v>1050</v>
      </c>
      <c r="H1185" s="75"/>
      <c r="I1185" s="112" t="s">
        <v>505</v>
      </c>
      <c r="J1185" s="112" t="s">
        <v>305</v>
      </c>
      <c r="K1185" s="178"/>
      <c r="L1185" s="171"/>
      <c r="M1185" s="171"/>
      <c r="N1185" s="112">
        <v>9</v>
      </c>
      <c r="O1185" s="75"/>
      <c r="P1185" s="112">
        <v>16</v>
      </c>
      <c r="Q1185" s="75"/>
      <c r="R1185" s="112" t="s">
        <v>5</v>
      </c>
      <c r="S1185" s="171" t="s">
        <v>22</v>
      </c>
    </row>
    <row r="1186" spans="1:19" ht="15" customHeight="1" x14ac:dyDescent="0.35">
      <c r="A1186" s="112">
        <v>178</v>
      </c>
      <c r="B1186" s="112" t="s">
        <v>952</v>
      </c>
      <c r="C1186" s="112" t="s">
        <v>953</v>
      </c>
      <c r="D1186" s="112" t="s">
        <v>954</v>
      </c>
      <c r="E1186" s="112" t="s">
        <v>288</v>
      </c>
      <c r="F1186" s="112" t="s">
        <v>955</v>
      </c>
      <c r="G1186" s="180" t="s">
        <v>956</v>
      </c>
      <c r="H1186" s="75"/>
      <c r="I1186" s="112" t="s">
        <v>488</v>
      </c>
      <c r="J1186" s="112" t="s">
        <v>298</v>
      </c>
      <c r="K1186" s="178"/>
      <c r="L1186" s="171"/>
      <c r="M1186" s="171"/>
      <c r="N1186" s="112">
        <v>6</v>
      </c>
      <c r="O1186" s="75"/>
      <c r="P1186" s="112">
        <v>36</v>
      </c>
      <c r="Q1186" s="75"/>
      <c r="R1186" s="112" t="s">
        <v>5</v>
      </c>
      <c r="S1186" s="171" t="s">
        <v>22</v>
      </c>
    </row>
    <row r="1187" spans="1:19" ht="15" customHeight="1" x14ac:dyDescent="0.35">
      <c r="A1187" s="112">
        <v>82</v>
      </c>
      <c r="B1187" s="112" t="s">
        <v>539</v>
      </c>
      <c r="C1187" s="112" t="s">
        <v>540</v>
      </c>
      <c r="D1187" s="112" t="s">
        <v>541</v>
      </c>
      <c r="E1187" s="112" t="s">
        <v>288</v>
      </c>
      <c r="F1187" s="112" t="s">
        <v>542</v>
      </c>
      <c r="G1187" s="180" t="s">
        <v>543</v>
      </c>
      <c r="H1187" s="75"/>
      <c r="I1187" s="112" t="s">
        <v>505</v>
      </c>
      <c r="J1187" s="112" t="s">
        <v>305</v>
      </c>
      <c r="K1187" s="178"/>
      <c r="L1187" s="171"/>
      <c r="M1187" s="171"/>
      <c r="N1187" s="112">
        <v>12</v>
      </c>
      <c r="O1187" s="75"/>
      <c r="P1187" s="112">
        <v>49</v>
      </c>
      <c r="Q1187" s="75"/>
      <c r="R1187" s="112" t="s">
        <v>3</v>
      </c>
      <c r="S1187" s="171" t="s">
        <v>22</v>
      </c>
    </row>
    <row r="1188" spans="1:19" ht="15" customHeight="1" x14ac:dyDescent="0.35">
      <c r="A1188" s="112">
        <v>113</v>
      </c>
      <c r="B1188" s="112" t="s">
        <v>678</v>
      </c>
      <c r="C1188" s="112" t="s">
        <v>679</v>
      </c>
      <c r="D1188" s="112" t="s">
        <v>680</v>
      </c>
      <c r="E1188" s="112" t="s">
        <v>288</v>
      </c>
      <c r="F1188" s="112" t="s">
        <v>681</v>
      </c>
      <c r="G1188" s="180" t="s">
        <v>682</v>
      </c>
      <c r="H1188" s="75"/>
      <c r="I1188" s="112" t="s">
        <v>488</v>
      </c>
      <c r="J1188" s="112" t="s">
        <v>298</v>
      </c>
      <c r="K1188" s="178"/>
      <c r="L1188" s="171"/>
      <c r="M1188" s="171"/>
      <c r="N1188" s="75"/>
      <c r="O1188" s="75"/>
      <c r="P1188" s="112">
        <v>19</v>
      </c>
      <c r="Q1188" s="75"/>
      <c r="R1188" s="112" t="s">
        <v>3</v>
      </c>
      <c r="S1188" s="171" t="s">
        <v>22</v>
      </c>
    </row>
    <row r="1189" spans="1:19" ht="15" customHeight="1" x14ac:dyDescent="0.35">
      <c r="A1189" s="112">
        <v>174</v>
      </c>
      <c r="B1189" s="112" t="s">
        <v>934</v>
      </c>
      <c r="C1189" s="112" t="s">
        <v>935</v>
      </c>
      <c r="D1189" s="112" t="s">
        <v>936</v>
      </c>
      <c r="E1189" s="112" t="s">
        <v>288</v>
      </c>
      <c r="F1189" s="112" t="s">
        <v>937</v>
      </c>
      <c r="G1189" s="180" t="s">
        <v>938</v>
      </c>
      <c r="H1189" s="75"/>
      <c r="I1189" s="112" t="s">
        <v>488</v>
      </c>
      <c r="J1189" s="112" t="s">
        <v>298</v>
      </c>
      <c r="K1189" s="178"/>
      <c r="L1189" s="171"/>
      <c r="M1189" s="171"/>
      <c r="N1189" s="112">
        <v>1</v>
      </c>
      <c r="O1189" s="75"/>
      <c r="P1189" s="112">
        <v>25</v>
      </c>
      <c r="Q1189" s="75"/>
      <c r="R1189" s="112" t="s">
        <v>5</v>
      </c>
      <c r="S1189" s="171" t="s">
        <v>22</v>
      </c>
    </row>
    <row r="1190" spans="1:19" ht="15" customHeight="1" x14ac:dyDescent="0.35">
      <c r="A1190" s="112">
        <v>107</v>
      </c>
      <c r="B1190" s="112" t="s">
        <v>652</v>
      </c>
      <c r="C1190" s="112" t="s">
        <v>653</v>
      </c>
      <c r="D1190" s="112" t="s">
        <v>131</v>
      </c>
      <c r="E1190" s="112" t="s">
        <v>295</v>
      </c>
      <c r="F1190" s="112" t="s">
        <v>654</v>
      </c>
      <c r="G1190" s="180" t="s">
        <v>655</v>
      </c>
      <c r="H1190" s="75"/>
      <c r="I1190" s="112" t="s">
        <v>505</v>
      </c>
      <c r="J1190" s="112" t="s">
        <v>305</v>
      </c>
      <c r="K1190" s="178"/>
      <c r="L1190" s="171"/>
      <c r="M1190" s="171"/>
      <c r="N1190" s="112">
        <v>6</v>
      </c>
      <c r="O1190" s="75"/>
      <c r="P1190" s="112">
        <v>6</v>
      </c>
      <c r="Q1190" s="75"/>
      <c r="R1190" s="112" t="s">
        <v>3</v>
      </c>
      <c r="S1190" s="171" t="s">
        <v>22</v>
      </c>
    </row>
    <row r="1191" spans="1:19" ht="15" customHeight="1" x14ac:dyDescent="0.35">
      <c r="A1191" s="112">
        <v>83</v>
      </c>
      <c r="B1191" s="112" t="s">
        <v>544</v>
      </c>
      <c r="C1191" s="112" t="s">
        <v>545</v>
      </c>
      <c r="D1191" s="112" t="s">
        <v>546</v>
      </c>
      <c r="E1191" s="112" t="s">
        <v>288</v>
      </c>
      <c r="F1191" s="112" t="s">
        <v>547</v>
      </c>
      <c r="G1191" s="180" t="s">
        <v>548</v>
      </c>
      <c r="H1191" s="75"/>
      <c r="I1191" s="112" t="s">
        <v>488</v>
      </c>
      <c r="J1191" s="112" t="s">
        <v>298</v>
      </c>
      <c r="K1191" s="178"/>
      <c r="L1191" s="171"/>
      <c r="M1191" s="171"/>
      <c r="N1191" s="112">
        <v>53</v>
      </c>
      <c r="O1191" s="75"/>
      <c r="P1191" s="112">
        <v>21</v>
      </c>
      <c r="Q1191" s="75"/>
      <c r="R1191" s="112" t="s">
        <v>3</v>
      </c>
      <c r="S1191" s="171" t="s">
        <v>22</v>
      </c>
    </row>
    <row r="1192" spans="1:19" ht="15" customHeight="1" x14ac:dyDescent="0.35">
      <c r="A1192" s="112">
        <v>38</v>
      </c>
      <c r="B1192" s="186" t="s">
        <v>292</v>
      </c>
      <c r="C1192" s="186" t="s">
        <v>293</v>
      </c>
      <c r="D1192" s="186" t="s">
        <v>294</v>
      </c>
      <c r="E1192" s="186" t="s">
        <v>295</v>
      </c>
      <c r="F1192" s="186" t="s">
        <v>296</v>
      </c>
      <c r="G1192" s="187" t="s">
        <v>297</v>
      </c>
      <c r="H1192" s="171"/>
      <c r="I1192" s="171"/>
      <c r="J1192" s="186" t="s">
        <v>298</v>
      </c>
      <c r="K1192" s="178"/>
      <c r="L1192" s="171" t="s">
        <v>299</v>
      </c>
      <c r="M1192" s="171" t="s">
        <v>49</v>
      </c>
      <c r="N1192" s="112">
        <v>1</v>
      </c>
      <c r="O1192" s="75"/>
      <c r="P1192" s="112">
        <v>7</v>
      </c>
      <c r="Q1192" s="75"/>
      <c r="R1192" s="112" t="s">
        <v>5</v>
      </c>
      <c r="S1192" s="171" t="s">
        <v>4</v>
      </c>
    </row>
    <row r="1193" spans="1:19" ht="15" customHeight="1" x14ac:dyDescent="0.35">
      <c r="A1193" s="112">
        <v>198</v>
      </c>
      <c r="B1193" s="112" t="s">
        <v>1038</v>
      </c>
      <c r="C1193" s="112" t="s">
        <v>1039</v>
      </c>
      <c r="D1193" s="112" t="s">
        <v>131</v>
      </c>
      <c r="E1193" s="112" t="s">
        <v>295</v>
      </c>
      <c r="F1193" s="112" t="s">
        <v>1040</v>
      </c>
      <c r="G1193" s="180" t="s">
        <v>1041</v>
      </c>
      <c r="H1193" s="75"/>
      <c r="I1193" s="112" t="s">
        <v>505</v>
      </c>
      <c r="J1193" s="112" t="s">
        <v>305</v>
      </c>
      <c r="K1193" s="178"/>
      <c r="L1193" s="171"/>
      <c r="M1193" s="171"/>
      <c r="N1193" s="112">
        <v>2</v>
      </c>
      <c r="O1193" s="75"/>
      <c r="P1193" s="112">
        <v>7</v>
      </c>
      <c r="Q1193" s="75"/>
      <c r="R1193" s="112" t="s">
        <v>5</v>
      </c>
      <c r="S1193" s="171" t="s">
        <v>22</v>
      </c>
    </row>
    <row r="1194" spans="1:19" ht="15" customHeight="1" x14ac:dyDescent="0.35">
      <c r="A1194" s="112">
        <v>133</v>
      </c>
      <c r="B1194" s="112" t="s">
        <v>767</v>
      </c>
      <c r="C1194" s="112" t="s">
        <v>768</v>
      </c>
      <c r="D1194" s="112" t="s">
        <v>131</v>
      </c>
      <c r="E1194" s="112" t="s">
        <v>295</v>
      </c>
      <c r="F1194" s="112" t="s">
        <v>769</v>
      </c>
      <c r="G1194" s="180" t="s">
        <v>770</v>
      </c>
      <c r="H1194" s="75"/>
      <c r="I1194" s="112" t="s">
        <v>505</v>
      </c>
      <c r="J1194" s="112" t="s">
        <v>305</v>
      </c>
      <c r="K1194" s="178"/>
      <c r="L1194" s="171"/>
      <c r="M1194" s="171"/>
      <c r="N1194" s="112">
        <v>3</v>
      </c>
      <c r="O1194" s="75"/>
      <c r="P1194" s="112">
        <v>42</v>
      </c>
      <c r="Q1194" s="75"/>
      <c r="R1194" s="112" t="s">
        <v>3</v>
      </c>
      <c r="S1194" s="171" t="s">
        <v>22</v>
      </c>
    </row>
    <row r="1195" spans="1:19" ht="15" customHeight="1" x14ac:dyDescent="0.35">
      <c r="A1195" s="112">
        <v>91</v>
      </c>
      <c r="B1195" s="112" t="s">
        <v>578</v>
      </c>
      <c r="C1195" s="112" t="s">
        <v>579</v>
      </c>
      <c r="D1195" s="112" t="s">
        <v>580</v>
      </c>
      <c r="E1195" s="112" t="s">
        <v>295</v>
      </c>
      <c r="F1195" s="112" t="s">
        <v>581</v>
      </c>
      <c r="G1195" s="180" t="s">
        <v>582</v>
      </c>
      <c r="H1195" s="75"/>
      <c r="I1195" s="112" t="s">
        <v>488</v>
      </c>
      <c r="J1195" s="112" t="s">
        <v>298</v>
      </c>
      <c r="K1195" s="178"/>
      <c r="L1195" s="171"/>
      <c r="M1195" s="171"/>
      <c r="N1195" s="112">
        <v>10</v>
      </c>
      <c r="O1195" s="75"/>
      <c r="P1195" s="112">
        <v>44</v>
      </c>
      <c r="Q1195" s="75"/>
      <c r="R1195" s="112" t="s">
        <v>3</v>
      </c>
      <c r="S1195" s="171" t="s">
        <v>22</v>
      </c>
    </row>
    <row r="1196" spans="1:19" ht="15" customHeight="1" x14ac:dyDescent="0.35">
      <c r="A1196" s="112">
        <v>90</v>
      </c>
      <c r="B1196" s="112" t="s">
        <v>573</v>
      </c>
      <c r="C1196" s="112" t="s">
        <v>574</v>
      </c>
      <c r="D1196" s="112" t="s">
        <v>575</v>
      </c>
      <c r="E1196" s="112" t="s">
        <v>295</v>
      </c>
      <c r="F1196" s="112" t="s">
        <v>576</v>
      </c>
      <c r="G1196" s="180" t="s">
        <v>577</v>
      </c>
      <c r="H1196" s="75"/>
      <c r="I1196" s="112" t="s">
        <v>488</v>
      </c>
      <c r="J1196" s="112" t="s">
        <v>298</v>
      </c>
      <c r="K1196" s="178"/>
      <c r="L1196" s="171"/>
      <c r="M1196" s="171"/>
      <c r="N1196" s="112">
        <v>10</v>
      </c>
      <c r="O1196" s="75"/>
      <c r="P1196" s="112">
        <v>12</v>
      </c>
      <c r="Q1196" s="75"/>
      <c r="R1196" s="112" t="s">
        <v>3</v>
      </c>
      <c r="S1196" s="171" t="s">
        <v>22</v>
      </c>
    </row>
    <row r="1197" spans="1:19" ht="15" customHeight="1" x14ac:dyDescent="0.35">
      <c r="A1197" s="112">
        <v>98</v>
      </c>
      <c r="B1197" s="112" t="s">
        <v>610</v>
      </c>
      <c r="C1197" s="112" t="s">
        <v>611</v>
      </c>
      <c r="D1197" s="112" t="s">
        <v>131</v>
      </c>
      <c r="E1197" s="112" t="s">
        <v>295</v>
      </c>
      <c r="F1197" s="112" t="s">
        <v>612</v>
      </c>
      <c r="G1197" s="180" t="s">
        <v>613</v>
      </c>
      <c r="H1197" s="75"/>
      <c r="I1197" s="112" t="s">
        <v>505</v>
      </c>
      <c r="J1197" s="112" t="s">
        <v>305</v>
      </c>
      <c r="K1197" s="178"/>
      <c r="L1197" s="171"/>
      <c r="M1197" s="171"/>
      <c r="N1197" s="75"/>
      <c r="O1197" s="75"/>
      <c r="P1197" s="112">
        <v>24</v>
      </c>
      <c r="Q1197" s="75"/>
      <c r="R1197" s="112" t="s">
        <v>3</v>
      </c>
      <c r="S1197" s="171" t="s">
        <v>22</v>
      </c>
    </row>
    <row r="1198" spans="1:19" ht="15" customHeight="1" x14ac:dyDescent="0.35">
      <c r="A1198" s="112">
        <v>196</v>
      </c>
      <c r="B1198" s="112" t="s">
        <v>1028</v>
      </c>
      <c r="C1198" s="112" t="s">
        <v>1029</v>
      </c>
      <c r="D1198" s="112" t="s">
        <v>1030</v>
      </c>
      <c r="E1198" s="112" t="s">
        <v>295</v>
      </c>
      <c r="F1198" s="112" t="s">
        <v>1031</v>
      </c>
      <c r="G1198" s="180" t="s">
        <v>1032</v>
      </c>
      <c r="H1198" s="75"/>
      <c r="I1198" s="112" t="s">
        <v>488</v>
      </c>
      <c r="J1198" s="112" t="s">
        <v>298</v>
      </c>
      <c r="K1198" s="178"/>
      <c r="L1198" s="171"/>
      <c r="M1198" s="171"/>
      <c r="N1198" s="75"/>
      <c r="O1198" s="75"/>
      <c r="P1198" s="112">
        <v>21</v>
      </c>
      <c r="Q1198" s="75"/>
      <c r="R1198" s="112" t="s">
        <v>5</v>
      </c>
      <c r="S1198" s="171" t="s">
        <v>22</v>
      </c>
    </row>
    <row r="1199" spans="1:19" ht="15" customHeight="1" x14ac:dyDescent="0.35">
      <c r="A1199" s="112">
        <v>73</v>
      </c>
      <c r="B1199" s="112" t="s">
        <v>496</v>
      </c>
      <c r="C1199" s="112" t="s">
        <v>497</v>
      </c>
      <c r="D1199" s="112" t="s">
        <v>498</v>
      </c>
      <c r="E1199" s="112" t="s">
        <v>295</v>
      </c>
      <c r="F1199" s="112" t="s">
        <v>499</v>
      </c>
      <c r="G1199" s="180" t="s">
        <v>500</v>
      </c>
      <c r="H1199" s="75"/>
      <c r="I1199" s="112" t="s">
        <v>488</v>
      </c>
      <c r="J1199" s="112" t="s">
        <v>298</v>
      </c>
      <c r="K1199" s="178"/>
      <c r="L1199" s="171"/>
      <c r="M1199" s="171"/>
      <c r="N1199" s="75"/>
      <c r="O1199" s="75"/>
      <c r="P1199" s="112">
        <v>23</v>
      </c>
      <c r="Q1199" s="75"/>
      <c r="R1199" s="112" t="s">
        <v>3</v>
      </c>
      <c r="S1199" s="171" t="s">
        <v>22</v>
      </c>
    </row>
    <row r="1200" spans="1:19" ht="15" customHeight="1" x14ac:dyDescent="0.35">
      <c r="A1200" s="112">
        <v>150</v>
      </c>
      <c r="B1200" s="112" t="s">
        <v>829</v>
      </c>
      <c r="C1200" s="112" t="s">
        <v>830</v>
      </c>
      <c r="D1200" s="112" t="s">
        <v>131</v>
      </c>
      <c r="E1200" s="112" t="s">
        <v>295</v>
      </c>
      <c r="F1200" s="112" t="s">
        <v>831</v>
      </c>
      <c r="G1200" s="180" t="s">
        <v>832</v>
      </c>
      <c r="H1200" s="75"/>
      <c r="I1200" s="112" t="s">
        <v>505</v>
      </c>
      <c r="J1200" s="112" t="s">
        <v>305</v>
      </c>
      <c r="K1200" s="178"/>
      <c r="L1200" s="171"/>
      <c r="M1200" s="171"/>
      <c r="N1200" s="112">
        <v>1</v>
      </c>
      <c r="O1200" s="75"/>
      <c r="P1200" s="112">
        <v>33</v>
      </c>
      <c r="Q1200" s="75"/>
      <c r="R1200" s="112" t="s">
        <v>5</v>
      </c>
      <c r="S1200" s="171" t="s">
        <v>22</v>
      </c>
    </row>
    <row r="1201" spans="1:19" ht="15" customHeight="1" x14ac:dyDescent="0.35">
      <c r="A1201" s="112">
        <v>136</v>
      </c>
      <c r="B1201" s="112" t="s">
        <v>779</v>
      </c>
      <c r="C1201" s="112" t="s">
        <v>780</v>
      </c>
      <c r="D1201" s="112" t="s">
        <v>131</v>
      </c>
      <c r="E1201" s="112" t="s">
        <v>493</v>
      </c>
      <c r="F1201" s="112" t="s">
        <v>781</v>
      </c>
      <c r="G1201" s="180" t="s">
        <v>782</v>
      </c>
      <c r="H1201" s="75"/>
      <c r="I1201" s="112" t="s">
        <v>505</v>
      </c>
      <c r="J1201" s="112" t="s">
        <v>305</v>
      </c>
      <c r="K1201" s="178"/>
      <c r="L1201" s="171"/>
      <c r="M1201" s="171"/>
      <c r="N1201" s="112">
        <v>17</v>
      </c>
      <c r="O1201" s="75"/>
      <c r="P1201" s="112">
        <v>18</v>
      </c>
      <c r="Q1201" s="75"/>
      <c r="R1201" s="112" t="s">
        <v>3</v>
      </c>
      <c r="S1201" s="171" t="s">
        <v>22</v>
      </c>
    </row>
    <row r="1202" spans="1:19" ht="15" customHeight="1" x14ac:dyDescent="0.35">
      <c r="A1202" s="112">
        <v>108</v>
      </c>
      <c r="B1202" s="112" t="s">
        <v>656</v>
      </c>
      <c r="C1202" s="112" t="s">
        <v>657</v>
      </c>
      <c r="D1202" s="112" t="s">
        <v>658</v>
      </c>
      <c r="E1202" s="112" t="s">
        <v>493</v>
      </c>
      <c r="F1202" s="112" t="s">
        <v>659</v>
      </c>
      <c r="G1202" s="180" t="s">
        <v>660</v>
      </c>
      <c r="H1202" s="75"/>
      <c r="I1202" s="112" t="s">
        <v>505</v>
      </c>
      <c r="J1202" s="112" t="s">
        <v>305</v>
      </c>
      <c r="K1202" s="178"/>
      <c r="L1202" s="171"/>
      <c r="M1202" s="171"/>
      <c r="N1202" s="112">
        <v>3</v>
      </c>
      <c r="O1202" s="75"/>
      <c r="P1202" s="112">
        <v>67</v>
      </c>
      <c r="Q1202" s="75"/>
      <c r="R1202" s="112" t="s">
        <v>3</v>
      </c>
      <c r="S1202" s="171" t="s">
        <v>22</v>
      </c>
    </row>
    <row r="1203" spans="1:19" ht="15" customHeight="1" x14ac:dyDescent="0.35">
      <c r="A1203" s="112">
        <v>132</v>
      </c>
      <c r="B1203" s="112" t="s">
        <v>762</v>
      </c>
      <c r="C1203" s="112" t="s">
        <v>763</v>
      </c>
      <c r="D1203" s="112" t="s">
        <v>764</v>
      </c>
      <c r="E1203" s="112" t="s">
        <v>493</v>
      </c>
      <c r="F1203" s="112" t="s">
        <v>765</v>
      </c>
      <c r="G1203" s="180" t="s">
        <v>766</v>
      </c>
      <c r="H1203" s="75"/>
      <c r="I1203" s="112" t="s">
        <v>488</v>
      </c>
      <c r="J1203" s="112" t="s">
        <v>298</v>
      </c>
      <c r="K1203" s="178"/>
      <c r="L1203" s="171"/>
      <c r="M1203" s="171"/>
      <c r="N1203" s="112">
        <v>1</v>
      </c>
      <c r="O1203" s="75"/>
      <c r="P1203" s="112">
        <v>13</v>
      </c>
      <c r="Q1203" s="75"/>
      <c r="R1203" s="112" t="s">
        <v>3</v>
      </c>
      <c r="S1203" s="171" t="s">
        <v>22</v>
      </c>
    </row>
    <row r="1204" spans="1:19" ht="15" customHeight="1" x14ac:dyDescent="0.35">
      <c r="A1204" s="112">
        <v>202</v>
      </c>
      <c r="B1204" s="112" t="s">
        <v>1055</v>
      </c>
      <c r="C1204" s="112" t="s">
        <v>1056</v>
      </c>
      <c r="D1204" s="112" t="s">
        <v>658</v>
      </c>
      <c r="E1204" s="112" t="s">
        <v>346</v>
      </c>
      <c r="F1204" s="112" t="s">
        <v>1057</v>
      </c>
      <c r="G1204" s="180" t="s">
        <v>1058</v>
      </c>
      <c r="H1204" s="75"/>
      <c r="I1204" s="112" t="s">
        <v>505</v>
      </c>
      <c r="J1204" s="112" t="s">
        <v>305</v>
      </c>
      <c r="K1204" s="178"/>
      <c r="L1204" s="171"/>
      <c r="M1204" s="171"/>
      <c r="N1204" s="112">
        <v>10</v>
      </c>
      <c r="O1204" s="75"/>
      <c r="P1204" s="112">
        <v>42</v>
      </c>
      <c r="Q1204" s="75"/>
      <c r="R1204" s="112" t="s">
        <v>5</v>
      </c>
      <c r="S1204" s="171" t="s">
        <v>22</v>
      </c>
    </row>
    <row r="1205" spans="1:19" ht="15" customHeight="1" x14ac:dyDescent="0.35">
      <c r="A1205" s="112">
        <v>76</v>
      </c>
      <c r="B1205" s="112" t="s">
        <v>511</v>
      </c>
      <c r="C1205" s="112" t="s">
        <v>512</v>
      </c>
      <c r="D1205" s="112" t="s">
        <v>131</v>
      </c>
      <c r="E1205" s="112" t="s">
        <v>493</v>
      </c>
      <c r="F1205" s="112" t="s">
        <v>513</v>
      </c>
      <c r="G1205" s="180" t="s">
        <v>514</v>
      </c>
      <c r="H1205" s="75"/>
      <c r="I1205" s="112" t="s">
        <v>505</v>
      </c>
      <c r="J1205" s="112" t="s">
        <v>305</v>
      </c>
      <c r="K1205" s="178"/>
      <c r="L1205" s="171"/>
      <c r="M1205" s="171"/>
      <c r="N1205" s="112">
        <v>1</v>
      </c>
      <c r="O1205" s="75"/>
      <c r="P1205" s="112">
        <v>29</v>
      </c>
      <c r="Q1205" s="75"/>
      <c r="R1205" s="112" t="s">
        <v>3</v>
      </c>
      <c r="S1205" s="171" t="s">
        <v>22</v>
      </c>
    </row>
    <row r="1206" spans="1:19" ht="15" customHeight="1" x14ac:dyDescent="0.35">
      <c r="A1206" s="112">
        <v>193</v>
      </c>
      <c r="B1206" s="112" t="s">
        <v>1016</v>
      </c>
      <c r="C1206" s="112" t="s">
        <v>1017</v>
      </c>
      <c r="D1206" s="112" t="s">
        <v>131</v>
      </c>
      <c r="E1206" s="112" t="s">
        <v>493</v>
      </c>
      <c r="F1206" s="112" t="s">
        <v>1018</v>
      </c>
      <c r="G1206" s="180" t="s">
        <v>1019</v>
      </c>
      <c r="H1206" s="75"/>
      <c r="I1206" s="112" t="s">
        <v>505</v>
      </c>
      <c r="J1206" s="112" t="s">
        <v>305</v>
      </c>
      <c r="K1206" s="178"/>
      <c r="L1206" s="171"/>
      <c r="M1206" s="171"/>
      <c r="N1206" s="112">
        <v>8</v>
      </c>
      <c r="O1206" s="75"/>
      <c r="P1206" s="112">
        <v>39</v>
      </c>
      <c r="Q1206" s="75"/>
      <c r="R1206" s="112" t="s">
        <v>5</v>
      </c>
      <c r="S1206" s="171" t="s">
        <v>22</v>
      </c>
    </row>
    <row r="1207" spans="1:19" ht="15" customHeight="1" x14ac:dyDescent="0.35">
      <c r="A1207" s="112">
        <v>130</v>
      </c>
      <c r="B1207" s="112" t="s">
        <v>752</v>
      </c>
      <c r="C1207" s="112" t="s">
        <v>753</v>
      </c>
      <c r="D1207" s="112" t="s">
        <v>754</v>
      </c>
      <c r="E1207" s="112" t="s">
        <v>493</v>
      </c>
      <c r="F1207" s="112" t="s">
        <v>755</v>
      </c>
      <c r="G1207" s="180" t="s">
        <v>756</v>
      </c>
      <c r="H1207" s="75"/>
      <c r="I1207" s="112" t="s">
        <v>488</v>
      </c>
      <c r="J1207" s="112" t="s">
        <v>298</v>
      </c>
      <c r="K1207" s="178"/>
      <c r="L1207" s="171"/>
      <c r="M1207" s="171"/>
      <c r="N1207" s="112">
        <v>7</v>
      </c>
      <c r="O1207" s="75"/>
      <c r="P1207" s="112">
        <v>34</v>
      </c>
      <c r="Q1207" s="75"/>
      <c r="R1207" s="112" t="s">
        <v>3</v>
      </c>
      <c r="S1207" s="171" t="s">
        <v>22</v>
      </c>
    </row>
    <row r="1208" spans="1:19" ht="15" customHeight="1" x14ac:dyDescent="0.35">
      <c r="A1208" s="112">
        <v>72</v>
      </c>
      <c r="B1208" s="112" t="s">
        <v>490</v>
      </c>
      <c r="C1208" s="112" t="s">
        <v>491</v>
      </c>
      <c r="D1208" s="112" t="s">
        <v>492</v>
      </c>
      <c r="E1208" s="112" t="s">
        <v>493</v>
      </c>
      <c r="F1208" s="112" t="s">
        <v>494</v>
      </c>
      <c r="G1208" s="180" t="s">
        <v>495</v>
      </c>
      <c r="H1208" s="75"/>
      <c r="I1208" s="112" t="s">
        <v>488</v>
      </c>
      <c r="J1208" s="112" t="s">
        <v>298</v>
      </c>
      <c r="K1208" s="178"/>
      <c r="L1208" s="171"/>
      <c r="M1208" s="171"/>
      <c r="N1208" s="112">
        <v>3</v>
      </c>
      <c r="O1208" s="75"/>
      <c r="P1208" s="112">
        <v>4</v>
      </c>
      <c r="Q1208" s="75"/>
      <c r="R1208" s="112" t="s">
        <v>3</v>
      </c>
      <c r="S1208" s="171" t="s">
        <v>22</v>
      </c>
    </row>
    <row r="1209" spans="1:19" ht="15" customHeight="1" x14ac:dyDescent="0.35">
      <c r="A1209" s="112">
        <v>191</v>
      </c>
      <c r="B1209" s="112" t="s">
        <v>1008</v>
      </c>
      <c r="C1209" s="112" t="s">
        <v>1009</v>
      </c>
      <c r="D1209" s="112" t="s">
        <v>131</v>
      </c>
      <c r="E1209" s="112" t="s">
        <v>346</v>
      </c>
      <c r="F1209" s="112" t="s">
        <v>1010</v>
      </c>
      <c r="G1209" s="180" t="s">
        <v>1011</v>
      </c>
      <c r="H1209" s="75"/>
      <c r="I1209" s="112" t="s">
        <v>505</v>
      </c>
      <c r="J1209" s="112" t="s">
        <v>305</v>
      </c>
      <c r="K1209" s="178"/>
      <c r="L1209" s="171"/>
      <c r="M1209" s="171"/>
      <c r="N1209" s="112">
        <v>1</v>
      </c>
      <c r="O1209" s="75"/>
      <c r="P1209" s="112">
        <v>11</v>
      </c>
      <c r="Q1209" s="75"/>
      <c r="R1209" s="112" t="s">
        <v>5</v>
      </c>
      <c r="S1209" s="171" t="s">
        <v>22</v>
      </c>
    </row>
    <row r="1210" spans="1:19" ht="15" customHeight="1" x14ac:dyDescent="0.35">
      <c r="A1210" s="112">
        <v>128</v>
      </c>
      <c r="B1210" s="112" t="s">
        <v>744</v>
      </c>
      <c r="C1210" s="112" t="s">
        <v>745</v>
      </c>
      <c r="D1210" s="112" t="s">
        <v>131</v>
      </c>
      <c r="E1210" s="112" t="s">
        <v>346</v>
      </c>
      <c r="F1210" s="112" t="s">
        <v>746</v>
      </c>
      <c r="G1210" s="180" t="s">
        <v>747</v>
      </c>
      <c r="H1210" s="75"/>
      <c r="I1210" s="112" t="s">
        <v>505</v>
      </c>
      <c r="J1210" s="112" t="s">
        <v>305</v>
      </c>
      <c r="K1210" s="178"/>
      <c r="L1210" s="171"/>
      <c r="M1210" s="171"/>
      <c r="N1210" s="112">
        <v>2</v>
      </c>
      <c r="O1210" s="75"/>
      <c r="P1210" s="112">
        <v>28</v>
      </c>
      <c r="Q1210" s="75"/>
      <c r="R1210" s="112" t="s">
        <v>3</v>
      </c>
      <c r="S1210" s="171" t="s">
        <v>22</v>
      </c>
    </row>
    <row r="1211" spans="1:19" ht="15" customHeight="1" x14ac:dyDescent="0.35">
      <c r="A1211" s="112">
        <v>184</v>
      </c>
      <c r="B1211" s="112" t="s">
        <v>979</v>
      </c>
      <c r="C1211" s="112" t="s">
        <v>980</v>
      </c>
      <c r="D1211" s="112" t="s">
        <v>981</v>
      </c>
      <c r="E1211" s="112" t="s">
        <v>493</v>
      </c>
      <c r="F1211" s="112" t="s">
        <v>982</v>
      </c>
      <c r="G1211" s="180" t="s">
        <v>983</v>
      </c>
      <c r="H1211" s="75"/>
      <c r="I1211" s="112" t="s">
        <v>488</v>
      </c>
      <c r="J1211" s="112" t="s">
        <v>298</v>
      </c>
      <c r="K1211" s="178"/>
      <c r="L1211" s="171"/>
      <c r="M1211" s="171"/>
      <c r="N1211" s="112">
        <v>19</v>
      </c>
      <c r="O1211" s="75"/>
      <c r="P1211" s="112">
        <v>15</v>
      </c>
      <c r="Q1211" s="75"/>
      <c r="R1211" s="112" t="s">
        <v>5</v>
      </c>
      <c r="S1211" s="171" t="s">
        <v>22</v>
      </c>
    </row>
    <row r="1212" spans="1:19" ht="15" customHeight="1" x14ac:dyDescent="0.35">
      <c r="A1212" s="112">
        <v>185</v>
      </c>
      <c r="B1212" s="112" t="s">
        <v>984</v>
      </c>
      <c r="C1212" s="112" t="s">
        <v>985</v>
      </c>
      <c r="D1212" s="112" t="s">
        <v>986</v>
      </c>
      <c r="E1212" s="112" t="s">
        <v>346</v>
      </c>
      <c r="F1212" s="112" t="s">
        <v>987</v>
      </c>
      <c r="G1212" s="180" t="s">
        <v>988</v>
      </c>
      <c r="H1212" s="75"/>
      <c r="I1212" s="112" t="s">
        <v>488</v>
      </c>
      <c r="J1212" s="112" t="s">
        <v>298</v>
      </c>
      <c r="K1212" s="178"/>
      <c r="L1212" s="171"/>
      <c r="M1212" s="171"/>
      <c r="N1212" s="75"/>
      <c r="O1212" s="75"/>
      <c r="P1212" s="112">
        <v>3</v>
      </c>
      <c r="Q1212" s="75"/>
      <c r="R1212" s="112" t="s">
        <v>5</v>
      </c>
      <c r="S1212" s="171" t="s">
        <v>22</v>
      </c>
    </row>
    <row r="1213" spans="1:19" ht="15" customHeight="1" x14ac:dyDescent="0.35">
      <c r="A1213" s="112">
        <v>110</v>
      </c>
      <c r="B1213" s="112" t="s">
        <v>665</v>
      </c>
      <c r="C1213" s="112" t="s">
        <v>666</v>
      </c>
      <c r="D1213" s="112" t="s">
        <v>131</v>
      </c>
      <c r="E1213" s="112" t="s">
        <v>346</v>
      </c>
      <c r="F1213" s="112" t="s">
        <v>667</v>
      </c>
      <c r="G1213" s="180" t="s">
        <v>668</v>
      </c>
      <c r="H1213" s="75"/>
      <c r="I1213" s="112" t="s">
        <v>505</v>
      </c>
      <c r="J1213" s="112" t="s">
        <v>305</v>
      </c>
      <c r="K1213" s="178"/>
      <c r="L1213" s="171"/>
      <c r="M1213" s="171"/>
      <c r="N1213" s="112">
        <v>1</v>
      </c>
      <c r="O1213" s="75"/>
      <c r="P1213" s="112">
        <v>17</v>
      </c>
      <c r="Q1213" s="75"/>
      <c r="R1213" s="112" t="s">
        <v>3</v>
      </c>
      <c r="S1213" s="171" t="s">
        <v>22</v>
      </c>
    </row>
    <row r="1214" spans="1:19" ht="15" customHeight="1" x14ac:dyDescent="0.35">
      <c r="A1214" s="112">
        <v>93</v>
      </c>
      <c r="B1214" s="112" t="s">
        <v>587</v>
      </c>
      <c r="C1214" s="112" t="s">
        <v>588</v>
      </c>
      <c r="D1214" s="112" t="s">
        <v>589</v>
      </c>
      <c r="E1214" s="112" t="s">
        <v>493</v>
      </c>
      <c r="F1214" s="112" t="s">
        <v>590</v>
      </c>
      <c r="G1214" s="180" t="s">
        <v>591</v>
      </c>
      <c r="H1214" s="75"/>
      <c r="I1214" s="112" t="s">
        <v>488</v>
      </c>
      <c r="J1214" s="112" t="s">
        <v>298</v>
      </c>
      <c r="K1214" s="178"/>
      <c r="L1214" s="171"/>
      <c r="M1214" s="171"/>
      <c r="N1214" s="112">
        <v>1</v>
      </c>
      <c r="O1214" s="75"/>
      <c r="P1214" s="112">
        <v>3</v>
      </c>
      <c r="Q1214" s="75"/>
      <c r="R1214" s="112" t="s">
        <v>3</v>
      </c>
      <c r="S1214" s="171" t="s">
        <v>22</v>
      </c>
    </row>
    <row r="1215" spans="1:19" ht="15" customHeight="1" x14ac:dyDescent="0.35">
      <c r="A1215" s="112">
        <v>197</v>
      </c>
      <c r="B1215" s="112" t="s">
        <v>1033</v>
      </c>
      <c r="C1215" s="112" t="s">
        <v>1034</v>
      </c>
      <c r="D1215" s="112" t="s">
        <v>1035</v>
      </c>
      <c r="E1215" s="112" t="s">
        <v>493</v>
      </c>
      <c r="F1215" s="112" t="s">
        <v>1036</v>
      </c>
      <c r="G1215" s="180" t="s">
        <v>1037</v>
      </c>
      <c r="H1215" s="75"/>
      <c r="I1215" s="112" t="s">
        <v>488</v>
      </c>
      <c r="J1215" s="112" t="s">
        <v>298</v>
      </c>
      <c r="K1215" s="178"/>
      <c r="L1215" s="171"/>
      <c r="M1215" s="171"/>
      <c r="N1215" s="112">
        <v>1</v>
      </c>
      <c r="O1215" s="75"/>
      <c r="P1215" s="112">
        <v>28</v>
      </c>
      <c r="Q1215" s="75"/>
      <c r="R1215" s="112" t="s">
        <v>5</v>
      </c>
      <c r="S1215" s="171" t="s">
        <v>22</v>
      </c>
    </row>
    <row r="1216" spans="1:19" ht="15" customHeight="1" x14ac:dyDescent="0.35">
      <c r="A1216" s="112">
        <v>118</v>
      </c>
      <c r="B1216" s="112" t="s">
        <v>699</v>
      </c>
      <c r="C1216" s="112" t="s">
        <v>700</v>
      </c>
      <c r="D1216" s="112" t="s">
        <v>701</v>
      </c>
      <c r="E1216" s="112" t="s">
        <v>346</v>
      </c>
      <c r="F1216" s="112" t="s">
        <v>702</v>
      </c>
      <c r="G1216" s="180" t="s">
        <v>703</v>
      </c>
      <c r="H1216" s="75"/>
      <c r="I1216" s="112" t="s">
        <v>488</v>
      </c>
      <c r="J1216" s="112" t="s">
        <v>298</v>
      </c>
      <c r="K1216" s="178"/>
      <c r="L1216" s="171"/>
      <c r="M1216" s="171"/>
      <c r="N1216" s="75"/>
      <c r="O1216" s="75"/>
      <c r="P1216" s="112">
        <v>24</v>
      </c>
      <c r="Q1216" s="75"/>
      <c r="R1216" s="112" t="s">
        <v>3</v>
      </c>
      <c r="S1216" s="171" t="s">
        <v>22</v>
      </c>
    </row>
    <row r="1217" spans="1:19" ht="15" customHeight="1" x14ac:dyDescent="0.35">
      <c r="A1217" s="112">
        <v>210</v>
      </c>
      <c r="B1217" s="112" t="s">
        <v>1086</v>
      </c>
      <c r="C1217" s="112" t="s">
        <v>1087</v>
      </c>
      <c r="D1217" s="112" t="s">
        <v>131</v>
      </c>
      <c r="E1217" s="112" t="s">
        <v>346</v>
      </c>
      <c r="F1217" s="112" t="s">
        <v>1088</v>
      </c>
      <c r="G1217" s="180" t="s">
        <v>1089</v>
      </c>
      <c r="H1217" s="75"/>
      <c r="I1217" s="112" t="s">
        <v>505</v>
      </c>
      <c r="J1217" s="112" t="s">
        <v>305</v>
      </c>
      <c r="K1217" s="178"/>
      <c r="L1217" s="171"/>
      <c r="M1217" s="171"/>
      <c r="N1217" s="112">
        <v>1</v>
      </c>
      <c r="O1217" s="75"/>
      <c r="P1217" s="112">
        <v>40</v>
      </c>
      <c r="Q1217" s="75"/>
      <c r="R1217" s="112" t="s">
        <v>5</v>
      </c>
      <c r="S1217" s="171" t="s">
        <v>22</v>
      </c>
    </row>
    <row r="1218" spans="1:19" ht="15" customHeight="1" x14ac:dyDescent="0.35">
      <c r="A1218" s="112">
        <v>102</v>
      </c>
      <c r="B1218" s="112" t="s">
        <v>629</v>
      </c>
      <c r="C1218" s="112" t="s">
        <v>630</v>
      </c>
      <c r="D1218" s="112" t="s">
        <v>131</v>
      </c>
      <c r="E1218" s="112" t="s">
        <v>346</v>
      </c>
      <c r="F1218" s="112" t="s">
        <v>631</v>
      </c>
      <c r="G1218" s="180" t="s">
        <v>632</v>
      </c>
      <c r="H1218" s="75"/>
      <c r="I1218" s="112" t="s">
        <v>505</v>
      </c>
      <c r="J1218" s="112" t="s">
        <v>305</v>
      </c>
      <c r="K1218" s="178"/>
      <c r="L1218" s="171"/>
      <c r="M1218" s="171"/>
      <c r="N1218" s="112">
        <v>8</v>
      </c>
      <c r="O1218" s="75"/>
      <c r="P1218" s="112">
        <v>11</v>
      </c>
      <c r="Q1218" s="75"/>
      <c r="R1218" s="112" t="s">
        <v>3</v>
      </c>
      <c r="S1218" s="171" t="s">
        <v>22</v>
      </c>
    </row>
    <row r="1219" spans="1:19" ht="15" customHeight="1" x14ac:dyDescent="0.35">
      <c r="A1219" s="112">
        <v>120</v>
      </c>
      <c r="B1219" s="112" t="s">
        <v>709</v>
      </c>
      <c r="C1219" s="112" t="s">
        <v>710</v>
      </c>
      <c r="D1219" s="112" t="s">
        <v>131</v>
      </c>
      <c r="E1219" s="112" t="s">
        <v>346</v>
      </c>
      <c r="F1219" s="112" t="s">
        <v>711</v>
      </c>
      <c r="G1219" s="180" t="s">
        <v>712</v>
      </c>
      <c r="H1219" s="75"/>
      <c r="I1219" s="112" t="s">
        <v>505</v>
      </c>
      <c r="J1219" s="112" t="s">
        <v>305</v>
      </c>
      <c r="K1219" s="178"/>
      <c r="L1219" s="171"/>
      <c r="M1219" s="171"/>
      <c r="N1219" s="112">
        <v>2</v>
      </c>
      <c r="O1219" s="75"/>
      <c r="P1219" s="112">
        <v>7</v>
      </c>
      <c r="Q1219" s="75"/>
      <c r="R1219" s="112" t="s">
        <v>3</v>
      </c>
      <c r="S1219" s="171" t="s">
        <v>22</v>
      </c>
    </row>
    <row r="1220" spans="1:19" ht="15" customHeight="1" x14ac:dyDescent="0.35">
      <c r="A1220" s="112">
        <v>153</v>
      </c>
      <c r="B1220" s="112" t="s">
        <v>843</v>
      </c>
      <c r="C1220" s="112" t="s">
        <v>844</v>
      </c>
      <c r="D1220" s="112" t="s">
        <v>131</v>
      </c>
      <c r="E1220" s="112" t="s">
        <v>346</v>
      </c>
      <c r="F1220" s="112" t="s">
        <v>845</v>
      </c>
      <c r="G1220" s="180" t="s">
        <v>846</v>
      </c>
      <c r="H1220" s="75"/>
      <c r="I1220" s="112" t="s">
        <v>505</v>
      </c>
      <c r="J1220" s="112" t="s">
        <v>305</v>
      </c>
      <c r="K1220" s="178"/>
      <c r="L1220" s="171"/>
      <c r="M1220" s="171"/>
      <c r="N1220" s="75"/>
      <c r="O1220" s="75"/>
      <c r="P1220" s="112">
        <v>21</v>
      </c>
      <c r="Q1220" s="75"/>
      <c r="R1220" s="112" t="s">
        <v>5</v>
      </c>
      <c r="S1220" s="171" t="s">
        <v>22</v>
      </c>
    </row>
    <row r="1221" spans="1:19" ht="15" customHeight="1" x14ac:dyDescent="0.35">
      <c r="A1221" s="112">
        <v>137</v>
      </c>
      <c r="B1221" s="112" t="s">
        <v>783</v>
      </c>
      <c r="C1221" s="112" t="s">
        <v>784</v>
      </c>
      <c r="D1221" s="112" t="s">
        <v>131</v>
      </c>
      <c r="E1221" s="112" t="s">
        <v>346</v>
      </c>
      <c r="F1221" s="112" t="s">
        <v>785</v>
      </c>
      <c r="G1221" s="180" t="s">
        <v>786</v>
      </c>
      <c r="H1221" s="75"/>
      <c r="I1221" s="112" t="s">
        <v>505</v>
      </c>
      <c r="J1221" s="112" t="s">
        <v>305</v>
      </c>
      <c r="K1221" s="178"/>
      <c r="L1221" s="171"/>
      <c r="M1221" s="171"/>
      <c r="N1221" s="112">
        <v>2</v>
      </c>
      <c r="O1221" s="75"/>
      <c r="P1221" s="112">
        <v>35</v>
      </c>
      <c r="Q1221" s="75"/>
      <c r="R1221" s="112" t="s">
        <v>5</v>
      </c>
      <c r="S1221" s="171" t="s">
        <v>22</v>
      </c>
    </row>
    <row r="1222" spans="1:19" ht="15" customHeight="1" x14ac:dyDescent="0.35">
      <c r="A1222" s="112">
        <v>201</v>
      </c>
      <c r="B1222" s="112" t="s">
        <v>1051</v>
      </c>
      <c r="C1222" s="112" t="s">
        <v>1052</v>
      </c>
      <c r="D1222" s="112" t="s">
        <v>131</v>
      </c>
      <c r="E1222" s="112" t="s">
        <v>346</v>
      </c>
      <c r="F1222" s="112" t="s">
        <v>1053</v>
      </c>
      <c r="G1222" s="180" t="s">
        <v>1054</v>
      </c>
      <c r="H1222" s="75"/>
      <c r="I1222" s="112" t="s">
        <v>505</v>
      </c>
      <c r="J1222" s="112" t="s">
        <v>305</v>
      </c>
      <c r="K1222" s="178"/>
      <c r="L1222" s="171"/>
      <c r="M1222" s="171"/>
      <c r="N1222" s="112">
        <v>1</v>
      </c>
      <c r="O1222" s="75"/>
      <c r="P1222" s="112">
        <v>29</v>
      </c>
      <c r="Q1222" s="75"/>
      <c r="R1222" s="112" t="s">
        <v>5</v>
      </c>
      <c r="S1222" s="171" t="s">
        <v>22</v>
      </c>
    </row>
    <row r="1223" spans="1:19" ht="15" customHeight="1" x14ac:dyDescent="0.35">
      <c r="A1223" s="112">
        <v>209</v>
      </c>
      <c r="B1223" s="112" t="s">
        <v>1082</v>
      </c>
      <c r="C1223" s="112" t="s">
        <v>1083</v>
      </c>
      <c r="D1223" s="112" t="s">
        <v>728</v>
      </c>
      <c r="E1223" s="112" t="s">
        <v>346</v>
      </c>
      <c r="F1223" s="112" t="s">
        <v>1084</v>
      </c>
      <c r="G1223" s="180" t="s">
        <v>1085</v>
      </c>
      <c r="H1223" s="75"/>
      <c r="I1223" s="112" t="s">
        <v>505</v>
      </c>
      <c r="J1223" s="112" t="s">
        <v>305</v>
      </c>
      <c r="K1223" s="178"/>
      <c r="L1223" s="171"/>
      <c r="M1223" s="171"/>
      <c r="N1223" s="112">
        <v>4</v>
      </c>
      <c r="O1223" s="75"/>
      <c r="P1223" s="112">
        <v>80</v>
      </c>
      <c r="Q1223" s="75"/>
      <c r="R1223" s="112" t="s">
        <v>5</v>
      </c>
      <c r="S1223" s="171" t="s">
        <v>22</v>
      </c>
    </row>
    <row r="1224" spans="1:19" ht="15" customHeight="1" x14ac:dyDescent="0.35">
      <c r="A1224" s="112">
        <v>190</v>
      </c>
      <c r="B1224" s="112" t="s">
        <v>1003</v>
      </c>
      <c r="C1224" s="112" t="s">
        <v>1004</v>
      </c>
      <c r="D1224" s="112" t="s">
        <v>1005</v>
      </c>
      <c r="E1224" s="112" t="s">
        <v>556</v>
      </c>
      <c r="F1224" s="112" t="s">
        <v>1006</v>
      </c>
      <c r="G1224" s="180" t="s">
        <v>1007</v>
      </c>
      <c r="H1224" s="75"/>
      <c r="I1224" s="112" t="s">
        <v>488</v>
      </c>
      <c r="J1224" s="112" t="s">
        <v>298</v>
      </c>
      <c r="K1224" s="178"/>
      <c r="L1224" s="171"/>
      <c r="M1224" s="171"/>
      <c r="N1224" s="75"/>
      <c r="O1224" s="75"/>
      <c r="P1224" s="112">
        <v>25</v>
      </c>
      <c r="Q1224" s="75"/>
      <c r="R1224" s="112" t="s">
        <v>5</v>
      </c>
      <c r="S1224" s="171" t="s">
        <v>22</v>
      </c>
    </row>
    <row r="1225" spans="1:19" ht="15" customHeight="1" x14ac:dyDescent="0.35">
      <c r="A1225" s="112">
        <v>122</v>
      </c>
      <c r="B1225" s="112" t="s">
        <v>717</v>
      </c>
      <c r="C1225" s="112" t="s">
        <v>718</v>
      </c>
      <c r="D1225" s="112" t="s">
        <v>131</v>
      </c>
      <c r="E1225" s="112" t="s">
        <v>346</v>
      </c>
      <c r="F1225" s="112" t="s">
        <v>719</v>
      </c>
      <c r="G1225" s="180" t="s">
        <v>720</v>
      </c>
      <c r="H1225" s="75"/>
      <c r="I1225" s="112" t="s">
        <v>505</v>
      </c>
      <c r="J1225" s="112" t="s">
        <v>305</v>
      </c>
      <c r="K1225" s="178"/>
      <c r="L1225" s="171"/>
      <c r="M1225" s="171"/>
      <c r="N1225" s="112">
        <v>2</v>
      </c>
      <c r="O1225" s="75"/>
      <c r="P1225" s="112">
        <v>20</v>
      </c>
      <c r="Q1225" s="75"/>
      <c r="R1225" s="112" t="s">
        <v>3</v>
      </c>
      <c r="S1225" s="171" t="s">
        <v>22</v>
      </c>
    </row>
    <row r="1226" spans="1:19" ht="15" customHeight="1" x14ac:dyDescent="0.35">
      <c r="A1226" s="112">
        <v>215</v>
      </c>
      <c r="B1226" s="112" t="s">
        <v>1104</v>
      </c>
      <c r="C1226" s="112" t="s">
        <v>1105</v>
      </c>
      <c r="D1226" s="112" t="s">
        <v>131</v>
      </c>
      <c r="E1226" s="112" t="s">
        <v>346</v>
      </c>
      <c r="F1226" s="112" t="s">
        <v>1106</v>
      </c>
      <c r="G1226" s="180" t="s">
        <v>1107</v>
      </c>
      <c r="H1226" s="75"/>
      <c r="I1226" s="112" t="s">
        <v>505</v>
      </c>
      <c r="J1226" s="112" t="s">
        <v>305</v>
      </c>
      <c r="K1226" s="178"/>
      <c r="L1226" s="171"/>
      <c r="M1226" s="171"/>
      <c r="N1226" s="75"/>
      <c r="O1226" s="75"/>
      <c r="P1226" s="112">
        <v>19</v>
      </c>
      <c r="Q1226" s="75"/>
      <c r="R1226" s="112" t="s">
        <v>5</v>
      </c>
      <c r="S1226" s="171" t="s">
        <v>22</v>
      </c>
    </row>
    <row r="1227" spans="1:19" ht="15" customHeight="1" x14ac:dyDescent="0.35">
      <c r="A1227" s="112">
        <v>180</v>
      </c>
      <c r="B1227" s="112" t="s">
        <v>962</v>
      </c>
      <c r="C1227" s="112" t="s">
        <v>963</v>
      </c>
      <c r="D1227" s="112" t="s">
        <v>131</v>
      </c>
      <c r="E1227" s="112" t="s">
        <v>346</v>
      </c>
      <c r="F1227" s="112" t="s">
        <v>964</v>
      </c>
      <c r="G1227" s="180" t="s">
        <v>965</v>
      </c>
      <c r="H1227" s="75"/>
      <c r="I1227" s="112" t="s">
        <v>505</v>
      </c>
      <c r="J1227" s="112" t="s">
        <v>305</v>
      </c>
      <c r="K1227" s="178"/>
      <c r="L1227" s="171"/>
      <c r="M1227" s="171"/>
      <c r="N1227" s="112">
        <v>1</v>
      </c>
      <c r="O1227" s="75"/>
      <c r="P1227" s="112">
        <v>19</v>
      </c>
      <c r="Q1227" s="75"/>
      <c r="R1227" s="112" t="s">
        <v>5</v>
      </c>
      <c r="S1227" s="171" t="s">
        <v>22</v>
      </c>
    </row>
    <row r="1228" spans="1:19" ht="15" customHeight="1" x14ac:dyDescent="0.35">
      <c r="A1228" s="112">
        <v>141</v>
      </c>
      <c r="B1228" s="112" t="s">
        <v>796</v>
      </c>
      <c r="C1228" s="112" t="s">
        <v>797</v>
      </c>
      <c r="D1228" s="112" t="s">
        <v>131</v>
      </c>
      <c r="E1228" s="112" t="s">
        <v>346</v>
      </c>
      <c r="F1228" s="112" t="s">
        <v>798</v>
      </c>
      <c r="G1228" s="180" t="s">
        <v>799</v>
      </c>
      <c r="H1228" s="75"/>
      <c r="I1228" s="112" t="s">
        <v>505</v>
      </c>
      <c r="J1228" s="112" t="s">
        <v>305</v>
      </c>
      <c r="K1228" s="178"/>
      <c r="L1228" s="171"/>
      <c r="M1228" s="171"/>
      <c r="N1228" s="112">
        <v>2</v>
      </c>
      <c r="O1228" s="75"/>
      <c r="P1228" s="112">
        <v>15</v>
      </c>
      <c r="Q1228" s="75"/>
      <c r="R1228" s="112" t="s">
        <v>5</v>
      </c>
      <c r="S1228" s="171" t="s">
        <v>22</v>
      </c>
    </row>
    <row r="1229" spans="1:19" ht="15" customHeight="1" x14ac:dyDescent="0.35">
      <c r="A1229" s="112">
        <v>92</v>
      </c>
      <c r="B1229" s="112" t="s">
        <v>583</v>
      </c>
      <c r="C1229" s="112" t="s">
        <v>584</v>
      </c>
      <c r="D1229" s="112" t="s">
        <v>131</v>
      </c>
      <c r="E1229" s="112" t="s">
        <v>346</v>
      </c>
      <c r="F1229" s="112" t="s">
        <v>585</v>
      </c>
      <c r="G1229" s="180" t="s">
        <v>586</v>
      </c>
      <c r="H1229" s="75"/>
      <c r="I1229" s="112" t="s">
        <v>505</v>
      </c>
      <c r="J1229" s="112" t="s">
        <v>305</v>
      </c>
      <c r="K1229" s="178"/>
      <c r="L1229" s="171"/>
      <c r="M1229" s="171"/>
      <c r="N1229" s="75"/>
      <c r="O1229" s="75"/>
      <c r="P1229" s="112">
        <v>17</v>
      </c>
      <c r="Q1229" s="75"/>
      <c r="R1229" s="112" t="s">
        <v>3</v>
      </c>
      <c r="S1229" s="171" t="s">
        <v>22</v>
      </c>
    </row>
    <row r="1230" spans="1:19" ht="15" customHeight="1" x14ac:dyDescent="0.35">
      <c r="A1230" s="112">
        <v>97</v>
      </c>
      <c r="B1230" s="112" t="s">
        <v>606</v>
      </c>
      <c r="C1230" s="112" t="s">
        <v>607</v>
      </c>
      <c r="D1230" s="112" t="s">
        <v>131</v>
      </c>
      <c r="E1230" s="112" t="s">
        <v>346</v>
      </c>
      <c r="F1230" s="112" t="s">
        <v>608</v>
      </c>
      <c r="G1230" s="180" t="s">
        <v>609</v>
      </c>
      <c r="H1230" s="75"/>
      <c r="I1230" s="112" t="s">
        <v>505</v>
      </c>
      <c r="J1230" s="112" t="s">
        <v>305</v>
      </c>
      <c r="K1230" s="178"/>
      <c r="L1230" s="171"/>
      <c r="M1230" s="171"/>
      <c r="N1230" s="112">
        <v>8</v>
      </c>
      <c r="O1230" s="75"/>
      <c r="P1230" s="112">
        <v>51</v>
      </c>
      <c r="Q1230" s="75"/>
      <c r="R1230" s="112" t="s">
        <v>3</v>
      </c>
      <c r="S1230" s="171" t="s">
        <v>22</v>
      </c>
    </row>
    <row r="1231" spans="1:19" ht="15" customHeight="1" x14ac:dyDescent="0.35">
      <c r="A1231" s="112">
        <v>159</v>
      </c>
      <c r="B1231" s="112" t="s">
        <v>868</v>
      </c>
      <c r="C1231" s="112" t="s">
        <v>869</v>
      </c>
      <c r="D1231" s="112" t="s">
        <v>870</v>
      </c>
      <c r="E1231" s="112" t="s">
        <v>556</v>
      </c>
      <c r="F1231" s="112" t="s">
        <v>871</v>
      </c>
      <c r="G1231" s="180" t="s">
        <v>872</v>
      </c>
      <c r="H1231" s="75"/>
      <c r="I1231" s="112" t="s">
        <v>505</v>
      </c>
      <c r="J1231" s="112" t="s">
        <v>305</v>
      </c>
      <c r="K1231" s="178"/>
      <c r="L1231" s="171"/>
      <c r="M1231" s="171"/>
      <c r="N1231" s="75"/>
      <c r="O1231" s="75"/>
      <c r="P1231" s="112">
        <v>46</v>
      </c>
      <c r="Q1231" s="75"/>
      <c r="R1231" s="112" t="s">
        <v>5</v>
      </c>
      <c r="S1231" s="171" t="s">
        <v>22</v>
      </c>
    </row>
    <row r="1232" spans="1:19" ht="15" customHeight="1" x14ac:dyDescent="0.35">
      <c r="A1232" s="112">
        <v>211</v>
      </c>
      <c r="B1232" s="112" t="s">
        <v>1090</v>
      </c>
      <c r="C1232" s="112" t="s">
        <v>1091</v>
      </c>
      <c r="D1232" s="112" t="s">
        <v>131</v>
      </c>
      <c r="E1232" s="112" t="s">
        <v>346</v>
      </c>
      <c r="F1232" s="112" t="s">
        <v>1092</v>
      </c>
      <c r="G1232" s="180" t="s">
        <v>1093</v>
      </c>
      <c r="H1232" s="75"/>
      <c r="I1232" s="112" t="s">
        <v>505</v>
      </c>
      <c r="J1232" s="112" t="s">
        <v>305</v>
      </c>
      <c r="K1232" s="178"/>
      <c r="L1232" s="171"/>
      <c r="M1232" s="171"/>
      <c r="N1232" s="75"/>
      <c r="O1232" s="75"/>
      <c r="P1232" s="112">
        <v>25</v>
      </c>
      <c r="Q1232" s="75"/>
      <c r="R1232" s="112" t="s">
        <v>5</v>
      </c>
      <c r="S1232" s="171" t="s">
        <v>22</v>
      </c>
    </row>
    <row r="1233" spans="1:19" ht="15" customHeight="1" x14ac:dyDescent="0.35">
      <c r="A1233" s="112">
        <v>106</v>
      </c>
      <c r="B1233" s="112" t="s">
        <v>647</v>
      </c>
      <c r="C1233" s="112" t="s">
        <v>648</v>
      </c>
      <c r="D1233" s="112" t="s">
        <v>649</v>
      </c>
      <c r="E1233" s="112" t="s">
        <v>556</v>
      </c>
      <c r="F1233" s="112" t="s">
        <v>650</v>
      </c>
      <c r="G1233" s="180" t="s">
        <v>651</v>
      </c>
      <c r="H1233" s="75"/>
      <c r="I1233" s="112" t="s">
        <v>488</v>
      </c>
      <c r="J1233" s="112" t="s">
        <v>298</v>
      </c>
      <c r="K1233" s="178"/>
      <c r="L1233" s="171"/>
      <c r="M1233" s="171"/>
      <c r="N1233" s="75"/>
      <c r="O1233" s="75"/>
      <c r="P1233" s="112">
        <v>24</v>
      </c>
      <c r="Q1233" s="75"/>
      <c r="R1233" s="112" t="s">
        <v>3</v>
      </c>
      <c r="S1233" s="171" t="s">
        <v>22</v>
      </c>
    </row>
    <row r="1234" spans="1:19" ht="15" customHeight="1" x14ac:dyDescent="0.35">
      <c r="A1234" s="112">
        <v>117</v>
      </c>
      <c r="B1234" s="112" t="s">
        <v>696</v>
      </c>
      <c r="C1234" s="112" t="s">
        <v>697</v>
      </c>
      <c r="D1234" s="112" t="s">
        <v>131</v>
      </c>
      <c r="E1234" s="112" t="s">
        <v>556</v>
      </c>
      <c r="F1234" s="112" t="s">
        <v>631</v>
      </c>
      <c r="G1234" s="180" t="s">
        <v>698</v>
      </c>
      <c r="H1234" s="75"/>
      <c r="I1234" s="112" t="s">
        <v>505</v>
      </c>
      <c r="J1234" s="112" t="s">
        <v>305</v>
      </c>
      <c r="K1234" s="178"/>
      <c r="L1234" s="171"/>
      <c r="M1234" s="171"/>
      <c r="N1234" s="112">
        <v>1</v>
      </c>
      <c r="O1234" s="75"/>
      <c r="P1234" s="112">
        <v>20</v>
      </c>
      <c r="Q1234" s="75"/>
      <c r="R1234" s="112" t="s">
        <v>3</v>
      </c>
      <c r="S1234" s="171" t="s">
        <v>22</v>
      </c>
    </row>
    <row r="1235" spans="1:19" ht="15" customHeight="1" x14ac:dyDescent="0.35">
      <c r="A1235" s="112">
        <v>187</v>
      </c>
      <c r="B1235" s="112" t="s">
        <v>989</v>
      </c>
      <c r="C1235" s="112" t="s">
        <v>990</v>
      </c>
      <c r="D1235" s="112" t="s">
        <v>131</v>
      </c>
      <c r="E1235" s="112" t="s">
        <v>556</v>
      </c>
      <c r="F1235" s="112" t="s">
        <v>991</v>
      </c>
      <c r="G1235" s="180" t="s">
        <v>992</v>
      </c>
      <c r="H1235" s="75"/>
      <c r="I1235" s="112" t="s">
        <v>505</v>
      </c>
      <c r="J1235" s="112" t="s">
        <v>305</v>
      </c>
      <c r="K1235" s="178"/>
      <c r="L1235" s="171"/>
      <c r="M1235" s="171"/>
      <c r="N1235" s="75"/>
      <c r="O1235" s="75"/>
      <c r="P1235" s="112">
        <v>25</v>
      </c>
      <c r="Q1235" s="75"/>
      <c r="R1235" s="112" t="s">
        <v>5</v>
      </c>
      <c r="S1235" s="171" t="s">
        <v>22</v>
      </c>
    </row>
    <row r="1236" spans="1:19" ht="15" customHeight="1" x14ac:dyDescent="0.35">
      <c r="A1236" s="112">
        <v>121</v>
      </c>
      <c r="B1236" s="112" t="s">
        <v>713</v>
      </c>
      <c r="C1236" s="112" t="s">
        <v>714</v>
      </c>
      <c r="D1236" s="112" t="s">
        <v>131</v>
      </c>
      <c r="E1236" s="112" t="s">
        <v>556</v>
      </c>
      <c r="F1236" s="112" t="s">
        <v>715</v>
      </c>
      <c r="G1236" s="180" t="s">
        <v>716</v>
      </c>
      <c r="H1236" s="75"/>
      <c r="I1236" s="112" t="s">
        <v>505</v>
      </c>
      <c r="J1236" s="112" t="s">
        <v>305</v>
      </c>
      <c r="K1236" s="178"/>
      <c r="L1236" s="171"/>
      <c r="M1236" s="171"/>
      <c r="N1236" s="75"/>
      <c r="O1236" s="75"/>
      <c r="P1236" s="112">
        <v>36</v>
      </c>
      <c r="Q1236" s="75"/>
      <c r="R1236" s="112" t="s">
        <v>3</v>
      </c>
      <c r="S1236" s="171" t="s">
        <v>22</v>
      </c>
    </row>
    <row r="1237" spans="1:19" ht="15" customHeight="1" x14ac:dyDescent="0.35">
      <c r="A1237" s="112">
        <v>112</v>
      </c>
      <c r="B1237" s="112" t="s">
        <v>673</v>
      </c>
      <c r="C1237" s="112" t="s">
        <v>674</v>
      </c>
      <c r="D1237" s="112" t="s">
        <v>675</v>
      </c>
      <c r="E1237" s="112" t="s">
        <v>556</v>
      </c>
      <c r="F1237" s="112" t="s">
        <v>676</v>
      </c>
      <c r="G1237" s="180" t="s">
        <v>677</v>
      </c>
      <c r="H1237" s="75"/>
      <c r="I1237" s="112" t="s">
        <v>488</v>
      </c>
      <c r="J1237" s="112" t="s">
        <v>298</v>
      </c>
      <c r="K1237" s="178"/>
      <c r="L1237" s="171"/>
      <c r="M1237" s="171"/>
      <c r="N1237" s="75"/>
      <c r="O1237" s="75"/>
      <c r="P1237" s="112">
        <v>18</v>
      </c>
      <c r="Q1237" s="75"/>
      <c r="R1237" s="112" t="s">
        <v>3</v>
      </c>
      <c r="S1237" s="171" t="s">
        <v>22</v>
      </c>
    </row>
    <row r="1238" spans="1:19" ht="15" customHeight="1" x14ac:dyDescent="0.35">
      <c r="A1238" s="112">
        <v>123</v>
      </c>
      <c r="B1238" s="112" t="s">
        <v>721</v>
      </c>
      <c r="C1238" s="112" t="s">
        <v>722</v>
      </c>
      <c r="D1238" s="112" t="s">
        <v>723</v>
      </c>
      <c r="E1238" s="112" t="s">
        <v>346</v>
      </c>
      <c r="F1238" s="112" t="s">
        <v>724</v>
      </c>
      <c r="G1238" s="180" t="s">
        <v>725</v>
      </c>
      <c r="H1238" s="75"/>
      <c r="I1238" s="112" t="s">
        <v>488</v>
      </c>
      <c r="J1238" s="112" t="s">
        <v>298</v>
      </c>
      <c r="K1238" s="178"/>
      <c r="L1238" s="171"/>
      <c r="M1238" s="171"/>
      <c r="N1238" s="75"/>
      <c r="O1238" s="75"/>
      <c r="P1238" s="112">
        <v>10</v>
      </c>
      <c r="Q1238" s="75"/>
      <c r="R1238" s="112" t="s">
        <v>3</v>
      </c>
      <c r="S1238" s="171" t="s">
        <v>22</v>
      </c>
    </row>
    <row r="1239" spans="1:19" ht="15" customHeight="1" x14ac:dyDescent="0.35">
      <c r="A1239" s="112">
        <v>135</v>
      </c>
      <c r="B1239" s="112" t="s">
        <v>775</v>
      </c>
      <c r="C1239" s="112" t="s">
        <v>776</v>
      </c>
      <c r="D1239" s="112" t="s">
        <v>777</v>
      </c>
      <c r="E1239" s="112" t="s">
        <v>346</v>
      </c>
      <c r="F1239" s="112" t="s">
        <v>778</v>
      </c>
      <c r="G1239" s="180" t="s">
        <v>488</v>
      </c>
      <c r="H1239" s="75"/>
      <c r="I1239" s="112" t="s">
        <v>488</v>
      </c>
      <c r="J1239" s="112" t="s">
        <v>298</v>
      </c>
      <c r="K1239" s="178"/>
      <c r="L1239" s="171"/>
      <c r="M1239" s="171"/>
      <c r="N1239" s="75"/>
      <c r="O1239" s="75"/>
      <c r="P1239" s="112">
        <v>13</v>
      </c>
      <c r="Q1239" s="75"/>
      <c r="R1239" s="112" t="s">
        <v>3</v>
      </c>
      <c r="S1239" s="171" t="s">
        <v>22</v>
      </c>
    </row>
    <row r="1240" spans="1:19" ht="15" customHeight="1" x14ac:dyDescent="0.35">
      <c r="A1240" s="112">
        <v>134</v>
      </c>
      <c r="B1240" s="112" t="s">
        <v>771</v>
      </c>
      <c r="C1240" s="112" t="s">
        <v>772</v>
      </c>
      <c r="D1240" s="112" t="s">
        <v>131</v>
      </c>
      <c r="E1240" s="112" t="s">
        <v>556</v>
      </c>
      <c r="F1240" s="112" t="s">
        <v>773</v>
      </c>
      <c r="G1240" s="180" t="s">
        <v>774</v>
      </c>
      <c r="H1240" s="75"/>
      <c r="I1240" s="112" t="s">
        <v>505</v>
      </c>
      <c r="J1240" s="112" t="s">
        <v>305</v>
      </c>
      <c r="K1240" s="178"/>
      <c r="L1240" s="171"/>
      <c r="M1240" s="171"/>
      <c r="N1240" s="75"/>
      <c r="O1240" s="75"/>
      <c r="P1240" s="112">
        <v>30</v>
      </c>
      <c r="Q1240" s="75"/>
      <c r="R1240" s="112" t="s">
        <v>3</v>
      </c>
      <c r="S1240" s="171" t="s">
        <v>22</v>
      </c>
    </row>
    <row r="1241" spans="1:19" ht="15" customHeight="1" x14ac:dyDescent="0.35">
      <c r="A1241" s="112">
        <v>151</v>
      </c>
      <c r="B1241" s="112" t="s">
        <v>833</v>
      </c>
      <c r="C1241" s="112" t="s">
        <v>834</v>
      </c>
      <c r="D1241" s="112" t="s">
        <v>835</v>
      </c>
      <c r="E1241" s="112" t="s">
        <v>556</v>
      </c>
      <c r="F1241" s="112" t="s">
        <v>836</v>
      </c>
      <c r="G1241" s="180" t="s">
        <v>837</v>
      </c>
      <c r="H1241" s="75"/>
      <c r="I1241" s="112" t="s">
        <v>488</v>
      </c>
      <c r="J1241" s="112" t="s">
        <v>298</v>
      </c>
      <c r="K1241" s="178"/>
      <c r="L1241" s="171"/>
      <c r="M1241" s="171"/>
      <c r="N1241" s="75"/>
      <c r="O1241" s="75"/>
      <c r="P1241" s="112">
        <v>2</v>
      </c>
      <c r="Q1241" s="75"/>
      <c r="R1241" s="112" t="s">
        <v>5</v>
      </c>
      <c r="S1241" s="171" t="s">
        <v>22</v>
      </c>
    </row>
    <row r="1242" spans="1:19" ht="15" customHeight="1" x14ac:dyDescent="0.35">
      <c r="A1242" s="112">
        <v>212</v>
      </c>
      <c r="B1242" s="112" t="s">
        <v>1094</v>
      </c>
      <c r="C1242" s="112" t="s">
        <v>1095</v>
      </c>
      <c r="D1242" s="112" t="s">
        <v>626</v>
      </c>
      <c r="E1242" s="112" t="s">
        <v>556</v>
      </c>
      <c r="F1242" s="112" t="s">
        <v>1096</v>
      </c>
      <c r="G1242" s="180" t="s">
        <v>1097</v>
      </c>
      <c r="H1242" s="75"/>
      <c r="I1242" s="112" t="s">
        <v>505</v>
      </c>
      <c r="J1242" s="112" t="s">
        <v>305</v>
      </c>
      <c r="K1242" s="178"/>
      <c r="L1242" s="171"/>
      <c r="M1242" s="171"/>
      <c r="N1242" s="112">
        <v>3</v>
      </c>
      <c r="O1242" s="75"/>
      <c r="P1242" s="112">
        <v>82</v>
      </c>
      <c r="Q1242" s="75"/>
      <c r="R1242" s="112" t="s">
        <v>5</v>
      </c>
      <c r="S1242" s="171" t="s">
        <v>22</v>
      </c>
    </row>
    <row r="1243" spans="1:19" ht="15" customHeight="1" x14ac:dyDescent="0.35">
      <c r="A1243" s="112">
        <v>213</v>
      </c>
      <c r="B1243" s="112" t="s">
        <v>1098</v>
      </c>
      <c r="C1243" s="112" t="s">
        <v>1099</v>
      </c>
      <c r="D1243" s="112" t="s">
        <v>131</v>
      </c>
      <c r="E1243" s="112" t="s">
        <v>556</v>
      </c>
      <c r="F1243" s="112" t="s">
        <v>1100</v>
      </c>
      <c r="G1243" s="180" t="s">
        <v>1101</v>
      </c>
      <c r="H1243" s="75"/>
      <c r="I1243" s="112" t="s">
        <v>505</v>
      </c>
      <c r="J1243" s="112" t="s">
        <v>305</v>
      </c>
      <c r="K1243" s="178"/>
      <c r="L1243" s="171"/>
      <c r="M1243" s="171"/>
      <c r="N1243" s="75"/>
      <c r="O1243" s="75"/>
      <c r="P1243" s="112">
        <v>14</v>
      </c>
      <c r="Q1243" s="75"/>
      <c r="R1243" s="112" t="s">
        <v>5</v>
      </c>
      <c r="S1243" s="171" t="s">
        <v>22</v>
      </c>
    </row>
    <row r="1244" spans="1:19" ht="15" customHeight="1" x14ac:dyDescent="0.35">
      <c r="A1244" s="112">
        <v>85</v>
      </c>
      <c r="B1244" s="112" t="s">
        <v>554</v>
      </c>
      <c r="C1244" s="112" t="s">
        <v>555</v>
      </c>
      <c r="D1244" s="112" t="s">
        <v>131</v>
      </c>
      <c r="E1244" s="112" t="s">
        <v>556</v>
      </c>
      <c r="F1244" s="112" t="s">
        <v>557</v>
      </c>
      <c r="G1244" s="180" t="s">
        <v>558</v>
      </c>
      <c r="H1244" s="75"/>
      <c r="I1244" s="112" t="s">
        <v>505</v>
      </c>
      <c r="J1244" s="112" t="s">
        <v>305</v>
      </c>
      <c r="K1244" s="178"/>
      <c r="L1244" s="171"/>
      <c r="M1244" s="171"/>
      <c r="N1244" s="75"/>
      <c r="O1244" s="75"/>
      <c r="P1244" s="112">
        <v>8</v>
      </c>
      <c r="Q1244" s="75"/>
      <c r="R1244" s="112" t="s">
        <v>3</v>
      </c>
      <c r="S1244" s="171" t="s">
        <v>22</v>
      </c>
    </row>
    <row r="1245" spans="1:19" ht="15" customHeight="1" x14ac:dyDescent="0.35">
      <c r="A1245" s="112">
        <v>169</v>
      </c>
      <c r="B1245" s="112" t="s">
        <v>917</v>
      </c>
      <c r="C1245" s="112" t="s">
        <v>918</v>
      </c>
      <c r="D1245" s="112" t="s">
        <v>919</v>
      </c>
      <c r="E1245" s="112" t="s">
        <v>556</v>
      </c>
      <c r="F1245" s="112" t="s">
        <v>920</v>
      </c>
      <c r="G1245" s="180" t="s">
        <v>488</v>
      </c>
      <c r="H1245" s="75"/>
      <c r="I1245" s="112" t="s">
        <v>488</v>
      </c>
      <c r="J1245" s="112" t="s">
        <v>298</v>
      </c>
      <c r="K1245" s="178"/>
      <c r="L1245" s="171"/>
      <c r="M1245" s="171"/>
      <c r="N1245" s="75"/>
      <c r="O1245" s="75"/>
      <c r="P1245" s="112">
        <v>16</v>
      </c>
      <c r="Q1245" s="75"/>
      <c r="R1245" s="112" t="s">
        <v>5</v>
      </c>
      <c r="S1245" s="171" t="s">
        <v>22</v>
      </c>
    </row>
    <row r="1246" spans="1:19" ht="15" customHeight="1" x14ac:dyDescent="0.35">
      <c r="A1246" s="112">
        <v>158</v>
      </c>
      <c r="B1246" s="112" t="s">
        <v>864</v>
      </c>
      <c r="C1246" s="112" t="s">
        <v>865</v>
      </c>
      <c r="D1246" s="112" t="s">
        <v>131</v>
      </c>
      <c r="E1246" s="112" t="s">
        <v>556</v>
      </c>
      <c r="F1246" s="112" t="s">
        <v>866</v>
      </c>
      <c r="G1246" s="180" t="s">
        <v>867</v>
      </c>
      <c r="H1246" s="75"/>
      <c r="I1246" s="112" t="s">
        <v>505</v>
      </c>
      <c r="J1246" s="112" t="s">
        <v>305</v>
      </c>
      <c r="K1246" s="178"/>
      <c r="L1246" s="171"/>
      <c r="M1246" s="171"/>
      <c r="N1246" s="75"/>
      <c r="O1246" s="75"/>
      <c r="P1246" s="112">
        <v>22</v>
      </c>
      <c r="Q1246" s="75"/>
      <c r="R1246" s="112" t="s">
        <v>5</v>
      </c>
      <c r="S1246" s="171" t="s">
        <v>22</v>
      </c>
    </row>
    <row r="1247" spans="1:19" ht="15" customHeight="1" x14ac:dyDescent="0.35">
      <c r="A1247" s="112">
        <v>1343</v>
      </c>
      <c r="B1247" s="112" t="s">
        <v>4675</v>
      </c>
      <c r="C1247" s="112" t="s">
        <v>4676</v>
      </c>
      <c r="D1247" s="112" t="s">
        <v>4677</v>
      </c>
      <c r="E1247" s="112" t="s">
        <v>493</v>
      </c>
      <c r="F1247" s="112" t="s">
        <v>4678</v>
      </c>
      <c r="G1247" s="180" t="s">
        <v>4679</v>
      </c>
      <c r="H1247" s="75"/>
      <c r="I1247" s="112" t="s">
        <v>505</v>
      </c>
      <c r="J1247" s="112" t="s">
        <v>4680</v>
      </c>
      <c r="K1247" s="178"/>
      <c r="L1247" s="171"/>
      <c r="M1247" s="171"/>
      <c r="N1247" s="112">
        <v>2</v>
      </c>
      <c r="O1247" s="75"/>
      <c r="P1247" s="112">
        <v>35</v>
      </c>
      <c r="Q1247" s="75"/>
      <c r="R1247" s="112" t="s">
        <v>3</v>
      </c>
      <c r="S1247" s="112" t="s">
        <v>20</v>
      </c>
    </row>
    <row r="1248" spans="1:19" ht="15" customHeight="1" x14ac:dyDescent="0.35">
      <c r="A1248" s="112">
        <v>1356</v>
      </c>
      <c r="B1248" s="112" t="s">
        <v>4729</v>
      </c>
      <c r="C1248" s="112" t="s">
        <v>4730</v>
      </c>
      <c r="D1248" s="112" t="s">
        <v>4731</v>
      </c>
      <c r="E1248" s="112" t="s">
        <v>493</v>
      </c>
      <c r="F1248" s="112" t="s">
        <v>4732</v>
      </c>
      <c r="G1248" s="180" t="s">
        <v>4733</v>
      </c>
      <c r="H1248" s="75"/>
      <c r="I1248" s="112" t="s">
        <v>505</v>
      </c>
      <c r="J1248" s="112" t="s">
        <v>4680</v>
      </c>
      <c r="K1248" s="178"/>
      <c r="L1248" s="171"/>
      <c r="M1248" s="171"/>
      <c r="N1248" s="112">
        <v>6</v>
      </c>
      <c r="O1248" s="75"/>
      <c r="P1248" s="112">
        <v>74</v>
      </c>
      <c r="Q1248" s="75"/>
      <c r="R1248" s="112" t="s">
        <v>3</v>
      </c>
      <c r="S1248" s="112" t="s">
        <v>20</v>
      </c>
    </row>
    <row r="1249" spans="1:19" ht="15" customHeight="1" x14ac:dyDescent="0.35">
      <c r="A1249" s="112">
        <v>27</v>
      </c>
      <c r="B1249" s="171" t="s">
        <v>228</v>
      </c>
      <c r="C1249" s="181" t="s">
        <v>229</v>
      </c>
      <c r="D1249" s="171" t="s">
        <v>230</v>
      </c>
      <c r="E1249" s="171">
        <v>2020</v>
      </c>
      <c r="F1249" s="171" t="s">
        <v>231</v>
      </c>
      <c r="G1249" s="178" t="s">
        <v>232</v>
      </c>
      <c r="H1249" s="171" t="s">
        <v>233</v>
      </c>
      <c r="I1249" s="171" t="s">
        <v>46</v>
      </c>
      <c r="J1249" s="171"/>
      <c r="K1249" s="178" t="s">
        <v>234</v>
      </c>
      <c r="L1249" s="171" t="s">
        <v>235</v>
      </c>
      <c r="M1249" s="171" t="s">
        <v>49</v>
      </c>
      <c r="N1249" s="112">
        <v>1</v>
      </c>
      <c r="O1249" s="75"/>
      <c r="P1249" s="112">
        <v>24</v>
      </c>
      <c r="Q1249" s="75"/>
      <c r="R1249" s="112" t="s">
        <v>3</v>
      </c>
      <c r="S1249" s="171" t="s">
        <v>4</v>
      </c>
    </row>
    <row r="1250" spans="1:19" ht="15" customHeight="1" x14ac:dyDescent="0.35">
      <c r="A1250" s="112">
        <v>49</v>
      </c>
      <c r="B1250" s="186" t="s">
        <v>369</v>
      </c>
      <c r="C1250" s="186" t="s">
        <v>370</v>
      </c>
      <c r="D1250" s="186" t="s">
        <v>371</v>
      </c>
      <c r="E1250" s="186" t="s">
        <v>288</v>
      </c>
      <c r="F1250" s="186" t="s">
        <v>372</v>
      </c>
      <c r="G1250" s="187" t="s">
        <v>373</v>
      </c>
      <c r="H1250" s="171"/>
      <c r="I1250" s="171"/>
      <c r="J1250" s="186" t="s">
        <v>362</v>
      </c>
      <c r="K1250" s="178"/>
      <c r="L1250" s="171" t="s">
        <v>374</v>
      </c>
      <c r="M1250" s="171" t="s">
        <v>49</v>
      </c>
      <c r="N1250" s="112">
        <v>3</v>
      </c>
      <c r="O1250" s="75"/>
      <c r="P1250" s="112">
        <v>7</v>
      </c>
      <c r="Q1250" s="75"/>
      <c r="R1250" s="112" t="s">
        <v>5</v>
      </c>
      <c r="S1250" s="171" t="s">
        <v>4</v>
      </c>
    </row>
    <row r="1251" spans="1:19" ht="15" customHeight="1" x14ac:dyDescent="0.35">
      <c r="A1251" s="112">
        <v>126</v>
      </c>
      <c r="B1251" s="112" t="s">
        <v>736</v>
      </c>
      <c r="C1251" s="112" t="s">
        <v>737</v>
      </c>
      <c r="D1251" s="112" t="s">
        <v>602</v>
      </c>
      <c r="E1251" s="112" t="s">
        <v>639</v>
      </c>
      <c r="F1251" s="112" t="s">
        <v>738</v>
      </c>
      <c r="G1251" s="180" t="s">
        <v>739</v>
      </c>
      <c r="H1251" s="75"/>
      <c r="I1251" s="112" t="s">
        <v>505</v>
      </c>
      <c r="J1251" s="112" t="s">
        <v>646</v>
      </c>
      <c r="K1251" s="178"/>
      <c r="L1251" s="171"/>
      <c r="M1251" s="171"/>
      <c r="N1251" s="112">
        <v>49</v>
      </c>
      <c r="O1251" s="75"/>
      <c r="P1251" s="112">
        <v>99</v>
      </c>
      <c r="Q1251" s="75"/>
      <c r="R1251" s="112" t="s">
        <v>3</v>
      </c>
      <c r="S1251" s="171" t="s">
        <v>22</v>
      </c>
    </row>
    <row r="1252" spans="1:19" ht="15" customHeight="1" x14ac:dyDescent="0.35">
      <c r="A1252" s="112">
        <v>114</v>
      </c>
      <c r="B1252" s="112" t="s">
        <v>683</v>
      </c>
      <c r="C1252" s="112" t="s">
        <v>684</v>
      </c>
      <c r="D1252" s="112" t="s">
        <v>602</v>
      </c>
      <c r="E1252" s="112" t="s">
        <v>639</v>
      </c>
      <c r="F1252" s="112" t="s">
        <v>685</v>
      </c>
      <c r="G1252" s="180" t="s">
        <v>686</v>
      </c>
      <c r="H1252" s="75"/>
      <c r="I1252" s="112" t="s">
        <v>505</v>
      </c>
      <c r="J1252" s="112" t="s">
        <v>605</v>
      </c>
      <c r="K1252" s="178"/>
      <c r="L1252" s="171"/>
      <c r="M1252" s="171"/>
      <c r="N1252" s="112">
        <v>4</v>
      </c>
      <c r="O1252" s="75"/>
      <c r="P1252" s="112">
        <v>41</v>
      </c>
      <c r="Q1252" s="75"/>
      <c r="R1252" s="112" t="s">
        <v>3</v>
      </c>
      <c r="S1252" s="171" t="s">
        <v>22</v>
      </c>
    </row>
    <row r="1253" spans="1:19" ht="15" customHeight="1" x14ac:dyDescent="0.35">
      <c r="A1253" s="112">
        <v>105</v>
      </c>
      <c r="B1253" s="112" t="s">
        <v>642</v>
      </c>
      <c r="C1253" s="112" t="s">
        <v>643</v>
      </c>
      <c r="D1253" s="112" t="s">
        <v>602</v>
      </c>
      <c r="E1253" s="112" t="s">
        <v>325</v>
      </c>
      <c r="F1253" s="112" t="s">
        <v>644</v>
      </c>
      <c r="G1253" s="180" t="s">
        <v>645</v>
      </c>
      <c r="H1253" s="75"/>
      <c r="I1253" s="112" t="s">
        <v>505</v>
      </c>
      <c r="J1253" s="112" t="s">
        <v>646</v>
      </c>
      <c r="K1253" s="178"/>
      <c r="L1253" s="171"/>
      <c r="M1253" s="171"/>
      <c r="N1253" s="112">
        <v>11</v>
      </c>
      <c r="O1253" s="75"/>
      <c r="P1253" s="112">
        <v>63</v>
      </c>
      <c r="Q1253" s="75"/>
      <c r="R1253" s="112" t="s">
        <v>3</v>
      </c>
      <c r="S1253" s="171" t="s">
        <v>22</v>
      </c>
    </row>
    <row r="1254" spans="1:19" ht="15" customHeight="1" x14ac:dyDescent="0.35">
      <c r="A1254" s="112">
        <v>149</v>
      </c>
      <c r="B1254" s="112" t="s">
        <v>825</v>
      </c>
      <c r="C1254" s="112" t="s">
        <v>826</v>
      </c>
      <c r="D1254" s="112" t="s">
        <v>602</v>
      </c>
      <c r="E1254" s="112" t="s">
        <v>333</v>
      </c>
      <c r="F1254" s="112" t="s">
        <v>827</v>
      </c>
      <c r="G1254" s="180" t="s">
        <v>828</v>
      </c>
      <c r="H1254" s="75"/>
      <c r="I1254" s="112" t="s">
        <v>505</v>
      </c>
      <c r="J1254" s="112" t="s">
        <v>646</v>
      </c>
      <c r="K1254" s="178"/>
      <c r="L1254" s="171"/>
      <c r="M1254" s="171"/>
      <c r="N1254" s="112">
        <v>14</v>
      </c>
      <c r="O1254" s="75"/>
      <c r="P1254" s="112">
        <v>134</v>
      </c>
      <c r="Q1254" s="75"/>
      <c r="R1254" s="112" t="s">
        <v>5</v>
      </c>
      <c r="S1254" s="171" t="s">
        <v>22</v>
      </c>
    </row>
    <row r="1255" spans="1:19" ht="15" customHeight="1" x14ac:dyDescent="0.35">
      <c r="A1255" s="112">
        <v>96</v>
      </c>
      <c r="B1255" s="112" t="s">
        <v>600</v>
      </c>
      <c r="C1255" s="112" t="s">
        <v>601</v>
      </c>
      <c r="D1255" s="112" t="s">
        <v>602</v>
      </c>
      <c r="E1255" s="112" t="s">
        <v>310</v>
      </c>
      <c r="F1255" s="112" t="s">
        <v>603</v>
      </c>
      <c r="G1255" s="180" t="s">
        <v>604</v>
      </c>
      <c r="H1255" s="75"/>
      <c r="I1255" s="112" t="s">
        <v>505</v>
      </c>
      <c r="J1255" s="112" t="s">
        <v>605</v>
      </c>
      <c r="K1255" s="178"/>
      <c r="L1255" s="171"/>
      <c r="M1255" s="171"/>
      <c r="N1255" s="112">
        <v>19</v>
      </c>
      <c r="O1255" s="75"/>
      <c r="P1255" s="112">
        <v>92</v>
      </c>
      <c r="Q1255" s="75"/>
      <c r="R1255" s="112" t="s">
        <v>3</v>
      </c>
      <c r="S1255" s="171" t="s">
        <v>22</v>
      </c>
    </row>
    <row r="1256" spans="1:19" ht="15" customHeight="1" x14ac:dyDescent="0.35">
      <c r="A1256" s="112">
        <v>207</v>
      </c>
      <c r="B1256" s="112" t="s">
        <v>1073</v>
      </c>
      <c r="C1256" s="112" t="s">
        <v>1074</v>
      </c>
      <c r="D1256" s="112" t="s">
        <v>602</v>
      </c>
      <c r="E1256" s="112" t="s">
        <v>288</v>
      </c>
      <c r="F1256" s="112" t="s">
        <v>1075</v>
      </c>
      <c r="G1256" s="180" t="s">
        <v>1076</v>
      </c>
      <c r="H1256" s="75"/>
      <c r="I1256" s="112" t="s">
        <v>505</v>
      </c>
      <c r="J1256" s="112" t="s">
        <v>605</v>
      </c>
      <c r="K1256" s="178"/>
      <c r="L1256" s="171"/>
      <c r="M1256" s="171"/>
      <c r="N1256" s="112">
        <v>42</v>
      </c>
      <c r="O1256" s="75"/>
      <c r="P1256" s="112">
        <v>129</v>
      </c>
      <c r="Q1256" s="75"/>
      <c r="R1256" s="112" t="s">
        <v>5</v>
      </c>
      <c r="S1256" s="171" t="s">
        <v>22</v>
      </c>
    </row>
    <row r="1257" spans="1:19" ht="15" customHeight="1" x14ac:dyDescent="0.35">
      <c r="A1257" s="112">
        <v>192</v>
      </c>
      <c r="B1257" s="112" t="s">
        <v>1012</v>
      </c>
      <c r="C1257" s="112" t="s">
        <v>1013</v>
      </c>
      <c r="D1257" s="112" t="s">
        <v>602</v>
      </c>
      <c r="E1257" s="112" t="s">
        <v>288</v>
      </c>
      <c r="F1257" s="112" t="s">
        <v>1014</v>
      </c>
      <c r="G1257" s="180" t="s">
        <v>1015</v>
      </c>
      <c r="H1257" s="75"/>
      <c r="I1257" s="112" t="s">
        <v>505</v>
      </c>
      <c r="J1257" s="112" t="s">
        <v>605</v>
      </c>
      <c r="K1257" s="178"/>
      <c r="L1257" s="171"/>
      <c r="M1257" s="171"/>
      <c r="N1257" s="112">
        <v>27</v>
      </c>
      <c r="O1257" s="75"/>
      <c r="P1257" s="112">
        <v>84</v>
      </c>
      <c r="Q1257" s="75"/>
      <c r="R1257" s="112" t="s">
        <v>5</v>
      </c>
      <c r="S1257" s="171" t="s">
        <v>22</v>
      </c>
    </row>
    <row r="1258" spans="1:19" ht="15" customHeight="1" x14ac:dyDescent="0.35">
      <c r="A1258" s="112">
        <v>734</v>
      </c>
      <c r="B1258" s="112" t="s">
        <v>2573</v>
      </c>
      <c r="C1258" s="112" t="s">
        <v>2574</v>
      </c>
      <c r="D1258" s="112" t="s">
        <v>1480</v>
      </c>
      <c r="E1258" s="112" t="s">
        <v>333</v>
      </c>
      <c r="F1258" s="112" t="s">
        <v>2575</v>
      </c>
      <c r="G1258" s="188"/>
      <c r="H1258" s="75"/>
      <c r="I1258" s="112" t="s">
        <v>505</v>
      </c>
      <c r="J1258" s="112" t="s">
        <v>1118</v>
      </c>
      <c r="K1258" s="178"/>
      <c r="L1258" s="171"/>
      <c r="M1258" s="171"/>
      <c r="N1258" s="112">
        <v>202</v>
      </c>
      <c r="O1258" s="75"/>
      <c r="P1258" s="112">
        <v>62</v>
      </c>
      <c r="Q1258" s="75"/>
      <c r="R1258" s="112" t="s">
        <v>3</v>
      </c>
      <c r="S1258" s="171" t="s">
        <v>18</v>
      </c>
    </row>
    <row r="1259" spans="1:19" ht="15" customHeight="1" x14ac:dyDescent="0.35">
      <c r="A1259" s="112">
        <v>336</v>
      </c>
      <c r="B1259" s="112" t="s">
        <v>1478</v>
      </c>
      <c r="C1259" s="112" t="s">
        <v>1479</v>
      </c>
      <c r="D1259" s="112" t="s">
        <v>1480</v>
      </c>
      <c r="E1259" s="112" t="s">
        <v>302</v>
      </c>
      <c r="F1259" s="112" t="s">
        <v>1481</v>
      </c>
      <c r="G1259" s="188"/>
      <c r="H1259" s="75"/>
      <c r="I1259" s="112" t="s">
        <v>505</v>
      </c>
      <c r="J1259" s="112" t="s">
        <v>1118</v>
      </c>
      <c r="K1259" s="178"/>
      <c r="L1259" s="171"/>
      <c r="M1259" s="171"/>
      <c r="N1259" s="112">
        <v>30</v>
      </c>
      <c r="O1259" s="75"/>
      <c r="P1259" s="112">
        <v>50</v>
      </c>
      <c r="Q1259" s="75"/>
      <c r="R1259" s="112" t="s">
        <v>3</v>
      </c>
      <c r="S1259" s="171" t="s">
        <v>18</v>
      </c>
    </row>
    <row r="1260" spans="1:19" ht="15" customHeight="1" x14ac:dyDescent="0.35">
      <c r="A1260" s="112">
        <v>716</v>
      </c>
      <c r="B1260" s="112" t="s">
        <v>2518</v>
      </c>
      <c r="C1260" s="112" t="s">
        <v>2519</v>
      </c>
      <c r="D1260" s="112" t="s">
        <v>1480</v>
      </c>
      <c r="E1260" s="112" t="s">
        <v>302</v>
      </c>
      <c r="F1260" s="112" t="s">
        <v>2520</v>
      </c>
      <c r="G1260" s="188"/>
      <c r="H1260" s="75"/>
      <c r="I1260" s="112" t="s">
        <v>505</v>
      </c>
      <c r="J1260" s="112" t="s">
        <v>1118</v>
      </c>
      <c r="K1260" s="178"/>
      <c r="L1260" s="171"/>
      <c r="M1260" s="171"/>
      <c r="N1260" s="112">
        <v>27</v>
      </c>
      <c r="O1260" s="75"/>
      <c r="P1260" s="112">
        <v>54</v>
      </c>
      <c r="Q1260" s="75"/>
      <c r="R1260" s="112" t="s">
        <v>3</v>
      </c>
      <c r="S1260" s="171" t="s">
        <v>18</v>
      </c>
    </row>
    <row r="1261" spans="1:19" ht="15" customHeight="1" x14ac:dyDescent="0.35">
      <c r="A1261" s="112">
        <v>899</v>
      </c>
      <c r="B1261" s="112" t="s">
        <v>3111</v>
      </c>
      <c r="C1261" s="112" t="s">
        <v>3112</v>
      </c>
      <c r="D1261" s="112" t="s">
        <v>1480</v>
      </c>
      <c r="E1261" s="112" t="s">
        <v>302</v>
      </c>
      <c r="F1261" s="112" t="s">
        <v>3113</v>
      </c>
      <c r="G1261" s="180" t="s">
        <v>3114</v>
      </c>
      <c r="H1261" s="75"/>
      <c r="I1261" s="112" t="s">
        <v>505</v>
      </c>
      <c r="J1261" s="112" t="s">
        <v>1118</v>
      </c>
      <c r="K1261" s="178"/>
      <c r="L1261" s="171"/>
      <c r="M1261" s="171"/>
      <c r="N1261" s="112">
        <v>7</v>
      </c>
      <c r="O1261" s="75"/>
      <c r="P1261" s="112">
        <v>84</v>
      </c>
      <c r="Q1261" s="75"/>
      <c r="R1261" s="112" t="s">
        <v>5</v>
      </c>
      <c r="S1261" s="171" t="s">
        <v>18</v>
      </c>
    </row>
    <row r="1262" spans="1:19" ht="15" customHeight="1" x14ac:dyDescent="0.35">
      <c r="A1262" s="112">
        <v>526</v>
      </c>
      <c r="B1262" s="112" t="s">
        <v>2031</v>
      </c>
      <c r="C1262" s="112" t="s">
        <v>2032</v>
      </c>
      <c r="D1262" s="112" t="s">
        <v>1480</v>
      </c>
      <c r="E1262" s="112" t="s">
        <v>295</v>
      </c>
      <c r="F1262" s="112" t="s">
        <v>2033</v>
      </c>
      <c r="G1262" s="188"/>
      <c r="H1262" s="75"/>
      <c r="I1262" s="112" t="s">
        <v>505</v>
      </c>
      <c r="J1262" s="112" t="s">
        <v>1118</v>
      </c>
      <c r="K1262" s="178"/>
      <c r="L1262" s="171"/>
      <c r="M1262" s="171"/>
      <c r="N1262" s="112">
        <v>5</v>
      </c>
      <c r="O1262" s="75"/>
      <c r="P1262" s="112">
        <v>49</v>
      </c>
      <c r="Q1262" s="75"/>
      <c r="R1262" s="112" t="s">
        <v>3</v>
      </c>
      <c r="S1262" s="171" t="s">
        <v>18</v>
      </c>
    </row>
    <row r="1263" spans="1:19" ht="15" customHeight="1" x14ac:dyDescent="0.35">
      <c r="A1263" s="112">
        <v>692</v>
      </c>
      <c r="B1263" s="112" t="s">
        <v>2444</v>
      </c>
      <c r="C1263" s="112" t="s">
        <v>2445</v>
      </c>
      <c r="D1263" s="112" t="s">
        <v>1480</v>
      </c>
      <c r="E1263" s="112" t="s">
        <v>295</v>
      </c>
      <c r="F1263" s="112" t="s">
        <v>2446</v>
      </c>
      <c r="G1263" s="188"/>
      <c r="H1263" s="75"/>
      <c r="I1263" s="112" t="s">
        <v>505</v>
      </c>
      <c r="J1263" s="112" t="s">
        <v>1118</v>
      </c>
      <c r="K1263" s="178"/>
      <c r="L1263" s="171"/>
      <c r="M1263" s="171"/>
      <c r="N1263" s="112">
        <v>23</v>
      </c>
      <c r="O1263" s="75"/>
      <c r="P1263" s="112">
        <v>39</v>
      </c>
      <c r="Q1263" s="75"/>
      <c r="R1263" s="112" t="s">
        <v>3</v>
      </c>
      <c r="S1263" s="171" t="s">
        <v>18</v>
      </c>
    </row>
    <row r="1264" spans="1:19" ht="15" customHeight="1" x14ac:dyDescent="0.35">
      <c r="A1264" s="112">
        <v>815</v>
      </c>
      <c r="B1264" s="112" t="s">
        <v>2807</v>
      </c>
      <c r="C1264" s="112" t="s">
        <v>2808</v>
      </c>
      <c r="D1264" s="112" t="s">
        <v>1480</v>
      </c>
      <c r="E1264" s="112" t="s">
        <v>493</v>
      </c>
      <c r="F1264" s="112" t="s">
        <v>2809</v>
      </c>
      <c r="G1264" s="188"/>
      <c r="H1264" s="75"/>
      <c r="I1264" s="112" t="s">
        <v>505</v>
      </c>
      <c r="J1264" s="112" t="s">
        <v>1118</v>
      </c>
      <c r="K1264" s="178"/>
      <c r="L1264" s="171"/>
      <c r="M1264" s="171"/>
      <c r="N1264" s="112">
        <v>1</v>
      </c>
      <c r="O1264" s="75"/>
      <c r="P1264" s="112">
        <v>29</v>
      </c>
      <c r="Q1264" s="75"/>
      <c r="R1264" s="112" t="s">
        <v>3</v>
      </c>
      <c r="S1264" s="171" t="s">
        <v>18</v>
      </c>
    </row>
    <row r="1265" spans="1:19" ht="15" customHeight="1" x14ac:dyDescent="0.35">
      <c r="A1265" s="112">
        <v>1077</v>
      </c>
      <c r="B1265" s="112" t="s">
        <v>3720</v>
      </c>
      <c r="C1265" s="112" t="s">
        <v>3721</v>
      </c>
      <c r="D1265" s="112" t="s">
        <v>1480</v>
      </c>
      <c r="E1265" s="112" t="s">
        <v>493</v>
      </c>
      <c r="F1265" s="112" t="s">
        <v>3722</v>
      </c>
      <c r="G1265" s="178" t="s">
        <v>3723</v>
      </c>
      <c r="H1265" s="75"/>
      <c r="I1265" s="112" t="s">
        <v>505</v>
      </c>
      <c r="J1265" s="112" t="s">
        <v>1118</v>
      </c>
      <c r="K1265" s="178"/>
      <c r="L1265" s="171"/>
      <c r="M1265" s="171"/>
      <c r="N1265" s="112">
        <v>2</v>
      </c>
      <c r="O1265" s="75"/>
      <c r="P1265" s="112">
        <v>29</v>
      </c>
      <c r="Q1265" s="75"/>
      <c r="R1265" s="112" t="s">
        <v>5</v>
      </c>
      <c r="S1265" s="171" t="s">
        <v>18</v>
      </c>
    </row>
    <row r="1266" spans="1:19" ht="15" customHeight="1" x14ac:dyDescent="0.35">
      <c r="A1266" s="112">
        <v>1012</v>
      </c>
      <c r="B1266" s="112" t="s">
        <v>3497</v>
      </c>
      <c r="C1266" s="112" t="s">
        <v>3498</v>
      </c>
      <c r="D1266" s="112" t="s">
        <v>1480</v>
      </c>
      <c r="E1266" s="112" t="s">
        <v>493</v>
      </c>
      <c r="F1266" s="112" t="s">
        <v>3499</v>
      </c>
      <c r="G1266" s="178" t="s">
        <v>3500</v>
      </c>
      <c r="H1266" s="75"/>
      <c r="I1266" s="112" t="s">
        <v>505</v>
      </c>
      <c r="J1266" s="112" t="s">
        <v>1118</v>
      </c>
      <c r="K1266" s="178"/>
      <c r="L1266" s="171"/>
      <c r="M1266" s="171"/>
      <c r="N1266" s="112">
        <v>1</v>
      </c>
      <c r="O1266" s="75"/>
      <c r="P1266" s="112">
        <v>29</v>
      </c>
      <c r="Q1266" s="75"/>
      <c r="R1266" s="112" t="s">
        <v>5</v>
      </c>
      <c r="S1266" s="171" t="s">
        <v>18</v>
      </c>
    </row>
    <row r="1267" spans="1:19" ht="15" customHeight="1" x14ac:dyDescent="0.35">
      <c r="A1267" s="112">
        <v>411</v>
      </c>
      <c r="B1267" s="112" t="s">
        <v>1706</v>
      </c>
      <c r="C1267" s="112" t="s">
        <v>1707</v>
      </c>
      <c r="D1267" s="112" t="s">
        <v>1480</v>
      </c>
      <c r="E1267" s="112" t="s">
        <v>493</v>
      </c>
      <c r="F1267" s="112" t="s">
        <v>1708</v>
      </c>
      <c r="G1267" s="188"/>
      <c r="H1267" s="75"/>
      <c r="I1267" s="112" t="s">
        <v>505</v>
      </c>
      <c r="J1267" s="112" t="s">
        <v>1118</v>
      </c>
      <c r="K1267" s="178"/>
      <c r="L1267" s="171"/>
      <c r="M1267" s="171"/>
      <c r="N1267" s="112">
        <v>9</v>
      </c>
      <c r="O1267" s="75"/>
      <c r="P1267" s="112">
        <v>49</v>
      </c>
      <c r="Q1267" s="75"/>
      <c r="R1267" s="112" t="s">
        <v>3</v>
      </c>
      <c r="S1267" s="171" t="s">
        <v>18</v>
      </c>
    </row>
    <row r="1268" spans="1:19" ht="15" customHeight="1" x14ac:dyDescent="0.35">
      <c r="A1268" s="112">
        <v>548</v>
      </c>
      <c r="B1268" s="112" t="s">
        <v>2091</v>
      </c>
      <c r="C1268" s="112" t="s">
        <v>2092</v>
      </c>
      <c r="D1268" s="112" t="s">
        <v>1480</v>
      </c>
      <c r="E1268" s="112" t="s">
        <v>346</v>
      </c>
      <c r="F1268" s="112" t="s">
        <v>2093</v>
      </c>
      <c r="G1268" s="188"/>
      <c r="H1268" s="75"/>
      <c r="I1268" s="112" t="s">
        <v>505</v>
      </c>
      <c r="J1268" s="112" t="s">
        <v>1118</v>
      </c>
      <c r="K1268" s="178"/>
      <c r="L1268" s="171"/>
      <c r="M1268" s="171"/>
      <c r="N1268" s="112">
        <v>1</v>
      </c>
      <c r="O1268" s="75"/>
      <c r="P1268" s="112">
        <v>32</v>
      </c>
      <c r="Q1268" s="75"/>
      <c r="R1268" s="112" t="s">
        <v>3</v>
      </c>
      <c r="S1268" s="171" t="s">
        <v>18</v>
      </c>
    </row>
    <row r="1269" spans="1:19" ht="15" customHeight="1" x14ac:dyDescent="0.35">
      <c r="A1269" s="112">
        <v>379</v>
      </c>
      <c r="B1269" s="112" t="s">
        <v>1608</v>
      </c>
      <c r="C1269" s="112" t="s">
        <v>1609</v>
      </c>
      <c r="D1269" s="112" t="s">
        <v>1610</v>
      </c>
      <c r="E1269" s="112" t="s">
        <v>302</v>
      </c>
      <c r="F1269" s="112" t="s">
        <v>1611</v>
      </c>
      <c r="G1269" s="188"/>
      <c r="H1269" s="75"/>
      <c r="I1269" s="112" t="s">
        <v>505</v>
      </c>
      <c r="J1269" s="112" t="s">
        <v>1118</v>
      </c>
      <c r="K1269" s="178"/>
      <c r="L1269" s="171"/>
      <c r="M1269" s="171"/>
      <c r="N1269" s="112">
        <v>33</v>
      </c>
      <c r="O1269" s="75"/>
      <c r="P1269" s="112">
        <v>16</v>
      </c>
      <c r="Q1269" s="75"/>
      <c r="R1269" s="112" t="s">
        <v>3</v>
      </c>
      <c r="S1269" s="171" t="s">
        <v>18</v>
      </c>
    </row>
    <row r="1270" spans="1:19" ht="15" customHeight="1" x14ac:dyDescent="0.35">
      <c r="A1270" s="112">
        <v>741</v>
      </c>
      <c r="B1270" s="112" t="s">
        <v>2594</v>
      </c>
      <c r="C1270" s="112" t="s">
        <v>2595</v>
      </c>
      <c r="D1270" s="112" t="s">
        <v>1610</v>
      </c>
      <c r="E1270" s="112" t="s">
        <v>302</v>
      </c>
      <c r="F1270" s="112" t="s">
        <v>2596</v>
      </c>
      <c r="G1270" s="188"/>
      <c r="H1270" s="75"/>
      <c r="I1270" s="112" t="s">
        <v>505</v>
      </c>
      <c r="J1270" s="112" t="s">
        <v>1118</v>
      </c>
      <c r="K1270" s="178"/>
      <c r="L1270" s="171"/>
      <c r="M1270" s="171"/>
      <c r="N1270" s="112">
        <v>15</v>
      </c>
      <c r="O1270" s="75"/>
      <c r="P1270" s="112">
        <v>48</v>
      </c>
      <c r="Q1270" s="75"/>
      <c r="R1270" s="112" t="s">
        <v>3</v>
      </c>
      <c r="S1270" s="171" t="s">
        <v>18</v>
      </c>
    </row>
    <row r="1271" spans="1:19" ht="15" customHeight="1" x14ac:dyDescent="0.35">
      <c r="A1271" s="112">
        <v>726</v>
      </c>
      <c r="B1271" s="112" t="s">
        <v>2550</v>
      </c>
      <c r="C1271" s="112" t="s">
        <v>2551</v>
      </c>
      <c r="D1271" s="112" t="s">
        <v>1610</v>
      </c>
      <c r="E1271" s="112" t="s">
        <v>288</v>
      </c>
      <c r="F1271" s="112" t="s">
        <v>2552</v>
      </c>
      <c r="G1271" s="188"/>
      <c r="H1271" s="75"/>
      <c r="I1271" s="112" t="s">
        <v>505</v>
      </c>
      <c r="J1271" s="112" t="s">
        <v>1118</v>
      </c>
      <c r="K1271" s="178"/>
      <c r="L1271" s="171"/>
      <c r="M1271" s="171"/>
      <c r="N1271" s="112">
        <v>8</v>
      </c>
      <c r="O1271" s="75"/>
      <c r="P1271" s="112">
        <v>55</v>
      </c>
      <c r="Q1271" s="75"/>
      <c r="R1271" s="112" t="s">
        <v>3</v>
      </c>
      <c r="S1271" s="171" t="s">
        <v>18</v>
      </c>
    </row>
    <row r="1272" spans="1:19" ht="15" customHeight="1" x14ac:dyDescent="0.35">
      <c r="A1272" s="112">
        <v>838</v>
      </c>
      <c r="B1272" s="112" t="s">
        <v>2889</v>
      </c>
      <c r="C1272" s="112" t="s">
        <v>2890</v>
      </c>
      <c r="D1272" s="112" t="s">
        <v>1610</v>
      </c>
      <c r="E1272" s="112" t="s">
        <v>295</v>
      </c>
      <c r="F1272" s="112" t="s">
        <v>2891</v>
      </c>
      <c r="G1272" s="180" t="s">
        <v>2892</v>
      </c>
      <c r="H1272" s="75"/>
      <c r="I1272" s="112" t="s">
        <v>505</v>
      </c>
      <c r="J1272" s="112" t="s">
        <v>1118</v>
      </c>
      <c r="K1272" s="178"/>
      <c r="L1272" s="171"/>
      <c r="M1272" s="171"/>
      <c r="N1272" s="112">
        <v>27</v>
      </c>
      <c r="O1272" s="75"/>
      <c r="P1272" s="112">
        <v>74</v>
      </c>
      <c r="Q1272" s="75"/>
      <c r="R1272" s="112" t="s">
        <v>5</v>
      </c>
      <c r="S1272" s="171" t="s">
        <v>18</v>
      </c>
    </row>
    <row r="1273" spans="1:19" ht="15" customHeight="1" x14ac:dyDescent="0.35">
      <c r="A1273" s="112">
        <v>812</v>
      </c>
      <c r="B1273" s="112" t="s">
        <v>2798</v>
      </c>
      <c r="C1273" s="112" t="s">
        <v>2799</v>
      </c>
      <c r="D1273" s="112" t="s">
        <v>1610</v>
      </c>
      <c r="E1273" s="112" t="s">
        <v>556</v>
      </c>
      <c r="F1273" s="112" t="s">
        <v>2800</v>
      </c>
      <c r="G1273" s="188"/>
      <c r="H1273" s="75"/>
      <c r="I1273" s="112" t="s">
        <v>505</v>
      </c>
      <c r="J1273" s="112" t="s">
        <v>1118</v>
      </c>
      <c r="K1273" s="178"/>
      <c r="L1273" s="171"/>
      <c r="M1273" s="171"/>
      <c r="N1273" s="112">
        <v>1</v>
      </c>
      <c r="O1273" s="75"/>
      <c r="P1273" s="112">
        <v>33</v>
      </c>
      <c r="Q1273" s="75"/>
      <c r="R1273" s="112" t="s">
        <v>3</v>
      </c>
      <c r="S1273" s="171" t="s">
        <v>18</v>
      </c>
    </row>
    <row r="1274" spans="1:19" ht="15" customHeight="1" x14ac:dyDescent="0.35">
      <c r="A1274" s="112">
        <v>251</v>
      </c>
      <c r="B1274" s="112" t="s">
        <v>1229</v>
      </c>
      <c r="C1274" s="112" t="s">
        <v>1230</v>
      </c>
      <c r="D1274" s="112" t="s">
        <v>1231</v>
      </c>
      <c r="E1274" s="112" t="s">
        <v>396</v>
      </c>
      <c r="F1274" s="112" t="s">
        <v>1232</v>
      </c>
      <c r="G1274" s="188"/>
      <c r="H1274" s="75"/>
      <c r="I1274" s="112" t="s">
        <v>505</v>
      </c>
      <c r="J1274" s="112" t="s">
        <v>1118</v>
      </c>
      <c r="K1274" s="178"/>
      <c r="L1274" s="171"/>
      <c r="M1274" s="171"/>
      <c r="N1274" s="112">
        <v>39</v>
      </c>
      <c r="O1274" s="75"/>
      <c r="P1274" s="112">
        <v>30</v>
      </c>
      <c r="Q1274" s="75"/>
      <c r="R1274" s="112" t="s">
        <v>3</v>
      </c>
      <c r="S1274" s="171" t="s">
        <v>18</v>
      </c>
    </row>
    <row r="1275" spans="1:19" ht="15" customHeight="1" x14ac:dyDescent="0.35">
      <c r="A1275" s="112">
        <v>739</v>
      </c>
      <c r="B1275" s="112" t="s">
        <v>2588</v>
      </c>
      <c r="C1275" s="112" t="s">
        <v>2589</v>
      </c>
      <c r="D1275" s="112" t="s">
        <v>2590</v>
      </c>
      <c r="E1275" s="112" t="s">
        <v>310</v>
      </c>
      <c r="F1275" s="112" t="s">
        <v>2591</v>
      </c>
      <c r="G1275" s="188"/>
      <c r="H1275" s="75"/>
      <c r="I1275" s="112" t="s">
        <v>505</v>
      </c>
      <c r="J1275" s="112" t="s">
        <v>1118</v>
      </c>
      <c r="K1275" s="178"/>
      <c r="L1275" s="171"/>
      <c r="M1275" s="171"/>
      <c r="N1275" s="112">
        <v>45</v>
      </c>
      <c r="O1275" s="75"/>
      <c r="P1275" s="112">
        <v>34</v>
      </c>
      <c r="Q1275" s="75"/>
      <c r="R1275" s="112" t="s">
        <v>3</v>
      </c>
      <c r="S1275" s="171" t="s">
        <v>18</v>
      </c>
    </row>
    <row r="1276" spans="1:19" ht="15" customHeight="1" x14ac:dyDescent="0.35">
      <c r="A1276" s="112">
        <v>695</v>
      </c>
      <c r="B1276" s="112" t="s">
        <v>2453</v>
      </c>
      <c r="C1276" s="112" t="s">
        <v>2454</v>
      </c>
      <c r="D1276" s="112" t="s">
        <v>2108</v>
      </c>
      <c r="E1276" s="112" t="s">
        <v>288</v>
      </c>
      <c r="F1276" s="112" t="s">
        <v>2455</v>
      </c>
      <c r="G1276" s="188"/>
      <c r="H1276" s="75"/>
      <c r="I1276" s="112" t="s">
        <v>505</v>
      </c>
      <c r="J1276" s="112" t="s">
        <v>1118</v>
      </c>
      <c r="K1276" s="178"/>
      <c r="L1276" s="171"/>
      <c r="M1276" s="171"/>
      <c r="N1276" s="112">
        <v>9</v>
      </c>
      <c r="O1276" s="75"/>
      <c r="P1276" s="112">
        <v>48</v>
      </c>
      <c r="Q1276" s="75"/>
      <c r="R1276" s="112" t="s">
        <v>3</v>
      </c>
      <c r="S1276" s="171" t="s">
        <v>18</v>
      </c>
    </row>
    <row r="1277" spans="1:19" ht="15" customHeight="1" x14ac:dyDescent="0.35">
      <c r="A1277" s="112">
        <v>554</v>
      </c>
      <c r="B1277" s="112" t="s">
        <v>2106</v>
      </c>
      <c r="C1277" s="112" t="s">
        <v>2107</v>
      </c>
      <c r="D1277" s="112" t="s">
        <v>2108</v>
      </c>
      <c r="E1277" s="112" t="s">
        <v>346</v>
      </c>
      <c r="F1277" s="112" t="s">
        <v>2109</v>
      </c>
      <c r="G1277" s="188"/>
      <c r="H1277" s="75"/>
      <c r="I1277" s="112" t="s">
        <v>505</v>
      </c>
      <c r="J1277" s="112" t="s">
        <v>1118</v>
      </c>
      <c r="K1277" s="178"/>
      <c r="L1277" s="171"/>
      <c r="M1277" s="171"/>
      <c r="N1277" s="112">
        <v>4</v>
      </c>
      <c r="O1277" s="75"/>
      <c r="P1277" s="112">
        <v>54</v>
      </c>
      <c r="Q1277" s="75"/>
      <c r="R1277" s="112" t="s">
        <v>3</v>
      </c>
      <c r="S1277" s="171" t="s">
        <v>18</v>
      </c>
    </row>
    <row r="1278" spans="1:19" ht="15" customHeight="1" x14ac:dyDescent="0.35">
      <c r="A1278" s="112">
        <v>731</v>
      </c>
      <c r="B1278" s="112" t="s">
        <v>2564</v>
      </c>
      <c r="C1278" s="112" t="s">
        <v>2565</v>
      </c>
      <c r="D1278" s="112" t="s">
        <v>2108</v>
      </c>
      <c r="E1278" s="112" t="s">
        <v>346</v>
      </c>
      <c r="F1278" s="112" t="s">
        <v>2566</v>
      </c>
      <c r="G1278" s="188"/>
      <c r="H1278" s="75"/>
      <c r="I1278" s="112" t="s">
        <v>505</v>
      </c>
      <c r="J1278" s="112" t="s">
        <v>1118</v>
      </c>
      <c r="K1278" s="178"/>
      <c r="L1278" s="171"/>
      <c r="M1278" s="171"/>
      <c r="N1278" s="75"/>
      <c r="O1278" s="75"/>
      <c r="P1278" s="112">
        <v>44</v>
      </c>
      <c r="Q1278" s="75"/>
      <c r="R1278" s="112" t="s">
        <v>3</v>
      </c>
      <c r="S1278" s="171" t="s">
        <v>18</v>
      </c>
    </row>
    <row r="1279" spans="1:19" ht="15" customHeight="1" x14ac:dyDescent="0.35">
      <c r="A1279" s="112">
        <v>245</v>
      </c>
      <c r="B1279" s="112" t="s">
        <v>1211</v>
      </c>
      <c r="C1279" s="112" t="s">
        <v>1212</v>
      </c>
      <c r="D1279" s="112" t="s">
        <v>1213</v>
      </c>
      <c r="E1279" s="112" t="s">
        <v>333</v>
      </c>
      <c r="F1279" s="112" t="s">
        <v>1214</v>
      </c>
      <c r="G1279" s="188"/>
      <c r="H1279" s="75"/>
      <c r="I1279" s="112" t="s">
        <v>505</v>
      </c>
      <c r="J1279" s="112" t="s">
        <v>1118</v>
      </c>
      <c r="K1279" s="178"/>
      <c r="L1279" s="171"/>
      <c r="M1279" s="171"/>
      <c r="N1279" s="112">
        <v>9</v>
      </c>
      <c r="O1279" s="75"/>
      <c r="P1279" s="112">
        <v>46</v>
      </c>
      <c r="Q1279" s="75"/>
      <c r="R1279" s="112" t="s">
        <v>3</v>
      </c>
      <c r="S1279" s="171" t="s">
        <v>18</v>
      </c>
    </row>
    <row r="1280" spans="1:19" ht="15" customHeight="1" x14ac:dyDescent="0.35">
      <c r="A1280" s="112">
        <v>356</v>
      </c>
      <c r="B1280" s="112" t="s">
        <v>1539</v>
      </c>
      <c r="C1280" s="112" t="s">
        <v>1540</v>
      </c>
      <c r="D1280" s="112" t="s">
        <v>1213</v>
      </c>
      <c r="E1280" s="112" t="s">
        <v>333</v>
      </c>
      <c r="F1280" s="112" t="s">
        <v>1541</v>
      </c>
      <c r="G1280" s="188"/>
      <c r="H1280" s="75"/>
      <c r="I1280" s="112" t="s">
        <v>505</v>
      </c>
      <c r="J1280" s="112" t="s">
        <v>1118</v>
      </c>
      <c r="K1280" s="178"/>
      <c r="L1280" s="171"/>
      <c r="M1280" s="171"/>
      <c r="N1280" s="112">
        <v>5</v>
      </c>
      <c r="O1280" s="75"/>
      <c r="P1280" s="112">
        <v>22</v>
      </c>
      <c r="Q1280" s="75"/>
      <c r="R1280" s="112" t="s">
        <v>3</v>
      </c>
      <c r="S1280" s="171" t="s">
        <v>18</v>
      </c>
    </row>
    <row r="1281" spans="1:19" ht="15" customHeight="1" x14ac:dyDescent="0.35">
      <c r="A1281" s="112">
        <v>958</v>
      </c>
      <c r="B1281" s="112" t="s">
        <v>3311</v>
      </c>
      <c r="C1281" s="112" t="s">
        <v>3312</v>
      </c>
      <c r="D1281" s="112" t="s">
        <v>1213</v>
      </c>
      <c r="E1281" s="112" t="s">
        <v>333</v>
      </c>
      <c r="F1281" s="112" t="s">
        <v>3313</v>
      </c>
      <c r="G1281" s="180" t="s">
        <v>3314</v>
      </c>
      <c r="H1281" s="75"/>
      <c r="I1281" s="112" t="s">
        <v>505</v>
      </c>
      <c r="J1281" s="112" t="s">
        <v>1118</v>
      </c>
      <c r="K1281" s="178"/>
      <c r="L1281" s="171"/>
      <c r="M1281" s="171"/>
      <c r="N1281" s="112">
        <v>2</v>
      </c>
      <c r="O1281" s="75"/>
      <c r="P1281" s="112">
        <v>29</v>
      </c>
      <c r="Q1281" s="75"/>
      <c r="R1281" s="112" t="s">
        <v>5</v>
      </c>
      <c r="S1281" s="171" t="s">
        <v>18</v>
      </c>
    </row>
    <row r="1282" spans="1:19" ht="15" customHeight="1" x14ac:dyDescent="0.35">
      <c r="A1282" s="112">
        <v>1058</v>
      </c>
      <c r="B1282" s="112" t="s">
        <v>3657</v>
      </c>
      <c r="C1282" s="112" t="s">
        <v>3658</v>
      </c>
      <c r="D1282" s="112" t="s">
        <v>1213</v>
      </c>
      <c r="E1282" s="112" t="s">
        <v>295</v>
      </c>
      <c r="F1282" s="112" t="s">
        <v>3659</v>
      </c>
      <c r="G1282" s="180" t="s">
        <v>3660</v>
      </c>
      <c r="H1282" s="75"/>
      <c r="I1282" s="112" t="s">
        <v>505</v>
      </c>
      <c r="J1282" s="112" t="s">
        <v>1118</v>
      </c>
      <c r="K1282" s="178"/>
      <c r="L1282" s="171"/>
      <c r="M1282" s="171"/>
      <c r="N1282" s="112">
        <v>3</v>
      </c>
      <c r="O1282" s="75"/>
      <c r="P1282" s="112">
        <v>24</v>
      </c>
      <c r="Q1282" s="75"/>
      <c r="R1282" s="112" t="s">
        <v>5</v>
      </c>
      <c r="S1282" s="171" t="s">
        <v>18</v>
      </c>
    </row>
    <row r="1283" spans="1:19" ht="15" customHeight="1" x14ac:dyDescent="0.35">
      <c r="A1283" s="112">
        <v>430</v>
      </c>
      <c r="B1283" s="112" t="s">
        <v>1758</v>
      </c>
      <c r="C1283" s="112" t="s">
        <v>1759</v>
      </c>
      <c r="D1283" s="112" t="s">
        <v>1760</v>
      </c>
      <c r="E1283" s="112" t="s">
        <v>556</v>
      </c>
      <c r="F1283" s="112" t="s">
        <v>1761</v>
      </c>
      <c r="G1283" s="188"/>
      <c r="H1283" s="75"/>
      <c r="I1283" s="112" t="s">
        <v>505</v>
      </c>
      <c r="J1283" s="112" t="s">
        <v>1118</v>
      </c>
      <c r="K1283" s="178"/>
      <c r="L1283" s="171"/>
      <c r="M1283" s="171"/>
      <c r="N1283" s="75"/>
      <c r="O1283" s="75"/>
      <c r="P1283" s="112">
        <v>32</v>
      </c>
      <c r="Q1283" s="75"/>
      <c r="R1283" s="112" t="s">
        <v>3</v>
      </c>
      <c r="S1283" s="171" t="s">
        <v>18</v>
      </c>
    </row>
    <row r="1284" spans="1:19" ht="15" customHeight="1" x14ac:dyDescent="0.35">
      <c r="A1284" s="112">
        <v>720</v>
      </c>
      <c r="B1284" s="112" t="s">
        <v>2531</v>
      </c>
      <c r="C1284" s="112" t="s">
        <v>2532</v>
      </c>
      <c r="D1284" s="112" t="s">
        <v>1658</v>
      </c>
      <c r="E1284" s="112" t="s">
        <v>310</v>
      </c>
      <c r="F1284" s="112" t="s">
        <v>2533</v>
      </c>
      <c r="G1284" s="188"/>
      <c r="H1284" s="75"/>
      <c r="I1284" s="112" t="s">
        <v>505</v>
      </c>
      <c r="J1284" s="112" t="s">
        <v>1118</v>
      </c>
      <c r="K1284" s="178"/>
      <c r="L1284" s="171"/>
      <c r="M1284" s="171"/>
      <c r="N1284" s="112">
        <v>14</v>
      </c>
      <c r="O1284" s="75"/>
      <c r="P1284" s="112">
        <v>20</v>
      </c>
      <c r="Q1284" s="75"/>
      <c r="R1284" s="112" t="s">
        <v>3</v>
      </c>
      <c r="S1284" s="171" t="s">
        <v>18</v>
      </c>
    </row>
    <row r="1285" spans="1:19" ht="15" customHeight="1" x14ac:dyDescent="0.35">
      <c r="A1285" s="112">
        <v>396</v>
      </c>
      <c r="B1285" s="112" t="s">
        <v>1656</v>
      </c>
      <c r="C1285" s="112" t="s">
        <v>1657</v>
      </c>
      <c r="D1285" s="112" t="s">
        <v>1658</v>
      </c>
      <c r="E1285" s="112" t="s">
        <v>295</v>
      </c>
      <c r="F1285" s="112" t="s">
        <v>1549</v>
      </c>
      <c r="G1285" s="188"/>
      <c r="H1285" s="75"/>
      <c r="I1285" s="112" t="s">
        <v>505</v>
      </c>
      <c r="J1285" s="112" t="s">
        <v>1118</v>
      </c>
      <c r="K1285" s="178"/>
      <c r="L1285" s="171"/>
      <c r="M1285" s="171"/>
      <c r="N1285" s="112">
        <v>4</v>
      </c>
      <c r="O1285" s="75"/>
      <c r="P1285" s="112">
        <v>28</v>
      </c>
      <c r="Q1285" s="75"/>
      <c r="R1285" s="112" t="s">
        <v>3</v>
      </c>
      <c r="S1285" s="171" t="s">
        <v>18</v>
      </c>
    </row>
    <row r="1286" spans="1:19" ht="15" customHeight="1" x14ac:dyDescent="0.35">
      <c r="A1286" s="112">
        <v>1354</v>
      </c>
      <c r="B1286" s="112" t="s">
        <v>4721</v>
      </c>
      <c r="C1286" s="112" t="s">
        <v>4722</v>
      </c>
      <c r="D1286" s="112" t="s">
        <v>1658</v>
      </c>
      <c r="E1286" s="112" t="s">
        <v>493</v>
      </c>
      <c r="F1286" s="112" t="s">
        <v>4723</v>
      </c>
      <c r="G1286" s="180" t="s">
        <v>4724</v>
      </c>
      <c r="H1286" s="75"/>
      <c r="I1286" s="112" t="s">
        <v>505</v>
      </c>
      <c r="J1286" s="112" t="s">
        <v>1118</v>
      </c>
      <c r="K1286" s="178"/>
      <c r="L1286" s="171"/>
      <c r="M1286" s="171"/>
      <c r="N1286" s="112">
        <v>95</v>
      </c>
      <c r="O1286" s="75"/>
      <c r="P1286" s="112">
        <v>43</v>
      </c>
      <c r="Q1286" s="75"/>
      <c r="R1286" s="112" t="s">
        <v>3</v>
      </c>
      <c r="S1286" s="112" t="s">
        <v>20</v>
      </c>
    </row>
    <row r="1287" spans="1:19" ht="15" customHeight="1" x14ac:dyDescent="0.35">
      <c r="A1287" s="112">
        <v>971</v>
      </c>
      <c r="B1287" s="112" t="s">
        <v>3356</v>
      </c>
      <c r="C1287" s="112" t="s">
        <v>3357</v>
      </c>
      <c r="D1287" s="112" t="s">
        <v>3358</v>
      </c>
      <c r="E1287" s="112" t="s">
        <v>325</v>
      </c>
      <c r="F1287" s="112" t="s">
        <v>3359</v>
      </c>
      <c r="G1287" s="180" t="s">
        <v>3360</v>
      </c>
      <c r="H1287" s="75"/>
      <c r="I1287" s="112" t="s">
        <v>505</v>
      </c>
      <c r="J1287" s="112" t="s">
        <v>1118</v>
      </c>
      <c r="K1287" s="178"/>
      <c r="L1287" s="171"/>
      <c r="M1287" s="171"/>
      <c r="N1287" s="112">
        <v>5</v>
      </c>
      <c r="O1287" s="75"/>
      <c r="P1287" s="112">
        <v>49</v>
      </c>
      <c r="Q1287" s="75"/>
      <c r="R1287" s="112" t="s">
        <v>5</v>
      </c>
      <c r="S1287" s="171" t="s">
        <v>18</v>
      </c>
    </row>
    <row r="1288" spans="1:19" ht="15" customHeight="1" x14ac:dyDescent="0.35">
      <c r="A1288" s="112">
        <v>1345</v>
      </c>
      <c r="B1288" s="112" t="s">
        <v>4686</v>
      </c>
      <c r="C1288" s="112" t="s">
        <v>4687</v>
      </c>
      <c r="D1288" s="112" t="s">
        <v>4688</v>
      </c>
      <c r="E1288" s="112" t="s">
        <v>346</v>
      </c>
      <c r="F1288" s="112" t="s">
        <v>4689</v>
      </c>
      <c r="G1288" s="180" t="s">
        <v>4690</v>
      </c>
      <c r="H1288" s="75"/>
      <c r="I1288" s="112" t="s">
        <v>505</v>
      </c>
      <c r="J1288" s="112" t="s">
        <v>4691</v>
      </c>
      <c r="K1288" s="178"/>
      <c r="L1288" s="171"/>
      <c r="M1288" s="171"/>
      <c r="N1288" s="112">
        <v>1</v>
      </c>
      <c r="O1288" s="75"/>
      <c r="P1288" s="112">
        <v>12</v>
      </c>
      <c r="Q1288" s="75"/>
      <c r="R1288" s="112" t="s">
        <v>3</v>
      </c>
      <c r="S1288" s="112" t="s">
        <v>20</v>
      </c>
    </row>
    <row r="1289" spans="1:19" ht="15" customHeight="1" x14ac:dyDescent="0.35">
      <c r="A1289" s="112">
        <v>1347</v>
      </c>
      <c r="B1289" s="112" t="s">
        <v>4697</v>
      </c>
      <c r="C1289" s="112" t="s">
        <v>4698</v>
      </c>
      <c r="D1289" s="112" t="s">
        <v>4699</v>
      </c>
      <c r="E1289" s="112" t="s">
        <v>556</v>
      </c>
      <c r="F1289" s="112" t="s">
        <v>4700</v>
      </c>
      <c r="G1289" s="180" t="s">
        <v>4701</v>
      </c>
      <c r="H1289" s="75"/>
      <c r="I1289" s="112" t="s">
        <v>505</v>
      </c>
      <c r="J1289" s="112" t="s">
        <v>4691</v>
      </c>
      <c r="K1289" s="178"/>
      <c r="L1289" s="171"/>
      <c r="M1289" s="171"/>
      <c r="N1289" s="75"/>
      <c r="O1289" s="75"/>
      <c r="P1289" s="112">
        <v>24</v>
      </c>
      <c r="Q1289" s="75"/>
      <c r="R1289" s="112" t="s">
        <v>3</v>
      </c>
      <c r="S1289" s="112" t="s">
        <v>20</v>
      </c>
    </row>
    <row r="1290" spans="1:19" ht="15" customHeight="1" x14ac:dyDescent="0.35">
      <c r="A1290" s="112">
        <v>145</v>
      </c>
      <c r="B1290" s="112" t="s">
        <v>808</v>
      </c>
      <c r="C1290" s="112" t="s">
        <v>809</v>
      </c>
      <c r="D1290" s="112" t="s">
        <v>810</v>
      </c>
      <c r="E1290" s="112" t="s">
        <v>295</v>
      </c>
      <c r="F1290" s="112" t="s">
        <v>811</v>
      </c>
      <c r="G1290" s="180" t="s">
        <v>812</v>
      </c>
      <c r="H1290" s="75"/>
      <c r="I1290" s="112" t="s">
        <v>505</v>
      </c>
      <c r="J1290" s="112" t="s">
        <v>305</v>
      </c>
      <c r="K1290" s="178"/>
      <c r="L1290" s="171"/>
      <c r="M1290" s="171"/>
      <c r="N1290" s="112">
        <v>5</v>
      </c>
      <c r="O1290" s="75"/>
      <c r="P1290" s="112">
        <v>54</v>
      </c>
      <c r="Q1290" s="75"/>
      <c r="R1290" s="112" t="s">
        <v>5</v>
      </c>
      <c r="S1290" s="171" t="s">
        <v>22</v>
      </c>
    </row>
    <row r="1291" spans="1:19" ht="15" customHeight="1" x14ac:dyDescent="0.35">
      <c r="A1291" s="112">
        <v>164</v>
      </c>
      <c r="B1291" s="112" t="s">
        <v>892</v>
      </c>
      <c r="C1291" s="112" t="s">
        <v>893</v>
      </c>
      <c r="D1291" s="112" t="s">
        <v>894</v>
      </c>
      <c r="E1291" s="112" t="s">
        <v>310</v>
      </c>
      <c r="F1291" s="112" t="s">
        <v>895</v>
      </c>
      <c r="G1291" s="180" t="s">
        <v>896</v>
      </c>
      <c r="H1291" s="75"/>
      <c r="I1291" s="112" t="s">
        <v>505</v>
      </c>
      <c r="J1291" s="112" t="s">
        <v>897</v>
      </c>
      <c r="K1291" s="178"/>
      <c r="L1291" s="171"/>
      <c r="M1291" s="171"/>
      <c r="N1291" s="112">
        <v>6</v>
      </c>
      <c r="O1291" s="75"/>
      <c r="P1291" s="112">
        <v>54</v>
      </c>
      <c r="Q1291" s="75"/>
      <c r="R1291" s="112" t="s">
        <v>5</v>
      </c>
      <c r="S1291" s="171" t="s">
        <v>22</v>
      </c>
    </row>
    <row r="1292" spans="1:19" ht="15" customHeight="1" x14ac:dyDescent="0.35">
      <c r="A1292" s="112">
        <v>846</v>
      </c>
      <c r="B1292" s="112" t="s">
        <v>2921</v>
      </c>
      <c r="C1292" s="112" t="s">
        <v>2922</v>
      </c>
      <c r="D1292" s="112" t="s">
        <v>2923</v>
      </c>
      <c r="E1292" s="112" t="s">
        <v>288</v>
      </c>
      <c r="F1292" s="112" t="s">
        <v>2924</v>
      </c>
      <c r="G1292" s="180" t="s">
        <v>488</v>
      </c>
      <c r="H1292" s="75"/>
      <c r="I1292" s="112" t="s">
        <v>505</v>
      </c>
      <c r="J1292" s="112" t="s">
        <v>2925</v>
      </c>
      <c r="K1292" s="178"/>
      <c r="L1292" s="171"/>
      <c r="M1292" s="171"/>
      <c r="N1292" s="112">
        <v>4</v>
      </c>
      <c r="O1292" s="75"/>
      <c r="P1292" s="112">
        <v>27</v>
      </c>
      <c r="Q1292" s="75"/>
      <c r="R1292" s="112" t="s">
        <v>5</v>
      </c>
      <c r="S1292" s="171" t="s">
        <v>18</v>
      </c>
    </row>
    <row r="1293" spans="1:19" ht="15" customHeight="1" x14ac:dyDescent="0.35">
      <c r="A1293" s="112">
        <v>4</v>
      </c>
      <c r="B1293" s="171" t="s">
        <v>67</v>
      </c>
      <c r="C1293" s="181" t="s">
        <v>68</v>
      </c>
      <c r="D1293" s="171" t="s">
        <v>69</v>
      </c>
      <c r="E1293" s="171">
        <v>2019</v>
      </c>
      <c r="F1293" s="171" t="s">
        <v>70</v>
      </c>
      <c r="G1293" s="178" t="s">
        <v>71</v>
      </c>
      <c r="H1293" s="171" t="s">
        <v>72</v>
      </c>
      <c r="I1293" s="171" t="s">
        <v>63</v>
      </c>
      <c r="J1293" s="171"/>
      <c r="K1293" s="178" t="s">
        <v>73</v>
      </c>
      <c r="L1293" s="171" t="s">
        <v>74</v>
      </c>
      <c r="M1293" s="171" t="s">
        <v>49</v>
      </c>
      <c r="N1293" s="112">
        <v>4</v>
      </c>
      <c r="O1293" s="75"/>
      <c r="P1293" s="112">
        <v>23</v>
      </c>
      <c r="Q1293" s="75"/>
      <c r="R1293" s="112" t="s">
        <v>3</v>
      </c>
      <c r="S1293" s="171" t="s">
        <v>4</v>
      </c>
    </row>
    <row r="1294" spans="1:19" ht="15" customHeight="1" x14ac:dyDescent="0.35">
      <c r="A1294" s="112">
        <v>7</v>
      </c>
      <c r="B1294" s="171" t="s">
        <v>89</v>
      </c>
      <c r="C1294" s="179" t="s">
        <v>90</v>
      </c>
      <c r="D1294" s="171" t="s">
        <v>91</v>
      </c>
      <c r="E1294" s="171">
        <v>2017</v>
      </c>
      <c r="F1294" s="171" t="s">
        <v>92</v>
      </c>
      <c r="G1294" s="178" t="s">
        <v>93</v>
      </c>
      <c r="H1294" s="171"/>
      <c r="I1294" s="171" t="s">
        <v>46</v>
      </c>
      <c r="J1294" s="171"/>
      <c r="K1294" s="178" t="s">
        <v>94</v>
      </c>
      <c r="L1294" s="171" t="s">
        <v>95</v>
      </c>
      <c r="M1294" s="171" t="s">
        <v>49</v>
      </c>
      <c r="N1294" s="112">
        <v>79</v>
      </c>
      <c r="O1294" s="75"/>
      <c r="P1294" s="112">
        <v>48</v>
      </c>
      <c r="Q1294" s="75"/>
      <c r="R1294" s="112" t="s">
        <v>3</v>
      </c>
      <c r="S1294" s="171" t="s">
        <v>4</v>
      </c>
    </row>
    <row r="1295" spans="1:19" ht="15" customHeight="1" x14ac:dyDescent="0.35">
      <c r="A1295" s="112">
        <v>28</v>
      </c>
      <c r="B1295" s="171" t="s">
        <v>236</v>
      </c>
      <c r="C1295" s="171" t="s">
        <v>237</v>
      </c>
      <c r="D1295" s="171" t="s">
        <v>238</v>
      </c>
      <c r="E1295" s="171">
        <v>2015</v>
      </c>
      <c r="F1295" s="171" t="s">
        <v>239</v>
      </c>
      <c r="G1295" s="178" t="s">
        <v>240</v>
      </c>
      <c r="H1295" s="171"/>
      <c r="I1295" s="171" t="s">
        <v>46</v>
      </c>
      <c r="J1295" s="171"/>
      <c r="K1295" s="178" t="s">
        <v>241</v>
      </c>
      <c r="L1295" s="171" t="s">
        <v>242</v>
      </c>
      <c r="M1295" s="171" t="s">
        <v>49</v>
      </c>
      <c r="N1295" s="112">
        <v>20</v>
      </c>
      <c r="O1295" s="75"/>
      <c r="P1295" s="112">
        <v>43</v>
      </c>
      <c r="Q1295" s="75"/>
      <c r="R1295" s="112" t="s">
        <v>3</v>
      </c>
      <c r="S1295" s="171" t="s">
        <v>4</v>
      </c>
    </row>
    <row r="1296" spans="1:19" ht="15" customHeight="1" x14ac:dyDescent="0.35">
      <c r="A1296" s="112">
        <v>17</v>
      </c>
      <c r="B1296" s="171" t="s">
        <v>160</v>
      </c>
      <c r="C1296" s="183" t="s">
        <v>161</v>
      </c>
      <c r="D1296" s="171" t="s">
        <v>162</v>
      </c>
      <c r="E1296" s="171">
        <v>2016</v>
      </c>
      <c r="F1296" s="171" t="s">
        <v>163</v>
      </c>
      <c r="G1296" s="178" t="s">
        <v>164</v>
      </c>
      <c r="H1296" s="171"/>
      <c r="I1296" s="171" t="s">
        <v>46</v>
      </c>
      <c r="J1296" s="171"/>
      <c r="K1296" s="184" t="s">
        <v>165</v>
      </c>
      <c r="L1296" s="194" t="s">
        <v>166</v>
      </c>
      <c r="M1296" s="171" t="s">
        <v>49</v>
      </c>
      <c r="N1296" s="112">
        <v>36</v>
      </c>
      <c r="O1296" s="75"/>
      <c r="P1296" s="112">
        <v>78</v>
      </c>
      <c r="Q1296" s="75"/>
      <c r="R1296" s="112" t="s">
        <v>3</v>
      </c>
      <c r="S1296" s="171" t="s">
        <v>4</v>
      </c>
    </row>
    <row r="1297" spans="1:19" ht="15" customHeight="1" x14ac:dyDescent="0.35">
      <c r="A1297" s="112">
        <v>8</v>
      </c>
      <c r="B1297" s="171" t="s">
        <v>96</v>
      </c>
      <c r="C1297" s="179" t="s">
        <v>97</v>
      </c>
      <c r="D1297" s="171" t="s">
        <v>98</v>
      </c>
      <c r="E1297" s="171">
        <v>2019</v>
      </c>
      <c r="F1297" s="171" t="s">
        <v>99</v>
      </c>
      <c r="G1297" s="178" t="s">
        <v>100</v>
      </c>
      <c r="H1297" s="171"/>
      <c r="I1297" s="171" t="s">
        <v>46</v>
      </c>
      <c r="J1297" s="171"/>
      <c r="K1297" s="178" t="s">
        <v>101</v>
      </c>
      <c r="L1297" s="171" t="s">
        <v>102</v>
      </c>
      <c r="M1297" s="171" t="s">
        <v>49</v>
      </c>
      <c r="N1297" s="112">
        <v>10</v>
      </c>
      <c r="O1297" s="75"/>
      <c r="P1297" s="112">
        <v>40</v>
      </c>
      <c r="Q1297" s="75"/>
      <c r="R1297" s="112" t="s">
        <v>3</v>
      </c>
      <c r="S1297" s="171" t="s">
        <v>4</v>
      </c>
    </row>
    <row r="1298" spans="1:19" ht="15" customHeight="1" x14ac:dyDescent="0.35">
      <c r="A1298" s="112">
        <v>42</v>
      </c>
      <c r="B1298" s="186" t="s">
        <v>322</v>
      </c>
      <c r="C1298" s="186" t="s">
        <v>323</v>
      </c>
      <c r="D1298" s="186" t="s">
        <v>324</v>
      </c>
      <c r="E1298" s="186" t="s">
        <v>325</v>
      </c>
      <c r="F1298" s="186" t="s">
        <v>326</v>
      </c>
      <c r="G1298" s="187" t="s">
        <v>327</v>
      </c>
      <c r="H1298" s="171"/>
      <c r="I1298" s="171"/>
      <c r="J1298" s="186" t="s">
        <v>328</v>
      </c>
      <c r="K1298" s="178"/>
      <c r="L1298" s="171" t="s">
        <v>329</v>
      </c>
      <c r="M1298" s="171" t="s">
        <v>49</v>
      </c>
      <c r="N1298" s="112">
        <v>2</v>
      </c>
      <c r="O1298" s="75"/>
      <c r="P1298" s="112">
        <v>8</v>
      </c>
      <c r="Q1298" s="75"/>
      <c r="R1298" s="112" t="s">
        <v>5</v>
      </c>
      <c r="S1298" s="171" t="s">
        <v>4</v>
      </c>
    </row>
    <row r="1299" spans="1:19" ht="15" customHeight="1" x14ac:dyDescent="0.35">
      <c r="A1299" s="112">
        <v>14</v>
      </c>
      <c r="B1299" s="171" t="s">
        <v>137</v>
      </c>
      <c r="C1299" s="183" t="s">
        <v>138</v>
      </c>
      <c r="D1299" s="171" t="s">
        <v>139</v>
      </c>
      <c r="E1299" s="171">
        <v>2014</v>
      </c>
      <c r="F1299" s="171" t="s">
        <v>140</v>
      </c>
      <c r="G1299" s="178" t="s">
        <v>141</v>
      </c>
      <c r="H1299" s="171" t="s">
        <v>142</v>
      </c>
      <c r="I1299" s="171" t="s">
        <v>63</v>
      </c>
      <c r="J1299" s="171"/>
      <c r="K1299" s="178" t="s">
        <v>143</v>
      </c>
      <c r="L1299" s="171" t="s">
        <v>144</v>
      </c>
      <c r="M1299" s="171" t="s">
        <v>49</v>
      </c>
      <c r="N1299" s="112">
        <v>0</v>
      </c>
      <c r="O1299" s="75"/>
      <c r="P1299" s="112">
        <v>11</v>
      </c>
      <c r="Q1299" s="75"/>
      <c r="R1299" s="112" t="s">
        <v>3</v>
      </c>
      <c r="S1299" s="171" t="s">
        <v>4</v>
      </c>
    </row>
    <row r="1300" spans="1:19" ht="15" customHeight="1" x14ac:dyDescent="0.35">
      <c r="A1300" s="112">
        <v>53</v>
      </c>
      <c r="B1300" s="186" t="s">
        <v>393</v>
      </c>
      <c r="C1300" s="186" t="s">
        <v>394</v>
      </c>
      <c r="D1300" s="186" t="s">
        <v>395</v>
      </c>
      <c r="E1300" s="186" t="s">
        <v>396</v>
      </c>
      <c r="F1300" s="186" t="s">
        <v>397</v>
      </c>
      <c r="G1300" s="187" t="s">
        <v>398</v>
      </c>
      <c r="H1300" s="171"/>
      <c r="I1300" s="171"/>
      <c r="J1300" s="186" t="s">
        <v>399</v>
      </c>
      <c r="K1300" s="178"/>
      <c r="L1300" s="171" t="s">
        <v>400</v>
      </c>
      <c r="M1300" s="171" t="s">
        <v>49</v>
      </c>
      <c r="N1300" s="112">
        <v>8</v>
      </c>
      <c r="O1300" s="75"/>
      <c r="P1300" s="112">
        <v>17</v>
      </c>
      <c r="Q1300" s="75"/>
      <c r="R1300" s="112" t="s">
        <v>5</v>
      </c>
      <c r="S1300" s="171" t="s">
        <v>4</v>
      </c>
    </row>
    <row r="1301" spans="1:19" ht="15" customHeight="1" x14ac:dyDescent="0.35">
      <c r="A1301" s="112">
        <v>36</v>
      </c>
      <c r="B1301" s="171" t="s">
        <v>280</v>
      </c>
      <c r="C1301" s="183" t="s">
        <v>281</v>
      </c>
      <c r="D1301" s="171" t="s">
        <v>282</v>
      </c>
      <c r="E1301" s="171">
        <v>2019</v>
      </c>
      <c r="F1301" s="171" t="s">
        <v>283</v>
      </c>
      <c r="G1301" s="178" t="s">
        <v>284</v>
      </c>
      <c r="H1301" s="171"/>
      <c r="I1301" s="171" t="s">
        <v>46</v>
      </c>
      <c r="J1301" s="171"/>
      <c r="K1301" s="178" t="s">
        <v>285</v>
      </c>
      <c r="L1301" s="193"/>
      <c r="M1301" s="171" t="s">
        <v>49</v>
      </c>
      <c r="N1301" s="112">
        <v>3</v>
      </c>
      <c r="O1301" s="75"/>
      <c r="P1301" s="75"/>
      <c r="Q1301" s="75"/>
      <c r="R1301" s="112" t="s">
        <v>3</v>
      </c>
      <c r="S1301" s="171" t="s">
        <v>4</v>
      </c>
    </row>
    <row r="1302" spans="1:19" ht="15" customHeight="1" x14ac:dyDescent="0.35">
      <c r="A1302" s="112">
        <v>41</v>
      </c>
      <c r="B1302" s="186" t="s">
        <v>315</v>
      </c>
      <c r="C1302" s="186" t="s">
        <v>316</v>
      </c>
      <c r="D1302" s="186" t="s">
        <v>317</v>
      </c>
      <c r="E1302" s="186" t="s">
        <v>288</v>
      </c>
      <c r="F1302" s="186" t="s">
        <v>318</v>
      </c>
      <c r="G1302" s="187" t="s">
        <v>319</v>
      </c>
      <c r="H1302" s="171"/>
      <c r="I1302" s="171"/>
      <c r="J1302" s="186" t="s">
        <v>320</v>
      </c>
      <c r="K1302" s="178" t="s">
        <v>321</v>
      </c>
      <c r="L1302" s="171"/>
      <c r="M1302" s="171" t="s">
        <v>49</v>
      </c>
      <c r="N1302" s="112">
        <v>1</v>
      </c>
      <c r="O1302" s="75"/>
      <c r="P1302" s="75"/>
      <c r="Q1302" s="75"/>
      <c r="R1302" s="112" t="s">
        <v>5</v>
      </c>
      <c r="S1302" s="171" t="s">
        <v>4</v>
      </c>
    </row>
    <row r="1303" spans="1:19" ht="15" customHeight="1" x14ac:dyDescent="0.35">
      <c r="A1303" s="112">
        <v>50</v>
      </c>
      <c r="B1303" s="186" t="s">
        <v>375</v>
      </c>
      <c r="C1303" s="186" t="s">
        <v>376</v>
      </c>
      <c r="D1303" s="186" t="s">
        <v>377</v>
      </c>
      <c r="E1303" s="186" t="s">
        <v>302</v>
      </c>
      <c r="F1303" s="186" t="s">
        <v>378</v>
      </c>
      <c r="G1303" s="187" t="s">
        <v>379</v>
      </c>
      <c r="H1303" s="171"/>
      <c r="I1303" s="171"/>
      <c r="J1303" s="186" t="s">
        <v>380</v>
      </c>
      <c r="K1303" s="178"/>
      <c r="L1303" s="171" t="s">
        <v>381</v>
      </c>
      <c r="M1303" s="171" t="s">
        <v>49</v>
      </c>
      <c r="N1303" s="75"/>
      <c r="O1303" s="75"/>
      <c r="P1303" s="112">
        <v>16</v>
      </c>
      <c r="Q1303" s="75"/>
      <c r="R1303" s="112" t="s">
        <v>5</v>
      </c>
      <c r="S1303" s="171" t="s">
        <v>4</v>
      </c>
    </row>
    <row r="1304" spans="1:19" ht="15" customHeight="1" x14ac:dyDescent="0.35">
      <c r="A1304" s="112">
        <v>2</v>
      </c>
      <c r="B1304" s="171" t="s">
        <v>50</v>
      </c>
      <c r="C1304" s="179" t="s">
        <v>51</v>
      </c>
      <c r="D1304" s="171" t="s">
        <v>52</v>
      </c>
      <c r="E1304" s="171">
        <v>2019</v>
      </c>
      <c r="F1304" s="171" t="s">
        <v>53</v>
      </c>
      <c r="G1304" s="178" t="s">
        <v>54</v>
      </c>
      <c r="H1304" s="171"/>
      <c r="I1304" s="171" t="s">
        <v>46</v>
      </c>
      <c r="J1304" s="171"/>
      <c r="K1304" s="178" t="s">
        <v>55</v>
      </c>
      <c r="L1304" s="171" t="s">
        <v>56</v>
      </c>
      <c r="M1304" s="171" t="s">
        <v>49</v>
      </c>
      <c r="N1304" s="112">
        <v>2</v>
      </c>
      <c r="O1304" s="75"/>
      <c r="P1304" s="112">
        <v>23</v>
      </c>
      <c r="Q1304" s="75"/>
      <c r="R1304" s="112" t="s">
        <v>3</v>
      </c>
      <c r="S1304" s="171" t="s">
        <v>4</v>
      </c>
    </row>
    <row r="1305" spans="1:19" ht="15" customHeight="1" x14ac:dyDescent="0.35">
      <c r="A1305" s="112">
        <v>46</v>
      </c>
      <c r="B1305" s="186" t="s">
        <v>351</v>
      </c>
      <c r="C1305" s="186" t="s">
        <v>352</v>
      </c>
      <c r="D1305" s="186" t="s">
        <v>353</v>
      </c>
      <c r="E1305" s="186" t="s">
        <v>302</v>
      </c>
      <c r="F1305" s="186" t="s">
        <v>354</v>
      </c>
      <c r="G1305" s="187" t="s">
        <v>355</v>
      </c>
      <c r="H1305" s="171"/>
      <c r="I1305" s="171"/>
      <c r="J1305" s="186" t="s">
        <v>356</v>
      </c>
      <c r="K1305" s="178" t="s">
        <v>357</v>
      </c>
      <c r="L1305" s="171"/>
      <c r="M1305" s="171" t="s">
        <v>49</v>
      </c>
      <c r="N1305" s="112">
        <v>3</v>
      </c>
      <c r="O1305" s="75"/>
      <c r="P1305" s="112">
        <v>15</v>
      </c>
      <c r="Q1305" s="75"/>
      <c r="R1305" s="112" t="s">
        <v>5</v>
      </c>
      <c r="S1305" s="171" t="s">
        <v>4</v>
      </c>
    </row>
    <row r="1306" spans="1:19" ht="15" customHeight="1" x14ac:dyDescent="0.35">
      <c r="A1306" s="112">
        <v>1355</v>
      </c>
      <c r="B1306" s="112" t="s">
        <v>4725</v>
      </c>
      <c r="C1306" s="112" t="s">
        <v>4726</v>
      </c>
      <c r="D1306" s="112" t="s">
        <v>4683</v>
      </c>
      <c r="E1306" s="112" t="s">
        <v>295</v>
      </c>
      <c r="F1306" s="112" t="s">
        <v>4727</v>
      </c>
      <c r="G1306" s="180" t="s">
        <v>4728</v>
      </c>
      <c r="H1306" s="75"/>
      <c r="I1306" s="112" t="s">
        <v>505</v>
      </c>
      <c r="J1306" s="112" t="s">
        <v>4673</v>
      </c>
      <c r="K1306" s="178"/>
      <c r="L1306" s="171"/>
      <c r="M1306" s="171"/>
      <c r="N1306" s="112">
        <v>4</v>
      </c>
      <c r="O1306" s="75"/>
      <c r="P1306" s="112">
        <v>38</v>
      </c>
      <c r="Q1306" s="75"/>
      <c r="R1306" s="112" t="s">
        <v>5</v>
      </c>
      <c r="S1306" s="112" t="s">
        <v>20</v>
      </c>
    </row>
    <row r="1307" spans="1:19" ht="15" customHeight="1" x14ac:dyDescent="0.35">
      <c r="A1307" s="112">
        <v>1348</v>
      </c>
      <c r="B1307" s="112" t="s">
        <v>4702</v>
      </c>
      <c r="C1307" s="112" t="s">
        <v>4703</v>
      </c>
      <c r="D1307" s="112" t="s">
        <v>4683</v>
      </c>
      <c r="E1307" s="112" t="s">
        <v>346</v>
      </c>
      <c r="F1307" s="112" t="s">
        <v>4704</v>
      </c>
      <c r="G1307" s="180" t="s">
        <v>4705</v>
      </c>
      <c r="H1307" s="75"/>
      <c r="I1307" s="112" t="s">
        <v>505</v>
      </c>
      <c r="J1307" s="112" t="s">
        <v>4673</v>
      </c>
      <c r="K1307" s="178"/>
      <c r="L1307" s="171"/>
      <c r="M1307" s="171"/>
      <c r="N1307" s="112">
        <v>8</v>
      </c>
      <c r="O1307" s="75"/>
      <c r="P1307" s="112">
        <v>32</v>
      </c>
      <c r="Q1307" s="75"/>
      <c r="R1307" s="112" t="s">
        <v>3</v>
      </c>
      <c r="S1307" s="112" t="s">
        <v>20</v>
      </c>
    </row>
    <row r="1308" spans="1:19" ht="15" customHeight="1" x14ac:dyDescent="0.35">
      <c r="A1308" s="112">
        <v>1353</v>
      </c>
      <c r="B1308" s="112" t="s">
        <v>4717</v>
      </c>
      <c r="C1308" s="112" t="s">
        <v>4718</v>
      </c>
      <c r="D1308" s="112" t="s">
        <v>4683</v>
      </c>
      <c r="E1308" s="112" t="s">
        <v>346</v>
      </c>
      <c r="F1308" s="112" t="s">
        <v>4719</v>
      </c>
      <c r="G1308" s="180" t="s">
        <v>4720</v>
      </c>
      <c r="H1308" s="75"/>
      <c r="I1308" s="112" t="s">
        <v>505</v>
      </c>
      <c r="J1308" s="112" t="s">
        <v>4673</v>
      </c>
      <c r="K1308" s="178"/>
      <c r="L1308" s="171"/>
      <c r="M1308" s="171"/>
      <c r="N1308" s="75"/>
      <c r="O1308" s="75"/>
      <c r="P1308" s="112">
        <v>30</v>
      </c>
      <c r="Q1308" s="75"/>
      <c r="R1308" s="112" t="s">
        <v>3</v>
      </c>
      <c r="S1308" s="112" t="s">
        <v>20</v>
      </c>
    </row>
    <row r="1309" spans="1:19" ht="15" customHeight="1" x14ac:dyDescent="0.35">
      <c r="A1309" s="112">
        <v>1344</v>
      </c>
      <c r="B1309" s="112" t="s">
        <v>4681</v>
      </c>
      <c r="C1309" s="112" t="s">
        <v>4682</v>
      </c>
      <c r="D1309" s="112" t="s">
        <v>4683</v>
      </c>
      <c r="E1309" s="112" t="s">
        <v>556</v>
      </c>
      <c r="F1309" s="112" t="s">
        <v>4684</v>
      </c>
      <c r="G1309" s="180" t="s">
        <v>4685</v>
      </c>
      <c r="H1309" s="75"/>
      <c r="I1309" s="112" t="s">
        <v>505</v>
      </c>
      <c r="J1309" s="112" t="s">
        <v>4673</v>
      </c>
      <c r="K1309" s="178"/>
      <c r="L1309" s="171"/>
      <c r="M1309" s="171"/>
      <c r="N1309" s="75"/>
      <c r="O1309" s="75"/>
      <c r="P1309" s="112">
        <v>39</v>
      </c>
      <c r="Q1309" s="75"/>
      <c r="R1309" s="112" t="s">
        <v>3</v>
      </c>
      <c r="S1309" s="112" t="s">
        <v>20</v>
      </c>
    </row>
    <row r="1310" spans="1:19" ht="15" customHeight="1" x14ac:dyDescent="0.35">
      <c r="A1310" s="112">
        <v>1350</v>
      </c>
      <c r="B1310" s="112" t="s">
        <v>4707</v>
      </c>
      <c r="C1310" s="112" t="s">
        <v>4708</v>
      </c>
      <c r="D1310" s="112" t="s">
        <v>4683</v>
      </c>
      <c r="E1310" s="112" t="s">
        <v>556</v>
      </c>
      <c r="F1310" s="112" t="s">
        <v>4709</v>
      </c>
      <c r="G1310" s="180" t="s">
        <v>4710</v>
      </c>
      <c r="H1310" s="75"/>
      <c r="I1310" s="112" t="s">
        <v>505</v>
      </c>
      <c r="J1310" s="112" t="s">
        <v>4673</v>
      </c>
      <c r="K1310" s="178"/>
      <c r="L1310" s="171"/>
      <c r="M1310" s="171"/>
      <c r="N1310" s="75"/>
      <c r="O1310" s="75"/>
      <c r="P1310" s="112">
        <v>49</v>
      </c>
      <c r="Q1310" s="75"/>
      <c r="R1310" s="112" t="s">
        <v>3</v>
      </c>
      <c r="S1310" s="112" t="s">
        <v>20</v>
      </c>
    </row>
    <row r="1311" spans="1:19" ht="15" customHeight="1" x14ac:dyDescent="0.35">
      <c r="A1311" s="112">
        <v>1357</v>
      </c>
      <c r="B1311" s="112" t="s">
        <v>4734</v>
      </c>
      <c r="C1311" s="112" t="s">
        <v>4735</v>
      </c>
      <c r="D1311" s="112" t="s">
        <v>4736</v>
      </c>
      <c r="E1311" s="112" t="s">
        <v>346</v>
      </c>
      <c r="F1311" s="112" t="s">
        <v>4737</v>
      </c>
      <c r="G1311" s="180" t="s">
        <v>4738</v>
      </c>
      <c r="H1311" s="75"/>
      <c r="I1311" s="112" t="s">
        <v>505</v>
      </c>
      <c r="J1311" s="112" t="s">
        <v>4673</v>
      </c>
      <c r="K1311" s="178"/>
      <c r="L1311" s="171"/>
      <c r="M1311" s="171"/>
      <c r="N1311" s="75"/>
      <c r="O1311" s="75"/>
      <c r="P1311" s="112">
        <v>16</v>
      </c>
      <c r="Q1311" s="75"/>
      <c r="R1311" s="112" t="s">
        <v>3</v>
      </c>
      <c r="S1311" s="112" t="s">
        <v>20</v>
      </c>
    </row>
    <row r="1312" spans="1:19" ht="15" customHeight="1" x14ac:dyDescent="0.35">
      <c r="A1312" s="112">
        <v>1346</v>
      </c>
      <c r="B1312" s="112" t="s">
        <v>4692</v>
      </c>
      <c r="C1312" s="112" t="s">
        <v>4693</v>
      </c>
      <c r="D1312" s="112" t="s">
        <v>4694</v>
      </c>
      <c r="E1312" s="112" t="s">
        <v>556</v>
      </c>
      <c r="F1312" s="112" t="s">
        <v>4695</v>
      </c>
      <c r="G1312" s="180" t="s">
        <v>4696</v>
      </c>
      <c r="H1312" s="75"/>
      <c r="I1312" s="112" t="s">
        <v>505</v>
      </c>
      <c r="J1312" s="112" t="s">
        <v>4673</v>
      </c>
      <c r="K1312" s="178"/>
      <c r="L1312" s="171"/>
      <c r="M1312" s="171"/>
      <c r="N1312" s="75"/>
      <c r="O1312" s="75"/>
      <c r="P1312" s="112">
        <v>49</v>
      </c>
      <c r="Q1312" s="75"/>
      <c r="R1312" s="112" t="s">
        <v>3</v>
      </c>
      <c r="S1312" s="112" t="s">
        <v>20</v>
      </c>
    </row>
    <row r="1313" spans="1:19" ht="15" customHeight="1" x14ac:dyDescent="0.35">
      <c r="A1313" s="112">
        <v>1341</v>
      </c>
      <c r="B1313" s="112" t="s">
        <v>4668</v>
      </c>
      <c r="C1313" s="112" t="s">
        <v>4669</v>
      </c>
      <c r="D1313" s="112" t="s">
        <v>4670</v>
      </c>
      <c r="E1313" s="112" t="s">
        <v>346</v>
      </c>
      <c r="F1313" s="112" t="s">
        <v>4671</v>
      </c>
      <c r="G1313" s="180" t="s">
        <v>4672</v>
      </c>
      <c r="H1313" s="75"/>
      <c r="I1313" s="112" t="s">
        <v>505</v>
      </c>
      <c r="J1313" s="112" t="s">
        <v>4673</v>
      </c>
      <c r="K1313" s="178"/>
      <c r="L1313" s="171"/>
      <c r="M1313" s="171"/>
      <c r="N1313" s="112">
        <v>6</v>
      </c>
      <c r="O1313" s="75"/>
      <c r="P1313" s="112">
        <v>47</v>
      </c>
      <c r="Q1313" s="75"/>
      <c r="R1313" s="112" t="s">
        <v>5</v>
      </c>
      <c r="S1313" s="112" t="s">
        <v>20</v>
      </c>
    </row>
    <row r="1314" spans="1:19" ht="15" customHeight="1" x14ac:dyDescent="0.35">
      <c r="A1314" s="112">
        <v>56</v>
      </c>
      <c r="B1314" s="171" t="s">
        <v>412</v>
      </c>
      <c r="C1314" s="171" t="s">
        <v>413</v>
      </c>
      <c r="D1314" s="171" t="s">
        <v>414</v>
      </c>
      <c r="E1314" s="171">
        <v>2019</v>
      </c>
      <c r="F1314" s="171" t="s">
        <v>415</v>
      </c>
      <c r="G1314" s="180" t="s">
        <v>416</v>
      </c>
      <c r="H1314" s="171" t="s">
        <v>417</v>
      </c>
      <c r="I1314" s="171" t="s">
        <v>63</v>
      </c>
      <c r="J1314" s="171" t="s">
        <v>418</v>
      </c>
      <c r="K1314" s="178" t="s">
        <v>419</v>
      </c>
      <c r="L1314" s="171"/>
      <c r="M1314" s="171" t="s">
        <v>420</v>
      </c>
      <c r="N1314" s="112">
        <v>1</v>
      </c>
      <c r="O1314" s="75"/>
      <c r="P1314" s="112">
        <v>10</v>
      </c>
      <c r="Q1314" s="75"/>
      <c r="R1314" s="112" t="s">
        <v>5</v>
      </c>
      <c r="S1314" s="171" t="s">
        <v>4</v>
      </c>
    </row>
    <row r="1315" spans="1:19" ht="15" customHeight="1" x14ac:dyDescent="0.35">
      <c r="A1315" s="112">
        <v>233</v>
      </c>
      <c r="B1315" s="112" t="s">
        <v>1171</v>
      </c>
      <c r="C1315" s="112" t="s">
        <v>1172</v>
      </c>
      <c r="D1315" s="112" t="s">
        <v>1173</v>
      </c>
      <c r="E1315" s="112" t="s">
        <v>288</v>
      </c>
      <c r="F1315" s="112" t="s">
        <v>1174</v>
      </c>
      <c r="G1315" s="188"/>
      <c r="H1315" s="75"/>
      <c r="I1315" s="112" t="s">
        <v>505</v>
      </c>
      <c r="J1315" s="112" t="s">
        <v>1118</v>
      </c>
      <c r="K1315" s="178"/>
      <c r="L1315" s="171"/>
      <c r="M1315" s="171"/>
      <c r="N1315" s="112">
        <v>33</v>
      </c>
      <c r="O1315" s="75"/>
      <c r="P1315" s="112">
        <v>122</v>
      </c>
      <c r="Q1315" s="75"/>
      <c r="R1315" s="112" t="s">
        <v>3</v>
      </c>
      <c r="S1315" s="171" t="s">
        <v>18</v>
      </c>
    </row>
    <row r="1316" spans="1:19" ht="15" customHeight="1" x14ac:dyDescent="0.35">
      <c r="A1316" s="112">
        <v>45</v>
      </c>
      <c r="B1316" s="186" t="s">
        <v>343</v>
      </c>
      <c r="C1316" s="186" t="s">
        <v>344</v>
      </c>
      <c r="D1316" s="186" t="s">
        <v>345</v>
      </c>
      <c r="E1316" s="186" t="s">
        <v>346</v>
      </c>
      <c r="F1316" s="186" t="s">
        <v>347</v>
      </c>
      <c r="G1316" s="187" t="s">
        <v>348</v>
      </c>
      <c r="H1316" s="171"/>
      <c r="I1316" s="171"/>
      <c r="J1316" s="186" t="s">
        <v>349</v>
      </c>
      <c r="K1316" s="178" t="s">
        <v>350</v>
      </c>
      <c r="L1316" s="171"/>
      <c r="M1316" s="171" t="s">
        <v>49</v>
      </c>
      <c r="N1316" s="75"/>
      <c r="O1316" s="75"/>
      <c r="P1316" s="75"/>
      <c r="Q1316" s="75"/>
      <c r="R1316" s="112" t="s">
        <v>5</v>
      </c>
      <c r="S1316" s="171" t="s">
        <v>4</v>
      </c>
    </row>
    <row r="1317" spans="1:19" ht="15" customHeight="1" x14ac:dyDescent="0.35">
      <c r="A1317" s="112">
        <v>1340</v>
      </c>
      <c r="B1317" s="112" t="s">
        <v>4662</v>
      </c>
      <c r="C1317" s="112" t="s">
        <v>4663</v>
      </c>
      <c r="D1317" s="112" t="s">
        <v>4664</v>
      </c>
      <c r="E1317" s="112" t="s">
        <v>295</v>
      </c>
      <c r="F1317" s="112" t="s">
        <v>4665</v>
      </c>
      <c r="G1317" s="180" t="s">
        <v>4666</v>
      </c>
      <c r="H1317" s="75"/>
      <c r="I1317" s="112" t="s">
        <v>505</v>
      </c>
      <c r="J1317" s="112" t="s">
        <v>4667</v>
      </c>
      <c r="K1317" s="178"/>
      <c r="L1317" s="171"/>
      <c r="M1317" s="171"/>
      <c r="N1317" s="112">
        <v>16</v>
      </c>
      <c r="O1317" s="75"/>
      <c r="P1317" s="112">
        <v>37</v>
      </c>
      <c r="Q1317" s="75"/>
      <c r="R1317" s="112" t="s">
        <v>3</v>
      </c>
      <c r="S1317" s="112" t="s">
        <v>20</v>
      </c>
    </row>
    <row r="1318" spans="1:19" ht="15" customHeight="1" x14ac:dyDescent="0.35">
      <c r="A1318" s="112">
        <v>1</v>
      </c>
      <c r="B1318" s="171" t="s">
        <v>41</v>
      </c>
      <c r="C1318" s="171"/>
      <c r="D1318" s="171" t="s">
        <v>42</v>
      </c>
      <c r="E1318" s="171">
        <v>2016</v>
      </c>
      <c r="F1318" s="171" t="s">
        <v>43</v>
      </c>
      <c r="G1318" s="178" t="s">
        <v>44</v>
      </c>
      <c r="H1318" s="171" t="s">
        <v>45</v>
      </c>
      <c r="I1318" s="171" t="s">
        <v>46</v>
      </c>
      <c r="J1318" s="171"/>
      <c r="K1318" s="178" t="s">
        <v>47</v>
      </c>
      <c r="L1318" s="171" t="s">
        <v>48</v>
      </c>
      <c r="M1318" s="171" t="s">
        <v>49</v>
      </c>
      <c r="N1318" s="112">
        <v>2</v>
      </c>
      <c r="O1318" s="75"/>
      <c r="P1318" s="171">
        <v>18</v>
      </c>
      <c r="Q1318" s="171"/>
      <c r="R1318" s="112" t="s">
        <v>3</v>
      </c>
      <c r="S1318" s="112" t="s">
        <v>4</v>
      </c>
    </row>
    <row r="1319" spans="1:19" ht="15" customHeight="1" x14ac:dyDescent="0.35">
      <c r="A1319" s="112">
        <v>6</v>
      </c>
      <c r="B1319" s="171" t="s">
        <v>82</v>
      </c>
      <c r="C1319" s="171"/>
      <c r="D1319" s="171" t="s">
        <v>83</v>
      </c>
      <c r="E1319" s="171">
        <v>2017</v>
      </c>
      <c r="F1319" s="171" t="s">
        <v>84</v>
      </c>
      <c r="G1319" s="178" t="s">
        <v>85</v>
      </c>
      <c r="H1319" s="171" t="s">
        <v>86</v>
      </c>
      <c r="I1319" s="171" t="s">
        <v>46</v>
      </c>
      <c r="J1319" s="171"/>
      <c r="K1319" s="178" t="s">
        <v>87</v>
      </c>
      <c r="L1319" s="171" t="s">
        <v>88</v>
      </c>
      <c r="M1319" s="171" t="s">
        <v>49</v>
      </c>
      <c r="N1319" s="112">
        <v>8</v>
      </c>
      <c r="O1319" s="75"/>
      <c r="P1319" s="112">
        <v>17</v>
      </c>
      <c r="Q1319" s="75"/>
      <c r="R1319" s="112" t="s">
        <v>3</v>
      </c>
      <c r="S1319" s="171" t="s">
        <v>4</v>
      </c>
    </row>
    <row r="1320" spans="1:19" ht="15" customHeight="1" x14ac:dyDescent="0.35">
      <c r="A1320" s="112">
        <v>15</v>
      </c>
      <c r="B1320" s="171" t="s">
        <v>145</v>
      </c>
      <c r="C1320" s="171"/>
      <c r="D1320" s="112" t="s">
        <v>146</v>
      </c>
      <c r="E1320" s="171">
        <v>2020</v>
      </c>
      <c r="F1320" s="171" t="s">
        <v>147</v>
      </c>
      <c r="G1320" s="178" t="s">
        <v>148</v>
      </c>
      <c r="H1320" s="171" t="s">
        <v>149</v>
      </c>
      <c r="I1320" s="171" t="s">
        <v>46</v>
      </c>
      <c r="J1320" s="171"/>
      <c r="K1320" s="178" t="s">
        <v>150</v>
      </c>
      <c r="L1320" s="171" t="s">
        <v>151</v>
      </c>
      <c r="M1320" s="171" t="s">
        <v>49</v>
      </c>
      <c r="N1320" s="112">
        <v>0</v>
      </c>
      <c r="O1320" s="75"/>
      <c r="P1320" s="112">
        <v>20</v>
      </c>
      <c r="Q1320" s="75"/>
      <c r="R1320" s="112" t="s">
        <v>3</v>
      </c>
      <c r="S1320" s="171" t="s">
        <v>4</v>
      </c>
    </row>
    <row r="1321" spans="1:19" ht="15" customHeight="1" x14ac:dyDescent="0.35">
      <c r="A1321" s="112">
        <v>18</v>
      </c>
      <c r="B1321" s="171" t="s">
        <v>167</v>
      </c>
      <c r="C1321" s="171"/>
      <c r="D1321" s="171" t="s">
        <v>42</v>
      </c>
      <c r="E1321" s="171">
        <v>2020</v>
      </c>
      <c r="F1321" s="171" t="s">
        <v>168</v>
      </c>
      <c r="G1321" s="178" t="s">
        <v>169</v>
      </c>
      <c r="H1321" s="171" t="s">
        <v>170</v>
      </c>
      <c r="I1321" s="171" t="s">
        <v>46</v>
      </c>
      <c r="J1321" s="171"/>
      <c r="K1321" s="178" t="s">
        <v>171</v>
      </c>
      <c r="L1321" s="171" t="s">
        <v>172</v>
      </c>
      <c r="M1321" s="171" t="s">
        <v>49</v>
      </c>
      <c r="N1321" s="112">
        <v>3</v>
      </c>
      <c r="O1321" s="185"/>
      <c r="P1321" s="112">
        <v>20</v>
      </c>
      <c r="Q1321" s="75"/>
      <c r="R1321" s="112" t="s">
        <v>3</v>
      </c>
      <c r="S1321" s="171" t="s">
        <v>4</v>
      </c>
    </row>
    <row r="1322" spans="1:19" ht="15" customHeight="1" x14ac:dyDescent="0.35">
      <c r="A1322" s="112">
        <v>21</v>
      </c>
      <c r="B1322" s="171" t="s">
        <v>188</v>
      </c>
      <c r="C1322" s="171"/>
      <c r="D1322" s="171" t="s">
        <v>189</v>
      </c>
      <c r="E1322" s="171">
        <v>2019</v>
      </c>
      <c r="F1322" s="171" t="s">
        <v>190</v>
      </c>
      <c r="G1322" s="178" t="s">
        <v>191</v>
      </c>
      <c r="H1322" s="171" t="s">
        <v>192</v>
      </c>
      <c r="I1322" s="171" t="s">
        <v>63</v>
      </c>
      <c r="J1322" s="171"/>
      <c r="K1322" s="178" t="s">
        <v>193</v>
      </c>
      <c r="L1322" s="171" t="s">
        <v>194</v>
      </c>
      <c r="M1322" s="171" t="s">
        <v>195</v>
      </c>
      <c r="N1322" s="112">
        <v>1</v>
      </c>
      <c r="O1322" s="75"/>
      <c r="P1322" s="112">
        <v>53</v>
      </c>
      <c r="Q1322" s="75"/>
      <c r="R1322" s="112" t="s">
        <v>3</v>
      </c>
      <c r="S1322" s="171" t="s">
        <v>4</v>
      </c>
    </row>
    <row r="1323" spans="1:19" ht="15" customHeight="1" x14ac:dyDescent="0.35">
      <c r="A1323" s="112">
        <v>57</v>
      </c>
      <c r="B1323" s="171" t="s">
        <v>421</v>
      </c>
      <c r="C1323" s="171"/>
      <c r="D1323" s="171" t="s">
        <v>422</v>
      </c>
      <c r="E1323" s="171">
        <v>2018</v>
      </c>
      <c r="F1323" s="171" t="s">
        <v>423</v>
      </c>
      <c r="G1323" s="178" t="s">
        <v>424</v>
      </c>
      <c r="H1323" s="171"/>
      <c r="I1323" s="171" t="s">
        <v>46</v>
      </c>
      <c r="J1323" s="171"/>
      <c r="K1323" s="178" t="s">
        <v>425</v>
      </c>
      <c r="L1323" s="171"/>
      <c r="M1323" s="171" t="s">
        <v>49</v>
      </c>
      <c r="N1323" s="75"/>
      <c r="O1323" s="75"/>
      <c r="P1323" s="112">
        <v>12</v>
      </c>
      <c r="Q1323" s="75"/>
      <c r="R1323" s="112" t="s">
        <v>5</v>
      </c>
      <c r="S1323" s="171" t="s">
        <v>4</v>
      </c>
    </row>
    <row r="1324" spans="1:19" ht="15" customHeight="1" x14ac:dyDescent="0.35">
      <c r="A1324" s="112">
        <v>58</v>
      </c>
      <c r="B1324" s="171" t="s">
        <v>426</v>
      </c>
      <c r="C1324" s="171"/>
      <c r="D1324" s="171" t="s">
        <v>427</v>
      </c>
      <c r="E1324" s="171">
        <v>2017</v>
      </c>
      <c r="F1324" s="171" t="s">
        <v>428</v>
      </c>
      <c r="G1324" s="178" t="s">
        <v>429</v>
      </c>
      <c r="H1324" s="171"/>
      <c r="I1324" s="171" t="s">
        <v>46</v>
      </c>
      <c r="J1324" s="171"/>
      <c r="K1324" s="178" t="s">
        <v>430</v>
      </c>
      <c r="L1324" s="171"/>
      <c r="M1324" s="171" t="s">
        <v>49</v>
      </c>
      <c r="N1324" s="112">
        <v>9</v>
      </c>
      <c r="O1324" s="75"/>
      <c r="P1324" s="112">
        <v>22</v>
      </c>
      <c r="Q1324" s="75"/>
      <c r="R1324" s="112" t="s">
        <v>5</v>
      </c>
      <c r="S1324" s="171" t="s">
        <v>4</v>
      </c>
    </row>
    <row r="1325" spans="1:19" ht="15" customHeight="1" x14ac:dyDescent="0.35">
      <c r="A1325" s="112">
        <v>59</v>
      </c>
      <c r="B1325" s="171" t="s">
        <v>431</v>
      </c>
      <c r="C1325" s="171"/>
      <c r="D1325" s="195" t="s">
        <v>432</v>
      </c>
      <c r="E1325" s="171">
        <v>2015</v>
      </c>
      <c r="F1325" s="171" t="s">
        <v>433</v>
      </c>
      <c r="G1325" s="180" t="s">
        <v>434</v>
      </c>
      <c r="H1325" s="171"/>
      <c r="I1325" s="171"/>
      <c r="J1325" s="171"/>
      <c r="K1325" s="178" t="s">
        <v>435</v>
      </c>
      <c r="L1325" s="171"/>
      <c r="M1325" s="171" t="s">
        <v>49</v>
      </c>
      <c r="N1325" s="112">
        <v>2</v>
      </c>
      <c r="O1325" s="75"/>
      <c r="P1325" s="112">
        <v>16</v>
      </c>
      <c r="Q1325" s="75"/>
      <c r="R1325" s="112" t="s">
        <v>5</v>
      </c>
      <c r="S1325" s="171" t="s">
        <v>4</v>
      </c>
    </row>
    <row r="1326" spans="1:19" ht="15" customHeight="1" x14ac:dyDescent="0.35">
      <c r="A1326" s="112">
        <v>60</v>
      </c>
      <c r="B1326" s="171" t="s">
        <v>436</v>
      </c>
      <c r="C1326" s="171"/>
      <c r="D1326" s="171" t="s">
        <v>437</v>
      </c>
      <c r="E1326" s="171">
        <v>2020</v>
      </c>
      <c r="F1326" s="171" t="s">
        <v>438</v>
      </c>
      <c r="G1326" s="180" t="s">
        <v>439</v>
      </c>
      <c r="H1326" s="171" t="s">
        <v>440</v>
      </c>
      <c r="I1326" s="171" t="s">
        <v>46</v>
      </c>
      <c r="J1326" s="171" t="s">
        <v>441</v>
      </c>
      <c r="K1326" s="178" t="s">
        <v>442</v>
      </c>
      <c r="L1326" s="171"/>
      <c r="M1326" s="171" t="s">
        <v>49</v>
      </c>
      <c r="N1326" s="112">
        <v>1</v>
      </c>
      <c r="O1326" s="75"/>
      <c r="P1326" s="112">
        <v>30</v>
      </c>
      <c r="Q1326" s="75"/>
      <c r="R1326" s="112" t="s">
        <v>5</v>
      </c>
      <c r="S1326" s="171" t="s">
        <v>4</v>
      </c>
    </row>
  </sheetData>
  <autoFilter ref="A1:S1317" xr:uid="{00000000-0009-0000-0000-000004000000}"/>
  <hyperlinks>
    <hyperlink ref="C864" r:id="rId1" xr:uid="{00000000-0004-0000-0400-000000000000}"/>
    <hyperlink ref="C888" r:id="rId2" xr:uid="{00000000-0004-0000-0400-000001000000}"/>
    <hyperlink ref="C898" r:id="rId3" xr:uid="{00000000-0004-0000-0400-000002000000}"/>
    <hyperlink ref="C1030" r:id="rId4" xr:uid="{00000000-0004-0000-0400-000003000000}"/>
    <hyperlink ref="C1099" r:id="rId5" xr:uid="{00000000-0004-0000-0400-000004000000}"/>
    <hyperlink ref="C1102" r:id="rId6" xr:uid="{00000000-0004-0000-0400-000005000000}"/>
    <hyperlink ref="C1108" r:id="rId7" xr:uid="{00000000-0004-0000-0400-000006000000}"/>
    <hyperlink ref="C1109" r:id="rId8" xr:uid="{00000000-0004-0000-0400-000007000000}"/>
    <hyperlink ref="C1110" r:id="rId9" xr:uid="{00000000-0004-0000-0400-000008000000}"/>
    <hyperlink ref="C1130" r:id="rId10" xr:uid="{00000000-0004-0000-0400-000009000000}"/>
    <hyperlink ref="C1150" r:id="rId11" xr:uid="{00000000-0004-0000-0400-00000A000000}"/>
    <hyperlink ref="C1174" r:id="rId12" xr:uid="{00000000-0004-0000-0400-00000B000000}"/>
    <hyperlink ref="C1182" r:id="rId13" xr:uid="{00000000-0004-0000-0400-00000C000000}"/>
    <hyperlink ref="C1249" r:id="rId14" xr:uid="{00000000-0004-0000-0400-00000D000000}"/>
    <hyperlink ref="C1293" r:id="rId15" xr:uid="{00000000-0004-0000-0400-00000E000000}"/>
    <hyperlink ref="C1294" r:id="rId16" xr:uid="{00000000-0004-0000-0400-00000F000000}"/>
    <hyperlink ref="C1296" r:id="rId17" xr:uid="{00000000-0004-0000-0400-000010000000}"/>
    <hyperlink ref="C1297" r:id="rId18" xr:uid="{00000000-0004-0000-0400-000011000000}"/>
    <hyperlink ref="C1299" r:id="rId19" xr:uid="{00000000-0004-0000-0400-000012000000}"/>
    <hyperlink ref="C1301" r:id="rId20" xr:uid="{00000000-0004-0000-0400-000013000000}"/>
    <hyperlink ref="C1304" r:id="rId21" xr:uid="{00000000-0004-0000-0400-000014000000}"/>
  </hyperlinks>
  <pageMargins left="0.7" right="0.7" top="0.75" bottom="0.75" header="0" footer="0"/>
  <pageSetup orientation="landscape"/>
  <legacyDrawing r:id="rId2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896"/>
  <sheetViews>
    <sheetView workbookViewId="0">
      <pane xSplit="3" ySplit="1" topLeftCell="H876" activePane="bottomRight" state="frozen"/>
      <selection pane="topRight" activeCell="D1" sqref="D1"/>
      <selection pane="bottomLeft" activeCell="A2" sqref="A2"/>
      <selection pane="bottomRight" sqref="A1:S1"/>
    </sheetView>
  </sheetViews>
  <sheetFormatPr defaultColWidth="14.453125" defaultRowHeight="15" customHeight="1" x14ac:dyDescent="0.35"/>
  <cols>
    <col min="1" max="1" width="8.7265625" customWidth="1"/>
    <col min="2" max="2" width="32.6328125" customWidth="1"/>
    <col min="3" max="3" width="18.90625" customWidth="1"/>
    <col min="4" max="4" width="40.453125" customWidth="1"/>
    <col min="5" max="20" width="8.7265625" customWidth="1"/>
    <col min="21" max="21" width="13.36328125" bestFit="1" customWidth="1"/>
    <col min="22" max="26" width="8.7265625" customWidth="1"/>
  </cols>
  <sheetData>
    <row r="1" spans="1:22" ht="14.5" x14ac:dyDescent="0.35">
      <c r="A1" s="113" t="s">
        <v>24</v>
      </c>
      <c r="B1" s="113" t="s">
        <v>25</v>
      </c>
      <c r="C1" s="113" t="s">
        <v>26</v>
      </c>
      <c r="D1" s="113" t="s">
        <v>27</v>
      </c>
      <c r="E1" s="113" t="s">
        <v>28</v>
      </c>
      <c r="F1" s="113" t="s">
        <v>29</v>
      </c>
      <c r="G1" s="113" t="s">
        <v>30</v>
      </c>
      <c r="H1" s="113" t="s">
        <v>1</v>
      </c>
      <c r="I1" s="113" t="s">
        <v>31</v>
      </c>
      <c r="J1" s="113" t="s">
        <v>32</v>
      </c>
      <c r="K1" s="113" t="s">
        <v>33</v>
      </c>
      <c r="L1" s="113" t="s">
        <v>34</v>
      </c>
      <c r="M1" s="113" t="s">
        <v>35</v>
      </c>
      <c r="N1" s="113" t="s">
        <v>36</v>
      </c>
      <c r="O1" s="113" t="s">
        <v>37</v>
      </c>
      <c r="P1" s="113" t="s">
        <v>38</v>
      </c>
      <c r="Q1" s="113" t="s">
        <v>39</v>
      </c>
      <c r="R1" s="113" t="s">
        <v>40</v>
      </c>
      <c r="S1" s="113" t="s">
        <v>21</v>
      </c>
      <c r="U1" s="77" t="s">
        <v>6717</v>
      </c>
      <c r="V1" s="77" t="s">
        <v>6714</v>
      </c>
    </row>
    <row r="2" spans="1:22" ht="14.5" x14ac:dyDescent="0.35">
      <c r="A2" s="112">
        <v>1</v>
      </c>
      <c r="B2" s="112" t="s">
        <v>41</v>
      </c>
      <c r="C2" s="75"/>
      <c r="D2" s="112" t="s">
        <v>42</v>
      </c>
      <c r="E2" s="112">
        <v>2016</v>
      </c>
      <c r="F2" s="112" t="s">
        <v>43</v>
      </c>
      <c r="G2" s="112" t="s">
        <v>44</v>
      </c>
      <c r="H2" s="112" t="s">
        <v>45</v>
      </c>
      <c r="I2" s="112" t="s">
        <v>46</v>
      </c>
      <c r="J2" s="75"/>
      <c r="K2" s="112" t="s">
        <v>47</v>
      </c>
      <c r="L2" s="112" t="s">
        <v>48</v>
      </c>
      <c r="M2" s="112" t="s">
        <v>49</v>
      </c>
      <c r="N2" s="112">
        <v>2</v>
      </c>
      <c r="O2" s="75"/>
      <c r="P2" s="112">
        <v>18</v>
      </c>
      <c r="Q2" s="75"/>
      <c r="R2" s="112" t="s">
        <v>3</v>
      </c>
      <c r="S2" s="112" t="s">
        <v>4</v>
      </c>
      <c r="U2" s="112" t="s">
        <v>4</v>
      </c>
      <c r="V2" s="75">
        <f>COUNTIFS(S:S,U2)</f>
        <v>52</v>
      </c>
    </row>
    <row r="3" spans="1:22" ht="14.5" x14ac:dyDescent="0.35">
      <c r="A3" s="112">
        <v>2</v>
      </c>
      <c r="B3" s="112" t="s">
        <v>50</v>
      </c>
      <c r="C3" s="112" t="s">
        <v>51</v>
      </c>
      <c r="D3" s="112" t="s">
        <v>52</v>
      </c>
      <c r="E3" s="112">
        <v>2019</v>
      </c>
      <c r="F3" s="112" t="s">
        <v>53</v>
      </c>
      <c r="G3" s="112" t="s">
        <v>54</v>
      </c>
      <c r="H3" s="75"/>
      <c r="I3" s="112" t="s">
        <v>46</v>
      </c>
      <c r="J3" s="75"/>
      <c r="K3" s="112" t="s">
        <v>55</v>
      </c>
      <c r="L3" s="112" t="s">
        <v>56</v>
      </c>
      <c r="M3" s="112" t="s">
        <v>49</v>
      </c>
      <c r="N3" s="112">
        <v>2</v>
      </c>
      <c r="O3" s="75"/>
      <c r="P3" s="112">
        <v>23</v>
      </c>
      <c r="Q3" s="75"/>
      <c r="R3" s="112" t="s">
        <v>3</v>
      </c>
      <c r="S3" s="112" t="s">
        <v>4</v>
      </c>
      <c r="U3" s="112" t="s">
        <v>5558</v>
      </c>
      <c r="V3" s="75">
        <f>COUNTIFS(S:S,U3)</f>
        <v>5</v>
      </c>
    </row>
    <row r="4" spans="1:22" ht="14.5" x14ac:dyDescent="0.35">
      <c r="A4" s="112">
        <v>3</v>
      </c>
      <c r="B4" s="112" t="s">
        <v>57</v>
      </c>
      <c r="C4" s="112" t="s">
        <v>58</v>
      </c>
      <c r="D4" s="112" t="s">
        <v>59</v>
      </c>
      <c r="E4" s="112">
        <v>2020</v>
      </c>
      <c r="F4" s="112" t="s">
        <v>60</v>
      </c>
      <c r="G4" s="112" t="s">
        <v>61</v>
      </c>
      <c r="H4" s="112" t="s">
        <v>62</v>
      </c>
      <c r="I4" s="112" t="s">
        <v>63</v>
      </c>
      <c r="J4" s="112" t="s">
        <v>64</v>
      </c>
      <c r="K4" s="112" t="s">
        <v>65</v>
      </c>
      <c r="L4" s="112" t="s">
        <v>66</v>
      </c>
      <c r="M4" s="112" t="s">
        <v>49</v>
      </c>
      <c r="N4" s="112">
        <v>8</v>
      </c>
      <c r="O4" s="75"/>
      <c r="P4" s="112">
        <v>34</v>
      </c>
      <c r="Q4" s="75"/>
      <c r="R4" s="112" t="s">
        <v>3</v>
      </c>
      <c r="S4" s="112" t="s">
        <v>4</v>
      </c>
      <c r="U4" s="112" t="s">
        <v>22</v>
      </c>
      <c r="V4" s="75">
        <f>COUNTIFS(S:S,U4)</f>
        <v>136</v>
      </c>
    </row>
    <row r="5" spans="1:22" ht="14.5" x14ac:dyDescent="0.35">
      <c r="A5" s="112">
        <v>4</v>
      </c>
      <c r="B5" s="112" t="s">
        <v>67</v>
      </c>
      <c r="C5" s="112" t="s">
        <v>68</v>
      </c>
      <c r="D5" s="112" t="s">
        <v>69</v>
      </c>
      <c r="E5" s="112">
        <v>2019</v>
      </c>
      <c r="F5" s="112" t="s">
        <v>70</v>
      </c>
      <c r="G5" s="112" t="s">
        <v>71</v>
      </c>
      <c r="H5" s="112" t="s">
        <v>72</v>
      </c>
      <c r="I5" s="112" t="s">
        <v>63</v>
      </c>
      <c r="J5" s="75"/>
      <c r="K5" s="112" t="s">
        <v>73</v>
      </c>
      <c r="L5" s="112" t="s">
        <v>74</v>
      </c>
      <c r="M5" s="112" t="s">
        <v>49</v>
      </c>
      <c r="N5" s="112">
        <v>4</v>
      </c>
      <c r="O5" s="75"/>
      <c r="P5" s="112">
        <v>23</v>
      </c>
      <c r="Q5" s="75"/>
      <c r="R5" s="112" t="s">
        <v>3</v>
      </c>
      <c r="S5" s="112" t="s">
        <v>4</v>
      </c>
      <c r="U5" s="112" t="s">
        <v>18</v>
      </c>
      <c r="V5" s="75">
        <f>COUNTIFS(S:S,U5)</f>
        <v>430</v>
      </c>
    </row>
    <row r="6" spans="1:22" ht="14.5" x14ac:dyDescent="0.35">
      <c r="A6" s="112">
        <v>6</v>
      </c>
      <c r="B6" s="112" t="s">
        <v>82</v>
      </c>
      <c r="C6" s="75"/>
      <c r="D6" s="112" t="s">
        <v>83</v>
      </c>
      <c r="E6" s="112">
        <v>2017</v>
      </c>
      <c r="F6" s="112" t="s">
        <v>84</v>
      </c>
      <c r="G6" s="112" t="s">
        <v>85</v>
      </c>
      <c r="H6" s="112" t="s">
        <v>86</v>
      </c>
      <c r="I6" s="112" t="s">
        <v>46</v>
      </c>
      <c r="J6" s="75"/>
      <c r="K6" s="112" t="s">
        <v>87</v>
      </c>
      <c r="L6" s="112" t="s">
        <v>88</v>
      </c>
      <c r="M6" s="112" t="s">
        <v>49</v>
      </c>
      <c r="N6" s="112">
        <v>8</v>
      </c>
      <c r="O6" s="75"/>
      <c r="P6" s="112">
        <v>17</v>
      </c>
      <c r="Q6" s="75"/>
      <c r="R6" s="112" t="s">
        <v>3</v>
      </c>
      <c r="S6" s="112" t="s">
        <v>4</v>
      </c>
      <c r="U6" s="112" t="s">
        <v>19</v>
      </c>
      <c r="V6" s="75">
        <f>COUNTIFS(S:S,U6)</f>
        <v>257</v>
      </c>
    </row>
    <row r="7" spans="1:22" ht="14.5" x14ac:dyDescent="0.35">
      <c r="A7" s="112">
        <v>7</v>
      </c>
      <c r="B7" s="112" t="s">
        <v>89</v>
      </c>
      <c r="C7" s="112" t="s">
        <v>90</v>
      </c>
      <c r="D7" s="112" t="s">
        <v>91</v>
      </c>
      <c r="E7" s="112">
        <v>2017</v>
      </c>
      <c r="F7" s="112" t="s">
        <v>92</v>
      </c>
      <c r="G7" s="112" t="s">
        <v>93</v>
      </c>
      <c r="H7" s="75"/>
      <c r="I7" s="112" t="s">
        <v>46</v>
      </c>
      <c r="J7" s="75"/>
      <c r="K7" s="112" t="s">
        <v>94</v>
      </c>
      <c r="L7" s="112" t="s">
        <v>95</v>
      </c>
      <c r="M7" s="112" t="s">
        <v>49</v>
      </c>
      <c r="N7" s="112">
        <v>79</v>
      </c>
      <c r="O7" s="75"/>
      <c r="P7" s="112">
        <v>48</v>
      </c>
      <c r="Q7" s="75"/>
      <c r="R7" s="112" t="s">
        <v>3</v>
      </c>
      <c r="S7" s="112" t="s">
        <v>4</v>
      </c>
      <c r="U7" s="112" t="s">
        <v>12</v>
      </c>
      <c r="V7" s="75">
        <f>COUNTIFS(S:S,U7)</f>
        <v>15</v>
      </c>
    </row>
    <row r="8" spans="1:22" ht="14.5" x14ac:dyDescent="0.35">
      <c r="A8" s="112">
        <v>8</v>
      </c>
      <c r="B8" s="112" t="s">
        <v>96</v>
      </c>
      <c r="C8" s="112" t="s">
        <v>97</v>
      </c>
      <c r="D8" s="112" t="s">
        <v>98</v>
      </c>
      <c r="E8" s="112">
        <v>2019</v>
      </c>
      <c r="F8" s="112" t="s">
        <v>99</v>
      </c>
      <c r="G8" s="112" t="s">
        <v>100</v>
      </c>
      <c r="H8" s="75"/>
      <c r="I8" s="112" t="s">
        <v>46</v>
      </c>
      <c r="J8" s="75"/>
      <c r="K8" s="112" t="s">
        <v>101</v>
      </c>
      <c r="L8" s="112" t="s">
        <v>102</v>
      </c>
      <c r="M8" s="112" t="s">
        <v>49</v>
      </c>
      <c r="N8" s="112">
        <v>10</v>
      </c>
      <c r="O8" s="75"/>
      <c r="P8" s="112">
        <v>40</v>
      </c>
      <c r="Q8" s="75"/>
      <c r="R8" s="112" t="s">
        <v>3</v>
      </c>
      <c r="S8" s="112" t="s">
        <v>4</v>
      </c>
      <c r="U8" s="113" t="s">
        <v>6715</v>
      </c>
      <c r="V8" s="77">
        <f>SUM(V2:V7)</f>
        <v>895</v>
      </c>
    </row>
    <row r="9" spans="1:22" ht="14.5" x14ac:dyDescent="0.35">
      <c r="A9" s="112">
        <v>10</v>
      </c>
      <c r="B9" s="112" t="s">
        <v>107</v>
      </c>
      <c r="C9" s="112" t="s">
        <v>108</v>
      </c>
      <c r="D9" s="112" t="s">
        <v>109</v>
      </c>
      <c r="E9" s="112">
        <v>2020</v>
      </c>
      <c r="F9" s="112" t="s">
        <v>110</v>
      </c>
      <c r="G9" s="112" t="s">
        <v>111</v>
      </c>
      <c r="H9" s="112" t="s">
        <v>112</v>
      </c>
      <c r="I9" s="112" t="s">
        <v>63</v>
      </c>
      <c r="J9" s="75"/>
      <c r="K9" s="112" t="s">
        <v>113</v>
      </c>
      <c r="L9" s="75"/>
      <c r="M9" s="112" t="s">
        <v>49</v>
      </c>
      <c r="N9" s="112">
        <v>40</v>
      </c>
      <c r="O9" s="75"/>
      <c r="P9" s="112">
        <v>118</v>
      </c>
      <c r="Q9" s="75"/>
      <c r="R9" s="112" t="s">
        <v>3</v>
      </c>
      <c r="S9" s="112" t="s">
        <v>4</v>
      </c>
    </row>
    <row r="10" spans="1:22" ht="14.5" x14ac:dyDescent="0.35">
      <c r="A10" s="112">
        <v>11</v>
      </c>
      <c r="B10" s="112" t="s">
        <v>114</v>
      </c>
      <c r="C10" s="112" t="s">
        <v>115</v>
      </c>
      <c r="D10" s="112" t="s">
        <v>116</v>
      </c>
      <c r="E10" s="112">
        <v>2022</v>
      </c>
      <c r="F10" s="112" t="s">
        <v>117</v>
      </c>
      <c r="G10" s="112" t="s">
        <v>118</v>
      </c>
      <c r="H10" s="112" t="s">
        <v>119</v>
      </c>
      <c r="I10" s="112" t="s">
        <v>63</v>
      </c>
      <c r="J10" s="75"/>
      <c r="K10" s="112" t="s">
        <v>120</v>
      </c>
      <c r="L10" s="112" t="s">
        <v>121</v>
      </c>
      <c r="M10" s="112" t="s">
        <v>49</v>
      </c>
      <c r="N10" s="112">
        <v>6</v>
      </c>
      <c r="O10" s="75"/>
      <c r="P10" s="112">
        <v>43</v>
      </c>
      <c r="Q10" s="75"/>
      <c r="R10" s="112" t="s">
        <v>3</v>
      </c>
      <c r="S10" s="112" t="s">
        <v>4</v>
      </c>
    </row>
    <row r="11" spans="1:22" ht="14.5" x14ac:dyDescent="0.35">
      <c r="A11" s="112">
        <v>12</v>
      </c>
      <c r="B11" s="112" t="s">
        <v>122</v>
      </c>
      <c r="C11" s="112" t="s">
        <v>123</v>
      </c>
      <c r="D11" s="112" t="s">
        <v>59</v>
      </c>
      <c r="E11" s="112">
        <v>2021</v>
      </c>
      <c r="F11" s="112" t="s">
        <v>124</v>
      </c>
      <c r="G11" s="112" t="s">
        <v>125</v>
      </c>
      <c r="H11" s="112" t="s">
        <v>126</v>
      </c>
      <c r="I11" s="112" t="s">
        <v>63</v>
      </c>
      <c r="J11" s="75"/>
      <c r="K11" s="112" t="s">
        <v>127</v>
      </c>
      <c r="L11" s="112" t="s">
        <v>128</v>
      </c>
      <c r="M11" s="112" t="s">
        <v>49</v>
      </c>
      <c r="N11" s="112">
        <v>9</v>
      </c>
      <c r="O11" s="75"/>
      <c r="P11" s="112">
        <v>162</v>
      </c>
      <c r="Q11" s="75"/>
      <c r="R11" s="112" t="s">
        <v>3</v>
      </c>
      <c r="S11" s="112" t="s">
        <v>4</v>
      </c>
    </row>
    <row r="12" spans="1:22" ht="14.5" x14ac:dyDescent="0.35">
      <c r="A12" s="112">
        <v>13</v>
      </c>
      <c r="B12" s="112" t="s">
        <v>129</v>
      </c>
      <c r="C12" s="112" t="s">
        <v>130</v>
      </c>
      <c r="D12" s="112" t="s">
        <v>131</v>
      </c>
      <c r="E12" s="112">
        <v>2018</v>
      </c>
      <c r="F12" s="112" t="s">
        <v>132</v>
      </c>
      <c r="G12" s="112" t="s">
        <v>133</v>
      </c>
      <c r="H12" s="112" t="s">
        <v>134</v>
      </c>
      <c r="I12" s="112" t="s">
        <v>63</v>
      </c>
      <c r="J12" s="75"/>
      <c r="K12" s="112" t="s">
        <v>135</v>
      </c>
      <c r="L12" s="112" t="s">
        <v>136</v>
      </c>
      <c r="M12" s="112" t="s">
        <v>49</v>
      </c>
      <c r="N12" s="112">
        <v>7</v>
      </c>
      <c r="O12" s="75"/>
      <c r="P12" s="112">
        <v>14</v>
      </c>
      <c r="Q12" s="75"/>
      <c r="R12" s="112" t="s">
        <v>3</v>
      </c>
      <c r="S12" s="112" t="s">
        <v>4</v>
      </c>
    </row>
    <row r="13" spans="1:22" ht="14.5" x14ac:dyDescent="0.35">
      <c r="A13" s="112">
        <v>14</v>
      </c>
      <c r="B13" s="112" t="s">
        <v>137</v>
      </c>
      <c r="C13" s="112" t="s">
        <v>138</v>
      </c>
      <c r="D13" s="112" t="s">
        <v>139</v>
      </c>
      <c r="E13" s="112">
        <v>2014</v>
      </c>
      <c r="F13" s="112" t="s">
        <v>140</v>
      </c>
      <c r="G13" s="112" t="s">
        <v>141</v>
      </c>
      <c r="H13" s="112" t="s">
        <v>142</v>
      </c>
      <c r="I13" s="112" t="s">
        <v>63</v>
      </c>
      <c r="J13" s="75"/>
      <c r="K13" s="112" t="s">
        <v>143</v>
      </c>
      <c r="L13" s="112" t="s">
        <v>144</v>
      </c>
      <c r="M13" s="112" t="s">
        <v>49</v>
      </c>
      <c r="N13" s="112">
        <v>0</v>
      </c>
      <c r="O13" s="75"/>
      <c r="P13" s="112">
        <v>11</v>
      </c>
      <c r="Q13" s="75"/>
      <c r="R13" s="112" t="s">
        <v>3</v>
      </c>
      <c r="S13" s="112" t="s">
        <v>4</v>
      </c>
    </row>
    <row r="14" spans="1:22" ht="14.5" x14ac:dyDescent="0.35">
      <c r="A14" s="112">
        <v>15</v>
      </c>
      <c r="B14" s="112" t="s">
        <v>145</v>
      </c>
      <c r="C14" s="75"/>
      <c r="D14" s="112" t="s">
        <v>146</v>
      </c>
      <c r="E14" s="112">
        <v>2020</v>
      </c>
      <c r="F14" s="112" t="s">
        <v>147</v>
      </c>
      <c r="G14" s="112" t="s">
        <v>148</v>
      </c>
      <c r="H14" s="112" t="s">
        <v>149</v>
      </c>
      <c r="I14" s="112" t="s">
        <v>46</v>
      </c>
      <c r="J14" s="75"/>
      <c r="K14" s="112" t="s">
        <v>150</v>
      </c>
      <c r="L14" s="112" t="s">
        <v>151</v>
      </c>
      <c r="M14" s="112" t="s">
        <v>49</v>
      </c>
      <c r="N14" s="112">
        <v>0</v>
      </c>
      <c r="O14" s="75"/>
      <c r="P14" s="112">
        <v>20</v>
      </c>
      <c r="Q14" s="75"/>
      <c r="R14" s="112" t="s">
        <v>3</v>
      </c>
      <c r="S14" s="112" t="s">
        <v>4</v>
      </c>
    </row>
    <row r="15" spans="1:22" ht="14.5" x14ac:dyDescent="0.35">
      <c r="A15" s="112">
        <v>16</v>
      </c>
      <c r="B15" s="112" t="s">
        <v>152</v>
      </c>
      <c r="C15" s="112" t="s">
        <v>153</v>
      </c>
      <c r="D15" s="112" t="s">
        <v>154</v>
      </c>
      <c r="E15" s="112">
        <v>2020</v>
      </c>
      <c r="F15" s="112" t="s">
        <v>155</v>
      </c>
      <c r="G15" s="112" t="s">
        <v>156</v>
      </c>
      <c r="H15" s="112" t="s">
        <v>157</v>
      </c>
      <c r="I15" s="112" t="s">
        <v>63</v>
      </c>
      <c r="J15" s="75"/>
      <c r="K15" s="112" t="s">
        <v>158</v>
      </c>
      <c r="L15" s="112" t="s">
        <v>159</v>
      </c>
      <c r="M15" s="112" t="s">
        <v>49</v>
      </c>
      <c r="N15" s="112">
        <v>3</v>
      </c>
      <c r="O15" s="75"/>
      <c r="P15" s="112">
        <v>29</v>
      </c>
      <c r="Q15" s="75"/>
      <c r="R15" s="112" t="s">
        <v>3</v>
      </c>
      <c r="S15" s="112" t="s">
        <v>4</v>
      </c>
    </row>
    <row r="16" spans="1:22" ht="14.5" x14ac:dyDescent="0.35">
      <c r="A16" s="112">
        <v>17</v>
      </c>
      <c r="B16" s="112" t="s">
        <v>160</v>
      </c>
      <c r="C16" s="112" t="s">
        <v>161</v>
      </c>
      <c r="D16" s="112" t="s">
        <v>162</v>
      </c>
      <c r="E16" s="112">
        <v>2016</v>
      </c>
      <c r="F16" s="112" t="s">
        <v>163</v>
      </c>
      <c r="G16" s="112" t="s">
        <v>164</v>
      </c>
      <c r="H16" s="75"/>
      <c r="I16" s="112" t="s">
        <v>46</v>
      </c>
      <c r="J16" s="75"/>
      <c r="K16" s="112" t="s">
        <v>165</v>
      </c>
      <c r="L16" s="112" t="s">
        <v>166</v>
      </c>
      <c r="M16" s="112" t="s">
        <v>49</v>
      </c>
      <c r="N16" s="112">
        <v>36</v>
      </c>
      <c r="O16" s="75"/>
      <c r="P16" s="112">
        <v>78</v>
      </c>
      <c r="Q16" s="75"/>
      <c r="R16" s="112" t="s">
        <v>3</v>
      </c>
      <c r="S16" s="112" t="s">
        <v>4</v>
      </c>
    </row>
    <row r="17" spans="1:19" ht="14.5" x14ac:dyDescent="0.35">
      <c r="A17" s="112">
        <v>18</v>
      </c>
      <c r="B17" s="112" t="s">
        <v>167</v>
      </c>
      <c r="C17" s="75"/>
      <c r="D17" s="112" t="s">
        <v>42</v>
      </c>
      <c r="E17" s="112">
        <v>2020</v>
      </c>
      <c r="F17" s="112" t="s">
        <v>168</v>
      </c>
      <c r="G17" s="112" t="s">
        <v>169</v>
      </c>
      <c r="H17" s="112" t="s">
        <v>170</v>
      </c>
      <c r="I17" s="112" t="s">
        <v>46</v>
      </c>
      <c r="J17" s="75"/>
      <c r="K17" s="112" t="s">
        <v>171</v>
      </c>
      <c r="L17" s="112" t="s">
        <v>172</v>
      </c>
      <c r="M17" s="112" t="s">
        <v>49</v>
      </c>
      <c r="N17" s="112">
        <v>3</v>
      </c>
      <c r="O17" s="75"/>
      <c r="P17" s="112">
        <v>20</v>
      </c>
      <c r="Q17" s="75"/>
      <c r="R17" s="112" t="s">
        <v>3</v>
      </c>
      <c r="S17" s="112" t="s">
        <v>4</v>
      </c>
    </row>
    <row r="18" spans="1:19" ht="14.5" x14ac:dyDescent="0.35">
      <c r="A18" s="112">
        <v>19</v>
      </c>
      <c r="B18" s="112" t="s">
        <v>173</v>
      </c>
      <c r="C18" s="112" t="s">
        <v>174</v>
      </c>
      <c r="D18" s="112" t="s">
        <v>131</v>
      </c>
      <c r="E18" s="112">
        <v>2020</v>
      </c>
      <c r="F18" s="112" t="s">
        <v>175</v>
      </c>
      <c r="G18" s="112" t="s">
        <v>176</v>
      </c>
      <c r="H18" s="112" t="s">
        <v>177</v>
      </c>
      <c r="I18" s="112" t="s">
        <v>63</v>
      </c>
      <c r="J18" s="75"/>
      <c r="K18" s="112" t="s">
        <v>178</v>
      </c>
      <c r="L18" s="112" t="s">
        <v>179</v>
      </c>
      <c r="M18" s="112" t="s">
        <v>49</v>
      </c>
      <c r="N18" s="112">
        <v>15</v>
      </c>
      <c r="O18" s="75"/>
      <c r="P18" s="112">
        <v>86</v>
      </c>
      <c r="Q18" s="75"/>
      <c r="R18" s="112" t="s">
        <v>3</v>
      </c>
      <c r="S18" s="112" t="s">
        <v>4</v>
      </c>
    </row>
    <row r="19" spans="1:19" ht="14.5" x14ac:dyDescent="0.35">
      <c r="A19" s="112">
        <v>20</v>
      </c>
      <c r="B19" s="112" t="s">
        <v>180</v>
      </c>
      <c r="C19" s="112" t="s">
        <v>181</v>
      </c>
      <c r="D19" s="112" t="s">
        <v>182</v>
      </c>
      <c r="E19" s="112">
        <v>2019</v>
      </c>
      <c r="F19" s="112" t="s">
        <v>183</v>
      </c>
      <c r="G19" s="112" t="s">
        <v>184</v>
      </c>
      <c r="H19" s="112" t="s">
        <v>185</v>
      </c>
      <c r="I19" s="112" t="s">
        <v>63</v>
      </c>
      <c r="J19" s="75"/>
      <c r="K19" s="112" t="s">
        <v>186</v>
      </c>
      <c r="L19" s="112" t="s">
        <v>187</v>
      </c>
      <c r="M19" s="112" t="s">
        <v>49</v>
      </c>
      <c r="N19" s="112">
        <v>6</v>
      </c>
      <c r="O19" s="75"/>
      <c r="P19" s="112">
        <v>76</v>
      </c>
      <c r="Q19" s="75"/>
      <c r="R19" s="112" t="s">
        <v>3</v>
      </c>
      <c r="S19" s="112" t="s">
        <v>4</v>
      </c>
    </row>
    <row r="20" spans="1:19" ht="14.5" x14ac:dyDescent="0.35">
      <c r="A20" s="112">
        <v>21</v>
      </c>
      <c r="B20" s="112" t="s">
        <v>188</v>
      </c>
      <c r="C20" s="75"/>
      <c r="D20" s="112" t="s">
        <v>189</v>
      </c>
      <c r="E20" s="112">
        <v>2019</v>
      </c>
      <c r="F20" s="112" t="s">
        <v>190</v>
      </c>
      <c r="G20" s="112" t="s">
        <v>191</v>
      </c>
      <c r="H20" s="112" t="s">
        <v>192</v>
      </c>
      <c r="I20" s="112" t="s">
        <v>63</v>
      </c>
      <c r="J20" s="75"/>
      <c r="K20" s="112" t="s">
        <v>193</v>
      </c>
      <c r="L20" s="112" t="s">
        <v>194</v>
      </c>
      <c r="M20" s="112" t="s">
        <v>195</v>
      </c>
      <c r="N20" s="112">
        <v>1</v>
      </c>
      <c r="O20" s="75"/>
      <c r="P20" s="112">
        <v>53</v>
      </c>
      <c r="Q20" s="75"/>
      <c r="R20" s="112" t="s">
        <v>3</v>
      </c>
      <c r="S20" s="112" t="s">
        <v>4</v>
      </c>
    </row>
    <row r="21" spans="1:19" ht="15.75" customHeight="1" x14ac:dyDescent="0.35">
      <c r="A21" s="112">
        <v>23</v>
      </c>
      <c r="B21" s="112" t="s">
        <v>202</v>
      </c>
      <c r="C21" s="112" t="s">
        <v>203</v>
      </c>
      <c r="D21" s="112" t="s">
        <v>204</v>
      </c>
      <c r="E21" s="112">
        <v>2014</v>
      </c>
      <c r="F21" s="112" t="s">
        <v>205</v>
      </c>
      <c r="G21" s="112" t="s">
        <v>206</v>
      </c>
      <c r="H21" s="112" t="s">
        <v>207</v>
      </c>
      <c r="I21" s="112" t="s">
        <v>46</v>
      </c>
      <c r="J21" s="75"/>
      <c r="K21" s="112" t="s">
        <v>208</v>
      </c>
      <c r="L21" s="75"/>
      <c r="M21" s="112" t="s">
        <v>49</v>
      </c>
      <c r="N21" s="112">
        <v>6</v>
      </c>
      <c r="O21" s="75"/>
      <c r="P21" s="112">
        <v>14</v>
      </c>
      <c r="Q21" s="75"/>
      <c r="R21" s="112" t="s">
        <v>3</v>
      </c>
      <c r="S21" s="112" t="s">
        <v>4</v>
      </c>
    </row>
    <row r="22" spans="1:19" ht="15.75" customHeight="1" x14ac:dyDescent="0.35">
      <c r="A22" s="112">
        <v>25</v>
      </c>
      <c r="B22" s="112" t="s">
        <v>215</v>
      </c>
      <c r="C22" s="112" t="s">
        <v>216</v>
      </c>
      <c r="D22" s="112" t="s">
        <v>217</v>
      </c>
      <c r="E22" s="112">
        <v>2019</v>
      </c>
      <c r="F22" s="112" t="s">
        <v>218</v>
      </c>
      <c r="G22" s="112" t="s">
        <v>219</v>
      </c>
      <c r="H22" s="112" t="s">
        <v>220</v>
      </c>
      <c r="I22" s="112" t="s">
        <v>46</v>
      </c>
      <c r="J22" s="75"/>
      <c r="K22" s="112" t="s">
        <v>221</v>
      </c>
      <c r="L22" s="112" t="s">
        <v>222</v>
      </c>
      <c r="M22" s="112" t="s">
        <v>49</v>
      </c>
      <c r="N22" s="112">
        <v>23</v>
      </c>
      <c r="O22" s="75"/>
      <c r="P22" s="112">
        <v>13</v>
      </c>
      <c r="Q22" s="75"/>
      <c r="R22" s="112" t="s">
        <v>3</v>
      </c>
      <c r="S22" s="112" t="s">
        <v>4</v>
      </c>
    </row>
    <row r="23" spans="1:19" ht="15.75" customHeight="1" x14ac:dyDescent="0.35">
      <c r="A23" s="112">
        <v>27</v>
      </c>
      <c r="B23" s="112" t="s">
        <v>228</v>
      </c>
      <c r="C23" s="112" t="s">
        <v>229</v>
      </c>
      <c r="D23" s="112" t="s">
        <v>230</v>
      </c>
      <c r="E23" s="112">
        <v>2020</v>
      </c>
      <c r="F23" s="112" t="s">
        <v>231</v>
      </c>
      <c r="G23" s="112" t="s">
        <v>232</v>
      </c>
      <c r="H23" s="112" t="s">
        <v>233</v>
      </c>
      <c r="I23" s="112" t="s">
        <v>46</v>
      </c>
      <c r="J23" s="75"/>
      <c r="K23" s="112" t="s">
        <v>234</v>
      </c>
      <c r="L23" s="112" t="s">
        <v>235</v>
      </c>
      <c r="M23" s="112" t="s">
        <v>49</v>
      </c>
      <c r="N23" s="112">
        <v>1</v>
      </c>
      <c r="O23" s="75"/>
      <c r="P23" s="112">
        <v>24</v>
      </c>
      <c r="Q23" s="75"/>
      <c r="R23" s="112" t="s">
        <v>3</v>
      </c>
      <c r="S23" s="112" t="s">
        <v>4</v>
      </c>
    </row>
    <row r="24" spans="1:19" ht="15.75" customHeight="1" x14ac:dyDescent="0.35">
      <c r="A24" s="112">
        <v>28</v>
      </c>
      <c r="B24" s="112" t="s">
        <v>236</v>
      </c>
      <c r="C24" s="112" t="s">
        <v>237</v>
      </c>
      <c r="D24" s="112" t="s">
        <v>238</v>
      </c>
      <c r="E24" s="112">
        <v>2015</v>
      </c>
      <c r="F24" s="112" t="s">
        <v>239</v>
      </c>
      <c r="G24" s="112" t="s">
        <v>240</v>
      </c>
      <c r="H24" s="75"/>
      <c r="I24" s="112" t="s">
        <v>46</v>
      </c>
      <c r="J24" s="75"/>
      <c r="K24" s="112" t="s">
        <v>241</v>
      </c>
      <c r="L24" s="112" t="s">
        <v>242</v>
      </c>
      <c r="M24" s="112" t="s">
        <v>49</v>
      </c>
      <c r="N24" s="112">
        <v>20</v>
      </c>
      <c r="O24" s="75"/>
      <c r="P24" s="112">
        <v>43</v>
      </c>
      <c r="Q24" s="75"/>
      <c r="R24" s="112" t="s">
        <v>3</v>
      </c>
      <c r="S24" s="112" t="s">
        <v>4</v>
      </c>
    </row>
    <row r="25" spans="1:19" ht="15.75" customHeight="1" x14ac:dyDescent="0.35">
      <c r="A25" s="112">
        <v>29</v>
      </c>
      <c r="B25" s="112" t="s">
        <v>243</v>
      </c>
      <c r="C25" s="112" t="s">
        <v>244</v>
      </c>
      <c r="D25" s="112" t="s">
        <v>245</v>
      </c>
      <c r="E25" s="112">
        <v>2021</v>
      </c>
      <c r="F25" s="112" t="s">
        <v>246</v>
      </c>
      <c r="G25" s="112" t="s">
        <v>247</v>
      </c>
      <c r="H25" s="75"/>
      <c r="I25" s="112" t="s">
        <v>46</v>
      </c>
      <c r="J25" s="75"/>
      <c r="K25" s="75"/>
      <c r="L25" s="75"/>
      <c r="M25" s="112" t="s">
        <v>49</v>
      </c>
      <c r="N25" s="112">
        <v>0</v>
      </c>
      <c r="O25" s="75"/>
      <c r="P25" s="75"/>
      <c r="Q25" s="75"/>
      <c r="R25" s="112" t="s">
        <v>3</v>
      </c>
      <c r="S25" s="112" t="s">
        <v>4</v>
      </c>
    </row>
    <row r="26" spans="1:19" ht="15.75" customHeight="1" x14ac:dyDescent="0.35">
      <c r="A26" s="112">
        <v>30</v>
      </c>
      <c r="B26" s="112" t="s">
        <v>248</v>
      </c>
      <c r="C26" s="112" t="s">
        <v>249</v>
      </c>
      <c r="D26" s="112" t="s">
        <v>245</v>
      </c>
      <c r="E26" s="112">
        <v>2021</v>
      </c>
      <c r="F26" s="112" t="s">
        <v>250</v>
      </c>
      <c r="G26" s="112" t="s">
        <v>251</v>
      </c>
      <c r="H26" s="75"/>
      <c r="I26" s="112" t="s">
        <v>46</v>
      </c>
      <c r="J26" s="75"/>
      <c r="K26" s="75"/>
      <c r="L26" s="75"/>
      <c r="M26" s="112" t="s">
        <v>49</v>
      </c>
      <c r="N26" s="112">
        <v>0</v>
      </c>
      <c r="O26" s="75"/>
      <c r="P26" s="75"/>
      <c r="Q26" s="75"/>
      <c r="R26" s="112" t="s">
        <v>3</v>
      </c>
      <c r="S26" s="112" t="s">
        <v>4</v>
      </c>
    </row>
    <row r="27" spans="1:19" ht="15.75" customHeight="1" x14ac:dyDescent="0.35">
      <c r="A27" s="112">
        <v>31</v>
      </c>
      <c r="B27" s="112" t="s">
        <v>252</v>
      </c>
      <c r="C27" s="112" t="s">
        <v>253</v>
      </c>
      <c r="D27" s="112" t="s">
        <v>254</v>
      </c>
      <c r="E27" s="112">
        <v>2017</v>
      </c>
      <c r="F27" s="112" t="s">
        <v>255</v>
      </c>
      <c r="G27" s="112" t="s">
        <v>256</v>
      </c>
      <c r="H27" s="75"/>
      <c r="I27" s="112" t="s">
        <v>46</v>
      </c>
      <c r="J27" s="75"/>
      <c r="K27" s="75"/>
      <c r="L27" s="112" t="s">
        <v>257</v>
      </c>
      <c r="M27" s="112" t="s">
        <v>49</v>
      </c>
      <c r="N27" s="112">
        <v>5</v>
      </c>
      <c r="O27" s="75"/>
      <c r="P27" s="112">
        <v>9</v>
      </c>
      <c r="Q27" s="75"/>
      <c r="R27" s="112" t="s">
        <v>3</v>
      </c>
      <c r="S27" s="112" t="s">
        <v>4</v>
      </c>
    </row>
    <row r="28" spans="1:19" ht="15.75" customHeight="1" x14ac:dyDescent="0.35">
      <c r="A28" s="112">
        <v>32</v>
      </c>
      <c r="B28" s="112" t="s">
        <v>258</v>
      </c>
      <c r="C28" s="112" t="s">
        <v>259</v>
      </c>
      <c r="D28" s="112" t="s">
        <v>260</v>
      </c>
      <c r="E28" s="112">
        <v>2019</v>
      </c>
      <c r="F28" s="112" t="s">
        <v>261</v>
      </c>
      <c r="G28" s="112" t="s">
        <v>262</v>
      </c>
      <c r="H28" s="75"/>
      <c r="I28" s="112" t="s">
        <v>46</v>
      </c>
      <c r="J28" s="75"/>
      <c r="K28" s="75"/>
      <c r="L28" s="112" t="s">
        <v>263</v>
      </c>
      <c r="M28" s="112" t="s">
        <v>49</v>
      </c>
      <c r="N28" s="112">
        <v>2</v>
      </c>
      <c r="O28" s="75"/>
      <c r="P28" s="112">
        <v>13</v>
      </c>
      <c r="Q28" s="75"/>
      <c r="R28" s="112" t="s">
        <v>3</v>
      </c>
      <c r="S28" s="112" t="s">
        <v>4</v>
      </c>
    </row>
    <row r="29" spans="1:19" ht="15.75" customHeight="1" x14ac:dyDescent="0.35">
      <c r="A29" s="112">
        <v>33</v>
      </c>
      <c r="B29" s="112" t="s">
        <v>264</v>
      </c>
      <c r="C29" s="112" t="s">
        <v>265</v>
      </c>
      <c r="D29" s="112" t="s">
        <v>266</v>
      </c>
      <c r="E29" s="112">
        <v>2021</v>
      </c>
      <c r="F29" s="112" t="s">
        <v>267</v>
      </c>
      <c r="G29" s="112" t="s">
        <v>268</v>
      </c>
      <c r="H29" s="75"/>
      <c r="I29" s="112" t="s">
        <v>63</v>
      </c>
      <c r="J29" s="75"/>
      <c r="K29" s="75"/>
      <c r="L29" s="112" t="s">
        <v>269</v>
      </c>
      <c r="M29" s="112" t="s">
        <v>49</v>
      </c>
      <c r="N29" s="75"/>
      <c r="O29" s="75"/>
      <c r="P29" s="112">
        <v>22</v>
      </c>
      <c r="Q29" s="75"/>
      <c r="R29" s="112" t="s">
        <v>3</v>
      </c>
      <c r="S29" s="112" t="s">
        <v>4</v>
      </c>
    </row>
    <row r="30" spans="1:19" ht="15.75" customHeight="1" x14ac:dyDescent="0.35">
      <c r="A30" s="112">
        <v>34</v>
      </c>
      <c r="B30" s="112" t="s">
        <v>270</v>
      </c>
      <c r="C30" s="112" t="s">
        <v>271</v>
      </c>
      <c r="D30" s="112" t="s">
        <v>272</v>
      </c>
      <c r="E30" s="112">
        <v>2017</v>
      </c>
      <c r="F30" s="112" t="s">
        <v>273</v>
      </c>
      <c r="G30" s="112" t="s">
        <v>274</v>
      </c>
      <c r="H30" s="75"/>
      <c r="I30" s="112" t="s">
        <v>46</v>
      </c>
      <c r="J30" s="75"/>
      <c r="K30" s="75"/>
      <c r="L30" s="112" t="s">
        <v>275</v>
      </c>
      <c r="M30" s="112" t="s">
        <v>49</v>
      </c>
      <c r="N30" s="112">
        <v>5</v>
      </c>
      <c r="O30" s="75"/>
      <c r="P30" s="112">
        <v>34</v>
      </c>
      <c r="Q30" s="75"/>
      <c r="R30" s="112" t="s">
        <v>3</v>
      </c>
      <c r="S30" s="112" t="s">
        <v>4</v>
      </c>
    </row>
    <row r="31" spans="1:19" ht="15.75" customHeight="1" x14ac:dyDescent="0.35">
      <c r="A31" s="112">
        <v>36</v>
      </c>
      <c r="B31" s="112" t="s">
        <v>280</v>
      </c>
      <c r="C31" s="112" t="s">
        <v>281</v>
      </c>
      <c r="D31" s="112" t="s">
        <v>282</v>
      </c>
      <c r="E31" s="112">
        <v>2019</v>
      </c>
      <c r="F31" s="112" t="s">
        <v>283</v>
      </c>
      <c r="G31" s="112" t="s">
        <v>284</v>
      </c>
      <c r="H31" s="75"/>
      <c r="I31" s="112" t="s">
        <v>46</v>
      </c>
      <c r="J31" s="75"/>
      <c r="K31" s="112" t="s">
        <v>285</v>
      </c>
      <c r="L31" s="75"/>
      <c r="M31" s="112" t="s">
        <v>49</v>
      </c>
      <c r="N31" s="112">
        <v>3</v>
      </c>
      <c r="O31" s="75"/>
      <c r="P31" s="75"/>
      <c r="Q31" s="75"/>
      <c r="R31" s="112" t="s">
        <v>3</v>
      </c>
      <c r="S31" s="112" t="s">
        <v>4</v>
      </c>
    </row>
    <row r="32" spans="1:19" ht="15.75" customHeight="1" x14ac:dyDescent="0.35">
      <c r="A32" s="112">
        <v>38</v>
      </c>
      <c r="B32" s="112" t="s">
        <v>292</v>
      </c>
      <c r="C32" s="112" t="s">
        <v>293</v>
      </c>
      <c r="D32" s="112" t="s">
        <v>294</v>
      </c>
      <c r="E32" s="112" t="s">
        <v>295</v>
      </c>
      <c r="F32" s="112" t="s">
        <v>296</v>
      </c>
      <c r="G32" s="112" t="s">
        <v>297</v>
      </c>
      <c r="H32" s="75"/>
      <c r="I32" s="112" t="s">
        <v>46</v>
      </c>
      <c r="J32" s="112" t="s">
        <v>298</v>
      </c>
      <c r="K32" s="75"/>
      <c r="L32" s="112" t="s">
        <v>299</v>
      </c>
      <c r="M32" s="112" t="s">
        <v>49</v>
      </c>
      <c r="N32" s="112">
        <v>1</v>
      </c>
      <c r="O32" s="75"/>
      <c r="P32" s="112">
        <v>7</v>
      </c>
      <c r="Q32" s="75"/>
      <c r="R32" s="112" t="s">
        <v>5</v>
      </c>
      <c r="S32" s="112" t="s">
        <v>4</v>
      </c>
    </row>
    <row r="33" spans="1:19" ht="15.75" customHeight="1" x14ac:dyDescent="0.35">
      <c r="A33" s="112">
        <v>39</v>
      </c>
      <c r="B33" s="112" t="s">
        <v>300</v>
      </c>
      <c r="C33" s="112" t="s">
        <v>301</v>
      </c>
      <c r="D33" s="112" t="s">
        <v>131</v>
      </c>
      <c r="E33" s="112" t="s">
        <v>302</v>
      </c>
      <c r="F33" s="112" t="s">
        <v>303</v>
      </c>
      <c r="G33" s="112" t="s">
        <v>304</v>
      </c>
      <c r="H33" s="75"/>
      <c r="I33" s="112" t="s">
        <v>63</v>
      </c>
      <c r="J33" s="112" t="s">
        <v>63</v>
      </c>
      <c r="K33" s="75"/>
      <c r="L33" s="112" t="s">
        <v>306</v>
      </c>
      <c r="M33" s="112" t="s">
        <v>49</v>
      </c>
      <c r="N33" s="112">
        <v>7</v>
      </c>
      <c r="O33" s="75"/>
      <c r="P33" s="112">
        <v>43</v>
      </c>
      <c r="Q33" s="75"/>
      <c r="R33" s="112" t="s">
        <v>5</v>
      </c>
      <c r="S33" s="112" t="s">
        <v>4</v>
      </c>
    </row>
    <row r="34" spans="1:19" ht="15.75" customHeight="1" x14ac:dyDescent="0.35">
      <c r="A34" s="112">
        <v>40</v>
      </c>
      <c r="B34" s="112" t="s">
        <v>307</v>
      </c>
      <c r="C34" s="112" t="s">
        <v>308</v>
      </c>
      <c r="D34" s="112" t="s">
        <v>309</v>
      </c>
      <c r="E34" s="112" t="s">
        <v>310</v>
      </c>
      <c r="F34" s="112" t="s">
        <v>311</v>
      </c>
      <c r="G34" s="112" t="s">
        <v>312</v>
      </c>
      <c r="H34" s="75"/>
      <c r="I34" s="112" t="s">
        <v>46</v>
      </c>
      <c r="J34" s="112" t="s">
        <v>313</v>
      </c>
      <c r="K34" s="75"/>
      <c r="L34" s="112" t="s">
        <v>314</v>
      </c>
      <c r="M34" s="112" t="s">
        <v>49</v>
      </c>
      <c r="N34" s="112">
        <v>8</v>
      </c>
      <c r="O34" s="75"/>
      <c r="P34" s="112">
        <v>5</v>
      </c>
      <c r="Q34" s="75"/>
      <c r="R34" s="112" t="s">
        <v>5</v>
      </c>
      <c r="S34" s="112" t="s">
        <v>4</v>
      </c>
    </row>
    <row r="35" spans="1:19" ht="15.75" customHeight="1" x14ac:dyDescent="0.35">
      <c r="A35" s="112">
        <v>41</v>
      </c>
      <c r="B35" s="112" t="s">
        <v>315</v>
      </c>
      <c r="C35" s="112" t="s">
        <v>316</v>
      </c>
      <c r="D35" s="112" t="s">
        <v>317</v>
      </c>
      <c r="E35" s="112" t="s">
        <v>288</v>
      </c>
      <c r="F35" s="112" t="s">
        <v>318</v>
      </c>
      <c r="G35" s="112" t="s">
        <v>319</v>
      </c>
      <c r="H35" s="75"/>
      <c r="I35" s="112" t="s">
        <v>63</v>
      </c>
      <c r="J35" s="112" t="s">
        <v>320</v>
      </c>
      <c r="K35" s="112" t="s">
        <v>321</v>
      </c>
      <c r="L35" s="75"/>
      <c r="M35" s="112" t="s">
        <v>49</v>
      </c>
      <c r="N35" s="112">
        <v>1</v>
      </c>
      <c r="O35" s="75"/>
      <c r="P35" s="75"/>
      <c r="Q35" s="75"/>
      <c r="R35" s="112" t="s">
        <v>5</v>
      </c>
      <c r="S35" s="112" t="s">
        <v>4</v>
      </c>
    </row>
    <row r="36" spans="1:19" ht="15.75" customHeight="1" x14ac:dyDescent="0.35">
      <c r="A36" s="112">
        <v>42</v>
      </c>
      <c r="B36" s="112" t="s">
        <v>322</v>
      </c>
      <c r="C36" s="112" t="s">
        <v>323</v>
      </c>
      <c r="D36" s="112" t="s">
        <v>324</v>
      </c>
      <c r="E36" s="112" t="s">
        <v>325</v>
      </c>
      <c r="F36" s="112" t="s">
        <v>326</v>
      </c>
      <c r="G36" s="112" t="s">
        <v>327</v>
      </c>
      <c r="H36" s="75"/>
      <c r="I36" s="112" t="s">
        <v>46</v>
      </c>
      <c r="J36" s="112" t="s">
        <v>328</v>
      </c>
      <c r="K36" s="75"/>
      <c r="L36" s="112" t="s">
        <v>329</v>
      </c>
      <c r="M36" s="112" t="s">
        <v>49</v>
      </c>
      <c r="N36" s="112">
        <v>2</v>
      </c>
      <c r="O36" s="75"/>
      <c r="P36" s="112">
        <v>8</v>
      </c>
      <c r="Q36" s="75"/>
      <c r="R36" s="112" t="s">
        <v>5</v>
      </c>
      <c r="S36" s="112" t="s">
        <v>4</v>
      </c>
    </row>
    <row r="37" spans="1:19" ht="15.75" customHeight="1" x14ac:dyDescent="0.35">
      <c r="A37" s="112">
        <v>43</v>
      </c>
      <c r="B37" s="112" t="s">
        <v>330</v>
      </c>
      <c r="C37" s="112" t="s">
        <v>331</v>
      </c>
      <c r="D37" s="112" t="s">
        <v>332</v>
      </c>
      <c r="E37" s="112" t="s">
        <v>333</v>
      </c>
      <c r="F37" s="112" t="s">
        <v>334</v>
      </c>
      <c r="G37" s="112" t="s">
        <v>335</v>
      </c>
      <c r="H37" s="75"/>
      <c r="I37" s="112" t="s">
        <v>63</v>
      </c>
      <c r="J37" s="112" t="s">
        <v>290</v>
      </c>
      <c r="K37" s="75"/>
      <c r="L37" s="112" t="s">
        <v>336</v>
      </c>
      <c r="M37" s="112" t="s">
        <v>49</v>
      </c>
      <c r="N37" s="112">
        <v>9</v>
      </c>
      <c r="O37" s="75"/>
      <c r="P37" s="112">
        <v>25</v>
      </c>
      <c r="Q37" s="75"/>
      <c r="R37" s="112" t="s">
        <v>5</v>
      </c>
      <c r="S37" s="112" t="s">
        <v>4</v>
      </c>
    </row>
    <row r="38" spans="1:19" ht="15.75" customHeight="1" x14ac:dyDescent="0.35">
      <c r="A38" s="112">
        <v>44</v>
      </c>
      <c r="B38" s="112" t="s">
        <v>337</v>
      </c>
      <c r="C38" s="112" t="s">
        <v>338</v>
      </c>
      <c r="D38" s="112" t="s">
        <v>339</v>
      </c>
      <c r="E38" s="112" t="s">
        <v>325</v>
      </c>
      <c r="F38" s="112" t="s">
        <v>340</v>
      </c>
      <c r="G38" s="112" t="s">
        <v>341</v>
      </c>
      <c r="H38" s="75"/>
      <c r="I38" s="112" t="s">
        <v>46</v>
      </c>
      <c r="J38" s="112" t="s">
        <v>313</v>
      </c>
      <c r="K38" s="75"/>
      <c r="L38" s="112" t="s">
        <v>342</v>
      </c>
      <c r="M38" s="112" t="s">
        <v>49</v>
      </c>
      <c r="N38" s="112">
        <v>8</v>
      </c>
      <c r="O38" s="75"/>
      <c r="P38" s="112">
        <v>27</v>
      </c>
      <c r="Q38" s="75"/>
      <c r="R38" s="112" t="s">
        <v>5</v>
      </c>
      <c r="S38" s="112" t="s">
        <v>4</v>
      </c>
    </row>
    <row r="39" spans="1:19" ht="15.75" customHeight="1" x14ac:dyDescent="0.35">
      <c r="A39" s="112">
        <v>45</v>
      </c>
      <c r="B39" s="112" t="s">
        <v>343</v>
      </c>
      <c r="C39" s="112" t="s">
        <v>344</v>
      </c>
      <c r="D39" s="112" t="s">
        <v>345</v>
      </c>
      <c r="E39" s="112" t="s">
        <v>346</v>
      </c>
      <c r="F39" s="112" t="s">
        <v>347</v>
      </c>
      <c r="G39" s="112" t="s">
        <v>348</v>
      </c>
      <c r="H39" s="75"/>
      <c r="I39" s="112" t="s">
        <v>46</v>
      </c>
      <c r="J39" s="112" t="s">
        <v>349</v>
      </c>
      <c r="K39" s="112" t="s">
        <v>350</v>
      </c>
      <c r="L39" s="75"/>
      <c r="M39" s="112" t="s">
        <v>49</v>
      </c>
      <c r="N39" s="75"/>
      <c r="O39" s="75"/>
      <c r="P39" s="75"/>
      <c r="Q39" s="75"/>
      <c r="R39" s="112" t="s">
        <v>5</v>
      </c>
      <c r="S39" s="112" t="s">
        <v>4</v>
      </c>
    </row>
    <row r="40" spans="1:19" ht="15.75" customHeight="1" x14ac:dyDescent="0.35">
      <c r="A40" s="112">
        <v>46</v>
      </c>
      <c r="B40" s="112" t="s">
        <v>351</v>
      </c>
      <c r="C40" s="112" t="s">
        <v>352</v>
      </c>
      <c r="D40" s="112" t="s">
        <v>353</v>
      </c>
      <c r="E40" s="112" t="s">
        <v>302</v>
      </c>
      <c r="F40" s="112" t="s">
        <v>354</v>
      </c>
      <c r="G40" s="112" t="s">
        <v>355</v>
      </c>
      <c r="H40" s="75"/>
      <c r="I40" s="112" t="s">
        <v>46</v>
      </c>
      <c r="J40" s="112" t="s">
        <v>356</v>
      </c>
      <c r="K40" s="112" t="s">
        <v>357</v>
      </c>
      <c r="L40" s="75"/>
      <c r="M40" s="112" t="s">
        <v>49</v>
      </c>
      <c r="N40" s="112">
        <v>3</v>
      </c>
      <c r="O40" s="75"/>
      <c r="P40" s="112">
        <v>15</v>
      </c>
      <c r="Q40" s="75"/>
      <c r="R40" s="112" t="s">
        <v>5</v>
      </c>
      <c r="S40" s="112" t="s">
        <v>4</v>
      </c>
    </row>
    <row r="41" spans="1:19" ht="15.75" customHeight="1" x14ac:dyDescent="0.35">
      <c r="A41" s="112">
        <v>48</v>
      </c>
      <c r="B41" s="112" t="s">
        <v>364</v>
      </c>
      <c r="C41" s="112" t="s">
        <v>365</v>
      </c>
      <c r="D41" s="112" t="s">
        <v>131</v>
      </c>
      <c r="E41" s="112" t="s">
        <v>302</v>
      </c>
      <c r="F41" s="112" t="s">
        <v>366</v>
      </c>
      <c r="G41" s="112" t="s">
        <v>367</v>
      </c>
      <c r="H41" s="75"/>
      <c r="I41" s="112" t="s">
        <v>63</v>
      </c>
      <c r="J41" s="112" t="s">
        <v>63</v>
      </c>
      <c r="K41" s="75"/>
      <c r="L41" s="112" t="s">
        <v>368</v>
      </c>
      <c r="M41" s="112" t="s">
        <v>49</v>
      </c>
      <c r="N41" s="112">
        <v>4</v>
      </c>
      <c r="O41" s="75"/>
      <c r="P41" s="112">
        <v>24</v>
      </c>
      <c r="Q41" s="75"/>
      <c r="R41" s="112" t="s">
        <v>5</v>
      </c>
      <c r="S41" s="112" t="s">
        <v>4</v>
      </c>
    </row>
    <row r="42" spans="1:19" ht="15.75" customHeight="1" x14ac:dyDescent="0.35">
      <c r="A42" s="112">
        <v>49</v>
      </c>
      <c r="B42" s="112" t="s">
        <v>369</v>
      </c>
      <c r="C42" s="112" t="s">
        <v>370</v>
      </c>
      <c r="D42" s="112" t="s">
        <v>371</v>
      </c>
      <c r="E42" s="112" t="s">
        <v>288</v>
      </c>
      <c r="F42" s="112" t="s">
        <v>372</v>
      </c>
      <c r="G42" s="112" t="s">
        <v>373</v>
      </c>
      <c r="H42" s="75"/>
      <c r="I42" s="112" t="s">
        <v>63</v>
      </c>
      <c r="J42" s="112" t="s">
        <v>362</v>
      </c>
      <c r="K42" s="75"/>
      <c r="L42" s="112" t="s">
        <v>374</v>
      </c>
      <c r="M42" s="112" t="s">
        <v>49</v>
      </c>
      <c r="N42" s="112">
        <v>3</v>
      </c>
      <c r="O42" s="75"/>
      <c r="P42" s="112">
        <v>7</v>
      </c>
      <c r="Q42" s="75"/>
      <c r="R42" s="112" t="s">
        <v>5</v>
      </c>
      <c r="S42" s="112" t="s">
        <v>4</v>
      </c>
    </row>
    <row r="43" spans="1:19" ht="15.75" customHeight="1" x14ac:dyDescent="0.35">
      <c r="A43" s="112">
        <v>50</v>
      </c>
      <c r="B43" s="112" t="s">
        <v>375</v>
      </c>
      <c r="C43" s="112" t="s">
        <v>376</v>
      </c>
      <c r="D43" s="112" t="s">
        <v>377</v>
      </c>
      <c r="E43" s="112" t="s">
        <v>302</v>
      </c>
      <c r="F43" s="112" t="s">
        <v>378</v>
      </c>
      <c r="G43" s="112" t="s">
        <v>379</v>
      </c>
      <c r="H43" s="75"/>
      <c r="I43" s="112" t="s">
        <v>46</v>
      </c>
      <c r="J43" s="112" t="s">
        <v>380</v>
      </c>
      <c r="K43" s="75"/>
      <c r="L43" s="112" t="s">
        <v>381</v>
      </c>
      <c r="M43" s="112" t="s">
        <v>49</v>
      </c>
      <c r="N43" s="75"/>
      <c r="O43" s="75"/>
      <c r="P43" s="112">
        <v>16</v>
      </c>
      <c r="Q43" s="75"/>
      <c r="R43" s="112" t="s">
        <v>5</v>
      </c>
      <c r="S43" s="112" t="s">
        <v>4</v>
      </c>
    </row>
    <row r="44" spans="1:19" ht="15.75" customHeight="1" x14ac:dyDescent="0.35">
      <c r="A44" s="112">
        <v>51</v>
      </c>
      <c r="B44" s="112" t="s">
        <v>382</v>
      </c>
      <c r="C44" s="112" t="s">
        <v>383</v>
      </c>
      <c r="D44" s="112" t="s">
        <v>384</v>
      </c>
      <c r="E44" s="112" t="s">
        <v>310</v>
      </c>
      <c r="F44" s="112" t="s">
        <v>385</v>
      </c>
      <c r="G44" s="112" t="s">
        <v>386</v>
      </c>
      <c r="H44" s="75"/>
      <c r="I44" s="112" t="s">
        <v>63</v>
      </c>
      <c r="J44" s="112" t="s">
        <v>290</v>
      </c>
      <c r="K44" s="75"/>
      <c r="L44" s="112" t="s">
        <v>387</v>
      </c>
      <c r="M44" s="112" t="s">
        <v>49</v>
      </c>
      <c r="N44" s="112">
        <v>9</v>
      </c>
      <c r="O44" s="75"/>
      <c r="P44" s="112">
        <v>23</v>
      </c>
      <c r="Q44" s="75"/>
      <c r="R44" s="112" t="s">
        <v>5</v>
      </c>
      <c r="S44" s="112" t="s">
        <v>4</v>
      </c>
    </row>
    <row r="45" spans="1:19" ht="15.75" customHeight="1" x14ac:dyDescent="0.35">
      <c r="A45" s="112">
        <v>52</v>
      </c>
      <c r="B45" s="112" t="s">
        <v>388</v>
      </c>
      <c r="C45" s="112" t="s">
        <v>389</v>
      </c>
      <c r="D45" s="112" t="s">
        <v>131</v>
      </c>
      <c r="E45" s="112" t="s">
        <v>302</v>
      </c>
      <c r="F45" s="112" t="s">
        <v>390</v>
      </c>
      <c r="G45" s="112" t="s">
        <v>391</v>
      </c>
      <c r="H45" s="75"/>
      <c r="I45" s="112" t="s">
        <v>63</v>
      </c>
      <c r="J45" s="112" t="s">
        <v>63</v>
      </c>
      <c r="K45" s="75"/>
      <c r="L45" s="112" t="s">
        <v>392</v>
      </c>
      <c r="M45" s="112" t="s">
        <v>49</v>
      </c>
      <c r="N45" s="112">
        <v>7</v>
      </c>
      <c r="O45" s="75"/>
      <c r="P45" s="112">
        <v>43</v>
      </c>
      <c r="Q45" s="75"/>
      <c r="R45" s="112" t="s">
        <v>5</v>
      </c>
      <c r="S45" s="112" t="s">
        <v>4</v>
      </c>
    </row>
    <row r="46" spans="1:19" ht="15.75" customHeight="1" x14ac:dyDescent="0.35">
      <c r="A46" s="112">
        <v>53</v>
      </c>
      <c r="B46" s="112" t="s">
        <v>393</v>
      </c>
      <c r="C46" s="112" t="s">
        <v>394</v>
      </c>
      <c r="D46" s="112" t="s">
        <v>395</v>
      </c>
      <c r="E46" s="112" t="s">
        <v>396</v>
      </c>
      <c r="F46" s="112" t="s">
        <v>397</v>
      </c>
      <c r="G46" s="112" t="s">
        <v>398</v>
      </c>
      <c r="H46" s="75"/>
      <c r="I46" s="112" t="s">
        <v>46</v>
      </c>
      <c r="J46" s="112" t="s">
        <v>399</v>
      </c>
      <c r="K46" s="75"/>
      <c r="L46" s="112" t="s">
        <v>400</v>
      </c>
      <c r="M46" s="112" t="s">
        <v>49</v>
      </c>
      <c r="N46" s="112">
        <v>8</v>
      </c>
      <c r="O46" s="75"/>
      <c r="P46" s="112">
        <v>17</v>
      </c>
      <c r="Q46" s="75"/>
      <c r="R46" s="112" t="s">
        <v>5</v>
      </c>
      <c r="S46" s="112" t="s">
        <v>4</v>
      </c>
    </row>
    <row r="47" spans="1:19" ht="15.75" customHeight="1" x14ac:dyDescent="0.35">
      <c r="A47" s="112">
        <v>54</v>
      </c>
      <c r="B47" s="112" t="s">
        <v>401</v>
      </c>
      <c r="C47" s="112" t="s">
        <v>402</v>
      </c>
      <c r="D47" s="112" t="s">
        <v>131</v>
      </c>
      <c r="E47" s="112" t="s">
        <v>325</v>
      </c>
      <c r="F47" s="112" t="s">
        <v>403</v>
      </c>
      <c r="G47" s="112" t="s">
        <v>404</v>
      </c>
      <c r="H47" s="75"/>
      <c r="I47" s="112" t="s">
        <v>63</v>
      </c>
      <c r="J47" s="112" t="s">
        <v>305</v>
      </c>
      <c r="K47" s="75"/>
      <c r="L47" s="112" t="s">
        <v>405</v>
      </c>
      <c r="M47" s="112" t="s">
        <v>49</v>
      </c>
      <c r="N47" s="112">
        <v>6</v>
      </c>
      <c r="O47" s="75"/>
      <c r="P47" s="112">
        <v>32</v>
      </c>
      <c r="Q47" s="75"/>
      <c r="R47" s="112" t="s">
        <v>5</v>
      </c>
      <c r="S47" s="112" t="s">
        <v>4</v>
      </c>
    </row>
    <row r="48" spans="1:19" ht="15.75" customHeight="1" x14ac:dyDescent="0.35">
      <c r="A48" s="112">
        <v>55</v>
      </c>
      <c r="B48" s="112" t="s">
        <v>406</v>
      </c>
      <c r="C48" s="112" t="s">
        <v>407</v>
      </c>
      <c r="D48" s="112" t="s">
        <v>408</v>
      </c>
      <c r="E48" s="112" t="s">
        <v>346</v>
      </c>
      <c r="F48" s="112" t="s">
        <v>409</v>
      </c>
      <c r="G48" s="112" t="s">
        <v>410</v>
      </c>
      <c r="H48" s="75"/>
      <c r="I48" s="112" t="s">
        <v>46</v>
      </c>
      <c r="J48" s="112" t="s">
        <v>313</v>
      </c>
      <c r="K48" s="75"/>
      <c r="L48" s="112" t="s">
        <v>411</v>
      </c>
      <c r="M48" s="112" t="s">
        <v>49</v>
      </c>
      <c r="N48" s="75"/>
      <c r="O48" s="75"/>
      <c r="P48" s="112">
        <v>4</v>
      </c>
      <c r="Q48" s="75"/>
      <c r="R48" s="112" t="s">
        <v>5</v>
      </c>
      <c r="S48" s="112" t="s">
        <v>4</v>
      </c>
    </row>
    <row r="49" spans="1:19" ht="15.75" customHeight="1" x14ac:dyDescent="0.35">
      <c r="A49" s="112">
        <v>56</v>
      </c>
      <c r="B49" s="112" t="s">
        <v>412</v>
      </c>
      <c r="C49" s="112" t="s">
        <v>413</v>
      </c>
      <c r="D49" s="112" t="s">
        <v>414</v>
      </c>
      <c r="E49" s="112">
        <v>2019</v>
      </c>
      <c r="F49" s="112" t="s">
        <v>415</v>
      </c>
      <c r="G49" s="112" t="s">
        <v>416</v>
      </c>
      <c r="H49" s="112" t="s">
        <v>417</v>
      </c>
      <c r="I49" s="112" t="s">
        <v>63</v>
      </c>
      <c r="J49" s="112" t="s">
        <v>418</v>
      </c>
      <c r="K49" s="112" t="s">
        <v>419</v>
      </c>
      <c r="L49" s="75"/>
      <c r="M49" s="112" t="s">
        <v>420</v>
      </c>
      <c r="N49" s="112">
        <v>1</v>
      </c>
      <c r="O49" s="75"/>
      <c r="P49" s="112">
        <v>10</v>
      </c>
      <c r="Q49" s="75"/>
      <c r="R49" s="112" t="s">
        <v>5</v>
      </c>
      <c r="S49" s="112" t="s">
        <v>4</v>
      </c>
    </row>
    <row r="50" spans="1:19" ht="15.75" customHeight="1" x14ac:dyDescent="0.35">
      <c r="A50" s="112">
        <v>57</v>
      </c>
      <c r="B50" s="112" t="s">
        <v>421</v>
      </c>
      <c r="C50" s="75"/>
      <c r="D50" s="112" t="s">
        <v>422</v>
      </c>
      <c r="E50" s="112">
        <v>2018</v>
      </c>
      <c r="F50" s="112" t="s">
        <v>423</v>
      </c>
      <c r="G50" s="112" t="s">
        <v>424</v>
      </c>
      <c r="H50" s="75"/>
      <c r="I50" s="112" t="s">
        <v>46</v>
      </c>
      <c r="J50" s="75"/>
      <c r="K50" s="112" t="s">
        <v>425</v>
      </c>
      <c r="L50" s="75"/>
      <c r="M50" s="112" t="s">
        <v>49</v>
      </c>
      <c r="N50" s="75"/>
      <c r="O50" s="75"/>
      <c r="P50" s="112">
        <v>12</v>
      </c>
      <c r="Q50" s="75"/>
      <c r="R50" s="112" t="s">
        <v>5</v>
      </c>
      <c r="S50" s="112" t="s">
        <v>4</v>
      </c>
    </row>
    <row r="51" spans="1:19" ht="15.75" customHeight="1" x14ac:dyDescent="0.35">
      <c r="A51" s="112">
        <v>58</v>
      </c>
      <c r="B51" s="112" t="s">
        <v>426</v>
      </c>
      <c r="C51" s="75"/>
      <c r="D51" s="112" t="s">
        <v>427</v>
      </c>
      <c r="E51" s="112">
        <v>2017</v>
      </c>
      <c r="F51" s="112" t="s">
        <v>428</v>
      </c>
      <c r="G51" s="112" t="s">
        <v>429</v>
      </c>
      <c r="H51" s="75"/>
      <c r="I51" s="112" t="s">
        <v>46</v>
      </c>
      <c r="J51" s="75"/>
      <c r="K51" s="112" t="s">
        <v>430</v>
      </c>
      <c r="L51" s="75"/>
      <c r="M51" s="112" t="s">
        <v>49</v>
      </c>
      <c r="N51" s="112">
        <v>9</v>
      </c>
      <c r="O51" s="75"/>
      <c r="P51" s="112">
        <v>22</v>
      </c>
      <c r="Q51" s="75"/>
      <c r="R51" s="112" t="s">
        <v>5</v>
      </c>
      <c r="S51" s="112" t="s">
        <v>4</v>
      </c>
    </row>
    <row r="52" spans="1:19" ht="15.75" customHeight="1" x14ac:dyDescent="0.35">
      <c r="A52" s="112">
        <v>59</v>
      </c>
      <c r="B52" s="112" t="s">
        <v>431</v>
      </c>
      <c r="C52" s="75"/>
      <c r="D52" s="112" t="s">
        <v>432</v>
      </c>
      <c r="E52" s="112">
        <v>2015</v>
      </c>
      <c r="F52" s="112" t="s">
        <v>433</v>
      </c>
      <c r="G52" s="112" t="s">
        <v>434</v>
      </c>
      <c r="H52" s="75"/>
      <c r="I52" s="112" t="s">
        <v>63</v>
      </c>
      <c r="J52" s="75"/>
      <c r="K52" s="112" t="s">
        <v>435</v>
      </c>
      <c r="L52" s="75"/>
      <c r="M52" s="112" t="s">
        <v>49</v>
      </c>
      <c r="N52" s="112">
        <v>2</v>
      </c>
      <c r="O52" s="75"/>
      <c r="P52" s="112">
        <v>16</v>
      </c>
      <c r="Q52" s="75"/>
      <c r="R52" s="112" t="s">
        <v>5</v>
      </c>
      <c r="S52" s="112" t="s">
        <v>4</v>
      </c>
    </row>
    <row r="53" spans="1:19" ht="15.75" customHeight="1" x14ac:dyDescent="0.35">
      <c r="A53" s="112">
        <v>60</v>
      </c>
      <c r="B53" s="112" t="s">
        <v>436</v>
      </c>
      <c r="C53" s="75"/>
      <c r="D53" s="112" t="s">
        <v>437</v>
      </c>
      <c r="E53" s="112">
        <v>2020</v>
      </c>
      <c r="F53" s="112" t="s">
        <v>438</v>
      </c>
      <c r="G53" s="112" t="s">
        <v>439</v>
      </c>
      <c r="H53" s="112" t="s">
        <v>440</v>
      </c>
      <c r="I53" s="112" t="s">
        <v>46</v>
      </c>
      <c r="J53" s="112" t="s">
        <v>441</v>
      </c>
      <c r="K53" s="112" t="s">
        <v>442</v>
      </c>
      <c r="L53" s="75"/>
      <c r="M53" s="112" t="s">
        <v>49</v>
      </c>
      <c r="N53" s="112">
        <v>1</v>
      </c>
      <c r="O53" s="75"/>
      <c r="P53" s="112">
        <v>30</v>
      </c>
      <c r="Q53" s="75"/>
      <c r="R53" s="112" t="s">
        <v>5</v>
      </c>
      <c r="S53" s="112" t="s">
        <v>4</v>
      </c>
    </row>
    <row r="54" spans="1:19" ht="15.75" customHeight="1" x14ac:dyDescent="0.35">
      <c r="A54" s="112">
        <v>61</v>
      </c>
      <c r="B54" s="112" t="s">
        <v>443</v>
      </c>
      <c r="C54" s="112" t="s">
        <v>444</v>
      </c>
      <c r="D54" s="112" t="s">
        <v>445</v>
      </c>
      <c r="E54" s="112" t="s">
        <v>325</v>
      </c>
      <c r="F54" s="112" t="s">
        <v>446</v>
      </c>
      <c r="G54" s="112" t="s">
        <v>447</v>
      </c>
      <c r="H54" s="75"/>
      <c r="I54" s="112" t="s">
        <v>46</v>
      </c>
      <c r="J54" s="112" t="s">
        <v>313</v>
      </c>
      <c r="K54" s="75"/>
      <c r="L54" s="75"/>
      <c r="M54" s="75"/>
      <c r="N54" s="112">
        <v>3</v>
      </c>
      <c r="O54" s="75"/>
      <c r="P54" s="112">
        <v>13</v>
      </c>
      <c r="Q54" s="75"/>
      <c r="R54" s="112" t="s">
        <v>3</v>
      </c>
      <c r="S54" s="112" t="s">
        <v>23</v>
      </c>
    </row>
    <row r="55" spans="1:19" ht="15.75" customHeight="1" x14ac:dyDescent="0.35">
      <c r="A55" s="112">
        <v>62</v>
      </c>
      <c r="B55" s="112" t="s">
        <v>448</v>
      </c>
      <c r="C55" s="112" t="s">
        <v>449</v>
      </c>
      <c r="D55" s="112" t="s">
        <v>450</v>
      </c>
      <c r="E55" s="112" t="s">
        <v>451</v>
      </c>
      <c r="F55" s="112" t="s">
        <v>452</v>
      </c>
      <c r="G55" s="112" t="s">
        <v>453</v>
      </c>
      <c r="H55" s="75"/>
      <c r="I55" s="112" t="s">
        <v>46</v>
      </c>
      <c r="J55" s="112" t="s">
        <v>313</v>
      </c>
      <c r="K55" s="75"/>
      <c r="L55" s="75"/>
      <c r="M55" s="75"/>
      <c r="N55" s="75"/>
      <c r="O55" s="75"/>
      <c r="P55" s="112">
        <v>11</v>
      </c>
      <c r="Q55" s="75"/>
      <c r="R55" s="112" t="s">
        <v>3</v>
      </c>
      <c r="S55" s="112" t="s">
        <v>23</v>
      </c>
    </row>
    <row r="56" spans="1:19" ht="15.75" customHeight="1" x14ac:dyDescent="0.35">
      <c r="A56" s="112">
        <v>63</v>
      </c>
      <c r="B56" s="112" t="s">
        <v>454</v>
      </c>
      <c r="C56" s="112" t="s">
        <v>455</v>
      </c>
      <c r="D56" s="112" t="s">
        <v>456</v>
      </c>
      <c r="E56" s="112" t="s">
        <v>457</v>
      </c>
      <c r="F56" s="112" t="s">
        <v>458</v>
      </c>
      <c r="G56" s="112" t="s">
        <v>459</v>
      </c>
      <c r="H56" s="75"/>
      <c r="I56" s="112" t="s">
        <v>46</v>
      </c>
      <c r="J56" s="112" t="s">
        <v>313</v>
      </c>
      <c r="K56" s="75"/>
      <c r="L56" s="75"/>
      <c r="M56" s="75"/>
      <c r="N56" s="112">
        <v>4</v>
      </c>
      <c r="O56" s="75"/>
      <c r="P56" s="112">
        <v>15</v>
      </c>
      <c r="Q56" s="75"/>
      <c r="R56" s="112" t="s">
        <v>3</v>
      </c>
      <c r="S56" s="112" t="s">
        <v>23</v>
      </c>
    </row>
    <row r="57" spans="1:19" ht="15.75" customHeight="1" x14ac:dyDescent="0.35">
      <c r="A57" s="112">
        <v>65</v>
      </c>
      <c r="B57" s="112" t="s">
        <v>460</v>
      </c>
      <c r="C57" s="112" t="s">
        <v>461</v>
      </c>
      <c r="D57" s="112" t="s">
        <v>462</v>
      </c>
      <c r="E57" s="112" t="s">
        <v>463</v>
      </c>
      <c r="F57" s="112" t="s">
        <v>464</v>
      </c>
      <c r="G57" s="112" t="s">
        <v>465</v>
      </c>
      <c r="H57" s="75"/>
      <c r="I57" s="112" t="s">
        <v>46</v>
      </c>
      <c r="J57" s="112" t="s">
        <v>313</v>
      </c>
      <c r="K57" s="75"/>
      <c r="L57" s="75"/>
      <c r="M57" s="75"/>
      <c r="N57" s="112">
        <v>13</v>
      </c>
      <c r="O57" s="75"/>
      <c r="P57" s="112">
        <v>9</v>
      </c>
      <c r="Q57" s="75"/>
      <c r="R57" s="112" t="s">
        <v>3</v>
      </c>
      <c r="S57" s="112" t="s">
        <v>23</v>
      </c>
    </row>
    <row r="58" spans="1:19" ht="15.75" customHeight="1" x14ac:dyDescent="0.35">
      <c r="A58" s="112">
        <v>66</v>
      </c>
      <c r="B58" s="112" t="s">
        <v>466</v>
      </c>
      <c r="C58" s="112" t="s">
        <v>467</v>
      </c>
      <c r="D58" s="112" t="s">
        <v>468</v>
      </c>
      <c r="E58" s="112" t="s">
        <v>333</v>
      </c>
      <c r="F58" s="112" t="s">
        <v>469</v>
      </c>
      <c r="G58" s="112" t="s">
        <v>470</v>
      </c>
      <c r="H58" s="75"/>
      <c r="I58" s="112" t="s">
        <v>46</v>
      </c>
      <c r="J58" s="112" t="s">
        <v>313</v>
      </c>
      <c r="K58" s="75"/>
      <c r="L58" s="75"/>
      <c r="M58" s="75"/>
      <c r="N58" s="112">
        <v>3</v>
      </c>
      <c r="O58" s="75"/>
      <c r="P58" s="112">
        <v>13</v>
      </c>
      <c r="Q58" s="75"/>
      <c r="R58" s="112" t="s">
        <v>3</v>
      </c>
      <c r="S58" s="112" t="s">
        <v>23</v>
      </c>
    </row>
    <row r="59" spans="1:19" ht="15.75" customHeight="1" x14ac:dyDescent="0.35">
      <c r="A59" s="112">
        <v>71</v>
      </c>
      <c r="B59" s="112" t="s">
        <v>483</v>
      </c>
      <c r="C59" s="112" t="s">
        <v>484</v>
      </c>
      <c r="D59" s="112" t="s">
        <v>485</v>
      </c>
      <c r="E59" s="112" t="s">
        <v>396</v>
      </c>
      <c r="F59" s="112" t="s">
        <v>486</v>
      </c>
      <c r="G59" s="112" t="s">
        <v>487</v>
      </c>
      <c r="H59" s="75"/>
      <c r="I59" s="112" t="s">
        <v>46</v>
      </c>
      <c r="J59" s="112" t="s">
        <v>489</v>
      </c>
      <c r="K59" s="75"/>
      <c r="L59" s="75"/>
      <c r="M59" s="75"/>
      <c r="N59" s="112">
        <v>1</v>
      </c>
      <c r="O59" s="75"/>
      <c r="P59" s="112">
        <v>15</v>
      </c>
      <c r="Q59" s="75"/>
      <c r="R59" s="112" t="s">
        <v>3</v>
      </c>
      <c r="S59" s="112" t="s">
        <v>22</v>
      </c>
    </row>
    <row r="60" spans="1:19" ht="15.75" customHeight="1" x14ac:dyDescent="0.35">
      <c r="A60" s="112">
        <v>72</v>
      </c>
      <c r="B60" s="112" t="s">
        <v>490</v>
      </c>
      <c r="C60" s="112" t="s">
        <v>491</v>
      </c>
      <c r="D60" s="112" t="s">
        <v>492</v>
      </c>
      <c r="E60" s="112" t="s">
        <v>493</v>
      </c>
      <c r="F60" s="112" t="s">
        <v>494</v>
      </c>
      <c r="G60" s="112" t="s">
        <v>495</v>
      </c>
      <c r="H60" s="75"/>
      <c r="I60" s="112" t="s">
        <v>46</v>
      </c>
      <c r="J60" s="112" t="s">
        <v>298</v>
      </c>
      <c r="K60" s="75"/>
      <c r="L60" s="75"/>
      <c r="M60" s="75"/>
      <c r="N60" s="112">
        <v>3</v>
      </c>
      <c r="O60" s="75"/>
      <c r="P60" s="112">
        <v>4</v>
      </c>
      <c r="Q60" s="75"/>
      <c r="R60" s="112" t="s">
        <v>3</v>
      </c>
      <c r="S60" s="112" t="s">
        <v>22</v>
      </c>
    </row>
    <row r="61" spans="1:19" ht="15.75" customHeight="1" x14ac:dyDescent="0.35">
      <c r="A61" s="112">
        <v>73</v>
      </c>
      <c r="B61" s="112" t="s">
        <v>496</v>
      </c>
      <c r="C61" s="112" t="s">
        <v>497</v>
      </c>
      <c r="D61" s="112" t="s">
        <v>498</v>
      </c>
      <c r="E61" s="112" t="s">
        <v>295</v>
      </c>
      <c r="F61" s="112" t="s">
        <v>499</v>
      </c>
      <c r="G61" s="112" t="s">
        <v>500</v>
      </c>
      <c r="H61" s="75"/>
      <c r="I61" s="112" t="s">
        <v>46</v>
      </c>
      <c r="J61" s="112" t="s">
        <v>298</v>
      </c>
      <c r="K61" s="75"/>
      <c r="L61" s="75"/>
      <c r="M61" s="75"/>
      <c r="N61" s="75"/>
      <c r="O61" s="75"/>
      <c r="P61" s="112">
        <v>23</v>
      </c>
      <c r="Q61" s="75"/>
      <c r="R61" s="112" t="s">
        <v>3</v>
      </c>
      <c r="S61" s="112" t="s">
        <v>22</v>
      </c>
    </row>
    <row r="62" spans="1:19" ht="15.75" customHeight="1" x14ac:dyDescent="0.35">
      <c r="A62" s="112">
        <v>74</v>
      </c>
      <c r="B62" s="112" t="s">
        <v>501</v>
      </c>
      <c r="C62" s="112" t="s">
        <v>502</v>
      </c>
      <c r="D62" s="112" t="s">
        <v>131</v>
      </c>
      <c r="E62" s="112" t="s">
        <v>310</v>
      </c>
      <c r="F62" s="112" t="s">
        <v>503</v>
      </c>
      <c r="G62" s="112" t="s">
        <v>504</v>
      </c>
      <c r="H62" s="75"/>
      <c r="I62" s="112" t="s">
        <v>505</v>
      </c>
      <c r="J62" s="112" t="s">
        <v>305</v>
      </c>
      <c r="K62" s="75"/>
      <c r="L62" s="75"/>
      <c r="M62" s="75"/>
      <c r="N62" s="112">
        <v>8</v>
      </c>
      <c r="O62" s="75"/>
      <c r="P62" s="112">
        <v>48</v>
      </c>
      <c r="Q62" s="75"/>
      <c r="R62" s="112" t="s">
        <v>3</v>
      </c>
      <c r="S62" s="112" t="s">
        <v>22</v>
      </c>
    </row>
    <row r="63" spans="1:19" ht="15.75" customHeight="1" x14ac:dyDescent="0.35">
      <c r="A63" s="112">
        <v>75</v>
      </c>
      <c r="B63" s="112" t="s">
        <v>506</v>
      </c>
      <c r="C63" s="112" t="s">
        <v>507</v>
      </c>
      <c r="D63" s="112" t="s">
        <v>508</v>
      </c>
      <c r="E63" s="112" t="s">
        <v>333</v>
      </c>
      <c r="F63" s="112" t="s">
        <v>509</v>
      </c>
      <c r="G63" s="112" t="s">
        <v>510</v>
      </c>
      <c r="H63" s="75"/>
      <c r="I63" s="112" t="s">
        <v>46</v>
      </c>
      <c r="J63" s="112" t="s">
        <v>298</v>
      </c>
      <c r="K63" s="75"/>
      <c r="L63" s="75"/>
      <c r="M63" s="75"/>
      <c r="N63" s="112">
        <v>23</v>
      </c>
      <c r="O63" s="75"/>
      <c r="P63" s="112">
        <v>18</v>
      </c>
      <c r="Q63" s="75"/>
      <c r="R63" s="112" t="s">
        <v>3</v>
      </c>
      <c r="S63" s="112" t="s">
        <v>22</v>
      </c>
    </row>
    <row r="64" spans="1:19" ht="15.75" customHeight="1" x14ac:dyDescent="0.35">
      <c r="A64" s="112">
        <v>76</v>
      </c>
      <c r="B64" s="112" t="s">
        <v>511</v>
      </c>
      <c r="C64" s="112" t="s">
        <v>512</v>
      </c>
      <c r="D64" s="112" t="s">
        <v>131</v>
      </c>
      <c r="E64" s="112" t="s">
        <v>493</v>
      </c>
      <c r="F64" s="112" t="s">
        <v>513</v>
      </c>
      <c r="G64" s="112" t="s">
        <v>514</v>
      </c>
      <c r="H64" s="75"/>
      <c r="I64" s="112" t="s">
        <v>505</v>
      </c>
      <c r="J64" s="112" t="s">
        <v>305</v>
      </c>
      <c r="K64" s="75"/>
      <c r="L64" s="75"/>
      <c r="M64" s="75"/>
      <c r="N64" s="112">
        <v>1</v>
      </c>
      <c r="O64" s="75"/>
      <c r="P64" s="112">
        <v>29</v>
      </c>
      <c r="Q64" s="75"/>
      <c r="R64" s="112" t="s">
        <v>3</v>
      </c>
      <c r="S64" s="112" t="s">
        <v>22</v>
      </c>
    </row>
    <row r="65" spans="1:19" ht="15.75" customHeight="1" x14ac:dyDescent="0.35">
      <c r="A65" s="112">
        <v>77</v>
      </c>
      <c r="B65" s="112" t="s">
        <v>515</v>
      </c>
      <c r="C65" s="112" t="s">
        <v>516</v>
      </c>
      <c r="D65" s="112" t="s">
        <v>517</v>
      </c>
      <c r="E65" s="112" t="s">
        <v>333</v>
      </c>
      <c r="F65" s="112" t="s">
        <v>518</v>
      </c>
      <c r="G65" s="112" t="s">
        <v>519</v>
      </c>
      <c r="H65" s="75"/>
      <c r="I65" s="112" t="s">
        <v>505</v>
      </c>
      <c r="J65" s="112" t="s">
        <v>520</v>
      </c>
      <c r="K65" s="75"/>
      <c r="L65" s="75"/>
      <c r="M65" s="75"/>
      <c r="N65" s="112">
        <v>8</v>
      </c>
      <c r="O65" s="75"/>
      <c r="P65" s="112">
        <v>45</v>
      </c>
      <c r="Q65" s="75"/>
      <c r="R65" s="112" t="s">
        <v>3</v>
      </c>
      <c r="S65" s="112" t="s">
        <v>22</v>
      </c>
    </row>
    <row r="66" spans="1:19" ht="15.75" customHeight="1" x14ac:dyDescent="0.35">
      <c r="A66" s="112">
        <v>78</v>
      </c>
      <c r="B66" s="112" t="s">
        <v>521</v>
      </c>
      <c r="C66" s="112" t="s">
        <v>522</v>
      </c>
      <c r="D66" s="112" t="s">
        <v>517</v>
      </c>
      <c r="E66" s="112" t="s">
        <v>333</v>
      </c>
      <c r="F66" s="112" t="s">
        <v>523</v>
      </c>
      <c r="G66" s="112" t="s">
        <v>524</v>
      </c>
      <c r="H66" s="75"/>
      <c r="I66" s="112" t="s">
        <v>505</v>
      </c>
      <c r="J66" s="112" t="s">
        <v>520</v>
      </c>
      <c r="K66" s="75"/>
      <c r="L66" s="75"/>
      <c r="M66" s="75"/>
      <c r="N66" s="112">
        <v>17</v>
      </c>
      <c r="O66" s="75"/>
      <c r="P66" s="112">
        <v>78</v>
      </c>
      <c r="Q66" s="75"/>
      <c r="R66" s="112" t="s">
        <v>3</v>
      </c>
      <c r="S66" s="112" t="s">
        <v>22</v>
      </c>
    </row>
    <row r="67" spans="1:19" ht="15.75" customHeight="1" x14ac:dyDescent="0.35">
      <c r="A67" s="112">
        <v>80</v>
      </c>
      <c r="B67" s="112" t="s">
        <v>529</v>
      </c>
      <c r="C67" s="112" t="s">
        <v>530</v>
      </c>
      <c r="D67" s="112" t="s">
        <v>531</v>
      </c>
      <c r="E67" s="112" t="s">
        <v>333</v>
      </c>
      <c r="F67" s="112" t="s">
        <v>532</v>
      </c>
      <c r="G67" s="112" t="s">
        <v>533</v>
      </c>
      <c r="H67" s="75"/>
      <c r="I67" s="112" t="s">
        <v>46</v>
      </c>
      <c r="J67" s="112" t="s">
        <v>298</v>
      </c>
      <c r="K67" s="75"/>
      <c r="L67" s="75"/>
      <c r="M67" s="75"/>
      <c r="N67" s="112">
        <v>6</v>
      </c>
      <c r="O67" s="75"/>
      <c r="P67" s="112">
        <v>26</v>
      </c>
      <c r="Q67" s="75"/>
      <c r="R67" s="112" t="s">
        <v>3</v>
      </c>
      <c r="S67" s="112" t="s">
        <v>22</v>
      </c>
    </row>
    <row r="68" spans="1:19" ht="15.75" customHeight="1" x14ac:dyDescent="0.35">
      <c r="A68" s="112">
        <v>81</v>
      </c>
      <c r="B68" s="112" t="s">
        <v>534</v>
      </c>
      <c r="C68" s="112" t="s">
        <v>535</v>
      </c>
      <c r="D68" s="112" t="s">
        <v>536</v>
      </c>
      <c r="E68" s="112" t="s">
        <v>302</v>
      </c>
      <c r="F68" s="112" t="s">
        <v>537</v>
      </c>
      <c r="G68" s="112" t="s">
        <v>538</v>
      </c>
      <c r="H68" s="75"/>
      <c r="I68" s="112" t="s">
        <v>46</v>
      </c>
      <c r="J68" s="112" t="s">
        <v>313</v>
      </c>
      <c r="K68" s="75"/>
      <c r="L68" s="75"/>
      <c r="M68" s="75"/>
      <c r="N68" s="112">
        <v>68</v>
      </c>
      <c r="O68" s="75"/>
      <c r="P68" s="112">
        <v>69</v>
      </c>
      <c r="Q68" s="75"/>
      <c r="R68" s="112" t="s">
        <v>3</v>
      </c>
      <c r="S68" s="112" t="s">
        <v>22</v>
      </c>
    </row>
    <row r="69" spans="1:19" ht="15.75" customHeight="1" x14ac:dyDescent="0.35">
      <c r="A69" s="112">
        <v>82</v>
      </c>
      <c r="B69" s="112" t="s">
        <v>539</v>
      </c>
      <c r="C69" s="112" t="s">
        <v>540</v>
      </c>
      <c r="D69" s="112" t="s">
        <v>541</v>
      </c>
      <c r="E69" s="112" t="s">
        <v>288</v>
      </c>
      <c r="F69" s="112" t="s">
        <v>542</v>
      </c>
      <c r="G69" s="112" t="s">
        <v>543</v>
      </c>
      <c r="H69" s="75"/>
      <c r="I69" s="112" t="s">
        <v>505</v>
      </c>
      <c r="J69" s="112" t="s">
        <v>305</v>
      </c>
      <c r="K69" s="75"/>
      <c r="L69" s="75"/>
      <c r="M69" s="75"/>
      <c r="N69" s="112">
        <v>12</v>
      </c>
      <c r="O69" s="75"/>
      <c r="P69" s="112">
        <v>49</v>
      </c>
      <c r="Q69" s="75"/>
      <c r="R69" s="112" t="s">
        <v>3</v>
      </c>
      <c r="S69" s="112" t="s">
        <v>22</v>
      </c>
    </row>
    <row r="70" spans="1:19" ht="15.75" customHeight="1" x14ac:dyDescent="0.35">
      <c r="A70" s="112">
        <v>83</v>
      </c>
      <c r="B70" s="112" t="s">
        <v>544</v>
      </c>
      <c r="C70" s="112" t="s">
        <v>545</v>
      </c>
      <c r="D70" s="112" t="s">
        <v>546</v>
      </c>
      <c r="E70" s="112" t="s">
        <v>288</v>
      </c>
      <c r="F70" s="112" t="s">
        <v>547</v>
      </c>
      <c r="G70" s="112" t="s">
        <v>548</v>
      </c>
      <c r="H70" s="75"/>
      <c r="I70" s="112" t="s">
        <v>46</v>
      </c>
      <c r="J70" s="112" t="s">
        <v>298</v>
      </c>
      <c r="K70" s="75"/>
      <c r="L70" s="75"/>
      <c r="M70" s="75"/>
      <c r="N70" s="112">
        <v>53</v>
      </c>
      <c r="O70" s="75"/>
      <c r="P70" s="112">
        <v>21</v>
      </c>
      <c r="Q70" s="75"/>
      <c r="R70" s="112" t="s">
        <v>3</v>
      </c>
      <c r="S70" s="112" t="s">
        <v>22</v>
      </c>
    </row>
    <row r="71" spans="1:19" ht="15.75" customHeight="1" x14ac:dyDescent="0.35">
      <c r="A71" s="112">
        <v>84</v>
      </c>
      <c r="B71" s="112" t="s">
        <v>549</v>
      </c>
      <c r="C71" s="112" t="s">
        <v>550</v>
      </c>
      <c r="D71" s="112" t="s">
        <v>551</v>
      </c>
      <c r="E71" s="112" t="s">
        <v>325</v>
      </c>
      <c r="F71" s="112" t="s">
        <v>552</v>
      </c>
      <c r="G71" s="112" t="s">
        <v>553</v>
      </c>
      <c r="H71" s="75"/>
      <c r="I71" s="112" t="s">
        <v>505</v>
      </c>
      <c r="J71" s="112" t="s">
        <v>305</v>
      </c>
      <c r="K71" s="75"/>
      <c r="L71" s="75"/>
      <c r="M71" s="75"/>
      <c r="N71" s="112">
        <v>8</v>
      </c>
      <c r="O71" s="75"/>
      <c r="P71" s="112">
        <v>35</v>
      </c>
      <c r="Q71" s="75"/>
      <c r="R71" s="112" t="s">
        <v>3</v>
      </c>
      <c r="S71" s="112" t="s">
        <v>22</v>
      </c>
    </row>
    <row r="72" spans="1:19" ht="15.75" customHeight="1" x14ac:dyDescent="0.35">
      <c r="A72" s="112">
        <v>85</v>
      </c>
      <c r="B72" s="112" t="s">
        <v>554</v>
      </c>
      <c r="C72" s="112" t="s">
        <v>555</v>
      </c>
      <c r="D72" s="112" t="s">
        <v>131</v>
      </c>
      <c r="E72" s="112" t="s">
        <v>556</v>
      </c>
      <c r="F72" s="112" t="s">
        <v>557</v>
      </c>
      <c r="G72" s="112" t="s">
        <v>558</v>
      </c>
      <c r="H72" s="75"/>
      <c r="I72" s="112" t="s">
        <v>505</v>
      </c>
      <c r="J72" s="112" t="s">
        <v>305</v>
      </c>
      <c r="K72" s="75"/>
      <c r="L72" s="75"/>
      <c r="M72" s="75"/>
      <c r="N72" s="75"/>
      <c r="O72" s="75"/>
      <c r="P72" s="112">
        <v>8</v>
      </c>
      <c r="Q72" s="75"/>
      <c r="R72" s="112" t="s">
        <v>3</v>
      </c>
      <c r="S72" s="112" t="s">
        <v>22</v>
      </c>
    </row>
    <row r="73" spans="1:19" ht="15.75" customHeight="1" x14ac:dyDescent="0.35">
      <c r="A73" s="112">
        <v>86</v>
      </c>
      <c r="B73" s="112" t="s">
        <v>559</v>
      </c>
      <c r="C73" s="112" t="s">
        <v>560</v>
      </c>
      <c r="D73" s="112" t="s">
        <v>517</v>
      </c>
      <c r="E73" s="112" t="s">
        <v>310</v>
      </c>
      <c r="F73" s="112" t="s">
        <v>561</v>
      </c>
      <c r="G73" s="112" t="s">
        <v>562</v>
      </c>
      <c r="H73" s="75"/>
      <c r="I73" s="112" t="s">
        <v>505</v>
      </c>
      <c r="J73" s="112" t="s">
        <v>520</v>
      </c>
      <c r="K73" s="75"/>
      <c r="L73" s="75"/>
      <c r="M73" s="75"/>
      <c r="N73" s="112">
        <v>9</v>
      </c>
      <c r="O73" s="75"/>
      <c r="P73" s="112">
        <v>61</v>
      </c>
      <c r="Q73" s="75"/>
      <c r="R73" s="112" t="s">
        <v>3</v>
      </c>
      <c r="S73" s="112" t="s">
        <v>22</v>
      </c>
    </row>
    <row r="74" spans="1:19" ht="15.75" customHeight="1" x14ac:dyDescent="0.35">
      <c r="A74" s="112">
        <v>87</v>
      </c>
      <c r="B74" s="112" t="s">
        <v>563</v>
      </c>
      <c r="C74" s="112" t="s">
        <v>564</v>
      </c>
      <c r="D74" s="112" t="s">
        <v>131</v>
      </c>
      <c r="E74" s="112" t="s">
        <v>288</v>
      </c>
      <c r="F74" s="112" t="s">
        <v>565</v>
      </c>
      <c r="G74" s="112" t="s">
        <v>566</v>
      </c>
      <c r="H74" s="75"/>
      <c r="I74" s="112" t="s">
        <v>505</v>
      </c>
      <c r="J74" s="112" t="s">
        <v>305</v>
      </c>
      <c r="K74" s="75"/>
      <c r="L74" s="75"/>
      <c r="M74" s="75"/>
      <c r="N74" s="75"/>
      <c r="O74" s="75"/>
      <c r="P74" s="112">
        <v>20</v>
      </c>
      <c r="Q74" s="75"/>
      <c r="R74" s="112" t="s">
        <v>3</v>
      </c>
      <c r="S74" s="112" t="s">
        <v>22</v>
      </c>
    </row>
    <row r="75" spans="1:19" ht="15.75" customHeight="1" x14ac:dyDescent="0.35">
      <c r="A75" s="112">
        <v>88</v>
      </c>
      <c r="B75" s="112" t="s">
        <v>567</v>
      </c>
      <c r="C75" s="112" t="s">
        <v>568</v>
      </c>
      <c r="D75" s="112" t="s">
        <v>569</v>
      </c>
      <c r="E75" s="112" t="s">
        <v>310</v>
      </c>
      <c r="F75" s="112" t="s">
        <v>570</v>
      </c>
      <c r="G75" s="112" t="s">
        <v>571</v>
      </c>
      <c r="H75" s="75"/>
      <c r="I75" s="112" t="s">
        <v>46</v>
      </c>
      <c r="J75" s="112" t="s">
        <v>298</v>
      </c>
      <c r="K75" s="75"/>
      <c r="L75" s="75"/>
      <c r="M75" s="75"/>
      <c r="N75" s="112">
        <v>4</v>
      </c>
      <c r="O75" s="75"/>
      <c r="P75" s="112">
        <v>12</v>
      </c>
      <c r="Q75" s="75"/>
      <c r="R75" s="112" t="s">
        <v>3</v>
      </c>
      <c r="S75" s="112" t="s">
        <v>22</v>
      </c>
    </row>
    <row r="76" spans="1:19" ht="15.75" customHeight="1" x14ac:dyDescent="0.35">
      <c r="A76" s="112">
        <v>90</v>
      </c>
      <c r="B76" s="112" t="s">
        <v>573</v>
      </c>
      <c r="C76" s="112" t="s">
        <v>574</v>
      </c>
      <c r="D76" s="112" t="s">
        <v>575</v>
      </c>
      <c r="E76" s="112" t="s">
        <v>295</v>
      </c>
      <c r="F76" s="112" t="s">
        <v>576</v>
      </c>
      <c r="G76" s="112" t="s">
        <v>577</v>
      </c>
      <c r="H76" s="75"/>
      <c r="I76" s="112" t="s">
        <v>46</v>
      </c>
      <c r="J76" s="112" t="s">
        <v>298</v>
      </c>
      <c r="K76" s="75"/>
      <c r="L76" s="75"/>
      <c r="M76" s="75"/>
      <c r="N76" s="112">
        <v>10</v>
      </c>
      <c r="O76" s="75"/>
      <c r="P76" s="112">
        <v>12</v>
      </c>
      <c r="Q76" s="75"/>
      <c r="R76" s="112" t="s">
        <v>3</v>
      </c>
      <c r="S76" s="112" t="s">
        <v>22</v>
      </c>
    </row>
    <row r="77" spans="1:19" ht="15.75" customHeight="1" x14ac:dyDescent="0.35">
      <c r="A77" s="112">
        <v>91</v>
      </c>
      <c r="B77" s="112" t="s">
        <v>578</v>
      </c>
      <c r="C77" s="112" t="s">
        <v>579</v>
      </c>
      <c r="D77" s="112" t="s">
        <v>580</v>
      </c>
      <c r="E77" s="112" t="s">
        <v>295</v>
      </c>
      <c r="F77" s="112" t="s">
        <v>581</v>
      </c>
      <c r="G77" s="112" t="s">
        <v>582</v>
      </c>
      <c r="H77" s="75"/>
      <c r="I77" s="112" t="s">
        <v>46</v>
      </c>
      <c r="J77" s="112" t="s">
        <v>298</v>
      </c>
      <c r="K77" s="75"/>
      <c r="L77" s="75"/>
      <c r="M77" s="75"/>
      <c r="N77" s="112">
        <v>10</v>
      </c>
      <c r="O77" s="75"/>
      <c r="P77" s="112">
        <v>44</v>
      </c>
      <c r="Q77" s="75"/>
      <c r="R77" s="112" t="s">
        <v>3</v>
      </c>
      <c r="S77" s="112" t="s">
        <v>22</v>
      </c>
    </row>
    <row r="78" spans="1:19" ht="15.75" customHeight="1" x14ac:dyDescent="0.35">
      <c r="A78" s="112">
        <v>92</v>
      </c>
      <c r="B78" s="112" t="s">
        <v>583</v>
      </c>
      <c r="C78" s="112" t="s">
        <v>584</v>
      </c>
      <c r="D78" s="112" t="s">
        <v>131</v>
      </c>
      <c r="E78" s="112" t="s">
        <v>346</v>
      </c>
      <c r="F78" s="112" t="s">
        <v>585</v>
      </c>
      <c r="G78" s="112" t="s">
        <v>586</v>
      </c>
      <c r="H78" s="75"/>
      <c r="I78" s="112" t="s">
        <v>505</v>
      </c>
      <c r="J78" s="112" t="s">
        <v>305</v>
      </c>
      <c r="K78" s="75"/>
      <c r="L78" s="75"/>
      <c r="M78" s="75"/>
      <c r="N78" s="75"/>
      <c r="O78" s="75"/>
      <c r="P78" s="112">
        <v>17</v>
      </c>
      <c r="Q78" s="75"/>
      <c r="R78" s="112" t="s">
        <v>3</v>
      </c>
      <c r="S78" s="112" t="s">
        <v>22</v>
      </c>
    </row>
    <row r="79" spans="1:19" ht="15.75" customHeight="1" x14ac:dyDescent="0.35">
      <c r="A79" s="112">
        <v>93</v>
      </c>
      <c r="B79" s="112" t="s">
        <v>587</v>
      </c>
      <c r="C79" s="112" t="s">
        <v>588</v>
      </c>
      <c r="D79" s="112" t="s">
        <v>589</v>
      </c>
      <c r="E79" s="112" t="s">
        <v>493</v>
      </c>
      <c r="F79" s="112" t="s">
        <v>590</v>
      </c>
      <c r="G79" s="112" t="s">
        <v>591</v>
      </c>
      <c r="H79" s="75"/>
      <c r="I79" s="112" t="s">
        <v>46</v>
      </c>
      <c r="J79" s="112" t="s">
        <v>298</v>
      </c>
      <c r="K79" s="75"/>
      <c r="L79" s="75"/>
      <c r="M79" s="75"/>
      <c r="N79" s="112">
        <v>1</v>
      </c>
      <c r="O79" s="75"/>
      <c r="P79" s="112">
        <v>3</v>
      </c>
      <c r="Q79" s="75"/>
      <c r="R79" s="112" t="s">
        <v>3</v>
      </c>
      <c r="S79" s="112" t="s">
        <v>22</v>
      </c>
    </row>
    <row r="80" spans="1:19" ht="15.75" customHeight="1" x14ac:dyDescent="0.35">
      <c r="A80" s="112">
        <v>94</v>
      </c>
      <c r="B80" s="112" t="s">
        <v>592</v>
      </c>
      <c r="C80" s="112" t="s">
        <v>593</v>
      </c>
      <c r="D80" s="112" t="s">
        <v>131</v>
      </c>
      <c r="E80" s="112" t="s">
        <v>302</v>
      </c>
      <c r="F80" s="112" t="s">
        <v>594</v>
      </c>
      <c r="G80" s="112" t="s">
        <v>595</v>
      </c>
      <c r="H80" s="75"/>
      <c r="I80" s="112" t="s">
        <v>505</v>
      </c>
      <c r="J80" s="112" t="s">
        <v>305</v>
      </c>
      <c r="K80" s="75"/>
      <c r="L80" s="75"/>
      <c r="M80" s="75"/>
      <c r="N80" s="112">
        <v>9</v>
      </c>
      <c r="O80" s="75"/>
      <c r="P80" s="112">
        <v>55</v>
      </c>
      <c r="Q80" s="75"/>
      <c r="R80" s="112" t="s">
        <v>3</v>
      </c>
      <c r="S80" s="112" t="s">
        <v>22</v>
      </c>
    </row>
    <row r="81" spans="1:19" ht="15.75" customHeight="1" x14ac:dyDescent="0.35">
      <c r="A81" s="112">
        <v>95</v>
      </c>
      <c r="B81" s="112" t="s">
        <v>596</v>
      </c>
      <c r="C81" s="112" t="s">
        <v>597</v>
      </c>
      <c r="D81" s="112" t="s">
        <v>131</v>
      </c>
      <c r="E81" s="112" t="s">
        <v>310</v>
      </c>
      <c r="F81" s="112" t="s">
        <v>598</v>
      </c>
      <c r="G81" s="112" t="s">
        <v>599</v>
      </c>
      <c r="H81" s="75"/>
      <c r="I81" s="112" t="s">
        <v>505</v>
      </c>
      <c r="J81" s="112" t="s">
        <v>305</v>
      </c>
      <c r="K81" s="75"/>
      <c r="L81" s="75"/>
      <c r="M81" s="75"/>
      <c r="N81" s="112">
        <v>10</v>
      </c>
      <c r="O81" s="75"/>
      <c r="P81" s="112">
        <v>51</v>
      </c>
      <c r="Q81" s="75"/>
      <c r="R81" s="112" t="s">
        <v>3</v>
      </c>
      <c r="S81" s="112" t="s">
        <v>22</v>
      </c>
    </row>
    <row r="82" spans="1:19" ht="15.75" customHeight="1" x14ac:dyDescent="0.35">
      <c r="A82" s="112">
        <v>96</v>
      </c>
      <c r="B82" s="112" t="s">
        <v>600</v>
      </c>
      <c r="C82" s="112" t="s">
        <v>601</v>
      </c>
      <c r="D82" s="112" t="s">
        <v>602</v>
      </c>
      <c r="E82" s="112" t="s">
        <v>310</v>
      </c>
      <c r="F82" s="112" t="s">
        <v>603</v>
      </c>
      <c r="G82" s="112" t="s">
        <v>604</v>
      </c>
      <c r="H82" s="75"/>
      <c r="I82" s="112" t="s">
        <v>505</v>
      </c>
      <c r="J82" s="112" t="s">
        <v>605</v>
      </c>
      <c r="K82" s="75"/>
      <c r="L82" s="75"/>
      <c r="M82" s="75"/>
      <c r="N82" s="112">
        <v>19</v>
      </c>
      <c r="O82" s="75"/>
      <c r="P82" s="112">
        <v>92</v>
      </c>
      <c r="Q82" s="75"/>
      <c r="R82" s="112" t="s">
        <v>3</v>
      </c>
      <c r="S82" s="112" t="s">
        <v>22</v>
      </c>
    </row>
    <row r="83" spans="1:19" ht="15.75" customHeight="1" x14ac:dyDescent="0.35">
      <c r="A83" s="112">
        <v>97</v>
      </c>
      <c r="B83" s="112" t="s">
        <v>606</v>
      </c>
      <c r="C83" s="112" t="s">
        <v>607</v>
      </c>
      <c r="D83" s="112" t="s">
        <v>131</v>
      </c>
      <c r="E83" s="112" t="s">
        <v>346</v>
      </c>
      <c r="F83" s="112" t="s">
        <v>608</v>
      </c>
      <c r="G83" s="112" t="s">
        <v>609</v>
      </c>
      <c r="H83" s="75"/>
      <c r="I83" s="112" t="s">
        <v>505</v>
      </c>
      <c r="J83" s="112" t="s">
        <v>305</v>
      </c>
      <c r="K83" s="75"/>
      <c r="L83" s="75"/>
      <c r="M83" s="75"/>
      <c r="N83" s="112">
        <v>8</v>
      </c>
      <c r="O83" s="75"/>
      <c r="P83" s="112">
        <v>51</v>
      </c>
      <c r="Q83" s="75"/>
      <c r="R83" s="112" t="s">
        <v>3</v>
      </c>
      <c r="S83" s="112" t="s">
        <v>22</v>
      </c>
    </row>
    <row r="84" spans="1:19" ht="15.75" customHeight="1" x14ac:dyDescent="0.35">
      <c r="A84" s="112">
        <v>98</v>
      </c>
      <c r="B84" s="112" t="s">
        <v>610</v>
      </c>
      <c r="C84" s="112" t="s">
        <v>611</v>
      </c>
      <c r="D84" s="112" t="s">
        <v>131</v>
      </c>
      <c r="E84" s="112" t="s">
        <v>295</v>
      </c>
      <c r="F84" s="112" t="s">
        <v>612</v>
      </c>
      <c r="G84" s="112" t="s">
        <v>613</v>
      </c>
      <c r="H84" s="75"/>
      <c r="I84" s="112" t="s">
        <v>505</v>
      </c>
      <c r="J84" s="112" t="s">
        <v>305</v>
      </c>
      <c r="K84" s="75"/>
      <c r="L84" s="75"/>
      <c r="M84" s="75"/>
      <c r="N84" s="75"/>
      <c r="O84" s="75"/>
      <c r="P84" s="112">
        <v>24</v>
      </c>
      <c r="Q84" s="75"/>
      <c r="R84" s="112" t="s">
        <v>3</v>
      </c>
      <c r="S84" s="112" t="s">
        <v>22</v>
      </c>
    </row>
    <row r="85" spans="1:19" ht="15.75" customHeight="1" x14ac:dyDescent="0.35">
      <c r="A85" s="112">
        <v>99</v>
      </c>
      <c r="B85" s="112" t="s">
        <v>614</v>
      </c>
      <c r="C85" s="112" t="s">
        <v>615</v>
      </c>
      <c r="D85" s="112" t="s">
        <v>616</v>
      </c>
      <c r="E85" s="112" t="s">
        <v>302</v>
      </c>
      <c r="F85" s="112" t="s">
        <v>617</v>
      </c>
      <c r="G85" s="112" t="s">
        <v>618</v>
      </c>
      <c r="H85" s="75"/>
      <c r="I85" s="112" t="s">
        <v>46</v>
      </c>
      <c r="J85" s="112" t="s">
        <v>298</v>
      </c>
      <c r="K85" s="75"/>
      <c r="L85" s="75"/>
      <c r="M85" s="75"/>
      <c r="N85" s="112">
        <v>53</v>
      </c>
      <c r="O85" s="75"/>
      <c r="P85" s="112">
        <v>9</v>
      </c>
      <c r="Q85" s="75"/>
      <c r="R85" s="112" t="s">
        <v>3</v>
      </c>
      <c r="S85" s="112" t="s">
        <v>22</v>
      </c>
    </row>
    <row r="86" spans="1:19" ht="15.75" customHeight="1" x14ac:dyDescent="0.35">
      <c r="A86" s="112">
        <v>100</v>
      </c>
      <c r="B86" s="112" t="s">
        <v>619</v>
      </c>
      <c r="C86" s="112" t="s">
        <v>620</v>
      </c>
      <c r="D86" s="112" t="s">
        <v>621</v>
      </c>
      <c r="E86" s="112" t="s">
        <v>310</v>
      </c>
      <c r="F86" s="112" t="s">
        <v>622</v>
      </c>
      <c r="G86" s="112" t="s">
        <v>623</v>
      </c>
      <c r="H86" s="75"/>
      <c r="I86" s="112" t="s">
        <v>46</v>
      </c>
      <c r="J86" s="112" t="s">
        <v>298</v>
      </c>
      <c r="K86" s="75"/>
      <c r="L86" s="75"/>
      <c r="M86" s="75"/>
      <c r="N86" s="112">
        <v>22</v>
      </c>
      <c r="O86" s="75"/>
      <c r="P86" s="112">
        <v>28</v>
      </c>
      <c r="Q86" s="75"/>
      <c r="R86" s="112" t="s">
        <v>3</v>
      </c>
      <c r="S86" s="112" t="s">
        <v>22</v>
      </c>
    </row>
    <row r="87" spans="1:19" ht="15.75" customHeight="1" x14ac:dyDescent="0.35">
      <c r="A87" s="112">
        <v>101</v>
      </c>
      <c r="B87" s="112" t="s">
        <v>624</v>
      </c>
      <c r="C87" s="112" t="s">
        <v>625</v>
      </c>
      <c r="D87" s="112" t="s">
        <v>626</v>
      </c>
      <c r="E87" s="112" t="s">
        <v>325</v>
      </c>
      <c r="F87" s="112" t="s">
        <v>627</v>
      </c>
      <c r="G87" s="112" t="s">
        <v>628</v>
      </c>
      <c r="H87" s="75"/>
      <c r="I87" s="112" t="s">
        <v>505</v>
      </c>
      <c r="J87" s="112" t="s">
        <v>305</v>
      </c>
      <c r="K87" s="75"/>
      <c r="L87" s="75"/>
      <c r="M87" s="75"/>
      <c r="N87" s="112">
        <v>57</v>
      </c>
      <c r="O87" s="75"/>
      <c r="P87" s="112">
        <v>157</v>
      </c>
      <c r="Q87" s="75"/>
      <c r="R87" s="112" t="s">
        <v>3</v>
      </c>
      <c r="S87" s="112" t="s">
        <v>22</v>
      </c>
    </row>
    <row r="88" spans="1:19" ht="15.75" customHeight="1" x14ac:dyDescent="0.35">
      <c r="A88" s="112">
        <v>102</v>
      </c>
      <c r="B88" s="112" t="s">
        <v>629</v>
      </c>
      <c r="C88" s="112" t="s">
        <v>630</v>
      </c>
      <c r="D88" s="112" t="s">
        <v>131</v>
      </c>
      <c r="E88" s="112" t="s">
        <v>346</v>
      </c>
      <c r="F88" s="112" t="s">
        <v>631</v>
      </c>
      <c r="G88" s="112" t="s">
        <v>632</v>
      </c>
      <c r="H88" s="75"/>
      <c r="I88" s="112" t="s">
        <v>505</v>
      </c>
      <c r="J88" s="112" t="s">
        <v>305</v>
      </c>
      <c r="K88" s="75"/>
      <c r="L88" s="75"/>
      <c r="M88" s="75"/>
      <c r="N88" s="112">
        <v>8</v>
      </c>
      <c r="O88" s="75"/>
      <c r="P88" s="112">
        <v>11</v>
      </c>
      <c r="Q88" s="75"/>
      <c r="R88" s="112" t="s">
        <v>3</v>
      </c>
      <c r="S88" s="112" t="s">
        <v>22</v>
      </c>
    </row>
    <row r="89" spans="1:19" ht="15.75" customHeight="1" x14ac:dyDescent="0.35">
      <c r="A89" s="112">
        <v>103</v>
      </c>
      <c r="B89" s="112" t="s">
        <v>633</v>
      </c>
      <c r="C89" s="112" t="s">
        <v>634</v>
      </c>
      <c r="D89" s="112" t="s">
        <v>131</v>
      </c>
      <c r="E89" s="112" t="s">
        <v>310</v>
      </c>
      <c r="F89" s="112" t="s">
        <v>635</v>
      </c>
      <c r="G89" s="112" t="s">
        <v>636</v>
      </c>
      <c r="H89" s="75"/>
      <c r="I89" s="112" t="s">
        <v>505</v>
      </c>
      <c r="J89" s="112" t="s">
        <v>305</v>
      </c>
      <c r="K89" s="75"/>
      <c r="L89" s="75"/>
      <c r="M89" s="75"/>
      <c r="N89" s="112">
        <v>13</v>
      </c>
      <c r="O89" s="75"/>
      <c r="P89" s="112">
        <v>8</v>
      </c>
      <c r="Q89" s="75"/>
      <c r="R89" s="112" t="s">
        <v>3</v>
      </c>
      <c r="S89" s="112" t="s">
        <v>22</v>
      </c>
    </row>
    <row r="90" spans="1:19" ht="15.75" customHeight="1" x14ac:dyDescent="0.35">
      <c r="A90" s="112">
        <v>105</v>
      </c>
      <c r="B90" s="112" t="s">
        <v>642</v>
      </c>
      <c r="C90" s="112" t="s">
        <v>643</v>
      </c>
      <c r="D90" s="112" t="s">
        <v>602</v>
      </c>
      <c r="E90" s="112" t="s">
        <v>325</v>
      </c>
      <c r="F90" s="112" t="s">
        <v>644</v>
      </c>
      <c r="G90" s="112" t="s">
        <v>645</v>
      </c>
      <c r="H90" s="75"/>
      <c r="I90" s="112" t="s">
        <v>505</v>
      </c>
      <c r="J90" s="112" t="s">
        <v>646</v>
      </c>
      <c r="K90" s="75"/>
      <c r="L90" s="75"/>
      <c r="M90" s="75"/>
      <c r="N90" s="112">
        <v>11</v>
      </c>
      <c r="O90" s="75"/>
      <c r="P90" s="112">
        <v>63</v>
      </c>
      <c r="Q90" s="75"/>
      <c r="R90" s="112" t="s">
        <v>3</v>
      </c>
      <c r="S90" s="112" t="s">
        <v>22</v>
      </c>
    </row>
    <row r="91" spans="1:19" ht="15.75" customHeight="1" x14ac:dyDescent="0.35">
      <c r="A91" s="112">
        <v>106</v>
      </c>
      <c r="B91" s="112" t="s">
        <v>647</v>
      </c>
      <c r="C91" s="112" t="s">
        <v>648</v>
      </c>
      <c r="D91" s="112" t="s">
        <v>649</v>
      </c>
      <c r="E91" s="112" t="s">
        <v>556</v>
      </c>
      <c r="F91" s="112" t="s">
        <v>650</v>
      </c>
      <c r="G91" s="112" t="s">
        <v>651</v>
      </c>
      <c r="H91" s="75"/>
      <c r="I91" s="112" t="s">
        <v>46</v>
      </c>
      <c r="J91" s="112" t="s">
        <v>298</v>
      </c>
      <c r="K91" s="75"/>
      <c r="L91" s="75"/>
      <c r="M91" s="75"/>
      <c r="N91" s="75"/>
      <c r="O91" s="75"/>
      <c r="P91" s="112">
        <v>24</v>
      </c>
      <c r="Q91" s="75"/>
      <c r="R91" s="112" t="s">
        <v>3</v>
      </c>
      <c r="S91" s="112" t="s">
        <v>22</v>
      </c>
    </row>
    <row r="92" spans="1:19" ht="15.75" customHeight="1" x14ac:dyDescent="0.35">
      <c r="A92" s="112">
        <v>107</v>
      </c>
      <c r="B92" s="112" t="s">
        <v>652</v>
      </c>
      <c r="C92" s="112" t="s">
        <v>653</v>
      </c>
      <c r="D92" s="112" t="s">
        <v>131</v>
      </c>
      <c r="E92" s="112" t="s">
        <v>295</v>
      </c>
      <c r="F92" s="112" t="s">
        <v>654</v>
      </c>
      <c r="G92" s="112" t="s">
        <v>655</v>
      </c>
      <c r="H92" s="75"/>
      <c r="I92" s="112" t="s">
        <v>505</v>
      </c>
      <c r="J92" s="112" t="s">
        <v>305</v>
      </c>
      <c r="K92" s="75"/>
      <c r="L92" s="75"/>
      <c r="M92" s="75"/>
      <c r="N92" s="112">
        <v>6</v>
      </c>
      <c r="O92" s="75"/>
      <c r="P92" s="112">
        <v>6</v>
      </c>
      <c r="Q92" s="75"/>
      <c r="R92" s="112" t="s">
        <v>3</v>
      </c>
      <c r="S92" s="112" t="s">
        <v>22</v>
      </c>
    </row>
    <row r="93" spans="1:19" ht="15.75" customHeight="1" x14ac:dyDescent="0.35">
      <c r="A93" s="112">
        <v>108</v>
      </c>
      <c r="B93" s="112" t="s">
        <v>656</v>
      </c>
      <c r="C93" s="112" t="s">
        <v>657</v>
      </c>
      <c r="D93" s="112" t="s">
        <v>658</v>
      </c>
      <c r="E93" s="112" t="s">
        <v>493</v>
      </c>
      <c r="F93" s="112" t="s">
        <v>659</v>
      </c>
      <c r="G93" s="112" t="s">
        <v>660</v>
      </c>
      <c r="H93" s="75"/>
      <c r="I93" s="112" t="s">
        <v>505</v>
      </c>
      <c r="J93" s="112" t="s">
        <v>305</v>
      </c>
      <c r="K93" s="75"/>
      <c r="L93" s="75"/>
      <c r="M93" s="75"/>
      <c r="N93" s="112">
        <v>3</v>
      </c>
      <c r="O93" s="75"/>
      <c r="P93" s="112">
        <v>67</v>
      </c>
      <c r="Q93" s="75"/>
      <c r="R93" s="112" t="s">
        <v>3</v>
      </c>
      <c r="S93" s="112" t="s">
        <v>22</v>
      </c>
    </row>
    <row r="94" spans="1:19" ht="15.75" customHeight="1" x14ac:dyDescent="0.35">
      <c r="A94" s="112">
        <v>109</v>
      </c>
      <c r="B94" s="112" t="s">
        <v>661</v>
      </c>
      <c r="C94" s="112" t="s">
        <v>662</v>
      </c>
      <c r="D94" s="112" t="s">
        <v>517</v>
      </c>
      <c r="E94" s="112" t="s">
        <v>295</v>
      </c>
      <c r="F94" s="112" t="s">
        <v>663</v>
      </c>
      <c r="G94" s="112" t="s">
        <v>664</v>
      </c>
      <c r="H94" s="75"/>
      <c r="I94" s="112" t="s">
        <v>505</v>
      </c>
      <c r="J94" s="112" t="s">
        <v>520</v>
      </c>
      <c r="K94" s="75"/>
      <c r="L94" s="75"/>
      <c r="M94" s="75"/>
      <c r="N94" s="112">
        <v>16</v>
      </c>
      <c r="O94" s="75"/>
      <c r="P94" s="112">
        <v>38</v>
      </c>
      <c r="Q94" s="75"/>
      <c r="R94" s="112" t="s">
        <v>3</v>
      </c>
      <c r="S94" s="112" t="s">
        <v>22</v>
      </c>
    </row>
    <row r="95" spans="1:19" ht="15.75" customHeight="1" x14ac:dyDescent="0.35">
      <c r="A95" s="112">
        <v>110</v>
      </c>
      <c r="B95" s="112" t="s">
        <v>665</v>
      </c>
      <c r="C95" s="112" t="s">
        <v>666</v>
      </c>
      <c r="D95" s="112" t="s">
        <v>131</v>
      </c>
      <c r="E95" s="112" t="s">
        <v>346</v>
      </c>
      <c r="F95" s="112" t="s">
        <v>667</v>
      </c>
      <c r="G95" s="112" t="s">
        <v>668</v>
      </c>
      <c r="H95" s="75"/>
      <c r="I95" s="112" t="s">
        <v>505</v>
      </c>
      <c r="J95" s="112" t="s">
        <v>305</v>
      </c>
      <c r="K95" s="75"/>
      <c r="L95" s="75"/>
      <c r="M95" s="75"/>
      <c r="N95" s="112">
        <v>1</v>
      </c>
      <c r="O95" s="75"/>
      <c r="P95" s="112">
        <v>17</v>
      </c>
      <c r="Q95" s="75"/>
      <c r="R95" s="112" t="s">
        <v>3</v>
      </c>
      <c r="S95" s="112" t="s">
        <v>22</v>
      </c>
    </row>
    <row r="96" spans="1:19" ht="15.75" customHeight="1" x14ac:dyDescent="0.35">
      <c r="A96" s="112">
        <v>111</v>
      </c>
      <c r="B96" s="112" t="s">
        <v>669</v>
      </c>
      <c r="C96" s="112" t="s">
        <v>670</v>
      </c>
      <c r="D96" s="112" t="s">
        <v>517</v>
      </c>
      <c r="E96" s="112" t="s">
        <v>302</v>
      </c>
      <c r="F96" s="112" t="s">
        <v>671</v>
      </c>
      <c r="G96" s="112" t="s">
        <v>672</v>
      </c>
      <c r="H96" s="75"/>
      <c r="I96" s="112" t="s">
        <v>505</v>
      </c>
      <c r="J96" s="112" t="s">
        <v>520</v>
      </c>
      <c r="K96" s="75"/>
      <c r="L96" s="75"/>
      <c r="M96" s="75"/>
      <c r="N96" s="112">
        <v>29</v>
      </c>
      <c r="O96" s="75"/>
      <c r="P96" s="112">
        <v>36</v>
      </c>
      <c r="Q96" s="75"/>
      <c r="R96" s="112" t="s">
        <v>3</v>
      </c>
      <c r="S96" s="112" t="s">
        <v>22</v>
      </c>
    </row>
    <row r="97" spans="1:19" ht="15.75" customHeight="1" x14ac:dyDescent="0.35">
      <c r="A97" s="112">
        <v>112</v>
      </c>
      <c r="B97" s="112" t="s">
        <v>673</v>
      </c>
      <c r="C97" s="112" t="s">
        <v>674</v>
      </c>
      <c r="D97" s="112" t="s">
        <v>675</v>
      </c>
      <c r="E97" s="112" t="s">
        <v>556</v>
      </c>
      <c r="F97" s="112" t="s">
        <v>676</v>
      </c>
      <c r="G97" s="112" t="s">
        <v>677</v>
      </c>
      <c r="H97" s="75"/>
      <c r="I97" s="112" t="s">
        <v>46</v>
      </c>
      <c r="J97" s="112" t="s">
        <v>298</v>
      </c>
      <c r="K97" s="75"/>
      <c r="L97" s="75"/>
      <c r="M97" s="75"/>
      <c r="N97" s="75"/>
      <c r="O97" s="75"/>
      <c r="P97" s="112">
        <v>18</v>
      </c>
      <c r="Q97" s="75"/>
      <c r="R97" s="112" t="s">
        <v>3</v>
      </c>
      <c r="S97" s="112" t="s">
        <v>22</v>
      </c>
    </row>
    <row r="98" spans="1:19" ht="15.75" customHeight="1" x14ac:dyDescent="0.35">
      <c r="A98" s="112">
        <v>113</v>
      </c>
      <c r="B98" s="112" t="s">
        <v>678</v>
      </c>
      <c r="C98" s="112" t="s">
        <v>679</v>
      </c>
      <c r="D98" s="112" t="s">
        <v>680</v>
      </c>
      <c r="E98" s="112" t="s">
        <v>288</v>
      </c>
      <c r="F98" s="112" t="s">
        <v>681</v>
      </c>
      <c r="G98" s="112" t="s">
        <v>682</v>
      </c>
      <c r="H98" s="75"/>
      <c r="I98" s="112" t="s">
        <v>46</v>
      </c>
      <c r="J98" s="112" t="s">
        <v>298</v>
      </c>
      <c r="K98" s="75"/>
      <c r="L98" s="75"/>
      <c r="M98" s="75"/>
      <c r="N98" s="75"/>
      <c r="O98" s="75"/>
      <c r="P98" s="112">
        <v>19</v>
      </c>
      <c r="Q98" s="75"/>
      <c r="R98" s="112" t="s">
        <v>3</v>
      </c>
      <c r="S98" s="112" t="s">
        <v>22</v>
      </c>
    </row>
    <row r="99" spans="1:19" ht="15.75" customHeight="1" x14ac:dyDescent="0.35">
      <c r="A99" s="112">
        <v>114</v>
      </c>
      <c r="B99" s="112" t="s">
        <v>683</v>
      </c>
      <c r="C99" s="112" t="s">
        <v>684</v>
      </c>
      <c r="D99" s="112" t="s">
        <v>602</v>
      </c>
      <c r="E99" s="112" t="s">
        <v>639</v>
      </c>
      <c r="F99" s="112" t="s">
        <v>685</v>
      </c>
      <c r="G99" s="112" t="s">
        <v>686</v>
      </c>
      <c r="H99" s="75"/>
      <c r="I99" s="112" t="s">
        <v>505</v>
      </c>
      <c r="J99" s="112" t="s">
        <v>605</v>
      </c>
      <c r="K99" s="75"/>
      <c r="L99" s="75"/>
      <c r="M99" s="75"/>
      <c r="N99" s="112">
        <v>4</v>
      </c>
      <c r="O99" s="75"/>
      <c r="P99" s="112">
        <v>41</v>
      </c>
      <c r="Q99" s="75"/>
      <c r="R99" s="112" t="s">
        <v>3</v>
      </c>
      <c r="S99" s="112" t="s">
        <v>22</v>
      </c>
    </row>
    <row r="100" spans="1:19" ht="15.75" customHeight="1" x14ac:dyDescent="0.35">
      <c r="A100" s="112">
        <v>115</v>
      </c>
      <c r="B100" s="112" t="s">
        <v>687</v>
      </c>
      <c r="C100" s="112" t="s">
        <v>688</v>
      </c>
      <c r="D100" s="112" t="s">
        <v>131</v>
      </c>
      <c r="E100" s="112" t="s">
        <v>302</v>
      </c>
      <c r="F100" s="112" t="s">
        <v>689</v>
      </c>
      <c r="G100" s="112" t="s">
        <v>690</v>
      </c>
      <c r="H100" s="75"/>
      <c r="I100" s="112" t="s">
        <v>505</v>
      </c>
      <c r="J100" s="112" t="s">
        <v>305</v>
      </c>
      <c r="K100" s="75"/>
      <c r="L100" s="75"/>
      <c r="M100" s="75"/>
      <c r="N100" s="112">
        <v>20</v>
      </c>
      <c r="O100" s="75"/>
      <c r="P100" s="112">
        <v>37</v>
      </c>
      <c r="Q100" s="75"/>
      <c r="R100" s="112" t="s">
        <v>3</v>
      </c>
      <c r="S100" s="112" t="s">
        <v>22</v>
      </c>
    </row>
    <row r="101" spans="1:19" ht="15.75" customHeight="1" x14ac:dyDescent="0.35">
      <c r="A101" s="112">
        <v>116</v>
      </c>
      <c r="B101" s="112" t="s">
        <v>691</v>
      </c>
      <c r="C101" s="112" t="s">
        <v>692</v>
      </c>
      <c r="D101" s="112" t="s">
        <v>693</v>
      </c>
      <c r="E101" s="112" t="s">
        <v>639</v>
      </c>
      <c r="F101" s="112" t="s">
        <v>694</v>
      </c>
      <c r="G101" s="112" t="s">
        <v>695</v>
      </c>
      <c r="H101" s="75"/>
      <c r="I101" s="112" t="s">
        <v>505</v>
      </c>
      <c r="J101" s="112" t="s">
        <v>305</v>
      </c>
      <c r="K101" s="75"/>
      <c r="L101" s="75"/>
      <c r="M101" s="75"/>
      <c r="N101" s="112">
        <v>3</v>
      </c>
      <c r="O101" s="75"/>
      <c r="P101" s="112">
        <v>13</v>
      </c>
      <c r="Q101" s="75"/>
      <c r="R101" s="112" t="s">
        <v>3</v>
      </c>
      <c r="S101" s="112" t="s">
        <v>22</v>
      </c>
    </row>
    <row r="102" spans="1:19" ht="15.75" customHeight="1" x14ac:dyDescent="0.35">
      <c r="A102" s="112">
        <v>117</v>
      </c>
      <c r="B102" s="112" t="s">
        <v>696</v>
      </c>
      <c r="C102" s="112" t="s">
        <v>697</v>
      </c>
      <c r="D102" s="112" t="s">
        <v>131</v>
      </c>
      <c r="E102" s="112" t="s">
        <v>556</v>
      </c>
      <c r="F102" s="112" t="s">
        <v>631</v>
      </c>
      <c r="G102" s="112" t="s">
        <v>698</v>
      </c>
      <c r="H102" s="75"/>
      <c r="I102" s="112" t="s">
        <v>505</v>
      </c>
      <c r="J102" s="112" t="s">
        <v>305</v>
      </c>
      <c r="K102" s="75"/>
      <c r="L102" s="75"/>
      <c r="M102" s="75"/>
      <c r="N102" s="112">
        <v>1</v>
      </c>
      <c r="O102" s="75"/>
      <c r="P102" s="112">
        <v>20</v>
      </c>
      <c r="Q102" s="75"/>
      <c r="R102" s="112" t="s">
        <v>3</v>
      </c>
      <c r="S102" s="112" t="s">
        <v>22</v>
      </c>
    </row>
    <row r="103" spans="1:19" ht="15.75" customHeight="1" x14ac:dyDescent="0.35">
      <c r="A103" s="112">
        <v>118</v>
      </c>
      <c r="B103" s="112" t="s">
        <v>699</v>
      </c>
      <c r="C103" s="112" t="s">
        <v>700</v>
      </c>
      <c r="D103" s="112" t="s">
        <v>701</v>
      </c>
      <c r="E103" s="112" t="s">
        <v>346</v>
      </c>
      <c r="F103" s="112" t="s">
        <v>702</v>
      </c>
      <c r="G103" s="112" t="s">
        <v>703</v>
      </c>
      <c r="H103" s="75"/>
      <c r="I103" s="112" t="s">
        <v>46</v>
      </c>
      <c r="J103" s="112" t="s">
        <v>298</v>
      </c>
      <c r="K103" s="75"/>
      <c r="L103" s="75"/>
      <c r="M103" s="75"/>
      <c r="N103" s="75"/>
      <c r="O103" s="75"/>
      <c r="P103" s="112">
        <v>24</v>
      </c>
      <c r="Q103" s="75"/>
      <c r="R103" s="112" t="s">
        <v>3</v>
      </c>
      <c r="S103" s="112" t="s">
        <v>22</v>
      </c>
    </row>
    <row r="104" spans="1:19" ht="15.75" customHeight="1" x14ac:dyDescent="0.35">
      <c r="A104" s="112">
        <v>119</v>
      </c>
      <c r="B104" s="112" t="s">
        <v>704</v>
      </c>
      <c r="C104" s="112" t="s">
        <v>705</v>
      </c>
      <c r="D104" s="112" t="s">
        <v>706</v>
      </c>
      <c r="E104" s="112" t="s">
        <v>302</v>
      </c>
      <c r="F104" s="112" t="s">
        <v>707</v>
      </c>
      <c r="G104" s="112" t="s">
        <v>708</v>
      </c>
      <c r="H104" s="75"/>
      <c r="I104" s="112" t="s">
        <v>46</v>
      </c>
      <c r="J104" s="112" t="s">
        <v>313</v>
      </c>
      <c r="K104" s="75"/>
      <c r="L104" s="75"/>
      <c r="M104" s="75"/>
      <c r="N104" s="112">
        <v>9</v>
      </c>
      <c r="O104" s="75"/>
      <c r="P104" s="112">
        <v>78</v>
      </c>
      <c r="Q104" s="75"/>
      <c r="R104" s="112" t="s">
        <v>3</v>
      </c>
      <c r="S104" s="112" t="s">
        <v>22</v>
      </c>
    </row>
    <row r="105" spans="1:19" ht="15.75" customHeight="1" x14ac:dyDescent="0.35">
      <c r="A105" s="112">
        <v>120</v>
      </c>
      <c r="B105" s="112" t="s">
        <v>709</v>
      </c>
      <c r="C105" s="112" t="s">
        <v>710</v>
      </c>
      <c r="D105" s="112" t="s">
        <v>131</v>
      </c>
      <c r="E105" s="112" t="s">
        <v>346</v>
      </c>
      <c r="F105" s="112" t="s">
        <v>711</v>
      </c>
      <c r="G105" s="112" t="s">
        <v>712</v>
      </c>
      <c r="H105" s="75"/>
      <c r="I105" s="112" t="s">
        <v>505</v>
      </c>
      <c r="J105" s="112" t="s">
        <v>305</v>
      </c>
      <c r="K105" s="75"/>
      <c r="L105" s="75"/>
      <c r="M105" s="75"/>
      <c r="N105" s="112">
        <v>2</v>
      </c>
      <c r="O105" s="75"/>
      <c r="P105" s="112">
        <v>7</v>
      </c>
      <c r="Q105" s="75"/>
      <c r="R105" s="112" t="s">
        <v>3</v>
      </c>
      <c r="S105" s="112" t="s">
        <v>22</v>
      </c>
    </row>
    <row r="106" spans="1:19" ht="15.75" customHeight="1" x14ac:dyDescent="0.35">
      <c r="A106" s="112">
        <v>121</v>
      </c>
      <c r="B106" s="112" t="s">
        <v>713</v>
      </c>
      <c r="C106" s="112" t="s">
        <v>714</v>
      </c>
      <c r="D106" s="112" t="s">
        <v>131</v>
      </c>
      <c r="E106" s="112" t="s">
        <v>556</v>
      </c>
      <c r="F106" s="112" t="s">
        <v>715</v>
      </c>
      <c r="G106" s="112" t="s">
        <v>716</v>
      </c>
      <c r="H106" s="75"/>
      <c r="I106" s="112" t="s">
        <v>505</v>
      </c>
      <c r="J106" s="112" t="s">
        <v>305</v>
      </c>
      <c r="K106" s="75"/>
      <c r="L106" s="75"/>
      <c r="M106" s="75"/>
      <c r="N106" s="75"/>
      <c r="O106" s="75"/>
      <c r="P106" s="112">
        <v>36</v>
      </c>
      <c r="Q106" s="75"/>
      <c r="R106" s="112" t="s">
        <v>3</v>
      </c>
      <c r="S106" s="112" t="s">
        <v>22</v>
      </c>
    </row>
    <row r="107" spans="1:19" ht="15.75" customHeight="1" x14ac:dyDescent="0.35">
      <c r="A107" s="112">
        <v>122</v>
      </c>
      <c r="B107" s="112" t="s">
        <v>717</v>
      </c>
      <c r="C107" s="112" t="s">
        <v>718</v>
      </c>
      <c r="D107" s="112" t="s">
        <v>131</v>
      </c>
      <c r="E107" s="112" t="s">
        <v>346</v>
      </c>
      <c r="F107" s="112" t="s">
        <v>719</v>
      </c>
      <c r="G107" s="112" t="s">
        <v>720</v>
      </c>
      <c r="H107" s="75"/>
      <c r="I107" s="112" t="s">
        <v>505</v>
      </c>
      <c r="J107" s="112" t="s">
        <v>305</v>
      </c>
      <c r="K107" s="75"/>
      <c r="L107" s="75"/>
      <c r="M107" s="75"/>
      <c r="N107" s="112">
        <v>2</v>
      </c>
      <c r="O107" s="75"/>
      <c r="P107" s="112">
        <v>20</v>
      </c>
      <c r="Q107" s="75"/>
      <c r="R107" s="112" t="s">
        <v>3</v>
      </c>
      <c r="S107" s="112" t="s">
        <v>22</v>
      </c>
    </row>
    <row r="108" spans="1:19" ht="15.75" customHeight="1" x14ac:dyDescent="0.35">
      <c r="A108" s="112">
        <v>123</v>
      </c>
      <c r="B108" s="112" t="s">
        <v>721</v>
      </c>
      <c r="C108" s="112" t="s">
        <v>722</v>
      </c>
      <c r="D108" s="112" t="s">
        <v>723</v>
      </c>
      <c r="E108" s="112" t="s">
        <v>346</v>
      </c>
      <c r="F108" s="112" t="s">
        <v>724</v>
      </c>
      <c r="G108" s="112" t="s">
        <v>725</v>
      </c>
      <c r="H108" s="75"/>
      <c r="I108" s="112" t="s">
        <v>46</v>
      </c>
      <c r="J108" s="112" t="s">
        <v>298</v>
      </c>
      <c r="K108" s="75"/>
      <c r="L108" s="75"/>
      <c r="M108" s="75"/>
      <c r="N108" s="75"/>
      <c r="O108" s="75"/>
      <c r="P108" s="112">
        <v>10</v>
      </c>
      <c r="Q108" s="75"/>
      <c r="R108" s="112" t="s">
        <v>3</v>
      </c>
      <c r="S108" s="112" t="s">
        <v>22</v>
      </c>
    </row>
    <row r="109" spans="1:19" ht="15.75" customHeight="1" x14ac:dyDescent="0.35">
      <c r="A109" s="112">
        <v>124</v>
      </c>
      <c r="B109" s="112" t="s">
        <v>726</v>
      </c>
      <c r="C109" s="112" t="s">
        <v>727</v>
      </c>
      <c r="D109" s="112" t="s">
        <v>728</v>
      </c>
      <c r="E109" s="112" t="s">
        <v>310</v>
      </c>
      <c r="F109" s="112" t="s">
        <v>729</v>
      </c>
      <c r="G109" s="112" t="s">
        <v>730</v>
      </c>
      <c r="H109" s="75"/>
      <c r="I109" s="112" t="s">
        <v>505</v>
      </c>
      <c r="J109" s="112" t="s">
        <v>305</v>
      </c>
      <c r="K109" s="75"/>
      <c r="L109" s="75"/>
      <c r="M109" s="75"/>
      <c r="N109" s="112">
        <v>7</v>
      </c>
      <c r="O109" s="75"/>
      <c r="P109" s="112">
        <v>99</v>
      </c>
      <c r="Q109" s="75"/>
      <c r="R109" s="112" t="s">
        <v>3</v>
      </c>
      <c r="S109" s="112" t="s">
        <v>22</v>
      </c>
    </row>
    <row r="110" spans="1:19" ht="15.75" customHeight="1" x14ac:dyDescent="0.35">
      <c r="A110" s="112">
        <v>125</v>
      </c>
      <c r="B110" s="112" t="s">
        <v>731</v>
      </c>
      <c r="C110" s="112" t="s">
        <v>732</v>
      </c>
      <c r="D110" s="112" t="s">
        <v>733</v>
      </c>
      <c r="E110" s="112" t="s">
        <v>396</v>
      </c>
      <c r="F110" s="112" t="s">
        <v>734</v>
      </c>
      <c r="G110" s="112" t="s">
        <v>735</v>
      </c>
      <c r="H110" s="75"/>
      <c r="I110" s="112" t="s">
        <v>46</v>
      </c>
      <c r="J110" s="112" t="s">
        <v>298</v>
      </c>
      <c r="K110" s="75"/>
      <c r="L110" s="75"/>
      <c r="M110" s="75"/>
      <c r="N110" s="112">
        <v>9</v>
      </c>
      <c r="O110" s="75"/>
      <c r="P110" s="112">
        <v>9</v>
      </c>
      <c r="Q110" s="75"/>
      <c r="R110" s="112" t="s">
        <v>3</v>
      </c>
      <c r="S110" s="112" t="s">
        <v>22</v>
      </c>
    </row>
    <row r="111" spans="1:19" ht="15.75" customHeight="1" x14ac:dyDescent="0.35">
      <c r="A111" s="112">
        <v>126</v>
      </c>
      <c r="B111" s="112" t="s">
        <v>736</v>
      </c>
      <c r="C111" s="112" t="s">
        <v>737</v>
      </c>
      <c r="D111" s="112" t="s">
        <v>602</v>
      </c>
      <c r="E111" s="112" t="s">
        <v>639</v>
      </c>
      <c r="F111" s="112" t="s">
        <v>738</v>
      </c>
      <c r="G111" s="112" t="s">
        <v>739</v>
      </c>
      <c r="H111" s="75"/>
      <c r="I111" s="112" t="s">
        <v>505</v>
      </c>
      <c r="J111" s="112" t="s">
        <v>646</v>
      </c>
      <c r="K111" s="75"/>
      <c r="L111" s="75"/>
      <c r="M111" s="75"/>
      <c r="N111" s="112">
        <v>49</v>
      </c>
      <c r="O111" s="75"/>
      <c r="P111" s="112">
        <v>99</v>
      </c>
      <c r="Q111" s="75"/>
      <c r="R111" s="112" t="s">
        <v>3</v>
      </c>
      <c r="S111" s="112" t="s">
        <v>22</v>
      </c>
    </row>
    <row r="112" spans="1:19" ht="15.75" customHeight="1" x14ac:dyDescent="0.35">
      <c r="A112" s="112">
        <v>127</v>
      </c>
      <c r="B112" s="112" t="s">
        <v>740</v>
      </c>
      <c r="C112" s="112" t="s">
        <v>741</v>
      </c>
      <c r="D112" s="112" t="s">
        <v>517</v>
      </c>
      <c r="E112" s="112" t="s">
        <v>325</v>
      </c>
      <c r="F112" s="112" t="s">
        <v>742</v>
      </c>
      <c r="G112" s="112" t="s">
        <v>743</v>
      </c>
      <c r="H112" s="75"/>
      <c r="I112" s="112" t="s">
        <v>505</v>
      </c>
      <c r="J112" s="112" t="s">
        <v>520</v>
      </c>
      <c r="K112" s="75"/>
      <c r="L112" s="75"/>
      <c r="M112" s="75"/>
      <c r="N112" s="112">
        <v>6</v>
      </c>
      <c r="O112" s="75"/>
      <c r="P112" s="112">
        <v>48</v>
      </c>
      <c r="Q112" s="75"/>
      <c r="R112" s="112" t="s">
        <v>3</v>
      </c>
      <c r="S112" s="112" t="s">
        <v>22</v>
      </c>
    </row>
    <row r="113" spans="1:19" ht="15.75" customHeight="1" x14ac:dyDescent="0.35">
      <c r="A113" s="112">
        <v>128</v>
      </c>
      <c r="B113" s="112" t="s">
        <v>744</v>
      </c>
      <c r="C113" s="112" t="s">
        <v>745</v>
      </c>
      <c r="D113" s="112" t="s">
        <v>131</v>
      </c>
      <c r="E113" s="112" t="s">
        <v>346</v>
      </c>
      <c r="F113" s="112" t="s">
        <v>746</v>
      </c>
      <c r="G113" s="112" t="s">
        <v>747</v>
      </c>
      <c r="H113" s="75"/>
      <c r="I113" s="112" t="s">
        <v>505</v>
      </c>
      <c r="J113" s="112" t="s">
        <v>305</v>
      </c>
      <c r="K113" s="75"/>
      <c r="L113" s="75"/>
      <c r="M113" s="75"/>
      <c r="N113" s="112">
        <v>2</v>
      </c>
      <c r="O113" s="75"/>
      <c r="P113" s="112">
        <v>28</v>
      </c>
      <c r="Q113" s="75"/>
      <c r="R113" s="112" t="s">
        <v>3</v>
      </c>
      <c r="S113" s="112" t="s">
        <v>22</v>
      </c>
    </row>
    <row r="114" spans="1:19" ht="15.75" customHeight="1" x14ac:dyDescent="0.35">
      <c r="A114" s="112">
        <v>129</v>
      </c>
      <c r="B114" s="112" t="s">
        <v>748</v>
      </c>
      <c r="C114" s="112" t="s">
        <v>749</v>
      </c>
      <c r="D114" s="112" t="s">
        <v>131</v>
      </c>
      <c r="E114" s="112" t="s">
        <v>288</v>
      </c>
      <c r="F114" s="112" t="s">
        <v>750</v>
      </c>
      <c r="G114" s="112" t="s">
        <v>751</v>
      </c>
      <c r="H114" s="75"/>
      <c r="I114" s="112" t="s">
        <v>505</v>
      </c>
      <c r="J114" s="112" t="s">
        <v>305</v>
      </c>
      <c r="K114" s="75"/>
      <c r="L114" s="75"/>
      <c r="M114" s="75"/>
      <c r="N114" s="112">
        <v>9</v>
      </c>
      <c r="O114" s="75"/>
      <c r="P114" s="112">
        <v>13</v>
      </c>
      <c r="Q114" s="75"/>
      <c r="R114" s="112" t="s">
        <v>3</v>
      </c>
      <c r="S114" s="112" t="s">
        <v>22</v>
      </c>
    </row>
    <row r="115" spans="1:19" ht="15.75" customHeight="1" x14ac:dyDescent="0.35">
      <c r="A115" s="112">
        <v>130</v>
      </c>
      <c r="B115" s="112" t="s">
        <v>752</v>
      </c>
      <c r="C115" s="112" t="s">
        <v>753</v>
      </c>
      <c r="D115" s="112" t="s">
        <v>754</v>
      </c>
      <c r="E115" s="112" t="s">
        <v>493</v>
      </c>
      <c r="F115" s="112" t="s">
        <v>755</v>
      </c>
      <c r="G115" s="112" t="s">
        <v>756</v>
      </c>
      <c r="H115" s="75"/>
      <c r="I115" s="112" t="s">
        <v>46</v>
      </c>
      <c r="J115" s="112" t="s">
        <v>298</v>
      </c>
      <c r="K115" s="75"/>
      <c r="L115" s="75"/>
      <c r="M115" s="75"/>
      <c r="N115" s="112">
        <v>7</v>
      </c>
      <c r="O115" s="75"/>
      <c r="P115" s="112">
        <v>34</v>
      </c>
      <c r="Q115" s="75"/>
      <c r="R115" s="112" t="s">
        <v>3</v>
      </c>
      <c r="S115" s="112" t="s">
        <v>22</v>
      </c>
    </row>
    <row r="116" spans="1:19" ht="15.75" customHeight="1" x14ac:dyDescent="0.35">
      <c r="A116" s="112">
        <v>131</v>
      </c>
      <c r="B116" s="112" t="s">
        <v>757</v>
      </c>
      <c r="C116" s="112" t="s">
        <v>758</v>
      </c>
      <c r="D116" s="112" t="s">
        <v>759</v>
      </c>
      <c r="E116" s="112" t="s">
        <v>288</v>
      </c>
      <c r="F116" s="112" t="s">
        <v>760</v>
      </c>
      <c r="G116" s="112" t="s">
        <v>761</v>
      </c>
      <c r="H116" s="75"/>
      <c r="I116" s="112" t="s">
        <v>46</v>
      </c>
      <c r="J116" s="112" t="s">
        <v>298</v>
      </c>
      <c r="K116" s="75"/>
      <c r="L116" s="75"/>
      <c r="M116" s="75"/>
      <c r="N116" s="112">
        <v>11</v>
      </c>
      <c r="O116" s="75"/>
      <c r="P116" s="112">
        <v>47</v>
      </c>
      <c r="Q116" s="75"/>
      <c r="R116" s="112" t="s">
        <v>3</v>
      </c>
      <c r="S116" s="112" t="s">
        <v>22</v>
      </c>
    </row>
    <row r="117" spans="1:19" ht="15.75" customHeight="1" x14ac:dyDescent="0.35">
      <c r="A117" s="112">
        <v>132</v>
      </c>
      <c r="B117" s="112" t="s">
        <v>762</v>
      </c>
      <c r="C117" s="112" t="s">
        <v>763</v>
      </c>
      <c r="D117" s="112" t="s">
        <v>764</v>
      </c>
      <c r="E117" s="112" t="s">
        <v>493</v>
      </c>
      <c r="F117" s="112" t="s">
        <v>765</v>
      </c>
      <c r="G117" s="112" t="s">
        <v>766</v>
      </c>
      <c r="H117" s="75"/>
      <c r="I117" s="112" t="s">
        <v>46</v>
      </c>
      <c r="J117" s="112" t="s">
        <v>298</v>
      </c>
      <c r="K117" s="75"/>
      <c r="L117" s="75"/>
      <c r="M117" s="75"/>
      <c r="N117" s="112">
        <v>1</v>
      </c>
      <c r="O117" s="75"/>
      <c r="P117" s="112">
        <v>13</v>
      </c>
      <c r="Q117" s="75"/>
      <c r="R117" s="112" t="s">
        <v>3</v>
      </c>
      <c r="S117" s="112" t="s">
        <v>22</v>
      </c>
    </row>
    <row r="118" spans="1:19" ht="15.75" customHeight="1" x14ac:dyDescent="0.35">
      <c r="A118" s="112">
        <v>133</v>
      </c>
      <c r="B118" s="112" t="s">
        <v>767</v>
      </c>
      <c r="C118" s="112" t="s">
        <v>768</v>
      </c>
      <c r="D118" s="112" t="s">
        <v>131</v>
      </c>
      <c r="E118" s="112" t="s">
        <v>295</v>
      </c>
      <c r="F118" s="112" t="s">
        <v>769</v>
      </c>
      <c r="G118" s="112" t="s">
        <v>770</v>
      </c>
      <c r="H118" s="75"/>
      <c r="I118" s="112" t="s">
        <v>505</v>
      </c>
      <c r="J118" s="112" t="s">
        <v>305</v>
      </c>
      <c r="K118" s="75"/>
      <c r="L118" s="75"/>
      <c r="M118" s="75"/>
      <c r="N118" s="112">
        <v>3</v>
      </c>
      <c r="O118" s="75"/>
      <c r="P118" s="112">
        <v>42</v>
      </c>
      <c r="Q118" s="75"/>
      <c r="R118" s="112" t="s">
        <v>3</v>
      </c>
      <c r="S118" s="112" t="s">
        <v>22</v>
      </c>
    </row>
    <row r="119" spans="1:19" ht="15.75" customHeight="1" x14ac:dyDescent="0.35">
      <c r="A119" s="112">
        <v>134</v>
      </c>
      <c r="B119" s="112" t="s">
        <v>771</v>
      </c>
      <c r="C119" s="112" t="s">
        <v>772</v>
      </c>
      <c r="D119" s="112" t="s">
        <v>131</v>
      </c>
      <c r="E119" s="112" t="s">
        <v>556</v>
      </c>
      <c r="F119" s="112" t="s">
        <v>773</v>
      </c>
      <c r="G119" s="112" t="s">
        <v>774</v>
      </c>
      <c r="H119" s="75"/>
      <c r="I119" s="112" t="s">
        <v>505</v>
      </c>
      <c r="J119" s="112" t="s">
        <v>305</v>
      </c>
      <c r="K119" s="75"/>
      <c r="L119" s="75"/>
      <c r="M119" s="75"/>
      <c r="N119" s="75"/>
      <c r="O119" s="75"/>
      <c r="P119" s="112">
        <v>30</v>
      </c>
      <c r="Q119" s="75"/>
      <c r="R119" s="112" t="s">
        <v>3</v>
      </c>
      <c r="S119" s="112" t="s">
        <v>22</v>
      </c>
    </row>
    <row r="120" spans="1:19" ht="15.75" customHeight="1" x14ac:dyDescent="0.35">
      <c r="A120" s="112">
        <v>135</v>
      </c>
      <c r="B120" s="112" t="s">
        <v>775</v>
      </c>
      <c r="C120" s="112" t="s">
        <v>776</v>
      </c>
      <c r="D120" s="112" t="s">
        <v>777</v>
      </c>
      <c r="E120" s="112" t="s">
        <v>346</v>
      </c>
      <c r="F120" s="112" t="s">
        <v>778</v>
      </c>
      <c r="G120" s="112" t="s">
        <v>488</v>
      </c>
      <c r="H120" s="75"/>
      <c r="I120" s="112" t="s">
        <v>46</v>
      </c>
      <c r="J120" s="112" t="s">
        <v>298</v>
      </c>
      <c r="K120" s="75"/>
      <c r="L120" s="75"/>
      <c r="M120" s="75"/>
      <c r="N120" s="75"/>
      <c r="O120" s="75"/>
      <c r="P120" s="112">
        <v>13</v>
      </c>
      <c r="Q120" s="75"/>
      <c r="R120" s="112" t="s">
        <v>3</v>
      </c>
      <c r="S120" s="112" t="s">
        <v>22</v>
      </c>
    </row>
    <row r="121" spans="1:19" ht="15.75" customHeight="1" x14ac:dyDescent="0.35">
      <c r="A121" s="112">
        <v>136</v>
      </c>
      <c r="B121" s="112" t="s">
        <v>779</v>
      </c>
      <c r="C121" s="112" t="s">
        <v>780</v>
      </c>
      <c r="D121" s="112" t="s">
        <v>131</v>
      </c>
      <c r="E121" s="112" t="s">
        <v>493</v>
      </c>
      <c r="F121" s="112" t="s">
        <v>781</v>
      </c>
      <c r="G121" s="112" t="s">
        <v>782</v>
      </c>
      <c r="H121" s="75"/>
      <c r="I121" s="112" t="s">
        <v>505</v>
      </c>
      <c r="J121" s="112" t="s">
        <v>305</v>
      </c>
      <c r="K121" s="75"/>
      <c r="L121" s="75"/>
      <c r="M121" s="75"/>
      <c r="N121" s="112">
        <v>17</v>
      </c>
      <c r="O121" s="75"/>
      <c r="P121" s="112">
        <v>18</v>
      </c>
      <c r="Q121" s="75"/>
      <c r="R121" s="112" t="s">
        <v>3</v>
      </c>
      <c r="S121" s="112" t="s">
        <v>22</v>
      </c>
    </row>
    <row r="122" spans="1:19" ht="15.75" customHeight="1" x14ac:dyDescent="0.35">
      <c r="A122" s="112">
        <v>137</v>
      </c>
      <c r="B122" s="112" t="s">
        <v>783</v>
      </c>
      <c r="C122" s="112" t="s">
        <v>784</v>
      </c>
      <c r="D122" s="112" t="s">
        <v>131</v>
      </c>
      <c r="E122" s="112" t="s">
        <v>346</v>
      </c>
      <c r="F122" s="112" t="s">
        <v>785</v>
      </c>
      <c r="G122" s="112" t="s">
        <v>786</v>
      </c>
      <c r="H122" s="75"/>
      <c r="I122" s="112" t="s">
        <v>505</v>
      </c>
      <c r="J122" s="112" t="s">
        <v>305</v>
      </c>
      <c r="K122" s="75"/>
      <c r="L122" s="75"/>
      <c r="M122" s="75"/>
      <c r="N122" s="112">
        <v>2</v>
      </c>
      <c r="O122" s="75"/>
      <c r="P122" s="112">
        <v>35</v>
      </c>
      <c r="Q122" s="75"/>
      <c r="R122" s="112" t="s">
        <v>5</v>
      </c>
      <c r="S122" s="112" t="s">
        <v>22</v>
      </c>
    </row>
    <row r="123" spans="1:19" ht="15.75" customHeight="1" x14ac:dyDescent="0.35">
      <c r="A123" s="112">
        <v>139</v>
      </c>
      <c r="B123" s="112" t="s">
        <v>787</v>
      </c>
      <c r="C123" s="112" t="s">
        <v>788</v>
      </c>
      <c r="D123" s="112" t="s">
        <v>517</v>
      </c>
      <c r="E123" s="112" t="s">
        <v>295</v>
      </c>
      <c r="F123" s="112" t="s">
        <v>789</v>
      </c>
      <c r="G123" s="112" t="s">
        <v>790</v>
      </c>
      <c r="H123" s="75"/>
      <c r="I123" s="112" t="s">
        <v>505</v>
      </c>
      <c r="J123" s="112" t="s">
        <v>520</v>
      </c>
      <c r="K123" s="75"/>
      <c r="L123" s="75"/>
      <c r="M123" s="75"/>
      <c r="N123" s="112">
        <v>24</v>
      </c>
      <c r="O123" s="75"/>
      <c r="P123" s="112">
        <v>88</v>
      </c>
      <c r="Q123" s="75"/>
      <c r="R123" s="112" t="s">
        <v>5</v>
      </c>
      <c r="S123" s="112" t="s">
        <v>22</v>
      </c>
    </row>
    <row r="124" spans="1:19" ht="15.75" customHeight="1" x14ac:dyDescent="0.35">
      <c r="A124" s="112">
        <v>140</v>
      </c>
      <c r="B124" s="112" t="s">
        <v>791</v>
      </c>
      <c r="C124" s="112" t="s">
        <v>792</v>
      </c>
      <c r="D124" s="112" t="s">
        <v>793</v>
      </c>
      <c r="E124" s="112" t="s">
        <v>288</v>
      </c>
      <c r="F124" s="112" t="s">
        <v>794</v>
      </c>
      <c r="G124" s="112" t="s">
        <v>795</v>
      </c>
      <c r="H124" s="75"/>
      <c r="I124" s="112" t="s">
        <v>46</v>
      </c>
      <c r="J124" s="112" t="s">
        <v>298</v>
      </c>
      <c r="K124" s="75"/>
      <c r="L124" s="75"/>
      <c r="M124" s="75"/>
      <c r="N124" s="112">
        <v>4</v>
      </c>
      <c r="O124" s="75"/>
      <c r="P124" s="112">
        <v>17</v>
      </c>
      <c r="Q124" s="75"/>
      <c r="R124" s="112" t="s">
        <v>5</v>
      </c>
      <c r="S124" s="112" t="s">
        <v>22</v>
      </c>
    </row>
    <row r="125" spans="1:19" ht="15.75" customHeight="1" x14ac:dyDescent="0.35">
      <c r="A125" s="112">
        <v>141</v>
      </c>
      <c r="B125" s="112" t="s">
        <v>796</v>
      </c>
      <c r="C125" s="112" t="s">
        <v>797</v>
      </c>
      <c r="D125" s="112" t="s">
        <v>131</v>
      </c>
      <c r="E125" s="112" t="s">
        <v>346</v>
      </c>
      <c r="F125" s="112" t="s">
        <v>798</v>
      </c>
      <c r="G125" s="112" t="s">
        <v>799</v>
      </c>
      <c r="H125" s="75"/>
      <c r="I125" s="112" t="s">
        <v>505</v>
      </c>
      <c r="J125" s="112" t="s">
        <v>305</v>
      </c>
      <c r="K125" s="75"/>
      <c r="L125" s="75"/>
      <c r="M125" s="75"/>
      <c r="N125" s="112">
        <v>2</v>
      </c>
      <c r="O125" s="75"/>
      <c r="P125" s="112">
        <v>15</v>
      </c>
      <c r="Q125" s="75"/>
      <c r="R125" s="112" t="s">
        <v>5</v>
      </c>
      <c r="S125" s="112" t="s">
        <v>22</v>
      </c>
    </row>
    <row r="126" spans="1:19" ht="15.75" customHeight="1" x14ac:dyDescent="0.35">
      <c r="A126" s="112">
        <v>142</v>
      </c>
      <c r="B126" s="112" t="s">
        <v>800</v>
      </c>
      <c r="C126" s="112" t="s">
        <v>801</v>
      </c>
      <c r="D126" s="112" t="s">
        <v>517</v>
      </c>
      <c r="E126" s="112" t="s">
        <v>310</v>
      </c>
      <c r="F126" s="112" t="s">
        <v>802</v>
      </c>
      <c r="G126" s="112" t="s">
        <v>803</v>
      </c>
      <c r="H126" s="75"/>
      <c r="I126" s="112" t="s">
        <v>505</v>
      </c>
      <c r="J126" s="112" t="s">
        <v>520</v>
      </c>
      <c r="K126" s="75"/>
      <c r="L126" s="75"/>
      <c r="M126" s="75"/>
      <c r="N126" s="112">
        <v>48</v>
      </c>
      <c r="O126" s="75"/>
      <c r="P126" s="112">
        <v>59</v>
      </c>
      <c r="Q126" s="75"/>
      <c r="R126" s="112" t="s">
        <v>5</v>
      </c>
      <c r="S126" s="112" t="s">
        <v>22</v>
      </c>
    </row>
    <row r="127" spans="1:19" ht="15.75" customHeight="1" x14ac:dyDescent="0.35">
      <c r="A127" s="112">
        <v>144</v>
      </c>
      <c r="B127" s="112" t="s">
        <v>804</v>
      </c>
      <c r="C127" s="112" t="s">
        <v>805</v>
      </c>
      <c r="D127" s="112" t="s">
        <v>131</v>
      </c>
      <c r="E127" s="112" t="s">
        <v>333</v>
      </c>
      <c r="F127" s="112" t="s">
        <v>806</v>
      </c>
      <c r="G127" s="112" t="s">
        <v>807</v>
      </c>
      <c r="H127" s="75"/>
      <c r="I127" s="112" t="s">
        <v>505</v>
      </c>
      <c r="J127" s="112" t="s">
        <v>305</v>
      </c>
      <c r="K127" s="75"/>
      <c r="L127" s="75"/>
      <c r="M127" s="75"/>
      <c r="N127" s="112">
        <v>9</v>
      </c>
      <c r="O127" s="75"/>
      <c r="P127" s="112">
        <v>41</v>
      </c>
      <c r="Q127" s="75"/>
      <c r="R127" s="112" t="s">
        <v>5</v>
      </c>
      <c r="S127" s="112" t="s">
        <v>22</v>
      </c>
    </row>
    <row r="128" spans="1:19" ht="15.75" customHeight="1" x14ac:dyDescent="0.35">
      <c r="A128" s="112">
        <v>145</v>
      </c>
      <c r="B128" s="112" t="s">
        <v>808</v>
      </c>
      <c r="C128" s="112" t="s">
        <v>809</v>
      </c>
      <c r="D128" s="112" t="s">
        <v>810</v>
      </c>
      <c r="E128" s="112" t="s">
        <v>295</v>
      </c>
      <c r="F128" s="112" t="s">
        <v>811</v>
      </c>
      <c r="G128" s="112" t="s">
        <v>812</v>
      </c>
      <c r="H128" s="75"/>
      <c r="I128" s="112" t="s">
        <v>505</v>
      </c>
      <c r="J128" s="112" t="s">
        <v>305</v>
      </c>
      <c r="K128" s="75"/>
      <c r="L128" s="75"/>
      <c r="M128" s="75"/>
      <c r="N128" s="112">
        <v>5</v>
      </c>
      <c r="O128" s="75"/>
      <c r="P128" s="112">
        <v>54</v>
      </c>
      <c r="Q128" s="75"/>
      <c r="R128" s="112" t="s">
        <v>5</v>
      </c>
      <c r="S128" s="112" t="s">
        <v>22</v>
      </c>
    </row>
    <row r="129" spans="1:19" ht="15.75" customHeight="1" x14ac:dyDescent="0.35">
      <c r="A129" s="112">
        <v>146</v>
      </c>
      <c r="B129" s="112" t="s">
        <v>813</v>
      </c>
      <c r="C129" s="112" t="s">
        <v>814</v>
      </c>
      <c r="D129" s="112" t="s">
        <v>517</v>
      </c>
      <c r="E129" s="112" t="s">
        <v>288</v>
      </c>
      <c r="F129" s="112" t="s">
        <v>815</v>
      </c>
      <c r="G129" s="112" t="s">
        <v>816</v>
      </c>
      <c r="H129" s="75"/>
      <c r="I129" s="112" t="s">
        <v>505</v>
      </c>
      <c r="J129" s="112" t="s">
        <v>520</v>
      </c>
      <c r="K129" s="75"/>
      <c r="L129" s="75"/>
      <c r="M129" s="75"/>
      <c r="N129" s="112">
        <v>9</v>
      </c>
      <c r="O129" s="75"/>
      <c r="P129" s="112">
        <v>58</v>
      </c>
      <c r="Q129" s="75"/>
      <c r="R129" s="112" t="s">
        <v>5</v>
      </c>
      <c r="S129" s="112" t="s">
        <v>22</v>
      </c>
    </row>
    <row r="130" spans="1:19" ht="15.75" customHeight="1" x14ac:dyDescent="0.35">
      <c r="A130" s="112">
        <v>147</v>
      </c>
      <c r="B130" s="112" t="s">
        <v>817</v>
      </c>
      <c r="C130" s="112" t="s">
        <v>818</v>
      </c>
      <c r="D130" s="112" t="s">
        <v>517</v>
      </c>
      <c r="E130" s="112" t="s">
        <v>295</v>
      </c>
      <c r="F130" s="112" t="s">
        <v>819</v>
      </c>
      <c r="G130" s="112" t="s">
        <v>820</v>
      </c>
      <c r="H130" s="75"/>
      <c r="I130" s="112" t="s">
        <v>505</v>
      </c>
      <c r="J130" s="112" t="s">
        <v>520</v>
      </c>
      <c r="K130" s="75"/>
      <c r="L130" s="75"/>
      <c r="M130" s="75"/>
      <c r="N130" s="75"/>
      <c r="O130" s="75"/>
      <c r="P130" s="112">
        <v>49</v>
      </c>
      <c r="Q130" s="75"/>
      <c r="R130" s="112" t="s">
        <v>5</v>
      </c>
      <c r="S130" s="112" t="s">
        <v>22</v>
      </c>
    </row>
    <row r="131" spans="1:19" ht="15.75" customHeight="1" x14ac:dyDescent="0.35">
      <c r="A131" s="112">
        <v>148</v>
      </c>
      <c r="B131" s="112" t="s">
        <v>821</v>
      </c>
      <c r="C131" s="112" t="s">
        <v>822</v>
      </c>
      <c r="D131" s="112" t="s">
        <v>131</v>
      </c>
      <c r="E131" s="112" t="s">
        <v>396</v>
      </c>
      <c r="F131" s="112" t="s">
        <v>823</v>
      </c>
      <c r="G131" s="112" t="s">
        <v>824</v>
      </c>
      <c r="H131" s="75"/>
      <c r="I131" s="112" t="s">
        <v>505</v>
      </c>
      <c r="J131" s="112" t="s">
        <v>305</v>
      </c>
      <c r="K131" s="75"/>
      <c r="L131" s="75"/>
      <c r="M131" s="75"/>
      <c r="N131" s="112">
        <v>17</v>
      </c>
      <c r="O131" s="75"/>
      <c r="P131" s="112">
        <v>50</v>
      </c>
      <c r="Q131" s="75"/>
      <c r="R131" s="112" t="s">
        <v>5</v>
      </c>
      <c r="S131" s="112" t="s">
        <v>22</v>
      </c>
    </row>
    <row r="132" spans="1:19" ht="15.75" customHeight="1" x14ac:dyDescent="0.35">
      <c r="A132" s="112">
        <v>149</v>
      </c>
      <c r="B132" s="112" t="s">
        <v>825</v>
      </c>
      <c r="C132" s="112" t="s">
        <v>826</v>
      </c>
      <c r="D132" s="112" t="s">
        <v>602</v>
      </c>
      <c r="E132" s="112" t="s">
        <v>333</v>
      </c>
      <c r="F132" s="112" t="s">
        <v>827</v>
      </c>
      <c r="G132" s="112" t="s">
        <v>828</v>
      </c>
      <c r="H132" s="75"/>
      <c r="I132" s="112" t="s">
        <v>505</v>
      </c>
      <c r="J132" s="112" t="s">
        <v>646</v>
      </c>
      <c r="K132" s="75"/>
      <c r="L132" s="75"/>
      <c r="M132" s="75"/>
      <c r="N132" s="112">
        <v>14</v>
      </c>
      <c r="O132" s="75"/>
      <c r="P132" s="112">
        <v>134</v>
      </c>
      <c r="Q132" s="75"/>
      <c r="R132" s="112" t="s">
        <v>5</v>
      </c>
      <c r="S132" s="112" t="s">
        <v>22</v>
      </c>
    </row>
    <row r="133" spans="1:19" ht="15.75" customHeight="1" x14ac:dyDescent="0.35">
      <c r="A133" s="112">
        <v>150</v>
      </c>
      <c r="B133" s="112" t="s">
        <v>829</v>
      </c>
      <c r="C133" s="112" t="s">
        <v>830</v>
      </c>
      <c r="D133" s="112" t="s">
        <v>131</v>
      </c>
      <c r="E133" s="112" t="s">
        <v>295</v>
      </c>
      <c r="F133" s="112" t="s">
        <v>831</v>
      </c>
      <c r="G133" s="112" t="s">
        <v>832</v>
      </c>
      <c r="H133" s="75"/>
      <c r="I133" s="112" t="s">
        <v>505</v>
      </c>
      <c r="J133" s="112" t="s">
        <v>305</v>
      </c>
      <c r="K133" s="75"/>
      <c r="L133" s="75"/>
      <c r="M133" s="75"/>
      <c r="N133" s="112">
        <v>1</v>
      </c>
      <c r="O133" s="75"/>
      <c r="P133" s="112">
        <v>33</v>
      </c>
      <c r="Q133" s="75"/>
      <c r="R133" s="112" t="s">
        <v>5</v>
      </c>
      <c r="S133" s="112" t="s">
        <v>22</v>
      </c>
    </row>
    <row r="134" spans="1:19" ht="15.75" customHeight="1" x14ac:dyDescent="0.35">
      <c r="A134" s="112">
        <v>151</v>
      </c>
      <c r="B134" s="112" t="s">
        <v>833</v>
      </c>
      <c r="C134" s="112" t="s">
        <v>834</v>
      </c>
      <c r="D134" s="112" t="s">
        <v>835</v>
      </c>
      <c r="E134" s="112" t="s">
        <v>556</v>
      </c>
      <c r="F134" s="112" t="s">
        <v>836</v>
      </c>
      <c r="G134" s="112" t="s">
        <v>837</v>
      </c>
      <c r="H134" s="75"/>
      <c r="I134" s="112" t="s">
        <v>46</v>
      </c>
      <c r="J134" s="112" t="s">
        <v>298</v>
      </c>
      <c r="K134" s="75"/>
      <c r="L134" s="75"/>
      <c r="M134" s="75"/>
      <c r="N134" s="75"/>
      <c r="O134" s="75"/>
      <c r="P134" s="112">
        <v>2</v>
      </c>
      <c r="Q134" s="75"/>
      <c r="R134" s="112" t="s">
        <v>5</v>
      </c>
      <c r="S134" s="112" t="s">
        <v>22</v>
      </c>
    </row>
    <row r="135" spans="1:19" ht="15.75" customHeight="1" x14ac:dyDescent="0.35">
      <c r="A135" s="112">
        <v>152</v>
      </c>
      <c r="B135" s="112" t="s">
        <v>838</v>
      </c>
      <c r="C135" s="112" t="s">
        <v>839</v>
      </c>
      <c r="D135" s="112" t="s">
        <v>840</v>
      </c>
      <c r="E135" s="112" t="s">
        <v>302</v>
      </c>
      <c r="F135" s="112" t="s">
        <v>841</v>
      </c>
      <c r="G135" s="112" t="s">
        <v>842</v>
      </c>
      <c r="H135" s="75"/>
      <c r="I135" s="112" t="s">
        <v>46</v>
      </c>
      <c r="J135" s="112" t="s">
        <v>298</v>
      </c>
      <c r="K135" s="75"/>
      <c r="L135" s="75"/>
      <c r="M135" s="75"/>
      <c r="N135" s="112">
        <v>85</v>
      </c>
      <c r="O135" s="75"/>
      <c r="P135" s="112">
        <v>47</v>
      </c>
      <c r="Q135" s="75"/>
      <c r="R135" s="112" t="s">
        <v>5</v>
      </c>
      <c r="S135" s="112" t="s">
        <v>22</v>
      </c>
    </row>
    <row r="136" spans="1:19" ht="15.75" customHeight="1" x14ac:dyDescent="0.35">
      <c r="A136" s="112">
        <v>153</v>
      </c>
      <c r="B136" s="112" t="s">
        <v>843</v>
      </c>
      <c r="C136" s="112" t="s">
        <v>844</v>
      </c>
      <c r="D136" s="112" t="s">
        <v>131</v>
      </c>
      <c r="E136" s="112" t="s">
        <v>346</v>
      </c>
      <c r="F136" s="112" t="s">
        <v>845</v>
      </c>
      <c r="G136" s="112" t="s">
        <v>846</v>
      </c>
      <c r="H136" s="75"/>
      <c r="I136" s="112" t="s">
        <v>505</v>
      </c>
      <c r="J136" s="112" t="s">
        <v>305</v>
      </c>
      <c r="K136" s="75"/>
      <c r="L136" s="75"/>
      <c r="M136" s="75"/>
      <c r="N136" s="75"/>
      <c r="O136" s="75"/>
      <c r="P136" s="112">
        <v>21</v>
      </c>
      <c r="Q136" s="75"/>
      <c r="R136" s="112" t="s">
        <v>5</v>
      </c>
      <c r="S136" s="112" t="s">
        <v>22</v>
      </c>
    </row>
    <row r="137" spans="1:19" ht="15.75" customHeight="1" x14ac:dyDescent="0.35">
      <c r="A137" s="112">
        <v>154</v>
      </c>
      <c r="B137" s="112" t="s">
        <v>847</v>
      </c>
      <c r="C137" s="112" t="s">
        <v>848</v>
      </c>
      <c r="D137" s="112" t="s">
        <v>840</v>
      </c>
      <c r="E137" s="112" t="s">
        <v>302</v>
      </c>
      <c r="F137" s="112" t="s">
        <v>849</v>
      </c>
      <c r="G137" s="112" t="s">
        <v>850</v>
      </c>
      <c r="H137" s="75"/>
      <c r="I137" s="112" t="s">
        <v>46</v>
      </c>
      <c r="J137" s="112" t="s">
        <v>298</v>
      </c>
      <c r="K137" s="75"/>
      <c r="L137" s="75"/>
      <c r="M137" s="75"/>
      <c r="N137" s="112">
        <v>12</v>
      </c>
      <c r="O137" s="75"/>
      <c r="P137" s="112">
        <v>35</v>
      </c>
      <c r="Q137" s="75"/>
      <c r="R137" s="112" t="s">
        <v>5</v>
      </c>
      <c r="S137" s="112" t="s">
        <v>22</v>
      </c>
    </row>
    <row r="138" spans="1:19" ht="15.75" customHeight="1" x14ac:dyDescent="0.35">
      <c r="A138" s="112">
        <v>155</v>
      </c>
      <c r="B138" s="112" t="s">
        <v>851</v>
      </c>
      <c r="C138" s="112" t="s">
        <v>852</v>
      </c>
      <c r="D138" s="112" t="s">
        <v>517</v>
      </c>
      <c r="E138" s="112" t="s">
        <v>310</v>
      </c>
      <c r="F138" s="112" t="s">
        <v>853</v>
      </c>
      <c r="G138" s="112" t="s">
        <v>854</v>
      </c>
      <c r="H138" s="75"/>
      <c r="I138" s="112" t="s">
        <v>505</v>
      </c>
      <c r="J138" s="112" t="s">
        <v>520</v>
      </c>
      <c r="K138" s="75"/>
      <c r="L138" s="75"/>
      <c r="M138" s="75"/>
      <c r="N138" s="112">
        <v>10</v>
      </c>
      <c r="O138" s="75"/>
      <c r="P138" s="112">
        <v>60</v>
      </c>
      <c r="Q138" s="75"/>
      <c r="R138" s="112" t="s">
        <v>5</v>
      </c>
      <c r="S138" s="112" t="s">
        <v>22</v>
      </c>
    </row>
    <row r="139" spans="1:19" ht="15.75" customHeight="1" x14ac:dyDescent="0.35">
      <c r="A139" s="112">
        <v>156</v>
      </c>
      <c r="B139" s="112" t="s">
        <v>855</v>
      </c>
      <c r="C139" s="112" t="s">
        <v>856</v>
      </c>
      <c r="D139" s="112" t="s">
        <v>857</v>
      </c>
      <c r="E139" s="112" t="s">
        <v>396</v>
      </c>
      <c r="F139" s="112" t="s">
        <v>858</v>
      </c>
      <c r="G139" s="112" t="s">
        <v>859</v>
      </c>
      <c r="H139" s="75"/>
      <c r="I139" s="112" t="s">
        <v>46</v>
      </c>
      <c r="J139" s="112" t="s">
        <v>298</v>
      </c>
      <c r="K139" s="75"/>
      <c r="L139" s="75"/>
      <c r="M139" s="75"/>
      <c r="N139" s="112">
        <v>368</v>
      </c>
      <c r="O139" s="75"/>
      <c r="P139" s="112">
        <v>42</v>
      </c>
      <c r="Q139" s="75"/>
      <c r="R139" s="112" t="s">
        <v>5</v>
      </c>
      <c r="S139" s="112" t="s">
        <v>22</v>
      </c>
    </row>
    <row r="140" spans="1:19" ht="15.75" customHeight="1" x14ac:dyDescent="0.35">
      <c r="A140" s="112">
        <v>157</v>
      </c>
      <c r="B140" s="112" t="s">
        <v>860</v>
      </c>
      <c r="C140" s="112" t="s">
        <v>861</v>
      </c>
      <c r="D140" s="112" t="s">
        <v>517</v>
      </c>
      <c r="E140" s="112" t="s">
        <v>288</v>
      </c>
      <c r="F140" s="112" t="s">
        <v>862</v>
      </c>
      <c r="G140" s="112" t="s">
        <v>863</v>
      </c>
      <c r="H140" s="75"/>
      <c r="I140" s="112" t="s">
        <v>505</v>
      </c>
      <c r="J140" s="112" t="s">
        <v>520</v>
      </c>
      <c r="K140" s="75"/>
      <c r="L140" s="75"/>
      <c r="M140" s="75"/>
      <c r="N140" s="112">
        <v>13</v>
      </c>
      <c r="O140" s="75"/>
      <c r="P140" s="112">
        <v>45</v>
      </c>
      <c r="Q140" s="75"/>
      <c r="R140" s="112" t="s">
        <v>5</v>
      </c>
      <c r="S140" s="112" t="s">
        <v>22</v>
      </c>
    </row>
    <row r="141" spans="1:19" ht="15.75" customHeight="1" x14ac:dyDescent="0.35">
      <c r="A141" s="112">
        <v>158</v>
      </c>
      <c r="B141" s="112" t="s">
        <v>864</v>
      </c>
      <c r="C141" s="112" t="s">
        <v>865</v>
      </c>
      <c r="D141" s="112" t="s">
        <v>131</v>
      </c>
      <c r="E141" s="112" t="s">
        <v>556</v>
      </c>
      <c r="F141" s="112" t="s">
        <v>866</v>
      </c>
      <c r="G141" s="112" t="s">
        <v>867</v>
      </c>
      <c r="H141" s="75"/>
      <c r="I141" s="112" t="s">
        <v>505</v>
      </c>
      <c r="J141" s="112" t="s">
        <v>305</v>
      </c>
      <c r="K141" s="75"/>
      <c r="L141" s="75"/>
      <c r="M141" s="75"/>
      <c r="N141" s="75"/>
      <c r="O141" s="75"/>
      <c r="P141" s="112">
        <v>22</v>
      </c>
      <c r="Q141" s="75"/>
      <c r="R141" s="112" t="s">
        <v>5</v>
      </c>
      <c r="S141" s="112" t="s">
        <v>22</v>
      </c>
    </row>
    <row r="142" spans="1:19" ht="15.75" customHeight="1" x14ac:dyDescent="0.35">
      <c r="A142" s="112">
        <v>159</v>
      </c>
      <c r="B142" s="112" t="s">
        <v>868</v>
      </c>
      <c r="C142" s="112" t="s">
        <v>869</v>
      </c>
      <c r="D142" s="112" t="s">
        <v>870</v>
      </c>
      <c r="E142" s="112" t="s">
        <v>556</v>
      </c>
      <c r="F142" s="112" t="s">
        <v>871</v>
      </c>
      <c r="G142" s="112" t="s">
        <v>872</v>
      </c>
      <c r="H142" s="75"/>
      <c r="I142" s="112" t="s">
        <v>505</v>
      </c>
      <c r="J142" s="112" t="s">
        <v>305</v>
      </c>
      <c r="K142" s="75"/>
      <c r="L142" s="75"/>
      <c r="M142" s="75"/>
      <c r="N142" s="75"/>
      <c r="O142" s="75"/>
      <c r="P142" s="112">
        <v>46</v>
      </c>
      <c r="Q142" s="75"/>
      <c r="R142" s="112" t="s">
        <v>5</v>
      </c>
      <c r="S142" s="112" t="s">
        <v>22</v>
      </c>
    </row>
    <row r="143" spans="1:19" ht="15.75" customHeight="1" x14ac:dyDescent="0.35">
      <c r="A143" s="112">
        <v>160</v>
      </c>
      <c r="B143" s="112" t="s">
        <v>873</v>
      </c>
      <c r="C143" s="112" t="s">
        <v>874</v>
      </c>
      <c r="D143" s="112" t="s">
        <v>875</v>
      </c>
      <c r="E143" s="112" t="s">
        <v>639</v>
      </c>
      <c r="F143" s="112" t="s">
        <v>876</v>
      </c>
      <c r="G143" s="112" t="s">
        <v>488</v>
      </c>
      <c r="H143" s="75"/>
      <c r="I143" s="112" t="s">
        <v>46</v>
      </c>
      <c r="J143" s="112" t="s">
        <v>313</v>
      </c>
      <c r="K143" s="75"/>
      <c r="L143" s="75"/>
      <c r="M143" s="75"/>
      <c r="N143" s="112">
        <v>2</v>
      </c>
      <c r="O143" s="75"/>
      <c r="P143" s="112">
        <v>2</v>
      </c>
      <c r="Q143" s="75"/>
      <c r="R143" s="112" t="s">
        <v>5</v>
      </c>
      <c r="S143" s="112" t="s">
        <v>22</v>
      </c>
    </row>
    <row r="144" spans="1:19" ht="15.75" customHeight="1" x14ac:dyDescent="0.35">
      <c r="A144" s="112">
        <v>161</v>
      </c>
      <c r="B144" s="112" t="s">
        <v>877</v>
      </c>
      <c r="C144" s="112" t="s">
        <v>878</v>
      </c>
      <c r="D144" s="112" t="s">
        <v>840</v>
      </c>
      <c r="E144" s="112" t="s">
        <v>302</v>
      </c>
      <c r="F144" s="112" t="s">
        <v>879</v>
      </c>
      <c r="G144" s="112" t="s">
        <v>880</v>
      </c>
      <c r="H144" s="75"/>
      <c r="I144" s="112" t="s">
        <v>46</v>
      </c>
      <c r="J144" s="112" t="s">
        <v>298</v>
      </c>
      <c r="K144" s="75"/>
      <c r="L144" s="75"/>
      <c r="M144" s="75"/>
      <c r="N144" s="112">
        <v>70</v>
      </c>
      <c r="O144" s="75"/>
      <c r="P144" s="112">
        <v>34</v>
      </c>
      <c r="Q144" s="75"/>
      <c r="R144" s="112" t="s">
        <v>5</v>
      </c>
      <c r="S144" s="112" t="s">
        <v>22</v>
      </c>
    </row>
    <row r="145" spans="1:19" ht="15.75" customHeight="1" x14ac:dyDescent="0.35">
      <c r="A145" s="112">
        <v>162</v>
      </c>
      <c r="B145" s="112" t="s">
        <v>881</v>
      </c>
      <c r="C145" s="112" t="s">
        <v>882</v>
      </c>
      <c r="D145" s="112" t="s">
        <v>883</v>
      </c>
      <c r="E145" s="112" t="s">
        <v>333</v>
      </c>
      <c r="F145" s="112" t="s">
        <v>884</v>
      </c>
      <c r="G145" s="112" t="s">
        <v>885</v>
      </c>
      <c r="H145" s="75"/>
      <c r="I145" s="112" t="s">
        <v>886</v>
      </c>
      <c r="J145" s="112" t="s">
        <v>298</v>
      </c>
      <c r="K145" s="75"/>
      <c r="L145" s="75"/>
      <c r="M145" s="75"/>
      <c r="N145" s="112">
        <v>5</v>
      </c>
      <c r="O145" s="75"/>
      <c r="P145" s="112">
        <v>29</v>
      </c>
      <c r="Q145" s="75"/>
      <c r="R145" s="112" t="s">
        <v>5</v>
      </c>
      <c r="S145" s="112" t="s">
        <v>22</v>
      </c>
    </row>
    <row r="146" spans="1:19" ht="15.75" customHeight="1" x14ac:dyDescent="0.35">
      <c r="A146" s="112">
        <v>163</v>
      </c>
      <c r="B146" s="112" t="s">
        <v>887</v>
      </c>
      <c r="C146" s="112" t="s">
        <v>888</v>
      </c>
      <c r="D146" s="112" t="s">
        <v>889</v>
      </c>
      <c r="E146" s="112" t="s">
        <v>325</v>
      </c>
      <c r="F146" s="112" t="s">
        <v>890</v>
      </c>
      <c r="G146" s="112" t="s">
        <v>891</v>
      </c>
      <c r="H146" s="75"/>
      <c r="I146" s="112" t="s">
        <v>46</v>
      </c>
      <c r="J146" s="112" t="s">
        <v>489</v>
      </c>
      <c r="K146" s="75"/>
      <c r="L146" s="75"/>
      <c r="M146" s="75"/>
      <c r="N146" s="75"/>
      <c r="O146" s="75"/>
      <c r="P146" s="112">
        <v>14</v>
      </c>
      <c r="Q146" s="75"/>
      <c r="R146" s="112" t="s">
        <v>5</v>
      </c>
      <c r="S146" s="112" t="s">
        <v>22</v>
      </c>
    </row>
    <row r="147" spans="1:19" ht="15.75" customHeight="1" x14ac:dyDescent="0.35">
      <c r="A147" s="112">
        <v>164</v>
      </c>
      <c r="B147" s="112" t="s">
        <v>892</v>
      </c>
      <c r="C147" s="112" t="s">
        <v>893</v>
      </c>
      <c r="D147" s="112" t="s">
        <v>894</v>
      </c>
      <c r="E147" s="112" t="s">
        <v>310</v>
      </c>
      <c r="F147" s="112" t="s">
        <v>895</v>
      </c>
      <c r="G147" s="112" t="s">
        <v>896</v>
      </c>
      <c r="H147" s="75"/>
      <c r="I147" s="112" t="s">
        <v>505</v>
      </c>
      <c r="J147" s="112" t="s">
        <v>897</v>
      </c>
      <c r="K147" s="75"/>
      <c r="L147" s="75"/>
      <c r="M147" s="75"/>
      <c r="N147" s="112">
        <v>6</v>
      </c>
      <c r="O147" s="75"/>
      <c r="P147" s="112">
        <v>54</v>
      </c>
      <c r="Q147" s="75"/>
      <c r="R147" s="112" t="s">
        <v>5</v>
      </c>
      <c r="S147" s="112" t="s">
        <v>22</v>
      </c>
    </row>
    <row r="148" spans="1:19" ht="15.75" customHeight="1" x14ac:dyDescent="0.35">
      <c r="A148" s="112">
        <v>165</v>
      </c>
      <c r="B148" s="112" t="s">
        <v>898</v>
      </c>
      <c r="C148" s="112" t="s">
        <v>899</v>
      </c>
      <c r="D148" s="112" t="s">
        <v>131</v>
      </c>
      <c r="E148" s="112" t="s">
        <v>310</v>
      </c>
      <c r="F148" s="112" t="s">
        <v>900</v>
      </c>
      <c r="G148" s="112" t="s">
        <v>901</v>
      </c>
      <c r="H148" s="75"/>
      <c r="I148" s="112" t="s">
        <v>505</v>
      </c>
      <c r="J148" s="112" t="s">
        <v>305</v>
      </c>
      <c r="K148" s="75"/>
      <c r="L148" s="75"/>
      <c r="M148" s="75"/>
      <c r="N148" s="112">
        <v>5</v>
      </c>
      <c r="O148" s="75"/>
      <c r="P148" s="112">
        <v>28</v>
      </c>
      <c r="Q148" s="75"/>
      <c r="R148" s="112" t="s">
        <v>5</v>
      </c>
      <c r="S148" s="112" t="s">
        <v>22</v>
      </c>
    </row>
    <row r="149" spans="1:19" ht="15.75" customHeight="1" x14ac:dyDescent="0.35">
      <c r="A149" s="112">
        <v>166</v>
      </c>
      <c r="B149" s="112" t="s">
        <v>902</v>
      </c>
      <c r="C149" s="112" t="s">
        <v>903</v>
      </c>
      <c r="D149" s="112" t="s">
        <v>904</v>
      </c>
      <c r="E149" s="112" t="s">
        <v>288</v>
      </c>
      <c r="F149" s="112" t="s">
        <v>905</v>
      </c>
      <c r="G149" s="112" t="s">
        <v>906</v>
      </c>
      <c r="H149" s="75"/>
      <c r="I149" s="112" t="s">
        <v>46</v>
      </c>
      <c r="J149" s="112" t="s">
        <v>298</v>
      </c>
      <c r="K149" s="75"/>
      <c r="L149" s="75"/>
      <c r="M149" s="75"/>
      <c r="N149" s="112">
        <v>6</v>
      </c>
      <c r="O149" s="75"/>
      <c r="P149" s="112">
        <v>34</v>
      </c>
      <c r="Q149" s="75"/>
      <c r="R149" s="112" t="s">
        <v>5</v>
      </c>
      <c r="S149" s="112" t="s">
        <v>22</v>
      </c>
    </row>
    <row r="150" spans="1:19" ht="15.75" customHeight="1" x14ac:dyDescent="0.35">
      <c r="A150" s="112">
        <v>167</v>
      </c>
      <c r="B150" s="112" t="s">
        <v>907</v>
      </c>
      <c r="C150" s="112" t="s">
        <v>908</v>
      </c>
      <c r="D150" s="112" t="s">
        <v>909</v>
      </c>
      <c r="E150" s="112" t="s">
        <v>302</v>
      </c>
      <c r="F150" s="112" t="s">
        <v>910</v>
      </c>
      <c r="G150" s="112" t="s">
        <v>911</v>
      </c>
      <c r="H150" s="75"/>
      <c r="I150" s="112" t="s">
        <v>46</v>
      </c>
      <c r="J150" s="112" t="s">
        <v>298</v>
      </c>
      <c r="K150" s="75"/>
      <c r="L150" s="75"/>
      <c r="M150" s="75"/>
      <c r="N150" s="112">
        <v>29</v>
      </c>
      <c r="O150" s="75"/>
      <c r="P150" s="112">
        <v>34</v>
      </c>
      <c r="Q150" s="75"/>
      <c r="R150" s="112" t="s">
        <v>5</v>
      </c>
      <c r="S150" s="112" t="s">
        <v>22</v>
      </c>
    </row>
    <row r="151" spans="1:19" ht="15.75" customHeight="1" x14ac:dyDescent="0.35">
      <c r="A151" s="112">
        <v>168</v>
      </c>
      <c r="B151" s="112" t="s">
        <v>912</v>
      </c>
      <c r="C151" s="112" t="s">
        <v>913</v>
      </c>
      <c r="D151" s="112" t="s">
        <v>914</v>
      </c>
      <c r="E151" s="112" t="s">
        <v>302</v>
      </c>
      <c r="F151" s="112" t="s">
        <v>915</v>
      </c>
      <c r="G151" s="112" t="s">
        <v>916</v>
      </c>
      <c r="H151" s="75"/>
      <c r="I151" s="112" t="s">
        <v>886</v>
      </c>
      <c r="J151" s="112" t="s">
        <v>298</v>
      </c>
      <c r="K151" s="75"/>
      <c r="L151" s="75"/>
      <c r="M151" s="75"/>
      <c r="N151" s="112">
        <v>2</v>
      </c>
      <c r="O151" s="75"/>
      <c r="P151" s="112">
        <v>15</v>
      </c>
      <c r="Q151" s="75"/>
      <c r="R151" s="112" t="s">
        <v>5</v>
      </c>
      <c r="S151" s="112" t="s">
        <v>22</v>
      </c>
    </row>
    <row r="152" spans="1:19" ht="15.75" customHeight="1" x14ac:dyDescent="0.35">
      <c r="A152" s="112">
        <v>169</v>
      </c>
      <c r="B152" s="112" t="s">
        <v>917</v>
      </c>
      <c r="C152" s="112" t="s">
        <v>918</v>
      </c>
      <c r="D152" s="112" t="s">
        <v>919</v>
      </c>
      <c r="E152" s="112" t="s">
        <v>556</v>
      </c>
      <c r="F152" s="112" t="s">
        <v>920</v>
      </c>
      <c r="G152" s="112" t="s">
        <v>488</v>
      </c>
      <c r="H152" s="75"/>
      <c r="I152" s="112" t="s">
        <v>46</v>
      </c>
      <c r="J152" s="112" t="s">
        <v>298</v>
      </c>
      <c r="K152" s="75"/>
      <c r="L152" s="75"/>
      <c r="M152" s="75"/>
      <c r="N152" s="75"/>
      <c r="O152" s="75"/>
      <c r="P152" s="112">
        <v>16</v>
      </c>
      <c r="Q152" s="75"/>
      <c r="R152" s="112" t="s">
        <v>5</v>
      </c>
      <c r="S152" s="112" t="s">
        <v>22</v>
      </c>
    </row>
    <row r="153" spans="1:19" ht="15.75" customHeight="1" x14ac:dyDescent="0.35">
      <c r="A153" s="112">
        <v>170</v>
      </c>
      <c r="B153" s="112" t="s">
        <v>921</v>
      </c>
      <c r="C153" s="112" t="s">
        <v>922</v>
      </c>
      <c r="D153" s="112" t="s">
        <v>923</v>
      </c>
      <c r="E153" s="112" t="s">
        <v>302</v>
      </c>
      <c r="F153" s="112" t="s">
        <v>924</v>
      </c>
      <c r="G153" s="112" t="s">
        <v>925</v>
      </c>
      <c r="H153" s="75"/>
      <c r="I153" s="112" t="s">
        <v>46</v>
      </c>
      <c r="J153" s="112" t="s">
        <v>298</v>
      </c>
      <c r="K153" s="75"/>
      <c r="L153" s="75"/>
      <c r="M153" s="75"/>
      <c r="N153" s="112">
        <v>4</v>
      </c>
      <c r="O153" s="75"/>
      <c r="P153" s="112">
        <v>14</v>
      </c>
      <c r="Q153" s="75"/>
      <c r="R153" s="112" t="s">
        <v>5</v>
      </c>
      <c r="S153" s="112" t="s">
        <v>22</v>
      </c>
    </row>
    <row r="154" spans="1:19" ht="15.75" customHeight="1" x14ac:dyDescent="0.35">
      <c r="A154" s="112">
        <v>171</v>
      </c>
      <c r="B154" s="112" t="s">
        <v>926</v>
      </c>
      <c r="C154" s="112" t="s">
        <v>927</v>
      </c>
      <c r="D154" s="112" t="s">
        <v>541</v>
      </c>
      <c r="E154" s="112" t="s">
        <v>325</v>
      </c>
      <c r="F154" s="112" t="s">
        <v>928</v>
      </c>
      <c r="G154" s="112" t="s">
        <v>929</v>
      </c>
      <c r="H154" s="75"/>
      <c r="I154" s="112" t="s">
        <v>505</v>
      </c>
      <c r="J154" s="112" t="s">
        <v>305</v>
      </c>
      <c r="K154" s="75"/>
      <c r="L154" s="75"/>
      <c r="M154" s="75"/>
      <c r="N154" s="112">
        <v>29</v>
      </c>
      <c r="O154" s="75"/>
      <c r="P154" s="112">
        <v>56</v>
      </c>
      <c r="Q154" s="75"/>
      <c r="R154" s="112" t="s">
        <v>5</v>
      </c>
      <c r="S154" s="112" t="s">
        <v>22</v>
      </c>
    </row>
    <row r="155" spans="1:19" ht="15.75" customHeight="1" x14ac:dyDescent="0.35">
      <c r="A155" s="112">
        <v>172</v>
      </c>
      <c r="B155" s="112" t="s">
        <v>930</v>
      </c>
      <c r="C155" s="112" t="s">
        <v>931</v>
      </c>
      <c r="D155" s="112" t="s">
        <v>131</v>
      </c>
      <c r="E155" s="112" t="s">
        <v>288</v>
      </c>
      <c r="F155" s="112" t="s">
        <v>932</v>
      </c>
      <c r="G155" s="112" t="s">
        <v>933</v>
      </c>
      <c r="H155" s="75"/>
      <c r="I155" s="112" t="s">
        <v>505</v>
      </c>
      <c r="J155" s="112" t="s">
        <v>305</v>
      </c>
      <c r="K155" s="75"/>
      <c r="L155" s="75"/>
      <c r="M155" s="75"/>
      <c r="N155" s="112">
        <v>2</v>
      </c>
      <c r="O155" s="75"/>
      <c r="P155" s="112">
        <v>42</v>
      </c>
      <c r="Q155" s="75"/>
      <c r="R155" s="112" t="s">
        <v>5</v>
      </c>
      <c r="S155" s="112" t="s">
        <v>22</v>
      </c>
    </row>
    <row r="156" spans="1:19" ht="15.75" customHeight="1" x14ac:dyDescent="0.35">
      <c r="A156" s="112">
        <v>174</v>
      </c>
      <c r="B156" s="112" t="s">
        <v>934</v>
      </c>
      <c r="C156" s="112" t="s">
        <v>935</v>
      </c>
      <c r="D156" s="112" t="s">
        <v>936</v>
      </c>
      <c r="E156" s="112" t="s">
        <v>288</v>
      </c>
      <c r="F156" s="112" t="s">
        <v>937</v>
      </c>
      <c r="G156" s="112" t="s">
        <v>938</v>
      </c>
      <c r="H156" s="75"/>
      <c r="I156" s="112" t="s">
        <v>46</v>
      </c>
      <c r="J156" s="112" t="s">
        <v>298</v>
      </c>
      <c r="K156" s="75"/>
      <c r="L156" s="75"/>
      <c r="M156" s="75"/>
      <c r="N156" s="112">
        <v>1</v>
      </c>
      <c r="O156" s="75"/>
      <c r="P156" s="112">
        <v>25</v>
      </c>
      <c r="Q156" s="75"/>
      <c r="R156" s="112" t="s">
        <v>5</v>
      </c>
      <c r="S156" s="112" t="s">
        <v>22</v>
      </c>
    </row>
    <row r="157" spans="1:19" ht="15.75" customHeight="1" x14ac:dyDescent="0.35">
      <c r="A157" s="112">
        <v>175</v>
      </c>
      <c r="B157" s="112" t="s">
        <v>939</v>
      </c>
      <c r="C157" s="112" t="s">
        <v>940</v>
      </c>
      <c r="D157" s="112" t="s">
        <v>941</v>
      </c>
      <c r="E157" s="112" t="s">
        <v>310</v>
      </c>
      <c r="F157" s="112" t="s">
        <v>942</v>
      </c>
      <c r="G157" s="112" t="s">
        <v>943</v>
      </c>
      <c r="H157" s="75"/>
      <c r="I157" s="112" t="s">
        <v>886</v>
      </c>
      <c r="J157" s="112" t="s">
        <v>298</v>
      </c>
      <c r="K157" s="75"/>
      <c r="L157" s="75"/>
      <c r="M157" s="75"/>
      <c r="N157" s="75"/>
      <c r="O157" s="75"/>
      <c r="P157" s="112">
        <v>9</v>
      </c>
      <c r="Q157" s="75"/>
      <c r="R157" s="112" t="s">
        <v>5</v>
      </c>
      <c r="S157" s="112" t="s">
        <v>22</v>
      </c>
    </row>
    <row r="158" spans="1:19" ht="15.75" customHeight="1" x14ac:dyDescent="0.35">
      <c r="A158" s="112">
        <v>176</v>
      </c>
      <c r="B158" s="112" t="s">
        <v>944</v>
      </c>
      <c r="C158" s="112" t="s">
        <v>945</v>
      </c>
      <c r="D158" s="112" t="s">
        <v>131</v>
      </c>
      <c r="E158" s="112" t="s">
        <v>396</v>
      </c>
      <c r="F158" s="112" t="s">
        <v>946</v>
      </c>
      <c r="G158" s="112" t="s">
        <v>947</v>
      </c>
      <c r="H158" s="75"/>
      <c r="I158" s="112" t="s">
        <v>505</v>
      </c>
      <c r="J158" s="112" t="s">
        <v>305</v>
      </c>
      <c r="K158" s="75"/>
      <c r="L158" s="75"/>
      <c r="M158" s="75"/>
      <c r="N158" s="112">
        <v>6</v>
      </c>
      <c r="O158" s="75"/>
      <c r="P158" s="112">
        <v>53</v>
      </c>
      <c r="Q158" s="75"/>
      <c r="R158" s="112" t="s">
        <v>5</v>
      </c>
      <c r="S158" s="112" t="s">
        <v>22</v>
      </c>
    </row>
    <row r="159" spans="1:19" ht="15.75" customHeight="1" x14ac:dyDescent="0.35">
      <c r="A159" s="112">
        <v>177</v>
      </c>
      <c r="B159" s="112" t="s">
        <v>948</v>
      </c>
      <c r="C159" s="112" t="s">
        <v>949</v>
      </c>
      <c r="D159" s="112" t="s">
        <v>551</v>
      </c>
      <c r="E159" s="112" t="s">
        <v>302</v>
      </c>
      <c r="F159" s="112" t="s">
        <v>950</v>
      </c>
      <c r="G159" s="112" t="s">
        <v>951</v>
      </c>
      <c r="H159" s="75"/>
      <c r="I159" s="112" t="s">
        <v>505</v>
      </c>
      <c r="J159" s="112" t="s">
        <v>305</v>
      </c>
      <c r="K159" s="75"/>
      <c r="L159" s="75"/>
      <c r="M159" s="75"/>
      <c r="N159" s="112">
        <v>42</v>
      </c>
      <c r="O159" s="75"/>
      <c r="P159" s="112">
        <v>73</v>
      </c>
      <c r="Q159" s="75"/>
      <c r="R159" s="112" t="s">
        <v>5</v>
      </c>
      <c r="S159" s="112" t="s">
        <v>22</v>
      </c>
    </row>
    <row r="160" spans="1:19" ht="15.75" customHeight="1" x14ac:dyDescent="0.35">
      <c r="A160" s="112">
        <v>178</v>
      </c>
      <c r="B160" s="112" t="s">
        <v>952</v>
      </c>
      <c r="C160" s="112" t="s">
        <v>953</v>
      </c>
      <c r="D160" s="112" t="s">
        <v>954</v>
      </c>
      <c r="E160" s="112" t="s">
        <v>288</v>
      </c>
      <c r="F160" s="112" t="s">
        <v>955</v>
      </c>
      <c r="G160" s="112" t="s">
        <v>956</v>
      </c>
      <c r="H160" s="75"/>
      <c r="I160" s="112" t="s">
        <v>46</v>
      </c>
      <c r="J160" s="112" t="s">
        <v>298</v>
      </c>
      <c r="K160" s="75"/>
      <c r="L160" s="75"/>
      <c r="M160" s="75"/>
      <c r="N160" s="112">
        <v>6</v>
      </c>
      <c r="O160" s="75"/>
      <c r="P160" s="112">
        <v>36</v>
      </c>
      <c r="Q160" s="75"/>
      <c r="R160" s="112" t="s">
        <v>5</v>
      </c>
      <c r="S160" s="112" t="s">
        <v>22</v>
      </c>
    </row>
    <row r="161" spans="1:19" ht="15.75" customHeight="1" x14ac:dyDescent="0.35">
      <c r="A161" s="112">
        <v>179</v>
      </c>
      <c r="B161" s="112" t="s">
        <v>957</v>
      </c>
      <c r="C161" s="112" t="s">
        <v>958</v>
      </c>
      <c r="D161" s="112" t="s">
        <v>959</v>
      </c>
      <c r="E161" s="112" t="s">
        <v>302</v>
      </c>
      <c r="F161" s="112" t="s">
        <v>960</v>
      </c>
      <c r="G161" s="112" t="s">
        <v>961</v>
      </c>
      <c r="H161" s="75"/>
      <c r="I161" s="112" t="s">
        <v>886</v>
      </c>
      <c r="J161" s="112" t="s">
        <v>298</v>
      </c>
      <c r="K161" s="75"/>
      <c r="L161" s="75"/>
      <c r="M161" s="75"/>
      <c r="N161" s="112">
        <v>7</v>
      </c>
      <c r="O161" s="75"/>
      <c r="P161" s="112">
        <v>40</v>
      </c>
      <c r="Q161" s="75"/>
      <c r="R161" s="112" t="s">
        <v>5</v>
      </c>
      <c r="S161" s="112" t="s">
        <v>22</v>
      </c>
    </row>
    <row r="162" spans="1:19" ht="15.75" customHeight="1" x14ac:dyDescent="0.35">
      <c r="A162" s="112">
        <v>180</v>
      </c>
      <c r="B162" s="112" t="s">
        <v>962</v>
      </c>
      <c r="C162" s="112" t="s">
        <v>963</v>
      </c>
      <c r="D162" s="112" t="s">
        <v>131</v>
      </c>
      <c r="E162" s="112" t="s">
        <v>346</v>
      </c>
      <c r="F162" s="112" t="s">
        <v>964</v>
      </c>
      <c r="G162" s="112" t="s">
        <v>965</v>
      </c>
      <c r="H162" s="75"/>
      <c r="I162" s="112" t="s">
        <v>505</v>
      </c>
      <c r="J162" s="112" t="s">
        <v>305</v>
      </c>
      <c r="K162" s="75"/>
      <c r="L162" s="75"/>
      <c r="M162" s="75"/>
      <c r="N162" s="112">
        <v>1</v>
      </c>
      <c r="O162" s="75"/>
      <c r="P162" s="112">
        <v>19</v>
      </c>
      <c r="Q162" s="75"/>
      <c r="R162" s="112" t="s">
        <v>5</v>
      </c>
      <c r="S162" s="112" t="s">
        <v>22</v>
      </c>
    </row>
    <row r="163" spans="1:19" ht="15.75" customHeight="1" x14ac:dyDescent="0.35">
      <c r="A163" s="112">
        <v>181</v>
      </c>
      <c r="B163" s="112" t="s">
        <v>966</v>
      </c>
      <c r="C163" s="112" t="s">
        <v>967</v>
      </c>
      <c r="D163" s="112" t="s">
        <v>968</v>
      </c>
      <c r="E163" s="112" t="s">
        <v>396</v>
      </c>
      <c r="F163" s="112" t="s">
        <v>969</v>
      </c>
      <c r="G163" s="112" t="s">
        <v>970</v>
      </c>
      <c r="H163" s="75"/>
      <c r="I163" s="112" t="s">
        <v>46</v>
      </c>
      <c r="J163" s="112" t="s">
        <v>298</v>
      </c>
      <c r="K163" s="75"/>
      <c r="L163" s="75"/>
      <c r="M163" s="75"/>
      <c r="N163" s="112">
        <v>2</v>
      </c>
      <c r="O163" s="75"/>
      <c r="P163" s="112">
        <v>14</v>
      </c>
      <c r="Q163" s="75"/>
      <c r="R163" s="112" t="s">
        <v>5</v>
      </c>
      <c r="S163" s="112" t="s">
        <v>22</v>
      </c>
    </row>
    <row r="164" spans="1:19" ht="15.75" customHeight="1" x14ac:dyDescent="0.35">
      <c r="A164" s="112">
        <v>182</v>
      </c>
      <c r="B164" s="112" t="s">
        <v>971</v>
      </c>
      <c r="C164" s="112" t="s">
        <v>972</v>
      </c>
      <c r="D164" s="112" t="s">
        <v>131</v>
      </c>
      <c r="E164" s="112" t="s">
        <v>288</v>
      </c>
      <c r="F164" s="112" t="s">
        <v>973</v>
      </c>
      <c r="G164" s="112" t="s">
        <v>974</v>
      </c>
      <c r="H164" s="75"/>
      <c r="I164" s="112" t="s">
        <v>505</v>
      </c>
      <c r="J164" s="112" t="s">
        <v>305</v>
      </c>
      <c r="K164" s="75"/>
      <c r="L164" s="75"/>
      <c r="M164" s="75"/>
      <c r="N164" s="112">
        <v>3</v>
      </c>
      <c r="O164" s="75"/>
      <c r="P164" s="112">
        <v>29</v>
      </c>
      <c r="Q164" s="75"/>
      <c r="R164" s="112" t="s">
        <v>5</v>
      </c>
      <c r="S164" s="112" t="s">
        <v>22</v>
      </c>
    </row>
    <row r="165" spans="1:19" ht="15.75" customHeight="1" x14ac:dyDescent="0.35">
      <c r="A165" s="112">
        <v>183</v>
      </c>
      <c r="B165" s="112" t="s">
        <v>975</v>
      </c>
      <c r="C165" s="112" t="s">
        <v>976</v>
      </c>
      <c r="D165" s="112" t="s">
        <v>131</v>
      </c>
      <c r="E165" s="112" t="s">
        <v>310</v>
      </c>
      <c r="F165" s="112" t="s">
        <v>977</v>
      </c>
      <c r="G165" s="112" t="s">
        <v>978</v>
      </c>
      <c r="H165" s="75"/>
      <c r="I165" s="112" t="s">
        <v>505</v>
      </c>
      <c r="J165" s="112" t="s">
        <v>305</v>
      </c>
      <c r="K165" s="75"/>
      <c r="L165" s="75"/>
      <c r="M165" s="75"/>
      <c r="N165" s="112">
        <v>1</v>
      </c>
      <c r="O165" s="75"/>
      <c r="P165" s="112">
        <v>44</v>
      </c>
      <c r="Q165" s="75"/>
      <c r="R165" s="112" t="s">
        <v>5</v>
      </c>
      <c r="S165" s="112" t="s">
        <v>22</v>
      </c>
    </row>
    <row r="166" spans="1:19" ht="15.75" customHeight="1" x14ac:dyDescent="0.35">
      <c r="A166" s="112">
        <v>184</v>
      </c>
      <c r="B166" s="112" t="s">
        <v>979</v>
      </c>
      <c r="C166" s="112" t="s">
        <v>980</v>
      </c>
      <c r="D166" s="112" t="s">
        <v>981</v>
      </c>
      <c r="E166" s="112" t="s">
        <v>493</v>
      </c>
      <c r="F166" s="112" t="s">
        <v>982</v>
      </c>
      <c r="G166" s="112" t="s">
        <v>983</v>
      </c>
      <c r="H166" s="75"/>
      <c r="I166" s="112" t="s">
        <v>46</v>
      </c>
      <c r="J166" s="112" t="s">
        <v>298</v>
      </c>
      <c r="K166" s="75"/>
      <c r="L166" s="75"/>
      <c r="M166" s="75"/>
      <c r="N166" s="112">
        <v>19</v>
      </c>
      <c r="O166" s="75"/>
      <c r="P166" s="112">
        <v>15</v>
      </c>
      <c r="Q166" s="75"/>
      <c r="R166" s="112" t="s">
        <v>5</v>
      </c>
      <c r="S166" s="112" t="s">
        <v>22</v>
      </c>
    </row>
    <row r="167" spans="1:19" ht="15.75" customHeight="1" x14ac:dyDescent="0.35">
      <c r="A167" s="112">
        <v>185</v>
      </c>
      <c r="B167" s="112" t="s">
        <v>984</v>
      </c>
      <c r="C167" s="112" t="s">
        <v>985</v>
      </c>
      <c r="D167" s="112" t="s">
        <v>986</v>
      </c>
      <c r="E167" s="112" t="s">
        <v>346</v>
      </c>
      <c r="F167" s="112" t="s">
        <v>987</v>
      </c>
      <c r="G167" s="112" t="s">
        <v>988</v>
      </c>
      <c r="H167" s="75"/>
      <c r="I167" s="112" t="s">
        <v>46</v>
      </c>
      <c r="J167" s="112" t="s">
        <v>298</v>
      </c>
      <c r="K167" s="75"/>
      <c r="L167" s="75"/>
      <c r="M167" s="75"/>
      <c r="N167" s="75"/>
      <c r="O167" s="75"/>
      <c r="P167" s="112">
        <v>3</v>
      </c>
      <c r="Q167" s="75"/>
      <c r="R167" s="112" t="s">
        <v>5</v>
      </c>
      <c r="S167" s="112" t="s">
        <v>22</v>
      </c>
    </row>
    <row r="168" spans="1:19" ht="15.75" customHeight="1" x14ac:dyDescent="0.35">
      <c r="A168" s="112">
        <v>187</v>
      </c>
      <c r="B168" s="112" t="s">
        <v>989</v>
      </c>
      <c r="C168" s="112" t="s">
        <v>990</v>
      </c>
      <c r="D168" s="112" t="s">
        <v>131</v>
      </c>
      <c r="E168" s="112" t="s">
        <v>556</v>
      </c>
      <c r="F168" s="112" t="s">
        <v>991</v>
      </c>
      <c r="G168" s="112" t="s">
        <v>992</v>
      </c>
      <c r="H168" s="75"/>
      <c r="I168" s="112" t="s">
        <v>505</v>
      </c>
      <c r="J168" s="112" t="s">
        <v>305</v>
      </c>
      <c r="K168" s="75"/>
      <c r="L168" s="75"/>
      <c r="M168" s="75"/>
      <c r="N168" s="75"/>
      <c r="O168" s="75"/>
      <c r="P168" s="112">
        <v>25</v>
      </c>
      <c r="Q168" s="75"/>
      <c r="R168" s="112" t="s">
        <v>5</v>
      </c>
      <c r="S168" s="112" t="s">
        <v>22</v>
      </c>
    </row>
    <row r="169" spans="1:19" ht="15.75" customHeight="1" x14ac:dyDescent="0.35">
      <c r="A169" s="112">
        <v>188</v>
      </c>
      <c r="B169" s="112" t="s">
        <v>993</v>
      </c>
      <c r="C169" s="112" t="s">
        <v>994</v>
      </c>
      <c r="D169" s="112" t="s">
        <v>995</v>
      </c>
      <c r="E169" s="112" t="s">
        <v>302</v>
      </c>
      <c r="F169" s="112" t="s">
        <v>996</v>
      </c>
      <c r="G169" s="112" t="s">
        <v>997</v>
      </c>
      <c r="H169" s="75"/>
      <c r="I169" s="112" t="s">
        <v>46</v>
      </c>
      <c r="J169" s="112" t="s">
        <v>298</v>
      </c>
      <c r="K169" s="75"/>
      <c r="L169" s="75"/>
      <c r="M169" s="75"/>
      <c r="N169" s="112">
        <v>4</v>
      </c>
      <c r="O169" s="75"/>
      <c r="P169" s="112">
        <v>20</v>
      </c>
      <c r="Q169" s="75"/>
      <c r="R169" s="112" t="s">
        <v>5</v>
      </c>
      <c r="S169" s="112" t="s">
        <v>22</v>
      </c>
    </row>
    <row r="170" spans="1:19" ht="15.75" customHeight="1" x14ac:dyDescent="0.35">
      <c r="A170" s="112">
        <v>189</v>
      </c>
      <c r="B170" s="112" t="s">
        <v>998</v>
      </c>
      <c r="C170" s="112" t="s">
        <v>999</v>
      </c>
      <c r="D170" s="112" t="s">
        <v>1000</v>
      </c>
      <c r="E170" s="112" t="s">
        <v>302</v>
      </c>
      <c r="F170" s="112" t="s">
        <v>1001</v>
      </c>
      <c r="G170" s="112" t="s">
        <v>1002</v>
      </c>
      <c r="H170" s="75"/>
      <c r="I170" s="112" t="s">
        <v>46</v>
      </c>
      <c r="J170" s="112" t="s">
        <v>298</v>
      </c>
      <c r="K170" s="75"/>
      <c r="L170" s="75"/>
      <c r="M170" s="75"/>
      <c r="N170" s="112">
        <v>1</v>
      </c>
      <c r="O170" s="75"/>
      <c r="P170" s="112">
        <v>10</v>
      </c>
      <c r="Q170" s="75"/>
      <c r="R170" s="112" t="s">
        <v>5</v>
      </c>
      <c r="S170" s="112" t="s">
        <v>22</v>
      </c>
    </row>
    <row r="171" spans="1:19" ht="15.75" customHeight="1" x14ac:dyDescent="0.35">
      <c r="A171" s="112">
        <v>190</v>
      </c>
      <c r="B171" s="112" t="s">
        <v>1003</v>
      </c>
      <c r="C171" s="112" t="s">
        <v>1004</v>
      </c>
      <c r="D171" s="112" t="s">
        <v>1005</v>
      </c>
      <c r="E171" s="112" t="s">
        <v>556</v>
      </c>
      <c r="F171" s="112" t="s">
        <v>1006</v>
      </c>
      <c r="G171" s="112" t="s">
        <v>1007</v>
      </c>
      <c r="H171" s="75"/>
      <c r="I171" s="112" t="s">
        <v>46</v>
      </c>
      <c r="J171" s="112" t="s">
        <v>298</v>
      </c>
      <c r="K171" s="75"/>
      <c r="L171" s="75"/>
      <c r="M171" s="75"/>
      <c r="N171" s="75"/>
      <c r="O171" s="75"/>
      <c r="P171" s="112">
        <v>25</v>
      </c>
      <c r="Q171" s="75"/>
      <c r="R171" s="112" t="s">
        <v>5</v>
      </c>
      <c r="S171" s="112" t="s">
        <v>22</v>
      </c>
    </row>
    <row r="172" spans="1:19" ht="15.75" customHeight="1" x14ac:dyDescent="0.35">
      <c r="A172" s="112">
        <v>191</v>
      </c>
      <c r="B172" s="112" t="s">
        <v>1008</v>
      </c>
      <c r="C172" s="112" t="s">
        <v>1009</v>
      </c>
      <c r="D172" s="112" t="s">
        <v>131</v>
      </c>
      <c r="E172" s="112" t="s">
        <v>346</v>
      </c>
      <c r="F172" s="112" t="s">
        <v>1010</v>
      </c>
      <c r="G172" s="112" t="s">
        <v>1011</v>
      </c>
      <c r="H172" s="75"/>
      <c r="I172" s="112" t="s">
        <v>505</v>
      </c>
      <c r="J172" s="112" t="s">
        <v>305</v>
      </c>
      <c r="K172" s="75"/>
      <c r="L172" s="75"/>
      <c r="M172" s="75"/>
      <c r="N172" s="112">
        <v>1</v>
      </c>
      <c r="O172" s="75"/>
      <c r="P172" s="112">
        <v>11</v>
      </c>
      <c r="Q172" s="75"/>
      <c r="R172" s="112" t="s">
        <v>5</v>
      </c>
      <c r="S172" s="112" t="s">
        <v>22</v>
      </c>
    </row>
    <row r="173" spans="1:19" ht="15.75" customHeight="1" x14ac:dyDescent="0.35">
      <c r="A173" s="112">
        <v>192</v>
      </c>
      <c r="B173" s="112" t="s">
        <v>1012</v>
      </c>
      <c r="C173" s="112" t="s">
        <v>1013</v>
      </c>
      <c r="D173" s="112" t="s">
        <v>602</v>
      </c>
      <c r="E173" s="112" t="s">
        <v>288</v>
      </c>
      <c r="F173" s="112" t="s">
        <v>1014</v>
      </c>
      <c r="G173" s="112" t="s">
        <v>1015</v>
      </c>
      <c r="H173" s="75"/>
      <c r="I173" s="112" t="s">
        <v>505</v>
      </c>
      <c r="J173" s="112" t="s">
        <v>605</v>
      </c>
      <c r="K173" s="75"/>
      <c r="L173" s="75"/>
      <c r="M173" s="75"/>
      <c r="N173" s="112">
        <v>27</v>
      </c>
      <c r="O173" s="75"/>
      <c r="P173" s="112">
        <v>84</v>
      </c>
      <c r="Q173" s="75"/>
      <c r="R173" s="112" t="s">
        <v>5</v>
      </c>
      <c r="S173" s="112" t="s">
        <v>22</v>
      </c>
    </row>
    <row r="174" spans="1:19" ht="15.75" customHeight="1" x14ac:dyDescent="0.35">
      <c r="A174" s="112">
        <v>193</v>
      </c>
      <c r="B174" s="112" t="s">
        <v>1016</v>
      </c>
      <c r="C174" s="112" t="s">
        <v>1017</v>
      </c>
      <c r="D174" s="112" t="s">
        <v>131</v>
      </c>
      <c r="E174" s="112" t="s">
        <v>493</v>
      </c>
      <c r="F174" s="112" t="s">
        <v>1018</v>
      </c>
      <c r="G174" s="112" t="s">
        <v>1019</v>
      </c>
      <c r="H174" s="75"/>
      <c r="I174" s="112" t="s">
        <v>505</v>
      </c>
      <c r="J174" s="112" t="s">
        <v>305</v>
      </c>
      <c r="K174" s="75"/>
      <c r="L174" s="75"/>
      <c r="M174" s="75"/>
      <c r="N174" s="112">
        <v>8</v>
      </c>
      <c r="O174" s="75"/>
      <c r="P174" s="112">
        <v>39</v>
      </c>
      <c r="Q174" s="75"/>
      <c r="R174" s="112" t="s">
        <v>5</v>
      </c>
      <c r="S174" s="112" t="s">
        <v>22</v>
      </c>
    </row>
    <row r="175" spans="1:19" ht="15.75" customHeight="1" x14ac:dyDescent="0.35">
      <c r="A175" s="112">
        <v>194</v>
      </c>
      <c r="B175" s="112" t="s">
        <v>1020</v>
      </c>
      <c r="C175" s="112" t="s">
        <v>1021</v>
      </c>
      <c r="D175" s="112" t="s">
        <v>728</v>
      </c>
      <c r="E175" s="112" t="s">
        <v>325</v>
      </c>
      <c r="F175" s="112" t="s">
        <v>1022</v>
      </c>
      <c r="G175" s="112" t="s">
        <v>1023</v>
      </c>
      <c r="H175" s="75"/>
      <c r="I175" s="112" t="s">
        <v>505</v>
      </c>
      <c r="J175" s="112" t="s">
        <v>305</v>
      </c>
      <c r="K175" s="75"/>
      <c r="L175" s="75"/>
      <c r="M175" s="75"/>
      <c r="N175" s="112">
        <v>15</v>
      </c>
      <c r="O175" s="75"/>
      <c r="P175" s="112">
        <v>56</v>
      </c>
      <c r="Q175" s="75"/>
      <c r="R175" s="112" t="s">
        <v>5</v>
      </c>
      <c r="S175" s="112" t="s">
        <v>22</v>
      </c>
    </row>
    <row r="176" spans="1:19" ht="15.75" customHeight="1" x14ac:dyDescent="0.35">
      <c r="A176" s="112">
        <v>195</v>
      </c>
      <c r="B176" s="112" t="s">
        <v>1024</v>
      </c>
      <c r="C176" s="112" t="s">
        <v>1025</v>
      </c>
      <c r="D176" s="112" t="s">
        <v>131</v>
      </c>
      <c r="E176" s="112" t="s">
        <v>302</v>
      </c>
      <c r="F176" s="112" t="s">
        <v>1026</v>
      </c>
      <c r="G176" s="112" t="s">
        <v>1027</v>
      </c>
      <c r="H176" s="75"/>
      <c r="I176" s="112" t="s">
        <v>505</v>
      </c>
      <c r="J176" s="112" t="s">
        <v>305</v>
      </c>
      <c r="K176" s="75"/>
      <c r="L176" s="75"/>
      <c r="M176" s="75"/>
      <c r="N176" s="112">
        <v>9</v>
      </c>
      <c r="O176" s="75"/>
      <c r="P176" s="112">
        <v>50</v>
      </c>
      <c r="Q176" s="75"/>
      <c r="R176" s="112" t="s">
        <v>5</v>
      </c>
      <c r="S176" s="112" t="s">
        <v>22</v>
      </c>
    </row>
    <row r="177" spans="1:19" ht="15.75" customHeight="1" x14ac:dyDescent="0.35">
      <c r="A177" s="112">
        <v>196</v>
      </c>
      <c r="B177" s="112" t="s">
        <v>1028</v>
      </c>
      <c r="C177" s="112" t="s">
        <v>1029</v>
      </c>
      <c r="D177" s="112" t="s">
        <v>1030</v>
      </c>
      <c r="E177" s="112" t="s">
        <v>295</v>
      </c>
      <c r="F177" s="112" t="s">
        <v>1031</v>
      </c>
      <c r="G177" s="112" t="s">
        <v>1032</v>
      </c>
      <c r="H177" s="75"/>
      <c r="I177" s="112" t="s">
        <v>46</v>
      </c>
      <c r="J177" s="112" t="s">
        <v>298</v>
      </c>
      <c r="K177" s="75"/>
      <c r="L177" s="75"/>
      <c r="M177" s="75"/>
      <c r="N177" s="75"/>
      <c r="O177" s="75"/>
      <c r="P177" s="112">
        <v>21</v>
      </c>
      <c r="Q177" s="75"/>
      <c r="R177" s="112" t="s">
        <v>5</v>
      </c>
      <c r="S177" s="112" t="s">
        <v>22</v>
      </c>
    </row>
    <row r="178" spans="1:19" ht="15.75" customHeight="1" x14ac:dyDescent="0.35">
      <c r="A178" s="112">
        <v>197</v>
      </c>
      <c r="B178" s="112" t="s">
        <v>1033</v>
      </c>
      <c r="C178" s="112" t="s">
        <v>1034</v>
      </c>
      <c r="D178" s="112" t="s">
        <v>1035</v>
      </c>
      <c r="E178" s="112" t="s">
        <v>493</v>
      </c>
      <c r="F178" s="112" t="s">
        <v>1036</v>
      </c>
      <c r="G178" s="112" t="s">
        <v>1037</v>
      </c>
      <c r="H178" s="75"/>
      <c r="I178" s="112" t="s">
        <v>46</v>
      </c>
      <c r="J178" s="112" t="s">
        <v>298</v>
      </c>
      <c r="K178" s="75"/>
      <c r="L178" s="75"/>
      <c r="M178" s="75"/>
      <c r="N178" s="112">
        <v>1</v>
      </c>
      <c r="O178" s="75"/>
      <c r="P178" s="112">
        <v>28</v>
      </c>
      <c r="Q178" s="75"/>
      <c r="R178" s="112" t="s">
        <v>5</v>
      </c>
      <c r="S178" s="112" t="s">
        <v>22</v>
      </c>
    </row>
    <row r="179" spans="1:19" ht="15.75" customHeight="1" x14ac:dyDescent="0.35">
      <c r="A179" s="112">
        <v>198</v>
      </c>
      <c r="B179" s="112" t="s">
        <v>1038</v>
      </c>
      <c r="C179" s="112" t="s">
        <v>1039</v>
      </c>
      <c r="D179" s="112" t="s">
        <v>131</v>
      </c>
      <c r="E179" s="112" t="s">
        <v>295</v>
      </c>
      <c r="F179" s="112" t="s">
        <v>1040</v>
      </c>
      <c r="G179" s="112" t="s">
        <v>1041</v>
      </c>
      <c r="H179" s="75"/>
      <c r="I179" s="112" t="s">
        <v>505</v>
      </c>
      <c r="J179" s="112" t="s">
        <v>305</v>
      </c>
      <c r="K179" s="75"/>
      <c r="L179" s="75"/>
      <c r="M179" s="75"/>
      <c r="N179" s="112">
        <v>2</v>
      </c>
      <c r="O179" s="75"/>
      <c r="P179" s="112">
        <v>7</v>
      </c>
      <c r="Q179" s="75"/>
      <c r="R179" s="112" t="s">
        <v>5</v>
      </c>
      <c r="S179" s="112" t="s">
        <v>22</v>
      </c>
    </row>
    <row r="180" spans="1:19" ht="15.75" customHeight="1" x14ac:dyDescent="0.35">
      <c r="A180" s="112">
        <v>199</v>
      </c>
      <c r="B180" s="112" t="s">
        <v>1042</v>
      </c>
      <c r="C180" s="112" t="s">
        <v>1043</v>
      </c>
      <c r="D180" s="112" t="s">
        <v>1044</v>
      </c>
      <c r="E180" s="112" t="s">
        <v>325</v>
      </c>
      <c r="F180" s="112" t="s">
        <v>1045</v>
      </c>
      <c r="G180" s="112" t="s">
        <v>1046</v>
      </c>
      <c r="H180" s="75"/>
      <c r="I180" s="112" t="s">
        <v>46</v>
      </c>
      <c r="J180" s="112" t="s">
        <v>298</v>
      </c>
      <c r="K180" s="75"/>
      <c r="L180" s="75"/>
      <c r="M180" s="75"/>
      <c r="N180" s="112">
        <v>5</v>
      </c>
      <c r="O180" s="75"/>
      <c r="P180" s="112">
        <v>24</v>
      </c>
      <c r="Q180" s="75"/>
      <c r="R180" s="112" t="s">
        <v>5</v>
      </c>
      <c r="S180" s="112" t="s">
        <v>22</v>
      </c>
    </row>
    <row r="181" spans="1:19" ht="15.75" customHeight="1" x14ac:dyDescent="0.35">
      <c r="A181" s="112">
        <v>200</v>
      </c>
      <c r="B181" s="112" t="s">
        <v>1047</v>
      </c>
      <c r="C181" s="112" t="s">
        <v>1048</v>
      </c>
      <c r="D181" s="112" t="s">
        <v>131</v>
      </c>
      <c r="E181" s="112" t="s">
        <v>288</v>
      </c>
      <c r="F181" s="112" t="s">
        <v>1049</v>
      </c>
      <c r="G181" s="112" t="s">
        <v>1050</v>
      </c>
      <c r="H181" s="75"/>
      <c r="I181" s="112" t="s">
        <v>505</v>
      </c>
      <c r="J181" s="112" t="s">
        <v>305</v>
      </c>
      <c r="K181" s="75"/>
      <c r="L181" s="75"/>
      <c r="M181" s="75"/>
      <c r="N181" s="112">
        <v>9</v>
      </c>
      <c r="O181" s="75"/>
      <c r="P181" s="112">
        <v>16</v>
      </c>
      <c r="Q181" s="75"/>
      <c r="R181" s="112" t="s">
        <v>5</v>
      </c>
      <c r="S181" s="112" t="s">
        <v>22</v>
      </c>
    </row>
    <row r="182" spans="1:19" ht="15.75" customHeight="1" x14ac:dyDescent="0.35">
      <c r="A182" s="112">
        <v>201</v>
      </c>
      <c r="B182" s="112" t="s">
        <v>1051</v>
      </c>
      <c r="C182" s="112" t="s">
        <v>1052</v>
      </c>
      <c r="D182" s="112" t="s">
        <v>131</v>
      </c>
      <c r="E182" s="112" t="s">
        <v>346</v>
      </c>
      <c r="F182" s="112" t="s">
        <v>1053</v>
      </c>
      <c r="G182" s="112" t="s">
        <v>1054</v>
      </c>
      <c r="H182" s="75"/>
      <c r="I182" s="112" t="s">
        <v>505</v>
      </c>
      <c r="J182" s="112" t="s">
        <v>305</v>
      </c>
      <c r="K182" s="75"/>
      <c r="L182" s="75"/>
      <c r="M182" s="75"/>
      <c r="N182" s="112">
        <v>1</v>
      </c>
      <c r="O182" s="75"/>
      <c r="P182" s="112">
        <v>29</v>
      </c>
      <c r="Q182" s="75"/>
      <c r="R182" s="112" t="s">
        <v>5</v>
      </c>
      <c r="S182" s="112" t="s">
        <v>22</v>
      </c>
    </row>
    <row r="183" spans="1:19" ht="15.75" customHeight="1" x14ac:dyDescent="0.35">
      <c r="A183" s="112">
        <v>202</v>
      </c>
      <c r="B183" s="112" t="s">
        <v>1055</v>
      </c>
      <c r="C183" s="112" t="s">
        <v>1056</v>
      </c>
      <c r="D183" s="112" t="s">
        <v>658</v>
      </c>
      <c r="E183" s="112" t="s">
        <v>346</v>
      </c>
      <c r="F183" s="112" t="s">
        <v>1057</v>
      </c>
      <c r="G183" s="112" t="s">
        <v>1058</v>
      </c>
      <c r="H183" s="75"/>
      <c r="I183" s="112" t="s">
        <v>505</v>
      </c>
      <c r="J183" s="112" t="s">
        <v>305</v>
      </c>
      <c r="K183" s="75"/>
      <c r="L183" s="75"/>
      <c r="M183" s="75"/>
      <c r="N183" s="112">
        <v>10</v>
      </c>
      <c r="O183" s="75"/>
      <c r="P183" s="112">
        <v>42</v>
      </c>
      <c r="Q183" s="75"/>
      <c r="R183" s="112" t="s">
        <v>5</v>
      </c>
      <c r="S183" s="112" t="s">
        <v>22</v>
      </c>
    </row>
    <row r="184" spans="1:19" ht="15.75" customHeight="1" x14ac:dyDescent="0.35">
      <c r="A184" s="112">
        <v>204</v>
      </c>
      <c r="B184" s="112" t="s">
        <v>1059</v>
      </c>
      <c r="C184" s="112" t="s">
        <v>1060</v>
      </c>
      <c r="D184" s="112" t="s">
        <v>1061</v>
      </c>
      <c r="E184" s="112" t="s">
        <v>639</v>
      </c>
      <c r="F184" s="112" t="s">
        <v>1062</v>
      </c>
      <c r="G184" s="112" t="s">
        <v>1063</v>
      </c>
      <c r="H184" s="75"/>
      <c r="I184" s="112" t="s">
        <v>46</v>
      </c>
      <c r="J184" s="112" t="s">
        <v>298</v>
      </c>
      <c r="K184" s="75"/>
      <c r="L184" s="75"/>
      <c r="M184" s="75"/>
      <c r="N184" s="112">
        <v>100</v>
      </c>
      <c r="O184" s="75"/>
      <c r="P184" s="112">
        <v>32</v>
      </c>
      <c r="Q184" s="75"/>
      <c r="R184" s="112" t="s">
        <v>5</v>
      </c>
      <c r="S184" s="112" t="s">
        <v>22</v>
      </c>
    </row>
    <row r="185" spans="1:19" ht="15.75" customHeight="1" x14ac:dyDescent="0.35">
      <c r="A185" s="112">
        <v>205</v>
      </c>
      <c r="B185" s="112" t="s">
        <v>1064</v>
      </c>
      <c r="C185" s="112" t="s">
        <v>1065</v>
      </c>
      <c r="D185" s="112" t="s">
        <v>517</v>
      </c>
      <c r="E185" s="112" t="s">
        <v>493</v>
      </c>
      <c r="F185" s="112" t="s">
        <v>1066</v>
      </c>
      <c r="G185" s="112" t="s">
        <v>1067</v>
      </c>
      <c r="H185" s="75"/>
      <c r="I185" s="112" t="s">
        <v>505</v>
      </c>
      <c r="J185" s="112" t="s">
        <v>520</v>
      </c>
      <c r="K185" s="75"/>
      <c r="L185" s="75"/>
      <c r="M185" s="75"/>
      <c r="N185" s="112">
        <v>1</v>
      </c>
      <c r="O185" s="75"/>
      <c r="P185" s="112">
        <v>27</v>
      </c>
      <c r="Q185" s="75"/>
      <c r="R185" s="112" t="s">
        <v>5</v>
      </c>
      <c r="S185" s="112" t="s">
        <v>22</v>
      </c>
    </row>
    <row r="186" spans="1:19" ht="15.75" customHeight="1" x14ac:dyDescent="0.35">
      <c r="A186" s="112">
        <v>206</v>
      </c>
      <c r="B186" s="112" t="s">
        <v>1068</v>
      </c>
      <c r="C186" s="112" t="s">
        <v>1069</v>
      </c>
      <c r="D186" s="112" t="s">
        <v>1070</v>
      </c>
      <c r="E186" s="112" t="s">
        <v>333</v>
      </c>
      <c r="F186" s="112" t="s">
        <v>1071</v>
      </c>
      <c r="G186" s="112" t="s">
        <v>1072</v>
      </c>
      <c r="H186" s="75"/>
      <c r="I186" s="112" t="s">
        <v>46</v>
      </c>
      <c r="J186" s="112" t="s">
        <v>298</v>
      </c>
      <c r="K186" s="75"/>
      <c r="L186" s="75"/>
      <c r="M186" s="75"/>
      <c r="N186" s="112">
        <v>9</v>
      </c>
      <c r="O186" s="75"/>
      <c r="P186" s="112">
        <v>23</v>
      </c>
      <c r="Q186" s="75"/>
      <c r="R186" s="112" t="s">
        <v>5</v>
      </c>
      <c r="S186" s="112" t="s">
        <v>22</v>
      </c>
    </row>
    <row r="187" spans="1:19" ht="15.75" customHeight="1" x14ac:dyDescent="0.35">
      <c r="A187" s="112">
        <v>207</v>
      </c>
      <c r="B187" s="112" t="s">
        <v>1073</v>
      </c>
      <c r="C187" s="112" t="s">
        <v>1074</v>
      </c>
      <c r="D187" s="112" t="s">
        <v>602</v>
      </c>
      <c r="E187" s="112" t="s">
        <v>288</v>
      </c>
      <c r="F187" s="112" t="s">
        <v>1075</v>
      </c>
      <c r="G187" s="112" t="s">
        <v>1076</v>
      </c>
      <c r="H187" s="75"/>
      <c r="I187" s="112" t="s">
        <v>505</v>
      </c>
      <c r="J187" s="112" t="s">
        <v>605</v>
      </c>
      <c r="K187" s="75"/>
      <c r="L187" s="75"/>
      <c r="M187" s="75"/>
      <c r="N187" s="112">
        <v>42</v>
      </c>
      <c r="O187" s="75"/>
      <c r="P187" s="112">
        <v>129</v>
      </c>
      <c r="Q187" s="75"/>
      <c r="R187" s="112" t="s">
        <v>5</v>
      </c>
      <c r="S187" s="112" t="s">
        <v>22</v>
      </c>
    </row>
    <row r="188" spans="1:19" ht="15.75" customHeight="1" x14ac:dyDescent="0.35">
      <c r="A188" s="112">
        <v>208</v>
      </c>
      <c r="B188" s="112" t="s">
        <v>1077</v>
      </c>
      <c r="C188" s="112" t="s">
        <v>1078</v>
      </c>
      <c r="D188" s="112" t="s">
        <v>1079</v>
      </c>
      <c r="E188" s="112" t="s">
        <v>639</v>
      </c>
      <c r="F188" s="112" t="s">
        <v>1080</v>
      </c>
      <c r="G188" s="112" t="s">
        <v>1081</v>
      </c>
      <c r="H188" s="75"/>
      <c r="I188" s="112" t="s">
        <v>46</v>
      </c>
      <c r="J188" s="112" t="s">
        <v>298</v>
      </c>
      <c r="K188" s="75"/>
      <c r="L188" s="75"/>
      <c r="M188" s="75"/>
      <c r="N188" s="112">
        <v>10</v>
      </c>
      <c r="O188" s="75"/>
      <c r="P188" s="112">
        <v>37</v>
      </c>
      <c r="Q188" s="75"/>
      <c r="R188" s="112" t="s">
        <v>5</v>
      </c>
      <c r="S188" s="112" t="s">
        <v>22</v>
      </c>
    </row>
    <row r="189" spans="1:19" ht="15.75" customHeight="1" x14ac:dyDescent="0.35">
      <c r="A189" s="112">
        <v>209</v>
      </c>
      <c r="B189" s="112" t="s">
        <v>1082</v>
      </c>
      <c r="C189" s="112" t="s">
        <v>1083</v>
      </c>
      <c r="D189" s="112" t="s">
        <v>728</v>
      </c>
      <c r="E189" s="112" t="s">
        <v>346</v>
      </c>
      <c r="F189" s="112" t="s">
        <v>1084</v>
      </c>
      <c r="G189" s="112" t="s">
        <v>1085</v>
      </c>
      <c r="H189" s="75"/>
      <c r="I189" s="112" t="s">
        <v>505</v>
      </c>
      <c r="J189" s="112" t="s">
        <v>305</v>
      </c>
      <c r="K189" s="75"/>
      <c r="L189" s="75"/>
      <c r="M189" s="75"/>
      <c r="N189" s="112">
        <v>4</v>
      </c>
      <c r="O189" s="75"/>
      <c r="P189" s="112">
        <v>80</v>
      </c>
      <c r="Q189" s="75"/>
      <c r="R189" s="112" t="s">
        <v>5</v>
      </c>
      <c r="S189" s="112" t="s">
        <v>22</v>
      </c>
    </row>
    <row r="190" spans="1:19" ht="15.75" customHeight="1" x14ac:dyDescent="0.35">
      <c r="A190" s="112">
        <v>210</v>
      </c>
      <c r="B190" s="112" t="s">
        <v>1086</v>
      </c>
      <c r="C190" s="112" t="s">
        <v>1087</v>
      </c>
      <c r="D190" s="112" t="s">
        <v>131</v>
      </c>
      <c r="E190" s="112" t="s">
        <v>346</v>
      </c>
      <c r="F190" s="112" t="s">
        <v>1088</v>
      </c>
      <c r="G190" s="112" t="s">
        <v>1089</v>
      </c>
      <c r="H190" s="75"/>
      <c r="I190" s="112" t="s">
        <v>505</v>
      </c>
      <c r="J190" s="112" t="s">
        <v>305</v>
      </c>
      <c r="K190" s="75"/>
      <c r="L190" s="75"/>
      <c r="M190" s="75"/>
      <c r="N190" s="112">
        <v>1</v>
      </c>
      <c r="O190" s="75"/>
      <c r="P190" s="112">
        <v>40</v>
      </c>
      <c r="Q190" s="75"/>
      <c r="R190" s="112" t="s">
        <v>5</v>
      </c>
      <c r="S190" s="112" t="s">
        <v>22</v>
      </c>
    </row>
    <row r="191" spans="1:19" ht="15.75" customHeight="1" x14ac:dyDescent="0.35">
      <c r="A191" s="112">
        <v>211</v>
      </c>
      <c r="B191" s="112" t="s">
        <v>1090</v>
      </c>
      <c r="C191" s="112" t="s">
        <v>1091</v>
      </c>
      <c r="D191" s="112" t="s">
        <v>131</v>
      </c>
      <c r="E191" s="112" t="s">
        <v>346</v>
      </c>
      <c r="F191" s="112" t="s">
        <v>1092</v>
      </c>
      <c r="G191" s="112" t="s">
        <v>1093</v>
      </c>
      <c r="H191" s="75"/>
      <c r="I191" s="112" t="s">
        <v>505</v>
      </c>
      <c r="J191" s="112" t="s">
        <v>305</v>
      </c>
      <c r="K191" s="75"/>
      <c r="L191" s="75"/>
      <c r="M191" s="75"/>
      <c r="N191" s="75"/>
      <c r="O191" s="75"/>
      <c r="P191" s="112">
        <v>25</v>
      </c>
      <c r="Q191" s="75"/>
      <c r="R191" s="112" t="s">
        <v>5</v>
      </c>
      <c r="S191" s="112" t="s">
        <v>22</v>
      </c>
    </row>
    <row r="192" spans="1:19" ht="15.75" customHeight="1" x14ac:dyDescent="0.35">
      <c r="A192" s="112">
        <v>212</v>
      </c>
      <c r="B192" s="112" t="s">
        <v>1094</v>
      </c>
      <c r="C192" s="112" t="s">
        <v>1095</v>
      </c>
      <c r="D192" s="112" t="s">
        <v>626</v>
      </c>
      <c r="E192" s="112" t="s">
        <v>556</v>
      </c>
      <c r="F192" s="112" t="s">
        <v>1096</v>
      </c>
      <c r="G192" s="112" t="s">
        <v>1097</v>
      </c>
      <c r="H192" s="75"/>
      <c r="I192" s="112" t="s">
        <v>505</v>
      </c>
      <c r="J192" s="112" t="s">
        <v>305</v>
      </c>
      <c r="K192" s="75"/>
      <c r="L192" s="75"/>
      <c r="M192" s="75"/>
      <c r="N192" s="112">
        <v>3</v>
      </c>
      <c r="O192" s="75"/>
      <c r="P192" s="112">
        <v>82</v>
      </c>
      <c r="Q192" s="75"/>
      <c r="R192" s="112" t="s">
        <v>5</v>
      </c>
      <c r="S192" s="112" t="s">
        <v>22</v>
      </c>
    </row>
    <row r="193" spans="1:19" ht="15.75" customHeight="1" x14ac:dyDescent="0.35">
      <c r="A193" s="112">
        <v>213</v>
      </c>
      <c r="B193" s="112" t="s">
        <v>1098</v>
      </c>
      <c r="C193" s="112" t="s">
        <v>1099</v>
      </c>
      <c r="D193" s="112" t="s">
        <v>131</v>
      </c>
      <c r="E193" s="112" t="s">
        <v>556</v>
      </c>
      <c r="F193" s="112" t="s">
        <v>1100</v>
      </c>
      <c r="G193" s="112" t="s">
        <v>1101</v>
      </c>
      <c r="H193" s="75"/>
      <c r="I193" s="112" t="s">
        <v>505</v>
      </c>
      <c r="J193" s="112" t="s">
        <v>305</v>
      </c>
      <c r="K193" s="75"/>
      <c r="L193" s="75"/>
      <c r="M193" s="75"/>
      <c r="N193" s="75"/>
      <c r="O193" s="75"/>
      <c r="P193" s="112">
        <v>14</v>
      </c>
      <c r="Q193" s="75"/>
      <c r="R193" s="112" t="s">
        <v>5</v>
      </c>
      <c r="S193" s="112" t="s">
        <v>22</v>
      </c>
    </row>
    <row r="194" spans="1:19" ht="15.75" customHeight="1" x14ac:dyDescent="0.35">
      <c r="A194" s="112">
        <v>215</v>
      </c>
      <c r="B194" s="112" t="s">
        <v>1104</v>
      </c>
      <c r="C194" s="112" t="s">
        <v>1105</v>
      </c>
      <c r="D194" s="112" t="s">
        <v>131</v>
      </c>
      <c r="E194" s="112" t="s">
        <v>346</v>
      </c>
      <c r="F194" s="112" t="s">
        <v>1106</v>
      </c>
      <c r="G194" s="112" t="s">
        <v>1107</v>
      </c>
      <c r="H194" s="75"/>
      <c r="I194" s="112" t="s">
        <v>505</v>
      </c>
      <c r="J194" s="112" t="s">
        <v>305</v>
      </c>
      <c r="K194" s="75"/>
      <c r="L194" s="75"/>
      <c r="M194" s="75"/>
      <c r="N194" s="75"/>
      <c r="O194" s="75"/>
      <c r="P194" s="112">
        <v>19</v>
      </c>
      <c r="Q194" s="75"/>
      <c r="R194" s="112" t="s">
        <v>5</v>
      </c>
      <c r="S194" s="112" t="s">
        <v>22</v>
      </c>
    </row>
    <row r="195" spans="1:19" ht="15.75" customHeight="1" x14ac:dyDescent="0.35">
      <c r="A195" s="112">
        <v>216</v>
      </c>
      <c r="B195" s="112" t="s">
        <v>1108</v>
      </c>
      <c r="C195" s="112" t="s">
        <v>1109</v>
      </c>
      <c r="D195" s="112" t="s">
        <v>1110</v>
      </c>
      <c r="E195" s="112" t="s">
        <v>302</v>
      </c>
      <c r="F195" s="112" t="s">
        <v>1111</v>
      </c>
      <c r="G195" s="75"/>
      <c r="H195" s="75"/>
      <c r="I195" s="112" t="s">
        <v>1112</v>
      </c>
      <c r="J195" s="112" t="s">
        <v>1113</v>
      </c>
      <c r="K195" s="75"/>
      <c r="L195" s="75"/>
      <c r="M195" s="75"/>
      <c r="N195" s="75"/>
      <c r="O195" s="75"/>
      <c r="P195" s="112">
        <v>30</v>
      </c>
      <c r="Q195" s="75"/>
      <c r="R195" s="112" t="s">
        <v>3</v>
      </c>
      <c r="S195" s="112" t="s">
        <v>18</v>
      </c>
    </row>
    <row r="196" spans="1:19" ht="15.75" customHeight="1" x14ac:dyDescent="0.35">
      <c r="A196" s="112">
        <v>217</v>
      </c>
      <c r="B196" s="112" t="s">
        <v>1114</v>
      </c>
      <c r="C196" s="112" t="s">
        <v>1115</v>
      </c>
      <c r="D196" s="112" t="s">
        <v>1116</v>
      </c>
      <c r="E196" s="112" t="s">
        <v>556</v>
      </c>
      <c r="F196" s="112" t="s">
        <v>1117</v>
      </c>
      <c r="G196" s="75"/>
      <c r="H196" s="75"/>
      <c r="I196" s="112" t="s">
        <v>505</v>
      </c>
      <c r="J196" s="112" t="s">
        <v>1118</v>
      </c>
      <c r="K196" s="75"/>
      <c r="L196" s="75"/>
      <c r="M196" s="75"/>
      <c r="N196" s="75"/>
      <c r="O196" s="75"/>
      <c r="P196" s="112">
        <v>33</v>
      </c>
      <c r="Q196" s="75"/>
      <c r="R196" s="112" t="s">
        <v>3</v>
      </c>
      <c r="S196" s="112" t="s">
        <v>18</v>
      </c>
    </row>
    <row r="197" spans="1:19" ht="15.75" customHeight="1" x14ac:dyDescent="0.35">
      <c r="A197" s="112">
        <v>218</v>
      </c>
      <c r="B197" s="112" t="s">
        <v>1119</v>
      </c>
      <c r="C197" s="112" t="s">
        <v>1120</v>
      </c>
      <c r="D197" s="112" t="s">
        <v>1121</v>
      </c>
      <c r="E197" s="112" t="s">
        <v>346</v>
      </c>
      <c r="F197" s="112" t="s">
        <v>1122</v>
      </c>
      <c r="G197" s="75"/>
      <c r="H197" s="75"/>
      <c r="I197" s="112" t="s">
        <v>505</v>
      </c>
      <c r="J197" s="112" t="s">
        <v>1118</v>
      </c>
      <c r="K197" s="75"/>
      <c r="L197" s="75"/>
      <c r="M197" s="75"/>
      <c r="N197" s="112">
        <v>5</v>
      </c>
      <c r="O197" s="75"/>
      <c r="P197" s="112">
        <v>36</v>
      </c>
      <c r="Q197" s="75"/>
      <c r="R197" s="112" t="s">
        <v>3</v>
      </c>
      <c r="S197" s="112" t="s">
        <v>18</v>
      </c>
    </row>
    <row r="198" spans="1:19" ht="15.75" customHeight="1" x14ac:dyDescent="0.35">
      <c r="A198" s="112">
        <v>221</v>
      </c>
      <c r="B198" s="112" t="s">
        <v>1129</v>
      </c>
      <c r="C198" s="112" t="s">
        <v>1130</v>
      </c>
      <c r="D198" s="112" t="s">
        <v>488</v>
      </c>
      <c r="E198" s="112" t="s">
        <v>493</v>
      </c>
      <c r="F198" s="112" t="s">
        <v>1131</v>
      </c>
      <c r="G198" s="75"/>
      <c r="H198" s="75"/>
      <c r="I198" s="112" t="s">
        <v>886</v>
      </c>
      <c r="J198" s="112" t="s">
        <v>290</v>
      </c>
      <c r="K198" s="75"/>
      <c r="L198" s="75"/>
      <c r="M198" s="75"/>
      <c r="N198" s="112">
        <v>7</v>
      </c>
      <c r="O198" s="75"/>
      <c r="P198" s="75"/>
      <c r="Q198" s="75"/>
      <c r="R198" s="112" t="s">
        <v>3</v>
      </c>
      <c r="S198" s="112" t="s">
        <v>18</v>
      </c>
    </row>
    <row r="199" spans="1:19" ht="15.75" customHeight="1" x14ac:dyDescent="0.35">
      <c r="A199" s="112">
        <v>223</v>
      </c>
      <c r="B199" s="112" t="s">
        <v>1135</v>
      </c>
      <c r="C199" s="112" t="s">
        <v>1136</v>
      </c>
      <c r="D199" s="112" t="s">
        <v>332</v>
      </c>
      <c r="E199" s="112" t="s">
        <v>295</v>
      </c>
      <c r="F199" s="112" t="s">
        <v>1137</v>
      </c>
      <c r="G199" s="75"/>
      <c r="H199" s="75"/>
      <c r="I199" s="112" t="s">
        <v>886</v>
      </c>
      <c r="J199" s="112" t="s">
        <v>1113</v>
      </c>
      <c r="K199" s="75"/>
      <c r="L199" s="75"/>
      <c r="M199" s="75"/>
      <c r="N199" s="75"/>
      <c r="O199" s="75"/>
      <c r="P199" s="75"/>
      <c r="Q199" s="75"/>
      <c r="R199" s="112" t="s">
        <v>3</v>
      </c>
      <c r="S199" s="112" t="s">
        <v>18</v>
      </c>
    </row>
    <row r="200" spans="1:19" ht="15.75" customHeight="1" x14ac:dyDescent="0.35">
      <c r="A200" s="112">
        <v>225</v>
      </c>
      <c r="B200" s="112" t="s">
        <v>1143</v>
      </c>
      <c r="C200" s="112" t="s">
        <v>1144</v>
      </c>
      <c r="D200" s="112" t="s">
        <v>1145</v>
      </c>
      <c r="E200" s="112" t="s">
        <v>346</v>
      </c>
      <c r="F200" s="112" t="s">
        <v>1146</v>
      </c>
      <c r="G200" s="75"/>
      <c r="H200" s="75"/>
      <c r="I200" s="112" t="s">
        <v>1112</v>
      </c>
      <c r="J200" s="112" t="s">
        <v>1147</v>
      </c>
      <c r="K200" s="75"/>
      <c r="L200" s="75"/>
      <c r="M200" s="75"/>
      <c r="N200" s="75"/>
      <c r="O200" s="75"/>
      <c r="P200" s="75"/>
      <c r="Q200" s="75"/>
      <c r="R200" s="112" t="s">
        <v>3</v>
      </c>
      <c r="S200" s="112" t="s">
        <v>18</v>
      </c>
    </row>
    <row r="201" spans="1:19" ht="15.75" customHeight="1" x14ac:dyDescent="0.35">
      <c r="A201" s="112">
        <v>231</v>
      </c>
      <c r="B201" s="112" t="s">
        <v>1163</v>
      </c>
      <c r="C201" s="112" t="s">
        <v>1164</v>
      </c>
      <c r="D201" s="112" t="s">
        <v>1165</v>
      </c>
      <c r="E201" s="112" t="s">
        <v>295</v>
      </c>
      <c r="F201" s="112" t="s">
        <v>1166</v>
      </c>
      <c r="G201" s="75"/>
      <c r="H201" s="75"/>
      <c r="I201" s="112" t="s">
        <v>886</v>
      </c>
      <c r="J201" s="112" t="s">
        <v>1113</v>
      </c>
      <c r="K201" s="75"/>
      <c r="L201" s="75"/>
      <c r="M201" s="75"/>
      <c r="N201" s="112">
        <v>1</v>
      </c>
      <c r="O201" s="75"/>
      <c r="P201" s="75"/>
      <c r="Q201" s="75"/>
      <c r="R201" s="112" t="s">
        <v>3</v>
      </c>
      <c r="S201" s="112" t="s">
        <v>18</v>
      </c>
    </row>
    <row r="202" spans="1:19" ht="15.75" customHeight="1" x14ac:dyDescent="0.35">
      <c r="A202" s="112">
        <v>232</v>
      </c>
      <c r="B202" s="112" t="s">
        <v>1167</v>
      </c>
      <c r="C202" s="112" t="s">
        <v>1168</v>
      </c>
      <c r="D202" s="112" t="s">
        <v>1169</v>
      </c>
      <c r="E202" s="112" t="s">
        <v>325</v>
      </c>
      <c r="F202" s="112" t="s">
        <v>1170</v>
      </c>
      <c r="G202" s="75"/>
      <c r="H202" s="75"/>
      <c r="I202" s="112" t="s">
        <v>505</v>
      </c>
      <c r="J202" s="112" t="s">
        <v>1118</v>
      </c>
      <c r="K202" s="75"/>
      <c r="L202" s="75"/>
      <c r="M202" s="75"/>
      <c r="N202" s="112">
        <v>86</v>
      </c>
      <c r="O202" s="75"/>
      <c r="P202" s="112">
        <v>56</v>
      </c>
      <c r="Q202" s="75"/>
      <c r="R202" s="112" t="s">
        <v>3</v>
      </c>
      <c r="S202" s="112" t="s">
        <v>18</v>
      </c>
    </row>
    <row r="203" spans="1:19" ht="15.75" customHeight="1" x14ac:dyDescent="0.35">
      <c r="A203" s="112">
        <v>233</v>
      </c>
      <c r="B203" s="112" t="s">
        <v>1171</v>
      </c>
      <c r="C203" s="112" t="s">
        <v>1172</v>
      </c>
      <c r="D203" s="112" t="s">
        <v>1173</v>
      </c>
      <c r="E203" s="112" t="s">
        <v>288</v>
      </c>
      <c r="F203" s="112" t="s">
        <v>1174</v>
      </c>
      <c r="G203" s="75"/>
      <c r="H203" s="75"/>
      <c r="I203" s="112" t="s">
        <v>505</v>
      </c>
      <c r="J203" s="112" t="s">
        <v>1118</v>
      </c>
      <c r="K203" s="75"/>
      <c r="L203" s="75"/>
      <c r="M203" s="75"/>
      <c r="N203" s="112">
        <v>33</v>
      </c>
      <c r="O203" s="75"/>
      <c r="P203" s="112">
        <v>122</v>
      </c>
      <c r="Q203" s="75"/>
      <c r="R203" s="112" t="s">
        <v>3</v>
      </c>
      <c r="S203" s="112" t="s">
        <v>18</v>
      </c>
    </row>
    <row r="204" spans="1:19" ht="15.75" customHeight="1" x14ac:dyDescent="0.35">
      <c r="A204" s="112">
        <v>234</v>
      </c>
      <c r="B204" s="112" t="s">
        <v>1175</v>
      </c>
      <c r="C204" s="112" t="s">
        <v>1176</v>
      </c>
      <c r="D204" s="112" t="s">
        <v>1177</v>
      </c>
      <c r="E204" s="112" t="s">
        <v>325</v>
      </c>
      <c r="F204" s="112" t="s">
        <v>1178</v>
      </c>
      <c r="G204" s="75"/>
      <c r="H204" s="75"/>
      <c r="I204" s="112" t="s">
        <v>1112</v>
      </c>
      <c r="J204" s="112" t="s">
        <v>290</v>
      </c>
      <c r="K204" s="75"/>
      <c r="L204" s="75"/>
      <c r="M204" s="75"/>
      <c r="N204" s="75"/>
      <c r="O204" s="75"/>
      <c r="P204" s="112">
        <v>16</v>
      </c>
      <c r="Q204" s="75"/>
      <c r="R204" s="112" t="s">
        <v>3</v>
      </c>
      <c r="S204" s="112" t="s">
        <v>18</v>
      </c>
    </row>
    <row r="205" spans="1:19" ht="15.75" customHeight="1" x14ac:dyDescent="0.35">
      <c r="A205" s="112">
        <v>235</v>
      </c>
      <c r="B205" s="112" t="s">
        <v>1179</v>
      </c>
      <c r="C205" s="112" t="s">
        <v>1180</v>
      </c>
      <c r="D205" s="112" t="s">
        <v>1181</v>
      </c>
      <c r="E205" s="112" t="s">
        <v>295</v>
      </c>
      <c r="F205" s="112" t="s">
        <v>1182</v>
      </c>
      <c r="G205" s="75"/>
      <c r="H205" s="75"/>
      <c r="I205" s="112" t="s">
        <v>505</v>
      </c>
      <c r="J205" s="112" t="s">
        <v>1118</v>
      </c>
      <c r="K205" s="75"/>
      <c r="L205" s="75"/>
      <c r="M205" s="75"/>
      <c r="N205" s="75"/>
      <c r="O205" s="75"/>
      <c r="P205" s="112">
        <v>28</v>
      </c>
      <c r="Q205" s="75"/>
      <c r="R205" s="112" t="s">
        <v>3</v>
      </c>
      <c r="S205" s="112" t="s">
        <v>18</v>
      </c>
    </row>
    <row r="206" spans="1:19" ht="15.75" customHeight="1" x14ac:dyDescent="0.35">
      <c r="A206" s="112">
        <v>238</v>
      </c>
      <c r="B206" s="112" t="s">
        <v>1189</v>
      </c>
      <c r="C206" s="112" t="s">
        <v>1190</v>
      </c>
      <c r="D206" s="112" t="s">
        <v>332</v>
      </c>
      <c r="E206" s="112" t="s">
        <v>288</v>
      </c>
      <c r="F206" s="112" t="s">
        <v>1191</v>
      </c>
      <c r="G206" s="75"/>
      <c r="H206" s="75"/>
      <c r="I206" s="112" t="s">
        <v>1112</v>
      </c>
      <c r="J206" s="112" t="s">
        <v>1113</v>
      </c>
      <c r="K206" s="75"/>
      <c r="L206" s="75"/>
      <c r="M206" s="75"/>
      <c r="N206" s="75"/>
      <c r="O206" s="75"/>
      <c r="P206" s="112">
        <v>12</v>
      </c>
      <c r="Q206" s="75"/>
      <c r="R206" s="112" t="s">
        <v>3</v>
      </c>
      <c r="S206" s="112" t="s">
        <v>18</v>
      </c>
    </row>
    <row r="207" spans="1:19" ht="15.75" customHeight="1" x14ac:dyDescent="0.35">
      <c r="A207" s="112">
        <v>239</v>
      </c>
      <c r="B207" s="112" t="s">
        <v>1192</v>
      </c>
      <c r="C207" s="112" t="s">
        <v>1193</v>
      </c>
      <c r="D207" s="112" t="s">
        <v>1194</v>
      </c>
      <c r="E207" s="112" t="s">
        <v>288</v>
      </c>
      <c r="F207" s="112" t="s">
        <v>1195</v>
      </c>
      <c r="G207" s="75"/>
      <c r="H207" s="75"/>
      <c r="I207" s="112" t="s">
        <v>505</v>
      </c>
      <c r="J207" s="112" t="s">
        <v>1118</v>
      </c>
      <c r="K207" s="75"/>
      <c r="L207" s="75"/>
      <c r="M207" s="75"/>
      <c r="N207" s="112">
        <v>19</v>
      </c>
      <c r="O207" s="75"/>
      <c r="P207" s="112">
        <v>29</v>
      </c>
      <c r="Q207" s="75"/>
      <c r="R207" s="112" t="s">
        <v>3</v>
      </c>
      <c r="S207" s="112" t="s">
        <v>18</v>
      </c>
    </row>
    <row r="208" spans="1:19" ht="15.75" customHeight="1" x14ac:dyDescent="0.35">
      <c r="A208" s="112">
        <v>245</v>
      </c>
      <c r="B208" s="112" t="s">
        <v>1211</v>
      </c>
      <c r="C208" s="112" t="s">
        <v>1212</v>
      </c>
      <c r="D208" s="112" t="s">
        <v>1213</v>
      </c>
      <c r="E208" s="112" t="s">
        <v>333</v>
      </c>
      <c r="F208" s="112" t="s">
        <v>1214</v>
      </c>
      <c r="G208" s="75"/>
      <c r="H208" s="75"/>
      <c r="I208" s="112" t="s">
        <v>505</v>
      </c>
      <c r="J208" s="112" t="s">
        <v>1118</v>
      </c>
      <c r="K208" s="75"/>
      <c r="L208" s="75"/>
      <c r="M208" s="75"/>
      <c r="N208" s="112">
        <v>9</v>
      </c>
      <c r="O208" s="75"/>
      <c r="P208" s="112">
        <v>46</v>
      </c>
      <c r="Q208" s="75"/>
      <c r="R208" s="112" t="s">
        <v>3</v>
      </c>
      <c r="S208" s="112" t="s">
        <v>18</v>
      </c>
    </row>
    <row r="209" spans="1:19" ht="15.75" customHeight="1" x14ac:dyDescent="0.35">
      <c r="A209" s="112">
        <v>246</v>
      </c>
      <c r="B209" s="112" t="s">
        <v>1215</v>
      </c>
      <c r="C209" s="112" t="s">
        <v>1216</v>
      </c>
      <c r="D209" s="112" t="s">
        <v>332</v>
      </c>
      <c r="E209" s="112" t="s">
        <v>295</v>
      </c>
      <c r="F209" s="112" t="s">
        <v>1217</v>
      </c>
      <c r="G209" s="75"/>
      <c r="H209" s="75"/>
      <c r="I209" s="112" t="s">
        <v>886</v>
      </c>
      <c r="J209" s="112" t="s">
        <v>290</v>
      </c>
      <c r="K209" s="75"/>
      <c r="L209" s="75"/>
      <c r="M209" s="75"/>
      <c r="N209" s="112">
        <v>1</v>
      </c>
      <c r="O209" s="75"/>
      <c r="P209" s="75"/>
      <c r="Q209" s="75"/>
      <c r="R209" s="112" t="s">
        <v>3</v>
      </c>
      <c r="S209" s="112" t="s">
        <v>18</v>
      </c>
    </row>
    <row r="210" spans="1:19" ht="15.75" customHeight="1" x14ac:dyDescent="0.35">
      <c r="A210" s="112">
        <v>251</v>
      </c>
      <c r="B210" s="112" t="s">
        <v>1229</v>
      </c>
      <c r="C210" s="112" t="s">
        <v>1230</v>
      </c>
      <c r="D210" s="112" t="s">
        <v>1231</v>
      </c>
      <c r="E210" s="112" t="s">
        <v>396</v>
      </c>
      <c r="F210" s="112" t="s">
        <v>1232</v>
      </c>
      <c r="G210" s="75"/>
      <c r="H210" s="75"/>
      <c r="I210" s="112" t="s">
        <v>505</v>
      </c>
      <c r="J210" s="112" t="s">
        <v>1118</v>
      </c>
      <c r="K210" s="75"/>
      <c r="L210" s="75"/>
      <c r="M210" s="75"/>
      <c r="N210" s="112">
        <v>39</v>
      </c>
      <c r="O210" s="75"/>
      <c r="P210" s="112">
        <v>30</v>
      </c>
      <c r="Q210" s="75"/>
      <c r="R210" s="112" t="s">
        <v>3</v>
      </c>
      <c r="S210" s="112" t="s">
        <v>18</v>
      </c>
    </row>
    <row r="211" spans="1:19" ht="15.75" customHeight="1" x14ac:dyDescent="0.35">
      <c r="A211" s="112">
        <v>254</v>
      </c>
      <c r="B211" s="112" t="s">
        <v>1239</v>
      </c>
      <c r="C211" s="112" t="s">
        <v>1240</v>
      </c>
      <c r="D211" s="112" t="s">
        <v>488</v>
      </c>
      <c r="E211" s="112" t="s">
        <v>346</v>
      </c>
      <c r="F211" s="112" t="s">
        <v>1241</v>
      </c>
      <c r="G211" s="75"/>
      <c r="H211" s="75"/>
      <c r="I211" s="112" t="s">
        <v>886</v>
      </c>
      <c r="J211" s="112" t="s">
        <v>1142</v>
      </c>
      <c r="K211" s="75"/>
      <c r="L211" s="75"/>
      <c r="M211" s="75"/>
      <c r="N211" s="112">
        <v>1</v>
      </c>
      <c r="O211" s="75"/>
      <c r="P211" s="75"/>
      <c r="Q211" s="75"/>
      <c r="R211" s="112" t="s">
        <v>3</v>
      </c>
      <c r="S211" s="112" t="s">
        <v>18</v>
      </c>
    </row>
    <row r="212" spans="1:19" ht="15.75" customHeight="1" x14ac:dyDescent="0.35">
      <c r="A212" s="112">
        <v>260</v>
      </c>
      <c r="B212" s="112" t="s">
        <v>1252</v>
      </c>
      <c r="C212" s="112" t="s">
        <v>1253</v>
      </c>
      <c r="D212" s="112" t="s">
        <v>488</v>
      </c>
      <c r="E212" s="112" t="s">
        <v>288</v>
      </c>
      <c r="F212" s="112" t="s">
        <v>1254</v>
      </c>
      <c r="G212" s="75"/>
      <c r="H212" s="75"/>
      <c r="I212" s="112" t="s">
        <v>886</v>
      </c>
      <c r="J212" s="112" t="s">
        <v>290</v>
      </c>
      <c r="K212" s="75"/>
      <c r="L212" s="75"/>
      <c r="M212" s="75"/>
      <c r="N212" s="112">
        <v>7</v>
      </c>
      <c r="O212" s="75"/>
      <c r="P212" s="75"/>
      <c r="Q212" s="75"/>
      <c r="R212" s="112" t="s">
        <v>3</v>
      </c>
      <c r="S212" s="112" t="s">
        <v>18</v>
      </c>
    </row>
    <row r="213" spans="1:19" ht="15.75" customHeight="1" x14ac:dyDescent="0.35">
      <c r="A213" s="112">
        <v>261</v>
      </c>
      <c r="B213" s="112" t="s">
        <v>1255</v>
      </c>
      <c r="C213" s="112" t="s">
        <v>1256</v>
      </c>
      <c r="D213" s="112" t="s">
        <v>1110</v>
      </c>
      <c r="E213" s="112" t="s">
        <v>556</v>
      </c>
      <c r="F213" s="112" t="s">
        <v>1141</v>
      </c>
      <c r="G213" s="75"/>
      <c r="H213" s="75"/>
      <c r="I213" s="112" t="s">
        <v>886</v>
      </c>
      <c r="J213" s="112" t="s">
        <v>1142</v>
      </c>
      <c r="K213" s="75"/>
      <c r="L213" s="75"/>
      <c r="M213" s="75"/>
      <c r="N213" s="75"/>
      <c r="O213" s="75"/>
      <c r="P213" s="75"/>
      <c r="Q213" s="75"/>
      <c r="R213" s="112" t="s">
        <v>3</v>
      </c>
      <c r="S213" s="112" t="s">
        <v>18</v>
      </c>
    </row>
    <row r="214" spans="1:19" ht="15.75" customHeight="1" x14ac:dyDescent="0.35">
      <c r="A214" s="112">
        <v>262</v>
      </c>
      <c r="B214" s="112" t="s">
        <v>1257</v>
      </c>
      <c r="C214" s="112" t="s">
        <v>1258</v>
      </c>
      <c r="D214" s="112" t="s">
        <v>1181</v>
      </c>
      <c r="E214" s="112" t="s">
        <v>302</v>
      </c>
      <c r="F214" s="112" t="s">
        <v>1259</v>
      </c>
      <c r="G214" s="75"/>
      <c r="H214" s="75"/>
      <c r="I214" s="112" t="s">
        <v>505</v>
      </c>
      <c r="J214" s="112" t="s">
        <v>1118</v>
      </c>
      <c r="K214" s="75"/>
      <c r="L214" s="75"/>
      <c r="M214" s="75"/>
      <c r="N214" s="112">
        <v>14</v>
      </c>
      <c r="O214" s="75"/>
      <c r="P214" s="112">
        <v>67</v>
      </c>
      <c r="Q214" s="75"/>
      <c r="R214" s="112" t="s">
        <v>3</v>
      </c>
      <c r="S214" s="112" t="s">
        <v>18</v>
      </c>
    </row>
    <row r="215" spans="1:19" ht="15.75" customHeight="1" x14ac:dyDescent="0.35">
      <c r="A215" s="112">
        <v>263</v>
      </c>
      <c r="B215" s="112" t="s">
        <v>1260</v>
      </c>
      <c r="C215" s="112" t="s">
        <v>1261</v>
      </c>
      <c r="D215" s="112" t="s">
        <v>1181</v>
      </c>
      <c r="E215" s="112" t="s">
        <v>346</v>
      </c>
      <c r="F215" s="112" t="s">
        <v>1262</v>
      </c>
      <c r="G215" s="75"/>
      <c r="H215" s="75"/>
      <c r="I215" s="112" t="s">
        <v>505</v>
      </c>
      <c r="J215" s="112" t="s">
        <v>1118</v>
      </c>
      <c r="K215" s="75"/>
      <c r="L215" s="75"/>
      <c r="M215" s="75"/>
      <c r="N215" s="75"/>
      <c r="O215" s="75"/>
      <c r="P215" s="112">
        <v>16</v>
      </c>
      <c r="Q215" s="75"/>
      <c r="R215" s="112" t="s">
        <v>3</v>
      </c>
      <c r="S215" s="112" t="s">
        <v>18</v>
      </c>
    </row>
    <row r="216" spans="1:19" ht="15.75" customHeight="1" x14ac:dyDescent="0.35">
      <c r="A216" s="112">
        <v>265</v>
      </c>
      <c r="B216" s="112" t="s">
        <v>1266</v>
      </c>
      <c r="C216" s="112" t="s">
        <v>1267</v>
      </c>
      <c r="D216" s="112" t="s">
        <v>1268</v>
      </c>
      <c r="E216" s="112" t="s">
        <v>310</v>
      </c>
      <c r="F216" s="112" t="s">
        <v>1269</v>
      </c>
      <c r="G216" s="75"/>
      <c r="H216" s="75"/>
      <c r="I216" s="112" t="s">
        <v>1112</v>
      </c>
      <c r="J216" s="112" t="s">
        <v>1113</v>
      </c>
      <c r="K216" s="75"/>
      <c r="L216" s="75"/>
      <c r="M216" s="75"/>
      <c r="N216" s="112">
        <v>2</v>
      </c>
      <c r="O216" s="75"/>
      <c r="P216" s="112">
        <v>30</v>
      </c>
      <c r="Q216" s="75"/>
      <c r="R216" s="112" t="s">
        <v>3</v>
      </c>
      <c r="S216" s="112" t="s">
        <v>18</v>
      </c>
    </row>
    <row r="217" spans="1:19" ht="15.75" customHeight="1" x14ac:dyDescent="0.35">
      <c r="A217" s="112">
        <v>266</v>
      </c>
      <c r="B217" s="112" t="s">
        <v>1270</v>
      </c>
      <c r="C217" s="112" t="s">
        <v>1271</v>
      </c>
      <c r="D217" s="112" t="s">
        <v>1272</v>
      </c>
      <c r="E217" s="112" t="s">
        <v>639</v>
      </c>
      <c r="F217" s="112" t="s">
        <v>1273</v>
      </c>
      <c r="G217" s="75"/>
      <c r="H217" s="75"/>
      <c r="I217" s="112" t="s">
        <v>886</v>
      </c>
      <c r="J217" s="112" t="s">
        <v>1274</v>
      </c>
      <c r="K217" s="75"/>
      <c r="L217" s="75"/>
      <c r="M217" s="75"/>
      <c r="N217" s="112">
        <v>2</v>
      </c>
      <c r="O217" s="75"/>
      <c r="P217" s="112">
        <v>111</v>
      </c>
      <c r="Q217" s="75"/>
      <c r="R217" s="112" t="s">
        <v>3</v>
      </c>
      <c r="S217" s="112" t="s">
        <v>18</v>
      </c>
    </row>
    <row r="218" spans="1:19" ht="15.75" customHeight="1" x14ac:dyDescent="0.35">
      <c r="A218" s="112">
        <v>270</v>
      </c>
      <c r="B218" s="112" t="s">
        <v>1283</v>
      </c>
      <c r="C218" s="112" t="s">
        <v>1284</v>
      </c>
      <c r="D218" s="112" t="s">
        <v>1285</v>
      </c>
      <c r="E218" s="112" t="s">
        <v>493</v>
      </c>
      <c r="F218" s="112" t="s">
        <v>1286</v>
      </c>
      <c r="G218" s="75"/>
      <c r="H218" s="75"/>
      <c r="I218" s="112" t="s">
        <v>505</v>
      </c>
      <c r="J218" s="112" t="s">
        <v>1118</v>
      </c>
      <c r="K218" s="75"/>
      <c r="L218" s="75"/>
      <c r="M218" s="75"/>
      <c r="N218" s="112">
        <v>1</v>
      </c>
      <c r="O218" s="75"/>
      <c r="P218" s="112">
        <v>35</v>
      </c>
      <c r="Q218" s="75"/>
      <c r="R218" s="112" t="s">
        <v>3</v>
      </c>
      <c r="S218" s="112" t="s">
        <v>18</v>
      </c>
    </row>
    <row r="219" spans="1:19" ht="15.75" customHeight="1" x14ac:dyDescent="0.35">
      <c r="A219" s="112">
        <v>271</v>
      </c>
      <c r="B219" s="112" t="s">
        <v>1287</v>
      </c>
      <c r="C219" s="112" t="s">
        <v>1288</v>
      </c>
      <c r="D219" s="112" t="s">
        <v>1110</v>
      </c>
      <c r="E219" s="112" t="s">
        <v>295</v>
      </c>
      <c r="F219" s="112" t="s">
        <v>1141</v>
      </c>
      <c r="G219" s="75"/>
      <c r="H219" s="75"/>
      <c r="I219" s="112" t="s">
        <v>886</v>
      </c>
      <c r="J219" s="112" t="s">
        <v>290</v>
      </c>
      <c r="K219" s="75"/>
      <c r="L219" s="75"/>
      <c r="M219" s="75"/>
      <c r="N219" s="112">
        <v>1</v>
      </c>
      <c r="O219" s="75"/>
      <c r="P219" s="75"/>
      <c r="Q219" s="75"/>
      <c r="R219" s="112" t="s">
        <v>3</v>
      </c>
      <c r="S219" s="112" t="s">
        <v>18</v>
      </c>
    </row>
    <row r="220" spans="1:19" ht="15.75" customHeight="1" x14ac:dyDescent="0.35">
      <c r="A220" s="112">
        <v>274</v>
      </c>
      <c r="B220" s="112" t="s">
        <v>1295</v>
      </c>
      <c r="C220" s="112" t="s">
        <v>1296</v>
      </c>
      <c r="D220" s="112" t="s">
        <v>1297</v>
      </c>
      <c r="E220" s="112" t="s">
        <v>302</v>
      </c>
      <c r="F220" s="112" t="s">
        <v>1298</v>
      </c>
      <c r="G220" s="75"/>
      <c r="H220" s="75"/>
      <c r="I220" s="112" t="s">
        <v>1112</v>
      </c>
      <c r="J220" s="112" t="s">
        <v>290</v>
      </c>
      <c r="K220" s="75"/>
      <c r="L220" s="75"/>
      <c r="M220" s="75"/>
      <c r="N220" s="112">
        <v>1</v>
      </c>
      <c r="O220" s="75"/>
      <c r="P220" s="112">
        <v>57</v>
      </c>
      <c r="Q220" s="75"/>
      <c r="R220" s="112" t="s">
        <v>3</v>
      </c>
      <c r="S220" s="112" t="s">
        <v>18</v>
      </c>
    </row>
    <row r="221" spans="1:19" ht="15.75" customHeight="1" x14ac:dyDescent="0.35">
      <c r="A221" s="112">
        <v>275</v>
      </c>
      <c r="B221" s="112" t="s">
        <v>1299</v>
      </c>
      <c r="C221" s="112" t="s">
        <v>1300</v>
      </c>
      <c r="D221" s="112" t="s">
        <v>332</v>
      </c>
      <c r="E221" s="112" t="s">
        <v>310</v>
      </c>
      <c r="F221" s="112" t="s">
        <v>1301</v>
      </c>
      <c r="G221" s="75"/>
      <c r="H221" s="75"/>
      <c r="I221" s="112" t="s">
        <v>1112</v>
      </c>
      <c r="J221" s="112" t="s">
        <v>1113</v>
      </c>
      <c r="K221" s="75"/>
      <c r="L221" s="75"/>
      <c r="M221" s="75"/>
      <c r="N221" s="112">
        <v>14</v>
      </c>
      <c r="O221" s="75"/>
      <c r="P221" s="112">
        <v>24</v>
      </c>
      <c r="Q221" s="75"/>
      <c r="R221" s="112" t="s">
        <v>3</v>
      </c>
      <c r="S221" s="112" t="s">
        <v>18</v>
      </c>
    </row>
    <row r="222" spans="1:19" ht="15.75" customHeight="1" x14ac:dyDescent="0.35">
      <c r="A222" s="112">
        <v>276</v>
      </c>
      <c r="B222" s="112" t="s">
        <v>1302</v>
      </c>
      <c r="C222" s="112" t="s">
        <v>1303</v>
      </c>
      <c r="D222" s="112" t="s">
        <v>332</v>
      </c>
      <c r="E222" s="112" t="s">
        <v>295</v>
      </c>
      <c r="F222" s="112" t="s">
        <v>1141</v>
      </c>
      <c r="G222" s="75"/>
      <c r="H222" s="75"/>
      <c r="I222" s="112" t="s">
        <v>886</v>
      </c>
      <c r="J222" s="112" t="s">
        <v>1113</v>
      </c>
      <c r="K222" s="75"/>
      <c r="L222" s="75"/>
      <c r="M222" s="75"/>
      <c r="N222" s="112">
        <v>2</v>
      </c>
      <c r="O222" s="75"/>
      <c r="P222" s="75"/>
      <c r="Q222" s="75"/>
      <c r="R222" s="112" t="s">
        <v>3</v>
      </c>
      <c r="S222" s="112" t="s">
        <v>18</v>
      </c>
    </row>
    <row r="223" spans="1:19" ht="15.75" customHeight="1" x14ac:dyDescent="0.35">
      <c r="A223" s="112">
        <v>277</v>
      </c>
      <c r="B223" s="112" t="s">
        <v>1304</v>
      </c>
      <c r="C223" s="112" t="s">
        <v>1305</v>
      </c>
      <c r="D223" s="112" t="s">
        <v>1194</v>
      </c>
      <c r="E223" s="112" t="s">
        <v>493</v>
      </c>
      <c r="F223" s="112" t="s">
        <v>1306</v>
      </c>
      <c r="G223" s="75"/>
      <c r="H223" s="75"/>
      <c r="I223" s="112" t="s">
        <v>505</v>
      </c>
      <c r="J223" s="112" t="s">
        <v>1118</v>
      </c>
      <c r="K223" s="75"/>
      <c r="L223" s="75"/>
      <c r="M223" s="75"/>
      <c r="N223" s="112">
        <v>2</v>
      </c>
      <c r="O223" s="75"/>
      <c r="P223" s="112">
        <v>44</v>
      </c>
      <c r="Q223" s="75"/>
      <c r="R223" s="112" t="s">
        <v>3</v>
      </c>
      <c r="S223" s="112" t="s">
        <v>18</v>
      </c>
    </row>
    <row r="224" spans="1:19" ht="15.75" customHeight="1" x14ac:dyDescent="0.35">
      <c r="A224" s="112">
        <v>278</v>
      </c>
      <c r="B224" s="112" t="s">
        <v>1307</v>
      </c>
      <c r="C224" s="112" t="s">
        <v>1308</v>
      </c>
      <c r="D224" s="112" t="s">
        <v>1110</v>
      </c>
      <c r="E224" s="112" t="s">
        <v>302</v>
      </c>
      <c r="F224" s="112" t="s">
        <v>1309</v>
      </c>
      <c r="G224" s="75"/>
      <c r="H224" s="75"/>
      <c r="I224" s="112" t="s">
        <v>886</v>
      </c>
      <c r="J224" s="112" t="s">
        <v>1113</v>
      </c>
      <c r="K224" s="75"/>
      <c r="L224" s="75"/>
      <c r="M224" s="75"/>
      <c r="N224" s="112">
        <v>1</v>
      </c>
      <c r="O224" s="75"/>
      <c r="P224" s="112">
        <v>6</v>
      </c>
      <c r="Q224" s="75"/>
      <c r="R224" s="112" t="s">
        <v>3</v>
      </c>
      <c r="S224" s="112" t="s">
        <v>18</v>
      </c>
    </row>
    <row r="225" spans="1:19" ht="15.75" customHeight="1" x14ac:dyDescent="0.35">
      <c r="A225" s="112">
        <v>279</v>
      </c>
      <c r="B225" s="112" t="s">
        <v>1310</v>
      </c>
      <c r="C225" s="112" t="s">
        <v>1311</v>
      </c>
      <c r="D225" s="112" t="s">
        <v>488</v>
      </c>
      <c r="E225" s="112" t="s">
        <v>288</v>
      </c>
      <c r="F225" s="112" t="s">
        <v>1312</v>
      </c>
      <c r="G225" s="75"/>
      <c r="H225" s="75"/>
      <c r="I225" s="112" t="s">
        <v>886</v>
      </c>
      <c r="J225" s="112" t="s">
        <v>1313</v>
      </c>
      <c r="K225" s="75"/>
      <c r="L225" s="75"/>
      <c r="M225" s="75"/>
      <c r="N225" s="112">
        <v>4</v>
      </c>
      <c r="O225" s="75"/>
      <c r="P225" s="75"/>
      <c r="Q225" s="75"/>
      <c r="R225" s="112" t="s">
        <v>3</v>
      </c>
      <c r="S225" s="112" t="s">
        <v>18</v>
      </c>
    </row>
    <row r="226" spans="1:19" ht="15.75" customHeight="1" x14ac:dyDescent="0.35">
      <c r="A226" s="112">
        <v>285</v>
      </c>
      <c r="B226" s="112" t="s">
        <v>1327</v>
      </c>
      <c r="C226" s="112" t="s">
        <v>1328</v>
      </c>
      <c r="D226" s="112" t="s">
        <v>1329</v>
      </c>
      <c r="E226" s="112" t="s">
        <v>493</v>
      </c>
      <c r="F226" s="112" t="s">
        <v>1141</v>
      </c>
      <c r="G226" s="75"/>
      <c r="H226" s="75"/>
      <c r="I226" s="112" t="s">
        <v>886</v>
      </c>
      <c r="J226" s="112" t="s">
        <v>1142</v>
      </c>
      <c r="K226" s="75"/>
      <c r="L226" s="75"/>
      <c r="M226" s="75"/>
      <c r="N226" s="75"/>
      <c r="O226" s="75"/>
      <c r="P226" s="75"/>
      <c r="Q226" s="75"/>
      <c r="R226" s="112" t="s">
        <v>3</v>
      </c>
      <c r="S226" s="112" t="s">
        <v>18</v>
      </c>
    </row>
    <row r="227" spans="1:19" ht="15.75" customHeight="1" x14ac:dyDescent="0.35">
      <c r="A227" s="112">
        <v>288</v>
      </c>
      <c r="B227" s="112" t="s">
        <v>1333</v>
      </c>
      <c r="C227" s="112" t="s">
        <v>1334</v>
      </c>
      <c r="D227" s="112" t="s">
        <v>1335</v>
      </c>
      <c r="E227" s="112" t="s">
        <v>295</v>
      </c>
      <c r="F227" s="112" t="s">
        <v>1336</v>
      </c>
      <c r="G227" s="75"/>
      <c r="H227" s="75"/>
      <c r="I227" s="112" t="s">
        <v>1112</v>
      </c>
      <c r="J227" s="112" t="s">
        <v>290</v>
      </c>
      <c r="K227" s="75"/>
      <c r="L227" s="75"/>
      <c r="M227" s="75"/>
      <c r="N227" s="112">
        <v>3</v>
      </c>
      <c r="O227" s="75"/>
      <c r="P227" s="112">
        <v>13</v>
      </c>
      <c r="Q227" s="75"/>
      <c r="R227" s="112" t="s">
        <v>3</v>
      </c>
      <c r="S227" s="112" t="s">
        <v>18</v>
      </c>
    </row>
    <row r="228" spans="1:19" ht="15.75" customHeight="1" x14ac:dyDescent="0.35">
      <c r="A228" s="112">
        <v>295</v>
      </c>
      <c r="B228" s="112" t="s">
        <v>1355</v>
      </c>
      <c r="C228" s="112" t="s">
        <v>1356</v>
      </c>
      <c r="D228" s="112" t="s">
        <v>1110</v>
      </c>
      <c r="E228" s="112" t="s">
        <v>310</v>
      </c>
      <c r="F228" s="112" t="s">
        <v>1357</v>
      </c>
      <c r="G228" s="75"/>
      <c r="H228" s="75"/>
      <c r="I228" s="112" t="s">
        <v>886</v>
      </c>
      <c r="J228" s="112" t="s">
        <v>1113</v>
      </c>
      <c r="K228" s="75"/>
      <c r="L228" s="75"/>
      <c r="M228" s="75"/>
      <c r="N228" s="75"/>
      <c r="O228" s="75"/>
      <c r="P228" s="112">
        <v>28</v>
      </c>
      <c r="Q228" s="75"/>
      <c r="R228" s="112" t="s">
        <v>3</v>
      </c>
      <c r="S228" s="112" t="s">
        <v>18</v>
      </c>
    </row>
    <row r="229" spans="1:19" ht="15.75" customHeight="1" x14ac:dyDescent="0.35">
      <c r="A229" s="112">
        <v>297</v>
      </c>
      <c r="B229" s="112" t="s">
        <v>1361</v>
      </c>
      <c r="C229" s="112" t="s">
        <v>1362</v>
      </c>
      <c r="D229" s="112" t="s">
        <v>1363</v>
      </c>
      <c r="E229" s="112" t="s">
        <v>493</v>
      </c>
      <c r="F229" s="112" t="s">
        <v>1141</v>
      </c>
      <c r="G229" s="75"/>
      <c r="H229" s="75"/>
      <c r="I229" s="112" t="s">
        <v>886</v>
      </c>
      <c r="J229" s="112" t="s">
        <v>290</v>
      </c>
      <c r="K229" s="75"/>
      <c r="L229" s="75"/>
      <c r="M229" s="75"/>
      <c r="N229" s="112">
        <v>8</v>
      </c>
      <c r="O229" s="75"/>
      <c r="P229" s="75"/>
      <c r="Q229" s="75"/>
      <c r="R229" s="112" t="s">
        <v>3</v>
      </c>
      <c r="S229" s="112" t="s">
        <v>18</v>
      </c>
    </row>
    <row r="230" spans="1:19" ht="15.75" customHeight="1" x14ac:dyDescent="0.35">
      <c r="A230" s="112">
        <v>301</v>
      </c>
      <c r="B230" s="112" t="s">
        <v>1373</v>
      </c>
      <c r="C230" s="112" t="s">
        <v>1374</v>
      </c>
      <c r="D230" s="112" t="s">
        <v>1375</v>
      </c>
      <c r="E230" s="112" t="s">
        <v>288</v>
      </c>
      <c r="F230" s="112" t="s">
        <v>1376</v>
      </c>
      <c r="G230" s="75"/>
      <c r="H230" s="75"/>
      <c r="I230" s="112" t="s">
        <v>1112</v>
      </c>
      <c r="J230" s="112" t="s">
        <v>290</v>
      </c>
      <c r="K230" s="75"/>
      <c r="L230" s="75"/>
      <c r="M230" s="75"/>
      <c r="N230" s="75"/>
      <c r="O230" s="75"/>
      <c r="P230" s="75"/>
      <c r="Q230" s="75"/>
      <c r="R230" s="112" t="s">
        <v>3</v>
      </c>
      <c r="S230" s="112" t="s">
        <v>18</v>
      </c>
    </row>
    <row r="231" spans="1:19" ht="15.75" customHeight="1" x14ac:dyDescent="0.35">
      <c r="A231" s="112">
        <v>302</v>
      </c>
      <c r="B231" s="112" t="s">
        <v>1377</v>
      </c>
      <c r="C231" s="112" t="s">
        <v>1378</v>
      </c>
      <c r="D231" s="112" t="s">
        <v>332</v>
      </c>
      <c r="E231" s="112" t="s">
        <v>493</v>
      </c>
      <c r="F231" s="112" t="s">
        <v>1379</v>
      </c>
      <c r="G231" s="75"/>
      <c r="H231" s="75"/>
      <c r="I231" s="112" t="s">
        <v>886</v>
      </c>
      <c r="J231" s="112" t="s">
        <v>1113</v>
      </c>
      <c r="K231" s="75"/>
      <c r="L231" s="75"/>
      <c r="M231" s="75"/>
      <c r="N231" s="112">
        <v>2</v>
      </c>
      <c r="O231" s="75"/>
      <c r="P231" s="75"/>
      <c r="Q231" s="75"/>
      <c r="R231" s="112" t="s">
        <v>3</v>
      </c>
      <c r="S231" s="112" t="s">
        <v>18</v>
      </c>
    </row>
    <row r="232" spans="1:19" ht="15.75" customHeight="1" x14ac:dyDescent="0.35">
      <c r="A232" s="112">
        <v>306</v>
      </c>
      <c r="B232" s="112" t="s">
        <v>1388</v>
      </c>
      <c r="C232" s="112" t="s">
        <v>1389</v>
      </c>
      <c r="D232" s="112" t="s">
        <v>1390</v>
      </c>
      <c r="E232" s="112" t="s">
        <v>302</v>
      </c>
      <c r="F232" s="112" t="s">
        <v>1391</v>
      </c>
      <c r="G232" s="75"/>
      <c r="H232" s="75"/>
      <c r="I232" s="112" t="s">
        <v>505</v>
      </c>
      <c r="J232" s="112" t="s">
        <v>1118</v>
      </c>
      <c r="K232" s="75"/>
      <c r="L232" s="75"/>
      <c r="M232" s="75"/>
      <c r="N232" s="112">
        <v>20</v>
      </c>
      <c r="O232" s="75"/>
      <c r="P232" s="112">
        <v>53</v>
      </c>
      <c r="Q232" s="75"/>
      <c r="R232" s="112" t="s">
        <v>3</v>
      </c>
      <c r="S232" s="112" t="s">
        <v>18</v>
      </c>
    </row>
    <row r="233" spans="1:19" ht="15.75" customHeight="1" x14ac:dyDescent="0.35">
      <c r="A233" s="112">
        <v>307</v>
      </c>
      <c r="B233" s="112" t="s">
        <v>1392</v>
      </c>
      <c r="C233" s="112" t="s">
        <v>1393</v>
      </c>
      <c r="D233" s="112" t="s">
        <v>1110</v>
      </c>
      <c r="E233" s="112" t="s">
        <v>396</v>
      </c>
      <c r="F233" s="112" t="s">
        <v>1394</v>
      </c>
      <c r="G233" s="75"/>
      <c r="H233" s="75"/>
      <c r="I233" s="112" t="s">
        <v>1112</v>
      </c>
      <c r="J233" s="112" t="s">
        <v>290</v>
      </c>
      <c r="K233" s="75"/>
      <c r="L233" s="75"/>
      <c r="M233" s="75"/>
      <c r="N233" s="112">
        <v>3</v>
      </c>
      <c r="O233" s="75"/>
      <c r="P233" s="112">
        <v>23</v>
      </c>
      <c r="Q233" s="75"/>
      <c r="R233" s="112" t="s">
        <v>3</v>
      </c>
      <c r="S233" s="112" t="s">
        <v>18</v>
      </c>
    </row>
    <row r="234" spans="1:19" ht="15.75" customHeight="1" x14ac:dyDescent="0.35">
      <c r="A234" s="112">
        <v>308</v>
      </c>
      <c r="B234" s="112" t="s">
        <v>1395</v>
      </c>
      <c r="C234" s="112" t="s">
        <v>1396</v>
      </c>
      <c r="D234" s="112" t="s">
        <v>1110</v>
      </c>
      <c r="E234" s="112" t="s">
        <v>302</v>
      </c>
      <c r="F234" s="112" t="s">
        <v>1397</v>
      </c>
      <c r="G234" s="75"/>
      <c r="H234" s="75"/>
      <c r="I234" s="112" t="s">
        <v>1112</v>
      </c>
      <c r="J234" s="112" t="s">
        <v>290</v>
      </c>
      <c r="K234" s="75"/>
      <c r="L234" s="75"/>
      <c r="M234" s="75"/>
      <c r="N234" s="112">
        <v>2</v>
      </c>
      <c r="O234" s="75"/>
      <c r="P234" s="112">
        <v>20</v>
      </c>
      <c r="Q234" s="75"/>
      <c r="R234" s="112" t="s">
        <v>3</v>
      </c>
      <c r="S234" s="112" t="s">
        <v>18</v>
      </c>
    </row>
    <row r="235" spans="1:19" ht="15.75" customHeight="1" x14ac:dyDescent="0.35">
      <c r="A235" s="112">
        <v>309</v>
      </c>
      <c r="B235" s="112" t="s">
        <v>1398</v>
      </c>
      <c r="C235" s="112" t="s">
        <v>1399</v>
      </c>
      <c r="D235" s="112" t="s">
        <v>1110</v>
      </c>
      <c r="E235" s="112" t="s">
        <v>396</v>
      </c>
      <c r="F235" s="112" t="s">
        <v>1400</v>
      </c>
      <c r="G235" s="75"/>
      <c r="H235" s="75"/>
      <c r="I235" s="112" t="s">
        <v>1112</v>
      </c>
      <c r="J235" s="112" t="s">
        <v>290</v>
      </c>
      <c r="K235" s="75"/>
      <c r="L235" s="75"/>
      <c r="M235" s="75"/>
      <c r="N235" s="112">
        <v>5</v>
      </c>
      <c r="O235" s="75"/>
      <c r="P235" s="112">
        <v>48</v>
      </c>
      <c r="Q235" s="75"/>
      <c r="R235" s="112" t="s">
        <v>3</v>
      </c>
      <c r="S235" s="112" t="s">
        <v>18</v>
      </c>
    </row>
    <row r="236" spans="1:19" ht="15.75" customHeight="1" x14ac:dyDescent="0.35">
      <c r="A236" s="112">
        <v>311</v>
      </c>
      <c r="B236" s="112" t="s">
        <v>1404</v>
      </c>
      <c r="C236" s="112" t="s">
        <v>1405</v>
      </c>
      <c r="D236" s="112" t="s">
        <v>1110</v>
      </c>
      <c r="E236" s="112" t="s">
        <v>295</v>
      </c>
      <c r="F236" s="112" t="s">
        <v>1406</v>
      </c>
      <c r="G236" s="75"/>
      <c r="H236" s="75"/>
      <c r="I236" s="112" t="s">
        <v>886</v>
      </c>
      <c r="J236" s="112" t="s">
        <v>290</v>
      </c>
      <c r="K236" s="75"/>
      <c r="L236" s="75"/>
      <c r="M236" s="75"/>
      <c r="N236" s="112">
        <v>3</v>
      </c>
      <c r="O236" s="75"/>
      <c r="P236" s="75"/>
      <c r="Q236" s="75"/>
      <c r="R236" s="112" t="s">
        <v>3</v>
      </c>
      <c r="S236" s="112" t="s">
        <v>18</v>
      </c>
    </row>
    <row r="237" spans="1:19" ht="15.75" customHeight="1" x14ac:dyDescent="0.35">
      <c r="A237" s="112">
        <v>313</v>
      </c>
      <c r="B237" s="112" t="s">
        <v>1409</v>
      </c>
      <c r="C237" s="112" t="s">
        <v>1410</v>
      </c>
      <c r="D237" s="112" t="s">
        <v>488</v>
      </c>
      <c r="E237" s="112" t="s">
        <v>295</v>
      </c>
      <c r="F237" s="112" t="s">
        <v>1411</v>
      </c>
      <c r="G237" s="75"/>
      <c r="H237" s="75"/>
      <c r="I237" s="112" t="s">
        <v>886</v>
      </c>
      <c r="J237" s="112" t="s">
        <v>1147</v>
      </c>
      <c r="K237" s="75"/>
      <c r="L237" s="75"/>
      <c r="M237" s="75"/>
      <c r="N237" s="112">
        <v>16</v>
      </c>
      <c r="O237" s="75"/>
      <c r="P237" s="75"/>
      <c r="Q237" s="75"/>
      <c r="R237" s="112" t="s">
        <v>3</v>
      </c>
      <c r="S237" s="112" t="s">
        <v>18</v>
      </c>
    </row>
    <row r="238" spans="1:19" ht="15.75" customHeight="1" x14ac:dyDescent="0.35">
      <c r="A238" s="112">
        <v>314</v>
      </c>
      <c r="B238" s="112" t="s">
        <v>1412</v>
      </c>
      <c r="C238" s="112" t="s">
        <v>1413</v>
      </c>
      <c r="D238" s="112" t="s">
        <v>488</v>
      </c>
      <c r="E238" s="112" t="s">
        <v>556</v>
      </c>
      <c r="F238" s="112" t="s">
        <v>1414</v>
      </c>
      <c r="G238" s="75"/>
      <c r="H238" s="75"/>
      <c r="I238" s="112" t="s">
        <v>886</v>
      </c>
      <c r="J238" s="112" t="s">
        <v>1154</v>
      </c>
      <c r="K238" s="75"/>
      <c r="L238" s="75"/>
      <c r="M238" s="75"/>
      <c r="N238" s="75"/>
      <c r="O238" s="75"/>
      <c r="P238" s="75"/>
      <c r="Q238" s="75"/>
      <c r="R238" s="112" t="s">
        <v>3</v>
      </c>
      <c r="S238" s="112" t="s">
        <v>18</v>
      </c>
    </row>
    <row r="239" spans="1:19" ht="15.75" customHeight="1" x14ac:dyDescent="0.35">
      <c r="A239" s="112">
        <v>315</v>
      </c>
      <c r="B239" s="112" t="s">
        <v>1415</v>
      </c>
      <c r="C239" s="112" t="s">
        <v>1416</v>
      </c>
      <c r="D239" s="112" t="s">
        <v>1417</v>
      </c>
      <c r="E239" s="112" t="s">
        <v>396</v>
      </c>
      <c r="F239" s="112" t="s">
        <v>1418</v>
      </c>
      <c r="G239" s="75"/>
      <c r="H239" s="75"/>
      <c r="I239" s="112" t="s">
        <v>505</v>
      </c>
      <c r="J239" s="112" t="s">
        <v>1118</v>
      </c>
      <c r="K239" s="75"/>
      <c r="L239" s="75"/>
      <c r="M239" s="75"/>
      <c r="N239" s="112">
        <v>4</v>
      </c>
      <c r="O239" s="75"/>
      <c r="P239" s="112">
        <v>39</v>
      </c>
      <c r="Q239" s="75"/>
      <c r="R239" s="112" t="s">
        <v>3</v>
      </c>
      <c r="S239" s="112" t="s">
        <v>18</v>
      </c>
    </row>
    <row r="240" spans="1:19" ht="15.75" customHeight="1" x14ac:dyDescent="0.35">
      <c r="A240" s="112">
        <v>318</v>
      </c>
      <c r="B240" s="112" t="s">
        <v>1425</v>
      </c>
      <c r="C240" s="112" t="s">
        <v>1426</v>
      </c>
      <c r="D240" s="112" t="s">
        <v>1110</v>
      </c>
      <c r="E240" s="112" t="s">
        <v>493</v>
      </c>
      <c r="F240" s="112" t="s">
        <v>1427</v>
      </c>
      <c r="G240" s="75"/>
      <c r="H240" s="75"/>
      <c r="I240" s="112" t="s">
        <v>886</v>
      </c>
      <c r="J240" s="112" t="s">
        <v>1142</v>
      </c>
      <c r="K240" s="75"/>
      <c r="L240" s="75"/>
      <c r="M240" s="75"/>
      <c r="N240" s="112">
        <v>1</v>
      </c>
      <c r="O240" s="75"/>
      <c r="P240" s="75"/>
      <c r="Q240" s="75"/>
      <c r="R240" s="112" t="s">
        <v>3</v>
      </c>
      <c r="S240" s="112" t="s">
        <v>18</v>
      </c>
    </row>
    <row r="241" spans="1:19" ht="15.75" customHeight="1" x14ac:dyDescent="0.35">
      <c r="A241" s="112">
        <v>319</v>
      </c>
      <c r="B241" s="112" t="s">
        <v>1428</v>
      </c>
      <c r="C241" s="112" t="s">
        <v>1429</v>
      </c>
      <c r="D241" s="112" t="s">
        <v>1272</v>
      </c>
      <c r="E241" s="112" t="s">
        <v>310</v>
      </c>
      <c r="F241" s="112" t="s">
        <v>1430</v>
      </c>
      <c r="G241" s="75"/>
      <c r="H241" s="75"/>
      <c r="I241" s="112" t="s">
        <v>1112</v>
      </c>
      <c r="J241" s="112" t="s">
        <v>290</v>
      </c>
      <c r="K241" s="75"/>
      <c r="L241" s="75"/>
      <c r="M241" s="75"/>
      <c r="N241" s="112">
        <v>1</v>
      </c>
      <c r="O241" s="75"/>
      <c r="P241" s="112">
        <v>37</v>
      </c>
      <c r="Q241" s="75"/>
      <c r="R241" s="112" t="s">
        <v>3</v>
      </c>
      <c r="S241" s="112" t="s">
        <v>18</v>
      </c>
    </row>
    <row r="242" spans="1:19" ht="15.75" customHeight="1" x14ac:dyDescent="0.35">
      <c r="A242" s="112">
        <v>320</v>
      </c>
      <c r="B242" s="112" t="s">
        <v>1431</v>
      </c>
      <c r="C242" s="112" t="s">
        <v>1432</v>
      </c>
      <c r="D242" s="112" t="s">
        <v>1433</v>
      </c>
      <c r="E242" s="112" t="s">
        <v>639</v>
      </c>
      <c r="F242" s="112" t="s">
        <v>1434</v>
      </c>
      <c r="G242" s="75"/>
      <c r="H242" s="75"/>
      <c r="I242" s="112" t="s">
        <v>1112</v>
      </c>
      <c r="J242" s="112" t="s">
        <v>1435</v>
      </c>
      <c r="K242" s="75"/>
      <c r="L242" s="75"/>
      <c r="M242" s="75"/>
      <c r="N242" s="112">
        <v>1</v>
      </c>
      <c r="O242" s="75"/>
      <c r="P242" s="112">
        <v>3</v>
      </c>
      <c r="Q242" s="75"/>
      <c r="R242" s="112" t="s">
        <v>3</v>
      </c>
      <c r="S242" s="112" t="s">
        <v>18</v>
      </c>
    </row>
    <row r="243" spans="1:19" ht="15.75" customHeight="1" x14ac:dyDescent="0.35">
      <c r="A243" s="112">
        <v>322</v>
      </c>
      <c r="B243" s="112" t="s">
        <v>1439</v>
      </c>
      <c r="C243" s="112" t="s">
        <v>1440</v>
      </c>
      <c r="D243" s="112" t="s">
        <v>1110</v>
      </c>
      <c r="E243" s="112" t="s">
        <v>333</v>
      </c>
      <c r="F243" s="112" t="s">
        <v>1441</v>
      </c>
      <c r="G243" s="75"/>
      <c r="H243" s="75"/>
      <c r="I243" s="112" t="s">
        <v>886</v>
      </c>
      <c r="J243" s="112" t="s">
        <v>290</v>
      </c>
      <c r="K243" s="75"/>
      <c r="L243" s="75"/>
      <c r="M243" s="75"/>
      <c r="N243" s="112">
        <v>3</v>
      </c>
      <c r="O243" s="75"/>
      <c r="P243" s="112">
        <v>6</v>
      </c>
      <c r="Q243" s="75"/>
      <c r="R243" s="112" t="s">
        <v>3</v>
      </c>
      <c r="S243" s="112" t="s">
        <v>18</v>
      </c>
    </row>
    <row r="244" spans="1:19" ht="15.75" customHeight="1" x14ac:dyDescent="0.35">
      <c r="A244" s="112">
        <v>323</v>
      </c>
      <c r="B244" s="112" t="s">
        <v>1442</v>
      </c>
      <c r="C244" s="112" t="s">
        <v>1443</v>
      </c>
      <c r="D244" s="112" t="s">
        <v>1444</v>
      </c>
      <c r="E244" s="112" t="s">
        <v>288</v>
      </c>
      <c r="F244" s="112" t="s">
        <v>1445</v>
      </c>
      <c r="G244" s="75"/>
      <c r="H244" s="75"/>
      <c r="I244" s="112" t="s">
        <v>1112</v>
      </c>
      <c r="J244" s="112" t="s">
        <v>290</v>
      </c>
      <c r="K244" s="75"/>
      <c r="L244" s="75"/>
      <c r="M244" s="75"/>
      <c r="N244" s="112">
        <v>3</v>
      </c>
      <c r="O244" s="75"/>
      <c r="P244" s="112">
        <v>57</v>
      </c>
      <c r="Q244" s="75"/>
      <c r="R244" s="112" t="s">
        <v>3</v>
      </c>
      <c r="S244" s="112" t="s">
        <v>18</v>
      </c>
    </row>
    <row r="245" spans="1:19" ht="15.75" customHeight="1" x14ac:dyDescent="0.35">
      <c r="A245" s="112">
        <v>324</v>
      </c>
      <c r="B245" s="112" t="s">
        <v>1446</v>
      </c>
      <c r="C245" s="112" t="s">
        <v>1447</v>
      </c>
      <c r="D245" s="112" t="s">
        <v>332</v>
      </c>
      <c r="E245" s="112" t="s">
        <v>295</v>
      </c>
      <c r="F245" s="112" t="s">
        <v>1448</v>
      </c>
      <c r="G245" s="75"/>
      <c r="H245" s="75"/>
      <c r="I245" s="112" t="s">
        <v>886</v>
      </c>
      <c r="J245" s="112" t="s">
        <v>290</v>
      </c>
      <c r="K245" s="75"/>
      <c r="L245" s="75"/>
      <c r="M245" s="75"/>
      <c r="N245" s="112">
        <v>8</v>
      </c>
      <c r="O245" s="75"/>
      <c r="P245" s="112">
        <v>17</v>
      </c>
      <c r="Q245" s="75"/>
      <c r="R245" s="112" t="s">
        <v>3</v>
      </c>
      <c r="S245" s="112" t="s">
        <v>18</v>
      </c>
    </row>
    <row r="246" spans="1:19" ht="15.75" customHeight="1" x14ac:dyDescent="0.35">
      <c r="A246" s="112">
        <v>326</v>
      </c>
      <c r="B246" s="112" t="s">
        <v>1452</v>
      </c>
      <c r="C246" s="112" t="s">
        <v>1453</v>
      </c>
      <c r="D246" s="112" t="s">
        <v>1181</v>
      </c>
      <c r="E246" s="112" t="s">
        <v>333</v>
      </c>
      <c r="F246" s="112" t="s">
        <v>1454</v>
      </c>
      <c r="G246" s="75"/>
      <c r="H246" s="75"/>
      <c r="I246" s="112" t="s">
        <v>505</v>
      </c>
      <c r="J246" s="112" t="s">
        <v>1118</v>
      </c>
      <c r="K246" s="75"/>
      <c r="L246" s="75"/>
      <c r="M246" s="75"/>
      <c r="N246" s="112">
        <v>31</v>
      </c>
      <c r="O246" s="75"/>
      <c r="P246" s="112">
        <v>53</v>
      </c>
      <c r="Q246" s="75"/>
      <c r="R246" s="112" t="s">
        <v>3</v>
      </c>
      <c r="S246" s="112" t="s">
        <v>18</v>
      </c>
    </row>
    <row r="247" spans="1:19" ht="15.75" customHeight="1" x14ac:dyDescent="0.35">
      <c r="A247" s="112">
        <v>333</v>
      </c>
      <c r="B247" s="112" t="s">
        <v>1468</v>
      </c>
      <c r="C247" s="112" t="s">
        <v>1469</v>
      </c>
      <c r="D247" s="112" t="s">
        <v>1470</v>
      </c>
      <c r="E247" s="112" t="s">
        <v>302</v>
      </c>
      <c r="F247" s="112" t="s">
        <v>1471</v>
      </c>
      <c r="G247" s="75"/>
      <c r="H247" s="75"/>
      <c r="I247" s="112" t="s">
        <v>1112</v>
      </c>
      <c r="J247" s="112" t="s">
        <v>1147</v>
      </c>
      <c r="K247" s="75"/>
      <c r="L247" s="75"/>
      <c r="M247" s="75"/>
      <c r="N247" s="112">
        <v>1</v>
      </c>
      <c r="O247" s="75"/>
      <c r="P247" s="75"/>
      <c r="Q247" s="75"/>
      <c r="R247" s="112" t="s">
        <v>3</v>
      </c>
      <c r="S247" s="112" t="s">
        <v>18</v>
      </c>
    </row>
    <row r="248" spans="1:19" ht="15.75" customHeight="1" x14ac:dyDescent="0.35">
      <c r="A248" s="112">
        <v>336</v>
      </c>
      <c r="B248" s="112" t="s">
        <v>1478</v>
      </c>
      <c r="C248" s="112" t="s">
        <v>1479</v>
      </c>
      <c r="D248" s="112" t="s">
        <v>1480</v>
      </c>
      <c r="E248" s="112" t="s">
        <v>302</v>
      </c>
      <c r="F248" s="112" t="s">
        <v>1481</v>
      </c>
      <c r="G248" s="75"/>
      <c r="H248" s="75"/>
      <c r="I248" s="112" t="s">
        <v>505</v>
      </c>
      <c r="J248" s="112" t="s">
        <v>1118</v>
      </c>
      <c r="K248" s="75"/>
      <c r="L248" s="75"/>
      <c r="M248" s="75"/>
      <c r="N248" s="112">
        <v>30</v>
      </c>
      <c r="O248" s="75"/>
      <c r="P248" s="112">
        <v>50</v>
      </c>
      <c r="Q248" s="75"/>
      <c r="R248" s="112" t="s">
        <v>3</v>
      </c>
      <c r="S248" s="112" t="s">
        <v>18</v>
      </c>
    </row>
    <row r="249" spans="1:19" ht="15.75" customHeight="1" x14ac:dyDescent="0.35">
      <c r="A249" s="112">
        <v>338</v>
      </c>
      <c r="B249" s="112" t="s">
        <v>1484</v>
      </c>
      <c r="C249" s="112" t="s">
        <v>1485</v>
      </c>
      <c r="D249" s="112" t="s">
        <v>1181</v>
      </c>
      <c r="E249" s="112" t="s">
        <v>556</v>
      </c>
      <c r="F249" s="112" t="s">
        <v>1486</v>
      </c>
      <c r="G249" s="75"/>
      <c r="H249" s="75"/>
      <c r="I249" s="112" t="s">
        <v>505</v>
      </c>
      <c r="J249" s="112" t="s">
        <v>1118</v>
      </c>
      <c r="K249" s="75"/>
      <c r="L249" s="75"/>
      <c r="M249" s="75"/>
      <c r="N249" s="75"/>
      <c r="O249" s="75"/>
      <c r="P249" s="112">
        <v>80</v>
      </c>
      <c r="Q249" s="75"/>
      <c r="R249" s="112" t="s">
        <v>3</v>
      </c>
      <c r="S249" s="112" t="s">
        <v>18</v>
      </c>
    </row>
    <row r="250" spans="1:19" ht="15.75" customHeight="1" x14ac:dyDescent="0.35">
      <c r="A250" s="112">
        <v>343</v>
      </c>
      <c r="B250" s="112" t="s">
        <v>1497</v>
      </c>
      <c r="C250" s="112" t="s">
        <v>1498</v>
      </c>
      <c r="D250" s="112" t="s">
        <v>1499</v>
      </c>
      <c r="E250" s="112" t="s">
        <v>346</v>
      </c>
      <c r="F250" s="112" t="s">
        <v>1500</v>
      </c>
      <c r="G250" s="75"/>
      <c r="H250" s="75"/>
      <c r="I250" s="112" t="s">
        <v>1112</v>
      </c>
      <c r="J250" s="112" t="s">
        <v>1147</v>
      </c>
      <c r="K250" s="75"/>
      <c r="L250" s="75"/>
      <c r="M250" s="75"/>
      <c r="N250" s="75"/>
      <c r="O250" s="75"/>
      <c r="P250" s="75"/>
      <c r="Q250" s="75"/>
      <c r="R250" s="112" t="s">
        <v>3</v>
      </c>
      <c r="S250" s="112" t="s">
        <v>18</v>
      </c>
    </row>
    <row r="251" spans="1:19" ht="15.75" customHeight="1" x14ac:dyDescent="0.35">
      <c r="A251" s="112">
        <v>344</v>
      </c>
      <c r="B251" s="112" t="s">
        <v>1501</v>
      </c>
      <c r="C251" s="112" t="s">
        <v>1502</v>
      </c>
      <c r="D251" s="112" t="s">
        <v>488</v>
      </c>
      <c r="E251" s="112" t="s">
        <v>556</v>
      </c>
      <c r="F251" s="112" t="s">
        <v>1503</v>
      </c>
      <c r="G251" s="75"/>
      <c r="H251" s="75"/>
      <c r="I251" s="112" t="s">
        <v>886</v>
      </c>
      <c r="J251" s="112" t="s">
        <v>1147</v>
      </c>
      <c r="K251" s="75"/>
      <c r="L251" s="75"/>
      <c r="M251" s="75"/>
      <c r="N251" s="75"/>
      <c r="O251" s="75"/>
      <c r="P251" s="75"/>
      <c r="Q251" s="75"/>
      <c r="R251" s="112" t="s">
        <v>3</v>
      </c>
      <c r="S251" s="112" t="s">
        <v>18</v>
      </c>
    </row>
    <row r="252" spans="1:19" ht="15.75" customHeight="1" x14ac:dyDescent="0.35">
      <c r="A252" s="112">
        <v>345</v>
      </c>
      <c r="B252" s="112" t="s">
        <v>1504</v>
      </c>
      <c r="C252" s="112" t="s">
        <v>1505</v>
      </c>
      <c r="D252" s="112" t="s">
        <v>1110</v>
      </c>
      <c r="E252" s="112" t="s">
        <v>346</v>
      </c>
      <c r="F252" s="112" t="s">
        <v>1506</v>
      </c>
      <c r="G252" s="75"/>
      <c r="H252" s="75"/>
      <c r="I252" s="112" t="s">
        <v>886</v>
      </c>
      <c r="J252" s="112" t="s">
        <v>290</v>
      </c>
      <c r="K252" s="75"/>
      <c r="L252" s="75"/>
      <c r="M252" s="75"/>
      <c r="N252" s="75"/>
      <c r="O252" s="75"/>
      <c r="P252" s="75"/>
      <c r="Q252" s="75"/>
      <c r="R252" s="112" t="s">
        <v>3</v>
      </c>
      <c r="S252" s="112" t="s">
        <v>18</v>
      </c>
    </row>
    <row r="253" spans="1:19" ht="15.75" customHeight="1" x14ac:dyDescent="0.35">
      <c r="A253" s="112">
        <v>348</v>
      </c>
      <c r="B253" s="112" t="s">
        <v>1512</v>
      </c>
      <c r="C253" s="112" t="s">
        <v>1513</v>
      </c>
      <c r="D253" s="112" t="s">
        <v>1363</v>
      </c>
      <c r="E253" s="112" t="s">
        <v>333</v>
      </c>
      <c r="F253" s="112" t="s">
        <v>1514</v>
      </c>
      <c r="G253" s="75"/>
      <c r="H253" s="75"/>
      <c r="I253" s="112" t="s">
        <v>1112</v>
      </c>
      <c r="J253" s="112" t="s">
        <v>290</v>
      </c>
      <c r="K253" s="75"/>
      <c r="L253" s="75"/>
      <c r="M253" s="75"/>
      <c r="N253" s="112">
        <v>16</v>
      </c>
      <c r="O253" s="75"/>
      <c r="P253" s="112">
        <v>22</v>
      </c>
      <c r="Q253" s="75"/>
      <c r="R253" s="112" t="s">
        <v>3</v>
      </c>
      <c r="S253" s="112" t="s">
        <v>18</v>
      </c>
    </row>
    <row r="254" spans="1:19" ht="15.75" customHeight="1" x14ac:dyDescent="0.35">
      <c r="A254" s="112">
        <v>349</v>
      </c>
      <c r="B254" s="112" t="s">
        <v>1515</v>
      </c>
      <c r="C254" s="112" t="s">
        <v>1516</v>
      </c>
      <c r="D254" s="112" t="s">
        <v>1517</v>
      </c>
      <c r="E254" s="112" t="s">
        <v>288</v>
      </c>
      <c r="F254" s="112" t="s">
        <v>1518</v>
      </c>
      <c r="G254" s="75"/>
      <c r="H254" s="75"/>
      <c r="I254" s="112" t="s">
        <v>505</v>
      </c>
      <c r="J254" s="112" t="s">
        <v>1118</v>
      </c>
      <c r="K254" s="75"/>
      <c r="L254" s="75"/>
      <c r="M254" s="75"/>
      <c r="N254" s="112">
        <v>22</v>
      </c>
      <c r="O254" s="75"/>
      <c r="P254" s="112">
        <v>52</v>
      </c>
      <c r="Q254" s="75"/>
      <c r="R254" s="112" t="s">
        <v>3</v>
      </c>
      <c r="S254" s="112" t="s">
        <v>18</v>
      </c>
    </row>
    <row r="255" spans="1:19" ht="15.75" customHeight="1" x14ac:dyDescent="0.35">
      <c r="A255" s="112">
        <v>350</v>
      </c>
      <c r="B255" s="112" t="s">
        <v>1519</v>
      </c>
      <c r="C255" s="112" t="s">
        <v>1520</v>
      </c>
      <c r="D255" s="112" t="s">
        <v>1521</v>
      </c>
      <c r="E255" s="112" t="s">
        <v>310</v>
      </c>
      <c r="F255" s="112" t="s">
        <v>1522</v>
      </c>
      <c r="G255" s="75"/>
      <c r="H255" s="75"/>
      <c r="I255" s="112" t="s">
        <v>1112</v>
      </c>
      <c r="J255" s="112" t="s">
        <v>290</v>
      </c>
      <c r="K255" s="75"/>
      <c r="L255" s="75"/>
      <c r="M255" s="75"/>
      <c r="N255" s="112">
        <v>1</v>
      </c>
      <c r="O255" s="75"/>
      <c r="P255" s="112">
        <v>51</v>
      </c>
      <c r="Q255" s="75"/>
      <c r="R255" s="112" t="s">
        <v>3</v>
      </c>
      <c r="S255" s="112" t="s">
        <v>18</v>
      </c>
    </row>
    <row r="256" spans="1:19" ht="15.75" customHeight="1" x14ac:dyDescent="0.35">
      <c r="A256" s="112">
        <v>351</v>
      </c>
      <c r="B256" s="112" t="s">
        <v>1523</v>
      </c>
      <c r="C256" s="112" t="s">
        <v>1524</v>
      </c>
      <c r="D256" s="112" t="s">
        <v>1525</v>
      </c>
      <c r="E256" s="112" t="s">
        <v>295</v>
      </c>
      <c r="F256" s="112" t="s">
        <v>1526</v>
      </c>
      <c r="G256" s="75"/>
      <c r="H256" s="75"/>
      <c r="I256" s="112" t="s">
        <v>505</v>
      </c>
      <c r="J256" s="112" t="s">
        <v>1118</v>
      </c>
      <c r="K256" s="75"/>
      <c r="L256" s="75"/>
      <c r="M256" s="75"/>
      <c r="N256" s="112">
        <v>2</v>
      </c>
      <c r="O256" s="75"/>
      <c r="P256" s="112">
        <v>13</v>
      </c>
      <c r="Q256" s="75"/>
      <c r="R256" s="112" t="s">
        <v>3</v>
      </c>
      <c r="S256" s="112" t="s">
        <v>18</v>
      </c>
    </row>
    <row r="257" spans="1:19" ht="15.75" customHeight="1" x14ac:dyDescent="0.35">
      <c r="A257" s="112">
        <v>353</v>
      </c>
      <c r="B257" s="112" t="s">
        <v>1530</v>
      </c>
      <c r="C257" s="112" t="s">
        <v>1531</v>
      </c>
      <c r="D257" s="112" t="s">
        <v>1181</v>
      </c>
      <c r="E257" s="112" t="s">
        <v>302</v>
      </c>
      <c r="F257" s="112" t="s">
        <v>1532</v>
      </c>
      <c r="G257" s="75"/>
      <c r="H257" s="75"/>
      <c r="I257" s="112" t="s">
        <v>505</v>
      </c>
      <c r="J257" s="112" t="s">
        <v>1118</v>
      </c>
      <c r="K257" s="75"/>
      <c r="L257" s="75"/>
      <c r="M257" s="75"/>
      <c r="N257" s="112">
        <v>5</v>
      </c>
      <c r="O257" s="75"/>
      <c r="P257" s="112">
        <v>25</v>
      </c>
      <c r="Q257" s="75"/>
      <c r="R257" s="112" t="s">
        <v>3</v>
      </c>
      <c r="S257" s="112" t="s">
        <v>18</v>
      </c>
    </row>
    <row r="258" spans="1:19" ht="15.75" customHeight="1" x14ac:dyDescent="0.35">
      <c r="A258" s="112">
        <v>354</v>
      </c>
      <c r="B258" s="112" t="s">
        <v>1533</v>
      </c>
      <c r="C258" s="112" t="s">
        <v>1534</v>
      </c>
      <c r="D258" s="112" t="s">
        <v>1535</v>
      </c>
      <c r="E258" s="112" t="s">
        <v>493</v>
      </c>
      <c r="F258" s="112" t="s">
        <v>1536</v>
      </c>
      <c r="G258" s="75"/>
      <c r="H258" s="75"/>
      <c r="I258" s="112" t="s">
        <v>505</v>
      </c>
      <c r="J258" s="112" t="s">
        <v>1118</v>
      </c>
      <c r="K258" s="75"/>
      <c r="L258" s="75"/>
      <c r="M258" s="75"/>
      <c r="N258" s="112">
        <v>3</v>
      </c>
      <c r="O258" s="75"/>
      <c r="P258" s="112">
        <v>19</v>
      </c>
      <c r="Q258" s="75"/>
      <c r="R258" s="112" t="s">
        <v>3</v>
      </c>
      <c r="S258" s="112" t="s">
        <v>18</v>
      </c>
    </row>
    <row r="259" spans="1:19" ht="15.75" customHeight="1" x14ac:dyDescent="0.35">
      <c r="A259" s="112">
        <v>356</v>
      </c>
      <c r="B259" s="112" t="s">
        <v>1539</v>
      </c>
      <c r="C259" s="112" t="s">
        <v>1540</v>
      </c>
      <c r="D259" s="112" t="s">
        <v>1213</v>
      </c>
      <c r="E259" s="112" t="s">
        <v>333</v>
      </c>
      <c r="F259" s="112" t="s">
        <v>1541</v>
      </c>
      <c r="G259" s="75"/>
      <c r="H259" s="75"/>
      <c r="I259" s="112" t="s">
        <v>505</v>
      </c>
      <c r="J259" s="112" t="s">
        <v>1118</v>
      </c>
      <c r="K259" s="75"/>
      <c r="L259" s="75"/>
      <c r="M259" s="75"/>
      <c r="N259" s="112">
        <v>5</v>
      </c>
      <c r="O259" s="75"/>
      <c r="P259" s="112">
        <v>22</v>
      </c>
      <c r="Q259" s="75"/>
      <c r="R259" s="112" t="s">
        <v>3</v>
      </c>
      <c r="S259" s="112" t="s">
        <v>18</v>
      </c>
    </row>
    <row r="260" spans="1:19" ht="15.75" customHeight="1" x14ac:dyDescent="0.35">
      <c r="A260" s="112">
        <v>357</v>
      </c>
      <c r="B260" s="112" t="s">
        <v>1542</v>
      </c>
      <c r="C260" s="112" t="s">
        <v>1543</v>
      </c>
      <c r="D260" s="112" t="s">
        <v>1329</v>
      </c>
      <c r="E260" s="112" t="s">
        <v>493</v>
      </c>
      <c r="F260" s="112" t="s">
        <v>1141</v>
      </c>
      <c r="G260" s="75"/>
      <c r="H260" s="75"/>
      <c r="I260" s="112" t="s">
        <v>886</v>
      </c>
      <c r="J260" s="112" t="s">
        <v>1142</v>
      </c>
      <c r="K260" s="75"/>
      <c r="L260" s="75"/>
      <c r="M260" s="75"/>
      <c r="N260" s="112">
        <v>3</v>
      </c>
      <c r="O260" s="75"/>
      <c r="P260" s="75"/>
      <c r="Q260" s="75"/>
      <c r="R260" s="112" t="s">
        <v>3</v>
      </c>
      <c r="S260" s="112" t="s">
        <v>18</v>
      </c>
    </row>
    <row r="261" spans="1:19" ht="15.75" customHeight="1" x14ac:dyDescent="0.35">
      <c r="A261" s="112">
        <v>360</v>
      </c>
      <c r="B261" s="112" t="s">
        <v>1550</v>
      </c>
      <c r="C261" s="112" t="s">
        <v>1551</v>
      </c>
      <c r="D261" s="112" t="s">
        <v>1110</v>
      </c>
      <c r="E261" s="112" t="s">
        <v>295</v>
      </c>
      <c r="F261" s="112" t="s">
        <v>1552</v>
      </c>
      <c r="G261" s="75"/>
      <c r="H261" s="75"/>
      <c r="I261" s="112" t="s">
        <v>886</v>
      </c>
      <c r="J261" s="112" t="s">
        <v>290</v>
      </c>
      <c r="K261" s="75"/>
      <c r="L261" s="75"/>
      <c r="M261" s="75"/>
      <c r="N261" s="112">
        <v>2</v>
      </c>
      <c r="O261" s="75"/>
      <c r="P261" s="75"/>
      <c r="Q261" s="75"/>
      <c r="R261" s="112" t="s">
        <v>3</v>
      </c>
      <c r="S261" s="112" t="s">
        <v>18</v>
      </c>
    </row>
    <row r="262" spans="1:19" ht="15.75" customHeight="1" x14ac:dyDescent="0.35">
      <c r="A262" s="112">
        <v>361</v>
      </c>
      <c r="B262" s="112" t="s">
        <v>1553</v>
      </c>
      <c r="C262" s="112" t="s">
        <v>1554</v>
      </c>
      <c r="D262" s="112" t="s">
        <v>1555</v>
      </c>
      <c r="E262" s="112" t="s">
        <v>302</v>
      </c>
      <c r="F262" s="112" t="s">
        <v>1556</v>
      </c>
      <c r="G262" s="75"/>
      <c r="H262" s="75"/>
      <c r="I262" s="112" t="s">
        <v>1112</v>
      </c>
      <c r="J262" s="112" t="s">
        <v>290</v>
      </c>
      <c r="K262" s="75"/>
      <c r="L262" s="75"/>
      <c r="M262" s="75"/>
      <c r="N262" s="112">
        <v>4</v>
      </c>
      <c r="O262" s="75"/>
      <c r="P262" s="112">
        <v>64</v>
      </c>
      <c r="Q262" s="75"/>
      <c r="R262" s="112" t="s">
        <v>3</v>
      </c>
      <c r="S262" s="112" t="s">
        <v>18</v>
      </c>
    </row>
    <row r="263" spans="1:19" ht="15.75" customHeight="1" x14ac:dyDescent="0.35">
      <c r="A263" s="112">
        <v>362</v>
      </c>
      <c r="B263" s="112" t="s">
        <v>1557</v>
      </c>
      <c r="C263" s="112" t="s">
        <v>1558</v>
      </c>
      <c r="D263" s="112" t="s">
        <v>1110</v>
      </c>
      <c r="E263" s="112" t="s">
        <v>295</v>
      </c>
      <c r="F263" s="112" t="s">
        <v>1559</v>
      </c>
      <c r="G263" s="75"/>
      <c r="H263" s="75"/>
      <c r="I263" s="112" t="s">
        <v>886</v>
      </c>
      <c r="J263" s="112" t="s">
        <v>1113</v>
      </c>
      <c r="K263" s="75"/>
      <c r="L263" s="75"/>
      <c r="M263" s="75"/>
      <c r="N263" s="112">
        <v>2</v>
      </c>
      <c r="O263" s="75"/>
      <c r="P263" s="112">
        <v>34</v>
      </c>
      <c r="Q263" s="75"/>
      <c r="R263" s="112" t="s">
        <v>3</v>
      </c>
      <c r="S263" s="112" t="s">
        <v>18</v>
      </c>
    </row>
    <row r="264" spans="1:19" ht="15.75" customHeight="1" x14ac:dyDescent="0.35">
      <c r="A264" s="112">
        <v>364</v>
      </c>
      <c r="B264" s="112" t="s">
        <v>1563</v>
      </c>
      <c r="C264" s="112" t="s">
        <v>1564</v>
      </c>
      <c r="D264" s="112" t="s">
        <v>1565</v>
      </c>
      <c r="E264" s="112" t="s">
        <v>295</v>
      </c>
      <c r="F264" s="112" t="s">
        <v>1566</v>
      </c>
      <c r="G264" s="75"/>
      <c r="H264" s="75"/>
      <c r="I264" s="112" t="s">
        <v>505</v>
      </c>
      <c r="J264" s="112" t="s">
        <v>1118</v>
      </c>
      <c r="K264" s="75"/>
      <c r="L264" s="75"/>
      <c r="M264" s="75"/>
      <c r="N264" s="112">
        <v>2</v>
      </c>
      <c r="O264" s="75"/>
      <c r="P264" s="112">
        <v>53</v>
      </c>
      <c r="Q264" s="75"/>
      <c r="R264" s="112" t="s">
        <v>3</v>
      </c>
      <c r="S264" s="112" t="s">
        <v>18</v>
      </c>
    </row>
    <row r="265" spans="1:19" ht="15.75" customHeight="1" x14ac:dyDescent="0.35">
      <c r="A265" s="112">
        <v>365</v>
      </c>
      <c r="B265" s="112" t="s">
        <v>1567</v>
      </c>
      <c r="C265" s="112" t="s">
        <v>1568</v>
      </c>
      <c r="D265" s="112" t="s">
        <v>1569</v>
      </c>
      <c r="E265" s="112" t="s">
        <v>1570</v>
      </c>
      <c r="F265" s="112" t="s">
        <v>1571</v>
      </c>
      <c r="G265" s="75"/>
      <c r="H265" s="75"/>
      <c r="I265" s="112" t="s">
        <v>505</v>
      </c>
      <c r="J265" s="112" t="s">
        <v>1118</v>
      </c>
      <c r="K265" s="75"/>
      <c r="L265" s="75"/>
      <c r="M265" s="75"/>
      <c r="N265" s="112">
        <v>5</v>
      </c>
      <c r="O265" s="75"/>
      <c r="P265" s="112">
        <v>12</v>
      </c>
      <c r="Q265" s="75"/>
      <c r="R265" s="112" t="s">
        <v>3</v>
      </c>
      <c r="S265" s="112" t="s">
        <v>18</v>
      </c>
    </row>
    <row r="266" spans="1:19" ht="15.75" customHeight="1" x14ac:dyDescent="0.35">
      <c r="A266" s="112">
        <v>371</v>
      </c>
      <c r="B266" s="112" t="s">
        <v>1585</v>
      </c>
      <c r="C266" s="112" t="s">
        <v>1586</v>
      </c>
      <c r="D266" s="112" t="s">
        <v>1110</v>
      </c>
      <c r="E266" s="112" t="s">
        <v>556</v>
      </c>
      <c r="F266" s="112" t="s">
        <v>1587</v>
      </c>
      <c r="G266" s="75"/>
      <c r="H266" s="75"/>
      <c r="I266" s="112" t="s">
        <v>886</v>
      </c>
      <c r="J266" s="112" t="s">
        <v>1154</v>
      </c>
      <c r="K266" s="75"/>
      <c r="L266" s="75"/>
      <c r="M266" s="75"/>
      <c r="N266" s="75"/>
      <c r="O266" s="75"/>
      <c r="P266" s="75"/>
      <c r="Q266" s="75"/>
      <c r="R266" s="112" t="s">
        <v>3</v>
      </c>
      <c r="S266" s="112" t="s">
        <v>18</v>
      </c>
    </row>
    <row r="267" spans="1:19" ht="15.75" customHeight="1" x14ac:dyDescent="0.35">
      <c r="A267" s="112">
        <v>373</v>
      </c>
      <c r="B267" s="112" t="s">
        <v>1590</v>
      </c>
      <c r="C267" s="112" t="s">
        <v>1591</v>
      </c>
      <c r="D267" s="112" t="s">
        <v>488</v>
      </c>
      <c r="E267" s="112" t="s">
        <v>493</v>
      </c>
      <c r="F267" s="112" t="s">
        <v>1592</v>
      </c>
      <c r="G267" s="75"/>
      <c r="H267" s="75"/>
      <c r="I267" s="112" t="s">
        <v>886</v>
      </c>
      <c r="J267" s="112" t="s">
        <v>1313</v>
      </c>
      <c r="K267" s="75"/>
      <c r="L267" s="75"/>
      <c r="M267" s="75"/>
      <c r="N267" s="112">
        <v>5</v>
      </c>
      <c r="O267" s="75"/>
      <c r="P267" s="75"/>
      <c r="Q267" s="75"/>
      <c r="R267" s="112" t="s">
        <v>3</v>
      </c>
      <c r="S267" s="112" t="s">
        <v>18</v>
      </c>
    </row>
    <row r="268" spans="1:19" ht="15.75" customHeight="1" x14ac:dyDescent="0.35">
      <c r="A268" s="112">
        <v>376</v>
      </c>
      <c r="B268" s="112" t="s">
        <v>1598</v>
      </c>
      <c r="C268" s="112" t="s">
        <v>1599</v>
      </c>
      <c r="D268" s="112" t="s">
        <v>1600</v>
      </c>
      <c r="E268" s="112" t="s">
        <v>288</v>
      </c>
      <c r="F268" s="112" t="s">
        <v>1601</v>
      </c>
      <c r="G268" s="75"/>
      <c r="H268" s="75"/>
      <c r="I268" s="112" t="s">
        <v>505</v>
      </c>
      <c r="J268" s="112" t="s">
        <v>1118</v>
      </c>
      <c r="K268" s="75"/>
      <c r="L268" s="75"/>
      <c r="M268" s="75"/>
      <c r="N268" s="112">
        <v>30</v>
      </c>
      <c r="O268" s="75"/>
      <c r="P268" s="112">
        <v>30</v>
      </c>
      <c r="Q268" s="75"/>
      <c r="R268" s="112" t="s">
        <v>3</v>
      </c>
      <c r="S268" s="112" t="s">
        <v>18</v>
      </c>
    </row>
    <row r="269" spans="1:19" ht="15.75" customHeight="1" x14ac:dyDescent="0.35">
      <c r="A269" s="112">
        <v>377</v>
      </c>
      <c r="B269" s="112" t="s">
        <v>1602</v>
      </c>
      <c r="C269" s="112" t="s">
        <v>1603</v>
      </c>
      <c r="D269" s="112" t="s">
        <v>1110</v>
      </c>
      <c r="E269" s="112" t="s">
        <v>639</v>
      </c>
      <c r="F269" s="112" t="s">
        <v>1604</v>
      </c>
      <c r="G269" s="75"/>
      <c r="H269" s="75"/>
      <c r="I269" s="112" t="s">
        <v>886</v>
      </c>
      <c r="J269" s="112" t="s">
        <v>290</v>
      </c>
      <c r="K269" s="75"/>
      <c r="L269" s="75"/>
      <c r="M269" s="75"/>
      <c r="N269" s="112">
        <v>2</v>
      </c>
      <c r="O269" s="75"/>
      <c r="P269" s="112">
        <v>7</v>
      </c>
      <c r="Q269" s="75"/>
      <c r="R269" s="112" t="s">
        <v>3</v>
      </c>
      <c r="S269" s="112" t="s">
        <v>18</v>
      </c>
    </row>
    <row r="270" spans="1:19" ht="15.75" customHeight="1" x14ac:dyDescent="0.35">
      <c r="A270" s="112">
        <v>379</v>
      </c>
      <c r="B270" s="112" t="s">
        <v>1608</v>
      </c>
      <c r="C270" s="112" t="s">
        <v>1609</v>
      </c>
      <c r="D270" s="112" t="s">
        <v>1610</v>
      </c>
      <c r="E270" s="112" t="s">
        <v>302</v>
      </c>
      <c r="F270" s="112" t="s">
        <v>1611</v>
      </c>
      <c r="G270" s="75"/>
      <c r="H270" s="75"/>
      <c r="I270" s="112" t="s">
        <v>505</v>
      </c>
      <c r="J270" s="112" t="s">
        <v>1118</v>
      </c>
      <c r="K270" s="75"/>
      <c r="L270" s="75"/>
      <c r="M270" s="75"/>
      <c r="N270" s="112">
        <v>33</v>
      </c>
      <c r="O270" s="75"/>
      <c r="P270" s="112">
        <v>16</v>
      </c>
      <c r="Q270" s="75"/>
      <c r="R270" s="112" t="s">
        <v>3</v>
      </c>
      <c r="S270" s="112" t="s">
        <v>18</v>
      </c>
    </row>
    <row r="271" spans="1:19" ht="15.75" customHeight="1" x14ac:dyDescent="0.35">
      <c r="A271" s="112">
        <v>380</v>
      </c>
      <c r="B271" s="112" t="s">
        <v>1612</v>
      </c>
      <c r="C271" s="112" t="s">
        <v>1613</v>
      </c>
      <c r="D271" s="112" t="s">
        <v>1110</v>
      </c>
      <c r="E271" s="112" t="s">
        <v>288</v>
      </c>
      <c r="F271" s="112" t="s">
        <v>1614</v>
      </c>
      <c r="G271" s="75"/>
      <c r="H271" s="75"/>
      <c r="I271" s="112" t="s">
        <v>1112</v>
      </c>
      <c r="J271" s="112" t="s">
        <v>290</v>
      </c>
      <c r="K271" s="75"/>
      <c r="L271" s="75"/>
      <c r="M271" s="75"/>
      <c r="N271" s="112">
        <v>1</v>
      </c>
      <c r="O271" s="75"/>
      <c r="P271" s="112">
        <v>27</v>
      </c>
      <c r="Q271" s="75"/>
      <c r="R271" s="112" t="s">
        <v>3</v>
      </c>
      <c r="S271" s="112" t="s">
        <v>18</v>
      </c>
    </row>
    <row r="272" spans="1:19" ht="15.75" customHeight="1" x14ac:dyDescent="0.35">
      <c r="A272" s="112">
        <v>381</v>
      </c>
      <c r="B272" s="112" t="s">
        <v>1615</v>
      </c>
      <c r="C272" s="112" t="s">
        <v>1616</v>
      </c>
      <c r="D272" s="112" t="s">
        <v>1272</v>
      </c>
      <c r="E272" s="112" t="s">
        <v>310</v>
      </c>
      <c r="F272" s="112" t="s">
        <v>1617</v>
      </c>
      <c r="G272" s="75"/>
      <c r="H272" s="75"/>
      <c r="I272" s="112" t="s">
        <v>1112</v>
      </c>
      <c r="J272" s="112" t="s">
        <v>290</v>
      </c>
      <c r="K272" s="75"/>
      <c r="L272" s="75"/>
      <c r="M272" s="75"/>
      <c r="N272" s="112">
        <v>1</v>
      </c>
      <c r="O272" s="75"/>
      <c r="P272" s="112">
        <v>53</v>
      </c>
      <c r="Q272" s="75"/>
      <c r="R272" s="112" t="s">
        <v>3</v>
      </c>
      <c r="S272" s="112" t="s">
        <v>18</v>
      </c>
    </row>
    <row r="273" spans="1:19" ht="15.75" customHeight="1" x14ac:dyDescent="0.35">
      <c r="A273" s="112">
        <v>386</v>
      </c>
      <c r="B273" s="112" t="s">
        <v>1625</v>
      </c>
      <c r="C273" s="112" t="s">
        <v>1626</v>
      </c>
      <c r="D273" s="112" t="s">
        <v>1329</v>
      </c>
      <c r="E273" s="112" t="s">
        <v>295</v>
      </c>
      <c r="F273" s="112" t="s">
        <v>1627</v>
      </c>
      <c r="G273" s="75"/>
      <c r="H273" s="75"/>
      <c r="I273" s="112" t="s">
        <v>886</v>
      </c>
      <c r="J273" s="112" t="s">
        <v>1113</v>
      </c>
      <c r="K273" s="75"/>
      <c r="L273" s="75"/>
      <c r="M273" s="75"/>
      <c r="N273" s="112">
        <v>4</v>
      </c>
      <c r="O273" s="75"/>
      <c r="P273" s="75"/>
      <c r="Q273" s="75"/>
      <c r="R273" s="112" t="s">
        <v>3</v>
      </c>
      <c r="S273" s="112" t="s">
        <v>18</v>
      </c>
    </row>
    <row r="274" spans="1:19" ht="15.75" customHeight="1" x14ac:dyDescent="0.35">
      <c r="A274" s="112">
        <v>387</v>
      </c>
      <c r="B274" s="112" t="s">
        <v>1628</v>
      </c>
      <c r="C274" s="112" t="s">
        <v>1629</v>
      </c>
      <c r="D274" s="112" t="s">
        <v>1272</v>
      </c>
      <c r="E274" s="112" t="s">
        <v>310</v>
      </c>
      <c r="F274" s="112" t="s">
        <v>1630</v>
      </c>
      <c r="G274" s="75"/>
      <c r="H274" s="75"/>
      <c r="I274" s="112" t="s">
        <v>1112</v>
      </c>
      <c r="J274" s="112" t="s">
        <v>290</v>
      </c>
      <c r="K274" s="75"/>
      <c r="L274" s="75"/>
      <c r="M274" s="75"/>
      <c r="N274" s="112">
        <v>1</v>
      </c>
      <c r="O274" s="75"/>
      <c r="P274" s="112">
        <v>44</v>
      </c>
      <c r="Q274" s="75"/>
      <c r="R274" s="112" t="s">
        <v>3</v>
      </c>
      <c r="S274" s="112" t="s">
        <v>18</v>
      </c>
    </row>
    <row r="275" spans="1:19" ht="15.75" customHeight="1" x14ac:dyDescent="0.35">
      <c r="A275" s="112">
        <v>391</v>
      </c>
      <c r="B275" s="112" t="s">
        <v>1640</v>
      </c>
      <c r="C275" s="112" t="s">
        <v>1641</v>
      </c>
      <c r="D275" s="112" t="s">
        <v>1642</v>
      </c>
      <c r="E275" s="112" t="s">
        <v>346</v>
      </c>
      <c r="F275" s="112" t="s">
        <v>1643</v>
      </c>
      <c r="G275" s="75"/>
      <c r="H275" s="75"/>
      <c r="I275" s="112" t="s">
        <v>505</v>
      </c>
      <c r="J275" s="112" t="s">
        <v>1118</v>
      </c>
      <c r="K275" s="75"/>
      <c r="L275" s="75"/>
      <c r="M275" s="75"/>
      <c r="N275" s="75"/>
      <c r="O275" s="75"/>
      <c r="P275" s="112">
        <v>36</v>
      </c>
      <c r="Q275" s="75"/>
      <c r="R275" s="112" t="s">
        <v>3</v>
      </c>
      <c r="S275" s="112" t="s">
        <v>18</v>
      </c>
    </row>
    <row r="276" spans="1:19" ht="15.75" customHeight="1" x14ac:dyDescent="0.35">
      <c r="A276" s="112">
        <v>393</v>
      </c>
      <c r="B276" s="112" t="s">
        <v>1647</v>
      </c>
      <c r="C276" s="112" t="s">
        <v>1648</v>
      </c>
      <c r="D276" s="112" t="s">
        <v>1649</v>
      </c>
      <c r="E276" s="112" t="s">
        <v>310</v>
      </c>
      <c r="F276" s="112" t="s">
        <v>1650</v>
      </c>
      <c r="G276" s="75"/>
      <c r="H276" s="75"/>
      <c r="I276" s="112" t="s">
        <v>1112</v>
      </c>
      <c r="J276" s="112" t="s">
        <v>1113</v>
      </c>
      <c r="K276" s="75"/>
      <c r="L276" s="75"/>
      <c r="M276" s="75"/>
      <c r="N276" s="112">
        <v>7</v>
      </c>
      <c r="O276" s="75"/>
      <c r="P276" s="112">
        <v>49</v>
      </c>
      <c r="Q276" s="75"/>
      <c r="R276" s="112" t="s">
        <v>3</v>
      </c>
      <c r="S276" s="112" t="s">
        <v>18</v>
      </c>
    </row>
    <row r="277" spans="1:19" ht="15.75" customHeight="1" x14ac:dyDescent="0.35">
      <c r="A277" s="112">
        <v>396</v>
      </c>
      <c r="B277" s="112" t="s">
        <v>1656</v>
      </c>
      <c r="C277" s="112" t="s">
        <v>1657</v>
      </c>
      <c r="D277" s="112" t="s">
        <v>1658</v>
      </c>
      <c r="E277" s="112" t="s">
        <v>295</v>
      </c>
      <c r="F277" s="112" t="s">
        <v>1549</v>
      </c>
      <c r="G277" s="75"/>
      <c r="H277" s="75"/>
      <c r="I277" s="112" t="s">
        <v>505</v>
      </c>
      <c r="J277" s="112" t="s">
        <v>1118</v>
      </c>
      <c r="K277" s="75"/>
      <c r="L277" s="75"/>
      <c r="M277" s="75"/>
      <c r="N277" s="112">
        <v>4</v>
      </c>
      <c r="O277" s="75"/>
      <c r="P277" s="112">
        <v>28</v>
      </c>
      <c r="Q277" s="75"/>
      <c r="R277" s="112" t="s">
        <v>3</v>
      </c>
      <c r="S277" s="112" t="s">
        <v>18</v>
      </c>
    </row>
    <row r="278" spans="1:19" ht="15.75" customHeight="1" x14ac:dyDescent="0.35">
      <c r="A278" s="112">
        <v>398</v>
      </c>
      <c r="B278" s="112" t="s">
        <v>1662</v>
      </c>
      <c r="C278" s="112" t="s">
        <v>1663</v>
      </c>
      <c r="D278" s="112" t="s">
        <v>1110</v>
      </c>
      <c r="E278" s="112" t="s">
        <v>302</v>
      </c>
      <c r="F278" s="112" t="s">
        <v>1664</v>
      </c>
      <c r="G278" s="75"/>
      <c r="H278" s="75"/>
      <c r="I278" s="112" t="s">
        <v>1112</v>
      </c>
      <c r="J278" s="112" t="s">
        <v>1113</v>
      </c>
      <c r="K278" s="75"/>
      <c r="L278" s="75"/>
      <c r="M278" s="75"/>
      <c r="N278" s="75"/>
      <c r="O278" s="75"/>
      <c r="P278" s="112">
        <v>7</v>
      </c>
      <c r="Q278" s="75"/>
      <c r="R278" s="112" t="s">
        <v>3</v>
      </c>
      <c r="S278" s="112" t="s">
        <v>18</v>
      </c>
    </row>
    <row r="279" spans="1:19" ht="15.75" customHeight="1" x14ac:dyDescent="0.35">
      <c r="A279" s="112">
        <v>399</v>
      </c>
      <c r="B279" s="112" t="s">
        <v>1665</v>
      </c>
      <c r="C279" s="112" t="s">
        <v>1666</v>
      </c>
      <c r="D279" s="112" t="s">
        <v>1667</v>
      </c>
      <c r="E279" s="112" t="s">
        <v>295</v>
      </c>
      <c r="F279" s="112" t="s">
        <v>1668</v>
      </c>
      <c r="G279" s="75"/>
      <c r="H279" s="75"/>
      <c r="I279" s="112" t="s">
        <v>505</v>
      </c>
      <c r="J279" s="112" t="s">
        <v>1118</v>
      </c>
      <c r="K279" s="75"/>
      <c r="L279" s="75"/>
      <c r="M279" s="75"/>
      <c r="N279" s="112">
        <v>10</v>
      </c>
      <c r="O279" s="75"/>
      <c r="P279" s="112">
        <v>53</v>
      </c>
      <c r="Q279" s="75"/>
      <c r="R279" s="112" t="s">
        <v>3</v>
      </c>
      <c r="S279" s="112" t="s">
        <v>18</v>
      </c>
    </row>
    <row r="280" spans="1:19" ht="15.75" customHeight="1" x14ac:dyDescent="0.35">
      <c r="A280" s="112">
        <v>400</v>
      </c>
      <c r="B280" s="112" t="s">
        <v>1669</v>
      </c>
      <c r="C280" s="112" t="s">
        <v>1670</v>
      </c>
      <c r="D280" s="112" t="s">
        <v>1671</v>
      </c>
      <c r="E280" s="112" t="s">
        <v>556</v>
      </c>
      <c r="F280" s="112" t="s">
        <v>1672</v>
      </c>
      <c r="G280" s="75"/>
      <c r="H280" s="75"/>
      <c r="I280" s="112" t="s">
        <v>1112</v>
      </c>
      <c r="J280" s="112" t="s">
        <v>290</v>
      </c>
      <c r="K280" s="75"/>
      <c r="L280" s="75"/>
      <c r="M280" s="75"/>
      <c r="N280" s="75"/>
      <c r="O280" s="75"/>
      <c r="P280" s="112">
        <v>19</v>
      </c>
      <c r="Q280" s="75"/>
      <c r="R280" s="112" t="s">
        <v>3</v>
      </c>
      <c r="S280" s="112" t="s">
        <v>18</v>
      </c>
    </row>
    <row r="281" spans="1:19" ht="15.75" customHeight="1" x14ac:dyDescent="0.35">
      <c r="A281" s="112">
        <v>402</v>
      </c>
      <c r="B281" s="112" t="s">
        <v>1676</v>
      </c>
      <c r="C281" s="112" t="s">
        <v>1677</v>
      </c>
      <c r="D281" s="112" t="s">
        <v>1678</v>
      </c>
      <c r="E281" s="112" t="s">
        <v>556</v>
      </c>
      <c r="F281" s="112" t="s">
        <v>1679</v>
      </c>
      <c r="G281" s="75"/>
      <c r="H281" s="75"/>
      <c r="I281" s="112" t="s">
        <v>886</v>
      </c>
      <c r="J281" s="112" t="s">
        <v>1154</v>
      </c>
      <c r="K281" s="75"/>
      <c r="L281" s="75"/>
      <c r="M281" s="75"/>
      <c r="N281" s="75"/>
      <c r="O281" s="75"/>
      <c r="P281" s="75"/>
      <c r="Q281" s="75"/>
      <c r="R281" s="112" t="s">
        <v>3</v>
      </c>
      <c r="S281" s="112" t="s">
        <v>18</v>
      </c>
    </row>
    <row r="282" spans="1:19" ht="15.75" customHeight="1" x14ac:dyDescent="0.35">
      <c r="A282" s="112">
        <v>403</v>
      </c>
      <c r="B282" s="112" t="s">
        <v>1680</v>
      </c>
      <c r="C282" s="112" t="s">
        <v>1681</v>
      </c>
      <c r="D282" s="112" t="s">
        <v>1682</v>
      </c>
      <c r="E282" s="112" t="s">
        <v>310</v>
      </c>
      <c r="F282" s="112" t="s">
        <v>1683</v>
      </c>
      <c r="G282" s="75"/>
      <c r="H282" s="75"/>
      <c r="I282" s="112" t="s">
        <v>505</v>
      </c>
      <c r="J282" s="112" t="s">
        <v>1118</v>
      </c>
      <c r="K282" s="75"/>
      <c r="L282" s="75"/>
      <c r="M282" s="75"/>
      <c r="N282" s="112">
        <v>44</v>
      </c>
      <c r="O282" s="75"/>
      <c r="P282" s="112">
        <v>29</v>
      </c>
      <c r="Q282" s="75"/>
      <c r="R282" s="112" t="s">
        <v>3</v>
      </c>
      <c r="S282" s="112" t="s">
        <v>18</v>
      </c>
    </row>
    <row r="283" spans="1:19" ht="15.75" customHeight="1" x14ac:dyDescent="0.35">
      <c r="A283" s="112">
        <v>406</v>
      </c>
      <c r="B283" s="112" t="s">
        <v>1689</v>
      </c>
      <c r="C283" s="112" t="s">
        <v>1690</v>
      </c>
      <c r="D283" s="112" t="s">
        <v>1691</v>
      </c>
      <c r="E283" s="112" t="s">
        <v>556</v>
      </c>
      <c r="F283" s="112" t="s">
        <v>1141</v>
      </c>
      <c r="G283" s="75"/>
      <c r="H283" s="75"/>
      <c r="I283" s="112" t="s">
        <v>886</v>
      </c>
      <c r="J283" s="112" t="s">
        <v>1154</v>
      </c>
      <c r="K283" s="75"/>
      <c r="L283" s="75"/>
      <c r="M283" s="75"/>
      <c r="N283" s="75"/>
      <c r="O283" s="75"/>
      <c r="P283" s="75"/>
      <c r="Q283" s="75"/>
      <c r="R283" s="112" t="s">
        <v>3</v>
      </c>
      <c r="S283" s="112" t="s">
        <v>18</v>
      </c>
    </row>
    <row r="284" spans="1:19" ht="15.75" customHeight="1" x14ac:dyDescent="0.35">
      <c r="A284" s="112">
        <v>408</v>
      </c>
      <c r="B284" s="112" t="s">
        <v>1695</v>
      </c>
      <c r="C284" s="112" t="s">
        <v>1696</v>
      </c>
      <c r="D284" s="112" t="s">
        <v>1697</v>
      </c>
      <c r="E284" s="112" t="s">
        <v>346</v>
      </c>
      <c r="F284" s="112" t="s">
        <v>1698</v>
      </c>
      <c r="G284" s="75"/>
      <c r="H284" s="75"/>
      <c r="I284" s="112" t="s">
        <v>505</v>
      </c>
      <c r="J284" s="112" t="s">
        <v>1118</v>
      </c>
      <c r="K284" s="75"/>
      <c r="L284" s="75"/>
      <c r="M284" s="75"/>
      <c r="N284" s="112">
        <v>10</v>
      </c>
      <c r="O284" s="75"/>
      <c r="P284" s="112">
        <v>140</v>
      </c>
      <c r="Q284" s="75"/>
      <c r="R284" s="112" t="s">
        <v>3</v>
      </c>
      <c r="S284" s="112" t="s">
        <v>18</v>
      </c>
    </row>
    <row r="285" spans="1:19" ht="15.75" customHeight="1" x14ac:dyDescent="0.35">
      <c r="A285" s="112">
        <v>409</v>
      </c>
      <c r="B285" s="112" t="s">
        <v>1699</v>
      </c>
      <c r="C285" s="112" t="s">
        <v>1700</v>
      </c>
      <c r="D285" s="112" t="s">
        <v>1701</v>
      </c>
      <c r="E285" s="112" t="s">
        <v>346</v>
      </c>
      <c r="F285" s="112" t="s">
        <v>1702</v>
      </c>
      <c r="G285" s="75"/>
      <c r="H285" s="75"/>
      <c r="I285" s="112" t="s">
        <v>886</v>
      </c>
      <c r="J285" s="112" t="s">
        <v>290</v>
      </c>
      <c r="K285" s="75"/>
      <c r="L285" s="75"/>
      <c r="M285" s="75"/>
      <c r="N285" s="112">
        <v>12</v>
      </c>
      <c r="O285" s="75"/>
      <c r="P285" s="75"/>
      <c r="Q285" s="75"/>
      <c r="R285" s="112" t="s">
        <v>3</v>
      </c>
      <c r="S285" s="112" t="s">
        <v>18</v>
      </c>
    </row>
    <row r="286" spans="1:19" ht="15.75" customHeight="1" x14ac:dyDescent="0.35">
      <c r="A286" s="112">
        <v>410</v>
      </c>
      <c r="B286" s="112" t="s">
        <v>1703</v>
      </c>
      <c r="C286" s="112" t="s">
        <v>1704</v>
      </c>
      <c r="D286" s="112" t="s">
        <v>1181</v>
      </c>
      <c r="E286" s="112" t="s">
        <v>346</v>
      </c>
      <c r="F286" s="112" t="s">
        <v>1705</v>
      </c>
      <c r="G286" s="75"/>
      <c r="H286" s="75"/>
      <c r="I286" s="112" t="s">
        <v>505</v>
      </c>
      <c r="J286" s="112" t="s">
        <v>1118</v>
      </c>
      <c r="K286" s="75"/>
      <c r="L286" s="75"/>
      <c r="M286" s="75"/>
      <c r="N286" s="112">
        <v>1</v>
      </c>
      <c r="O286" s="75"/>
      <c r="P286" s="112">
        <v>29</v>
      </c>
      <c r="Q286" s="75"/>
      <c r="R286" s="112" t="s">
        <v>3</v>
      </c>
      <c r="S286" s="112" t="s">
        <v>18</v>
      </c>
    </row>
    <row r="287" spans="1:19" ht="15.75" customHeight="1" x14ac:dyDescent="0.35">
      <c r="A287" s="112">
        <v>411</v>
      </c>
      <c r="B287" s="112" t="s">
        <v>1706</v>
      </c>
      <c r="C287" s="112" t="s">
        <v>1707</v>
      </c>
      <c r="D287" s="112" t="s">
        <v>1480</v>
      </c>
      <c r="E287" s="112" t="s">
        <v>493</v>
      </c>
      <c r="F287" s="112" t="s">
        <v>1708</v>
      </c>
      <c r="G287" s="75"/>
      <c r="H287" s="75"/>
      <c r="I287" s="112" t="s">
        <v>505</v>
      </c>
      <c r="J287" s="112" t="s">
        <v>1118</v>
      </c>
      <c r="K287" s="75"/>
      <c r="L287" s="75"/>
      <c r="M287" s="75"/>
      <c r="N287" s="112">
        <v>9</v>
      </c>
      <c r="O287" s="75"/>
      <c r="P287" s="112">
        <v>49</v>
      </c>
      <c r="Q287" s="75"/>
      <c r="R287" s="112" t="s">
        <v>3</v>
      </c>
      <c r="S287" s="112" t="s">
        <v>18</v>
      </c>
    </row>
    <row r="288" spans="1:19" ht="15.75" customHeight="1" x14ac:dyDescent="0.35">
      <c r="A288" s="112">
        <v>414</v>
      </c>
      <c r="B288" s="112" t="s">
        <v>1715</v>
      </c>
      <c r="C288" s="112" t="s">
        <v>1716</v>
      </c>
      <c r="D288" s="112" t="s">
        <v>1363</v>
      </c>
      <c r="E288" s="112" t="s">
        <v>346</v>
      </c>
      <c r="F288" s="112" t="s">
        <v>1717</v>
      </c>
      <c r="G288" s="75"/>
      <c r="H288" s="75"/>
      <c r="I288" s="112" t="s">
        <v>886</v>
      </c>
      <c r="J288" s="112" t="s">
        <v>290</v>
      </c>
      <c r="K288" s="75"/>
      <c r="L288" s="75"/>
      <c r="M288" s="75"/>
      <c r="N288" s="75"/>
      <c r="O288" s="75"/>
      <c r="P288" s="75"/>
      <c r="Q288" s="75"/>
      <c r="R288" s="112" t="s">
        <v>3</v>
      </c>
      <c r="S288" s="112" t="s">
        <v>18</v>
      </c>
    </row>
    <row r="289" spans="1:19" ht="15.75" customHeight="1" x14ac:dyDescent="0.35">
      <c r="A289" s="112">
        <v>416</v>
      </c>
      <c r="B289" s="112" t="s">
        <v>1720</v>
      </c>
      <c r="C289" s="112" t="s">
        <v>1721</v>
      </c>
      <c r="D289" s="112" t="s">
        <v>332</v>
      </c>
      <c r="E289" s="112" t="s">
        <v>325</v>
      </c>
      <c r="F289" s="112" t="s">
        <v>1722</v>
      </c>
      <c r="G289" s="75"/>
      <c r="H289" s="75"/>
      <c r="I289" s="112" t="s">
        <v>886</v>
      </c>
      <c r="J289" s="112" t="s">
        <v>290</v>
      </c>
      <c r="K289" s="75"/>
      <c r="L289" s="75"/>
      <c r="M289" s="75"/>
      <c r="N289" s="75"/>
      <c r="O289" s="75"/>
      <c r="P289" s="112">
        <v>9</v>
      </c>
      <c r="Q289" s="75"/>
      <c r="R289" s="112" t="s">
        <v>3</v>
      </c>
      <c r="S289" s="112" t="s">
        <v>18</v>
      </c>
    </row>
    <row r="290" spans="1:19" ht="15.75" customHeight="1" x14ac:dyDescent="0.35">
      <c r="A290" s="112">
        <v>418</v>
      </c>
      <c r="B290" s="112" t="s">
        <v>1724</v>
      </c>
      <c r="C290" s="112" t="s">
        <v>1725</v>
      </c>
      <c r="D290" s="112" t="s">
        <v>1569</v>
      </c>
      <c r="E290" s="112" t="s">
        <v>295</v>
      </c>
      <c r="F290" s="112" t="s">
        <v>1726</v>
      </c>
      <c r="G290" s="75"/>
      <c r="H290" s="75"/>
      <c r="I290" s="112" t="s">
        <v>505</v>
      </c>
      <c r="J290" s="112" t="s">
        <v>1118</v>
      </c>
      <c r="K290" s="75"/>
      <c r="L290" s="75"/>
      <c r="M290" s="75"/>
      <c r="N290" s="112">
        <v>3</v>
      </c>
      <c r="O290" s="75"/>
      <c r="P290" s="112">
        <v>21</v>
      </c>
      <c r="Q290" s="75"/>
      <c r="R290" s="112" t="s">
        <v>3</v>
      </c>
      <c r="S290" s="112" t="s">
        <v>18</v>
      </c>
    </row>
    <row r="291" spans="1:19" ht="15.75" customHeight="1" x14ac:dyDescent="0.35">
      <c r="A291" s="112">
        <v>419</v>
      </c>
      <c r="B291" s="112" t="s">
        <v>1727</v>
      </c>
      <c r="C291" s="112" t="s">
        <v>1728</v>
      </c>
      <c r="D291" s="112" t="s">
        <v>332</v>
      </c>
      <c r="E291" s="112" t="s">
        <v>325</v>
      </c>
      <c r="F291" s="112" t="s">
        <v>1729</v>
      </c>
      <c r="G291" s="75"/>
      <c r="H291" s="75"/>
      <c r="I291" s="112" t="s">
        <v>886</v>
      </c>
      <c r="J291" s="112" t="s">
        <v>290</v>
      </c>
      <c r="K291" s="75"/>
      <c r="L291" s="75"/>
      <c r="M291" s="75"/>
      <c r="N291" s="112">
        <v>1</v>
      </c>
      <c r="O291" s="75"/>
      <c r="P291" s="75"/>
      <c r="Q291" s="75"/>
      <c r="R291" s="112" t="s">
        <v>3</v>
      </c>
      <c r="S291" s="112" t="s">
        <v>18</v>
      </c>
    </row>
    <row r="292" spans="1:19" ht="15.75" customHeight="1" x14ac:dyDescent="0.35">
      <c r="A292" s="112">
        <v>424</v>
      </c>
      <c r="B292" s="112" t="s">
        <v>1741</v>
      </c>
      <c r="C292" s="112" t="s">
        <v>1742</v>
      </c>
      <c r="D292" s="112" t="s">
        <v>1743</v>
      </c>
      <c r="E292" s="112" t="s">
        <v>346</v>
      </c>
      <c r="F292" s="112" t="s">
        <v>1744</v>
      </c>
      <c r="G292" s="75"/>
      <c r="H292" s="75"/>
      <c r="I292" s="112" t="s">
        <v>886</v>
      </c>
      <c r="J292" s="112" t="s">
        <v>290</v>
      </c>
      <c r="K292" s="75"/>
      <c r="L292" s="75"/>
      <c r="M292" s="75"/>
      <c r="N292" s="112">
        <v>1</v>
      </c>
      <c r="O292" s="75"/>
      <c r="P292" s="75"/>
      <c r="Q292" s="75"/>
      <c r="R292" s="112" t="s">
        <v>3</v>
      </c>
      <c r="S292" s="112" t="s">
        <v>18</v>
      </c>
    </row>
    <row r="293" spans="1:19" ht="15.75" customHeight="1" x14ac:dyDescent="0.35">
      <c r="A293" s="112">
        <v>425</v>
      </c>
      <c r="B293" s="112" t="s">
        <v>1745</v>
      </c>
      <c r="C293" s="112" t="s">
        <v>1746</v>
      </c>
      <c r="D293" s="112" t="s">
        <v>1747</v>
      </c>
      <c r="E293" s="112" t="s">
        <v>556</v>
      </c>
      <c r="F293" s="112" t="s">
        <v>1141</v>
      </c>
      <c r="G293" s="75"/>
      <c r="H293" s="75"/>
      <c r="I293" s="112" t="s">
        <v>886</v>
      </c>
      <c r="J293" s="112" t="s">
        <v>1142</v>
      </c>
      <c r="K293" s="75"/>
      <c r="L293" s="75"/>
      <c r="M293" s="75"/>
      <c r="N293" s="75"/>
      <c r="O293" s="75"/>
      <c r="P293" s="75"/>
      <c r="Q293" s="75"/>
      <c r="R293" s="112" t="s">
        <v>3</v>
      </c>
      <c r="S293" s="112" t="s">
        <v>18</v>
      </c>
    </row>
    <row r="294" spans="1:19" ht="15.75" customHeight="1" x14ac:dyDescent="0.35">
      <c r="A294" s="112">
        <v>426</v>
      </c>
      <c r="B294" s="112" t="s">
        <v>1748</v>
      </c>
      <c r="C294" s="112" t="s">
        <v>1749</v>
      </c>
      <c r="D294" s="112" t="s">
        <v>1750</v>
      </c>
      <c r="E294" s="112" t="s">
        <v>288</v>
      </c>
      <c r="F294" s="112" t="s">
        <v>1751</v>
      </c>
      <c r="G294" s="75"/>
      <c r="H294" s="75"/>
      <c r="I294" s="112" t="s">
        <v>505</v>
      </c>
      <c r="J294" s="112" t="s">
        <v>1118</v>
      </c>
      <c r="K294" s="75"/>
      <c r="L294" s="75"/>
      <c r="M294" s="75"/>
      <c r="N294" s="112">
        <v>43</v>
      </c>
      <c r="O294" s="75"/>
      <c r="P294" s="112">
        <v>40</v>
      </c>
      <c r="Q294" s="75"/>
      <c r="R294" s="112" t="s">
        <v>3</v>
      </c>
      <c r="S294" s="112" t="s">
        <v>18</v>
      </c>
    </row>
    <row r="295" spans="1:19" ht="15.75" customHeight="1" x14ac:dyDescent="0.35">
      <c r="A295" s="112">
        <v>430</v>
      </c>
      <c r="B295" s="112" t="s">
        <v>1758</v>
      </c>
      <c r="C295" s="112" t="s">
        <v>1759</v>
      </c>
      <c r="D295" s="112" t="s">
        <v>1760</v>
      </c>
      <c r="E295" s="112" t="s">
        <v>556</v>
      </c>
      <c r="F295" s="112" t="s">
        <v>1761</v>
      </c>
      <c r="G295" s="75"/>
      <c r="H295" s="75"/>
      <c r="I295" s="112" t="s">
        <v>505</v>
      </c>
      <c r="J295" s="112" t="s">
        <v>1118</v>
      </c>
      <c r="K295" s="75"/>
      <c r="L295" s="75"/>
      <c r="M295" s="75"/>
      <c r="N295" s="75"/>
      <c r="O295" s="75"/>
      <c r="P295" s="112">
        <v>32</v>
      </c>
      <c r="Q295" s="75"/>
      <c r="R295" s="112" t="s">
        <v>3</v>
      </c>
      <c r="S295" s="112" t="s">
        <v>18</v>
      </c>
    </row>
    <row r="296" spans="1:19" ht="15.75" customHeight="1" x14ac:dyDescent="0.35">
      <c r="A296" s="112">
        <v>431</v>
      </c>
      <c r="B296" s="112" t="s">
        <v>1762</v>
      </c>
      <c r="C296" s="112" t="s">
        <v>1763</v>
      </c>
      <c r="D296" s="112" t="s">
        <v>1764</v>
      </c>
      <c r="E296" s="112" t="s">
        <v>288</v>
      </c>
      <c r="F296" s="112" t="s">
        <v>1765</v>
      </c>
      <c r="G296" s="75"/>
      <c r="H296" s="75"/>
      <c r="I296" s="112" t="s">
        <v>505</v>
      </c>
      <c r="J296" s="112" t="s">
        <v>1118</v>
      </c>
      <c r="K296" s="75"/>
      <c r="L296" s="75"/>
      <c r="M296" s="75"/>
      <c r="N296" s="112">
        <v>2</v>
      </c>
      <c r="O296" s="75"/>
      <c r="P296" s="112">
        <v>27</v>
      </c>
      <c r="Q296" s="75"/>
      <c r="R296" s="112" t="s">
        <v>3</v>
      </c>
      <c r="S296" s="112" t="s">
        <v>18</v>
      </c>
    </row>
    <row r="297" spans="1:19" ht="15.75" customHeight="1" x14ac:dyDescent="0.35">
      <c r="A297" s="112">
        <v>432</v>
      </c>
      <c r="B297" s="112" t="s">
        <v>1766</v>
      </c>
      <c r="C297" s="112" t="s">
        <v>1767</v>
      </c>
      <c r="D297" s="112" t="s">
        <v>1768</v>
      </c>
      <c r="E297" s="112" t="s">
        <v>310</v>
      </c>
      <c r="F297" s="112" t="s">
        <v>1769</v>
      </c>
      <c r="G297" s="75"/>
      <c r="H297" s="75"/>
      <c r="I297" s="112" t="s">
        <v>1112</v>
      </c>
      <c r="J297" s="112" t="s">
        <v>290</v>
      </c>
      <c r="K297" s="75"/>
      <c r="L297" s="75"/>
      <c r="M297" s="75"/>
      <c r="N297" s="75"/>
      <c r="O297" s="75"/>
      <c r="P297" s="112">
        <v>86</v>
      </c>
      <c r="Q297" s="75"/>
      <c r="R297" s="112" t="s">
        <v>3</v>
      </c>
      <c r="S297" s="112" t="s">
        <v>18</v>
      </c>
    </row>
    <row r="298" spans="1:19" ht="15.75" customHeight="1" x14ac:dyDescent="0.35">
      <c r="A298" s="112">
        <v>434</v>
      </c>
      <c r="B298" s="112" t="s">
        <v>1773</v>
      </c>
      <c r="C298" s="112" t="s">
        <v>1774</v>
      </c>
      <c r="D298" s="112" t="s">
        <v>1194</v>
      </c>
      <c r="E298" s="112" t="s">
        <v>295</v>
      </c>
      <c r="F298" s="112" t="s">
        <v>1775</v>
      </c>
      <c r="G298" s="75"/>
      <c r="H298" s="75"/>
      <c r="I298" s="112" t="s">
        <v>505</v>
      </c>
      <c r="J298" s="112" t="s">
        <v>1118</v>
      </c>
      <c r="K298" s="75"/>
      <c r="L298" s="75"/>
      <c r="M298" s="75"/>
      <c r="N298" s="112">
        <v>30</v>
      </c>
      <c r="O298" s="75"/>
      <c r="P298" s="112">
        <v>86</v>
      </c>
      <c r="Q298" s="75"/>
      <c r="R298" s="112" t="s">
        <v>3</v>
      </c>
      <c r="S298" s="112" t="s">
        <v>18</v>
      </c>
    </row>
    <row r="299" spans="1:19" ht="15.75" customHeight="1" x14ac:dyDescent="0.35">
      <c r="A299" s="112">
        <v>437</v>
      </c>
      <c r="B299" s="112" t="s">
        <v>1781</v>
      </c>
      <c r="C299" s="112" t="s">
        <v>1782</v>
      </c>
      <c r="D299" s="112" t="s">
        <v>1701</v>
      </c>
      <c r="E299" s="112" t="s">
        <v>346</v>
      </c>
      <c r="F299" s="112" t="s">
        <v>1783</v>
      </c>
      <c r="G299" s="75"/>
      <c r="H299" s="75"/>
      <c r="I299" s="112" t="s">
        <v>1112</v>
      </c>
      <c r="J299" s="112" t="s">
        <v>1142</v>
      </c>
      <c r="K299" s="75"/>
      <c r="L299" s="75"/>
      <c r="M299" s="75"/>
      <c r="N299" s="75"/>
      <c r="O299" s="75"/>
      <c r="P299" s="112">
        <v>59</v>
      </c>
      <c r="Q299" s="75"/>
      <c r="R299" s="112" t="s">
        <v>3</v>
      </c>
      <c r="S299" s="112" t="s">
        <v>18</v>
      </c>
    </row>
    <row r="300" spans="1:19" ht="15.75" customHeight="1" x14ac:dyDescent="0.35">
      <c r="A300" s="112">
        <v>439</v>
      </c>
      <c r="B300" s="112" t="s">
        <v>1786</v>
      </c>
      <c r="C300" s="112" t="s">
        <v>1787</v>
      </c>
      <c r="D300" s="112" t="s">
        <v>1110</v>
      </c>
      <c r="E300" s="112" t="s">
        <v>556</v>
      </c>
      <c r="F300" s="112" t="s">
        <v>1788</v>
      </c>
      <c r="G300" s="75"/>
      <c r="H300" s="75"/>
      <c r="I300" s="112" t="s">
        <v>886</v>
      </c>
      <c r="J300" s="112" t="s">
        <v>1142</v>
      </c>
      <c r="K300" s="75"/>
      <c r="L300" s="75"/>
      <c r="M300" s="75"/>
      <c r="N300" s="75"/>
      <c r="O300" s="75"/>
      <c r="P300" s="75"/>
      <c r="Q300" s="75"/>
      <c r="R300" s="112" t="s">
        <v>3</v>
      </c>
      <c r="S300" s="112" t="s">
        <v>18</v>
      </c>
    </row>
    <row r="301" spans="1:19" ht="15.75" customHeight="1" x14ac:dyDescent="0.35">
      <c r="A301" s="112">
        <v>440</v>
      </c>
      <c r="B301" s="112" t="s">
        <v>1504</v>
      </c>
      <c r="C301" s="112" t="s">
        <v>1789</v>
      </c>
      <c r="D301" s="112" t="s">
        <v>1110</v>
      </c>
      <c r="E301" s="112" t="s">
        <v>556</v>
      </c>
      <c r="F301" s="112" t="s">
        <v>1141</v>
      </c>
      <c r="G301" s="75"/>
      <c r="H301" s="75"/>
      <c r="I301" s="112" t="s">
        <v>886</v>
      </c>
      <c r="J301" s="112" t="s">
        <v>1154</v>
      </c>
      <c r="K301" s="75"/>
      <c r="L301" s="75"/>
      <c r="M301" s="75"/>
      <c r="N301" s="75"/>
      <c r="O301" s="75"/>
      <c r="P301" s="75"/>
      <c r="Q301" s="75"/>
      <c r="R301" s="112" t="s">
        <v>3</v>
      </c>
      <c r="S301" s="112" t="s">
        <v>18</v>
      </c>
    </row>
    <row r="302" spans="1:19" ht="15.75" customHeight="1" x14ac:dyDescent="0.35">
      <c r="A302" s="112">
        <v>441</v>
      </c>
      <c r="B302" s="112" t="s">
        <v>1790</v>
      </c>
      <c r="C302" s="112" t="s">
        <v>1791</v>
      </c>
      <c r="D302" s="112" t="s">
        <v>1792</v>
      </c>
      <c r="E302" s="112" t="s">
        <v>295</v>
      </c>
      <c r="F302" s="112" t="s">
        <v>1793</v>
      </c>
      <c r="G302" s="75"/>
      <c r="H302" s="75"/>
      <c r="I302" s="112" t="s">
        <v>505</v>
      </c>
      <c r="J302" s="112" t="s">
        <v>1118</v>
      </c>
      <c r="K302" s="75"/>
      <c r="L302" s="75"/>
      <c r="M302" s="75"/>
      <c r="N302" s="112">
        <v>9</v>
      </c>
      <c r="O302" s="75"/>
      <c r="P302" s="112">
        <v>150</v>
      </c>
      <c r="Q302" s="75"/>
      <c r="R302" s="112" t="s">
        <v>3</v>
      </c>
      <c r="S302" s="112" t="s">
        <v>18</v>
      </c>
    </row>
    <row r="303" spans="1:19" ht="15.75" customHeight="1" x14ac:dyDescent="0.35">
      <c r="A303" s="112">
        <v>444</v>
      </c>
      <c r="B303" s="112" t="s">
        <v>1799</v>
      </c>
      <c r="C303" s="112" t="s">
        <v>1800</v>
      </c>
      <c r="D303" s="112" t="s">
        <v>488</v>
      </c>
      <c r="E303" s="112" t="s">
        <v>295</v>
      </c>
      <c r="F303" s="112" t="s">
        <v>1801</v>
      </c>
      <c r="G303" s="75"/>
      <c r="H303" s="75"/>
      <c r="I303" s="112" t="s">
        <v>886</v>
      </c>
      <c r="J303" s="112" t="s">
        <v>1147</v>
      </c>
      <c r="K303" s="75"/>
      <c r="L303" s="75"/>
      <c r="M303" s="75"/>
      <c r="N303" s="75"/>
      <c r="O303" s="75"/>
      <c r="P303" s="75"/>
      <c r="Q303" s="75"/>
      <c r="R303" s="112" t="s">
        <v>3</v>
      </c>
      <c r="S303" s="112" t="s">
        <v>18</v>
      </c>
    </row>
    <row r="304" spans="1:19" ht="15.75" customHeight="1" x14ac:dyDescent="0.35">
      <c r="A304" s="112">
        <v>447</v>
      </c>
      <c r="B304" s="112" t="s">
        <v>1807</v>
      </c>
      <c r="C304" s="112" t="s">
        <v>1808</v>
      </c>
      <c r="D304" s="112" t="s">
        <v>1747</v>
      </c>
      <c r="E304" s="112" t="s">
        <v>493</v>
      </c>
      <c r="F304" s="112" t="s">
        <v>1809</v>
      </c>
      <c r="G304" s="75"/>
      <c r="H304" s="75"/>
      <c r="I304" s="112" t="s">
        <v>886</v>
      </c>
      <c r="J304" s="112" t="s">
        <v>1142</v>
      </c>
      <c r="K304" s="75"/>
      <c r="L304" s="75"/>
      <c r="M304" s="75"/>
      <c r="N304" s="112">
        <v>3</v>
      </c>
      <c r="O304" s="75"/>
      <c r="P304" s="75"/>
      <c r="Q304" s="75"/>
      <c r="R304" s="112" t="s">
        <v>3</v>
      </c>
      <c r="S304" s="112" t="s">
        <v>18</v>
      </c>
    </row>
    <row r="305" spans="1:19" ht="15.75" customHeight="1" x14ac:dyDescent="0.35">
      <c r="A305" s="112">
        <v>450</v>
      </c>
      <c r="B305" s="112" t="s">
        <v>1816</v>
      </c>
      <c r="C305" s="112" t="s">
        <v>1817</v>
      </c>
      <c r="D305" s="112" t="s">
        <v>1818</v>
      </c>
      <c r="E305" s="112" t="s">
        <v>493</v>
      </c>
      <c r="F305" s="112" t="s">
        <v>1819</v>
      </c>
      <c r="G305" s="75"/>
      <c r="H305" s="75"/>
      <c r="I305" s="112" t="s">
        <v>886</v>
      </c>
      <c r="J305" s="112" t="s">
        <v>290</v>
      </c>
      <c r="K305" s="75"/>
      <c r="L305" s="75"/>
      <c r="M305" s="75"/>
      <c r="N305" s="112">
        <v>33</v>
      </c>
      <c r="O305" s="75"/>
      <c r="P305" s="75"/>
      <c r="Q305" s="75"/>
      <c r="R305" s="112" t="s">
        <v>3</v>
      </c>
      <c r="S305" s="112" t="s">
        <v>18</v>
      </c>
    </row>
    <row r="306" spans="1:19" ht="15.75" customHeight="1" x14ac:dyDescent="0.35">
      <c r="A306" s="112">
        <v>453</v>
      </c>
      <c r="B306" s="112" t="s">
        <v>1826</v>
      </c>
      <c r="C306" s="112" t="s">
        <v>1827</v>
      </c>
      <c r="D306" s="112" t="s">
        <v>1828</v>
      </c>
      <c r="E306" s="112" t="s">
        <v>493</v>
      </c>
      <c r="F306" s="112" t="s">
        <v>1829</v>
      </c>
      <c r="G306" s="75"/>
      <c r="H306" s="75"/>
      <c r="I306" s="112" t="s">
        <v>505</v>
      </c>
      <c r="J306" s="112" t="s">
        <v>1118</v>
      </c>
      <c r="K306" s="75"/>
      <c r="L306" s="75"/>
      <c r="M306" s="75"/>
      <c r="N306" s="75"/>
      <c r="O306" s="75"/>
      <c r="P306" s="112">
        <v>32</v>
      </c>
      <c r="Q306" s="75"/>
      <c r="R306" s="112" t="s">
        <v>3</v>
      </c>
      <c r="S306" s="112" t="s">
        <v>18</v>
      </c>
    </row>
    <row r="307" spans="1:19" ht="15.75" customHeight="1" x14ac:dyDescent="0.35">
      <c r="A307" s="112">
        <v>455</v>
      </c>
      <c r="B307" s="112" t="s">
        <v>1833</v>
      </c>
      <c r="C307" s="112" t="s">
        <v>1834</v>
      </c>
      <c r="D307" s="112" t="s">
        <v>1835</v>
      </c>
      <c r="E307" s="112" t="s">
        <v>288</v>
      </c>
      <c r="F307" s="112" t="s">
        <v>1836</v>
      </c>
      <c r="G307" s="75"/>
      <c r="H307" s="75"/>
      <c r="I307" s="112" t="s">
        <v>505</v>
      </c>
      <c r="J307" s="112" t="s">
        <v>1118</v>
      </c>
      <c r="K307" s="75"/>
      <c r="L307" s="75"/>
      <c r="M307" s="75"/>
      <c r="N307" s="112">
        <v>4</v>
      </c>
      <c r="O307" s="75"/>
      <c r="P307" s="112">
        <v>96</v>
      </c>
      <c r="Q307" s="75"/>
      <c r="R307" s="112" t="s">
        <v>3</v>
      </c>
      <c r="S307" s="112" t="s">
        <v>18</v>
      </c>
    </row>
    <row r="308" spans="1:19" ht="15.75" customHeight="1" x14ac:dyDescent="0.35">
      <c r="A308" s="112">
        <v>457</v>
      </c>
      <c r="B308" s="112" t="s">
        <v>1840</v>
      </c>
      <c r="C308" s="112" t="s">
        <v>1841</v>
      </c>
      <c r="D308" s="112" t="s">
        <v>488</v>
      </c>
      <c r="E308" s="112" t="s">
        <v>556</v>
      </c>
      <c r="F308" s="112" t="s">
        <v>1842</v>
      </c>
      <c r="G308" s="75"/>
      <c r="H308" s="75"/>
      <c r="I308" s="112" t="s">
        <v>886</v>
      </c>
      <c r="J308" s="112" t="s">
        <v>1142</v>
      </c>
      <c r="K308" s="75"/>
      <c r="L308" s="75"/>
      <c r="M308" s="75"/>
      <c r="N308" s="112">
        <v>1</v>
      </c>
      <c r="O308" s="75"/>
      <c r="P308" s="75"/>
      <c r="Q308" s="75"/>
      <c r="R308" s="112" t="s">
        <v>3</v>
      </c>
      <c r="S308" s="112" t="s">
        <v>18</v>
      </c>
    </row>
    <row r="309" spans="1:19" ht="15.75" customHeight="1" x14ac:dyDescent="0.35">
      <c r="A309" s="112">
        <v>459</v>
      </c>
      <c r="B309" s="112" t="s">
        <v>1846</v>
      </c>
      <c r="C309" s="112" t="s">
        <v>1847</v>
      </c>
      <c r="D309" s="112" t="s">
        <v>1848</v>
      </c>
      <c r="E309" s="112" t="s">
        <v>333</v>
      </c>
      <c r="F309" s="112" t="s">
        <v>1849</v>
      </c>
      <c r="G309" s="75"/>
      <c r="H309" s="75"/>
      <c r="I309" s="112" t="s">
        <v>1112</v>
      </c>
      <c r="J309" s="112" t="s">
        <v>290</v>
      </c>
      <c r="K309" s="75"/>
      <c r="L309" s="75"/>
      <c r="M309" s="75"/>
      <c r="N309" s="112">
        <v>1</v>
      </c>
      <c r="O309" s="75"/>
      <c r="P309" s="112">
        <v>7</v>
      </c>
      <c r="Q309" s="75"/>
      <c r="R309" s="112" t="s">
        <v>3</v>
      </c>
      <c r="S309" s="112" t="s">
        <v>18</v>
      </c>
    </row>
    <row r="310" spans="1:19" ht="15.75" customHeight="1" x14ac:dyDescent="0.35">
      <c r="A310" s="112">
        <v>463</v>
      </c>
      <c r="B310" s="112" t="s">
        <v>1857</v>
      </c>
      <c r="C310" s="112" t="s">
        <v>1858</v>
      </c>
      <c r="D310" s="112" t="s">
        <v>1828</v>
      </c>
      <c r="E310" s="112" t="s">
        <v>288</v>
      </c>
      <c r="F310" s="112" t="s">
        <v>1859</v>
      </c>
      <c r="G310" s="75"/>
      <c r="H310" s="75"/>
      <c r="I310" s="112" t="s">
        <v>505</v>
      </c>
      <c r="J310" s="112" t="s">
        <v>1118</v>
      </c>
      <c r="K310" s="75"/>
      <c r="L310" s="75"/>
      <c r="M310" s="75"/>
      <c r="N310" s="112">
        <v>6</v>
      </c>
      <c r="O310" s="75"/>
      <c r="P310" s="112">
        <v>63</v>
      </c>
      <c r="Q310" s="75"/>
      <c r="R310" s="112" t="s">
        <v>3</v>
      </c>
      <c r="S310" s="112" t="s">
        <v>18</v>
      </c>
    </row>
    <row r="311" spans="1:19" ht="15.75" customHeight="1" x14ac:dyDescent="0.35">
      <c r="A311" s="112">
        <v>464</v>
      </c>
      <c r="B311" s="112" t="s">
        <v>1860</v>
      </c>
      <c r="C311" s="112" t="s">
        <v>1861</v>
      </c>
      <c r="D311" s="112" t="s">
        <v>1297</v>
      </c>
      <c r="E311" s="112" t="s">
        <v>302</v>
      </c>
      <c r="F311" s="112" t="s">
        <v>1298</v>
      </c>
      <c r="G311" s="75"/>
      <c r="H311" s="75"/>
      <c r="I311" s="112" t="s">
        <v>1112</v>
      </c>
      <c r="J311" s="112" t="s">
        <v>290</v>
      </c>
      <c r="K311" s="75"/>
      <c r="L311" s="75"/>
      <c r="M311" s="75"/>
      <c r="N311" s="75"/>
      <c r="O311" s="75"/>
      <c r="P311" s="112">
        <v>12</v>
      </c>
      <c r="Q311" s="75"/>
      <c r="R311" s="112" t="s">
        <v>3</v>
      </c>
      <c r="S311" s="112" t="s">
        <v>18</v>
      </c>
    </row>
    <row r="312" spans="1:19" ht="15.75" customHeight="1" x14ac:dyDescent="0.35">
      <c r="A312" s="112">
        <v>469</v>
      </c>
      <c r="B312" s="112" t="s">
        <v>1871</v>
      </c>
      <c r="C312" s="112" t="s">
        <v>1872</v>
      </c>
      <c r="D312" s="112" t="s">
        <v>1239</v>
      </c>
      <c r="E312" s="112" t="s">
        <v>346</v>
      </c>
      <c r="F312" s="112" t="s">
        <v>1241</v>
      </c>
      <c r="G312" s="75"/>
      <c r="H312" s="75"/>
      <c r="I312" s="112" t="s">
        <v>1112</v>
      </c>
      <c r="J312" s="112" t="s">
        <v>1142</v>
      </c>
      <c r="K312" s="75"/>
      <c r="L312" s="75"/>
      <c r="M312" s="75"/>
      <c r="N312" s="75"/>
      <c r="O312" s="75"/>
      <c r="P312" s="112">
        <v>3</v>
      </c>
      <c r="Q312" s="75"/>
      <c r="R312" s="112" t="s">
        <v>3</v>
      </c>
      <c r="S312" s="112" t="s">
        <v>18</v>
      </c>
    </row>
    <row r="313" spans="1:19" ht="15.75" customHeight="1" x14ac:dyDescent="0.35">
      <c r="A313" s="112">
        <v>470</v>
      </c>
      <c r="B313" s="112" t="s">
        <v>1499</v>
      </c>
      <c r="C313" s="112" t="s">
        <v>1873</v>
      </c>
      <c r="D313" s="112" t="s">
        <v>488</v>
      </c>
      <c r="E313" s="112" t="s">
        <v>346</v>
      </c>
      <c r="F313" s="112" t="s">
        <v>1500</v>
      </c>
      <c r="G313" s="75"/>
      <c r="H313" s="75"/>
      <c r="I313" s="112" t="s">
        <v>886</v>
      </c>
      <c r="J313" s="112" t="s">
        <v>1147</v>
      </c>
      <c r="K313" s="75"/>
      <c r="L313" s="75"/>
      <c r="M313" s="75"/>
      <c r="N313" s="112">
        <v>4</v>
      </c>
      <c r="O313" s="75"/>
      <c r="P313" s="75"/>
      <c r="Q313" s="75"/>
      <c r="R313" s="112" t="s">
        <v>3</v>
      </c>
      <c r="S313" s="112" t="s">
        <v>18</v>
      </c>
    </row>
    <row r="314" spans="1:19" ht="15.75" customHeight="1" x14ac:dyDescent="0.35">
      <c r="A314" s="112">
        <v>471</v>
      </c>
      <c r="B314" s="112" t="s">
        <v>1874</v>
      </c>
      <c r="C314" s="112" t="s">
        <v>1875</v>
      </c>
      <c r="D314" s="112" t="s">
        <v>1272</v>
      </c>
      <c r="E314" s="112" t="s">
        <v>325</v>
      </c>
      <c r="F314" s="112" t="s">
        <v>1876</v>
      </c>
      <c r="G314" s="75"/>
      <c r="H314" s="75"/>
      <c r="I314" s="112" t="s">
        <v>1112</v>
      </c>
      <c r="J314" s="112" t="s">
        <v>290</v>
      </c>
      <c r="K314" s="75"/>
      <c r="L314" s="75"/>
      <c r="M314" s="75"/>
      <c r="N314" s="112">
        <v>1</v>
      </c>
      <c r="O314" s="75"/>
      <c r="P314" s="112">
        <v>28</v>
      </c>
      <c r="Q314" s="75"/>
      <c r="R314" s="112" t="s">
        <v>3</v>
      </c>
      <c r="S314" s="112" t="s">
        <v>18</v>
      </c>
    </row>
    <row r="315" spans="1:19" ht="15.75" customHeight="1" x14ac:dyDescent="0.35">
      <c r="A315" s="112">
        <v>472</v>
      </c>
      <c r="B315" s="112" t="s">
        <v>1877</v>
      </c>
      <c r="C315" s="112" t="s">
        <v>1878</v>
      </c>
      <c r="D315" s="112" t="s">
        <v>1828</v>
      </c>
      <c r="E315" s="112" t="s">
        <v>346</v>
      </c>
      <c r="F315" s="112" t="s">
        <v>1879</v>
      </c>
      <c r="G315" s="75"/>
      <c r="H315" s="75"/>
      <c r="I315" s="112" t="s">
        <v>505</v>
      </c>
      <c r="J315" s="112" t="s">
        <v>1118</v>
      </c>
      <c r="K315" s="75"/>
      <c r="L315" s="75"/>
      <c r="M315" s="75"/>
      <c r="N315" s="112">
        <v>4</v>
      </c>
      <c r="O315" s="75"/>
      <c r="P315" s="112">
        <v>40</v>
      </c>
      <c r="Q315" s="75"/>
      <c r="R315" s="112" t="s">
        <v>3</v>
      </c>
      <c r="S315" s="112" t="s">
        <v>18</v>
      </c>
    </row>
    <row r="316" spans="1:19" ht="15.75" customHeight="1" x14ac:dyDescent="0.35">
      <c r="A316" s="112">
        <v>474</v>
      </c>
      <c r="B316" s="112" t="s">
        <v>1883</v>
      </c>
      <c r="C316" s="112" t="s">
        <v>1884</v>
      </c>
      <c r="D316" s="112" t="s">
        <v>488</v>
      </c>
      <c r="E316" s="112" t="s">
        <v>295</v>
      </c>
      <c r="F316" s="112" t="s">
        <v>1885</v>
      </c>
      <c r="G316" s="75"/>
      <c r="H316" s="75"/>
      <c r="I316" s="112" t="s">
        <v>886</v>
      </c>
      <c r="J316" s="112" t="s">
        <v>290</v>
      </c>
      <c r="K316" s="75"/>
      <c r="L316" s="75"/>
      <c r="M316" s="75"/>
      <c r="N316" s="112">
        <v>9</v>
      </c>
      <c r="O316" s="75"/>
      <c r="P316" s="75"/>
      <c r="Q316" s="75"/>
      <c r="R316" s="112" t="s">
        <v>3</v>
      </c>
      <c r="S316" s="112" t="s">
        <v>18</v>
      </c>
    </row>
    <row r="317" spans="1:19" ht="15.75" customHeight="1" x14ac:dyDescent="0.35">
      <c r="A317" s="112">
        <v>476</v>
      </c>
      <c r="B317" s="112" t="s">
        <v>1889</v>
      </c>
      <c r="C317" s="112" t="s">
        <v>1890</v>
      </c>
      <c r="D317" s="112" t="s">
        <v>1181</v>
      </c>
      <c r="E317" s="112" t="s">
        <v>493</v>
      </c>
      <c r="F317" s="112" t="s">
        <v>1891</v>
      </c>
      <c r="G317" s="75"/>
      <c r="H317" s="75"/>
      <c r="I317" s="112" t="s">
        <v>505</v>
      </c>
      <c r="J317" s="112" t="s">
        <v>1118</v>
      </c>
      <c r="K317" s="75"/>
      <c r="L317" s="75"/>
      <c r="M317" s="75"/>
      <c r="N317" s="112">
        <v>24</v>
      </c>
      <c r="O317" s="75"/>
      <c r="P317" s="112">
        <v>49</v>
      </c>
      <c r="Q317" s="75"/>
      <c r="R317" s="112" t="s">
        <v>3</v>
      </c>
      <c r="S317" s="112" t="s">
        <v>18</v>
      </c>
    </row>
    <row r="318" spans="1:19" ht="15.75" customHeight="1" x14ac:dyDescent="0.35">
      <c r="A318" s="112">
        <v>478</v>
      </c>
      <c r="B318" s="112" t="s">
        <v>1895</v>
      </c>
      <c r="C318" s="112" t="s">
        <v>1896</v>
      </c>
      <c r="D318" s="112" t="s">
        <v>1897</v>
      </c>
      <c r="E318" s="112" t="s">
        <v>346</v>
      </c>
      <c r="F318" s="112" t="s">
        <v>1141</v>
      </c>
      <c r="G318" s="75"/>
      <c r="H318" s="75"/>
      <c r="I318" s="112" t="s">
        <v>886</v>
      </c>
      <c r="J318" s="112" t="s">
        <v>290</v>
      </c>
      <c r="K318" s="75"/>
      <c r="L318" s="75"/>
      <c r="M318" s="75"/>
      <c r="N318" s="75"/>
      <c r="O318" s="75"/>
      <c r="P318" s="75"/>
      <c r="Q318" s="75"/>
      <c r="R318" s="112" t="s">
        <v>3</v>
      </c>
      <c r="S318" s="112" t="s">
        <v>18</v>
      </c>
    </row>
    <row r="319" spans="1:19" ht="15.75" customHeight="1" x14ac:dyDescent="0.35">
      <c r="A319" s="112">
        <v>479</v>
      </c>
      <c r="B319" s="112" t="s">
        <v>1898</v>
      </c>
      <c r="C319" s="112" t="s">
        <v>1899</v>
      </c>
      <c r="D319" s="112" t="s">
        <v>1900</v>
      </c>
      <c r="E319" s="112" t="s">
        <v>346</v>
      </c>
      <c r="F319" s="112" t="s">
        <v>1901</v>
      </c>
      <c r="G319" s="75"/>
      <c r="H319" s="75"/>
      <c r="I319" s="112" t="s">
        <v>886</v>
      </c>
      <c r="J319" s="112" t="s">
        <v>290</v>
      </c>
      <c r="K319" s="75"/>
      <c r="L319" s="75"/>
      <c r="M319" s="75"/>
      <c r="N319" s="112">
        <v>2</v>
      </c>
      <c r="O319" s="75"/>
      <c r="P319" s="75"/>
      <c r="Q319" s="75"/>
      <c r="R319" s="112" t="s">
        <v>3</v>
      </c>
      <c r="S319" s="112" t="s">
        <v>18</v>
      </c>
    </row>
    <row r="320" spans="1:19" ht="15.75" customHeight="1" x14ac:dyDescent="0.35">
      <c r="A320" s="112">
        <v>480</v>
      </c>
      <c r="B320" s="112" t="s">
        <v>1902</v>
      </c>
      <c r="C320" s="112" t="s">
        <v>1903</v>
      </c>
      <c r="D320" s="112" t="s">
        <v>1747</v>
      </c>
      <c r="E320" s="112" t="s">
        <v>493</v>
      </c>
      <c r="F320" s="112" t="s">
        <v>1904</v>
      </c>
      <c r="G320" s="75"/>
      <c r="H320" s="75"/>
      <c r="I320" s="112" t="s">
        <v>1112</v>
      </c>
      <c r="J320" s="112" t="s">
        <v>1142</v>
      </c>
      <c r="K320" s="75"/>
      <c r="L320" s="75"/>
      <c r="M320" s="75"/>
      <c r="N320" s="112">
        <v>1</v>
      </c>
      <c r="O320" s="75"/>
      <c r="P320" s="112">
        <v>15</v>
      </c>
      <c r="Q320" s="75"/>
      <c r="R320" s="112" t="s">
        <v>3</v>
      </c>
      <c r="S320" s="112" t="s">
        <v>18</v>
      </c>
    </row>
    <row r="321" spans="1:19" ht="15.75" customHeight="1" x14ac:dyDescent="0.35">
      <c r="A321" s="112">
        <v>481</v>
      </c>
      <c r="B321" s="112" t="s">
        <v>1905</v>
      </c>
      <c r="C321" s="112" t="s">
        <v>1906</v>
      </c>
      <c r="D321" s="112" t="s">
        <v>1747</v>
      </c>
      <c r="E321" s="112" t="s">
        <v>493</v>
      </c>
      <c r="F321" s="112" t="s">
        <v>1907</v>
      </c>
      <c r="G321" s="75"/>
      <c r="H321" s="75"/>
      <c r="I321" s="112" t="s">
        <v>886</v>
      </c>
      <c r="J321" s="112" t="s">
        <v>1142</v>
      </c>
      <c r="K321" s="75"/>
      <c r="L321" s="75"/>
      <c r="M321" s="75"/>
      <c r="N321" s="112">
        <v>1</v>
      </c>
      <c r="O321" s="75"/>
      <c r="P321" s="75"/>
      <c r="Q321" s="75"/>
      <c r="R321" s="112" t="s">
        <v>3</v>
      </c>
      <c r="S321" s="112" t="s">
        <v>18</v>
      </c>
    </row>
    <row r="322" spans="1:19" ht="15.75" customHeight="1" x14ac:dyDescent="0.35">
      <c r="A322" s="112">
        <v>483</v>
      </c>
      <c r="B322" s="112" t="s">
        <v>1910</v>
      </c>
      <c r="C322" s="112" t="s">
        <v>1911</v>
      </c>
      <c r="D322" s="112" t="s">
        <v>332</v>
      </c>
      <c r="E322" s="112" t="s">
        <v>493</v>
      </c>
      <c r="F322" s="112" t="s">
        <v>1912</v>
      </c>
      <c r="G322" s="75"/>
      <c r="H322" s="75"/>
      <c r="I322" s="112" t="s">
        <v>886</v>
      </c>
      <c r="J322" s="112" t="s">
        <v>290</v>
      </c>
      <c r="K322" s="75"/>
      <c r="L322" s="75"/>
      <c r="M322" s="75"/>
      <c r="N322" s="112">
        <v>2</v>
      </c>
      <c r="O322" s="75"/>
      <c r="P322" s="75"/>
      <c r="Q322" s="75"/>
      <c r="R322" s="112" t="s">
        <v>3</v>
      </c>
      <c r="S322" s="112" t="s">
        <v>18</v>
      </c>
    </row>
    <row r="323" spans="1:19" ht="15.75" customHeight="1" x14ac:dyDescent="0.35">
      <c r="A323" s="112">
        <v>484</v>
      </c>
      <c r="B323" s="112" t="s">
        <v>1913</v>
      </c>
      <c r="C323" s="112" t="s">
        <v>1914</v>
      </c>
      <c r="D323" s="112" t="s">
        <v>1915</v>
      </c>
      <c r="E323" s="112" t="s">
        <v>556</v>
      </c>
      <c r="F323" s="112" t="s">
        <v>1141</v>
      </c>
      <c r="G323" s="75"/>
      <c r="H323" s="75"/>
      <c r="I323" s="112" t="s">
        <v>886</v>
      </c>
      <c r="J323" s="112" t="s">
        <v>290</v>
      </c>
      <c r="K323" s="75"/>
      <c r="L323" s="75"/>
      <c r="M323" s="75"/>
      <c r="N323" s="75"/>
      <c r="O323" s="75"/>
      <c r="P323" s="75"/>
      <c r="Q323" s="75"/>
      <c r="R323" s="112" t="s">
        <v>3</v>
      </c>
      <c r="S323" s="112" t="s">
        <v>18</v>
      </c>
    </row>
    <row r="324" spans="1:19" ht="15.75" customHeight="1" x14ac:dyDescent="0.35">
      <c r="A324" s="112">
        <v>486</v>
      </c>
      <c r="B324" s="112" t="s">
        <v>1919</v>
      </c>
      <c r="C324" s="112" t="s">
        <v>1920</v>
      </c>
      <c r="D324" s="112" t="s">
        <v>1921</v>
      </c>
      <c r="E324" s="112" t="s">
        <v>556</v>
      </c>
      <c r="F324" s="112" t="s">
        <v>1922</v>
      </c>
      <c r="G324" s="75"/>
      <c r="H324" s="75"/>
      <c r="I324" s="112" t="s">
        <v>505</v>
      </c>
      <c r="J324" s="112" t="s">
        <v>1118</v>
      </c>
      <c r="K324" s="75"/>
      <c r="L324" s="75"/>
      <c r="M324" s="75"/>
      <c r="N324" s="75"/>
      <c r="O324" s="75"/>
      <c r="P324" s="112">
        <v>27</v>
      </c>
      <c r="Q324" s="75"/>
      <c r="R324" s="112" t="s">
        <v>3</v>
      </c>
      <c r="S324" s="112" t="s">
        <v>18</v>
      </c>
    </row>
    <row r="325" spans="1:19" ht="15.75" customHeight="1" x14ac:dyDescent="0.35">
      <c r="A325" s="112">
        <v>487</v>
      </c>
      <c r="B325" s="112" t="s">
        <v>1923</v>
      </c>
      <c r="C325" s="112" t="s">
        <v>1924</v>
      </c>
      <c r="D325" s="112" t="s">
        <v>1177</v>
      </c>
      <c r="E325" s="112" t="s">
        <v>288</v>
      </c>
      <c r="F325" s="112" t="s">
        <v>1925</v>
      </c>
      <c r="G325" s="75"/>
      <c r="H325" s="75"/>
      <c r="I325" s="112" t="s">
        <v>886</v>
      </c>
      <c r="J325" s="112" t="s">
        <v>290</v>
      </c>
      <c r="K325" s="75"/>
      <c r="L325" s="75"/>
      <c r="M325" s="75"/>
      <c r="N325" s="112">
        <v>9</v>
      </c>
      <c r="O325" s="75"/>
      <c r="P325" s="112">
        <v>16</v>
      </c>
      <c r="Q325" s="75"/>
      <c r="R325" s="112" t="s">
        <v>3</v>
      </c>
      <c r="S325" s="112" t="s">
        <v>18</v>
      </c>
    </row>
    <row r="326" spans="1:19" ht="15.75" customHeight="1" x14ac:dyDescent="0.35">
      <c r="A326" s="112">
        <v>491</v>
      </c>
      <c r="B326" s="112" t="s">
        <v>1935</v>
      </c>
      <c r="C326" s="112" t="s">
        <v>1936</v>
      </c>
      <c r="D326" s="112" t="s">
        <v>1937</v>
      </c>
      <c r="E326" s="112" t="s">
        <v>302</v>
      </c>
      <c r="F326" s="112" t="s">
        <v>1938</v>
      </c>
      <c r="G326" s="75"/>
      <c r="H326" s="75"/>
      <c r="I326" s="112" t="s">
        <v>505</v>
      </c>
      <c r="J326" s="112" t="s">
        <v>1118</v>
      </c>
      <c r="K326" s="75"/>
      <c r="L326" s="75"/>
      <c r="M326" s="75"/>
      <c r="N326" s="112">
        <v>60</v>
      </c>
      <c r="O326" s="75"/>
      <c r="P326" s="112">
        <v>34</v>
      </c>
      <c r="Q326" s="75"/>
      <c r="R326" s="112" t="s">
        <v>3</v>
      </c>
      <c r="S326" s="112" t="s">
        <v>18</v>
      </c>
    </row>
    <row r="327" spans="1:19" ht="15.75" customHeight="1" x14ac:dyDescent="0.35">
      <c r="A327" s="112">
        <v>492</v>
      </c>
      <c r="B327" s="112" t="s">
        <v>1804</v>
      </c>
      <c r="C327" s="112" t="s">
        <v>1939</v>
      </c>
      <c r="D327" s="112" t="s">
        <v>1110</v>
      </c>
      <c r="E327" s="112" t="s">
        <v>346</v>
      </c>
      <c r="F327" s="112" t="s">
        <v>1940</v>
      </c>
      <c r="G327" s="75"/>
      <c r="H327" s="75"/>
      <c r="I327" s="112" t="s">
        <v>886</v>
      </c>
      <c r="J327" s="112" t="s">
        <v>1142</v>
      </c>
      <c r="K327" s="75"/>
      <c r="L327" s="75"/>
      <c r="M327" s="75"/>
      <c r="N327" s="75"/>
      <c r="O327" s="75"/>
      <c r="P327" s="75"/>
      <c r="Q327" s="75"/>
      <c r="R327" s="112" t="s">
        <v>3</v>
      </c>
      <c r="S327" s="112" t="s">
        <v>18</v>
      </c>
    </row>
    <row r="328" spans="1:19" ht="15.75" customHeight="1" x14ac:dyDescent="0.35">
      <c r="A328" s="112">
        <v>493</v>
      </c>
      <c r="B328" s="112" t="s">
        <v>1941</v>
      </c>
      <c r="C328" s="112" t="s">
        <v>1942</v>
      </c>
      <c r="D328" s="112" t="s">
        <v>1828</v>
      </c>
      <c r="E328" s="112" t="s">
        <v>346</v>
      </c>
      <c r="F328" s="112" t="s">
        <v>1943</v>
      </c>
      <c r="G328" s="75"/>
      <c r="H328" s="75"/>
      <c r="I328" s="112" t="s">
        <v>505</v>
      </c>
      <c r="J328" s="112" t="s">
        <v>1118</v>
      </c>
      <c r="K328" s="75"/>
      <c r="L328" s="75"/>
      <c r="M328" s="75"/>
      <c r="N328" s="112">
        <v>6</v>
      </c>
      <c r="O328" s="75"/>
      <c r="P328" s="112">
        <v>22</v>
      </c>
      <c r="Q328" s="75"/>
      <c r="R328" s="112" t="s">
        <v>3</v>
      </c>
      <c r="S328" s="112" t="s">
        <v>18</v>
      </c>
    </row>
    <row r="329" spans="1:19" ht="15.75" customHeight="1" x14ac:dyDescent="0.35">
      <c r="A329" s="112">
        <v>497</v>
      </c>
      <c r="B329" s="112" t="s">
        <v>1951</v>
      </c>
      <c r="C329" s="112" t="s">
        <v>1952</v>
      </c>
      <c r="D329" s="112" t="s">
        <v>1953</v>
      </c>
      <c r="E329" s="112" t="s">
        <v>493</v>
      </c>
      <c r="F329" s="112" t="s">
        <v>1954</v>
      </c>
      <c r="G329" s="75"/>
      <c r="H329" s="75"/>
      <c r="I329" s="112" t="s">
        <v>886</v>
      </c>
      <c r="J329" s="112" t="s">
        <v>1142</v>
      </c>
      <c r="K329" s="75"/>
      <c r="L329" s="75"/>
      <c r="M329" s="75"/>
      <c r="N329" s="75"/>
      <c r="O329" s="75"/>
      <c r="P329" s="75"/>
      <c r="Q329" s="75"/>
      <c r="R329" s="112" t="s">
        <v>3</v>
      </c>
      <c r="S329" s="112" t="s">
        <v>18</v>
      </c>
    </row>
    <row r="330" spans="1:19" ht="15.75" customHeight="1" x14ac:dyDescent="0.35">
      <c r="A330" s="112">
        <v>499</v>
      </c>
      <c r="B330" s="112" t="s">
        <v>1957</v>
      </c>
      <c r="C330" s="112" t="s">
        <v>1958</v>
      </c>
      <c r="D330" s="112" t="s">
        <v>1883</v>
      </c>
      <c r="E330" s="112" t="s">
        <v>288</v>
      </c>
      <c r="F330" s="112" t="s">
        <v>1959</v>
      </c>
      <c r="G330" s="75"/>
      <c r="H330" s="75"/>
      <c r="I330" s="112" t="s">
        <v>1112</v>
      </c>
      <c r="J330" s="112" t="s">
        <v>290</v>
      </c>
      <c r="K330" s="75"/>
      <c r="L330" s="75"/>
      <c r="M330" s="75"/>
      <c r="N330" s="112">
        <v>1</v>
      </c>
      <c r="O330" s="75"/>
      <c r="P330" s="112">
        <v>22</v>
      </c>
      <c r="Q330" s="75"/>
      <c r="R330" s="112" t="s">
        <v>3</v>
      </c>
      <c r="S330" s="112" t="s">
        <v>18</v>
      </c>
    </row>
    <row r="331" spans="1:19" ht="15.75" customHeight="1" x14ac:dyDescent="0.35">
      <c r="A331" s="112">
        <v>500</v>
      </c>
      <c r="B331" s="112" t="s">
        <v>1960</v>
      </c>
      <c r="C331" s="112" t="s">
        <v>1961</v>
      </c>
      <c r="D331" s="112" t="s">
        <v>1177</v>
      </c>
      <c r="E331" s="112" t="s">
        <v>493</v>
      </c>
      <c r="F331" s="112" t="s">
        <v>1962</v>
      </c>
      <c r="G331" s="75"/>
      <c r="H331" s="75"/>
      <c r="I331" s="112" t="s">
        <v>886</v>
      </c>
      <c r="J331" s="112" t="s">
        <v>290</v>
      </c>
      <c r="K331" s="75"/>
      <c r="L331" s="75"/>
      <c r="M331" s="75"/>
      <c r="N331" s="75"/>
      <c r="O331" s="75"/>
      <c r="P331" s="75"/>
      <c r="Q331" s="75"/>
      <c r="R331" s="112" t="s">
        <v>3</v>
      </c>
      <c r="S331" s="112" t="s">
        <v>18</v>
      </c>
    </row>
    <row r="332" spans="1:19" ht="15.75" customHeight="1" x14ac:dyDescent="0.35">
      <c r="A332" s="112">
        <v>502</v>
      </c>
      <c r="B332" s="112" t="s">
        <v>1966</v>
      </c>
      <c r="C332" s="112" t="s">
        <v>1967</v>
      </c>
      <c r="D332" s="112" t="s">
        <v>1363</v>
      </c>
      <c r="E332" s="112" t="s">
        <v>493</v>
      </c>
      <c r="F332" s="112" t="s">
        <v>1717</v>
      </c>
      <c r="G332" s="75"/>
      <c r="H332" s="75"/>
      <c r="I332" s="112" t="s">
        <v>886</v>
      </c>
      <c r="J332" s="112" t="s">
        <v>290</v>
      </c>
      <c r="K332" s="75"/>
      <c r="L332" s="75"/>
      <c r="M332" s="75"/>
      <c r="N332" s="112">
        <v>2</v>
      </c>
      <c r="O332" s="75"/>
      <c r="P332" s="75"/>
      <c r="Q332" s="75"/>
      <c r="R332" s="112" t="s">
        <v>3</v>
      </c>
      <c r="S332" s="112" t="s">
        <v>18</v>
      </c>
    </row>
    <row r="333" spans="1:19" ht="15.75" customHeight="1" x14ac:dyDescent="0.35">
      <c r="A333" s="112">
        <v>503</v>
      </c>
      <c r="B333" s="112" t="s">
        <v>1968</v>
      </c>
      <c r="C333" s="112" t="s">
        <v>1969</v>
      </c>
      <c r="D333" s="112" t="s">
        <v>1110</v>
      </c>
      <c r="E333" s="112" t="s">
        <v>295</v>
      </c>
      <c r="F333" s="112" t="s">
        <v>1141</v>
      </c>
      <c r="G333" s="75"/>
      <c r="H333" s="75"/>
      <c r="I333" s="112" t="s">
        <v>886</v>
      </c>
      <c r="J333" s="112" t="s">
        <v>290</v>
      </c>
      <c r="K333" s="75"/>
      <c r="L333" s="75"/>
      <c r="M333" s="75"/>
      <c r="N333" s="75"/>
      <c r="O333" s="75"/>
      <c r="P333" s="75"/>
      <c r="Q333" s="75"/>
      <c r="R333" s="112" t="s">
        <v>3</v>
      </c>
      <c r="S333" s="112" t="s">
        <v>18</v>
      </c>
    </row>
    <row r="334" spans="1:19" ht="15.75" customHeight="1" x14ac:dyDescent="0.35">
      <c r="A334" s="112">
        <v>505</v>
      </c>
      <c r="B334" s="112" t="s">
        <v>1973</v>
      </c>
      <c r="C334" s="112" t="s">
        <v>1974</v>
      </c>
      <c r="D334" s="112" t="s">
        <v>1975</v>
      </c>
      <c r="E334" s="112" t="s">
        <v>295</v>
      </c>
      <c r="F334" s="112" t="s">
        <v>1976</v>
      </c>
      <c r="G334" s="75"/>
      <c r="H334" s="75"/>
      <c r="I334" s="112" t="s">
        <v>505</v>
      </c>
      <c r="J334" s="112" t="s">
        <v>1118</v>
      </c>
      <c r="K334" s="75"/>
      <c r="L334" s="75"/>
      <c r="M334" s="75"/>
      <c r="N334" s="112">
        <v>1</v>
      </c>
      <c r="O334" s="75"/>
      <c r="P334" s="112">
        <v>28</v>
      </c>
      <c r="Q334" s="75"/>
      <c r="R334" s="112" t="s">
        <v>3</v>
      </c>
      <c r="S334" s="112" t="s">
        <v>18</v>
      </c>
    </row>
    <row r="335" spans="1:19" ht="15.75" customHeight="1" x14ac:dyDescent="0.35">
      <c r="A335" s="112">
        <v>506</v>
      </c>
      <c r="B335" s="112" t="s">
        <v>1977</v>
      </c>
      <c r="C335" s="112" t="s">
        <v>1978</v>
      </c>
      <c r="D335" s="112" t="s">
        <v>1194</v>
      </c>
      <c r="E335" s="112" t="s">
        <v>302</v>
      </c>
      <c r="F335" s="112" t="s">
        <v>1979</v>
      </c>
      <c r="G335" s="75"/>
      <c r="H335" s="75"/>
      <c r="I335" s="112" t="s">
        <v>505</v>
      </c>
      <c r="J335" s="112" t="s">
        <v>1118</v>
      </c>
      <c r="K335" s="75"/>
      <c r="L335" s="75"/>
      <c r="M335" s="75"/>
      <c r="N335" s="112">
        <v>38</v>
      </c>
      <c r="O335" s="75"/>
      <c r="P335" s="112">
        <v>25</v>
      </c>
      <c r="Q335" s="75"/>
      <c r="R335" s="112" t="s">
        <v>3</v>
      </c>
      <c r="S335" s="112" t="s">
        <v>18</v>
      </c>
    </row>
    <row r="336" spans="1:19" ht="15.75" customHeight="1" x14ac:dyDescent="0.35">
      <c r="A336" s="112">
        <v>508</v>
      </c>
      <c r="B336" s="112" t="s">
        <v>1983</v>
      </c>
      <c r="C336" s="112" t="s">
        <v>1984</v>
      </c>
      <c r="D336" s="112" t="s">
        <v>1985</v>
      </c>
      <c r="E336" s="112" t="s">
        <v>333</v>
      </c>
      <c r="F336" s="112" t="s">
        <v>1986</v>
      </c>
      <c r="G336" s="75"/>
      <c r="H336" s="75"/>
      <c r="I336" s="112" t="s">
        <v>1112</v>
      </c>
      <c r="J336" s="112" t="s">
        <v>290</v>
      </c>
      <c r="K336" s="75"/>
      <c r="L336" s="75"/>
      <c r="M336" s="75"/>
      <c r="N336" s="75"/>
      <c r="O336" s="75"/>
      <c r="P336" s="112">
        <v>5</v>
      </c>
      <c r="Q336" s="75"/>
      <c r="R336" s="112" t="s">
        <v>3</v>
      </c>
      <c r="S336" s="112" t="s">
        <v>18</v>
      </c>
    </row>
    <row r="337" spans="1:19" ht="15.75" customHeight="1" x14ac:dyDescent="0.35">
      <c r="A337" s="112">
        <v>510</v>
      </c>
      <c r="B337" s="112" t="s">
        <v>1990</v>
      </c>
      <c r="C337" s="112" t="s">
        <v>1991</v>
      </c>
      <c r="D337" s="112" t="s">
        <v>488</v>
      </c>
      <c r="E337" s="112" t="s">
        <v>346</v>
      </c>
      <c r="F337" s="112" t="s">
        <v>1992</v>
      </c>
      <c r="G337" s="75"/>
      <c r="H337" s="75"/>
      <c r="I337" s="112" t="s">
        <v>886</v>
      </c>
      <c r="J337" s="112" t="s">
        <v>290</v>
      </c>
      <c r="K337" s="75"/>
      <c r="L337" s="75"/>
      <c r="M337" s="75"/>
      <c r="N337" s="75"/>
      <c r="O337" s="75"/>
      <c r="P337" s="75"/>
      <c r="Q337" s="75"/>
      <c r="R337" s="112" t="s">
        <v>3</v>
      </c>
      <c r="S337" s="112" t="s">
        <v>18</v>
      </c>
    </row>
    <row r="338" spans="1:19" ht="15.75" customHeight="1" x14ac:dyDescent="0.35">
      <c r="A338" s="112">
        <v>513</v>
      </c>
      <c r="B338" s="112" t="s">
        <v>1998</v>
      </c>
      <c r="C338" s="112" t="s">
        <v>1999</v>
      </c>
      <c r="D338" s="112" t="s">
        <v>332</v>
      </c>
      <c r="E338" s="112" t="s">
        <v>493</v>
      </c>
      <c r="F338" s="112" t="s">
        <v>1141</v>
      </c>
      <c r="G338" s="75"/>
      <c r="H338" s="75"/>
      <c r="I338" s="112" t="s">
        <v>886</v>
      </c>
      <c r="J338" s="112" t="s">
        <v>1113</v>
      </c>
      <c r="K338" s="75"/>
      <c r="L338" s="75"/>
      <c r="M338" s="75"/>
      <c r="N338" s="112">
        <v>1</v>
      </c>
      <c r="O338" s="75"/>
      <c r="P338" s="75"/>
      <c r="Q338" s="75"/>
      <c r="R338" s="112" t="s">
        <v>3</v>
      </c>
      <c r="S338" s="112" t="s">
        <v>18</v>
      </c>
    </row>
    <row r="339" spans="1:19" ht="15.75" customHeight="1" x14ac:dyDescent="0.35">
      <c r="A339" s="112">
        <v>514</v>
      </c>
      <c r="B339" s="112" t="s">
        <v>2000</v>
      </c>
      <c r="C339" s="112" t="s">
        <v>2001</v>
      </c>
      <c r="D339" s="112" t="s">
        <v>1701</v>
      </c>
      <c r="E339" s="112" t="s">
        <v>346</v>
      </c>
      <c r="F339" s="112" t="s">
        <v>1783</v>
      </c>
      <c r="G339" s="75"/>
      <c r="H339" s="75"/>
      <c r="I339" s="112" t="s">
        <v>886</v>
      </c>
      <c r="J339" s="112" t="s">
        <v>1142</v>
      </c>
      <c r="K339" s="75"/>
      <c r="L339" s="75"/>
      <c r="M339" s="75"/>
      <c r="N339" s="112">
        <v>5</v>
      </c>
      <c r="O339" s="75"/>
      <c r="P339" s="75"/>
      <c r="Q339" s="75"/>
      <c r="R339" s="112" t="s">
        <v>3</v>
      </c>
      <c r="S339" s="112" t="s">
        <v>18</v>
      </c>
    </row>
    <row r="340" spans="1:19" ht="15.75" customHeight="1" x14ac:dyDescent="0.35">
      <c r="A340" s="112">
        <v>522</v>
      </c>
      <c r="B340" s="112" t="s">
        <v>2019</v>
      </c>
      <c r="C340" s="112" t="s">
        <v>2020</v>
      </c>
      <c r="D340" s="112" t="s">
        <v>2021</v>
      </c>
      <c r="E340" s="112" t="s">
        <v>346</v>
      </c>
      <c r="F340" s="112" t="s">
        <v>2022</v>
      </c>
      <c r="G340" s="75"/>
      <c r="H340" s="75"/>
      <c r="I340" s="112" t="s">
        <v>505</v>
      </c>
      <c r="J340" s="112" t="s">
        <v>1118</v>
      </c>
      <c r="K340" s="75"/>
      <c r="L340" s="75"/>
      <c r="M340" s="75"/>
      <c r="N340" s="112">
        <v>8</v>
      </c>
      <c r="O340" s="75"/>
      <c r="P340" s="112">
        <v>83</v>
      </c>
      <c r="Q340" s="75"/>
      <c r="R340" s="112" t="s">
        <v>3</v>
      </c>
      <c r="S340" s="112" t="s">
        <v>18</v>
      </c>
    </row>
    <row r="341" spans="1:19" ht="15.75" customHeight="1" x14ac:dyDescent="0.35">
      <c r="A341" s="112">
        <v>526</v>
      </c>
      <c r="B341" s="112" t="s">
        <v>2031</v>
      </c>
      <c r="C341" s="112" t="s">
        <v>2032</v>
      </c>
      <c r="D341" s="112" t="s">
        <v>1480</v>
      </c>
      <c r="E341" s="112" t="s">
        <v>295</v>
      </c>
      <c r="F341" s="112" t="s">
        <v>2033</v>
      </c>
      <c r="G341" s="75"/>
      <c r="H341" s="75"/>
      <c r="I341" s="112" t="s">
        <v>505</v>
      </c>
      <c r="J341" s="112" t="s">
        <v>1118</v>
      </c>
      <c r="K341" s="75"/>
      <c r="L341" s="75"/>
      <c r="M341" s="75"/>
      <c r="N341" s="112">
        <v>5</v>
      </c>
      <c r="O341" s="75"/>
      <c r="P341" s="112">
        <v>49</v>
      </c>
      <c r="Q341" s="75"/>
      <c r="R341" s="112" t="s">
        <v>3</v>
      </c>
      <c r="S341" s="112" t="s">
        <v>18</v>
      </c>
    </row>
    <row r="342" spans="1:19" ht="15.75" customHeight="1" x14ac:dyDescent="0.35">
      <c r="A342" s="112">
        <v>529</v>
      </c>
      <c r="B342" s="112" t="s">
        <v>2040</v>
      </c>
      <c r="C342" s="112" t="s">
        <v>2041</v>
      </c>
      <c r="D342" s="112" t="s">
        <v>488</v>
      </c>
      <c r="E342" s="112" t="s">
        <v>295</v>
      </c>
      <c r="F342" s="112" t="s">
        <v>2042</v>
      </c>
      <c r="G342" s="75"/>
      <c r="H342" s="75"/>
      <c r="I342" s="112" t="s">
        <v>886</v>
      </c>
      <c r="J342" s="112" t="s">
        <v>290</v>
      </c>
      <c r="K342" s="75"/>
      <c r="L342" s="75"/>
      <c r="M342" s="75"/>
      <c r="N342" s="112">
        <v>1</v>
      </c>
      <c r="O342" s="75"/>
      <c r="P342" s="75"/>
      <c r="Q342" s="75"/>
      <c r="R342" s="112" t="s">
        <v>3</v>
      </c>
      <c r="S342" s="112" t="s">
        <v>18</v>
      </c>
    </row>
    <row r="343" spans="1:19" ht="15.75" customHeight="1" x14ac:dyDescent="0.35">
      <c r="A343" s="112">
        <v>532</v>
      </c>
      <c r="B343" s="112" t="s">
        <v>2048</v>
      </c>
      <c r="C343" s="112" t="s">
        <v>2049</v>
      </c>
      <c r="D343" s="112" t="s">
        <v>1177</v>
      </c>
      <c r="E343" s="112" t="s">
        <v>325</v>
      </c>
      <c r="F343" s="112" t="s">
        <v>2050</v>
      </c>
      <c r="G343" s="75"/>
      <c r="H343" s="75"/>
      <c r="I343" s="112" t="s">
        <v>1112</v>
      </c>
      <c r="J343" s="112" t="s">
        <v>290</v>
      </c>
      <c r="K343" s="75"/>
      <c r="L343" s="75"/>
      <c r="M343" s="75"/>
      <c r="N343" s="112">
        <v>5</v>
      </c>
      <c r="O343" s="75"/>
      <c r="P343" s="112">
        <v>32</v>
      </c>
      <c r="Q343" s="75"/>
      <c r="R343" s="112" t="s">
        <v>3</v>
      </c>
      <c r="S343" s="112" t="s">
        <v>18</v>
      </c>
    </row>
    <row r="344" spans="1:19" ht="15.75" customHeight="1" x14ac:dyDescent="0.35">
      <c r="A344" s="112">
        <v>533</v>
      </c>
      <c r="B344" s="112" t="s">
        <v>2051</v>
      </c>
      <c r="C344" s="112" t="s">
        <v>2052</v>
      </c>
      <c r="D344" s="112" t="s">
        <v>1363</v>
      </c>
      <c r="E344" s="112" t="s">
        <v>333</v>
      </c>
      <c r="F344" s="112" t="s">
        <v>2053</v>
      </c>
      <c r="G344" s="75"/>
      <c r="H344" s="75"/>
      <c r="I344" s="112" t="s">
        <v>1112</v>
      </c>
      <c r="J344" s="112" t="s">
        <v>290</v>
      </c>
      <c r="K344" s="75"/>
      <c r="L344" s="75"/>
      <c r="M344" s="75"/>
      <c r="N344" s="112">
        <v>3</v>
      </c>
      <c r="O344" s="75"/>
      <c r="P344" s="112">
        <v>18</v>
      </c>
      <c r="Q344" s="75"/>
      <c r="R344" s="112" t="s">
        <v>3</v>
      </c>
      <c r="S344" s="112" t="s">
        <v>18</v>
      </c>
    </row>
    <row r="345" spans="1:19" ht="15.75" customHeight="1" x14ac:dyDescent="0.35">
      <c r="A345" s="112">
        <v>534</v>
      </c>
      <c r="B345" s="112" t="s">
        <v>2054</v>
      </c>
      <c r="C345" s="112" t="s">
        <v>2055</v>
      </c>
      <c r="D345" s="112" t="s">
        <v>1747</v>
      </c>
      <c r="E345" s="112" t="s">
        <v>556</v>
      </c>
      <c r="F345" s="112" t="s">
        <v>2056</v>
      </c>
      <c r="G345" s="75"/>
      <c r="H345" s="75"/>
      <c r="I345" s="112" t="s">
        <v>886</v>
      </c>
      <c r="J345" s="112" t="s">
        <v>1142</v>
      </c>
      <c r="K345" s="75"/>
      <c r="L345" s="75"/>
      <c r="M345" s="75"/>
      <c r="N345" s="75"/>
      <c r="O345" s="75"/>
      <c r="P345" s="75"/>
      <c r="Q345" s="75"/>
      <c r="R345" s="112" t="s">
        <v>3</v>
      </c>
      <c r="S345" s="112" t="s">
        <v>18</v>
      </c>
    </row>
    <row r="346" spans="1:19" ht="15.75" customHeight="1" x14ac:dyDescent="0.35">
      <c r="A346" s="112">
        <v>539</v>
      </c>
      <c r="B346" s="112" t="s">
        <v>2067</v>
      </c>
      <c r="C346" s="112" t="s">
        <v>2068</v>
      </c>
      <c r="D346" s="112" t="s">
        <v>332</v>
      </c>
      <c r="E346" s="112" t="s">
        <v>288</v>
      </c>
      <c r="F346" s="112" t="s">
        <v>2069</v>
      </c>
      <c r="G346" s="75"/>
      <c r="H346" s="75"/>
      <c r="I346" s="112" t="s">
        <v>1112</v>
      </c>
      <c r="J346" s="112" t="s">
        <v>1113</v>
      </c>
      <c r="K346" s="75"/>
      <c r="L346" s="75"/>
      <c r="M346" s="75"/>
      <c r="N346" s="112">
        <v>11</v>
      </c>
      <c r="O346" s="75"/>
      <c r="P346" s="112">
        <v>25</v>
      </c>
      <c r="Q346" s="75"/>
      <c r="R346" s="112" t="s">
        <v>3</v>
      </c>
      <c r="S346" s="112" t="s">
        <v>18</v>
      </c>
    </row>
    <row r="347" spans="1:19" ht="15.75" customHeight="1" x14ac:dyDescent="0.35">
      <c r="A347" s="112">
        <v>542</v>
      </c>
      <c r="B347" s="112" t="s">
        <v>2076</v>
      </c>
      <c r="C347" s="112" t="s">
        <v>2077</v>
      </c>
      <c r="D347" s="112" t="s">
        <v>1600</v>
      </c>
      <c r="E347" s="112" t="s">
        <v>288</v>
      </c>
      <c r="F347" s="112" t="s">
        <v>2078</v>
      </c>
      <c r="G347" s="75"/>
      <c r="H347" s="75"/>
      <c r="I347" s="112" t="s">
        <v>505</v>
      </c>
      <c r="J347" s="112" t="s">
        <v>1118</v>
      </c>
      <c r="K347" s="75"/>
      <c r="L347" s="75"/>
      <c r="M347" s="75"/>
      <c r="N347" s="112">
        <v>5</v>
      </c>
      <c r="O347" s="75"/>
      <c r="P347" s="112">
        <v>19</v>
      </c>
      <c r="Q347" s="75"/>
      <c r="R347" s="112" t="s">
        <v>3</v>
      </c>
      <c r="S347" s="112" t="s">
        <v>18</v>
      </c>
    </row>
    <row r="348" spans="1:19" ht="15.75" customHeight="1" x14ac:dyDescent="0.35">
      <c r="A348" s="112">
        <v>543</v>
      </c>
      <c r="B348" s="112" t="s">
        <v>2079</v>
      </c>
      <c r="C348" s="112" t="s">
        <v>2080</v>
      </c>
      <c r="D348" s="112" t="s">
        <v>1181</v>
      </c>
      <c r="E348" s="112" t="s">
        <v>396</v>
      </c>
      <c r="F348" s="112" t="s">
        <v>2081</v>
      </c>
      <c r="G348" s="75"/>
      <c r="H348" s="75"/>
      <c r="I348" s="112" t="s">
        <v>505</v>
      </c>
      <c r="J348" s="112" t="s">
        <v>1118</v>
      </c>
      <c r="K348" s="75"/>
      <c r="L348" s="75"/>
      <c r="M348" s="75"/>
      <c r="N348" s="112">
        <v>35</v>
      </c>
      <c r="O348" s="75"/>
      <c r="P348" s="112">
        <v>50</v>
      </c>
      <c r="Q348" s="75"/>
      <c r="R348" s="112" t="s">
        <v>3</v>
      </c>
      <c r="S348" s="112" t="s">
        <v>18</v>
      </c>
    </row>
    <row r="349" spans="1:19" ht="15.75" customHeight="1" x14ac:dyDescent="0.35">
      <c r="A349" s="112">
        <v>548</v>
      </c>
      <c r="B349" s="112" t="s">
        <v>2091</v>
      </c>
      <c r="C349" s="112" t="s">
        <v>2092</v>
      </c>
      <c r="D349" s="112" t="s">
        <v>1480</v>
      </c>
      <c r="E349" s="112" t="s">
        <v>346</v>
      </c>
      <c r="F349" s="112" t="s">
        <v>2093</v>
      </c>
      <c r="G349" s="75"/>
      <c r="H349" s="75"/>
      <c r="I349" s="112" t="s">
        <v>505</v>
      </c>
      <c r="J349" s="112" t="s">
        <v>1118</v>
      </c>
      <c r="K349" s="75"/>
      <c r="L349" s="75"/>
      <c r="M349" s="75"/>
      <c r="N349" s="112">
        <v>1</v>
      </c>
      <c r="O349" s="75"/>
      <c r="P349" s="112">
        <v>32</v>
      </c>
      <c r="Q349" s="75"/>
      <c r="R349" s="112" t="s">
        <v>3</v>
      </c>
      <c r="S349" s="112" t="s">
        <v>18</v>
      </c>
    </row>
    <row r="350" spans="1:19" ht="15.75" customHeight="1" x14ac:dyDescent="0.35">
      <c r="A350" s="112">
        <v>550</v>
      </c>
      <c r="B350" s="112" t="s">
        <v>2097</v>
      </c>
      <c r="C350" s="112" t="s">
        <v>2098</v>
      </c>
      <c r="D350" s="112" t="s">
        <v>1818</v>
      </c>
      <c r="E350" s="112" t="s">
        <v>493</v>
      </c>
      <c r="F350" s="112" t="s">
        <v>2099</v>
      </c>
      <c r="G350" s="75"/>
      <c r="H350" s="75"/>
      <c r="I350" s="112" t="s">
        <v>1112</v>
      </c>
      <c r="J350" s="112" t="s">
        <v>290</v>
      </c>
      <c r="K350" s="75"/>
      <c r="L350" s="75"/>
      <c r="M350" s="75"/>
      <c r="N350" s="112">
        <v>14</v>
      </c>
      <c r="O350" s="75"/>
      <c r="P350" s="112">
        <v>33</v>
      </c>
      <c r="Q350" s="75"/>
      <c r="R350" s="112" t="s">
        <v>3</v>
      </c>
      <c r="S350" s="112" t="s">
        <v>18</v>
      </c>
    </row>
    <row r="351" spans="1:19" ht="15.75" customHeight="1" x14ac:dyDescent="0.35">
      <c r="A351" s="112">
        <v>551</v>
      </c>
      <c r="B351" s="112" t="s">
        <v>2100</v>
      </c>
      <c r="C351" s="112" t="s">
        <v>2101</v>
      </c>
      <c r="D351" s="112" t="s">
        <v>2102</v>
      </c>
      <c r="E351" s="112" t="s">
        <v>310</v>
      </c>
      <c r="F351" s="112" t="s">
        <v>2103</v>
      </c>
      <c r="G351" s="75"/>
      <c r="H351" s="75"/>
      <c r="I351" s="112" t="s">
        <v>505</v>
      </c>
      <c r="J351" s="112" t="s">
        <v>1118</v>
      </c>
      <c r="K351" s="75"/>
      <c r="L351" s="75"/>
      <c r="M351" s="75"/>
      <c r="N351" s="112">
        <v>9</v>
      </c>
      <c r="O351" s="75"/>
      <c r="P351" s="112">
        <v>51</v>
      </c>
      <c r="Q351" s="75"/>
      <c r="R351" s="112" t="s">
        <v>3</v>
      </c>
      <c r="S351" s="112" t="s">
        <v>18</v>
      </c>
    </row>
    <row r="352" spans="1:19" ht="15.75" customHeight="1" x14ac:dyDescent="0.35">
      <c r="A352" s="112">
        <v>552</v>
      </c>
      <c r="B352" s="112" t="s">
        <v>1425</v>
      </c>
      <c r="C352" s="112" t="s">
        <v>2104</v>
      </c>
      <c r="D352" s="112" t="s">
        <v>1110</v>
      </c>
      <c r="E352" s="112" t="s">
        <v>556</v>
      </c>
      <c r="F352" s="112" t="s">
        <v>1141</v>
      </c>
      <c r="G352" s="75"/>
      <c r="H352" s="75"/>
      <c r="I352" s="112" t="s">
        <v>886</v>
      </c>
      <c r="J352" s="112" t="s">
        <v>1142</v>
      </c>
      <c r="K352" s="75"/>
      <c r="L352" s="75"/>
      <c r="M352" s="75"/>
      <c r="N352" s="75"/>
      <c r="O352" s="75"/>
      <c r="P352" s="75"/>
      <c r="Q352" s="75"/>
      <c r="R352" s="112" t="s">
        <v>3</v>
      </c>
      <c r="S352" s="112" t="s">
        <v>18</v>
      </c>
    </row>
    <row r="353" spans="1:19" ht="15.75" customHeight="1" x14ac:dyDescent="0.35">
      <c r="A353" s="112">
        <v>554</v>
      </c>
      <c r="B353" s="112" t="s">
        <v>2106</v>
      </c>
      <c r="C353" s="112" t="s">
        <v>2107</v>
      </c>
      <c r="D353" s="112" t="s">
        <v>2108</v>
      </c>
      <c r="E353" s="112" t="s">
        <v>346</v>
      </c>
      <c r="F353" s="112" t="s">
        <v>2109</v>
      </c>
      <c r="G353" s="75"/>
      <c r="H353" s="75"/>
      <c r="I353" s="112" t="s">
        <v>505</v>
      </c>
      <c r="J353" s="112" t="s">
        <v>1118</v>
      </c>
      <c r="K353" s="75"/>
      <c r="L353" s="75"/>
      <c r="M353" s="75"/>
      <c r="N353" s="112">
        <v>4</v>
      </c>
      <c r="O353" s="75"/>
      <c r="P353" s="112">
        <v>54</v>
      </c>
      <c r="Q353" s="75"/>
      <c r="R353" s="112" t="s">
        <v>3</v>
      </c>
      <c r="S353" s="112" t="s">
        <v>18</v>
      </c>
    </row>
    <row r="354" spans="1:19" ht="15.75" customHeight="1" x14ac:dyDescent="0.35">
      <c r="A354" s="112">
        <v>555</v>
      </c>
      <c r="B354" s="112" t="s">
        <v>2110</v>
      </c>
      <c r="C354" s="112" t="s">
        <v>2111</v>
      </c>
      <c r="D354" s="112" t="s">
        <v>332</v>
      </c>
      <c r="E354" s="112" t="s">
        <v>310</v>
      </c>
      <c r="F354" s="112" t="s">
        <v>2112</v>
      </c>
      <c r="G354" s="75"/>
      <c r="H354" s="75"/>
      <c r="I354" s="112" t="s">
        <v>886</v>
      </c>
      <c r="J354" s="112" t="s">
        <v>290</v>
      </c>
      <c r="K354" s="75"/>
      <c r="L354" s="75"/>
      <c r="M354" s="75"/>
      <c r="N354" s="112">
        <v>6</v>
      </c>
      <c r="O354" s="75"/>
      <c r="P354" s="75"/>
      <c r="Q354" s="75"/>
      <c r="R354" s="112" t="s">
        <v>3</v>
      </c>
      <c r="S354" s="112" t="s">
        <v>18</v>
      </c>
    </row>
    <row r="355" spans="1:19" ht="15.75" customHeight="1" x14ac:dyDescent="0.35">
      <c r="A355" s="112">
        <v>556</v>
      </c>
      <c r="B355" s="112" t="s">
        <v>2113</v>
      </c>
      <c r="C355" s="112" t="s">
        <v>2114</v>
      </c>
      <c r="D355" s="112" t="s">
        <v>1110</v>
      </c>
      <c r="E355" s="112" t="s">
        <v>310</v>
      </c>
      <c r="F355" s="112" t="s">
        <v>2115</v>
      </c>
      <c r="G355" s="75"/>
      <c r="H355" s="75"/>
      <c r="I355" s="112" t="s">
        <v>1112</v>
      </c>
      <c r="J355" s="112" t="s">
        <v>1113</v>
      </c>
      <c r="K355" s="75"/>
      <c r="L355" s="75"/>
      <c r="M355" s="75"/>
      <c r="N355" s="75"/>
      <c r="O355" s="75"/>
      <c r="P355" s="112">
        <v>9</v>
      </c>
      <c r="Q355" s="75"/>
      <c r="R355" s="112" t="s">
        <v>3</v>
      </c>
      <c r="S355" s="112" t="s">
        <v>18</v>
      </c>
    </row>
    <row r="356" spans="1:19" ht="15.75" customHeight="1" x14ac:dyDescent="0.35">
      <c r="A356" s="112">
        <v>559</v>
      </c>
      <c r="B356" s="112" t="s">
        <v>2119</v>
      </c>
      <c r="C356" s="112" t="s">
        <v>2120</v>
      </c>
      <c r="D356" s="112" t="s">
        <v>1272</v>
      </c>
      <c r="E356" s="112" t="s">
        <v>639</v>
      </c>
      <c r="F356" s="112" t="s">
        <v>2121</v>
      </c>
      <c r="G356" s="75"/>
      <c r="H356" s="75"/>
      <c r="I356" s="112" t="s">
        <v>1112</v>
      </c>
      <c r="J356" s="112" t="s">
        <v>1274</v>
      </c>
      <c r="K356" s="75"/>
      <c r="L356" s="75"/>
      <c r="M356" s="75"/>
      <c r="N356" s="75"/>
      <c r="O356" s="75"/>
      <c r="P356" s="112">
        <v>38</v>
      </c>
      <c r="Q356" s="75"/>
      <c r="R356" s="112" t="s">
        <v>3</v>
      </c>
      <c r="S356" s="112" t="s">
        <v>18</v>
      </c>
    </row>
    <row r="357" spans="1:19" ht="15.75" customHeight="1" x14ac:dyDescent="0.35">
      <c r="A357" s="112">
        <v>560</v>
      </c>
      <c r="B357" s="112" t="s">
        <v>2122</v>
      </c>
      <c r="C357" s="112" t="s">
        <v>2123</v>
      </c>
      <c r="D357" s="112" t="s">
        <v>1181</v>
      </c>
      <c r="E357" s="112" t="s">
        <v>493</v>
      </c>
      <c r="F357" s="112" t="s">
        <v>2124</v>
      </c>
      <c r="G357" s="75"/>
      <c r="H357" s="75"/>
      <c r="I357" s="112" t="s">
        <v>505</v>
      </c>
      <c r="J357" s="112" t="s">
        <v>1118</v>
      </c>
      <c r="K357" s="75"/>
      <c r="L357" s="75"/>
      <c r="M357" s="75"/>
      <c r="N357" s="75"/>
      <c r="O357" s="75"/>
      <c r="P357" s="112">
        <v>22</v>
      </c>
      <c r="Q357" s="75"/>
      <c r="R357" s="112" t="s">
        <v>3</v>
      </c>
      <c r="S357" s="112" t="s">
        <v>18</v>
      </c>
    </row>
    <row r="358" spans="1:19" ht="15.75" customHeight="1" x14ac:dyDescent="0.35">
      <c r="A358" s="112">
        <v>563</v>
      </c>
      <c r="B358" s="112" t="s">
        <v>2129</v>
      </c>
      <c r="C358" s="112" t="s">
        <v>2130</v>
      </c>
      <c r="D358" s="112" t="s">
        <v>1110</v>
      </c>
      <c r="E358" s="112" t="s">
        <v>346</v>
      </c>
      <c r="F358" s="112" t="s">
        <v>1141</v>
      </c>
      <c r="G358" s="75"/>
      <c r="H358" s="75"/>
      <c r="I358" s="112" t="s">
        <v>886</v>
      </c>
      <c r="J358" s="112" t="s">
        <v>1154</v>
      </c>
      <c r="K358" s="75"/>
      <c r="L358" s="75"/>
      <c r="M358" s="75"/>
      <c r="N358" s="112">
        <v>2</v>
      </c>
      <c r="O358" s="75"/>
      <c r="P358" s="75"/>
      <c r="Q358" s="75"/>
      <c r="R358" s="112" t="s">
        <v>3</v>
      </c>
      <c r="S358" s="112" t="s">
        <v>18</v>
      </c>
    </row>
    <row r="359" spans="1:19" ht="15.75" customHeight="1" x14ac:dyDescent="0.35">
      <c r="A359" s="112">
        <v>566</v>
      </c>
      <c r="B359" s="112" t="s">
        <v>2135</v>
      </c>
      <c r="C359" s="112" t="s">
        <v>2136</v>
      </c>
      <c r="D359" s="112" t="s">
        <v>332</v>
      </c>
      <c r="E359" s="112" t="s">
        <v>346</v>
      </c>
      <c r="F359" s="112" t="s">
        <v>1141</v>
      </c>
      <c r="G359" s="75"/>
      <c r="H359" s="75"/>
      <c r="I359" s="112" t="s">
        <v>886</v>
      </c>
      <c r="J359" s="112" t="s">
        <v>290</v>
      </c>
      <c r="K359" s="75"/>
      <c r="L359" s="75"/>
      <c r="M359" s="75"/>
      <c r="N359" s="75"/>
      <c r="O359" s="75"/>
      <c r="P359" s="75"/>
      <c r="Q359" s="75"/>
      <c r="R359" s="112" t="s">
        <v>3</v>
      </c>
      <c r="S359" s="112" t="s">
        <v>18</v>
      </c>
    </row>
    <row r="360" spans="1:19" ht="15.75" customHeight="1" x14ac:dyDescent="0.35">
      <c r="A360" s="112">
        <v>567</v>
      </c>
      <c r="B360" s="112" t="s">
        <v>1804</v>
      </c>
      <c r="C360" s="112" t="s">
        <v>2137</v>
      </c>
      <c r="D360" s="112" t="s">
        <v>1110</v>
      </c>
      <c r="E360" s="112" t="s">
        <v>295</v>
      </c>
      <c r="F360" s="112" t="s">
        <v>1806</v>
      </c>
      <c r="G360" s="75"/>
      <c r="H360" s="75"/>
      <c r="I360" s="112" t="s">
        <v>886</v>
      </c>
      <c r="J360" s="112" t="s">
        <v>290</v>
      </c>
      <c r="K360" s="75"/>
      <c r="L360" s="75"/>
      <c r="M360" s="75"/>
      <c r="N360" s="112">
        <v>4</v>
      </c>
      <c r="O360" s="75"/>
      <c r="P360" s="75"/>
      <c r="Q360" s="75"/>
      <c r="R360" s="112" t="s">
        <v>3</v>
      </c>
      <c r="S360" s="112" t="s">
        <v>18</v>
      </c>
    </row>
    <row r="361" spans="1:19" ht="15.75" customHeight="1" x14ac:dyDescent="0.35">
      <c r="A361" s="112">
        <v>568</v>
      </c>
      <c r="B361" s="112" t="s">
        <v>2138</v>
      </c>
      <c r="C361" s="112" t="s">
        <v>2139</v>
      </c>
      <c r="D361" s="112" t="s">
        <v>1297</v>
      </c>
      <c r="E361" s="112" t="s">
        <v>302</v>
      </c>
      <c r="F361" s="112" t="s">
        <v>1298</v>
      </c>
      <c r="G361" s="75"/>
      <c r="H361" s="75"/>
      <c r="I361" s="112" t="s">
        <v>1112</v>
      </c>
      <c r="J361" s="112" t="s">
        <v>290</v>
      </c>
      <c r="K361" s="75"/>
      <c r="L361" s="75"/>
      <c r="M361" s="75"/>
      <c r="N361" s="112">
        <v>2</v>
      </c>
      <c r="O361" s="75"/>
      <c r="P361" s="112">
        <v>54</v>
      </c>
      <c r="Q361" s="75"/>
      <c r="R361" s="112" t="s">
        <v>3</v>
      </c>
      <c r="S361" s="112" t="s">
        <v>18</v>
      </c>
    </row>
    <row r="362" spans="1:19" ht="15.75" customHeight="1" x14ac:dyDescent="0.35">
      <c r="A362" s="112">
        <v>573</v>
      </c>
      <c r="B362" s="112" t="s">
        <v>2147</v>
      </c>
      <c r="C362" s="112" t="s">
        <v>2148</v>
      </c>
      <c r="D362" s="112" t="s">
        <v>332</v>
      </c>
      <c r="E362" s="112" t="s">
        <v>295</v>
      </c>
      <c r="F362" s="112" t="s">
        <v>2149</v>
      </c>
      <c r="G362" s="75"/>
      <c r="H362" s="75"/>
      <c r="I362" s="112" t="s">
        <v>1112</v>
      </c>
      <c r="J362" s="112" t="s">
        <v>1113</v>
      </c>
      <c r="K362" s="75"/>
      <c r="L362" s="75"/>
      <c r="M362" s="75"/>
      <c r="N362" s="75"/>
      <c r="O362" s="75"/>
      <c r="P362" s="112">
        <v>64</v>
      </c>
      <c r="Q362" s="75"/>
      <c r="R362" s="112" t="s">
        <v>3</v>
      </c>
      <c r="S362" s="112" t="s">
        <v>18</v>
      </c>
    </row>
    <row r="363" spans="1:19" ht="15.75" customHeight="1" x14ac:dyDescent="0.35">
      <c r="A363" s="112">
        <v>577</v>
      </c>
      <c r="B363" s="112" t="s">
        <v>2158</v>
      </c>
      <c r="C363" s="112" t="s">
        <v>2159</v>
      </c>
      <c r="D363" s="112" t="s">
        <v>2160</v>
      </c>
      <c r="E363" s="112" t="s">
        <v>288</v>
      </c>
      <c r="F363" s="112" t="s">
        <v>2161</v>
      </c>
      <c r="G363" s="75"/>
      <c r="H363" s="75"/>
      <c r="I363" s="112" t="s">
        <v>1112</v>
      </c>
      <c r="J363" s="112" t="s">
        <v>290</v>
      </c>
      <c r="K363" s="75"/>
      <c r="L363" s="75"/>
      <c r="M363" s="75"/>
      <c r="N363" s="112">
        <v>4</v>
      </c>
      <c r="O363" s="75"/>
      <c r="P363" s="112">
        <v>18</v>
      </c>
      <c r="Q363" s="75"/>
      <c r="R363" s="112" t="s">
        <v>3</v>
      </c>
      <c r="S363" s="112" t="s">
        <v>18</v>
      </c>
    </row>
    <row r="364" spans="1:19" ht="15.75" customHeight="1" x14ac:dyDescent="0.35">
      <c r="A364" s="112">
        <v>584</v>
      </c>
      <c r="B364" s="112" t="s">
        <v>2176</v>
      </c>
      <c r="C364" s="112" t="s">
        <v>2177</v>
      </c>
      <c r="D364" s="112" t="s">
        <v>1828</v>
      </c>
      <c r="E364" s="112" t="s">
        <v>493</v>
      </c>
      <c r="F364" s="112" t="s">
        <v>2178</v>
      </c>
      <c r="G364" s="75"/>
      <c r="H364" s="75"/>
      <c r="I364" s="112" t="s">
        <v>505</v>
      </c>
      <c r="J364" s="112" t="s">
        <v>1118</v>
      </c>
      <c r="K364" s="75"/>
      <c r="L364" s="75"/>
      <c r="M364" s="75"/>
      <c r="N364" s="112">
        <v>5</v>
      </c>
      <c r="O364" s="75"/>
      <c r="P364" s="112">
        <v>29</v>
      </c>
      <c r="Q364" s="75"/>
      <c r="R364" s="112" t="s">
        <v>3</v>
      </c>
      <c r="S364" s="112" t="s">
        <v>18</v>
      </c>
    </row>
    <row r="365" spans="1:19" ht="15.75" customHeight="1" x14ac:dyDescent="0.35">
      <c r="A365" s="112">
        <v>586</v>
      </c>
      <c r="B365" s="112" t="s">
        <v>2180</v>
      </c>
      <c r="C365" s="112" t="s">
        <v>2181</v>
      </c>
      <c r="D365" s="112" t="s">
        <v>1329</v>
      </c>
      <c r="E365" s="112" t="s">
        <v>493</v>
      </c>
      <c r="F365" s="112" t="s">
        <v>1141</v>
      </c>
      <c r="G365" s="75"/>
      <c r="H365" s="75"/>
      <c r="I365" s="112" t="s">
        <v>886</v>
      </c>
      <c r="J365" s="112" t="s">
        <v>1142</v>
      </c>
      <c r="K365" s="75"/>
      <c r="L365" s="75"/>
      <c r="M365" s="75"/>
      <c r="N365" s="112">
        <v>2</v>
      </c>
      <c r="O365" s="75"/>
      <c r="P365" s="75"/>
      <c r="Q365" s="75"/>
      <c r="R365" s="112" t="s">
        <v>3</v>
      </c>
      <c r="S365" s="112" t="s">
        <v>18</v>
      </c>
    </row>
    <row r="366" spans="1:19" ht="15.75" customHeight="1" x14ac:dyDescent="0.35">
      <c r="A366" s="112">
        <v>591</v>
      </c>
      <c r="B366" s="112" t="s">
        <v>2188</v>
      </c>
      <c r="C366" s="112" t="s">
        <v>2189</v>
      </c>
      <c r="D366" s="112" t="s">
        <v>1691</v>
      </c>
      <c r="E366" s="112" t="s">
        <v>556</v>
      </c>
      <c r="F366" s="112" t="s">
        <v>2190</v>
      </c>
      <c r="G366" s="75"/>
      <c r="H366" s="75"/>
      <c r="I366" s="112" t="s">
        <v>1112</v>
      </c>
      <c r="J366" s="112" t="s">
        <v>1154</v>
      </c>
      <c r="K366" s="75"/>
      <c r="L366" s="75"/>
      <c r="M366" s="75"/>
      <c r="N366" s="75"/>
      <c r="O366" s="75"/>
      <c r="P366" s="112">
        <v>10</v>
      </c>
      <c r="Q366" s="75"/>
      <c r="R366" s="112" t="s">
        <v>3</v>
      </c>
      <c r="S366" s="112" t="s">
        <v>18</v>
      </c>
    </row>
    <row r="367" spans="1:19" ht="15.75" customHeight="1" x14ac:dyDescent="0.35">
      <c r="A367" s="112">
        <v>593</v>
      </c>
      <c r="B367" s="112" t="s">
        <v>2194</v>
      </c>
      <c r="C367" s="112" t="s">
        <v>2195</v>
      </c>
      <c r="D367" s="112" t="s">
        <v>2196</v>
      </c>
      <c r="E367" s="112" t="s">
        <v>302</v>
      </c>
      <c r="F367" s="112" t="s">
        <v>2197</v>
      </c>
      <c r="G367" s="75"/>
      <c r="H367" s="75"/>
      <c r="I367" s="112" t="s">
        <v>1112</v>
      </c>
      <c r="J367" s="112" t="s">
        <v>1147</v>
      </c>
      <c r="K367" s="75"/>
      <c r="L367" s="75"/>
      <c r="M367" s="75"/>
      <c r="N367" s="112">
        <v>1</v>
      </c>
      <c r="O367" s="75"/>
      <c r="P367" s="75"/>
      <c r="Q367" s="75"/>
      <c r="R367" s="112" t="s">
        <v>3</v>
      </c>
      <c r="S367" s="112" t="s">
        <v>18</v>
      </c>
    </row>
    <row r="368" spans="1:19" ht="15.75" customHeight="1" x14ac:dyDescent="0.35">
      <c r="A368" s="112">
        <v>601</v>
      </c>
      <c r="B368" s="112" t="s">
        <v>2214</v>
      </c>
      <c r="C368" s="112" t="s">
        <v>2215</v>
      </c>
      <c r="D368" s="112" t="s">
        <v>1110</v>
      </c>
      <c r="E368" s="112" t="s">
        <v>556</v>
      </c>
      <c r="F368" s="112" t="s">
        <v>2216</v>
      </c>
      <c r="G368" s="75"/>
      <c r="H368" s="75"/>
      <c r="I368" s="112" t="s">
        <v>886</v>
      </c>
      <c r="J368" s="112" t="s">
        <v>1154</v>
      </c>
      <c r="K368" s="75"/>
      <c r="L368" s="75"/>
      <c r="M368" s="75"/>
      <c r="N368" s="75"/>
      <c r="O368" s="75"/>
      <c r="P368" s="75"/>
      <c r="Q368" s="75"/>
      <c r="R368" s="112" t="s">
        <v>3</v>
      </c>
      <c r="S368" s="112" t="s">
        <v>18</v>
      </c>
    </row>
    <row r="369" spans="1:19" ht="15.75" customHeight="1" x14ac:dyDescent="0.35">
      <c r="A369" s="112">
        <v>602</v>
      </c>
      <c r="B369" s="112" t="s">
        <v>2217</v>
      </c>
      <c r="C369" s="112" t="s">
        <v>2218</v>
      </c>
      <c r="D369" s="112" t="s">
        <v>2219</v>
      </c>
      <c r="E369" s="112" t="s">
        <v>295</v>
      </c>
      <c r="F369" s="112" t="s">
        <v>2220</v>
      </c>
      <c r="G369" s="75"/>
      <c r="H369" s="75"/>
      <c r="I369" s="112" t="s">
        <v>505</v>
      </c>
      <c r="J369" s="112" t="s">
        <v>1118</v>
      </c>
      <c r="K369" s="75"/>
      <c r="L369" s="75"/>
      <c r="M369" s="75"/>
      <c r="N369" s="112">
        <v>33</v>
      </c>
      <c r="O369" s="75"/>
      <c r="P369" s="112">
        <v>28</v>
      </c>
      <c r="Q369" s="75"/>
      <c r="R369" s="112" t="s">
        <v>3</v>
      </c>
      <c r="S369" s="112" t="s">
        <v>18</v>
      </c>
    </row>
    <row r="370" spans="1:19" ht="15.75" customHeight="1" x14ac:dyDescent="0.35">
      <c r="A370" s="112">
        <v>605</v>
      </c>
      <c r="B370" s="112" t="s">
        <v>2224</v>
      </c>
      <c r="C370" s="112" t="s">
        <v>2225</v>
      </c>
      <c r="D370" s="112" t="s">
        <v>1444</v>
      </c>
      <c r="E370" s="112" t="s">
        <v>288</v>
      </c>
      <c r="F370" s="112" t="s">
        <v>1445</v>
      </c>
      <c r="G370" s="75"/>
      <c r="H370" s="75"/>
      <c r="I370" s="112" t="s">
        <v>1112</v>
      </c>
      <c r="J370" s="112" t="s">
        <v>290</v>
      </c>
      <c r="K370" s="75"/>
      <c r="L370" s="75"/>
      <c r="M370" s="75"/>
      <c r="N370" s="112">
        <v>1</v>
      </c>
      <c r="O370" s="75"/>
      <c r="P370" s="112">
        <v>30</v>
      </c>
      <c r="Q370" s="75"/>
      <c r="R370" s="112" t="s">
        <v>3</v>
      </c>
      <c r="S370" s="112" t="s">
        <v>18</v>
      </c>
    </row>
    <row r="371" spans="1:19" ht="15.75" customHeight="1" x14ac:dyDescent="0.35">
      <c r="A371" s="112">
        <v>606</v>
      </c>
      <c r="B371" s="112" t="s">
        <v>1745</v>
      </c>
      <c r="C371" s="112" t="s">
        <v>2226</v>
      </c>
      <c r="D371" s="112" t="s">
        <v>1747</v>
      </c>
      <c r="E371" s="112" t="s">
        <v>493</v>
      </c>
      <c r="F371" s="112" t="s">
        <v>1141</v>
      </c>
      <c r="G371" s="75"/>
      <c r="H371" s="75"/>
      <c r="I371" s="112" t="s">
        <v>886</v>
      </c>
      <c r="J371" s="112" t="s">
        <v>1113</v>
      </c>
      <c r="K371" s="75"/>
      <c r="L371" s="75"/>
      <c r="M371" s="75"/>
      <c r="N371" s="112">
        <v>1</v>
      </c>
      <c r="O371" s="75"/>
      <c r="P371" s="75"/>
      <c r="Q371" s="75"/>
      <c r="R371" s="112" t="s">
        <v>3</v>
      </c>
      <c r="S371" s="112" t="s">
        <v>18</v>
      </c>
    </row>
    <row r="372" spans="1:19" ht="15.75" customHeight="1" x14ac:dyDescent="0.35">
      <c r="A372" s="112">
        <v>611</v>
      </c>
      <c r="B372" s="112" t="s">
        <v>2237</v>
      </c>
      <c r="C372" s="112" t="s">
        <v>2238</v>
      </c>
      <c r="D372" s="112" t="s">
        <v>332</v>
      </c>
      <c r="E372" s="112" t="s">
        <v>295</v>
      </c>
      <c r="F372" s="112" t="s">
        <v>2239</v>
      </c>
      <c r="G372" s="75"/>
      <c r="H372" s="75"/>
      <c r="I372" s="112" t="s">
        <v>886</v>
      </c>
      <c r="J372" s="112" t="s">
        <v>290</v>
      </c>
      <c r="K372" s="75"/>
      <c r="L372" s="75"/>
      <c r="M372" s="75"/>
      <c r="N372" s="112">
        <v>3</v>
      </c>
      <c r="O372" s="75"/>
      <c r="P372" s="75"/>
      <c r="Q372" s="75"/>
      <c r="R372" s="112" t="s">
        <v>3</v>
      </c>
      <c r="S372" s="112" t="s">
        <v>18</v>
      </c>
    </row>
    <row r="373" spans="1:19" ht="15.75" customHeight="1" x14ac:dyDescent="0.35">
      <c r="A373" s="112">
        <v>612</v>
      </c>
      <c r="B373" s="112" t="s">
        <v>2240</v>
      </c>
      <c r="C373" s="112" t="s">
        <v>2241</v>
      </c>
      <c r="D373" s="112" t="s">
        <v>2242</v>
      </c>
      <c r="E373" s="112" t="s">
        <v>295</v>
      </c>
      <c r="F373" s="112" t="s">
        <v>1141</v>
      </c>
      <c r="G373" s="75"/>
      <c r="H373" s="75"/>
      <c r="I373" s="112" t="s">
        <v>886</v>
      </c>
      <c r="J373" s="112" t="s">
        <v>290</v>
      </c>
      <c r="K373" s="75"/>
      <c r="L373" s="75"/>
      <c r="M373" s="75"/>
      <c r="N373" s="75"/>
      <c r="O373" s="75"/>
      <c r="P373" s="75"/>
      <c r="Q373" s="75"/>
      <c r="R373" s="112" t="s">
        <v>3</v>
      </c>
      <c r="S373" s="112" t="s">
        <v>18</v>
      </c>
    </row>
    <row r="374" spans="1:19" ht="15.75" customHeight="1" x14ac:dyDescent="0.35">
      <c r="A374" s="112">
        <v>613</v>
      </c>
      <c r="B374" s="112" t="s">
        <v>2243</v>
      </c>
      <c r="C374" s="112" t="s">
        <v>2244</v>
      </c>
      <c r="D374" s="112" t="s">
        <v>488</v>
      </c>
      <c r="E374" s="112" t="s">
        <v>310</v>
      </c>
      <c r="F374" s="112" t="s">
        <v>1141</v>
      </c>
      <c r="G374" s="75"/>
      <c r="H374" s="75"/>
      <c r="I374" s="112" t="s">
        <v>886</v>
      </c>
      <c r="J374" s="112" t="s">
        <v>2245</v>
      </c>
      <c r="K374" s="75"/>
      <c r="L374" s="75"/>
      <c r="M374" s="75"/>
      <c r="N374" s="112">
        <v>37</v>
      </c>
      <c r="O374" s="75"/>
      <c r="P374" s="75"/>
      <c r="Q374" s="75"/>
      <c r="R374" s="112" t="s">
        <v>3</v>
      </c>
      <c r="S374" s="112" t="s">
        <v>18</v>
      </c>
    </row>
    <row r="375" spans="1:19" ht="15.75" customHeight="1" x14ac:dyDescent="0.35">
      <c r="A375" s="112">
        <v>619</v>
      </c>
      <c r="B375" s="112" t="s">
        <v>2257</v>
      </c>
      <c r="C375" s="112" t="s">
        <v>2258</v>
      </c>
      <c r="D375" s="112" t="s">
        <v>1329</v>
      </c>
      <c r="E375" s="112" t="s">
        <v>346</v>
      </c>
      <c r="F375" s="112" t="s">
        <v>2259</v>
      </c>
      <c r="G375" s="75"/>
      <c r="H375" s="75"/>
      <c r="I375" s="112" t="s">
        <v>886</v>
      </c>
      <c r="J375" s="112" t="s">
        <v>1142</v>
      </c>
      <c r="K375" s="75"/>
      <c r="L375" s="75"/>
      <c r="M375" s="75"/>
      <c r="N375" s="112">
        <v>4</v>
      </c>
      <c r="O375" s="75"/>
      <c r="P375" s="75"/>
      <c r="Q375" s="75"/>
      <c r="R375" s="112" t="s">
        <v>3</v>
      </c>
      <c r="S375" s="112" t="s">
        <v>18</v>
      </c>
    </row>
    <row r="376" spans="1:19" ht="15.75" customHeight="1" x14ac:dyDescent="0.35">
      <c r="A376" s="112">
        <v>620</v>
      </c>
      <c r="B376" s="112" t="s">
        <v>2260</v>
      </c>
      <c r="C376" s="112" t="s">
        <v>2261</v>
      </c>
      <c r="D376" s="112" t="s">
        <v>332</v>
      </c>
      <c r="E376" s="112" t="s">
        <v>346</v>
      </c>
      <c r="F376" s="112" t="s">
        <v>1141</v>
      </c>
      <c r="G376" s="75"/>
      <c r="H376" s="75"/>
      <c r="I376" s="112" t="s">
        <v>886</v>
      </c>
      <c r="J376" s="112" t="s">
        <v>1142</v>
      </c>
      <c r="K376" s="75"/>
      <c r="L376" s="75"/>
      <c r="M376" s="75"/>
      <c r="N376" s="112">
        <v>1</v>
      </c>
      <c r="O376" s="75"/>
      <c r="P376" s="75"/>
      <c r="Q376" s="75"/>
      <c r="R376" s="112" t="s">
        <v>3</v>
      </c>
      <c r="S376" s="112" t="s">
        <v>18</v>
      </c>
    </row>
    <row r="377" spans="1:19" ht="15.75" customHeight="1" x14ac:dyDescent="0.35">
      <c r="A377" s="112">
        <v>621</v>
      </c>
      <c r="B377" s="112" t="s">
        <v>2262</v>
      </c>
      <c r="C377" s="112" t="s">
        <v>2263</v>
      </c>
      <c r="D377" s="112" t="s">
        <v>2102</v>
      </c>
      <c r="E377" s="112" t="s">
        <v>346</v>
      </c>
      <c r="F377" s="112" t="s">
        <v>2264</v>
      </c>
      <c r="G377" s="75"/>
      <c r="H377" s="75"/>
      <c r="I377" s="112" t="s">
        <v>505</v>
      </c>
      <c r="J377" s="112" t="s">
        <v>1118</v>
      </c>
      <c r="K377" s="75"/>
      <c r="L377" s="75"/>
      <c r="M377" s="75"/>
      <c r="N377" s="112">
        <v>1</v>
      </c>
      <c r="O377" s="75"/>
      <c r="P377" s="112">
        <v>12</v>
      </c>
      <c r="Q377" s="75"/>
      <c r="R377" s="112" t="s">
        <v>3</v>
      </c>
      <c r="S377" s="112" t="s">
        <v>18</v>
      </c>
    </row>
    <row r="378" spans="1:19" ht="15.75" customHeight="1" x14ac:dyDescent="0.35">
      <c r="A378" s="112">
        <v>622</v>
      </c>
      <c r="B378" s="112" t="s">
        <v>2265</v>
      </c>
      <c r="C378" s="112" t="s">
        <v>2266</v>
      </c>
      <c r="D378" s="112" t="s">
        <v>1671</v>
      </c>
      <c r="E378" s="112" t="s">
        <v>556</v>
      </c>
      <c r="F378" s="112" t="s">
        <v>2267</v>
      </c>
      <c r="G378" s="75"/>
      <c r="H378" s="75"/>
      <c r="I378" s="112" t="s">
        <v>886</v>
      </c>
      <c r="J378" s="112" t="s">
        <v>290</v>
      </c>
      <c r="K378" s="75"/>
      <c r="L378" s="75"/>
      <c r="M378" s="75"/>
      <c r="N378" s="112">
        <v>2</v>
      </c>
      <c r="O378" s="75"/>
      <c r="P378" s="75"/>
      <c r="Q378" s="75"/>
      <c r="R378" s="112" t="s">
        <v>3</v>
      </c>
      <c r="S378" s="112" t="s">
        <v>18</v>
      </c>
    </row>
    <row r="379" spans="1:19" ht="15.75" customHeight="1" x14ac:dyDescent="0.35">
      <c r="A379" s="112">
        <v>625</v>
      </c>
      <c r="B379" s="112" t="s">
        <v>1404</v>
      </c>
      <c r="C379" s="112" t="s">
        <v>2274</v>
      </c>
      <c r="D379" s="112" t="s">
        <v>1110</v>
      </c>
      <c r="E379" s="112" t="s">
        <v>346</v>
      </c>
      <c r="F379" s="112" t="s">
        <v>2275</v>
      </c>
      <c r="G379" s="75"/>
      <c r="H379" s="75"/>
      <c r="I379" s="112" t="s">
        <v>886</v>
      </c>
      <c r="J379" s="112" t="s">
        <v>1154</v>
      </c>
      <c r="K379" s="75"/>
      <c r="L379" s="75"/>
      <c r="M379" s="75"/>
      <c r="N379" s="75"/>
      <c r="O379" s="75"/>
      <c r="P379" s="75"/>
      <c r="Q379" s="75"/>
      <c r="R379" s="112" t="s">
        <v>3</v>
      </c>
      <c r="S379" s="112" t="s">
        <v>18</v>
      </c>
    </row>
    <row r="380" spans="1:19" ht="15.75" customHeight="1" x14ac:dyDescent="0.35">
      <c r="A380" s="112">
        <v>626</v>
      </c>
      <c r="B380" s="112" t="s">
        <v>2276</v>
      </c>
      <c r="C380" s="112" t="s">
        <v>2277</v>
      </c>
      <c r="D380" s="112" t="s">
        <v>1897</v>
      </c>
      <c r="E380" s="112" t="s">
        <v>556</v>
      </c>
      <c r="F380" s="112" t="s">
        <v>1141</v>
      </c>
      <c r="G380" s="75"/>
      <c r="H380" s="75"/>
      <c r="I380" s="112" t="s">
        <v>886</v>
      </c>
      <c r="J380" s="112" t="s">
        <v>1154</v>
      </c>
      <c r="K380" s="75"/>
      <c r="L380" s="75"/>
      <c r="M380" s="75"/>
      <c r="N380" s="75"/>
      <c r="O380" s="75"/>
      <c r="P380" s="75"/>
      <c r="Q380" s="75"/>
      <c r="R380" s="112" t="s">
        <v>3</v>
      </c>
      <c r="S380" s="112" t="s">
        <v>18</v>
      </c>
    </row>
    <row r="381" spans="1:19" ht="15.75" customHeight="1" x14ac:dyDescent="0.35">
      <c r="A381" s="112">
        <v>630</v>
      </c>
      <c r="B381" s="112" t="s">
        <v>2286</v>
      </c>
      <c r="C381" s="112" t="s">
        <v>2287</v>
      </c>
      <c r="D381" s="112" t="s">
        <v>2288</v>
      </c>
      <c r="E381" s="112" t="s">
        <v>556</v>
      </c>
      <c r="F381" s="112" t="s">
        <v>1141</v>
      </c>
      <c r="G381" s="75"/>
      <c r="H381" s="75"/>
      <c r="I381" s="112" t="s">
        <v>886</v>
      </c>
      <c r="J381" s="112" t="s">
        <v>1142</v>
      </c>
      <c r="K381" s="75"/>
      <c r="L381" s="75"/>
      <c r="M381" s="75"/>
      <c r="N381" s="75"/>
      <c r="O381" s="75"/>
      <c r="P381" s="75"/>
      <c r="Q381" s="75"/>
      <c r="R381" s="112" t="s">
        <v>3</v>
      </c>
      <c r="S381" s="112" t="s">
        <v>18</v>
      </c>
    </row>
    <row r="382" spans="1:19" ht="15.75" customHeight="1" x14ac:dyDescent="0.35">
      <c r="A382" s="112">
        <v>631</v>
      </c>
      <c r="B382" s="112" t="s">
        <v>2082</v>
      </c>
      <c r="C382" s="112" t="s">
        <v>2289</v>
      </c>
      <c r="D382" s="112" t="s">
        <v>332</v>
      </c>
      <c r="E382" s="112" t="s">
        <v>295</v>
      </c>
      <c r="F382" s="112" t="s">
        <v>2290</v>
      </c>
      <c r="G382" s="75"/>
      <c r="H382" s="75"/>
      <c r="I382" s="112" t="s">
        <v>886</v>
      </c>
      <c r="J382" s="112" t="s">
        <v>290</v>
      </c>
      <c r="K382" s="75"/>
      <c r="L382" s="75"/>
      <c r="M382" s="75"/>
      <c r="N382" s="112">
        <v>4</v>
      </c>
      <c r="O382" s="75"/>
      <c r="P382" s="75"/>
      <c r="Q382" s="75"/>
      <c r="R382" s="112" t="s">
        <v>3</v>
      </c>
      <c r="S382" s="112" t="s">
        <v>18</v>
      </c>
    </row>
    <row r="383" spans="1:19" ht="15.75" customHeight="1" x14ac:dyDescent="0.35">
      <c r="A383" s="112">
        <v>632</v>
      </c>
      <c r="B383" s="112" t="s">
        <v>2291</v>
      </c>
      <c r="C383" s="112" t="s">
        <v>2292</v>
      </c>
      <c r="D383" s="112" t="s">
        <v>1110</v>
      </c>
      <c r="E383" s="112" t="s">
        <v>556</v>
      </c>
      <c r="F383" s="112" t="s">
        <v>1141</v>
      </c>
      <c r="G383" s="75"/>
      <c r="H383" s="75"/>
      <c r="I383" s="112" t="s">
        <v>886</v>
      </c>
      <c r="J383" s="112" t="s">
        <v>1154</v>
      </c>
      <c r="K383" s="75"/>
      <c r="L383" s="75"/>
      <c r="M383" s="75"/>
      <c r="N383" s="75"/>
      <c r="O383" s="75"/>
      <c r="P383" s="75"/>
      <c r="Q383" s="75"/>
      <c r="R383" s="112" t="s">
        <v>3</v>
      </c>
      <c r="S383" s="112" t="s">
        <v>18</v>
      </c>
    </row>
    <row r="384" spans="1:19" ht="15.75" customHeight="1" x14ac:dyDescent="0.35">
      <c r="A384" s="112">
        <v>633</v>
      </c>
      <c r="B384" s="112" t="s">
        <v>1404</v>
      </c>
      <c r="C384" s="112" t="s">
        <v>2293</v>
      </c>
      <c r="D384" s="112" t="s">
        <v>1110</v>
      </c>
      <c r="E384" s="112" t="s">
        <v>493</v>
      </c>
      <c r="F384" s="112" t="s">
        <v>2294</v>
      </c>
      <c r="G384" s="75"/>
      <c r="H384" s="75"/>
      <c r="I384" s="112" t="s">
        <v>886</v>
      </c>
      <c r="J384" s="112" t="s">
        <v>290</v>
      </c>
      <c r="K384" s="75"/>
      <c r="L384" s="75"/>
      <c r="M384" s="75"/>
      <c r="N384" s="112">
        <v>1</v>
      </c>
      <c r="O384" s="75"/>
      <c r="P384" s="75"/>
      <c r="Q384" s="75"/>
      <c r="R384" s="112" t="s">
        <v>3</v>
      </c>
      <c r="S384" s="112" t="s">
        <v>18</v>
      </c>
    </row>
    <row r="385" spans="1:19" ht="15.75" customHeight="1" x14ac:dyDescent="0.35">
      <c r="A385" s="112">
        <v>634</v>
      </c>
      <c r="B385" s="112" t="s">
        <v>2295</v>
      </c>
      <c r="C385" s="112" t="s">
        <v>2296</v>
      </c>
      <c r="D385" s="112" t="s">
        <v>2297</v>
      </c>
      <c r="E385" s="112" t="s">
        <v>346</v>
      </c>
      <c r="F385" s="112" t="s">
        <v>2298</v>
      </c>
      <c r="G385" s="75"/>
      <c r="H385" s="75"/>
      <c r="I385" s="112" t="s">
        <v>886</v>
      </c>
      <c r="J385" s="112" t="s">
        <v>290</v>
      </c>
      <c r="K385" s="75"/>
      <c r="L385" s="75"/>
      <c r="M385" s="75"/>
      <c r="N385" s="75"/>
      <c r="O385" s="75"/>
      <c r="P385" s="75"/>
      <c r="Q385" s="75"/>
      <c r="R385" s="112" t="s">
        <v>3</v>
      </c>
      <c r="S385" s="112" t="s">
        <v>18</v>
      </c>
    </row>
    <row r="386" spans="1:19" ht="15.75" customHeight="1" x14ac:dyDescent="0.35">
      <c r="A386" s="112">
        <v>635</v>
      </c>
      <c r="B386" s="112" t="s">
        <v>2299</v>
      </c>
      <c r="C386" s="112" t="s">
        <v>2300</v>
      </c>
      <c r="D386" s="112" t="s">
        <v>488</v>
      </c>
      <c r="E386" s="112" t="s">
        <v>556</v>
      </c>
      <c r="F386" s="112" t="s">
        <v>2301</v>
      </c>
      <c r="G386" s="75"/>
      <c r="H386" s="75"/>
      <c r="I386" s="112" t="s">
        <v>886</v>
      </c>
      <c r="J386" s="112" t="s">
        <v>1154</v>
      </c>
      <c r="K386" s="75"/>
      <c r="L386" s="75"/>
      <c r="M386" s="75"/>
      <c r="N386" s="75"/>
      <c r="O386" s="75"/>
      <c r="P386" s="75"/>
      <c r="Q386" s="75"/>
      <c r="R386" s="112" t="s">
        <v>3</v>
      </c>
      <c r="S386" s="112" t="s">
        <v>18</v>
      </c>
    </row>
    <row r="387" spans="1:19" ht="15.75" customHeight="1" x14ac:dyDescent="0.35">
      <c r="A387" s="112">
        <v>636</v>
      </c>
      <c r="B387" s="112" t="s">
        <v>2302</v>
      </c>
      <c r="C387" s="112" t="s">
        <v>2303</v>
      </c>
      <c r="D387" s="112" t="s">
        <v>2304</v>
      </c>
      <c r="E387" s="112" t="s">
        <v>556</v>
      </c>
      <c r="F387" s="112" t="s">
        <v>2305</v>
      </c>
      <c r="G387" s="75"/>
      <c r="H387" s="75"/>
      <c r="I387" s="112" t="s">
        <v>505</v>
      </c>
      <c r="J387" s="112" t="s">
        <v>1118</v>
      </c>
      <c r="K387" s="75"/>
      <c r="L387" s="75"/>
      <c r="M387" s="75"/>
      <c r="N387" s="75"/>
      <c r="O387" s="75"/>
      <c r="P387" s="112">
        <v>28</v>
      </c>
      <c r="Q387" s="75"/>
      <c r="R387" s="112" t="s">
        <v>3</v>
      </c>
      <c r="S387" s="112" t="s">
        <v>18</v>
      </c>
    </row>
    <row r="388" spans="1:19" ht="15.75" customHeight="1" x14ac:dyDescent="0.35">
      <c r="A388" s="112">
        <v>637</v>
      </c>
      <c r="B388" s="112" t="s">
        <v>2306</v>
      </c>
      <c r="C388" s="112" t="s">
        <v>2307</v>
      </c>
      <c r="D388" s="112" t="s">
        <v>1569</v>
      </c>
      <c r="E388" s="112" t="s">
        <v>493</v>
      </c>
      <c r="F388" s="112" t="s">
        <v>2308</v>
      </c>
      <c r="G388" s="75"/>
      <c r="H388" s="75"/>
      <c r="I388" s="112" t="s">
        <v>505</v>
      </c>
      <c r="J388" s="112" t="s">
        <v>1118</v>
      </c>
      <c r="K388" s="75"/>
      <c r="L388" s="75"/>
      <c r="M388" s="75"/>
      <c r="N388" s="112">
        <v>9</v>
      </c>
      <c r="O388" s="75"/>
      <c r="P388" s="112">
        <v>29</v>
      </c>
      <c r="Q388" s="75"/>
      <c r="R388" s="112" t="s">
        <v>3</v>
      </c>
      <c r="S388" s="112" t="s">
        <v>18</v>
      </c>
    </row>
    <row r="389" spans="1:19" ht="15.75" customHeight="1" x14ac:dyDescent="0.35">
      <c r="A389" s="112">
        <v>641</v>
      </c>
      <c r="B389" s="112" t="s">
        <v>2318</v>
      </c>
      <c r="C389" s="112" t="s">
        <v>2319</v>
      </c>
      <c r="D389" s="112" t="s">
        <v>1897</v>
      </c>
      <c r="E389" s="112" t="s">
        <v>346</v>
      </c>
      <c r="F389" s="112" t="s">
        <v>2320</v>
      </c>
      <c r="G389" s="75"/>
      <c r="H389" s="75"/>
      <c r="I389" s="112" t="s">
        <v>886</v>
      </c>
      <c r="J389" s="112" t="s">
        <v>290</v>
      </c>
      <c r="K389" s="75"/>
      <c r="L389" s="75"/>
      <c r="M389" s="75"/>
      <c r="N389" s="112">
        <v>1</v>
      </c>
      <c r="O389" s="75"/>
      <c r="P389" s="75"/>
      <c r="Q389" s="75"/>
      <c r="R389" s="112" t="s">
        <v>3</v>
      </c>
      <c r="S389" s="112" t="s">
        <v>18</v>
      </c>
    </row>
    <row r="390" spans="1:19" ht="15.75" customHeight="1" x14ac:dyDescent="0.35">
      <c r="A390" s="112">
        <v>646</v>
      </c>
      <c r="B390" s="112" t="s">
        <v>2327</v>
      </c>
      <c r="C390" s="112" t="s">
        <v>2328</v>
      </c>
      <c r="D390" s="112" t="s">
        <v>332</v>
      </c>
      <c r="E390" s="112" t="s">
        <v>288</v>
      </c>
      <c r="F390" s="112" t="s">
        <v>1141</v>
      </c>
      <c r="G390" s="75"/>
      <c r="H390" s="75"/>
      <c r="I390" s="112" t="s">
        <v>886</v>
      </c>
      <c r="J390" s="112" t="s">
        <v>290</v>
      </c>
      <c r="K390" s="75"/>
      <c r="L390" s="75"/>
      <c r="M390" s="75"/>
      <c r="N390" s="112">
        <v>10</v>
      </c>
      <c r="O390" s="75"/>
      <c r="P390" s="75"/>
      <c r="Q390" s="75"/>
      <c r="R390" s="112" t="s">
        <v>3</v>
      </c>
      <c r="S390" s="112" t="s">
        <v>18</v>
      </c>
    </row>
    <row r="391" spans="1:19" ht="15.75" customHeight="1" x14ac:dyDescent="0.35">
      <c r="A391" s="112">
        <v>650</v>
      </c>
      <c r="B391" s="112" t="s">
        <v>2335</v>
      </c>
      <c r="C391" s="112" t="s">
        <v>2336</v>
      </c>
      <c r="D391" s="112" t="s">
        <v>1181</v>
      </c>
      <c r="E391" s="112" t="s">
        <v>556</v>
      </c>
      <c r="F391" s="112" t="s">
        <v>2337</v>
      </c>
      <c r="G391" s="75"/>
      <c r="H391" s="75"/>
      <c r="I391" s="112" t="s">
        <v>505</v>
      </c>
      <c r="J391" s="112" t="s">
        <v>1118</v>
      </c>
      <c r="K391" s="75"/>
      <c r="L391" s="75"/>
      <c r="M391" s="75"/>
      <c r="N391" s="75"/>
      <c r="O391" s="75"/>
      <c r="P391" s="112">
        <v>24</v>
      </c>
      <c r="Q391" s="75"/>
      <c r="R391" s="112" t="s">
        <v>3</v>
      </c>
      <c r="S391" s="112" t="s">
        <v>18</v>
      </c>
    </row>
    <row r="392" spans="1:19" ht="15.75" customHeight="1" x14ac:dyDescent="0.35">
      <c r="A392" s="112">
        <v>654</v>
      </c>
      <c r="B392" s="112" t="s">
        <v>1145</v>
      </c>
      <c r="C392" s="112" t="s">
        <v>2344</v>
      </c>
      <c r="D392" s="112" t="s">
        <v>488</v>
      </c>
      <c r="E392" s="112" t="s">
        <v>346</v>
      </c>
      <c r="F392" s="112" t="s">
        <v>1146</v>
      </c>
      <c r="G392" s="75"/>
      <c r="H392" s="75"/>
      <c r="I392" s="112" t="s">
        <v>886</v>
      </c>
      <c r="J392" s="112" t="s">
        <v>1147</v>
      </c>
      <c r="K392" s="75"/>
      <c r="L392" s="75"/>
      <c r="M392" s="75"/>
      <c r="N392" s="112">
        <v>4</v>
      </c>
      <c r="O392" s="75"/>
      <c r="P392" s="75"/>
      <c r="Q392" s="75"/>
      <c r="R392" s="112" t="s">
        <v>3</v>
      </c>
      <c r="S392" s="112" t="s">
        <v>18</v>
      </c>
    </row>
    <row r="393" spans="1:19" ht="15.75" customHeight="1" x14ac:dyDescent="0.35">
      <c r="A393" s="112">
        <v>656</v>
      </c>
      <c r="B393" s="112" t="s">
        <v>2346</v>
      </c>
      <c r="C393" s="112" t="s">
        <v>2347</v>
      </c>
      <c r="D393" s="112" t="s">
        <v>1678</v>
      </c>
      <c r="E393" s="112" t="s">
        <v>346</v>
      </c>
      <c r="F393" s="112" t="s">
        <v>2348</v>
      </c>
      <c r="G393" s="75"/>
      <c r="H393" s="75"/>
      <c r="I393" s="112" t="s">
        <v>886</v>
      </c>
      <c r="J393" s="112" t="s">
        <v>1142</v>
      </c>
      <c r="K393" s="75"/>
      <c r="L393" s="75"/>
      <c r="M393" s="75"/>
      <c r="N393" s="112">
        <v>1</v>
      </c>
      <c r="O393" s="75"/>
      <c r="P393" s="75"/>
      <c r="Q393" s="75"/>
      <c r="R393" s="112" t="s">
        <v>3</v>
      </c>
      <c r="S393" s="112" t="s">
        <v>18</v>
      </c>
    </row>
    <row r="394" spans="1:19" ht="15.75" customHeight="1" x14ac:dyDescent="0.35">
      <c r="A394" s="112">
        <v>657</v>
      </c>
      <c r="B394" s="112" t="s">
        <v>1910</v>
      </c>
      <c r="C394" s="112" t="s">
        <v>2349</v>
      </c>
      <c r="D394" s="112" t="s">
        <v>332</v>
      </c>
      <c r="E394" s="112" t="s">
        <v>493</v>
      </c>
      <c r="F394" s="112" t="s">
        <v>1912</v>
      </c>
      <c r="G394" s="75"/>
      <c r="H394" s="75"/>
      <c r="I394" s="112" t="s">
        <v>886</v>
      </c>
      <c r="J394" s="112" t="s">
        <v>290</v>
      </c>
      <c r="K394" s="75"/>
      <c r="L394" s="75"/>
      <c r="M394" s="75"/>
      <c r="N394" s="112">
        <v>2</v>
      </c>
      <c r="O394" s="75"/>
      <c r="P394" s="75"/>
      <c r="Q394" s="75"/>
      <c r="R394" s="112" t="s">
        <v>3</v>
      </c>
      <c r="S394" s="112" t="s">
        <v>18</v>
      </c>
    </row>
    <row r="395" spans="1:19" ht="15.75" customHeight="1" x14ac:dyDescent="0.35">
      <c r="A395" s="112">
        <v>664</v>
      </c>
      <c r="B395" s="112" t="s">
        <v>2367</v>
      </c>
      <c r="C395" s="112" t="s">
        <v>2368</v>
      </c>
      <c r="D395" s="112" t="s">
        <v>2297</v>
      </c>
      <c r="E395" s="112" t="s">
        <v>346</v>
      </c>
      <c r="F395" s="112" t="s">
        <v>2369</v>
      </c>
      <c r="G395" s="75"/>
      <c r="H395" s="75"/>
      <c r="I395" s="112" t="s">
        <v>1112</v>
      </c>
      <c r="J395" s="112" t="s">
        <v>290</v>
      </c>
      <c r="K395" s="75"/>
      <c r="L395" s="75"/>
      <c r="M395" s="75"/>
      <c r="N395" s="75"/>
      <c r="O395" s="75"/>
      <c r="P395" s="112">
        <v>17</v>
      </c>
      <c r="Q395" s="75"/>
      <c r="R395" s="112" t="s">
        <v>3</v>
      </c>
      <c r="S395" s="112" t="s">
        <v>18</v>
      </c>
    </row>
    <row r="396" spans="1:19" ht="15.75" customHeight="1" x14ac:dyDescent="0.35">
      <c r="A396" s="112">
        <v>665</v>
      </c>
      <c r="B396" s="112" t="s">
        <v>2370</v>
      </c>
      <c r="C396" s="112" t="s">
        <v>2371</v>
      </c>
      <c r="D396" s="112" t="s">
        <v>2372</v>
      </c>
      <c r="E396" s="112" t="s">
        <v>493</v>
      </c>
      <c r="F396" s="112" t="s">
        <v>2373</v>
      </c>
      <c r="G396" s="75"/>
      <c r="H396" s="75"/>
      <c r="I396" s="112" t="s">
        <v>886</v>
      </c>
      <c r="J396" s="112" t="s">
        <v>1142</v>
      </c>
      <c r="K396" s="75"/>
      <c r="L396" s="75"/>
      <c r="M396" s="75"/>
      <c r="N396" s="112">
        <v>2</v>
      </c>
      <c r="O396" s="75"/>
      <c r="P396" s="75"/>
      <c r="Q396" s="75"/>
      <c r="R396" s="112" t="s">
        <v>3</v>
      </c>
      <c r="S396" s="112" t="s">
        <v>18</v>
      </c>
    </row>
    <row r="397" spans="1:19" ht="15.75" customHeight="1" x14ac:dyDescent="0.35">
      <c r="A397" s="112">
        <v>670</v>
      </c>
      <c r="B397" s="112" t="s">
        <v>2243</v>
      </c>
      <c r="C397" s="112" t="s">
        <v>2384</v>
      </c>
      <c r="D397" s="112" t="s">
        <v>488</v>
      </c>
      <c r="E397" s="112" t="s">
        <v>639</v>
      </c>
      <c r="F397" s="112" t="s">
        <v>1141</v>
      </c>
      <c r="G397" s="75"/>
      <c r="H397" s="75"/>
      <c r="I397" s="112" t="s">
        <v>886</v>
      </c>
      <c r="J397" s="112" t="s">
        <v>2245</v>
      </c>
      <c r="K397" s="75"/>
      <c r="L397" s="75"/>
      <c r="M397" s="75"/>
      <c r="N397" s="112">
        <v>75</v>
      </c>
      <c r="O397" s="75"/>
      <c r="P397" s="75"/>
      <c r="Q397" s="75"/>
      <c r="R397" s="112" t="s">
        <v>3</v>
      </c>
      <c r="S397" s="112" t="s">
        <v>18</v>
      </c>
    </row>
    <row r="398" spans="1:19" ht="15.75" customHeight="1" x14ac:dyDescent="0.35">
      <c r="A398" s="112">
        <v>671</v>
      </c>
      <c r="B398" s="112" t="s">
        <v>2385</v>
      </c>
      <c r="C398" s="112" t="s">
        <v>2386</v>
      </c>
      <c r="D398" s="112" t="s">
        <v>1975</v>
      </c>
      <c r="E398" s="112" t="s">
        <v>346</v>
      </c>
      <c r="F398" s="112" t="s">
        <v>2387</v>
      </c>
      <c r="G398" s="75"/>
      <c r="H398" s="75"/>
      <c r="I398" s="112" t="s">
        <v>505</v>
      </c>
      <c r="J398" s="112" t="s">
        <v>1118</v>
      </c>
      <c r="K398" s="75"/>
      <c r="L398" s="75"/>
      <c r="M398" s="75"/>
      <c r="N398" s="75"/>
      <c r="O398" s="75"/>
      <c r="P398" s="112">
        <v>17</v>
      </c>
      <c r="Q398" s="75"/>
      <c r="R398" s="112" t="s">
        <v>3</v>
      </c>
      <c r="S398" s="112" t="s">
        <v>18</v>
      </c>
    </row>
    <row r="399" spans="1:19" ht="15.75" customHeight="1" x14ac:dyDescent="0.35">
      <c r="A399" s="112">
        <v>672</v>
      </c>
      <c r="B399" s="112" t="s">
        <v>2388</v>
      </c>
      <c r="C399" s="112" t="s">
        <v>2389</v>
      </c>
      <c r="D399" s="112" t="s">
        <v>1181</v>
      </c>
      <c r="E399" s="112" t="s">
        <v>346</v>
      </c>
      <c r="F399" s="112" t="s">
        <v>2390</v>
      </c>
      <c r="G399" s="75"/>
      <c r="H399" s="75"/>
      <c r="I399" s="112" t="s">
        <v>505</v>
      </c>
      <c r="J399" s="112" t="s">
        <v>1118</v>
      </c>
      <c r="K399" s="75"/>
      <c r="L399" s="75"/>
      <c r="M399" s="75"/>
      <c r="N399" s="75"/>
      <c r="O399" s="75"/>
      <c r="P399" s="112">
        <v>47</v>
      </c>
      <c r="Q399" s="75"/>
      <c r="R399" s="112" t="s">
        <v>3</v>
      </c>
      <c r="S399" s="112" t="s">
        <v>18</v>
      </c>
    </row>
    <row r="400" spans="1:19" ht="15.75" customHeight="1" x14ac:dyDescent="0.35">
      <c r="A400" s="112">
        <v>674</v>
      </c>
      <c r="B400" s="112" t="s">
        <v>2393</v>
      </c>
      <c r="C400" s="112" t="s">
        <v>2394</v>
      </c>
      <c r="D400" s="112" t="s">
        <v>2395</v>
      </c>
      <c r="E400" s="112" t="s">
        <v>556</v>
      </c>
      <c r="F400" s="112" t="s">
        <v>2396</v>
      </c>
      <c r="G400" s="75"/>
      <c r="H400" s="75"/>
      <c r="I400" s="112" t="s">
        <v>505</v>
      </c>
      <c r="J400" s="112" t="s">
        <v>1118</v>
      </c>
      <c r="K400" s="75"/>
      <c r="L400" s="75"/>
      <c r="M400" s="75"/>
      <c r="N400" s="75"/>
      <c r="O400" s="75"/>
      <c r="P400" s="112">
        <v>37</v>
      </c>
      <c r="Q400" s="75"/>
      <c r="R400" s="112" t="s">
        <v>3</v>
      </c>
      <c r="S400" s="112" t="s">
        <v>18</v>
      </c>
    </row>
    <row r="401" spans="1:19" ht="15.75" customHeight="1" x14ac:dyDescent="0.35">
      <c r="A401" s="112">
        <v>676</v>
      </c>
      <c r="B401" s="112" t="s">
        <v>2398</v>
      </c>
      <c r="C401" s="112" t="s">
        <v>2399</v>
      </c>
      <c r="D401" s="112" t="s">
        <v>1110</v>
      </c>
      <c r="E401" s="112" t="s">
        <v>556</v>
      </c>
      <c r="F401" s="112" t="s">
        <v>2400</v>
      </c>
      <c r="G401" s="75"/>
      <c r="H401" s="75"/>
      <c r="I401" s="112" t="s">
        <v>886</v>
      </c>
      <c r="J401" s="112" t="s">
        <v>1154</v>
      </c>
      <c r="K401" s="75"/>
      <c r="L401" s="75"/>
      <c r="M401" s="75"/>
      <c r="N401" s="75"/>
      <c r="O401" s="75"/>
      <c r="P401" s="75"/>
      <c r="Q401" s="75"/>
      <c r="R401" s="112" t="s">
        <v>3</v>
      </c>
      <c r="S401" s="112" t="s">
        <v>18</v>
      </c>
    </row>
    <row r="402" spans="1:19" ht="15.75" customHeight="1" x14ac:dyDescent="0.35">
      <c r="A402" s="112">
        <v>677</v>
      </c>
      <c r="B402" s="112" t="s">
        <v>2401</v>
      </c>
      <c r="C402" s="112" t="s">
        <v>2402</v>
      </c>
      <c r="D402" s="112" t="s">
        <v>1897</v>
      </c>
      <c r="E402" s="112" t="s">
        <v>346</v>
      </c>
      <c r="F402" s="112" t="s">
        <v>2403</v>
      </c>
      <c r="G402" s="75"/>
      <c r="H402" s="75"/>
      <c r="I402" s="112" t="s">
        <v>1112</v>
      </c>
      <c r="J402" s="112" t="s">
        <v>290</v>
      </c>
      <c r="K402" s="75"/>
      <c r="L402" s="75"/>
      <c r="M402" s="75"/>
      <c r="N402" s="112">
        <v>2</v>
      </c>
      <c r="O402" s="75"/>
      <c r="P402" s="112">
        <v>17</v>
      </c>
      <c r="Q402" s="75"/>
      <c r="R402" s="112" t="s">
        <v>3</v>
      </c>
      <c r="S402" s="112" t="s">
        <v>18</v>
      </c>
    </row>
    <row r="403" spans="1:19" ht="15.75" customHeight="1" x14ac:dyDescent="0.35">
      <c r="A403" s="112">
        <v>679</v>
      </c>
      <c r="B403" s="112" t="s">
        <v>2407</v>
      </c>
      <c r="C403" s="112" t="s">
        <v>2408</v>
      </c>
      <c r="D403" s="112" t="s">
        <v>488</v>
      </c>
      <c r="E403" s="112" t="s">
        <v>556</v>
      </c>
      <c r="F403" s="112" t="s">
        <v>2409</v>
      </c>
      <c r="G403" s="75"/>
      <c r="H403" s="75"/>
      <c r="I403" s="112" t="s">
        <v>886</v>
      </c>
      <c r="J403" s="112" t="s">
        <v>290</v>
      </c>
      <c r="K403" s="75"/>
      <c r="L403" s="75"/>
      <c r="M403" s="75"/>
      <c r="N403" s="75"/>
      <c r="O403" s="75"/>
      <c r="P403" s="75"/>
      <c r="Q403" s="75"/>
      <c r="R403" s="112" t="s">
        <v>3</v>
      </c>
      <c r="S403" s="112" t="s">
        <v>18</v>
      </c>
    </row>
    <row r="404" spans="1:19" ht="15.75" customHeight="1" x14ac:dyDescent="0.35">
      <c r="A404" s="112">
        <v>680</v>
      </c>
      <c r="B404" s="112" t="s">
        <v>2410</v>
      </c>
      <c r="C404" s="112" t="s">
        <v>2411</v>
      </c>
      <c r="D404" s="112" t="s">
        <v>2297</v>
      </c>
      <c r="E404" s="112" t="s">
        <v>346</v>
      </c>
      <c r="F404" s="112" t="s">
        <v>2412</v>
      </c>
      <c r="G404" s="75"/>
      <c r="H404" s="75"/>
      <c r="I404" s="112" t="s">
        <v>1112</v>
      </c>
      <c r="J404" s="112" t="s">
        <v>290</v>
      </c>
      <c r="K404" s="75"/>
      <c r="L404" s="75"/>
      <c r="M404" s="75"/>
      <c r="N404" s="75"/>
      <c r="O404" s="75"/>
      <c r="P404" s="112">
        <v>19</v>
      </c>
      <c r="Q404" s="75"/>
      <c r="R404" s="112" t="s">
        <v>3</v>
      </c>
      <c r="S404" s="112" t="s">
        <v>18</v>
      </c>
    </row>
    <row r="405" spans="1:19" ht="15.75" customHeight="1" x14ac:dyDescent="0.35">
      <c r="A405" s="112">
        <v>682</v>
      </c>
      <c r="B405" s="112" t="s">
        <v>2414</v>
      </c>
      <c r="C405" s="112" t="s">
        <v>2415</v>
      </c>
      <c r="D405" s="112" t="s">
        <v>2416</v>
      </c>
      <c r="E405" s="112" t="s">
        <v>556</v>
      </c>
      <c r="F405" s="112" t="s">
        <v>1141</v>
      </c>
      <c r="G405" s="75"/>
      <c r="H405" s="75"/>
      <c r="I405" s="112" t="s">
        <v>886</v>
      </c>
      <c r="J405" s="112" t="s">
        <v>1142</v>
      </c>
      <c r="K405" s="75"/>
      <c r="L405" s="75"/>
      <c r="M405" s="75"/>
      <c r="N405" s="75"/>
      <c r="O405" s="75"/>
      <c r="P405" s="75"/>
      <c r="Q405" s="75"/>
      <c r="R405" s="112" t="s">
        <v>3</v>
      </c>
      <c r="S405" s="112" t="s">
        <v>18</v>
      </c>
    </row>
    <row r="406" spans="1:19" ht="15.75" customHeight="1" x14ac:dyDescent="0.35">
      <c r="A406" s="112">
        <v>684</v>
      </c>
      <c r="B406" s="112" t="s">
        <v>2420</v>
      </c>
      <c r="C406" s="112" t="s">
        <v>2421</v>
      </c>
      <c r="D406" s="112" t="s">
        <v>2219</v>
      </c>
      <c r="E406" s="112" t="s">
        <v>493</v>
      </c>
      <c r="F406" s="112" t="s">
        <v>2422</v>
      </c>
      <c r="G406" s="75"/>
      <c r="H406" s="75"/>
      <c r="I406" s="112" t="s">
        <v>505</v>
      </c>
      <c r="J406" s="112" t="s">
        <v>1118</v>
      </c>
      <c r="K406" s="75"/>
      <c r="L406" s="75"/>
      <c r="M406" s="75"/>
      <c r="N406" s="112">
        <v>12</v>
      </c>
      <c r="O406" s="75"/>
      <c r="P406" s="112">
        <v>48</v>
      </c>
      <c r="Q406" s="75"/>
      <c r="R406" s="112" t="s">
        <v>3</v>
      </c>
      <c r="S406" s="112" t="s">
        <v>18</v>
      </c>
    </row>
    <row r="407" spans="1:19" ht="15.75" customHeight="1" x14ac:dyDescent="0.35">
      <c r="A407" s="112">
        <v>686</v>
      </c>
      <c r="B407" s="112" t="s">
        <v>2426</v>
      </c>
      <c r="C407" s="112" t="s">
        <v>2427</v>
      </c>
      <c r="D407" s="112" t="s">
        <v>1110</v>
      </c>
      <c r="E407" s="112" t="s">
        <v>302</v>
      </c>
      <c r="F407" s="112" t="s">
        <v>2428</v>
      </c>
      <c r="G407" s="75"/>
      <c r="H407" s="75"/>
      <c r="I407" s="112" t="s">
        <v>1112</v>
      </c>
      <c r="J407" s="112" t="s">
        <v>1113</v>
      </c>
      <c r="K407" s="75"/>
      <c r="L407" s="75"/>
      <c r="M407" s="75"/>
      <c r="N407" s="112">
        <v>1</v>
      </c>
      <c r="O407" s="75"/>
      <c r="P407" s="112">
        <v>20</v>
      </c>
      <c r="Q407" s="75"/>
      <c r="R407" s="112" t="s">
        <v>3</v>
      </c>
      <c r="S407" s="112" t="s">
        <v>18</v>
      </c>
    </row>
    <row r="408" spans="1:19" ht="15.75" customHeight="1" x14ac:dyDescent="0.35">
      <c r="A408" s="112">
        <v>687</v>
      </c>
      <c r="B408" s="112" t="s">
        <v>2429</v>
      </c>
      <c r="C408" s="112" t="s">
        <v>2430</v>
      </c>
      <c r="D408" s="112" t="s">
        <v>1667</v>
      </c>
      <c r="E408" s="112" t="s">
        <v>295</v>
      </c>
      <c r="F408" s="112" t="s">
        <v>2431</v>
      </c>
      <c r="G408" s="75"/>
      <c r="H408" s="75"/>
      <c r="I408" s="112" t="s">
        <v>505</v>
      </c>
      <c r="J408" s="112" t="s">
        <v>1118</v>
      </c>
      <c r="K408" s="75"/>
      <c r="L408" s="75"/>
      <c r="M408" s="75"/>
      <c r="N408" s="112">
        <v>25</v>
      </c>
      <c r="O408" s="75"/>
      <c r="P408" s="112">
        <v>45</v>
      </c>
      <c r="Q408" s="75"/>
      <c r="R408" s="112" t="s">
        <v>3</v>
      </c>
      <c r="S408" s="112" t="s">
        <v>18</v>
      </c>
    </row>
    <row r="409" spans="1:19" ht="15.75" customHeight="1" x14ac:dyDescent="0.35">
      <c r="A409" s="112">
        <v>688</v>
      </c>
      <c r="B409" s="112" t="s">
        <v>2432</v>
      </c>
      <c r="C409" s="112" t="s">
        <v>2433</v>
      </c>
      <c r="D409" s="112" t="s">
        <v>1194</v>
      </c>
      <c r="E409" s="112" t="s">
        <v>288</v>
      </c>
      <c r="F409" s="112" t="s">
        <v>2434</v>
      </c>
      <c r="G409" s="75"/>
      <c r="H409" s="75"/>
      <c r="I409" s="112" t="s">
        <v>505</v>
      </c>
      <c r="J409" s="112" t="s">
        <v>1118</v>
      </c>
      <c r="K409" s="75"/>
      <c r="L409" s="75"/>
      <c r="M409" s="75"/>
      <c r="N409" s="112">
        <v>13</v>
      </c>
      <c r="O409" s="75"/>
      <c r="P409" s="112">
        <v>62</v>
      </c>
      <c r="Q409" s="75"/>
      <c r="R409" s="112" t="s">
        <v>3</v>
      </c>
      <c r="S409" s="112" t="s">
        <v>18</v>
      </c>
    </row>
    <row r="410" spans="1:19" ht="15.75" customHeight="1" x14ac:dyDescent="0.35">
      <c r="A410" s="112">
        <v>689</v>
      </c>
      <c r="B410" s="112" t="s">
        <v>2435</v>
      </c>
      <c r="C410" s="112" t="s">
        <v>2436</v>
      </c>
      <c r="D410" s="112" t="s">
        <v>332</v>
      </c>
      <c r="E410" s="112" t="s">
        <v>310</v>
      </c>
      <c r="F410" s="112" t="s">
        <v>2437</v>
      </c>
      <c r="G410" s="75"/>
      <c r="H410" s="75"/>
      <c r="I410" s="112" t="s">
        <v>1112</v>
      </c>
      <c r="J410" s="112" t="s">
        <v>1113</v>
      </c>
      <c r="K410" s="75"/>
      <c r="L410" s="75"/>
      <c r="M410" s="75"/>
      <c r="N410" s="75"/>
      <c r="O410" s="75"/>
      <c r="P410" s="112">
        <v>9</v>
      </c>
      <c r="Q410" s="75"/>
      <c r="R410" s="112" t="s">
        <v>3</v>
      </c>
      <c r="S410" s="112" t="s">
        <v>18</v>
      </c>
    </row>
    <row r="411" spans="1:19" ht="15.75" customHeight="1" x14ac:dyDescent="0.35">
      <c r="A411" s="112">
        <v>691</v>
      </c>
      <c r="B411" s="112" t="s">
        <v>2441</v>
      </c>
      <c r="C411" s="112" t="s">
        <v>2442</v>
      </c>
      <c r="D411" s="112" t="s">
        <v>1169</v>
      </c>
      <c r="E411" s="112" t="s">
        <v>346</v>
      </c>
      <c r="F411" s="112" t="s">
        <v>2443</v>
      </c>
      <c r="G411" s="75"/>
      <c r="H411" s="75"/>
      <c r="I411" s="112" t="s">
        <v>505</v>
      </c>
      <c r="J411" s="112" t="s">
        <v>1118</v>
      </c>
      <c r="K411" s="75"/>
      <c r="L411" s="75"/>
      <c r="M411" s="75"/>
      <c r="N411" s="75"/>
      <c r="O411" s="75"/>
      <c r="P411" s="112">
        <v>40</v>
      </c>
      <c r="Q411" s="75"/>
      <c r="R411" s="112" t="s">
        <v>3</v>
      </c>
      <c r="S411" s="112" t="s">
        <v>18</v>
      </c>
    </row>
    <row r="412" spans="1:19" ht="15.75" customHeight="1" x14ac:dyDescent="0.35">
      <c r="A412" s="112">
        <v>692</v>
      </c>
      <c r="B412" s="112" t="s">
        <v>2444</v>
      </c>
      <c r="C412" s="112" t="s">
        <v>2445</v>
      </c>
      <c r="D412" s="112" t="s">
        <v>1480</v>
      </c>
      <c r="E412" s="112" t="s">
        <v>295</v>
      </c>
      <c r="F412" s="112" t="s">
        <v>2446</v>
      </c>
      <c r="G412" s="75"/>
      <c r="H412" s="75"/>
      <c r="I412" s="112" t="s">
        <v>505</v>
      </c>
      <c r="J412" s="112" t="s">
        <v>1118</v>
      </c>
      <c r="K412" s="75"/>
      <c r="L412" s="75"/>
      <c r="M412" s="75"/>
      <c r="N412" s="112">
        <v>23</v>
      </c>
      <c r="O412" s="75"/>
      <c r="P412" s="112">
        <v>39</v>
      </c>
      <c r="Q412" s="75"/>
      <c r="R412" s="112" t="s">
        <v>3</v>
      </c>
      <c r="S412" s="112" t="s">
        <v>18</v>
      </c>
    </row>
    <row r="413" spans="1:19" ht="15.75" customHeight="1" x14ac:dyDescent="0.35">
      <c r="A413" s="112">
        <v>694</v>
      </c>
      <c r="B413" s="112" t="s">
        <v>2450</v>
      </c>
      <c r="C413" s="112" t="s">
        <v>2451</v>
      </c>
      <c r="D413" s="112" t="s">
        <v>1747</v>
      </c>
      <c r="E413" s="112" t="s">
        <v>288</v>
      </c>
      <c r="F413" s="112" t="s">
        <v>2452</v>
      </c>
      <c r="G413" s="75"/>
      <c r="H413" s="75"/>
      <c r="I413" s="112" t="s">
        <v>1112</v>
      </c>
      <c r="J413" s="112" t="s">
        <v>1113</v>
      </c>
      <c r="K413" s="75"/>
      <c r="L413" s="75"/>
      <c r="M413" s="75"/>
      <c r="N413" s="75"/>
      <c r="O413" s="75"/>
      <c r="P413" s="112">
        <v>14</v>
      </c>
      <c r="Q413" s="75"/>
      <c r="R413" s="112" t="s">
        <v>3</v>
      </c>
      <c r="S413" s="112" t="s">
        <v>18</v>
      </c>
    </row>
    <row r="414" spans="1:19" ht="15.75" customHeight="1" x14ac:dyDescent="0.35">
      <c r="A414" s="112">
        <v>695</v>
      </c>
      <c r="B414" s="112" t="s">
        <v>2453</v>
      </c>
      <c r="C414" s="112" t="s">
        <v>2454</v>
      </c>
      <c r="D414" s="112" t="s">
        <v>2108</v>
      </c>
      <c r="E414" s="112" t="s">
        <v>288</v>
      </c>
      <c r="F414" s="112" t="s">
        <v>2455</v>
      </c>
      <c r="G414" s="75"/>
      <c r="H414" s="75"/>
      <c r="I414" s="112" t="s">
        <v>505</v>
      </c>
      <c r="J414" s="112" t="s">
        <v>1118</v>
      </c>
      <c r="K414" s="75"/>
      <c r="L414" s="75"/>
      <c r="M414" s="75"/>
      <c r="N414" s="112">
        <v>9</v>
      </c>
      <c r="O414" s="75"/>
      <c r="P414" s="112">
        <v>48</v>
      </c>
      <c r="Q414" s="75"/>
      <c r="R414" s="112" t="s">
        <v>3</v>
      </c>
      <c r="S414" s="112" t="s">
        <v>18</v>
      </c>
    </row>
    <row r="415" spans="1:19" ht="15.75" customHeight="1" x14ac:dyDescent="0.35">
      <c r="A415" s="112">
        <v>698</v>
      </c>
      <c r="B415" s="112" t="s">
        <v>2462</v>
      </c>
      <c r="C415" s="112" t="s">
        <v>2463</v>
      </c>
      <c r="D415" s="112" t="s">
        <v>1390</v>
      </c>
      <c r="E415" s="112" t="s">
        <v>493</v>
      </c>
      <c r="F415" s="112" t="s">
        <v>2464</v>
      </c>
      <c r="G415" s="75"/>
      <c r="H415" s="75"/>
      <c r="I415" s="112" t="s">
        <v>505</v>
      </c>
      <c r="J415" s="112" t="s">
        <v>1118</v>
      </c>
      <c r="K415" s="75"/>
      <c r="L415" s="75"/>
      <c r="M415" s="75"/>
      <c r="N415" s="112">
        <v>10</v>
      </c>
      <c r="O415" s="75"/>
      <c r="P415" s="112">
        <v>30</v>
      </c>
      <c r="Q415" s="75"/>
      <c r="R415" s="112" t="s">
        <v>3</v>
      </c>
      <c r="S415" s="112" t="s">
        <v>18</v>
      </c>
    </row>
    <row r="416" spans="1:19" ht="15.75" customHeight="1" x14ac:dyDescent="0.35">
      <c r="A416" s="112">
        <v>701</v>
      </c>
      <c r="B416" s="112" t="s">
        <v>2471</v>
      </c>
      <c r="C416" s="112" t="s">
        <v>2472</v>
      </c>
      <c r="D416" s="112" t="s">
        <v>2473</v>
      </c>
      <c r="E416" s="112" t="s">
        <v>295</v>
      </c>
      <c r="F416" s="112" t="s">
        <v>2474</v>
      </c>
      <c r="G416" s="75"/>
      <c r="H416" s="75"/>
      <c r="I416" s="112" t="s">
        <v>505</v>
      </c>
      <c r="J416" s="112" t="s">
        <v>1118</v>
      </c>
      <c r="K416" s="75"/>
      <c r="L416" s="75"/>
      <c r="M416" s="75"/>
      <c r="N416" s="112">
        <v>5</v>
      </c>
      <c r="O416" s="75"/>
      <c r="P416" s="112">
        <v>81</v>
      </c>
      <c r="Q416" s="75"/>
      <c r="R416" s="112" t="s">
        <v>3</v>
      </c>
      <c r="S416" s="112" t="s">
        <v>18</v>
      </c>
    </row>
    <row r="417" spans="1:19" ht="15.75" customHeight="1" x14ac:dyDescent="0.35">
      <c r="A417" s="112">
        <v>702</v>
      </c>
      <c r="B417" s="112" t="s">
        <v>2475</v>
      </c>
      <c r="C417" s="112" t="s">
        <v>2476</v>
      </c>
      <c r="D417" s="112" t="s">
        <v>1169</v>
      </c>
      <c r="E417" s="112" t="s">
        <v>556</v>
      </c>
      <c r="F417" s="112" t="s">
        <v>2477</v>
      </c>
      <c r="G417" s="75"/>
      <c r="H417" s="75"/>
      <c r="I417" s="112" t="s">
        <v>505</v>
      </c>
      <c r="J417" s="112" t="s">
        <v>1118</v>
      </c>
      <c r="K417" s="75"/>
      <c r="L417" s="75"/>
      <c r="M417" s="75"/>
      <c r="N417" s="75"/>
      <c r="O417" s="75"/>
      <c r="P417" s="112">
        <v>35</v>
      </c>
      <c r="Q417" s="75"/>
      <c r="R417" s="112" t="s">
        <v>3</v>
      </c>
      <c r="S417" s="112" t="s">
        <v>18</v>
      </c>
    </row>
    <row r="418" spans="1:19" ht="15.75" customHeight="1" x14ac:dyDescent="0.35">
      <c r="A418" s="112">
        <v>705</v>
      </c>
      <c r="B418" s="112" t="s">
        <v>2484</v>
      </c>
      <c r="C418" s="112" t="s">
        <v>2485</v>
      </c>
      <c r="D418" s="112" t="s">
        <v>1743</v>
      </c>
      <c r="E418" s="112" t="s">
        <v>325</v>
      </c>
      <c r="F418" s="112" t="s">
        <v>2486</v>
      </c>
      <c r="G418" s="75"/>
      <c r="H418" s="75"/>
      <c r="I418" s="112" t="s">
        <v>886</v>
      </c>
      <c r="J418" s="112" t="s">
        <v>290</v>
      </c>
      <c r="K418" s="75"/>
      <c r="L418" s="75"/>
      <c r="M418" s="75"/>
      <c r="N418" s="112">
        <v>4</v>
      </c>
      <c r="O418" s="75"/>
      <c r="P418" s="112">
        <v>18</v>
      </c>
      <c r="Q418" s="75"/>
      <c r="R418" s="112" t="s">
        <v>3</v>
      </c>
      <c r="S418" s="112" t="s">
        <v>18</v>
      </c>
    </row>
    <row r="419" spans="1:19" ht="15.75" customHeight="1" x14ac:dyDescent="0.35">
      <c r="A419" s="112">
        <v>706</v>
      </c>
      <c r="B419" s="112" t="s">
        <v>2487</v>
      </c>
      <c r="C419" s="112" t="s">
        <v>2488</v>
      </c>
      <c r="D419" s="112" t="s">
        <v>1390</v>
      </c>
      <c r="E419" s="112" t="s">
        <v>310</v>
      </c>
      <c r="F419" s="112" t="s">
        <v>2489</v>
      </c>
      <c r="G419" s="75"/>
      <c r="H419" s="75"/>
      <c r="I419" s="112" t="s">
        <v>505</v>
      </c>
      <c r="J419" s="112" t="s">
        <v>1118</v>
      </c>
      <c r="K419" s="75"/>
      <c r="L419" s="75"/>
      <c r="M419" s="75"/>
      <c r="N419" s="112">
        <v>43</v>
      </c>
      <c r="O419" s="75"/>
      <c r="P419" s="112">
        <v>36</v>
      </c>
      <c r="Q419" s="75"/>
      <c r="R419" s="112" t="s">
        <v>3</v>
      </c>
      <c r="S419" s="112" t="s">
        <v>18</v>
      </c>
    </row>
    <row r="420" spans="1:19" ht="15.75" customHeight="1" x14ac:dyDescent="0.35">
      <c r="A420" s="112">
        <v>707</v>
      </c>
      <c r="B420" s="112" t="s">
        <v>2490</v>
      </c>
      <c r="C420" s="112" t="s">
        <v>2491</v>
      </c>
      <c r="D420" s="112" t="s">
        <v>1417</v>
      </c>
      <c r="E420" s="112" t="s">
        <v>310</v>
      </c>
      <c r="F420" s="112" t="s">
        <v>2492</v>
      </c>
      <c r="G420" s="75"/>
      <c r="H420" s="75"/>
      <c r="I420" s="112" t="s">
        <v>505</v>
      </c>
      <c r="J420" s="112" t="s">
        <v>1118</v>
      </c>
      <c r="K420" s="75"/>
      <c r="L420" s="75"/>
      <c r="M420" s="75"/>
      <c r="N420" s="112">
        <v>2</v>
      </c>
      <c r="O420" s="75"/>
      <c r="P420" s="112">
        <v>38</v>
      </c>
      <c r="Q420" s="75"/>
      <c r="R420" s="112" t="s">
        <v>3</v>
      </c>
      <c r="S420" s="112" t="s">
        <v>18</v>
      </c>
    </row>
    <row r="421" spans="1:19" ht="15.75" customHeight="1" x14ac:dyDescent="0.35">
      <c r="A421" s="112">
        <v>708</v>
      </c>
      <c r="B421" s="112" t="s">
        <v>2493</v>
      </c>
      <c r="C421" s="112" t="s">
        <v>2494</v>
      </c>
      <c r="D421" s="112" t="s">
        <v>332</v>
      </c>
      <c r="E421" s="112" t="s">
        <v>310</v>
      </c>
      <c r="F421" s="112" t="s">
        <v>2495</v>
      </c>
      <c r="G421" s="75"/>
      <c r="H421" s="75"/>
      <c r="I421" s="112" t="s">
        <v>886</v>
      </c>
      <c r="J421" s="112" t="s">
        <v>290</v>
      </c>
      <c r="K421" s="75"/>
      <c r="L421" s="75"/>
      <c r="M421" s="75"/>
      <c r="N421" s="75"/>
      <c r="O421" s="75"/>
      <c r="P421" s="112">
        <v>27</v>
      </c>
      <c r="Q421" s="75"/>
      <c r="R421" s="112" t="s">
        <v>3</v>
      </c>
      <c r="S421" s="112" t="s">
        <v>18</v>
      </c>
    </row>
    <row r="422" spans="1:19" ht="15.75" customHeight="1" x14ac:dyDescent="0.35">
      <c r="A422" s="112">
        <v>709</v>
      </c>
      <c r="B422" s="112" t="s">
        <v>2496</v>
      </c>
      <c r="C422" s="112" t="s">
        <v>2497</v>
      </c>
      <c r="D422" s="112" t="s">
        <v>1194</v>
      </c>
      <c r="E422" s="112" t="s">
        <v>288</v>
      </c>
      <c r="F422" s="112" t="s">
        <v>2498</v>
      </c>
      <c r="G422" s="75"/>
      <c r="H422" s="75"/>
      <c r="I422" s="112" t="s">
        <v>505</v>
      </c>
      <c r="J422" s="112" t="s">
        <v>1118</v>
      </c>
      <c r="K422" s="75"/>
      <c r="L422" s="75"/>
      <c r="M422" s="75"/>
      <c r="N422" s="112">
        <v>24</v>
      </c>
      <c r="O422" s="75"/>
      <c r="P422" s="112">
        <v>138</v>
      </c>
      <c r="Q422" s="75"/>
      <c r="R422" s="112" t="s">
        <v>3</v>
      </c>
      <c r="S422" s="112" t="s">
        <v>18</v>
      </c>
    </row>
    <row r="423" spans="1:19" ht="15.75" customHeight="1" x14ac:dyDescent="0.35">
      <c r="A423" s="112">
        <v>710</v>
      </c>
      <c r="B423" s="112" t="s">
        <v>2499</v>
      </c>
      <c r="C423" s="112" t="s">
        <v>2500</v>
      </c>
      <c r="D423" s="112" t="s">
        <v>2102</v>
      </c>
      <c r="E423" s="112" t="s">
        <v>325</v>
      </c>
      <c r="F423" s="112" t="s">
        <v>2501</v>
      </c>
      <c r="G423" s="75"/>
      <c r="H423" s="75"/>
      <c r="I423" s="112" t="s">
        <v>505</v>
      </c>
      <c r="J423" s="112" t="s">
        <v>1118</v>
      </c>
      <c r="K423" s="75"/>
      <c r="L423" s="75"/>
      <c r="M423" s="75"/>
      <c r="N423" s="112">
        <v>7</v>
      </c>
      <c r="O423" s="75"/>
      <c r="P423" s="112">
        <v>47</v>
      </c>
      <c r="Q423" s="75"/>
      <c r="R423" s="112" t="s">
        <v>3</v>
      </c>
      <c r="S423" s="112" t="s">
        <v>18</v>
      </c>
    </row>
    <row r="424" spans="1:19" ht="15.75" customHeight="1" x14ac:dyDescent="0.35">
      <c r="A424" s="112">
        <v>711</v>
      </c>
      <c r="B424" s="112" t="s">
        <v>2502</v>
      </c>
      <c r="C424" s="112" t="s">
        <v>2503</v>
      </c>
      <c r="D424" s="112" t="s">
        <v>1110</v>
      </c>
      <c r="E424" s="112" t="s">
        <v>325</v>
      </c>
      <c r="F424" s="112" t="s">
        <v>2504</v>
      </c>
      <c r="G424" s="75"/>
      <c r="H424" s="75"/>
      <c r="I424" s="112" t="s">
        <v>1112</v>
      </c>
      <c r="J424" s="112" t="s">
        <v>290</v>
      </c>
      <c r="K424" s="75"/>
      <c r="L424" s="75"/>
      <c r="M424" s="75"/>
      <c r="N424" s="112">
        <v>35</v>
      </c>
      <c r="O424" s="75"/>
      <c r="P424" s="112">
        <v>35</v>
      </c>
      <c r="Q424" s="75"/>
      <c r="R424" s="112" t="s">
        <v>3</v>
      </c>
      <c r="S424" s="112" t="s">
        <v>18</v>
      </c>
    </row>
    <row r="425" spans="1:19" ht="15.75" customHeight="1" x14ac:dyDescent="0.35">
      <c r="A425" s="112">
        <v>712</v>
      </c>
      <c r="B425" s="112" t="s">
        <v>2505</v>
      </c>
      <c r="C425" s="112" t="s">
        <v>2506</v>
      </c>
      <c r="D425" s="112" t="s">
        <v>2507</v>
      </c>
      <c r="E425" s="112" t="s">
        <v>493</v>
      </c>
      <c r="F425" s="112" t="s">
        <v>2508</v>
      </c>
      <c r="G425" s="75"/>
      <c r="H425" s="75"/>
      <c r="I425" s="112" t="s">
        <v>505</v>
      </c>
      <c r="J425" s="112" t="s">
        <v>1118</v>
      </c>
      <c r="K425" s="75"/>
      <c r="L425" s="75"/>
      <c r="M425" s="75"/>
      <c r="N425" s="112">
        <v>3</v>
      </c>
      <c r="O425" s="75"/>
      <c r="P425" s="112">
        <v>17</v>
      </c>
      <c r="Q425" s="75"/>
      <c r="R425" s="112" t="s">
        <v>3</v>
      </c>
      <c r="S425" s="112" t="s">
        <v>18</v>
      </c>
    </row>
    <row r="426" spans="1:19" ht="15.75" customHeight="1" x14ac:dyDescent="0.35">
      <c r="A426" s="112">
        <v>713</v>
      </c>
      <c r="B426" s="112" t="s">
        <v>2509</v>
      </c>
      <c r="C426" s="112" t="s">
        <v>2510</v>
      </c>
      <c r="D426" s="112" t="s">
        <v>1110</v>
      </c>
      <c r="E426" s="112" t="s">
        <v>325</v>
      </c>
      <c r="F426" s="112" t="s">
        <v>2511</v>
      </c>
      <c r="G426" s="75"/>
      <c r="H426" s="75"/>
      <c r="I426" s="112" t="s">
        <v>1112</v>
      </c>
      <c r="J426" s="112" t="s">
        <v>290</v>
      </c>
      <c r="K426" s="75"/>
      <c r="L426" s="75"/>
      <c r="M426" s="75"/>
      <c r="N426" s="112">
        <v>8</v>
      </c>
      <c r="O426" s="75"/>
      <c r="P426" s="112">
        <v>13</v>
      </c>
      <c r="Q426" s="75"/>
      <c r="R426" s="112" t="s">
        <v>3</v>
      </c>
      <c r="S426" s="112" t="s">
        <v>18</v>
      </c>
    </row>
    <row r="427" spans="1:19" ht="15.75" customHeight="1" x14ac:dyDescent="0.35">
      <c r="A427" s="112">
        <v>714</v>
      </c>
      <c r="B427" s="112" t="s">
        <v>2512</v>
      </c>
      <c r="C427" s="112" t="s">
        <v>2513</v>
      </c>
      <c r="D427" s="112" t="s">
        <v>1953</v>
      </c>
      <c r="E427" s="112" t="s">
        <v>302</v>
      </c>
      <c r="F427" s="112" t="s">
        <v>2514</v>
      </c>
      <c r="G427" s="75"/>
      <c r="H427" s="75"/>
      <c r="I427" s="112" t="s">
        <v>1112</v>
      </c>
      <c r="J427" s="112" t="s">
        <v>290</v>
      </c>
      <c r="K427" s="75"/>
      <c r="L427" s="75"/>
      <c r="M427" s="75"/>
      <c r="N427" s="112">
        <v>4</v>
      </c>
      <c r="O427" s="75"/>
      <c r="P427" s="112">
        <v>38</v>
      </c>
      <c r="Q427" s="75"/>
      <c r="R427" s="112" t="s">
        <v>3</v>
      </c>
      <c r="S427" s="112" t="s">
        <v>18</v>
      </c>
    </row>
    <row r="428" spans="1:19" ht="15.75" customHeight="1" x14ac:dyDescent="0.35">
      <c r="A428" s="112">
        <v>715</v>
      </c>
      <c r="B428" s="112" t="s">
        <v>2515</v>
      </c>
      <c r="C428" s="112" t="s">
        <v>2516</v>
      </c>
      <c r="D428" s="112" t="s">
        <v>1110</v>
      </c>
      <c r="E428" s="112" t="s">
        <v>310</v>
      </c>
      <c r="F428" s="112" t="s">
        <v>2517</v>
      </c>
      <c r="G428" s="75"/>
      <c r="H428" s="75"/>
      <c r="I428" s="112" t="s">
        <v>1112</v>
      </c>
      <c r="J428" s="112" t="s">
        <v>290</v>
      </c>
      <c r="K428" s="75"/>
      <c r="L428" s="75"/>
      <c r="M428" s="75"/>
      <c r="N428" s="112">
        <v>8</v>
      </c>
      <c r="O428" s="75"/>
      <c r="P428" s="112">
        <v>56</v>
      </c>
      <c r="Q428" s="75"/>
      <c r="R428" s="112" t="s">
        <v>3</v>
      </c>
      <c r="S428" s="112" t="s">
        <v>18</v>
      </c>
    </row>
    <row r="429" spans="1:19" ht="15.75" customHeight="1" x14ac:dyDescent="0.35">
      <c r="A429" s="112">
        <v>716</v>
      </c>
      <c r="B429" s="112" t="s">
        <v>2518</v>
      </c>
      <c r="C429" s="112" t="s">
        <v>2519</v>
      </c>
      <c r="D429" s="112" t="s">
        <v>1480</v>
      </c>
      <c r="E429" s="112" t="s">
        <v>302</v>
      </c>
      <c r="F429" s="112" t="s">
        <v>2520</v>
      </c>
      <c r="G429" s="75"/>
      <c r="H429" s="75"/>
      <c r="I429" s="112" t="s">
        <v>505</v>
      </c>
      <c r="J429" s="112" t="s">
        <v>1118</v>
      </c>
      <c r="K429" s="75"/>
      <c r="L429" s="75"/>
      <c r="M429" s="75"/>
      <c r="N429" s="112">
        <v>27</v>
      </c>
      <c r="O429" s="75"/>
      <c r="P429" s="112">
        <v>54</v>
      </c>
      <c r="Q429" s="75"/>
      <c r="R429" s="112" t="s">
        <v>3</v>
      </c>
      <c r="S429" s="112" t="s">
        <v>18</v>
      </c>
    </row>
    <row r="430" spans="1:19" ht="15.75" customHeight="1" x14ac:dyDescent="0.35">
      <c r="A430" s="112">
        <v>717</v>
      </c>
      <c r="B430" s="112" t="s">
        <v>2521</v>
      </c>
      <c r="C430" s="112" t="s">
        <v>2522</v>
      </c>
      <c r="D430" s="112" t="s">
        <v>2523</v>
      </c>
      <c r="E430" s="112" t="s">
        <v>556</v>
      </c>
      <c r="F430" s="112" t="s">
        <v>2524</v>
      </c>
      <c r="G430" s="75"/>
      <c r="H430" s="75"/>
      <c r="I430" s="112" t="s">
        <v>505</v>
      </c>
      <c r="J430" s="112" t="s">
        <v>1118</v>
      </c>
      <c r="K430" s="75"/>
      <c r="L430" s="75"/>
      <c r="M430" s="75"/>
      <c r="N430" s="75"/>
      <c r="O430" s="75"/>
      <c r="P430" s="112">
        <v>16</v>
      </c>
      <c r="Q430" s="75"/>
      <c r="R430" s="112" t="s">
        <v>3</v>
      </c>
      <c r="S430" s="112" t="s">
        <v>18</v>
      </c>
    </row>
    <row r="431" spans="1:19" ht="15.75" customHeight="1" x14ac:dyDescent="0.35">
      <c r="A431" s="112">
        <v>720</v>
      </c>
      <c r="B431" s="112" t="s">
        <v>2531</v>
      </c>
      <c r="C431" s="112" t="s">
        <v>2532</v>
      </c>
      <c r="D431" s="112" t="s">
        <v>1658</v>
      </c>
      <c r="E431" s="112" t="s">
        <v>310</v>
      </c>
      <c r="F431" s="112" t="s">
        <v>2533</v>
      </c>
      <c r="G431" s="75"/>
      <c r="H431" s="75"/>
      <c r="I431" s="112" t="s">
        <v>505</v>
      </c>
      <c r="J431" s="112" t="s">
        <v>1118</v>
      </c>
      <c r="K431" s="75"/>
      <c r="L431" s="75"/>
      <c r="M431" s="75"/>
      <c r="N431" s="112">
        <v>14</v>
      </c>
      <c r="O431" s="75"/>
      <c r="P431" s="112">
        <v>20</v>
      </c>
      <c r="Q431" s="75"/>
      <c r="R431" s="112" t="s">
        <v>3</v>
      </c>
      <c r="S431" s="112" t="s">
        <v>18</v>
      </c>
    </row>
    <row r="432" spans="1:19" ht="15.75" customHeight="1" x14ac:dyDescent="0.35">
      <c r="A432" s="112">
        <v>721</v>
      </c>
      <c r="B432" s="112" t="s">
        <v>2534</v>
      </c>
      <c r="C432" s="112" t="s">
        <v>2535</v>
      </c>
      <c r="D432" s="112" t="s">
        <v>1363</v>
      </c>
      <c r="E432" s="112" t="s">
        <v>295</v>
      </c>
      <c r="F432" s="112" t="s">
        <v>2536</v>
      </c>
      <c r="G432" s="75"/>
      <c r="H432" s="75"/>
      <c r="I432" s="112" t="s">
        <v>1112</v>
      </c>
      <c r="J432" s="112" t="s">
        <v>290</v>
      </c>
      <c r="K432" s="75"/>
      <c r="L432" s="75"/>
      <c r="M432" s="75"/>
      <c r="N432" s="75"/>
      <c r="O432" s="75"/>
      <c r="P432" s="112">
        <v>17</v>
      </c>
      <c r="Q432" s="75"/>
      <c r="R432" s="112" t="s">
        <v>3</v>
      </c>
      <c r="S432" s="112" t="s">
        <v>18</v>
      </c>
    </row>
    <row r="433" spans="1:19" ht="15.75" customHeight="1" x14ac:dyDescent="0.35">
      <c r="A433" s="112">
        <v>722</v>
      </c>
      <c r="B433" s="112" t="s">
        <v>2537</v>
      </c>
      <c r="C433" s="112" t="s">
        <v>2538</v>
      </c>
      <c r="D433" s="112" t="s">
        <v>2539</v>
      </c>
      <c r="E433" s="112" t="s">
        <v>556</v>
      </c>
      <c r="F433" s="112" t="s">
        <v>2540</v>
      </c>
      <c r="G433" s="75"/>
      <c r="H433" s="75"/>
      <c r="I433" s="112" t="s">
        <v>505</v>
      </c>
      <c r="J433" s="112" t="s">
        <v>1118</v>
      </c>
      <c r="K433" s="75"/>
      <c r="L433" s="75"/>
      <c r="M433" s="75"/>
      <c r="N433" s="75"/>
      <c r="O433" s="75"/>
      <c r="P433" s="112">
        <v>25</v>
      </c>
      <c r="Q433" s="75"/>
      <c r="R433" s="112" t="s">
        <v>3</v>
      </c>
      <c r="S433" s="112" t="s">
        <v>18</v>
      </c>
    </row>
    <row r="434" spans="1:19" ht="15.75" customHeight="1" x14ac:dyDescent="0.35">
      <c r="A434" s="112">
        <v>723</v>
      </c>
      <c r="B434" s="112" t="s">
        <v>2541</v>
      </c>
      <c r="C434" s="112" t="s">
        <v>2542</v>
      </c>
      <c r="D434" s="112" t="s">
        <v>1363</v>
      </c>
      <c r="E434" s="112" t="s">
        <v>325</v>
      </c>
      <c r="F434" s="112" t="s">
        <v>2543</v>
      </c>
      <c r="G434" s="75"/>
      <c r="H434" s="75"/>
      <c r="I434" s="112" t="s">
        <v>886</v>
      </c>
      <c r="J434" s="112" t="s">
        <v>290</v>
      </c>
      <c r="K434" s="75"/>
      <c r="L434" s="75"/>
      <c r="M434" s="75"/>
      <c r="N434" s="112">
        <v>19</v>
      </c>
      <c r="O434" s="75"/>
      <c r="P434" s="112">
        <v>77</v>
      </c>
      <c r="Q434" s="75"/>
      <c r="R434" s="112" t="s">
        <v>3</v>
      </c>
      <c r="S434" s="112" t="s">
        <v>18</v>
      </c>
    </row>
    <row r="435" spans="1:19" ht="15.75" customHeight="1" x14ac:dyDescent="0.35">
      <c r="A435" s="112">
        <v>726</v>
      </c>
      <c r="B435" s="112" t="s">
        <v>2550</v>
      </c>
      <c r="C435" s="112" t="s">
        <v>2551</v>
      </c>
      <c r="D435" s="112" t="s">
        <v>1610</v>
      </c>
      <c r="E435" s="112" t="s">
        <v>288</v>
      </c>
      <c r="F435" s="112" t="s">
        <v>2552</v>
      </c>
      <c r="G435" s="75"/>
      <c r="H435" s="75"/>
      <c r="I435" s="112" t="s">
        <v>505</v>
      </c>
      <c r="J435" s="112" t="s">
        <v>1118</v>
      </c>
      <c r="K435" s="75"/>
      <c r="L435" s="75"/>
      <c r="M435" s="75"/>
      <c r="N435" s="112">
        <v>8</v>
      </c>
      <c r="O435" s="75"/>
      <c r="P435" s="112">
        <v>55</v>
      </c>
      <c r="Q435" s="75"/>
      <c r="R435" s="112" t="s">
        <v>3</v>
      </c>
      <c r="S435" s="112" t="s">
        <v>18</v>
      </c>
    </row>
    <row r="436" spans="1:19" ht="15.75" customHeight="1" x14ac:dyDescent="0.35">
      <c r="A436" s="112">
        <v>728</v>
      </c>
      <c r="B436" s="112" t="s">
        <v>2555</v>
      </c>
      <c r="C436" s="112" t="s">
        <v>2556</v>
      </c>
      <c r="D436" s="112" t="s">
        <v>1417</v>
      </c>
      <c r="E436" s="112" t="s">
        <v>396</v>
      </c>
      <c r="F436" s="112" t="s">
        <v>2557</v>
      </c>
      <c r="G436" s="75"/>
      <c r="H436" s="75"/>
      <c r="I436" s="112" t="s">
        <v>505</v>
      </c>
      <c r="J436" s="112" t="s">
        <v>1118</v>
      </c>
      <c r="K436" s="75"/>
      <c r="L436" s="75"/>
      <c r="M436" s="75"/>
      <c r="N436" s="112">
        <v>22</v>
      </c>
      <c r="O436" s="75"/>
      <c r="P436" s="112">
        <v>38</v>
      </c>
      <c r="Q436" s="75"/>
      <c r="R436" s="112" t="s">
        <v>3</v>
      </c>
      <c r="S436" s="112" t="s">
        <v>18</v>
      </c>
    </row>
    <row r="437" spans="1:19" ht="15.75" customHeight="1" x14ac:dyDescent="0.35">
      <c r="A437" s="112">
        <v>730</v>
      </c>
      <c r="B437" s="112" t="s">
        <v>2561</v>
      </c>
      <c r="C437" s="112" t="s">
        <v>2562</v>
      </c>
      <c r="D437" s="112" t="s">
        <v>1110</v>
      </c>
      <c r="E437" s="112" t="s">
        <v>333</v>
      </c>
      <c r="F437" s="112" t="s">
        <v>2563</v>
      </c>
      <c r="G437" s="75"/>
      <c r="H437" s="75"/>
      <c r="I437" s="112" t="s">
        <v>1112</v>
      </c>
      <c r="J437" s="112" t="s">
        <v>290</v>
      </c>
      <c r="K437" s="75"/>
      <c r="L437" s="75"/>
      <c r="M437" s="75"/>
      <c r="N437" s="112">
        <v>4</v>
      </c>
      <c r="O437" s="75"/>
      <c r="P437" s="112">
        <v>14</v>
      </c>
      <c r="Q437" s="75"/>
      <c r="R437" s="112" t="s">
        <v>3</v>
      </c>
      <c r="S437" s="112" t="s">
        <v>18</v>
      </c>
    </row>
    <row r="438" spans="1:19" ht="15.75" customHeight="1" x14ac:dyDescent="0.35">
      <c r="A438" s="112">
        <v>731</v>
      </c>
      <c r="B438" s="112" t="s">
        <v>2564</v>
      </c>
      <c r="C438" s="112" t="s">
        <v>2565</v>
      </c>
      <c r="D438" s="112" t="s">
        <v>2108</v>
      </c>
      <c r="E438" s="112" t="s">
        <v>346</v>
      </c>
      <c r="F438" s="112" t="s">
        <v>2566</v>
      </c>
      <c r="G438" s="75"/>
      <c r="H438" s="75"/>
      <c r="I438" s="112" t="s">
        <v>505</v>
      </c>
      <c r="J438" s="112" t="s">
        <v>1118</v>
      </c>
      <c r="K438" s="75"/>
      <c r="L438" s="75"/>
      <c r="M438" s="75"/>
      <c r="N438" s="75"/>
      <c r="O438" s="75"/>
      <c r="P438" s="112">
        <v>44</v>
      </c>
      <c r="Q438" s="75"/>
      <c r="R438" s="112" t="s">
        <v>3</v>
      </c>
      <c r="S438" s="112" t="s">
        <v>18</v>
      </c>
    </row>
    <row r="439" spans="1:19" ht="15.75" customHeight="1" x14ac:dyDescent="0.35">
      <c r="A439" s="112">
        <v>733</v>
      </c>
      <c r="B439" s="112" t="s">
        <v>2570</v>
      </c>
      <c r="C439" s="112" t="s">
        <v>2571</v>
      </c>
      <c r="D439" s="112" t="s">
        <v>1828</v>
      </c>
      <c r="E439" s="112" t="s">
        <v>346</v>
      </c>
      <c r="F439" s="112" t="s">
        <v>2572</v>
      </c>
      <c r="G439" s="75"/>
      <c r="H439" s="75"/>
      <c r="I439" s="112" t="s">
        <v>505</v>
      </c>
      <c r="J439" s="112" t="s">
        <v>1118</v>
      </c>
      <c r="K439" s="75"/>
      <c r="L439" s="75"/>
      <c r="M439" s="75"/>
      <c r="N439" s="75"/>
      <c r="O439" s="75"/>
      <c r="P439" s="112">
        <v>30</v>
      </c>
      <c r="Q439" s="75"/>
      <c r="R439" s="112" t="s">
        <v>3</v>
      </c>
      <c r="S439" s="112" t="s">
        <v>18</v>
      </c>
    </row>
    <row r="440" spans="1:19" ht="15.75" customHeight="1" x14ac:dyDescent="0.35">
      <c r="A440" s="112">
        <v>734</v>
      </c>
      <c r="B440" s="112" t="s">
        <v>2573</v>
      </c>
      <c r="C440" s="112" t="s">
        <v>2574</v>
      </c>
      <c r="D440" s="112" t="s">
        <v>1480</v>
      </c>
      <c r="E440" s="112" t="s">
        <v>333</v>
      </c>
      <c r="F440" s="112" t="s">
        <v>2575</v>
      </c>
      <c r="G440" s="75"/>
      <c r="H440" s="75"/>
      <c r="I440" s="112" t="s">
        <v>505</v>
      </c>
      <c r="J440" s="112" t="s">
        <v>1118</v>
      </c>
      <c r="K440" s="75"/>
      <c r="L440" s="75"/>
      <c r="M440" s="75"/>
      <c r="N440" s="112">
        <v>202</v>
      </c>
      <c r="O440" s="75"/>
      <c r="P440" s="112">
        <v>62</v>
      </c>
      <c r="Q440" s="75"/>
      <c r="R440" s="112" t="s">
        <v>3</v>
      </c>
      <c r="S440" s="112" t="s">
        <v>18</v>
      </c>
    </row>
    <row r="441" spans="1:19" ht="15.75" customHeight="1" x14ac:dyDescent="0.35">
      <c r="A441" s="112">
        <v>735</v>
      </c>
      <c r="B441" s="112" t="s">
        <v>2576</v>
      </c>
      <c r="C441" s="112" t="s">
        <v>2577</v>
      </c>
      <c r="D441" s="112" t="s">
        <v>2578</v>
      </c>
      <c r="E441" s="112" t="s">
        <v>556</v>
      </c>
      <c r="F441" s="112" t="s">
        <v>2579</v>
      </c>
      <c r="G441" s="75"/>
      <c r="H441" s="75"/>
      <c r="I441" s="112" t="s">
        <v>505</v>
      </c>
      <c r="J441" s="112" t="s">
        <v>1118</v>
      </c>
      <c r="K441" s="75"/>
      <c r="L441" s="75"/>
      <c r="M441" s="75"/>
      <c r="N441" s="75"/>
      <c r="O441" s="75"/>
      <c r="P441" s="112">
        <v>45</v>
      </c>
      <c r="Q441" s="75"/>
      <c r="R441" s="112" t="s">
        <v>3</v>
      </c>
      <c r="S441" s="112" t="s">
        <v>18</v>
      </c>
    </row>
    <row r="442" spans="1:19" ht="15.75" customHeight="1" x14ac:dyDescent="0.35">
      <c r="A442" s="112">
        <v>736</v>
      </c>
      <c r="B442" s="112" t="s">
        <v>2580</v>
      </c>
      <c r="C442" s="112" t="s">
        <v>2581</v>
      </c>
      <c r="D442" s="112" t="s">
        <v>1110</v>
      </c>
      <c r="E442" s="112" t="s">
        <v>639</v>
      </c>
      <c r="F442" s="112" t="s">
        <v>2582</v>
      </c>
      <c r="G442" s="75"/>
      <c r="H442" s="75"/>
      <c r="I442" s="112" t="s">
        <v>1112</v>
      </c>
      <c r="J442" s="112" t="s">
        <v>1274</v>
      </c>
      <c r="K442" s="75"/>
      <c r="L442" s="75"/>
      <c r="M442" s="75"/>
      <c r="N442" s="112">
        <v>16</v>
      </c>
      <c r="O442" s="75"/>
      <c r="P442" s="112">
        <v>27</v>
      </c>
      <c r="Q442" s="75"/>
      <c r="R442" s="112" t="s">
        <v>3</v>
      </c>
      <c r="S442" s="112" t="s">
        <v>18</v>
      </c>
    </row>
    <row r="443" spans="1:19" ht="15.75" customHeight="1" x14ac:dyDescent="0.35">
      <c r="A443" s="112">
        <v>737</v>
      </c>
      <c r="B443" s="112" t="s">
        <v>2583</v>
      </c>
      <c r="C443" s="112" t="s">
        <v>2584</v>
      </c>
      <c r="D443" s="112" t="s">
        <v>1177</v>
      </c>
      <c r="E443" s="112" t="s">
        <v>556</v>
      </c>
      <c r="F443" s="112" t="s">
        <v>1141</v>
      </c>
      <c r="G443" s="75"/>
      <c r="H443" s="75"/>
      <c r="I443" s="112" t="s">
        <v>886</v>
      </c>
      <c r="J443" s="112" t="s">
        <v>1154</v>
      </c>
      <c r="K443" s="75"/>
      <c r="L443" s="75"/>
      <c r="M443" s="75"/>
      <c r="N443" s="75"/>
      <c r="O443" s="75"/>
      <c r="P443" s="75"/>
      <c r="Q443" s="75"/>
      <c r="R443" s="112" t="s">
        <v>3</v>
      </c>
      <c r="S443" s="112" t="s">
        <v>18</v>
      </c>
    </row>
    <row r="444" spans="1:19" ht="15.75" customHeight="1" x14ac:dyDescent="0.35">
      <c r="A444" s="112">
        <v>739</v>
      </c>
      <c r="B444" s="112" t="s">
        <v>2588</v>
      </c>
      <c r="C444" s="112" t="s">
        <v>2589</v>
      </c>
      <c r="D444" s="112" t="s">
        <v>2590</v>
      </c>
      <c r="E444" s="112" t="s">
        <v>310</v>
      </c>
      <c r="F444" s="112" t="s">
        <v>2591</v>
      </c>
      <c r="G444" s="75"/>
      <c r="H444" s="75"/>
      <c r="I444" s="112" t="s">
        <v>505</v>
      </c>
      <c r="J444" s="112" t="s">
        <v>1118</v>
      </c>
      <c r="K444" s="75"/>
      <c r="L444" s="75"/>
      <c r="M444" s="75"/>
      <c r="N444" s="112">
        <v>45</v>
      </c>
      <c r="O444" s="75"/>
      <c r="P444" s="112">
        <v>34</v>
      </c>
      <c r="Q444" s="75"/>
      <c r="R444" s="112" t="s">
        <v>3</v>
      </c>
      <c r="S444" s="112" t="s">
        <v>18</v>
      </c>
    </row>
    <row r="445" spans="1:19" ht="15.75" customHeight="1" x14ac:dyDescent="0.35">
      <c r="A445" s="112">
        <v>740</v>
      </c>
      <c r="B445" s="112" t="s">
        <v>1287</v>
      </c>
      <c r="C445" s="112" t="s">
        <v>2592</v>
      </c>
      <c r="D445" s="112" t="s">
        <v>1110</v>
      </c>
      <c r="E445" s="112" t="s">
        <v>493</v>
      </c>
      <c r="F445" s="112" t="s">
        <v>2593</v>
      </c>
      <c r="G445" s="75"/>
      <c r="H445" s="75"/>
      <c r="I445" s="112" t="s">
        <v>886</v>
      </c>
      <c r="J445" s="112" t="s">
        <v>290</v>
      </c>
      <c r="K445" s="75"/>
      <c r="L445" s="75"/>
      <c r="M445" s="75"/>
      <c r="N445" s="112">
        <v>1</v>
      </c>
      <c r="O445" s="75"/>
      <c r="P445" s="75"/>
      <c r="Q445" s="75"/>
      <c r="R445" s="112" t="s">
        <v>3</v>
      </c>
      <c r="S445" s="112" t="s">
        <v>18</v>
      </c>
    </row>
    <row r="446" spans="1:19" ht="15.75" customHeight="1" x14ac:dyDescent="0.35">
      <c r="A446" s="112">
        <v>741</v>
      </c>
      <c r="B446" s="112" t="s">
        <v>2594</v>
      </c>
      <c r="C446" s="112" t="s">
        <v>2595</v>
      </c>
      <c r="D446" s="112" t="s">
        <v>1610</v>
      </c>
      <c r="E446" s="112" t="s">
        <v>302</v>
      </c>
      <c r="F446" s="112" t="s">
        <v>2596</v>
      </c>
      <c r="G446" s="75"/>
      <c r="H446" s="75"/>
      <c r="I446" s="112" t="s">
        <v>505</v>
      </c>
      <c r="J446" s="112" t="s">
        <v>1118</v>
      </c>
      <c r="K446" s="75"/>
      <c r="L446" s="75"/>
      <c r="M446" s="75"/>
      <c r="N446" s="112">
        <v>15</v>
      </c>
      <c r="O446" s="75"/>
      <c r="P446" s="112">
        <v>48</v>
      </c>
      <c r="Q446" s="75"/>
      <c r="R446" s="112" t="s">
        <v>3</v>
      </c>
      <c r="S446" s="112" t="s">
        <v>18</v>
      </c>
    </row>
    <row r="447" spans="1:19" ht="15.75" customHeight="1" x14ac:dyDescent="0.35">
      <c r="A447" s="112">
        <v>744</v>
      </c>
      <c r="B447" s="112" t="s">
        <v>2603</v>
      </c>
      <c r="C447" s="112" t="s">
        <v>2604</v>
      </c>
      <c r="D447" s="112" t="s">
        <v>2605</v>
      </c>
      <c r="E447" s="112" t="s">
        <v>346</v>
      </c>
      <c r="F447" s="112" t="s">
        <v>2606</v>
      </c>
      <c r="G447" s="75"/>
      <c r="H447" s="75"/>
      <c r="I447" s="112" t="s">
        <v>1112</v>
      </c>
      <c r="J447" s="112" t="s">
        <v>1142</v>
      </c>
      <c r="K447" s="75"/>
      <c r="L447" s="75"/>
      <c r="M447" s="75"/>
      <c r="N447" s="75"/>
      <c r="O447" s="75"/>
      <c r="P447" s="112">
        <v>48</v>
      </c>
      <c r="Q447" s="75"/>
      <c r="R447" s="112" t="s">
        <v>3</v>
      </c>
      <c r="S447" s="112" t="s">
        <v>18</v>
      </c>
    </row>
    <row r="448" spans="1:19" ht="15.75" customHeight="1" x14ac:dyDescent="0.35">
      <c r="A448" s="112">
        <v>745</v>
      </c>
      <c r="B448" s="112" t="s">
        <v>2607</v>
      </c>
      <c r="C448" s="112" t="s">
        <v>2608</v>
      </c>
      <c r="D448" s="112" t="s">
        <v>2609</v>
      </c>
      <c r="E448" s="112" t="s">
        <v>288</v>
      </c>
      <c r="F448" s="112" t="s">
        <v>2610</v>
      </c>
      <c r="G448" s="75"/>
      <c r="H448" s="75"/>
      <c r="I448" s="112" t="s">
        <v>505</v>
      </c>
      <c r="J448" s="112" t="s">
        <v>1118</v>
      </c>
      <c r="K448" s="75"/>
      <c r="L448" s="75"/>
      <c r="M448" s="75"/>
      <c r="N448" s="112">
        <v>11</v>
      </c>
      <c r="O448" s="75"/>
      <c r="P448" s="112">
        <v>45</v>
      </c>
      <c r="Q448" s="75"/>
      <c r="R448" s="112" t="s">
        <v>3</v>
      </c>
      <c r="S448" s="112" t="s">
        <v>18</v>
      </c>
    </row>
    <row r="449" spans="1:19" ht="15.75" customHeight="1" x14ac:dyDescent="0.35">
      <c r="A449" s="112">
        <v>750</v>
      </c>
      <c r="B449" s="112" t="s">
        <v>2623</v>
      </c>
      <c r="C449" s="112" t="s">
        <v>2624</v>
      </c>
      <c r="D449" s="112" t="s">
        <v>2625</v>
      </c>
      <c r="E449" s="112" t="s">
        <v>346</v>
      </c>
      <c r="F449" s="112" t="s">
        <v>2626</v>
      </c>
      <c r="G449" s="75"/>
      <c r="H449" s="75"/>
      <c r="I449" s="112" t="s">
        <v>1112</v>
      </c>
      <c r="J449" s="112" t="s">
        <v>1142</v>
      </c>
      <c r="K449" s="75"/>
      <c r="L449" s="75"/>
      <c r="M449" s="75"/>
      <c r="N449" s="75"/>
      <c r="O449" s="75"/>
      <c r="P449" s="112">
        <v>47</v>
      </c>
      <c r="Q449" s="75"/>
      <c r="R449" s="112" t="s">
        <v>3</v>
      </c>
      <c r="S449" s="112" t="s">
        <v>18</v>
      </c>
    </row>
    <row r="450" spans="1:19" ht="15.75" customHeight="1" x14ac:dyDescent="0.35">
      <c r="A450" s="112">
        <v>751</v>
      </c>
      <c r="B450" s="112" t="s">
        <v>2627</v>
      </c>
      <c r="C450" s="112" t="s">
        <v>2628</v>
      </c>
      <c r="D450" s="112" t="s">
        <v>1363</v>
      </c>
      <c r="E450" s="112" t="s">
        <v>493</v>
      </c>
      <c r="F450" s="112" t="s">
        <v>2629</v>
      </c>
      <c r="G450" s="75"/>
      <c r="H450" s="75"/>
      <c r="I450" s="112" t="s">
        <v>1112</v>
      </c>
      <c r="J450" s="112" t="s">
        <v>290</v>
      </c>
      <c r="K450" s="75"/>
      <c r="L450" s="75"/>
      <c r="M450" s="75"/>
      <c r="N450" s="112">
        <v>1</v>
      </c>
      <c r="O450" s="75"/>
      <c r="P450" s="112">
        <v>23</v>
      </c>
      <c r="Q450" s="75"/>
      <c r="R450" s="112" t="s">
        <v>3</v>
      </c>
      <c r="S450" s="112" t="s">
        <v>18</v>
      </c>
    </row>
    <row r="451" spans="1:19" ht="15.75" customHeight="1" x14ac:dyDescent="0.35">
      <c r="A451" s="112">
        <v>752</v>
      </c>
      <c r="B451" s="112" t="s">
        <v>2630</v>
      </c>
      <c r="C451" s="112" t="s">
        <v>2631</v>
      </c>
      <c r="D451" s="112" t="s">
        <v>1165</v>
      </c>
      <c r="E451" s="112" t="s">
        <v>302</v>
      </c>
      <c r="F451" s="112" t="s">
        <v>2632</v>
      </c>
      <c r="G451" s="75"/>
      <c r="H451" s="75"/>
      <c r="I451" s="112" t="s">
        <v>1112</v>
      </c>
      <c r="J451" s="112" t="s">
        <v>290</v>
      </c>
      <c r="K451" s="75"/>
      <c r="L451" s="75"/>
      <c r="M451" s="75"/>
      <c r="N451" s="112">
        <v>4</v>
      </c>
      <c r="O451" s="75"/>
      <c r="P451" s="112">
        <v>59</v>
      </c>
      <c r="Q451" s="75"/>
      <c r="R451" s="112" t="s">
        <v>3</v>
      </c>
      <c r="S451" s="112" t="s">
        <v>18</v>
      </c>
    </row>
    <row r="452" spans="1:19" ht="15.75" customHeight="1" x14ac:dyDescent="0.35">
      <c r="A452" s="112">
        <v>754</v>
      </c>
      <c r="B452" s="112" t="s">
        <v>2635</v>
      </c>
      <c r="C452" s="112" t="s">
        <v>2636</v>
      </c>
      <c r="D452" s="112" t="s">
        <v>1828</v>
      </c>
      <c r="E452" s="112" t="s">
        <v>346</v>
      </c>
      <c r="F452" s="112" t="s">
        <v>2637</v>
      </c>
      <c r="G452" s="75"/>
      <c r="H452" s="75"/>
      <c r="I452" s="112" t="s">
        <v>505</v>
      </c>
      <c r="J452" s="112" t="s">
        <v>1118</v>
      </c>
      <c r="K452" s="75"/>
      <c r="L452" s="75"/>
      <c r="M452" s="75"/>
      <c r="N452" s="112">
        <v>1</v>
      </c>
      <c r="O452" s="75"/>
      <c r="P452" s="112">
        <v>43</v>
      </c>
      <c r="Q452" s="75"/>
      <c r="R452" s="112" t="s">
        <v>3</v>
      </c>
      <c r="S452" s="112" t="s">
        <v>18</v>
      </c>
    </row>
    <row r="453" spans="1:19" ht="15.75" customHeight="1" x14ac:dyDescent="0.35">
      <c r="A453" s="112">
        <v>757</v>
      </c>
      <c r="B453" s="112" t="s">
        <v>2642</v>
      </c>
      <c r="C453" s="112" t="s">
        <v>2643</v>
      </c>
      <c r="D453" s="112" t="s">
        <v>2644</v>
      </c>
      <c r="E453" s="112" t="s">
        <v>346</v>
      </c>
      <c r="F453" s="112" t="s">
        <v>2645</v>
      </c>
      <c r="G453" s="75"/>
      <c r="H453" s="75"/>
      <c r="I453" s="112" t="s">
        <v>1112</v>
      </c>
      <c r="J453" s="112" t="s">
        <v>1142</v>
      </c>
      <c r="K453" s="75"/>
      <c r="L453" s="75"/>
      <c r="M453" s="75"/>
      <c r="N453" s="75"/>
      <c r="O453" s="75"/>
      <c r="P453" s="112">
        <v>28</v>
      </c>
      <c r="Q453" s="75"/>
      <c r="R453" s="112" t="s">
        <v>3</v>
      </c>
      <c r="S453" s="112" t="s">
        <v>18</v>
      </c>
    </row>
    <row r="454" spans="1:19" ht="15.75" customHeight="1" x14ac:dyDescent="0.35">
      <c r="A454" s="112">
        <v>759</v>
      </c>
      <c r="B454" s="112" t="s">
        <v>2649</v>
      </c>
      <c r="C454" s="112" t="s">
        <v>2650</v>
      </c>
      <c r="D454" s="112" t="s">
        <v>1747</v>
      </c>
      <c r="E454" s="112" t="s">
        <v>288</v>
      </c>
      <c r="F454" s="112" t="s">
        <v>2651</v>
      </c>
      <c r="G454" s="75"/>
      <c r="H454" s="75"/>
      <c r="I454" s="112" t="s">
        <v>1112</v>
      </c>
      <c r="J454" s="112" t="s">
        <v>1113</v>
      </c>
      <c r="K454" s="75"/>
      <c r="L454" s="75"/>
      <c r="M454" s="75"/>
      <c r="N454" s="112">
        <v>17</v>
      </c>
      <c r="O454" s="75"/>
      <c r="P454" s="112">
        <v>90</v>
      </c>
      <c r="Q454" s="75"/>
      <c r="R454" s="112" t="s">
        <v>3</v>
      </c>
      <c r="S454" s="112" t="s">
        <v>18</v>
      </c>
    </row>
    <row r="455" spans="1:19" ht="15.75" customHeight="1" x14ac:dyDescent="0.35">
      <c r="A455" s="112">
        <v>760</v>
      </c>
      <c r="B455" s="112" t="s">
        <v>2652</v>
      </c>
      <c r="C455" s="112" t="s">
        <v>2653</v>
      </c>
      <c r="D455" s="112" t="s">
        <v>1565</v>
      </c>
      <c r="E455" s="112" t="s">
        <v>346</v>
      </c>
      <c r="F455" s="112" t="s">
        <v>2654</v>
      </c>
      <c r="G455" s="75"/>
      <c r="H455" s="75"/>
      <c r="I455" s="112" t="s">
        <v>505</v>
      </c>
      <c r="J455" s="112" t="s">
        <v>1118</v>
      </c>
      <c r="K455" s="75"/>
      <c r="L455" s="75"/>
      <c r="M455" s="75"/>
      <c r="N455" s="75"/>
      <c r="O455" s="75"/>
      <c r="P455" s="112">
        <v>41</v>
      </c>
      <c r="Q455" s="75"/>
      <c r="R455" s="112" t="s">
        <v>3</v>
      </c>
      <c r="S455" s="112" t="s">
        <v>18</v>
      </c>
    </row>
    <row r="456" spans="1:19" ht="15.75" customHeight="1" x14ac:dyDescent="0.35">
      <c r="A456" s="112">
        <v>761</v>
      </c>
      <c r="B456" s="112" t="s">
        <v>2655</v>
      </c>
      <c r="C456" s="112" t="s">
        <v>2656</v>
      </c>
      <c r="D456" s="112" t="s">
        <v>1667</v>
      </c>
      <c r="E456" s="112" t="s">
        <v>493</v>
      </c>
      <c r="F456" s="112" t="s">
        <v>2657</v>
      </c>
      <c r="G456" s="75"/>
      <c r="H456" s="75"/>
      <c r="I456" s="112" t="s">
        <v>505</v>
      </c>
      <c r="J456" s="112" t="s">
        <v>1118</v>
      </c>
      <c r="K456" s="75"/>
      <c r="L456" s="75"/>
      <c r="M456" s="75"/>
      <c r="N456" s="112">
        <v>2</v>
      </c>
      <c r="O456" s="75"/>
      <c r="P456" s="112">
        <v>30</v>
      </c>
      <c r="Q456" s="75"/>
      <c r="R456" s="112" t="s">
        <v>3</v>
      </c>
      <c r="S456" s="112" t="s">
        <v>18</v>
      </c>
    </row>
    <row r="457" spans="1:19" ht="15.75" customHeight="1" x14ac:dyDescent="0.35">
      <c r="A457" s="112">
        <v>762</v>
      </c>
      <c r="B457" s="112" t="s">
        <v>2658</v>
      </c>
      <c r="C457" s="112" t="s">
        <v>2659</v>
      </c>
      <c r="D457" s="112" t="s">
        <v>1194</v>
      </c>
      <c r="E457" s="112" t="s">
        <v>288</v>
      </c>
      <c r="F457" s="112" t="s">
        <v>2660</v>
      </c>
      <c r="G457" s="75"/>
      <c r="H457" s="75"/>
      <c r="I457" s="112" t="s">
        <v>505</v>
      </c>
      <c r="J457" s="112" t="s">
        <v>1118</v>
      </c>
      <c r="K457" s="75"/>
      <c r="L457" s="75"/>
      <c r="M457" s="75"/>
      <c r="N457" s="112">
        <v>5</v>
      </c>
      <c r="O457" s="75"/>
      <c r="P457" s="112">
        <v>42</v>
      </c>
      <c r="Q457" s="75"/>
      <c r="R457" s="112" t="s">
        <v>3</v>
      </c>
      <c r="S457" s="112" t="s">
        <v>18</v>
      </c>
    </row>
    <row r="458" spans="1:19" ht="15.75" customHeight="1" x14ac:dyDescent="0.35">
      <c r="A458" s="112">
        <v>763</v>
      </c>
      <c r="B458" s="112" t="s">
        <v>2661</v>
      </c>
      <c r="C458" s="112" t="s">
        <v>2662</v>
      </c>
      <c r="D458" s="112" t="s">
        <v>1499</v>
      </c>
      <c r="E458" s="112" t="s">
        <v>346</v>
      </c>
      <c r="F458" s="112" t="s">
        <v>1500</v>
      </c>
      <c r="G458" s="75"/>
      <c r="H458" s="75"/>
      <c r="I458" s="112" t="s">
        <v>1112</v>
      </c>
      <c r="J458" s="112" t="s">
        <v>1147</v>
      </c>
      <c r="K458" s="75"/>
      <c r="L458" s="75"/>
      <c r="M458" s="75"/>
      <c r="N458" s="75"/>
      <c r="O458" s="75"/>
      <c r="P458" s="75"/>
      <c r="Q458" s="75"/>
      <c r="R458" s="112" t="s">
        <v>3</v>
      </c>
      <c r="S458" s="112" t="s">
        <v>18</v>
      </c>
    </row>
    <row r="459" spans="1:19" ht="15.75" customHeight="1" x14ac:dyDescent="0.35">
      <c r="A459" s="112">
        <v>766</v>
      </c>
      <c r="B459" s="112" t="s">
        <v>2669</v>
      </c>
      <c r="C459" s="112" t="s">
        <v>2670</v>
      </c>
      <c r="D459" s="112" t="s">
        <v>1194</v>
      </c>
      <c r="E459" s="112" t="s">
        <v>346</v>
      </c>
      <c r="F459" s="112" t="s">
        <v>2671</v>
      </c>
      <c r="G459" s="75"/>
      <c r="H459" s="75"/>
      <c r="I459" s="112" t="s">
        <v>505</v>
      </c>
      <c r="J459" s="112" t="s">
        <v>1118</v>
      </c>
      <c r="K459" s="75"/>
      <c r="L459" s="75"/>
      <c r="M459" s="75"/>
      <c r="N459" s="75"/>
      <c r="O459" s="75"/>
      <c r="P459" s="112">
        <v>33</v>
      </c>
      <c r="Q459" s="75"/>
      <c r="R459" s="112" t="s">
        <v>3</v>
      </c>
      <c r="S459" s="112" t="s">
        <v>18</v>
      </c>
    </row>
    <row r="460" spans="1:19" ht="15.75" customHeight="1" x14ac:dyDescent="0.35">
      <c r="A460" s="112">
        <v>767</v>
      </c>
      <c r="B460" s="112" t="s">
        <v>2672</v>
      </c>
      <c r="C460" s="112" t="s">
        <v>2673</v>
      </c>
      <c r="D460" s="112" t="s">
        <v>1110</v>
      </c>
      <c r="E460" s="112" t="s">
        <v>295</v>
      </c>
      <c r="F460" s="112" t="s">
        <v>2674</v>
      </c>
      <c r="G460" s="75"/>
      <c r="H460" s="75"/>
      <c r="I460" s="112" t="s">
        <v>1112</v>
      </c>
      <c r="J460" s="112" t="s">
        <v>290</v>
      </c>
      <c r="K460" s="75"/>
      <c r="L460" s="75"/>
      <c r="M460" s="75"/>
      <c r="N460" s="112">
        <v>1</v>
      </c>
      <c r="O460" s="75"/>
      <c r="P460" s="112">
        <v>21</v>
      </c>
      <c r="Q460" s="75"/>
      <c r="R460" s="112" t="s">
        <v>3</v>
      </c>
      <c r="S460" s="112" t="s">
        <v>18</v>
      </c>
    </row>
    <row r="461" spans="1:19" ht="15.75" customHeight="1" x14ac:dyDescent="0.35">
      <c r="A461" s="112">
        <v>769</v>
      </c>
      <c r="B461" s="112" t="s">
        <v>2677</v>
      </c>
      <c r="C461" s="112" t="s">
        <v>2678</v>
      </c>
      <c r="D461" s="112" t="s">
        <v>2679</v>
      </c>
      <c r="E461" s="112" t="s">
        <v>333</v>
      </c>
      <c r="F461" s="112" t="s">
        <v>2680</v>
      </c>
      <c r="G461" s="75"/>
      <c r="H461" s="75"/>
      <c r="I461" s="112" t="s">
        <v>505</v>
      </c>
      <c r="J461" s="112" t="s">
        <v>1118</v>
      </c>
      <c r="K461" s="75"/>
      <c r="L461" s="75"/>
      <c r="M461" s="75"/>
      <c r="N461" s="112">
        <v>5</v>
      </c>
      <c r="O461" s="75"/>
      <c r="P461" s="112">
        <v>46</v>
      </c>
      <c r="Q461" s="75"/>
      <c r="R461" s="112" t="s">
        <v>3</v>
      </c>
      <c r="S461" s="112" t="s">
        <v>18</v>
      </c>
    </row>
    <row r="462" spans="1:19" ht="15.75" customHeight="1" x14ac:dyDescent="0.35">
      <c r="A462" s="112">
        <v>770</v>
      </c>
      <c r="B462" s="112" t="s">
        <v>2681</v>
      </c>
      <c r="C462" s="112" t="s">
        <v>2682</v>
      </c>
      <c r="D462" s="112" t="s">
        <v>1110</v>
      </c>
      <c r="E462" s="112" t="s">
        <v>333</v>
      </c>
      <c r="F462" s="112" t="s">
        <v>2683</v>
      </c>
      <c r="G462" s="75"/>
      <c r="H462" s="75"/>
      <c r="I462" s="112" t="s">
        <v>1112</v>
      </c>
      <c r="J462" s="112" t="s">
        <v>290</v>
      </c>
      <c r="K462" s="75"/>
      <c r="L462" s="75"/>
      <c r="M462" s="75"/>
      <c r="N462" s="112">
        <v>5</v>
      </c>
      <c r="O462" s="75"/>
      <c r="P462" s="112">
        <v>54</v>
      </c>
      <c r="Q462" s="75"/>
      <c r="R462" s="112" t="s">
        <v>3</v>
      </c>
      <c r="S462" s="112" t="s">
        <v>18</v>
      </c>
    </row>
    <row r="463" spans="1:19" ht="15.75" customHeight="1" x14ac:dyDescent="0.35">
      <c r="A463" s="112">
        <v>771</v>
      </c>
      <c r="B463" s="112" t="s">
        <v>2684</v>
      </c>
      <c r="C463" s="112" t="s">
        <v>2685</v>
      </c>
      <c r="D463" s="112" t="s">
        <v>1565</v>
      </c>
      <c r="E463" s="112" t="s">
        <v>346</v>
      </c>
      <c r="F463" s="112" t="s">
        <v>2686</v>
      </c>
      <c r="G463" s="75"/>
      <c r="H463" s="75"/>
      <c r="I463" s="112" t="s">
        <v>505</v>
      </c>
      <c r="J463" s="112" t="s">
        <v>1118</v>
      </c>
      <c r="K463" s="75"/>
      <c r="L463" s="75"/>
      <c r="M463" s="75"/>
      <c r="N463" s="112">
        <v>1</v>
      </c>
      <c r="O463" s="75"/>
      <c r="P463" s="112">
        <v>30</v>
      </c>
      <c r="Q463" s="75"/>
      <c r="R463" s="112" t="s">
        <v>3</v>
      </c>
      <c r="S463" s="112" t="s">
        <v>18</v>
      </c>
    </row>
    <row r="464" spans="1:19" ht="15.75" customHeight="1" x14ac:dyDescent="0.35">
      <c r="A464" s="112">
        <v>773</v>
      </c>
      <c r="B464" s="112" t="s">
        <v>2690</v>
      </c>
      <c r="C464" s="112" t="s">
        <v>2691</v>
      </c>
      <c r="D464" s="112" t="s">
        <v>1517</v>
      </c>
      <c r="E464" s="112" t="s">
        <v>288</v>
      </c>
      <c r="F464" s="112" t="s">
        <v>2692</v>
      </c>
      <c r="G464" s="75"/>
      <c r="H464" s="75"/>
      <c r="I464" s="112" t="s">
        <v>505</v>
      </c>
      <c r="J464" s="112" t="s">
        <v>1118</v>
      </c>
      <c r="K464" s="75"/>
      <c r="L464" s="75"/>
      <c r="M464" s="75"/>
      <c r="N464" s="112">
        <v>4</v>
      </c>
      <c r="O464" s="75"/>
      <c r="P464" s="112">
        <v>19</v>
      </c>
      <c r="Q464" s="75"/>
      <c r="R464" s="112" t="s">
        <v>3</v>
      </c>
      <c r="S464" s="112" t="s">
        <v>18</v>
      </c>
    </row>
    <row r="465" spans="1:19" ht="15.75" customHeight="1" x14ac:dyDescent="0.35">
      <c r="A465" s="112">
        <v>776</v>
      </c>
      <c r="B465" s="112" t="s">
        <v>2699</v>
      </c>
      <c r="C465" s="112" t="s">
        <v>2700</v>
      </c>
      <c r="D465" s="112" t="s">
        <v>1181</v>
      </c>
      <c r="E465" s="112" t="s">
        <v>556</v>
      </c>
      <c r="F465" s="112" t="s">
        <v>2701</v>
      </c>
      <c r="G465" s="75"/>
      <c r="H465" s="75"/>
      <c r="I465" s="112" t="s">
        <v>505</v>
      </c>
      <c r="J465" s="112" t="s">
        <v>1118</v>
      </c>
      <c r="K465" s="75"/>
      <c r="L465" s="75"/>
      <c r="M465" s="75"/>
      <c r="N465" s="75"/>
      <c r="O465" s="75"/>
      <c r="P465" s="112">
        <v>30</v>
      </c>
      <c r="Q465" s="75"/>
      <c r="R465" s="112" t="s">
        <v>3</v>
      </c>
      <c r="S465" s="112" t="s">
        <v>18</v>
      </c>
    </row>
    <row r="466" spans="1:19" ht="15.75" customHeight="1" x14ac:dyDescent="0.35">
      <c r="A466" s="112">
        <v>777</v>
      </c>
      <c r="B466" s="112" t="s">
        <v>2702</v>
      </c>
      <c r="C466" s="112" t="s">
        <v>2703</v>
      </c>
      <c r="D466" s="112" t="s">
        <v>1194</v>
      </c>
      <c r="E466" s="112" t="s">
        <v>295</v>
      </c>
      <c r="F466" s="112" t="s">
        <v>2704</v>
      </c>
      <c r="G466" s="75"/>
      <c r="H466" s="75"/>
      <c r="I466" s="112" t="s">
        <v>505</v>
      </c>
      <c r="J466" s="112" t="s">
        <v>1118</v>
      </c>
      <c r="K466" s="75"/>
      <c r="L466" s="75"/>
      <c r="M466" s="75"/>
      <c r="N466" s="112">
        <v>20</v>
      </c>
      <c r="O466" s="75"/>
      <c r="P466" s="112">
        <v>37</v>
      </c>
      <c r="Q466" s="75"/>
      <c r="R466" s="112" t="s">
        <v>3</v>
      </c>
      <c r="S466" s="112" t="s">
        <v>18</v>
      </c>
    </row>
    <row r="467" spans="1:19" ht="15.75" customHeight="1" x14ac:dyDescent="0.35">
      <c r="A467" s="112">
        <v>779</v>
      </c>
      <c r="B467" s="112" t="s">
        <v>2708</v>
      </c>
      <c r="C467" s="112" t="s">
        <v>2709</v>
      </c>
      <c r="D467" s="112" t="s">
        <v>1678</v>
      </c>
      <c r="E467" s="112" t="s">
        <v>493</v>
      </c>
      <c r="F467" s="112" t="s">
        <v>2348</v>
      </c>
      <c r="G467" s="75"/>
      <c r="H467" s="75"/>
      <c r="I467" s="112" t="s">
        <v>1112</v>
      </c>
      <c r="J467" s="112" t="s">
        <v>1142</v>
      </c>
      <c r="K467" s="75"/>
      <c r="L467" s="75"/>
      <c r="M467" s="75"/>
      <c r="N467" s="75"/>
      <c r="O467" s="75"/>
      <c r="P467" s="75"/>
      <c r="Q467" s="75"/>
      <c r="R467" s="112" t="s">
        <v>3</v>
      </c>
      <c r="S467" s="112" t="s">
        <v>18</v>
      </c>
    </row>
    <row r="468" spans="1:19" ht="15.75" customHeight="1" x14ac:dyDescent="0.35">
      <c r="A468" s="112">
        <v>781</v>
      </c>
      <c r="B468" s="112" t="s">
        <v>2713</v>
      </c>
      <c r="C468" s="112" t="s">
        <v>2714</v>
      </c>
      <c r="D468" s="112" t="s">
        <v>2473</v>
      </c>
      <c r="E468" s="112" t="s">
        <v>556</v>
      </c>
      <c r="F468" s="112" t="s">
        <v>2715</v>
      </c>
      <c r="G468" s="75"/>
      <c r="H468" s="75"/>
      <c r="I468" s="112" t="s">
        <v>505</v>
      </c>
      <c r="J468" s="112" t="s">
        <v>1118</v>
      </c>
      <c r="K468" s="75"/>
      <c r="L468" s="75"/>
      <c r="M468" s="75"/>
      <c r="N468" s="75"/>
      <c r="O468" s="75"/>
      <c r="P468" s="112">
        <v>54</v>
      </c>
      <c r="Q468" s="75"/>
      <c r="R468" s="112" t="s">
        <v>3</v>
      </c>
      <c r="S468" s="112" t="s">
        <v>18</v>
      </c>
    </row>
    <row r="469" spans="1:19" ht="15.75" customHeight="1" x14ac:dyDescent="0.35">
      <c r="A469" s="112">
        <v>782</v>
      </c>
      <c r="B469" s="112" t="s">
        <v>2716</v>
      </c>
      <c r="C469" s="112" t="s">
        <v>2717</v>
      </c>
      <c r="D469" s="112" t="s">
        <v>1177</v>
      </c>
      <c r="E469" s="112" t="s">
        <v>396</v>
      </c>
      <c r="F469" s="112" t="s">
        <v>2718</v>
      </c>
      <c r="G469" s="75"/>
      <c r="H469" s="75"/>
      <c r="I469" s="112" t="s">
        <v>1112</v>
      </c>
      <c r="J469" s="112" t="s">
        <v>290</v>
      </c>
      <c r="K469" s="75"/>
      <c r="L469" s="75"/>
      <c r="M469" s="75"/>
      <c r="N469" s="112">
        <v>19</v>
      </c>
      <c r="O469" s="75"/>
      <c r="P469" s="112">
        <v>16</v>
      </c>
      <c r="Q469" s="75"/>
      <c r="R469" s="112" t="s">
        <v>3</v>
      </c>
      <c r="S469" s="112" t="s">
        <v>18</v>
      </c>
    </row>
    <row r="470" spans="1:19" ht="15.75" customHeight="1" x14ac:dyDescent="0.35">
      <c r="A470" s="112">
        <v>785</v>
      </c>
      <c r="B470" s="112" t="s">
        <v>2724</v>
      </c>
      <c r="C470" s="112" t="s">
        <v>2725</v>
      </c>
      <c r="D470" s="112" t="s">
        <v>1517</v>
      </c>
      <c r="E470" s="112" t="s">
        <v>346</v>
      </c>
      <c r="F470" s="112" t="s">
        <v>2726</v>
      </c>
      <c r="G470" s="75"/>
      <c r="H470" s="75"/>
      <c r="I470" s="112" t="s">
        <v>505</v>
      </c>
      <c r="J470" s="112" t="s">
        <v>1118</v>
      </c>
      <c r="K470" s="75"/>
      <c r="L470" s="75"/>
      <c r="M470" s="75"/>
      <c r="N470" s="112">
        <v>4</v>
      </c>
      <c r="O470" s="75"/>
      <c r="P470" s="112">
        <v>62</v>
      </c>
      <c r="Q470" s="75"/>
      <c r="R470" s="112" t="s">
        <v>3</v>
      </c>
      <c r="S470" s="112" t="s">
        <v>18</v>
      </c>
    </row>
    <row r="471" spans="1:19" ht="15.75" customHeight="1" x14ac:dyDescent="0.35">
      <c r="A471" s="112">
        <v>786</v>
      </c>
      <c r="B471" s="112" t="s">
        <v>2727</v>
      </c>
      <c r="C471" s="112" t="s">
        <v>2728</v>
      </c>
      <c r="D471" s="112" t="s">
        <v>1363</v>
      </c>
      <c r="E471" s="112" t="s">
        <v>493</v>
      </c>
      <c r="F471" s="112" t="s">
        <v>2729</v>
      </c>
      <c r="G471" s="75"/>
      <c r="H471" s="75"/>
      <c r="I471" s="112" t="s">
        <v>1112</v>
      </c>
      <c r="J471" s="112" t="s">
        <v>290</v>
      </c>
      <c r="K471" s="75"/>
      <c r="L471" s="75"/>
      <c r="M471" s="75"/>
      <c r="N471" s="112">
        <v>5</v>
      </c>
      <c r="O471" s="75"/>
      <c r="P471" s="112">
        <v>21</v>
      </c>
      <c r="Q471" s="75"/>
      <c r="R471" s="112" t="s">
        <v>3</v>
      </c>
      <c r="S471" s="112" t="s">
        <v>18</v>
      </c>
    </row>
    <row r="472" spans="1:19" ht="15.75" customHeight="1" x14ac:dyDescent="0.35">
      <c r="A472" s="112">
        <v>788</v>
      </c>
      <c r="B472" s="112" t="s">
        <v>2733</v>
      </c>
      <c r="C472" s="112" t="s">
        <v>2734</v>
      </c>
      <c r="D472" s="112" t="s">
        <v>1110</v>
      </c>
      <c r="E472" s="112" t="s">
        <v>295</v>
      </c>
      <c r="F472" s="112" t="s">
        <v>2735</v>
      </c>
      <c r="G472" s="75"/>
      <c r="H472" s="75"/>
      <c r="I472" s="112" t="s">
        <v>1112</v>
      </c>
      <c r="J472" s="112" t="s">
        <v>1113</v>
      </c>
      <c r="K472" s="75"/>
      <c r="L472" s="75"/>
      <c r="M472" s="75"/>
      <c r="N472" s="75"/>
      <c r="O472" s="75"/>
      <c r="P472" s="112">
        <v>16</v>
      </c>
      <c r="Q472" s="75"/>
      <c r="R472" s="112" t="s">
        <v>3</v>
      </c>
      <c r="S472" s="112" t="s">
        <v>18</v>
      </c>
    </row>
    <row r="473" spans="1:19" ht="15.75" customHeight="1" x14ac:dyDescent="0.35">
      <c r="A473" s="112">
        <v>789</v>
      </c>
      <c r="B473" s="112" t="s">
        <v>1295</v>
      </c>
      <c r="C473" s="112" t="s">
        <v>2736</v>
      </c>
      <c r="D473" s="112" t="s">
        <v>1701</v>
      </c>
      <c r="E473" s="112" t="s">
        <v>346</v>
      </c>
      <c r="F473" s="112" t="s">
        <v>1702</v>
      </c>
      <c r="G473" s="75"/>
      <c r="H473" s="75"/>
      <c r="I473" s="112" t="s">
        <v>1112</v>
      </c>
      <c r="J473" s="112" t="s">
        <v>290</v>
      </c>
      <c r="K473" s="75"/>
      <c r="L473" s="75"/>
      <c r="M473" s="75"/>
      <c r="N473" s="75"/>
      <c r="O473" s="75"/>
      <c r="P473" s="112">
        <v>34</v>
      </c>
      <c r="Q473" s="75"/>
      <c r="R473" s="112" t="s">
        <v>3</v>
      </c>
      <c r="S473" s="112" t="s">
        <v>18</v>
      </c>
    </row>
    <row r="474" spans="1:19" ht="15.75" customHeight="1" x14ac:dyDescent="0.35">
      <c r="A474" s="112">
        <v>794</v>
      </c>
      <c r="B474" s="112" t="s">
        <v>2749</v>
      </c>
      <c r="C474" s="112" t="s">
        <v>2750</v>
      </c>
      <c r="D474" s="112" t="s">
        <v>1417</v>
      </c>
      <c r="E474" s="112" t="s">
        <v>295</v>
      </c>
      <c r="F474" s="112" t="s">
        <v>2751</v>
      </c>
      <c r="G474" s="75"/>
      <c r="H474" s="75"/>
      <c r="I474" s="112" t="s">
        <v>505</v>
      </c>
      <c r="J474" s="112" t="s">
        <v>1118</v>
      </c>
      <c r="K474" s="75"/>
      <c r="L474" s="75"/>
      <c r="M474" s="75"/>
      <c r="N474" s="112">
        <v>15</v>
      </c>
      <c r="O474" s="75"/>
      <c r="P474" s="112">
        <v>24</v>
      </c>
      <c r="Q474" s="75"/>
      <c r="R474" s="112" t="s">
        <v>3</v>
      </c>
      <c r="S474" s="112" t="s">
        <v>18</v>
      </c>
    </row>
    <row r="475" spans="1:19" ht="15.75" customHeight="1" x14ac:dyDescent="0.35">
      <c r="A475" s="112">
        <v>801</v>
      </c>
      <c r="B475" s="112" t="s">
        <v>1786</v>
      </c>
      <c r="C475" s="112" t="s">
        <v>2770</v>
      </c>
      <c r="D475" s="112" t="s">
        <v>1110</v>
      </c>
      <c r="E475" s="112" t="s">
        <v>346</v>
      </c>
      <c r="F475" s="112" t="s">
        <v>2771</v>
      </c>
      <c r="G475" s="75"/>
      <c r="H475" s="75"/>
      <c r="I475" s="112" t="s">
        <v>886</v>
      </c>
      <c r="J475" s="112" t="s">
        <v>1142</v>
      </c>
      <c r="K475" s="75"/>
      <c r="L475" s="75"/>
      <c r="M475" s="75"/>
      <c r="N475" s="75"/>
      <c r="O475" s="75"/>
      <c r="P475" s="75"/>
      <c r="Q475" s="75"/>
      <c r="R475" s="112" t="s">
        <v>3</v>
      </c>
      <c r="S475" s="112" t="s">
        <v>18</v>
      </c>
    </row>
    <row r="476" spans="1:19" ht="15.75" customHeight="1" x14ac:dyDescent="0.35">
      <c r="A476" s="112">
        <v>802</v>
      </c>
      <c r="B476" s="112" t="s">
        <v>2772</v>
      </c>
      <c r="C476" s="112" t="s">
        <v>2773</v>
      </c>
      <c r="D476" s="112" t="s">
        <v>1181</v>
      </c>
      <c r="E476" s="112" t="s">
        <v>325</v>
      </c>
      <c r="F476" s="112" t="s">
        <v>2774</v>
      </c>
      <c r="G476" s="75"/>
      <c r="H476" s="75"/>
      <c r="I476" s="112" t="s">
        <v>505</v>
      </c>
      <c r="J476" s="112" t="s">
        <v>1118</v>
      </c>
      <c r="K476" s="75"/>
      <c r="L476" s="75"/>
      <c r="M476" s="75"/>
      <c r="N476" s="75"/>
      <c r="O476" s="75"/>
      <c r="P476" s="112">
        <v>93</v>
      </c>
      <c r="Q476" s="75"/>
      <c r="R476" s="112" t="s">
        <v>3</v>
      </c>
      <c r="S476" s="112" t="s">
        <v>18</v>
      </c>
    </row>
    <row r="477" spans="1:19" ht="15.75" customHeight="1" x14ac:dyDescent="0.35">
      <c r="A477" s="112">
        <v>803</v>
      </c>
      <c r="B477" s="112" t="s">
        <v>2775</v>
      </c>
      <c r="C477" s="112" t="s">
        <v>2776</v>
      </c>
      <c r="D477" s="112" t="s">
        <v>1897</v>
      </c>
      <c r="E477" s="112" t="s">
        <v>556</v>
      </c>
      <c r="F477" s="112" t="s">
        <v>2777</v>
      </c>
      <c r="G477" s="75"/>
      <c r="H477" s="75"/>
      <c r="I477" s="112" t="s">
        <v>1112</v>
      </c>
      <c r="J477" s="112" t="s">
        <v>1154</v>
      </c>
      <c r="K477" s="75"/>
      <c r="L477" s="75"/>
      <c r="M477" s="75"/>
      <c r="N477" s="75"/>
      <c r="O477" s="75"/>
      <c r="P477" s="112">
        <v>32</v>
      </c>
      <c r="Q477" s="75"/>
      <c r="R477" s="112" t="s">
        <v>3</v>
      </c>
      <c r="S477" s="112" t="s">
        <v>18</v>
      </c>
    </row>
    <row r="478" spans="1:19" ht="15.75" customHeight="1" x14ac:dyDescent="0.35">
      <c r="A478" s="112">
        <v>805</v>
      </c>
      <c r="B478" s="112" t="s">
        <v>2623</v>
      </c>
      <c r="C478" s="112" t="s">
        <v>2781</v>
      </c>
      <c r="D478" s="112" t="s">
        <v>2625</v>
      </c>
      <c r="E478" s="112" t="s">
        <v>346</v>
      </c>
      <c r="F478" s="112" t="s">
        <v>2626</v>
      </c>
      <c r="G478" s="75"/>
      <c r="H478" s="75"/>
      <c r="I478" s="112" t="s">
        <v>1112</v>
      </c>
      <c r="J478" s="112" t="s">
        <v>1142</v>
      </c>
      <c r="K478" s="75"/>
      <c r="L478" s="75"/>
      <c r="M478" s="75"/>
      <c r="N478" s="75"/>
      <c r="O478" s="75"/>
      <c r="P478" s="112">
        <v>46</v>
      </c>
      <c r="Q478" s="75"/>
      <c r="R478" s="112" t="s">
        <v>3</v>
      </c>
      <c r="S478" s="112" t="s">
        <v>18</v>
      </c>
    </row>
    <row r="479" spans="1:19" ht="15.75" customHeight="1" x14ac:dyDescent="0.35">
      <c r="A479" s="112">
        <v>806</v>
      </c>
      <c r="B479" s="112" t="s">
        <v>2782</v>
      </c>
      <c r="C479" s="112" t="s">
        <v>2783</v>
      </c>
      <c r="D479" s="112" t="s">
        <v>2523</v>
      </c>
      <c r="E479" s="112" t="s">
        <v>556</v>
      </c>
      <c r="F479" s="112" t="s">
        <v>2784</v>
      </c>
      <c r="G479" s="75"/>
      <c r="H479" s="75"/>
      <c r="I479" s="112" t="s">
        <v>505</v>
      </c>
      <c r="J479" s="112" t="s">
        <v>1118</v>
      </c>
      <c r="K479" s="75"/>
      <c r="L479" s="75"/>
      <c r="M479" s="75"/>
      <c r="N479" s="112">
        <v>2</v>
      </c>
      <c r="O479" s="75"/>
      <c r="P479" s="112">
        <v>18</v>
      </c>
      <c r="Q479" s="75"/>
      <c r="R479" s="112" t="s">
        <v>3</v>
      </c>
      <c r="S479" s="112" t="s">
        <v>18</v>
      </c>
    </row>
    <row r="480" spans="1:19" ht="15.75" customHeight="1" x14ac:dyDescent="0.35">
      <c r="A480" s="112">
        <v>807</v>
      </c>
      <c r="B480" s="112" t="s">
        <v>2785</v>
      </c>
      <c r="C480" s="112" t="s">
        <v>2786</v>
      </c>
      <c r="D480" s="112" t="s">
        <v>1953</v>
      </c>
      <c r="E480" s="112" t="s">
        <v>493</v>
      </c>
      <c r="F480" s="112" t="s">
        <v>2787</v>
      </c>
      <c r="G480" s="75"/>
      <c r="H480" s="75"/>
      <c r="I480" s="112" t="s">
        <v>1112</v>
      </c>
      <c r="J480" s="112" t="s">
        <v>1142</v>
      </c>
      <c r="K480" s="75"/>
      <c r="L480" s="75"/>
      <c r="M480" s="75"/>
      <c r="N480" s="112">
        <v>1</v>
      </c>
      <c r="O480" s="75"/>
      <c r="P480" s="112">
        <v>16</v>
      </c>
      <c r="Q480" s="75"/>
      <c r="R480" s="112" t="s">
        <v>3</v>
      </c>
      <c r="S480" s="112" t="s">
        <v>18</v>
      </c>
    </row>
    <row r="481" spans="1:19" ht="15.75" customHeight="1" x14ac:dyDescent="0.35">
      <c r="A481" s="112">
        <v>810</v>
      </c>
      <c r="B481" s="112" t="s">
        <v>2793</v>
      </c>
      <c r="C481" s="112" t="s">
        <v>2794</v>
      </c>
      <c r="D481" s="112" t="s">
        <v>1272</v>
      </c>
      <c r="E481" s="112" t="s">
        <v>325</v>
      </c>
      <c r="F481" s="112" t="s">
        <v>2795</v>
      </c>
      <c r="G481" s="75"/>
      <c r="H481" s="75"/>
      <c r="I481" s="112" t="s">
        <v>1112</v>
      </c>
      <c r="J481" s="112" t="s">
        <v>290</v>
      </c>
      <c r="K481" s="75"/>
      <c r="L481" s="75"/>
      <c r="M481" s="75"/>
      <c r="N481" s="112">
        <v>1</v>
      </c>
      <c r="O481" s="75"/>
      <c r="P481" s="112">
        <v>47</v>
      </c>
      <c r="Q481" s="75"/>
      <c r="R481" s="112" t="s">
        <v>3</v>
      </c>
      <c r="S481" s="112" t="s">
        <v>18</v>
      </c>
    </row>
    <row r="482" spans="1:19" ht="15.75" customHeight="1" x14ac:dyDescent="0.35">
      <c r="A482" s="112">
        <v>812</v>
      </c>
      <c r="B482" s="112" t="s">
        <v>2798</v>
      </c>
      <c r="C482" s="112" t="s">
        <v>2799</v>
      </c>
      <c r="D482" s="112" t="s">
        <v>1610</v>
      </c>
      <c r="E482" s="112" t="s">
        <v>556</v>
      </c>
      <c r="F482" s="112" t="s">
        <v>2800</v>
      </c>
      <c r="G482" s="75"/>
      <c r="H482" s="75"/>
      <c r="I482" s="112" t="s">
        <v>505</v>
      </c>
      <c r="J482" s="112" t="s">
        <v>1118</v>
      </c>
      <c r="K482" s="75"/>
      <c r="L482" s="75"/>
      <c r="M482" s="75"/>
      <c r="N482" s="112">
        <v>1</v>
      </c>
      <c r="O482" s="75"/>
      <c r="P482" s="112">
        <v>33</v>
      </c>
      <c r="Q482" s="75"/>
      <c r="R482" s="112" t="s">
        <v>3</v>
      </c>
      <c r="S482" s="112" t="s">
        <v>18</v>
      </c>
    </row>
    <row r="483" spans="1:19" ht="15.75" customHeight="1" x14ac:dyDescent="0.35">
      <c r="A483" s="112">
        <v>813</v>
      </c>
      <c r="B483" s="112" t="s">
        <v>2801</v>
      </c>
      <c r="C483" s="112" t="s">
        <v>2802</v>
      </c>
      <c r="D483" s="112" t="s">
        <v>2679</v>
      </c>
      <c r="E483" s="112" t="s">
        <v>556</v>
      </c>
      <c r="F483" s="112" t="s">
        <v>2803</v>
      </c>
      <c r="G483" s="75"/>
      <c r="H483" s="75"/>
      <c r="I483" s="112" t="s">
        <v>505</v>
      </c>
      <c r="J483" s="112" t="s">
        <v>1118</v>
      </c>
      <c r="K483" s="75"/>
      <c r="L483" s="75"/>
      <c r="M483" s="75"/>
      <c r="N483" s="75"/>
      <c r="O483" s="75"/>
      <c r="P483" s="112">
        <v>43</v>
      </c>
      <c r="Q483" s="75"/>
      <c r="R483" s="112" t="s">
        <v>3</v>
      </c>
      <c r="S483" s="112" t="s">
        <v>18</v>
      </c>
    </row>
    <row r="484" spans="1:19" ht="15.75" customHeight="1" x14ac:dyDescent="0.35">
      <c r="A484" s="112">
        <v>814</v>
      </c>
      <c r="B484" s="112" t="s">
        <v>2804</v>
      </c>
      <c r="C484" s="112" t="s">
        <v>2805</v>
      </c>
      <c r="D484" s="112" t="s">
        <v>2219</v>
      </c>
      <c r="E484" s="112" t="s">
        <v>556</v>
      </c>
      <c r="F484" s="112" t="s">
        <v>2806</v>
      </c>
      <c r="G484" s="75"/>
      <c r="H484" s="75"/>
      <c r="I484" s="112" t="s">
        <v>505</v>
      </c>
      <c r="J484" s="112" t="s">
        <v>1118</v>
      </c>
      <c r="K484" s="75"/>
      <c r="L484" s="75"/>
      <c r="M484" s="75"/>
      <c r="N484" s="112">
        <v>1</v>
      </c>
      <c r="O484" s="75"/>
      <c r="P484" s="112">
        <v>17</v>
      </c>
      <c r="Q484" s="75"/>
      <c r="R484" s="112" t="s">
        <v>3</v>
      </c>
      <c r="S484" s="112" t="s">
        <v>18</v>
      </c>
    </row>
    <row r="485" spans="1:19" ht="15.75" customHeight="1" x14ac:dyDescent="0.35">
      <c r="A485" s="112">
        <v>815</v>
      </c>
      <c r="B485" s="112" t="s">
        <v>2807</v>
      </c>
      <c r="C485" s="112" t="s">
        <v>2808</v>
      </c>
      <c r="D485" s="112" t="s">
        <v>1480</v>
      </c>
      <c r="E485" s="112" t="s">
        <v>493</v>
      </c>
      <c r="F485" s="112" t="s">
        <v>2809</v>
      </c>
      <c r="G485" s="75"/>
      <c r="H485" s="75"/>
      <c r="I485" s="112" t="s">
        <v>505</v>
      </c>
      <c r="J485" s="112" t="s">
        <v>1118</v>
      </c>
      <c r="K485" s="75"/>
      <c r="L485" s="75"/>
      <c r="M485" s="75"/>
      <c r="N485" s="112">
        <v>1</v>
      </c>
      <c r="O485" s="75"/>
      <c r="P485" s="112">
        <v>29</v>
      </c>
      <c r="Q485" s="75"/>
      <c r="R485" s="112" t="s">
        <v>3</v>
      </c>
      <c r="S485" s="112" t="s">
        <v>18</v>
      </c>
    </row>
    <row r="486" spans="1:19" ht="15.75" customHeight="1" x14ac:dyDescent="0.35">
      <c r="A486" s="112">
        <v>816</v>
      </c>
      <c r="B486" s="112" t="s">
        <v>2810</v>
      </c>
      <c r="C486" s="112" t="s">
        <v>2811</v>
      </c>
      <c r="D486" s="112" t="s">
        <v>1565</v>
      </c>
      <c r="E486" s="112" t="s">
        <v>346</v>
      </c>
      <c r="F486" s="112" t="s">
        <v>2812</v>
      </c>
      <c r="G486" s="112" t="s">
        <v>488</v>
      </c>
      <c r="H486" s="75"/>
      <c r="I486" s="112" t="s">
        <v>505</v>
      </c>
      <c r="J486" s="112" t="s">
        <v>1118</v>
      </c>
      <c r="K486" s="75"/>
      <c r="L486" s="75"/>
      <c r="M486" s="75"/>
      <c r="N486" s="75"/>
      <c r="O486" s="75"/>
      <c r="P486" s="112">
        <v>12</v>
      </c>
      <c r="Q486" s="75"/>
      <c r="R486" s="112" t="s">
        <v>5</v>
      </c>
      <c r="S486" s="112" t="s">
        <v>18</v>
      </c>
    </row>
    <row r="487" spans="1:19" ht="15.75" customHeight="1" x14ac:dyDescent="0.35">
      <c r="A487" s="112">
        <v>817</v>
      </c>
      <c r="B487" s="112" t="s">
        <v>2813</v>
      </c>
      <c r="C487" s="112" t="s">
        <v>2814</v>
      </c>
      <c r="D487" s="112" t="s">
        <v>1329</v>
      </c>
      <c r="E487" s="112" t="s">
        <v>295</v>
      </c>
      <c r="F487" s="112" t="s">
        <v>2815</v>
      </c>
      <c r="G487" s="112" t="s">
        <v>2816</v>
      </c>
      <c r="H487" s="75"/>
      <c r="I487" s="112" t="s">
        <v>1112</v>
      </c>
      <c r="J487" s="112" t="s">
        <v>1113</v>
      </c>
      <c r="K487" s="75"/>
      <c r="L487" s="75"/>
      <c r="M487" s="75"/>
      <c r="N487" s="112">
        <v>1</v>
      </c>
      <c r="O487" s="75"/>
      <c r="P487" s="112">
        <v>30</v>
      </c>
      <c r="Q487" s="75"/>
      <c r="R487" s="112" t="s">
        <v>5</v>
      </c>
      <c r="S487" s="112" t="s">
        <v>18</v>
      </c>
    </row>
    <row r="488" spans="1:19" ht="15.75" customHeight="1" x14ac:dyDescent="0.35">
      <c r="A488" s="112">
        <v>819</v>
      </c>
      <c r="B488" s="112" t="s">
        <v>2821</v>
      </c>
      <c r="C488" s="112" t="s">
        <v>2822</v>
      </c>
      <c r="D488" s="112" t="s">
        <v>1363</v>
      </c>
      <c r="E488" s="112" t="s">
        <v>396</v>
      </c>
      <c r="F488" s="112" t="s">
        <v>2823</v>
      </c>
      <c r="G488" s="112" t="s">
        <v>2824</v>
      </c>
      <c r="H488" s="75"/>
      <c r="I488" s="112" t="s">
        <v>886</v>
      </c>
      <c r="J488" s="112" t="s">
        <v>290</v>
      </c>
      <c r="K488" s="75"/>
      <c r="L488" s="75"/>
      <c r="M488" s="75"/>
      <c r="N488" s="112">
        <v>5</v>
      </c>
      <c r="O488" s="75"/>
      <c r="P488" s="112">
        <v>23</v>
      </c>
      <c r="Q488" s="75"/>
      <c r="R488" s="112" t="s">
        <v>5</v>
      </c>
      <c r="S488" s="112" t="s">
        <v>18</v>
      </c>
    </row>
    <row r="489" spans="1:19" ht="15.75" customHeight="1" x14ac:dyDescent="0.35">
      <c r="A489" s="112">
        <v>822</v>
      </c>
      <c r="B489" s="112" t="s">
        <v>2833</v>
      </c>
      <c r="C489" s="112" t="s">
        <v>2834</v>
      </c>
      <c r="D489" s="112" t="s">
        <v>1828</v>
      </c>
      <c r="E489" s="112" t="s">
        <v>346</v>
      </c>
      <c r="F489" s="112" t="s">
        <v>2835</v>
      </c>
      <c r="G489" s="112" t="s">
        <v>488</v>
      </c>
      <c r="H489" s="75"/>
      <c r="I489" s="112" t="s">
        <v>505</v>
      </c>
      <c r="J489" s="112" t="s">
        <v>1118</v>
      </c>
      <c r="K489" s="75"/>
      <c r="L489" s="75"/>
      <c r="M489" s="75"/>
      <c r="N489" s="112">
        <v>6</v>
      </c>
      <c r="O489" s="75"/>
      <c r="P489" s="112">
        <v>40</v>
      </c>
      <c r="Q489" s="75"/>
      <c r="R489" s="112" t="s">
        <v>5</v>
      </c>
      <c r="S489" s="112" t="s">
        <v>18</v>
      </c>
    </row>
    <row r="490" spans="1:19" ht="15.75" customHeight="1" x14ac:dyDescent="0.35">
      <c r="A490" s="112">
        <v>825</v>
      </c>
      <c r="B490" s="112" t="s">
        <v>2841</v>
      </c>
      <c r="C490" s="112" t="s">
        <v>2842</v>
      </c>
      <c r="D490" s="112" t="s">
        <v>1129</v>
      </c>
      <c r="E490" s="112" t="s">
        <v>493</v>
      </c>
      <c r="F490" s="112" t="s">
        <v>2843</v>
      </c>
      <c r="G490" s="112" t="s">
        <v>488</v>
      </c>
      <c r="H490" s="75"/>
      <c r="I490" s="112" t="s">
        <v>1112</v>
      </c>
      <c r="J490" s="112" t="s">
        <v>290</v>
      </c>
      <c r="K490" s="75"/>
      <c r="L490" s="75"/>
      <c r="M490" s="75"/>
      <c r="N490" s="75"/>
      <c r="O490" s="75"/>
      <c r="P490" s="112">
        <v>14</v>
      </c>
      <c r="Q490" s="75"/>
      <c r="R490" s="112" t="s">
        <v>5</v>
      </c>
      <c r="S490" s="112" t="s">
        <v>18</v>
      </c>
    </row>
    <row r="491" spans="1:19" ht="15.75" customHeight="1" x14ac:dyDescent="0.35">
      <c r="A491" s="112">
        <v>827</v>
      </c>
      <c r="B491" s="112" t="s">
        <v>2848</v>
      </c>
      <c r="C491" s="112" t="s">
        <v>2849</v>
      </c>
      <c r="D491" s="112" t="s">
        <v>2850</v>
      </c>
      <c r="E491" s="112" t="s">
        <v>288</v>
      </c>
      <c r="F491" s="112" t="s">
        <v>2851</v>
      </c>
      <c r="G491" s="112" t="s">
        <v>2852</v>
      </c>
      <c r="H491" s="75"/>
      <c r="I491" s="112" t="s">
        <v>505</v>
      </c>
      <c r="J491" s="112" t="s">
        <v>1435</v>
      </c>
      <c r="K491" s="75"/>
      <c r="L491" s="75"/>
      <c r="M491" s="75"/>
      <c r="N491" s="112">
        <v>9</v>
      </c>
      <c r="O491" s="75"/>
      <c r="P491" s="112">
        <v>25</v>
      </c>
      <c r="Q491" s="75"/>
      <c r="R491" s="112" t="s">
        <v>5</v>
      </c>
      <c r="S491" s="112" t="s">
        <v>18</v>
      </c>
    </row>
    <row r="492" spans="1:19" ht="15.75" customHeight="1" x14ac:dyDescent="0.35">
      <c r="A492" s="112">
        <v>828</v>
      </c>
      <c r="B492" s="112" t="s">
        <v>2853</v>
      </c>
      <c r="C492" s="112" t="s">
        <v>2854</v>
      </c>
      <c r="D492" s="112" t="s">
        <v>2297</v>
      </c>
      <c r="E492" s="112" t="s">
        <v>346</v>
      </c>
      <c r="F492" s="112" t="s">
        <v>2855</v>
      </c>
      <c r="G492" s="112" t="s">
        <v>2856</v>
      </c>
      <c r="H492" s="75"/>
      <c r="I492" s="112" t="s">
        <v>1112</v>
      </c>
      <c r="J492" s="112" t="s">
        <v>290</v>
      </c>
      <c r="K492" s="75"/>
      <c r="L492" s="75"/>
      <c r="M492" s="75"/>
      <c r="N492" s="75"/>
      <c r="O492" s="75"/>
      <c r="P492" s="112">
        <v>11</v>
      </c>
      <c r="Q492" s="75"/>
      <c r="R492" s="112" t="s">
        <v>5</v>
      </c>
      <c r="S492" s="112" t="s">
        <v>18</v>
      </c>
    </row>
    <row r="493" spans="1:19" ht="15.75" customHeight="1" x14ac:dyDescent="0.35">
      <c r="A493" s="112">
        <v>829</v>
      </c>
      <c r="B493" s="112" t="s">
        <v>2857</v>
      </c>
      <c r="C493" s="112" t="s">
        <v>2858</v>
      </c>
      <c r="D493" s="112" t="s">
        <v>2859</v>
      </c>
      <c r="E493" s="112" t="s">
        <v>302</v>
      </c>
      <c r="F493" s="112" t="s">
        <v>2860</v>
      </c>
      <c r="G493" s="112" t="s">
        <v>2861</v>
      </c>
      <c r="H493" s="75"/>
      <c r="I493" s="112" t="s">
        <v>505</v>
      </c>
      <c r="J493" s="112" t="s">
        <v>1118</v>
      </c>
      <c r="K493" s="75"/>
      <c r="L493" s="75"/>
      <c r="M493" s="75"/>
      <c r="N493" s="112">
        <v>22</v>
      </c>
      <c r="O493" s="75"/>
      <c r="P493" s="112">
        <v>25</v>
      </c>
      <c r="Q493" s="75"/>
      <c r="R493" s="112" t="s">
        <v>5</v>
      </c>
      <c r="S493" s="112" t="s">
        <v>18</v>
      </c>
    </row>
    <row r="494" spans="1:19" ht="15.75" customHeight="1" x14ac:dyDescent="0.35">
      <c r="A494" s="112">
        <v>831</v>
      </c>
      <c r="B494" s="112" t="s">
        <v>2866</v>
      </c>
      <c r="C494" s="112" t="s">
        <v>2867</v>
      </c>
      <c r="D494" s="112" t="s">
        <v>332</v>
      </c>
      <c r="E494" s="112" t="s">
        <v>493</v>
      </c>
      <c r="F494" s="112" t="s">
        <v>1141</v>
      </c>
      <c r="G494" s="112" t="s">
        <v>2868</v>
      </c>
      <c r="H494" s="75"/>
      <c r="I494" s="112" t="s">
        <v>886</v>
      </c>
      <c r="J494" s="112" t="s">
        <v>1113</v>
      </c>
      <c r="K494" s="75"/>
      <c r="L494" s="75"/>
      <c r="M494" s="75"/>
      <c r="N494" s="112">
        <v>1</v>
      </c>
      <c r="O494" s="75"/>
      <c r="P494" s="75"/>
      <c r="Q494" s="75"/>
      <c r="R494" s="112" t="s">
        <v>5</v>
      </c>
      <c r="S494" s="112" t="s">
        <v>18</v>
      </c>
    </row>
    <row r="495" spans="1:19" ht="15.75" customHeight="1" x14ac:dyDescent="0.35">
      <c r="A495" s="112">
        <v>834</v>
      </c>
      <c r="B495" s="112" t="s">
        <v>2877</v>
      </c>
      <c r="C495" s="112" t="s">
        <v>2878</v>
      </c>
      <c r="D495" s="112" t="s">
        <v>1110</v>
      </c>
      <c r="E495" s="112" t="s">
        <v>302</v>
      </c>
      <c r="F495" s="112" t="s">
        <v>2879</v>
      </c>
      <c r="G495" s="112" t="s">
        <v>2880</v>
      </c>
      <c r="H495" s="75"/>
      <c r="I495" s="112" t="s">
        <v>1112</v>
      </c>
      <c r="J495" s="112" t="s">
        <v>290</v>
      </c>
      <c r="K495" s="75"/>
      <c r="L495" s="75"/>
      <c r="M495" s="75"/>
      <c r="N495" s="75"/>
      <c r="O495" s="75"/>
      <c r="P495" s="112">
        <v>28</v>
      </c>
      <c r="Q495" s="75"/>
      <c r="R495" s="112" t="s">
        <v>5</v>
      </c>
      <c r="S495" s="112" t="s">
        <v>18</v>
      </c>
    </row>
    <row r="496" spans="1:19" ht="15.75" customHeight="1" x14ac:dyDescent="0.35">
      <c r="A496" s="112">
        <v>835</v>
      </c>
      <c r="B496" s="112" t="s">
        <v>2881</v>
      </c>
      <c r="C496" s="112" t="s">
        <v>2882</v>
      </c>
      <c r="D496" s="112" t="s">
        <v>488</v>
      </c>
      <c r="E496" s="112" t="s">
        <v>310</v>
      </c>
      <c r="F496" s="112" t="s">
        <v>1141</v>
      </c>
      <c r="G496" s="112" t="s">
        <v>488</v>
      </c>
      <c r="H496" s="75"/>
      <c r="I496" s="112" t="s">
        <v>886</v>
      </c>
      <c r="J496" s="112" t="s">
        <v>2245</v>
      </c>
      <c r="K496" s="75"/>
      <c r="L496" s="75"/>
      <c r="M496" s="75"/>
      <c r="N496" s="112">
        <v>50</v>
      </c>
      <c r="O496" s="75"/>
      <c r="P496" s="75"/>
      <c r="Q496" s="75"/>
      <c r="R496" s="112" t="s">
        <v>5</v>
      </c>
      <c r="S496" s="112" t="s">
        <v>18</v>
      </c>
    </row>
    <row r="497" spans="1:19" ht="15.75" customHeight="1" x14ac:dyDescent="0.35">
      <c r="A497" s="112">
        <v>837</v>
      </c>
      <c r="B497" s="112" t="s">
        <v>2887</v>
      </c>
      <c r="C497" s="112" t="s">
        <v>2888</v>
      </c>
      <c r="D497" s="112" t="s">
        <v>1747</v>
      </c>
      <c r="E497" s="112" t="s">
        <v>493</v>
      </c>
      <c r="F497" s="112" t="s">
        <v>1141</v>
      </c>
      <c r="G497" s="112" t="s">
        <v>488</v>
      </c>
      <c r="H497" s="75"/>
      <c r="I497" s="112" t="s">
        <v>886</v>
      </c>
      <c r="J497" s="112" t="s">
        <v>1142</v>
      </c>
      <c r="K497" s="75"/>
      <c r="L497" s="75"/>
      <c r="M497" s="75"/>
      <c r="N497" s="112">
        <v>3</v>
      </c>
      <c r="O497" s="75"/>
      <c r="P497" s="75"/>
      <c r="Q497" s="75"/>
      <c r="R497" s="112" t="s">
        <v>5</v>
      </c>
      <c r="S497" s="112" t="s">
        <v>18</v>
      </c>
    </row>
    <row r="498" spans="1:19" ht="15.75" customHeight="1" x14ac:dyDescent="0.35">
      <c r="A498" s="112">
        <v>838</v>
      </c>
      <c r="B498" s="112" t="s">
        <v>2889</v>
      </c>
      <c r="C498" s="112" t="s">
        <v>2890</v>
      </c>
      <c r="D498" s="112" t="s">
        <v>1610</v>
      </c>
      <c r="E498" s="112" t="s">
        <v>295</v>
      </c>
      <c r="F498" s="112" t="s">
        <v>2891</v>
      </c>
      <c r="G498" s="112" t="s">
        <v>2892</v>
      </c>
      <c r="H498" s="75"/>
      <c r="I498" s="112" t="s">
        <v>505</v>
      </c>
      <c r="J498" s="112" t="s">
        <v>1118</v>
      </c>
      <c r="K498" s="75"/>
      <c r="L498" s="75"/>
      <c r="M498" s="75"/>
      <c r="N498" s="112">
        <v>27</v>
      </c>
      <c r="O498" s="75"/>
      <c r="P498" s="112">
        <v>74</v>
      </c>
      <c r="Q498" s="75"/>
      <c r="R498" s="112" t="s">
        <v>5</v>
      </c>
      <c r="S498" s="112" t="s">
        <v>18</v>
      </c>
    </row>
    <row r="499" spans="1:19" ht="15.75" customHeight="1" x14ac:dyDescent="0.35">
      <c r="A499" s="112">
        <v>842</v>
      </c>
      <c r="B499" s="112" t="s">
        <v>2905</v>
      </c>
      <c r="C499" s="112" t="s">
        <v>2906</v>
      </c>
      <c r="D499" s="112" t="s">
        <v>1110</v>
      </c>
      <c r="E499" s="112" t="s">
        <v>302</v>
      </c>
      <c r="F499" s="112" t="s">
        <v>2907</v>
      </c>
      <c r="G499" s="112" t="s">
        <v>2908</v>
      </c>
      <c r="H499" s="75"/>
      <c r="I499" s="112" t="s">
        <v>886</v>
      </c>
      <c r="J499" s="112" t="s">
        <v>1113</v>
      </c>
      <c r="K499" s="75"/>
      <c r="L499" s="75"/>
      <c r="M499" s="75"/>
      <c r="N499" s="75"/>
      <c r="O499" s="75"/>
      <c r="P499" s="112">
        <v>18</v>
      </c>
      <c r="Q499" s="75"/>
      <c r="R499" s="112" t="s">
        <v>5</v>
      </c>
      <c r="S499" s="112" t="s">
        <v>18</v>
      </c>
    </row>
    <row r="500" spans="1:19" ht="15.75" customHeight="1" x14ac:dyDescent="0.35">
      <c r="A500" s="112">
        <v>845</v>
      </c>
      <c r="B500" s="112" t="s">
        <v>2917</v>
      </c>
      <c r="C500" s="112" t="s">
        <v>2918</v>
      </c>
      <c r="D500" s="112" t="s">
        <v>2919</v>
      </c>
      <c r="E500" s="112" t="s">
        <v>310</v>
      </c>
      <c r="F500" s="112" t="s">
        <v>2920</v>
      </c>
      <c r="G500" s="112" t="s">
        <v>488</v>
      </c>
      <c r="H500" s="75"/>
      <c r="I500" s="112" t="s">
        <v>505</v>
      </c>
      <c r="J500" s="112" t="s">
        <v>1118</v>
      </c>
      <c r="K500" s="75"/>
      <c r="L500" s="75"/>
      <c r="M500" s="75"/>
      <c r="N500" s="112">
        <v>57</v>
      </c>
      <c r="O500" s="75"/>
      <c r="P500" s="112">
        <v>59</v>
      </c>
      <c r="Q500" s="75"/>
      <c r="R500" s="112" t="s">
        <v>5</v>
      </c>
      <c r="S500" s="112" t="s">
        <v>18</v>
      </c>
    </row>
    <row r="501" spans="1:19" ht="15.75" customHeight="1" x14ac:dyDescent="0.35">
      <c r="A501" s="112">
        <v>846</v>
      </c>
      <c r="B501" s="112" t="s">
        <v>2921</v>
      </c>
      <c r="C501" s="112" t="s">
        <v>2922</v>
      </c>
      <c r="D501" s="112" t="s">
        <v>2923</v>
      </c>
      <c r="E501" s="112" t="s">
        <v>288</v>
      </c>
      <c r="F501" s="112" t="s">
        <v>2924</v>
      </c>
      <c r="G501" s="112" t="s">
        <v>488</v>
      </c>
      <c r="H501" s="75"/>
      <c r="I501" s="112" t="s">
        <v>505</v>
      </c>
      <c r="J501" s="112" t="s">
        <v>2925</v>
      </c>
      <c r="K501" s="75"/>
      <c r="L501" s="75"/>
      <c r="M501" s="75"/>
      <c r="N501" s="112">
        <v>4</v>
      </c>
      <c r="O501" s="75"/>
      <c r="P501" s="112">
        <v>27</v>
      </c>
      <c r="Q501" s="75"/>
      <c r="R501" s="112" t="s">
        <v>5</v>
      </c>
      <c r="S501" s="112" t="s">
        <v>18</v>
      </c>
    </row>
    <row r="502" spans="1:19" ht="15.75" customHeight="1" x14ac:dyDescent="0.35">
      <c r="A502" s="112">
        <v>848</v>
      </c>
      <c r="B502" s="112" t="s">
        <v>2929</v>
      </c>
      <c r="C502" s="112" t="s">
        <v>2930</v>
      </c>
      <c r="D502" s="112" t="s">
        <v>2931</v>
      </c>
      <c r="E502" s="112" t="s">
        <v>556</v>
      </c>
      <c r="F502" s="112" t="s">
        <v>2932</v>
      </c>
      <c r="G502" s="112" t="s">
        <v>488</v>
      </c>
      <c r="H502" s="75"/>
      <c r="I502" s="112" t="s">
        <v>505</v>
      </c>
      <c r="J502" s="112" t="s">
        <v>1118</v>
      </c>
      <c r="K502" s="75"/>
      <c r="L502" s="75"/>
      <c r="M502" s="75"/>
      <c r="N502" s="75"/>
      <c r="O502" s="75"/>
      <c r="P502" s="112">
        <v>14</v>
      </c>
      <c r="Q502" s="75"/>
      <c r="R502" s="112" t="s">
        <v>5</v>
      </c>
      <c r="S502" s="112" t="s">
        <v>18</v>
      </c>
    </row>
    <row r="503" spans="1:19" ht="15.75" customHeight="1" x14ac:dyDescent="0.35">
      <c r="A503" s="112">
        <v>849</v>
      </c>
      <c r="B503" s="112" t="s">
        <v>2933</v>
      </c>
      <c r="C503" s="112" t="s">
        <v>2934</v>
      </c>
      <c r="D503" s="112" t="s">
        <v>2935</v>
      </c>
      <c r="E503" s="112" t="s">
        <v>346</v>
      </c>
      <c r="F503" s="112" t="s">
        <v>2936</v>
      </c>
      <c r="G503" s="112" t="s">
        <v>488</v>
      </c>
      <c r="H503" s="75"/>
      <c r="I503" s="112" t="s">
        <v>505</v>
      </c>
      <c r="J503" s="112" t="s">
        <v>1118</v>
      </c>
      <c r="K503" s="75"/>
      <c r="L503" s="75"/>
      <c r="M503" s="75"/>
      <c r="N503" s="112">
        <v>1</v>
      </c>
      <c r="O503" s="75"/>
      <c r="P503" s="112">
        <v>27</v>
      </c>
      <c r="Q503" s="75"/>
      <c r="R503" s="112" t="s">
        <v>5</v>
      </c>
      <c r="S503" s="112" t="s">
        <v>18</v>
      </c>
    </row>
    <row r="504" spans="1:19" ht="15.75" customHeight="1" x14ac:dyDescent="0.35">
      <c r="A504" s="112">
        <v>851</v>
      </c>
      <c r="B504" s="112" t="s">
        <v>2939</v>
      </c>
      <c r="C504" s="112" t="s">
        <v>2940</v>
      </c>
      <c r="D504" s="112" t="s">
        <v>332</v>
      </c>
      <c r="E504" s="112" t="s">
        <v>288</v>
      </c>
      <c r="F504" s="112" t="s">
        <v>2941</v>
      </c>
      <c r="G504" s="112" t="s">
        <v>2942</v>
      </c>
      <c r="H504" s="75"/>
      <c r="I504" s="112" t="s">
        <v>1112</v>
      </c>
      <c r="J504" s="112" t="s">
        <v>290</v>
      </c>
      <c r="K504" s="75"/>
      <c r="L504" s="75"/>
      <c r="M504" s="75"/>
      <c r="N504" s="75"/>
      <c r="O504" s="75"/>
      <c r="P504" s="112">
        <v>8</v>
      </c>
      <c r="Q504" s="75"/>
      <c r="R504" s="112" t="s">
        <v>5</v>
      </c>
      <c r="S504" s="112" t="s">
        <v>18</v>
      </c>
    </row>
    <row r="505" spans="1:19" ht="15.75" customHeight="1" x14ac:dyDescent="0.35">
      <c r="A505" s="112">
        <v>852</v>
      </c>
      <c r="B505" s="112" t="s">
        <v>2943</v>
      </c>
      <c r="C505" s="112" t="s">
        <v>2944</v>
      </c>
      <c r="D505" s="112" t="s">
        <v>1297</v>
      </c>
      <c r="E505" s="112" t="s">
        <v>302</v>
      </c>
      <c r="F505" s="112" t="s">
        <v>1298</v>
      </c>
      <c r="G505" s="112" t="s">
        <v>2945</v>
      </c>
      <c r="H505" s="75"/>
      <c r="I505" s="112" t="s">
        <v>1112</v>
      </c>
      <c r="J505" s="112" t="s">
        <v>290</v>
      </c>
      <c r="K505" s="75"/>
      <c r="L505" s="75"/>
      <c r="M505" s="75"/>
      <c r="N505" s="112">
        <v>2</v>
      </c>
      <c r="O505" s="75"/>
      <c r="P505" s="112">
        <v>35</v>
      </c>
      <c r="Q505" s="75"/>
      <c r="R505" s="112" t="s">
        <v>5</v>
      </c>
      <c r="S505" s="112" t="s">
        <v>18</v>
      </c>
    </row>
    <row r="506" spans="1:19" ht="15.75" customHeight="1" x14ac:dyDescent="0.35">
      <c r="A506" s="112">
        <v>853</v>
      </c>
      <c r="B506" s="112" t="s">
        <v>2946</v>
      </c>
      <c r="C506" s="112" t="s">
        <v>2947</v>
      </c>
      <c r="D506" s="112" t="s">
        <v>1329</v>
      </c>
      <c r="E506" s="112" t="s">
        <v>295</v>
      </c>
      <c r="F506" s="112" t="s">
        <v>2948</v>
      </c>
      <c r="G506" s="112" t="s">
        <v>2949</v>
      </c>
      <c r="H506" s="75"/>
      <c r="I506" s="112" t="s">
        <v>886</v>
      </c>
      <c r="J506" s="112" t="s">
        <v>1113</v>
      </c>
      <c r="K506" s="75"/>
      <c r="L506" s="75"/>
      <c r="M506" s="75"/>
      <c r="N506" s="112">
        <v>2</v>
      </c>
      <c r="O506" s="75"/>
      <c r="P506" s="112">
        <v>16</v>
      </c>
      <c r="Q506" s="75"/>
      <c r="R506" s="112" t="s">
        <v>5</v>
      </c>
      <c r="S506" s="112" t="s">
        <v>18</v>
      </c>
    </row>
    <row r="507" spans="1:19" ht="15.75" customHeight="1" x14ac:dyDescent="0.35">
      <c r="A507" s="112">
        <v>855</v>
      </c>
      <c r="B507" s="112" t="s">
        <v>2954</v>
      </c>
      <c r="C507" s="112" t="s">
        <v>2955</v>
      </c>
      <c r="D507" s="112" t="s">
        <v>1194</v>
      </c>
      <c r="E507" s="112" t="s">
        <v>288</v>
      </c>
      <c r="F507" s="112" t="s">
        <v>2956</v>
      </c>
      <c r="G507" s="112" t="s">
        <v>488</v>
      </c>
      <c r="H507" s="75"/>
      <c r="I507" s="112" t="s">
        <v>505</v>
      </c>
      <c r="J507" s="112" t="s">
        <v>1118</v>
      </c>
      <c r="K507" s="75"/>
      <c r="L507" s="75"/>
      <c r="M507" s="75"/>
      <c r="N507" s="112">
        <v>19</v>
      </c>
      <c r="O507" s="75"/>
      <c r="P507" s="112">
        <v>50</v>
      </c>
      <c r="Q507" s="75"/>
      <c r="R507" s="112" t="s">
        <v>5</v>
      </c>
      <c r="S507" s="112" t="s">
        <v>18</v>
      </c>
    </row>
    <row r="508" spans="1:19" ht="15.75" customHeight="1" x14ac:dyDescent="0.35">
      <c r="A508" s="112">
        <v>856</v>
      </c>
      <c r="B508" s="112" t="s">
        <v>2957</v>
      </c>
      <c r="C508" s="112" t="s">
        <v>2958</v>
      </c>
      <c r="D508" s="112" t="s">
        <v>1177</v>
      </c>
      <c r="E508" s="112" t="s">
        <v>346</v>
      </c>
      <c r="F508" s="112" t="s">
        <v>2959</v>
      </c>
      <c r="G508" s="112" t="s">
        <v>2960</v>
      </c>
      <c r="H508" s="75"/>
      <c r="I508" s="112" t="s">
        <v>1112</v>
      </c>
      <c r="J508" s="112" t="s">
        <v>1154</v>
      </c>
      <c r="K508" s="75"/>
      <c r="L508" s="75"/>
      <c r="M508" s="75"/>
      <c r="N508" s="112">
        <v>1</v>
      </c>
      <c r="O508" s="75"/>
      <c r="P508" s="112">
        <v>5</v>
      </c>
      <c r="Q508" s="75"/>
      <c r="R508" s="112" t="s">
        <v>5</v>
      </c>
      <c r="S508" s="112" t="s">
        <v>18</v>
      </c>
    </row>
    <row r="509" spans="1:19" ht="15.75" customHeight="1" x14ac:dyDescent="0.35">
      <c r="A509" s="112">
        <v>858</v>
      </c>
      <c r="B509" s="112" t="s">
        <v>2965</v>
      </c>
      <c r="C509" s="112" t="s">
        <v>2966</v>
      </c>
      <c r="D509" s="112" t="s">
        <v>1329</v>
      </c>
      <c r="E509" s="112" t="s">
        <v>493</v>
      </c>
      <c r="F509" s="112" t="s">
        <v>2967</v>
      </c>
      <c r="G509" s="112" t="s">
        <v>488</v>
      </c>
      <c r="H509" s="75"/>
      <c r="I509" s="112" t="s">
        <v>886</v>
      </c>
      <c r="J509" s="112" t="s">
        <v>1113</v>
      </c>
      <c r="K509" s="75"/>
      <c r="L509" s="75"/>
      <c r="M509" s="75"/>
      <c r="N509" s="112">
        <v>4</v>
      </c>
      <c r="O509" s="75"/>
      <c r="P509" s="75"/>
      <c r="Q509" s="75"/>
      <c r="R509" s="112" t="s">
        <v>5</v>
      </c>
      <c r="S509" s="112" t="s">
        <v>18</v>
      </c>
    </row>
    <row r="510" spans="1:19" ht="15.75" customHeight="1" x14ac:dyDescent="0.35">
      <c r="A510" s="112">
        <v>860</v>
      </c>
      <c r="B510" s="112" t="s">
        <v>2971</v>
      </c>
      <c r="C510" s="112" t="s">
        <v>2972</v>
      </c>
      <c r="D510" s="112" t="s">
        <v>2973</v>
      </c>
      <c r="E510" s="112" t="s">
        <v>302</v>
      </c>
      <c r="F510" s="112" t="s">
        <v>2974</v>
      </c>
      <c r="G510" s="112" t="s">
        <v>2975</v>
      </c>
      <c r="H510" s="75"/>
      <c r="I510" s="112" t="s">
        <v>1112</v>
      </c>
      <c r="J510" s="112" t="s">
        <v>290</v>
      </c>
      <c r="K510" s="75"/>
      <c r="L510" s="75"/>
      <c r="M510" s="75"/>
      <c r="N510" s="112">
        <v>3</v>
      </c>
      <c r="O510" s="75"/>
      <c r="P510" s="112">
        <v>133</v>
      </c>
      <c r="Q510" s="75"/>
      <c r="R510" s="112" t="s">
        <v>5</v>
      </c>
      <c r="S510" s="112" t="s">
        <v>18</v>
      </c>
    </row>
    <row r="511" spans="1:19" ht="15.75" customHeight="1" x14ac:dyDescent="0.35">
      <c r="A511" s="112">
        <v>867</v>
      </c>
      <c r="B511" s="112" t="s">
        <v>2997</v>
      </c>
      <c r="C511" s="112" t="s">
        <v>2998</v>
      </c>
      <c r="D511" s="112" t="s">
        <v>1565</v>
      </c>
      <c r="E511" s="112" t="s">
        <v>556</v>
      </c>
      <c r="F511" s="112" t="s">
        <v>2999</v>
      </c>
      <c r="G511" s="112" t="s">
        <v>488</v>
      </c>
      <c r="H511" s="75"/>
      <c r="I511" s="112" t="s">
        <v>505</v>
      </c>
      <c r="J511" s="112" t="s">
        <v>1118</v>
      </c>
      <c r="K511" s="75"/>
      <c r="L511" s="75"/>
      <c r="M511" s="75"/>
      <c r="N511" s="75"/>
      <c r="O511" s="75"/>
      <c r="P511" s="112">
        <v>25</v>
      </c>
      <c r="Q511" s="75"/>
      <c r="R511" s="112" t="s">
        <v>5</v>
      </c>
      <c r="S511" s="112" t="s">
        <v>18</v>
      </c>
    </row>
    <row r="512" spans="1:19" ht="15.75" customHeight="1" x14ac:dyDescent="0.35">
      <c r="A512" s="112">
        <v>868</v>
      </c>
      <c r="B512" s="112" t="s">
        <v>3000</v>
      </c>
      <c r="C512" s="112" t="s">
        <v>3001</v>
      </c>
      <c r="D512" s="112" t="s">
        <v>1329</v>
      </c>
      <c r="E512" s="112" t="s">
        <v>288</v>
      </c>
      <c r="F512" s="112" t="s">
        <v>3002</v>
      </c>
      <c r="G512" s="112" t="s">
        <v>3003</v>
      </c>
      <c r="H512" s="75"/>
      <c r="I512" s="112" t="s">
        <v>1112</v>
      </c>
      <c r="J512" s="112" t="s">
        <v>1113</v>
      </c>
      <c r="K512" s="75"/>
      <c r="L512" s="75"/>
      <c r="M512" s="75"/>
      <c r="N512" s="112">
        <v>2</v>
      </c>
      <c r="O512" s="75"/>
      <c r="P512" s="112">
        <v>25</v>
      </c>
      <c r="Q512" s="75"/>
      <c r="R512" s="112" t="s">
        <v>5</v>
      </c>
      <c r="S512" s="112" t="s">
        <v>18</v>
      </c>
    </row>
    <row r="513" spans="1:19" ht="15.75" customHeight="1" x14ac:dyDescent="0.35">
      <c r="A513" s="112">
        <v>871</v>
      </c>
      <c r="B513" s="112" t="s">
        <v>3012</v>
      </c>
      <c r="C513" s="112" t="s">
        <v>3013</v>
      </c>
      <c r="D513" s="112" t="s">
        <v>2219</v>
      </c>
      <c r="E513" s="112" t="s">
        <v>302</v>
      </c>
      <c r="F513" s="112" t="s">
        <v>3014</v>
      </c>
      <c r="G513" s="112" t="s">
        <v>488</v>
      </c>
      <c r="H513" s="75"/>
      <c r="I513" s="112" t="s">
        <v>505</v>
      </c>
      <c r="J513" s="112" t="s">
        <v>1118</v>
      </c>
      <c r="K513" s="75"/>
      <c r="L513" s="75"/>
      <c r="M513" s="75"/>
      <c r="N513" s="112">
        <v>79</v>
      </c>
      <c r="O513" s="75"/>
      <c r="P513" s="112">
        <v>44</v>
      </c>
      <c r="Q513" s="75"/>
      <c r="R513" s="112" t="s">
        <v>5</v>
      </c>
      <c r="S513" s="112" t="s">
        <v>18</v>
      </c>
    </row>
    <row r="514" spans="1:19" ht="15.75" customHeight="1" x14ac:dyDescent="0.35">
      <c r="A514" s="112">
        <v>872</v>
      </c>
      <c r="B514" s="112" t="s">
        <v>3015</v>
      </c>
      <c r="C514" s="112" t="s">
        <v>3016</v>
      </c>
      <c r="D514" s="112" t="s">
        <v>2219</v>
      </c>
      <c r="E514" s="112" t="s">
        <v>288</v>
      </c>
      <c r="F514" s="112" t="s">
        <v>3017</v>
      </c>
      <c r="G514" s="112" t="s">
        <v>488</v>
      </c>
      <c r="H514" s="75"/>
      <c r="I514" s="112" t="s">
        <v>505</v>
      </c>
      <c r="J514" s="112" t="s">
        <v>1118</v>
      </c>
      <c r="K514" s="75"/>
      <c r="L514" s="75"/>
      <c r="M514" s="75"/>
      <c r="N514" s="112">
        <v>103</v>
      </c>
      <c r="O514" s="75"/>
      <c r="P514" s="112">
        <v>63</v>
      </c>
      <c r="Q514" s="75"/>
      <c r="R514" s="112" t="s">
        <v>5</v>
      </c>
      <c r="S514" s="112" t="s">
        <v>18</v>
      </c>
    </row>
    <row r="515" spans="1:19" ht="15.75" customHeight="1" x14ac:dyDescent="0.35">
      <c r="A515" s="112">
        <v>875</v>
      </c>
      <c r="B515" s="112" t="s">
        <v>3026</v>
      </c>
      <c r="C515" s="112" t="s">
        <v>3027</v>
      </c>
      <c r="D515" s="112" t="s">
        <v>2679</v>
      </c>
      <c r="E515" s="112" t="s">
        <v>493</v>
      </c>
      <c r="F515" s="112" t="s">
        <v>2220</v>
      </c>
      <c r="G515" s="112" t="s">
        <v>488</v>
      </c>
      <c r="H515" s="75"/>
      <c r="I515" s="112" t="s">
        <v>505</v>
      </c>
      <c r="J515" s="112" t="s">
        <v>1118</v>
      </c>
      <c r="K515" s="75"/>
      <c r="L515" s="75"/>
      <c r="M515" s="75"/>
      <c r="N515" s="112">
        <v>16</v>
      </c>
      <c r="O515" s="75"/>
      <c r="P515" s="112">
        <v>118</v>
      </c>
      <c r="Q515" s="75"/>
      <c r="R515" s="112" t="s">
        <v>5</v>
      </c>
      <c r="S515" s="112" t="s">
        <v>18</v>
      </c>
    </row>
    <row r="516" spans="1:19" ht="15.75" customHeight="1" x14ac:dyDescent="0.35">
      <c r="A516" s="112">
        <v>877</v>
      </c>
      <c r="B516" s="112" t="s">
        <v>3032</v>
      </c>
      <c r="C516" s="112" t="s">
        <v>3033</v>
      </c>
      <c r="D516" s="112" t="s">
        <v>2102</v>
      </c>
      <c r="E516" s="112" t="s">
        <v>396</v>
      </c>
      <c r="F516" s="112" t="s">
        <v>3034</v>
      </c>
      <c r="G516" s="112" t="s">
        <v>3035</v>
      </c>
      <c r="H516" s="75"/>
      <c r="I516" s="112" t="s">
        <v>505</v>
      </c>
      <c r="J516" s="112" t="s">
        <v>1118</v>
      </c>
      <c r="K516" s="75"/>
      <c r="L516" s="75"/>
      <c r="M516" s="75"/>
      <c r="N516" s="112">
        <v>1</v>
      </c>
      <c r="O516" s="75"/>
      <c r="P516" s="112">
        <v>47</v>
      </c>
      <c r="Q516" s="75"/>
      <c r="R516" s="112" t="s">
        <v>5</v>
      </c>
      <c r="S516" s="112" t="s">
        <v>18</v>
      </c>
    </row>
    <row r="517" spans="1:19" ht="15.75" customHeight="1" x14ac:dyDescent="0.35">
      <c r="A517" s="112">
        <v>881</v>
      </c>
      <c r="B517" s="112" t="s">
        <v>3048</v>
      </c>
      <c r="C517" s="112" t="s">
        <v>3049</v>
      </c>
      <c r="D517" s="112" t="s">
        <v>1569</v>
      </c>
      <c r="E517" s="112" t="s">
        <v>302</v>
      </c>
      <c r="F517" s="112" t="s">
        <v>3050</v>
      </c>
      <c r="G517" s="112" t="s">
        <v>488</v>
      </c>
      <c r="H517" s="75"/>
      <c r="I517" s="112" t="s">
        <v>505</v>
      </c>
      <c r="J517" s="112" t="s">
        <v>1118</v>
      </c>
      <c r="K517" s="75"/>
      <c r="L517" s="75"/>
      <c r="M517" s="75"/>
      <c r="N517" s="112">
        <v>11</v>
      </c>
      <c r="O517" s="75"/>
      <c r="P517" s="112">
        <v>34</v>
      </c>
      <c r="Q517" s="75"/>
      <c r="R517" s="112" t="s">
        <v>5</v>
      </c>
      <c r="S517" s="112" t="s">
        <v>18</v>
      </c>
    </row>
    <row r="518" spans="1:19" ht="15.75" customHeight="1" x14ac:dyDescent="0.35">
      <c r="A518" s="112">
        <v>882</v>
      </c>
      <c r="B518" s="112" t="s">
        <v>3051</v>
      </c>
      <c r="C518" s="112" t="s">
        <v>3052</v>
      </c>
      <c r="D518" s="112" t="s">
        <v>1181</v>
      </c>
      <c r="E518" s="112" t="s">
        <v>396</v>
      </c>
      <c r="F518" s="112" t="s">
        <v>3053</v>
      </c>
      <c r="G518" s="112" t="s">
        <v>488</v>
      </c>
      <c r="H518" s="75"/>
      <c r="I518" s="112" t="s">
        <v>505</v>
      </c>
      <c r="J518" s="112" t="s">
        <v>1118</v>
      </c>
      <c r="K518" s="75"/>
      <c r="L518" s="75"/>
      <c r="M518" s="75"/>
      <c r="N518" s="112">
        <v>15</v>
      </c>
      <c r="O518" s="75"/>
      <c r="P518" s="112">
        <v>24</v>
      </c>
      <c r="Q518" s="75"/>
      <c r="R518" s="112" t="s">
        <v>5</v>
      </c>
      <c r="S518" s="112" t="s">
        <v>18</v>
      </c>
    </row>
    <row r="519" spans="1:19" ht="15.75" customHeight="1" x14ac:dyDescent="0.35">
      <c r="A519" s="112">
        <v>883</v>
      </c>
      <c r="B519" s="112" t="s">
        <v>3054</v>
      </c>
      <c r="C519" s="112" t="s">
        <v>3055</v>
      </c>
      <c r="D519" s="112" t="s">
        <v>3056</v>
      </c>
      <c r="E519" s="112" t="s">
        <v>556</v>
      </c>
      <c r="F519" s="112" t="s">
        <v>3057</v>
      </c>
      <c r="G519" s="112" t="s">
        <v>3058</v>
      </c>
      <c r="H519" s="75"/>
      <c r="I519" s="112" t="s">
        <v>505</v>
      </c>
      <c r="J519" s="112" t="s">
        <v>1118</v>
      </c>
      <c r="K519" s="75"/>
      <c r="L519" s="75"/>
      <c r="M519" s="75"/>
      <c r="N519" s="75"/>
      <c r="O519" s="75"/>
      <c r="P519" s="112">
        <v>42</v>
      </c>
      <c r="Q519" s="75"/>
      <c r="R519" s="112" t="s">
        <v>5</v>
      </c>
      <c r="S519" s="112" t="s">
        <v>18</v>
      </c>
    </row>
    <row r="520" spans="1:19" ht="15.75" customHeight="1" x14ac:dyDescent="0.35">
      <c r="A520" s="112">
        <v>884</v>
      </c>
      <c r="B520" s="112" t="s">
        <v>3059</v>
      </c>
      <c r="C520" s="112" t="s">
        <v>3060</v>
      </c>
      <c r="D520" s="112" t="s">
        <v>1565</v>
      </c>
      <c r="E520" s="112" t="s">
        <v>556</v>
      </c>
      <c r="F520" s="112" t="s">
        <v>3061</v>
      </c>
      <c r="G520" s="112" t="s">
        <v>488</v>
      </c>
      <c r="H520" s="75"/>
      <c r="I520" s="112" t="s">
        <v>505</v>
      </c>
      <c r="J520" s="112" t="s">
        <v>1118</v>
      </c>
      <c r="K520" s="75"/>
      <c r="L520" s="75"/>
      <c r="M520" s="75"/>
      <c r="N520" s="75"/>
      <c r="O520" s="75"/>
      <c r="P520" s="112">
        <v>18</v>
      </c>
      <c r="Q520" s="75"/>
      <c r="R520" s="112" t="s">
        <v>5</v>
      </c>
      <c r="S520" s="112" t="s">
        <v>18</v>
      </c>
    </row>
    <row r="521" spans="1:19" ht="15.75" customHeight="1" x14ac:dyDescent="0.35">
      <c r="A521" s="112">
        <v>885</v>
      </c>
      <c r="B521" s="112" t="s">
        <v>3062</v>
      </c>
      <c r="C521" s="112" t="s">
        <v>3063</v>
      </c>
      <c r="D521" s="112" t="s">
        <v>2102</v>
      </c>
      <c r="E521" s="112" t="s">
        <v>288</v>
      </c>
      <c r="F521" s="112" t="s">
        <v>3064</v>
      </c>
      <c r="G521" s="112" t="s">
        <v>488</v>
      </c>
      <c r="H521" s="75"/>
      <c r="I521" s="112" t="s">
        <v>505</v>
      </c>
      <c r="J521" s="112" t="s">
        <v>1118</v>
      </c>
      <c r="K521" s="75"/>
      <c r="L521" s="75"/>
      <c r="M521" s="75"/>
      <c r="N521" s="112">
        <v>2</v>
      </c>
      <c r="O521" s="75"/>
      <c r="P521" s="112">
        <v>12</v>
      </c>
      <c r="Q521" s="75"/>
      <c r="R521" s="112" t="s">
        <v>5</v>
      </c>
      <c r="S521" s="112" t="s">
        <v>18</v>
      </c>
    </row>
    <row r="522" spans="1:19" ht="15.75" customHeight="1" x14ac:dyDescent="0.35">
      <c r="A522" s="112">
        <v>887</v>
      </c>
      <c r="B522" s="112" t="s">
        <v>2214</v>
      </c>
      <c r="C522" s="112" t="s">
        <v>3069</v>
      </c>
      <c r="D522" s="112" t="s">
        <v>1110</v>
      </c>
      <c r="E522" s="112" t="s">
        <v>493</v>
      </c>
      <c r="F522" s="112" t="s">
        <v>3070</v>
      </c>
      <c r="G522" s="112" t="s">
        <v>3071</v>
      </c>
      <c r="H522" s="75"/>
      <c r="I522" s="112" t="s">
        <v>886</v>
      </c>
      <c r="J522" s="112" t="s">
        <v>290</v>
      </c>
      <c r="K522" s="75"/>
      <c r="L522" s="75"/>
      <c r="M522" s="75"/>
      <c r="N522" s="75"/>
      <c r="O522" s="75"/>
      <c r="P522" s="75"/>
      <c r="Q522" s="75"/>
      <c r="R522" s="112" t="s">
        <v>5</v>
      </c>
      <c r="S522" s="112" t="s">
        <v>18</v>
      </c>
    </row>
    <row r="523" spans="1:19" ht="15.75" customHeight="1" x14ac:dyDescent="0.35">
      <c r="A523" s="112">
        <v>893</v>
      </c>
      <c r="B523" s="112" t="s">
        <v>3088</v>
      </c>
      <c r="C523" s="112" t="s">
        <v>3089</v>
      </c>
      <c r="D523" s="112" t="s">
        <v>1390</v>
      </c>
      <c r="E523" s="112" t="s">
        <v>295</v>
      </c>
      <c r="F523" s="112" t="s">
        <v>3090</v>
      </c>
      <c r="G523" s="112" t="s">
        <v>3091</v>
      </c>
      <c r="H523" s="75"/>
      <c r="I523" s="112" t="s">
        <v>505</v>
      </c>
      <c r="J523" s="112" t="s">
        <v>1118</v>
      </c>
      <c r="K523" s="75"/>
      <c r="L523" s="75"/>
      <c r="M523" s="75"/>
      <c r="N523" s="112">
        <v>96</v>
      </c>
      <c r="O523" s="75"/>
      <c r="P523" s="112">
        <v>59</v>
      </c>
      <c r="Q523" s="75"/>
      <c r="R523" s="112" t="s">
        <v>5</v>
      </c>
      <c r="S523" s="112" t="s">
        <v>18</v>
      </c>
    </row>
    <row r="524" spans="1:19" ht="15.75" customHeight="1" x14ac:dyDescent="0.35">
      <c r="A524" s="112">
        <v>894</v>
      </c>
      <c r="B524" s="112" t="s">
        <v>3092</v>
      </c>
      <c r="C524" s="112" t="s">
        <v>3093</v>
      </c>
      <c r="D524" s="112" t="s">
        <v>3094</v>
      </c>
      <c r="E524" s="112" t="s">
        <v>333</v>
      </c>
      <c r="F524" s="112" t="s">
        <v>3095</v>
      </c>
      <c r="G524" s="112" t="s">
        <v>3096</v>
      </c>
      <c r="H524" s="75"/>
      <c r="I524" s="112" t="s">
        <v>1112</v>
      </c>
      <c r="J524" s="112" t="s">
        <v>290</v>
      </c>
      <c r="K524" s="75"/>
      <c r="L524" s="75"/>
      <c r="M524" s="75"/>
      <c r="N524" s="75"/>
      <c r="O524" s="75"/>
      <c r="P524" s="112">
        <v>22</v>
      </c>
      <c r="Q524" s="75"/>
      <c r="R524" s="112" t="s">
        <v>5</v>
      </c>
      <c r="S524" s="112" t="s">
        <v>18</v>
      </c>
    </row>
    <row r="525" spans="1:19" ht="15.75" customHeight="1" x14ac:dyDescent="0.35">
      <c r="A525" s="112">
        <v>895</v>
      </c>
      <c r="B525" s="112" t="s">
        <v>3097</v>
      </c>
      <c r="C525" s="112" t="s">
        <v>3098</v>
      </c>
      <c r="D525" s="112" t="s">
        <v>1768</v>
      </c>
      <c r="E525" s="112" t="s">
        <v>346</v>
      </c>
      <c r="F525" s="112" t="s">
        <v>3099</v>
      </c>
      <c r="G525" s="112" t="s">
        <v>3100</v>
      </c>
      <c r="H525" s="75"/>
      <c r="I525" s="112" t="s">
        <v>886</v>
      </c>
      <c r="J525" s="112" t="s">
        <v>290</v>
      </c>
      <c r="K525" s="75"/>
      <c r="L525" s="75"/>
      <c r="M525" s="75"/>
      <c r="N525" s="112">
        <v>9</v>
      </c>
      <c r="O525" s="75"/>
      <c r="P525" s="75"/>
      <c r="Q525" s="75"/>
      <c r="R525" s="112" t="s">
        <v>5</v>
      </c>
      <c r="S525" s="112" t="s">
        <v>18</v>
      </c>
    </row>
    <row r="526" spans="1:19" ht="15.75" customHeight="1" x14ac:dyDescent="0.35">
      <c r="A526" s="112">
        <v>896</v>
      </c>
      <c r="B526" s="112" t="s">
        <v>3101</v>
      </c>
      <c r="C526" s="112" t="s">
        <v>3102</v>
      </c>
      <c r="D526" s="112" t="s">
        <v>1600</v>
      </c>
      <c r="E526" s="112" t="s">
        <v>295</v>
      </c>
      <c r="F526" s="112" t="s">
        <v>3103</v>
      </c>
      <c r="G526" s="112" t="s">
        <v>488</v>
      </c>
      <c r="H526" s="75"/>
      <c r="I526" s="112" t="s">
        <v>505</v>
      </c>
      <c r="J526" s="112" t="s">
        <v>1118</v>
      </c>
      <c r="K526" s="75"/>
      <c r="L526" s="75"/>
      <c r="M526" s="75"/>
      <c r="N526" s="75"/>
      <c r="O526" s="75"/>
      <c r="P526" s="112">
        <v>24</v>
      </c>
      <c r="Q526" s="75"/>
      <c r="R526" s="112" t="s">
        <v>5</v>
      </c>
      <c r="S526" s="112" t="s">
        <v>18</v>
      </c>
    </row>
    <row r="527" spans="1:19" ht="15.75" customHeight="1" x14ac:dyDescent="0.35">
      <c r="A527" s="112">
        <v>899</v>
      </c>
      <c r="B527" s="112" t="s">
        <v>3111</v>
      </c>
      <c r="C527" s="112" t="s">
        <v>3112</v>
      </c>
      <c r="D527" s="112" t="s">
        <v>1480</v>
      </c>
      <c r="E527" s="112" t="s">
        <v>302</v>
      </c>
      <c r="F527" s="112" t="s">
        <v>3113</v>
      </c>
      <c r="G527" s="112" t="s">
        <v>3114</v>
      </c>
      <c r="H527" s="75"/>
      <c r="I527" s="112" t="s">
        <v>505</v>
      </c>
      <c r="J527" s="112" t="s">
        <v>1118</v>
      </c>
      <c r="K527" s="75"/>
      <c r="L527" s="75"/>
      <c r="M527" s="75"/>
      <c r="N527" s="112">
        <v>7</v>
      </c>
      <c r="O527" s="75"/>
      <c r="P527" s="112">
        <v>84</v>
      </c>
      <c r="Q527" s="75"/>
      <c r="R527" s="112" t="s">
        <v>5</v>
      </c>
      <c r="S527" s="112" t="s">
        <v>18</v>
      </c>
    </row>
    <row r="528" spans="1:19" ht="15.75" customHeight="1" x14ac:dyDescent="0.35">
      <c r="A528" s="112">
        <v>901</v>
      </c>
      <c r="B528" s="112" t="s">
        <v>3118</v>
      </c>
      <c r="C528" s="112" t="s">
        <v>3119</v>
      </c>
      <c r="D528" s="112" t="s">
        <v>3120</v>
      </c>
      <c r="E528" s="112" t="s">
        <v>493</v>
      </c>
      <c r="F528" s="112" t="s">
        <v>3121</v>
      </c>
      <c r="G528" s="112" t="s">
        <v>488</v>
      </c>
      <c r="H528" s="75"/>
      <c r="I528" s="112" t="s">
        <v>505</v>
      </c>
      <c r="J528" s="112" t="s">
        <v>1118</v>
      </c>
      <c r="K528" s="75"/>
      <c r="L528" s="75"/>
      <c r="M528" s="75"/>
      <c r="N528" s="112">
        <v>17</v>
      </c>
      <c r="O528" s="75"/>
      <c r="P528" s="112">
        <v>42</v>
      </c>
      <c r="Q528" s="75"/>
      <c r="R528" s="112" t="s">
        <v>5</v>
      </c>
      <c r="S528" s="112" t="s">
        <v>18</v>
      </c>
    </row>
    <row r="529" spans="1:19" ht="15.75" customHeight="1" x14ac:dyDescent="0.35">
      <c r="A529" s="112">
        <v>904</v>
      </c>
      <c r="B529" s="112" t="s">
        <v>3129</v>
      </c>
      <c r="C529" s="112" t="s">
        <v>3130</v>
      </c>
      <c r="D529" s="112" t="s">
        <v>1110</v>
      </c>
      <c r="E529" s="112" t="s">
        <v>302</v>
      </c>
      <c r="F529" s="112" t="s">
        <v>3131</v>
      </c>
      <c r="G529" s="112" t="s">
        <v>3132</v>
      </c>
      <c r="H529" s="75"/>
      <c r="I529" s="112" t="s">
        <v>886</v>
      </c>
      <c r="J529" s="112" t="s">
        <v>1113</v>
      </c>
      <c r="K529" s="75"/>
      <c r="L529" s="75"/>
      <c r="M529" s="75"/>
      <c r="N529" s="112">
        <v>3</v>
      </c>
      <c r="O529" s="75"/>
      <c r="P529" s="112">
        <v>32</v>
      </c>
      <c r="Q529" s="75"/>
      <c r="R529" s="112" t="s">
        <v>5</v>
      </c>
      <c r="S529" s="112" t="s">
        <v>18</v>
      </c>
    </row>
    <row r="530" spans="1:19" ht="15.75" customHeight="1" x14ac:dyDescent="0.35">
      <c r="A530" s="112">
        <v>906</v>
      </c>
      <c r="B530" s="112" t="s">
        <v>3137</v>
      </c>
      <c r="C530" s="112" t="s">
        <v>3138</v>
      </c>
      <c r="D530" s="112" t="s">
        <v>1181</v>
      </c>
      <c r="E530" s="112" t="s">
        <v>346</v>
      </c>
      <c r="F530" s="112" t="s">
        <v>3139</v>
      </c>
      <c r="G530" s="112" t="s">
        <v>488</v>
      </c>
      <c r="H530" s="75"/>
      <c r="I530" s="112" t="s">
        <v>505</v>
      </c>
      <c r="J530" s="112" t="s">
        <v>1118</v>
      </c>
      <c r="K530" s="75"/>
      <c r="L530" s="75"/>
      <c r="M530" s="75"/>
      <c r="N530" s="75"/>
      <c r="O530" s="75"/>
      <c r="P530" s="112">
        <v>72</v>
      </c>
      <c r="Q530" s="75"/>
      <c r="R530" s="112" t="s">
        <v>5</v>
      </c>
      <c r="S530" s="112" t="s">
        <v>18</v>
      </c>
    </row>
    <row r="531" spans="1:19" ht="15.75" customHeight="1" x14ac:dyDescent="0.35">
      <c r="A531" s="112">
        <v>907</v>
      </c>
      <c r="B531" s="112" t="s">
        <v>3140</v>
      </c>
      <c r="C531" s="112" t="s">
        <v>3141</v>
      </c>
      <c r="D531" s="112" t="s">
        <v>1692</v>
      </c>
      <c r="E531" s="112" t="s">
        <v>639</v>
      </c>
      <c r="F531" s="112" t="s">
        <v>3142</v>
      </c>
      <c r="G531" s="112" t="s">
        <v>488</v>
      </c>
      <c r="H531" s="75"/>
      <c r="I531" s="112" t="s">
        <v>505</v>
      </c>
      <c r="J531" s="112" t="s">
        <v>1118</v>
      </c>
      <c r="K531" s="75"/>
      <c r="L531" s="75"/>
      <c r="M531" s="75"/>
      <c r="N531" s="112">
        <v>5</v>
      </c>
      <c r="O531" s="75"/>
      <c r="P531" s="112">
        <v>65</v>
      </c>
      <c r="Q531" s="75"/>
      <c r="R531" s="112" t="s">
        <v>5</v>
      </c>
      <c r="S531" s="112" t="s">
        <v>18</v>
      </c>
    </row>
    <row r="532" spans="1:19" ht="15.75" customHeight="1" x14ac:dyDescent="0.35">
      <c r="A532" s="112">
        <v>908</v>
      </c>
      <c r="B532" s="112" t="s">
        <v>3143</v>
      </c>
      <c r="C532" s="112" t="s">
        <v>3144</v>
      </c>
      <c r="D532" s="112" t="s">
        <v>1764</v>
      </c>
      <c r="E532" s="112" t="s">
        <v>556</v>
      </c>
      <c r="F532" s="112" t="s">
        <v>3145</v>
      </c>
      <c r="G532" s="112" t="s">
        <v>488</v>
      </c>
      <c r="H532" s="75"/>
      <c r="I532" s="112" t="s">
        <v>505</v>
      </c>
      <c r="J532" s="112" t="s">
        <v>1118</v>
      </c>
      <c r="K532" s="75"/>
      <c r="L532" s="75"/>
      <c r="M532" s="75"/>
      <c r="N532" s="112">
        <v>2</v>
      </c>
      <c r="O532" s="75"/>
      <c r="P532" s="112">
        <v>20</v>
      </c>
      <c r="Q532" s="75"/>
      <c r="R532" s="112" t="s">
        <v>5</v>
      </c>
      <c r="S532" s="112" t="s">
        <v>18</v>
      </c>
    </row>
    <row r="533" spans="1:19" ht="15.75" customHeight="1" x14ac:dyDescent="0.35">
      <c r="A533" s="112">
        <v>909</v>
      </c>
      <c r="B533" s="112" t="s">
        <v>3146</v>
      </c>
      <c r="C533" s="112" t="s">
        <v>3147</v>
      </c>
      <c r="D533" s="112" t="s">
        <v>332</v>
      </c>
      <c r="E533" s="112" t="s">
        <v>325</v>
      </c>
      <c r="F533" s="112" t="s">
        <v>3148</v>
      </c>
      <c r="G533" s="112" t="s">
        <v>3149</v>
      </c>
      <c r="H533" s="75"/>
      <c r="I533" s="112" t="s">
        <v>886</v>
      </c>
      <c r="J533" s="112" t="s">
        <v>290</v>
      </c>
      <c r="K533" s="75"/>
      <c r="L533" s="75"/>
      <c r="M533" s="75"/>
      <c r="N533" s="75"/>
      <c r="O533" s="75"/>
      <c r="P533" s="112">
        <v>26</v>
      </c>
      <c r="Q533" s="75"/>
      <c r="R533" s="112" t="s">
        <v>5</v>
      </c>
      <c r="S533" s="112" t="s">
        <v>18</v>
      </c>
    </row>
    <row r="534" spans="1:19" ht="15.75" customHeight="1" x14ac:dyDescent="0.35">
      <c r="A534" s="112">
        <v>910</v>
      </c>
      <c r="B534" s="112" t="s">
        <v>3150</v>
      </c>
      <c r="C534" s="112" t="s">
        <v>3151</v>
      </c>
      <c r="D534" s="112" t="s">
        <v>3152</v>
      </c>
      <c r="E534" s="112" t="s">
        <v>396</v>
      </c>
      <c r="F534" s="112" t="s">
        <v>3153</v>
      </c>
      <c r="G534" s="112" t="s">
        <v>488</v>
      </c>
      <c r="H534" s="75"/>
      <c r="I534" s="112" t="s">
        <v>505</v>
      </c>
      <c r="J534" s="112" t="s">
        <v>1118</v>
      </c>
      <c r="K534" s="75"/>
      <c r="L534" s="75"/>
      <c r="M534" s="75"/>
      <c r="N534" s="112">
        <v>6</v>
      </c>
      <c r="O534" s="75"/>
      <c r="P534" s="112">
        <v>48</v>
      </c>
      <c r="Q534" s="75"/>
      <c r="R534" s="112" t="s">
        <v>5</v>
      </c>
      <c r="S534" s="112" t="s">
        <v>18</v>
      </c>
    </row>
    <row r="535" spans="1:19" ht="15.75" customHeight="1" x14ac:dyDescent="0.35">
      <c r="A535" s="112">
        <v>914</v>
      </c>
      <c r="B535" s="112" t="s">
        <v>3163</v>
      </c>
      <c r="C535" s="112" t="s">
        <v>3164</v>
      </c>
      <c r="D535" s="112" t="s">
        <v>1110</v>
      </c>
      <c r="E535" s="112" t="s">
        <v>396</v>
      </c>
      <c r="F535" s="112" t="s">
        <v>3165</v>
      </c>
      <c r="G535" s="112" t="s">
        <v>3166</v>
      </c>
      <c r="H535" s="75"/>
      <c r="I535" s="112" t="s">
        <v>1112</v>
      </c>
      <c r="J535" s="112" t="s">
        <v>290</v>
      </c>
      <c r="K535" s="75"/>
      <c r="L535" s="75"/>
      <c r="M535" s="75"/>
      <c r="N535" s="75"/>
      <c r="O535" s="75"/>
      <c r="P535" s="112">
        <v>18</v>
      </c>
      <c r="Q535" s="75"/>
      <c r="R535" s="112" t="s">
        <v>5</v>
      </c>
      <c r="S535" s="112" t="s">
        <v>18</v>
      </c>
    </row>
    <row r="536" spans="1:19" ht="15.75" customHeight="1" x14ac:dyDescent="0.35">
      <c r="A536" s="112">
        <v>915</v>
      </c>
      <c r="B536" s="112" t="s">
        <v>1417</v>
      </c>
      <c r="C536" s="112" t="s">
        <v>3167</v>
      </c>
      <c r="D536" s="112" t="s">
        <v>1110</v>
      </c>
      <c r="E536" s="112" t="s">
        <v>295</v>
      </c>
      <c r="F536" s="112" t="s">
        <v>1141</v>
      </c>
      <c r="G536" s="112" t="s">
        <v>488</v>
      </c>
      <c r="H536" s="75"/>
      <c r="I536" s="112" t="s">
        <v>886</v>
      </c>
      <c r="J536" s="112" t="s">
        <v>1113</v>
      </c>
      <c r="K536" s="75"/>
      <c r="L536" s="75"/>
      <c r="M536" s="75"/>
      <c r="N536" s="75"/>
      <c r="O536" s="75"/>
      <c r="P536" s="75"/>
      <c r="Q536" s="75"/>
      <c r="R536" s="112" t="s">
        <v>5</v>
      </c>
      <c r="S536" s="112" t="s">
        <v>18</v>
      </c>
    </row>
    <row r="537" spans="1:19" ht="15.75" customHeight="1" x14ac:dyDescent="0.35">
      <c r="A537" s="112">
        <v>916</v>
      </c>
      <c r="B537" s="112" t="s">
        <v>3168</v>
      </c>
      <c r="C537" s="112" t="s">
        <v>3169</v>
      </c>
      <c r="D537" s="112" t="s">
        <v>2473</v>
      </c>
      <c r="E537" s="112" t="s">
        <v>556</v>
      </c>
      <c r="F537" s="112" t="s">
        <v>3170</v>
      </c>
      <c r="G537" s="112" t="s">
        <v>3171</v>
      </c>
      <c r="H537" s="75"/>
      <c r="I537" s="112" t="s">
        <v>505</v>
      </c>
      <c r="J537" s="112" t="s">
        <v>1118</v>
      </c>
      <c r="K537" s="75"/>
      <c r="L537" s="75"/>
      <c r="M537" s="75"/>
      <c r="N537" s="75"/>
      <c r="O537" s="75"/>
      <c r="P537" s="112">
        <v>13</v>
      </c>
      <c r="Q537" s="75"/>
      <c r="R537" s="112" t="s">
        <v>5</v>
      </c>
      <c r="S537" s="112" t="s">
        <v>18</v>
      </c>
    </row>
    <row r="538" spans="1:19" ht="15.75" customHeight="1" x14ac:dyDescent="0.35">
      <c r="A538" s="112">
        <v>917</v>
      </c>
      <c r="B538" s="112" t="s">
        <v>3172</v>
      </c>
      <c r="C538" s="112" t="s">
        <v>3173</v>
      </c>
      <c r="D538" s="112" t="s">
        <v>1667</v>
      </c>
      <c r="E538" s="112" t="s">
        <v>493</v>
      </c>
      <c r="F538" s="112" t="s">
        <v>3174</v>
      </c>
      <c r="G538" s="112" t="s">
        <v>488</v>
      </c>
      <c r="H538" s="75"/>
      <c r="I538" s="112" t="s">
        <v>505</v>
      </c>
      <c r="J538" s="112" t="s">
        <v>1118</v>
      </c>
      <c r="K538" s="75"/>
      <c r="L538" s="75"/>
      <c r="M538" s="75"/>
      <c r="N538" s="112">
        <v>4</v>
      </c>
      <c r="O538" s="75"/>
      <c r="P538" s="112">
        <v>34</v>
      </c>
      <c r="Q538" s="75"/>
      <c r="R538" s="112" t="s">
        <v>5</v>
      </c>
      <c r="S538" s="112" t="s">
        <v>18</v>
      </c>
    </row>
    <row r="539" spans="1:19" ht="15.75" customHeight="1" x14ac:dyDescent="0.35">
      <c r="A539" s="112">
        <v>918</v>
      </c>
      <c r="B539" s="112" t="s">
        <v>3175</v>
      </c>
      <c r="C539" s="112" t="s">
        <v>3176</v>
      </c>
      <c r="D539" s="112" t="s">
        <v>1417</v>
      </c>
      <c r="E539" s="112" t="s">
        <v>333</v>
      </c>
      <c r="F539" s="112" t="s">
        <v>3177</v>
      </c>
      <c r="G539" s="112" t="s">
        <v>488</v>
      </c>
      <c r="H539" s="75"/>
      <c r="I539" s="112" t="s">
        <v>505</v>
      </c>
      <c r="J539" s="112" t="s">
        <v>1118</v>
      </c>
      <c r="K539" s="75"/>
      <c r="L539" s="75"/>
      <c r="M539" s="75"/>
      <c r="N539" s="112">
        <v>9</v>
      </c>
      <c r="O539" s="75"/>
      <c r="P539" s="112">
        <v>32</v>
      </c>
      <c r="Q539" s="75"/>
      <c r="R539" s="112" t="s">
        <v>5</v>
      </c>
      <c r="S539" s="112" t="s">
        <v>18</v>
      </c>
    </row>
    <row r="540" spans="1:19" ht="15.75" customHeight="1" x14ac:dyDescent="0.35">
      <c r="A540" s="112">
        <v>922</v>
      </c>
      <c r="B540" s="112" t="s">
        <v>3190</v>
      </c>
      <c r="C540" s="112" t="s">
        <v>3191</v>
      </c>
      <c r="D540" s="112" t="s">
        <v>1768</v>
      </c>
      <c r="E540" s="112" t="s">
        <v>288</v>
      </c>
      <c r="F540" s="112" t="s">
        <v>3192</v>
      </c>
      <c r="G540" s="112" t="s">
        <v>3193</v>
      </c>
      <c r="H540" s="75"/>
      <c r="I540" s="112" t="s">
        <v>1112</v>
      </c>
      <c r="J540" s="112" t="s">
        <v>1113</v>
      </c>
      <c r="K540" s="75"/>
      <c r="L540" s="75"/>
      <c r="M540" s="75"/>
      <c r="N540" s="112">
        <v>1</v>
      </c>
      <c r="O540" s="75"/>
      <c r="P540" s="112">
        <v>18</v>
      </c>
      <c r="Q540" s="75"/>
      <c r="R540" s="112" t="s">
        <v>5</v>
      </c>
      <c r="S540" s="112" t="s">
        <v>18</v>
      </c>
    </row>
    <row r="541" spans="1:19" ht="15.75" customHeight="1" x14ac:dyDescent="0.35">
      <c r="A541" s="112">
        <v>923</v>
      </c>
      <c r="B541" s="112" t="s">
        <v>3194</v>
      </c>
      <c r="C541" s="112" t="s">
        <v>3195</v>
      </c>
      <c r="D541" s="112" t="s">
        <v>3196</v>
      </c>
      <c r="E541" s="112" t="s">
        <v>493</v>
      </c>
      <c r="F541" s="112" t="s">
        <v>3197</v>
      </c>
      <c r="G541" s="112" t="s">
        <v>3198</v>
      </c>
      <c r="H541" s="75"/>
      <c r="I541" s="112" t="s">
        <v>886</v>
      </c>
      <c r="J541" s="112" t="s">
        <v>1142</v>
      </c>
      <c r="K541" s="75"/>
      <c r="L541" s="75"/>
      <c r="M541" s="75"/>
      <c r="N541" s="75"/>
      <c r="O541" s="75"/>
      <c r="P541" s="75"/>
      <c r="Q541" s="75"/>
      <c r="R541" s="112" t="s">
        <v>5</v>
      </c>
      <c r="S541" s="112" t="s">
        <v>18</v>
      </c>
    </row>
    <row r="542" spans="1:19" ht="15.75" customHeight="1" x14ac:dyDescent="0.35">
      <c r="A542" s="112">
        <v>925</v>
      </c>
      <c r="B542" s="112" t="s">
        <v>3203</v>
      </c>
      <c r="C542" s="112" t="s">
        <v>3204</v>
      </c>
      <c r="D542" s="112" t="s">
        <v>1667</v>
      </c>
      <c r="E542" s="112" t="s">
        <v>556</v>
      </c>
      <c r="F542" s="112" t="s">
        <v>3205</v>
      </c>
      <c r="G542" s="112" t="s">
        <v>488</v>
      </c>
      <c r="H542" s="75"/>
      <c r="I542" s="112" t="s">
        <v>505</v>
      </c>
      <c r="J542" s="112" t="s">
        <v>1118</v>
      </c>
      <c r="K542" s="75"/>
      <c r="L542" s="75"/>
      <c r="M542" s="75"/>
      <c r="N542" s="112">
        <v>1</v>
      </c>
      <c r="O542" s="75"/>
      <c r="P542" s="112">
        <v>25</v>
      </c>
      <c r="Q542" s="75"/>
      <c r="R542" s="112" t="s">
        <v>5</v>
      </c>
      <c r="S542" s="112" t="s">
        <v>18</v>
      </c>
    </row>
    <row r="543" spans="1:19" ht="15.75" customHeight="1" x14ac:dyDescent="0.35">
      <c r="A543" s="112">
        <v>927</v>
      </c>
      <c r="B543" s="112" t="s">
        <v>3208</v>
      </c>
      <c r="C543" s="112" t="s">
        <v>3209</v>
      </c>
      <c r="D543" s="112" t="s">
        <v>1390</v>
      </c>
      <c r="E543" s="112" t="s">
        <v>493</v>
      </c>
      <c r="F543" s="112" t="s">
        <v>3210</v>
      </c>
      <c r="G543" s="112" t="s">
        <v>488</v>
      </c>
      <c r="H543" s="75"/>
      <c r="I543" s="112" t="s">
        <v>505</v>
      </c>
      <c r="J543" s="112" t="s">
        <v>1118</v>
      </c>
      <c r="K543" s="75"/>
      <c r="L543" s="75"/>
      <c r="M543" s="75"/>
      <c r="N543" s="112">
        <v>11</v>
      </c>
      <c r="O543" s="75"/>
      <c r="P543" s="112">
        <v>34</v>
      </c>
      <c r="Q543" s="75"/>
      <c r="R543" s="112" t="s">
        <v>5</v>
      </c>
      <c r="S543" s="112" t="s">
        <v>18</v>
      </c>
    </row>
    <row r="544" spans="1:19" ht="15.75" customHeight="1" x14ac:dyDescent="0.35">
      <c r="A544" s="112">
        <v>928</v>
      </c>
      <c r="B544" s="112" t="s">
        <v>3211</v>
      </c>
      <c r="C544" s="112" t="s">
        <v>3212</v>
      </c>
      <c r="D544" s="112" t="s">
        <v>1747</v>
      </c>
      <c r="E544" s="112" t="s">
        <v>493</v>
      </c>
      <c r="F544" s="112" t="s">
        <v>3213</v>
      </c>
      <c r="G544" s="112" t="s">
        <v>3214</v>
      </c>
      <c r="H544" s="75"/>
      <c r="I544" s="112" t="s">
        <v>1112</v>
      </c>
      <c r="J544" s="112" t="s">
        <v>1142</v>
      </c>
      <c r="K544" s="75"/>
      <c r="L544" s="75"/>
      <c r="M544" s="75"/>
      <c r="N544" s="112">
        <v>2</v>
      </c>
      <c r="O544" s="75"/>
      <c r="P544" s="112">
        <v>12</v>
      </c>
      <c r="Q544" s="75"/>
      <c r="R544" s="112" t="s">
        <v>5</v>
      </c>
      <c r="S544" s="112" t="s">
        <v>18</v>
      </c>
    </row>
    <row r="545" spans="1:19" ht="15.75" customHeight="1" x14ac:dyDescent="0.35">
      <c r="A545" s="112">
        <v>930</v>
      </c>
      <c r="B545" s="112" t="s">
        <v>3219</v>
      </c>
      <c r="C545" s="112" t="s">
        <v>3220</v>
      </c>
      <c r="D545" s="112" t="s">
        <v>1110</v>
      </c>
      <c r="E545" s="112" t="s">
        <v>295</v>
      </c>
      <c r="F545" s="112" t="s">
        <v>1141</v>
      </c>
      <c r="G545" s="112" t="s">
        <v>488</v>
      </c>
      <c r="H545" s="75"/>
      <c r="I545" s="112" t="s">
        <v>886</v>
      </c>
      <c r="J545" s="112" t="s">
        <v>290</v>
      </c>
      <c r="K545" s="75"/>
      <c r="L545" s="75"/>
      <c r="M545" s="75"/>
      <c r="N545" s="112">
        <v>1</v>
      </c>
      <c r="O545" s="75"/>
      <c r="P545" s="75"/>
      <c r="Q545" s="75"/>
      <c r="R545" s="112" t="s">
        <v>5</v>
      </c>
      <c r="S545" s="112" t="s">
        <v>18</v>
      </c>
    </row>
    <row r="546" spans="1:19" ht="15.75" customHeight="1" x14ac:dyDescent="0.35">
      <c r="A546" s="112">
        <v>931</v>
      </c>
      <c r="B546" s="112" t="s">
        <v>3221</v>
      </c>
      <c r="C546" s="112" t="s">
        <v>3222</v>
      </c>
      <c r="D546" s="112" t="s">
        <v>1569</v>
      </c>
      <c r="E546" s="112" t="s">
        <v>295</v>
      </c>
      <c r="F546" s="112" t="s">
        <v>3223</v>
      </c>
      <c r="G546" s="112" t="s">
        <v>488</v>
      </c>
      <c r="H546" s="75"/>
      <c r="I546" s="112" t="s">
        <v>505</v>
      </c>
      <c r="J546" s="112" t="s">
        <v>1118</v>
      </c>
      <c r="K546" s="75"/>
      <c r="L546" s="75"/>
      <c r="M546" s="75"/>
      <c r="N546" s="112">
        <v>10</v>
      </c>
      <c r="O546" s="75"/>
      <c r="P546" s="112">
        <v>27</v>
      </c>
      <c r="Q546" s="75"/>
      <c r="R546" s="112" t="s">
        <v>5</v>
      </c>
      <c r="S546" s="112" t="s">
        <v>18</v>
      </c>
    </row>
    <row r="547" spans="1:19" ht="15.75" customHeight="1" x14ac:dyDescent="0.35">
      <c r="A547" s="112">
        <v>932</v>
      </c>
      <c r="B547" s="112" t="s">
        <v>3224</v>
      </c>
      <c r="C547" s="112" t="s">
        <v>3225</v>
      </c>
      <c r="D547" s="112" t="s">
        <v>3226</v>
      </c>
      <c r="E547" s="112" t="s">
        <v>310</v>
      </c>
      <c r="F547" s="112" t="s">
        <v>3227</v>
      </c>
      <c r="G547" s="112" t="s">
        <v>488</v>
      </c>
      <c r="H547" s="75"/>
      <c r="I547" s="112" t="s">
        <v>505</v>
      </c>
      <c r="J547" s="112" t="s">
        <v>1118</v>
      </c>
      <c r="K547" s="75"/>
      <c r="L547" s="75"/>
      <c r="M547" s="75"/>
      <c r="N547" s="112">
        <v>126</v>
      </c>
      <c r="O547" s="75"/>
      <c r="P547" s="112">
        <v>19</v>
      </c>
      <c r="Q547" s="75"/>
      <c r="R547" s="112" t="s">
        <v>5</v>
      </c>
      <c r="S547" s="112" t="s">
        <v>18</v>
      </c>
    </row>
    <row r="548" spans="1:19" ht="15.75" customHeight="1" x14ac:dyDescent="0.35">
      <c r="A548" s="112">
        <v>937</v>
      </c>
      <c r="B548" s="112" t="s">
        <v>3238</v>
      </c>
      <c r="C548" s="112" t="s">
        <v>3239</v>
      </c>
      <c r="D548" s="112" t="s">
        <v>1329</v>
      </c>
      <c r="E548" s="112" t="s">
        <v>556</v>
      </c>
      <c r="F548" s="112" t="s">
        <v>3240</v>
      </c>
      <c r="G548" s="112" t="s">
        <v>3241</v>
      </c>
      <c r="H548" s="75"/>
      <c r="I548" s="112" t="s">
        <v>886</v>
      </c>
      <c r="J548" s="112" t="s">
        <v>1142</v>
      </c>
      <c r="K548" s="75"/>
      <c r="L548" s="75"/>
      <c r="M548" s="75"/>
      <c r="N548" s="75"/>
      <c r="O548" s="75"/>
      <c r="P548" s="75"/>
      <c r="Q548" s="75"/>
      <c r="R548" s="112" t="s">
        <v>5</v>
      </c>
      <c r="S548" s="112" t="s">
        <v>18</v>
      </c>
    </row>
    <row r="549" spans="1:19" ht="15.75" customHeight="1" x14ac:dyDescent="0.35">
      <c r="A549" s="112">
        <v>939</v>
      </c>
      <c r="B549" s="112" t="s">
        <v>3246</v>
      </c>
      <c r="C549" s="112" t="s">
        <v>3247</v>
      </c>
      <c r="D549" s="112" t="s">
        <v>1181</v>
      </c>
      <c r="E549" s="112" t="s">
        <v>302</v>
      </c>
      <c r="F549" s="112" t="s">
        <v>3248</v>
      </c>
      <c r="G549" s="112" t="s">
        <v>488</v>
      </c>
      <c r="H549" s="75"/>
      <c r="I549" s="112" t="s">
        <v>505</v>
      </c>
      <c r="J549" s="112" t="s">
        <v>1118</v>
      </c>
      <c r="K549" s="75"/>
      <c r="L549" s="75"/>
      <c r="M549" s="75"/>
      <c r="N549" s="112">
        <v>2</v>
      </c>
      <c r="O549" s="75"/>
      <c r="P549" s="112">
        <v>53</v>
      </c>
      <c r="Q549" s="75"/>
      <c r="R549" s="112" t="s">
        <v>5</v>
      </c>
      <c r="S549" s="112" t="s">
        <v>18</v>
      </c>
    </row>
    <row r="550" spans="1:19" ht="15.75" customHeight="1" x14ac:dyDescent="0.35">
      <c r="A550" s="112">
        <v>941</v>
      </c>
      <c r="B550" s="112" t="s">
        <v>1804</v>
      </c>
      <c r="C550" s="112" t="s">
        <v>3253</v>
      </c>
      <c r="D550" s="112" t="s">
        <v>1110</v>
      </c>
      <c r="E550" s="112" t="s">
        <v>556</v>
      </c>
      <c r="F550" s="112" t="s">
        <v>1141</v>
      </c>
      <c r="G550" s="112" t="s">
        <v>3254</v>
      </c>
      <c r="H550" s="75"/>
      <c r="I550" s="112" t="s">
        <v>886</v>
      </c>
      <c r="J550" s="112" t="s">
        <v>1142</v>
      </c>
      <c r="K550" s="75"/>
      <c r="L550" s="75"/>
      <c r="M550" s="75"/>
      <c r="N550" s="75"/>
      <c r="O550" s="75"/>
      <c r="P550" s="75"/>
      <c r="Q550" s="75"/>
      <c r="R550" s="112" t="s">
        <v>5</v>
      </c>
      <c r="S550" s="112" t="s">
        <v>18</v>
      </c>
    </row>
    <row r="551" spans="1:19" ht="15.75" customHeight="1" x14ac:dyDescent="0.35">
      <c r="A551" s="112">
        <v>942</v>
      </c>
      <c r="B551" s="112" t="s">
        <v>3255</v>
      </c>
      <c r="C551" s="112" t="s">
        <v>3256</v>
      </c>
      <c r="D551" s="112" t="s">
        <v>1110</v>
      </c>
      <c r="E551" s="112" t="s">
        <v>288</v>
      </c>
      <c r="F551" s="112" t="s">
        <v>3257</v>
      </c>
      <c r="G551" s="112" t="s">
        <v>3258</v>
      </c>
      <c r="H551" s="75"/>
      <c r="I551" s="112" t="s">
        <v>1112</v>
      </c>
      <c r="J551" s="112" t="s">
        <v>1113</v>
      </c>
      <c r="K551" s="75"/>
      <c r="L551" s="75"/>
      <c r="M551" s="75"/>
      <c r="N551" s="75"/>
      <c r="O551" s="75"/>
      <c r="P551" s="112">
        <v>12</v>
      </c>
      <c r="Q551" s="75"/>
      <c r="R551" s="112" t="s">
        <v>5</v>
      </c>
      <c r="S551" s="112" t="s">
        <v>18</v>
      </c>
    </row>
    <row r="552" spans="1:19" ht="15.75" customHeight="1" x14ac:dyDescent="0.35">
      <c r="A552" s="112">
        <v>943</v>
      </c>
      <c r="B552" s="112" t="s">
        <v>3259</v>
      </c>
      <c r="C552" s="112" t="s">
        <v>3260</v>
      </c>
      <c r="D552" s="112" t="s">
        <v>1828</v>
      </c>
      <c r="E552" s="112" t="s">
        <v>493</v>
      </c>
      <c r="F552" s="112" t="s">
        <v>3261</v>
      </c>
      <c r="G552" s="112" t="s">
        <v>488</v>
      </c>
      <c r="H552" s="75"/>
      <c r="I552" s="112" t="s">
        <v>505</v>
      </c>
      <c r="J552" s="112" t="s">
        <v>1118</v>
      </c>
      <c r="K552" s="75"/>
      <c r="L552" s="75"/>
      <c r="M552" s="75"/>
      <c r="N552" s="112">
        <v>12</v>
      </c>
      <c r="O552" s="75"/>
      <c r="P552" s="112">
        <v>40</v>
      </c>
      <c r="Q552" s="75"/>
      <c r="R552" s="112" t="s">
        <v>5</v>
      </c>
      <c r="S552" s="112" t="s">
        <v>18</v>
      </c>
    </row>
    <row r="553" spans="1:19" ht="15.75" customHeight="1" x14ac:dyDescent="0.35">
      <c r="A553" s="112">
        <v>946</v>
      </c>
      <c r="B553" s="112" t="s">
        <v>3269</v>
      </c>
      <c r="C553" s="112" t="s">
        <v>3270</v>
      </c>
      <c r="D553" s="112" t="s">
        <v>3271</v>
      </c>
      <c r="E553" s="112" t="s">
        <v>493</v>
      </c>
      <c r="F553" s="112" t="s">
        <v>3272</v>
      </c>
      <c r="G553" s="112" t="s">
        <v>3273</v>
      </c>
      <c r="H553" s="75"/>
      <c r="I553" s="112" t="s">
        <v>505</v>
      </c>
      <c r="J553" s="112" t="s">
        <v>1118</v>
      </c>
      <c r="K553" s="75"/>
      <c r="L553" s="75"/>
      <c r="M553" s="75"/>
      <c r="N553" s="112">
        <v>1</v>
      </c>
      <c r="O553" s="75"/>
      <c r="P553" s="112">
        <v>42</v>
      </c>
      <c r="Q553" s="75"/>
      <c r="R553" s="112" t="s">
        <v>5</v>
      </c>
      <c r="S553" s="112" t="s">
        <v>18</v>
      </c>
    </row>
    <row r="554" spans="1:19" ht="15.75" customHeight="1" x14ac:dyDescent="0.35">
      <c r="A554" s="112">
        <v>948</v>
      </c>
      <c r="B554" s="112" t="s">
        <v>3277</v>
      </c>
      <c r="C554" s="112" t="s">
        <v>3278</v>
      </c>
      <c r="D554" s="112" t="s">
        <v>3196</v>
      </c>
      <c r="E554" s="112" t="s">
        <v>493</v>
      </c>
      <c r="F554" s="112" t="s">
        <v>3279</v>
      </c>
      <c r="G554" s="112" t="s">
        <v>3280</v>
      </c>
      <c r="H554" s="75"/>
      <c r="I554" s="112" t="s">
        <v>1112</v>
      </c>
      <c r="J554" s="112" t="s">
        <v>1142</v>
      </c>
      <c r="K554" s="75"/>
      <c r="L554" s="75"/>
      <c r="M554" s="75"/>
      <c r="N554" s="75"/>
      <c r="O554" s="75"/>
      <c r="P554" s="112">
        <v>23</v>
      </c>
      <c r="Q554" s="75"/>
      <c r="R554" s="112" t="s">
        <v>5</v>
      </c>
      <c r="S554" s="112" t="s">
        <v>18</v>
      </c>
    </row>
    <row r="555" spans="1:19" ht="15.75" customHeight="1" x14ac:dyDescent="0.35">
      <c r="A555" s="112">
        <v>949</v>
      </c>
      <c r="B555" s="112" t="s">
        <v>3281</v>
      </c>
      <c r="C555" s="112" t="s">
        <v>3282</v>
      </c>
      <c r="D555" s="112" t="s">
        <v>1600</v>
      </c>
      <c r="E555" s="112" t="s">
        <v>302</v>
      </c>
      <c r="F555" s="112" t="s">
        <v>3283</v>
      </c>
      <c r="G555" s="112" t="s">
        <v>488</v>
      </c>
      <c r="H555" s="75"/>
      <c r="I555" s="112" t="s">
        <v>505</v>
      </c>
      <c r="J555" s="112" t="s">
        <v>1118</v>
      </c>
      <c r="K555" s="75"/>
      <c r="L555" s="75"/>
      <c r="M555" s="75"/>
      <c r="N555" s="112">
        <v>8</v>
      </c>
      <c r="O555" s="75"/>
      <c r="P555" s="112">
        <v>30</v>
      </c>
      <c r="Q555" s="75"/>
      <c r="R555" s="112" t="s">
        <v>5</v>
      </c>
      <c r="S555" s="112" t="s">
        <v>18</v>
      </c>
    </row>
    <row r="556" spans="1:19" ht="15.75" customHeight="1" x14ac:dyDescent="0.35">
      <c r="A556" s="112">
        <v>956</v>
      </c>
      <c r="B556" s="112" t="s">
        <v>3306</v>
      </c>
      <c r="C556" s="112" t="s">
        <v>3307</v>
      </c>
      <c r="D556" s="112" t="s">
        <v>2919</v>
      </c>
      <c r="E556" s="112" t="s">
        <v>302</v>
      </c>
      <c r="F556" s="112" t="s">
        <v>2920</v>
      </c>
      <c r="G556" s="112" t="s">
        <v>488</v>
      </c>
      <c r="H556" s="75"/>
      <c r="I556" s="112" t="s">
        <v>505</v>
      </c>
      <c r="J556" s="112" t="s">
        <v>1118</v>
      </c>
      <c r="K556" s="75"/>
      <c r="L556" s="75"/>
      <c r="M556" s="75"/>
      <c r="N556" s="112">
        <v>12</v>
      </c>
      <c r="O556" s="75"/>
      <c r="P556" s="112">
        <v>43</v>
      </c>
      <c r="Q556" s="75"/>
      <c r="R556" s="112" t="s">
        <v>5</v>
      </c>
      <c r="S556" s="112" t="s">
        <v>18</v>
      </c>
    </row>
    <row r="557" spans="1:19" ht="15.75" customHeight="1" x14ac:dyDescent="0.35">
      <c r="A557" s="112">
        <v>957</v>
      </c>
      <c r="B557" s="112" t="s">
        <v>3308</v>
      </c>
      <c r="C557" s="112" t="s">
        <v>3309</v>
      </c>
      <c r="D557" s="112" t="s">
        <v>332</v>
      </c>
      <c r="E557" s="112" t="s">
        <v>288</v>
      </c>
      <c r="F557" s="112" t="s">
        <v>2999</v>
      </c>
      <c r="G557" s="112" t="s">
        <v>3310</v>
      </c>
      <c r="H557" s="75"/>
      <c r="I557" s="112" t="s">
        <v>1112</v>
      </c>
      <c r="J557" s="112" t="s">
        <v>290</v>
      </c>
      <c r="K557" s="75"/>
      <c r="L557" s="75"/>
      <c r="M557" s="75"/>
      <c r="N557" s="112">
        <v>1</v>
      </c>
      <c r="O557" s="75"/>
      <c r="P557" s="112">
        <v>30</v>
      </c>
      <c r="Q557" s="75"/>
      <c r="R557" s="112" t="s">
        <v>5</v>
      </c>
      <c r="S557" s="112" t="s">
        <v>18</v>
      </c>
    </row>
    <row r="558" spans="1:19" ht="15.75" customHeight="1" x14ac:dyDescent="0.35">
      <c r="A558" s="112">
        <v>958</v>
      </c>
      <c r="B558" s="112" t="s">
        <v>3311</v>
      </c>
      <c r="C558" s="112" t="s">
        <v>3312</v>
      </c>
      <c r="D558" s="112" t="s">
        <v>1213</v>
      </c>
      <c r="E558" s="112" t="s">
        <v>333</v>
      </c>
      <c r="F558" s="112" t="s">
        <v>3313</v>
      </c>
      <c r="G558" s="112" t="s">
        <v>3314</v>
      </c>
      <c r="H558" s="75"/>
      <c r="I558" s="112" t="s">
        <v>505</v>
      </c>
      <c r="J558" s="112" t="s">
        <v>1118</v>
      </c>
      <c r="K558" s="75"/>
      <c r="L558" s="75"/>
      <c r="M558" s="75"/>
      <c r="N558" s="112">
        <v>2</v>
      </c>
      <c r="O558" s="75"/>
      <c r="P558" s="112">
        <v>29</v>
      </c>
      <c r="Q558" s="75"/>
      <c r="R558" s="112" t="s">
        <v>5</v>
      </c>
      <c r="S558" s="112" t="s">
        <v>18</v>
      </c>
    </row>
    <row r="559" spans="1:19" ht="15.75" customHeight="1" x14ac:dyDescent="0.35">
      <c r="A559" s="112">
        <v>959</v>
      </c>
      <c r="B559" s="112" t="s">
        <v>3315</v>
      </c>
      <c r="C559" s="112" t="s">
        <v>3316</v>
      </c>
      <c r="D559" s="112" t="s">
        <v>1363</v>
      </c>
      <c r="E559" s="112" t="s">
        <v>325</v>
      </c>
      <c r="F559" s="112" t="s">
        <v>3317</v>
      </c>
      <c r="G559" s="112" t="s">
        <v>3318</v>
      </c>
      <c r="H559" s="75"/>
      <c r="I559" s="112" t="s">
        <v>886</v>
      </c>
      <c r="J559" s="112" t="s">
        <v>290</v>
      </c>
      <c r="K559" s="75"/>
      <c r="L559" s="75"/>
      <c r="M559" s="75"/>
      <c r="N559" s="112">
        <v>25</v>
      </c>
      <c r="O559" s="75"/>
      <c r="P559" s="112">
        <v>109</v>
      </c>
      <c r="Q559" s="75"/>
      <c r="R559" s="112" t="s">
        <v>5</v>
      </c>
      <c r="S559" s="112" t="s">
        <v>18</v>
      </c>
    </row>
    <row r="560" spans="1:19" ht="15.75" customHeight="1" x14ac:dyDescent="0.35">
      <c r="A560" s="112">
        <v>965</v>
      </c>
      <c r="B560" s="112" t="s">
        <v>3335</v>
      </c>
      <c r="C560" s="112" t="s">
        <v>3336</v>
      </c>
      <c r="D560" s="112" t="s">
        <v>3337</v>
      </c>
      <c r="E560" s="112" t="s">
        <v>346</v>
      </c>
      <c r="F560" s="112" t="s">
        <v>3338</v>
      </c>
      <c r="G560" s="112" t="s">
        <v>488</v>
      </c>
      <c r="H560" s="75"/>
      <c r="I560" s="112" t="s">
        <v>505</v>
      </c>
      <c r="J560" s="112" t="s">
        <v>1118</v>
      </c>
      <c r="K560" s="75"/>
      <c r="L560" s="75"/>
      <c r="M560" s="75"/>
      <c r="N560" s="112">
        <v>1</v>
      </c>
      <c r="O560" s="75"/>
      <c r="P560" s="112">
        <v>43</v>
      </c>
      <c r="Q560" s="75"/>
      <c r="R560" s="112" t="s">
        <v>5</v>
      </c>
      <c r="S560" s="112" t="s">
        <v>18</v>
      </c>
    </row>
    <row r="561" spans="1:19" ht="15.75" customHeight="1" x14ac:dyDescent="0.35">
      <c r="A561" s="112">
        <v>966</v>
      </c>
      <c r="B561" s="112" t="s">
        <v>3339</v>
      </c>
      <c r="C561" s="112" t="s">
        <v>3340</v>
      </c>
      <c r="D561" s="112" t="s">
        <v>3341</v>
      </c>
      <c r="E561" s="112" t="s">
        <v>346</v>
      </c>
      <c r="F561" s="112" t="s">
        <v>3342</v>
      </c>
      <c r="G561" s="112" t="s">
        <v>488</v>
      </c>
      <c r="H561" s="75"/>
      <c r="I561" s="112" t="s">
        <v>886</v>
      </c>
      <c r="J561" s="112" t="s">
        <v>290</v>
      </c>
      <c r="K561" s="75"/>
      <c r="L561" s="75"/>
      <c r="M561" s="75"/>
      <c r="N561" s="112">
        <v>2</v>
      </c>
      <c r="O561" s="75"/>
      <c r="P561" s="75"/>
      <c r="Q561" s="75"/>
      <c r="R561" s="112" t="s">
        <v>5</v>
      </c>
      <c r="S561" s="112" t="s">
        <v>18</v>
      </c>
    </row>
    <row r="562" spans="1:19" ht="15.75" customHeight="1" x14ac:dyDescent="0.35">
      <c r="A562" s="112">
        <v>967</v>
      </c>
      <c r="B562" s="112" t="s">
        <v>1804</v>
      </c>
      <c r="C562" s="112" t="s">
        <v>3343</v>
      </c>
      <c r="D562" s="112" t="s">
        <v>1110</v>
      </c>
      <c r="E562" s="112" t="s">
        <v>346</v>
      </c>
      <c r="F562" s="112" t="s">
        <v>1940</v>
      </c>
      <c r="G562" s="112" t="s">
        <v>3344</v>
      </c>
      <c r="H562" s="75"/>
      <c r="I562" s="112" t="s">
        <v>886</v>
      </c>
      <c r="J562" s="112" t="s">
        <v>1142</v>
      </c>
      <c r="K562" s="75"/>
      <c r="L562" s="75"/>
      <c r="M562" s="75"/>
      <c r="N562" s="75"/>
      <c r="O562" s="75"/>
      <c r="P562" s="75"/>
      <c r="Q562" s="75"/>
      <c r="R562" s="112" t="s">
        <v>5</v>
      </c>
      <c r="S562" s="112" t="s">
        <v>18</v>
      </c>
    </row>
    <row r="563" spans="1:19" ht="15.75" customHeight="1" x14ac:dyDescent="0.35">
      <c r="A563" s="112">
        <v>970</v>
      </c>
      <c r="B563" s="112" t="s">
        <v>3353</v>
      </c>
      <c r="C563" s="112" t="s">
        <v>3354</v>
      </c>
      <c r="D563" s="112" t="s">
        <v>2523</v>
      </c>
      <c r="E563" s="112" t="s">
        <v>288</v>
      </c>
      <c r="F563" s="112" t="s">
        <v>3355</v>
      </c>
      <c r="G563" s="112" t="s">
        <v>488</v>
      </c>
      <c r="H563" s="75"/>
      <c r="I563" s="112" t="s">
        <v>505</v>
      </c>
      <c r="J563" s="112" t="s">
        <v>1118</v>
      </c>
      <c r="K563" s="75"/>
      <c r="L563" s="75"/>
      <c r="M563" s="75"/>
      <c r="N563" s="112">
        <v>3</v>
      </c>
      <c r="O563" s="75"/>
      <c r="P563" s="112">
        <v>36</v>
      </c>
      <c r="Q563" s="75"/>
      <c r="R563" s="112" t="s">
        <v>5</v>
      </c>
      <c r="S563" s="112" t="s">
        <v>18</v>
      </c>
    </row>
    <row r="564" spans="1:19" ht="15.75" customHeight="1" x14ac:dyDescent="0.35">
      <c r="A564" s="112">
        <v>971</v>
      </c>
      <c r="B564" s="112" t="s">
        <v>3356</v>
      </c>
      <c r="C564" s="112" t="s">
        <v>3357</v>
      </c>
      <c r="D564" s="112" t="s">
        <v>3358</v>
      </c>
      <c r="E564" s="112" t="s">
        <v>325</v>
      </c>
      <c r="F564" s="112" t="s">
        <v>3359</v>
      </c>
      <c r="G564" s="112" t="s">
        <v>3360</v>
      </c>
      <c r="H564" s="75"/>
      <c r="I564" s="112" t="s">
        <v>505</v>
      </c>
      <c r="J564" s="112" t="s">
        <v>1118</v>
      </c>
      <c r="K564" s="75"/>
      <c r="L564" s="75"/>
      <c r="M564" s="75"/>
      <c r="N564" s="112">
        <v>5</v>
      </c>
      <c r="O564" s="75"/>
      <c r="P564" s="112">
        <v>49</v>
      </c>
      <c r="Q564" s="75"/>
      <c r="R564" s="112" t="s">
        <v>5</v>
      </c>
      <c r="S564" s="112" t="s">
        <v>18</v>
      </c>
    </row>
    <row r="565" spans="1:19" ht="15.75" customHeight="1" x14ac:dyDescent="0.35">
      <c r="A565" s="112">
        <v>972</v>
      </c>
      <c r="B565" s="112" t="s">
        <v>2625</v>
      </c>
      <c r="C565" s="112" t="s">
        <v>3361</v>
      </c>
      <c r="D565" s="112" t="s">
        <v>488</v>
      </c>
      <c r="E565" s="112" t="s">
        <v>346</v>
      </c>
      <c r="F565" s="112" t="s">
        <v>1141</v>
      </c>
      <c r="G565" s="112" t="s">
        <v>3362</v>
      </c>
      <c r="H565" s="75"/>
      <c r="I565" s="112" t="s">
        <v>886</v>
      </c>
      <c r="J565" s="112" t="s">
        <v>1142</v>
      </c>
      <c r="K565" s="75"/>
      <c r="L565" s="75"/>
      <c r="M565" s="75"/>
      <c r="N565" s="112">
        <v>2</v>
      </c>
      <c r="O565" s="75"/>
      <c r="P565" s="75"/>
      <c r="Q565" s="75"/>
      <c r="R565" s="112" t="s">
        <v>5</v>
      </c>
      <c r="S565" s="112" t="s">
        <v>18</v>
      </c>
    </row>
    <row r="566" spans="1:19" ht="15.75" customHeight="1" x14ac:dyDescent="0.35">
      <c r="A566" s="112">
        <v>975</v>
      </c>
      <c r="B566" s="112" t="s">
        <v>3371</v>
      </c>
      <c r="C566" s="112" t="s">
        <v>3372</v>
      </c>
      <c r="D566" s="112" t="s">
        <v>332</v>
      </c>
      <c r="E566" s="112" t="s">
        <v>325</v>
      </c>
      <c r="F566" s="112" t="s">
        <v>3373</v>
      </c>
      <c r="G566" s="112" t="s">
        <v>3374</v>
      </c>
      <c r="H566" s="75"/>
      <c r="I566" s="112" t="s">
        <v>1112</v>
      </c>
      <c r="J566" s="112" t="s">
        <v>290</v>
      </c>
      <c r="K566" s="75"/>
      <c r="L566" s="75"/>
      <c r="M566" s="75"/>
      <c r="N566" s="112">
        <v>2</v>
      </c>
      <c r="O566" s="75"/>
      <c r="P566" s="112">
        <v>8</v>
      </c>
      <c r="Q566" s="75"/>
      <c r="R566" s="112" t="s">
        <v>5</v>
      </c>
      <c r="S566" s="112" t="s">
        <v>18</v>
      </c>
    </row>
    <row r="567" spans="1:19" ht="15.75" customHeight="1" x14ac:dyDescent="0.35">
      <c r="A567" s="112">
        <v>978</v>
      </c>
      <c r="B567" s="112" t="s">
        <v>3379</v>
      </c>
      <c r="C567" s="112" t="s">
        <v>3380</v>
      </c>
      <c r="D567" s="112" t="s">
        <v>332</v>
      </c>
      <c r="E567" s="112" t="s">
        <v>295</v>
      </c>
      <c r="F567" s="112" t="s">
        <v>3381</v>
      </c>
      <c r="G567" s="112" t="s">
        <v>488</v>
      </c>
      <c r="H567" s="75"/>
      <c r="I567" s="112" t="s">
        <v>886</v>
      </c>
      <c r="J567" s="112" t="s">
        <v>290</v>
      </c>
      <c r="K567" s="75"/>
      <c r="L567" s="75"/>
      <c r="M567" s="75"/>
      <c r="N567" s="112">
        <v>5</v>
      </c>
      <c r="O567" s="75"/>
      <c r="P567" s="75"/>
      <c r="Q567" s="75"/>
      <c r="R567" s="112" t="s">
        <v>5</v>
      </c>
      <c r="S567" s="112" t="s">
        <v>18</v>
      </c>
    </row>
    <row r="568" spans="1:19" ht="15.75" customHeight="1" x14ac:dyDescent="0.35">
      <c r="A568" s="112">
        <v>979</v>
      </c>
      <c r="B568" s="112" t="s">
        <v>3382</v>
      </c>
      <c r="C568" s="112" t="s">
        <v>3383</v>
      </c>
      <c r="D568" s="112" t="s">
        <v>1828</v>
      </c>
      <c r="E568" s="112" t="s">
        <v>493</v>
      </c>
      <c r="F568" s="112" t="s">
        <v>3384</v>
      </c>
      <c r="G568" s="112" t="s">
        <v>488</v>
      </c>
      <c r="H568" s="75"/>
      <c r="I568" s="112" t="s">
        <v>505</v>
      </c>
      <c r="J568" s="112" t="s">
        <v>1118</v>
      </c>
      <c r="K568" s="75"/>
      <c r="L568" s="75"/>
      <c r="M568" s="75"/>
      <c r="N568" s="112">
        <v>12</v>
      </c>
      <c r="O568" s="75"/>
      <c r="P568" s="112">
        <v>41</v>
      </c>
      <c r="Q568" s="75"/>
      <c r="R568" s="112" t="s">
        <v>5</v>
      </c>
      <c r="S568" s="112" t="s">
        <v>18</v>
      </c>
    </row>
    <row r="569" spans="1:19" ht="15.75" customHeight="1" x14ac:dyDescent="0.35">
      <c r="A569" s="112">
        <v>980</v>
      </c>
      <c r="B569" s="112" t="s">
        <v>3385</v>
      </c>
      <c r="C569" s="112" t="s">
        <v>3386</v>
      </c>
      <c r="D569" s="112" t="s">
        <v>3387</v>
      </c>
      <c r="E569" s="112" t="s">
        <v>556</v>
      </c>
      <c r="F569" s="112" t="s">
        <v>3388</v>
      </c>
      <c r="G569" s="112" t="s">
        <v>3389</v>
      </c>
      <c r="H569" s="75"/>
      <c r="I569" s="112" t="s">
        <v>886</v>
      </c>
      <c r="J569" s="112" t="s">
        <v>1154</v>
      </c>
      <c r="K569" s="75"/>
      <c r="L569" s="75"/>
      <c r="M569" s="75"/>
      <c r="N569" s="112">
        <v>1</v>
      </c>
      <c r="O569" s="75"/>
      <c r="P569" s="75"/>
      <c r="Q569" s="75"/>
      <c r="R569" s="112" t="s">
        <v>5</v>
      </c>
      <c r="S569" s="112" t="s">
        <v>18</v>
      </c>
    </row>
    <row r="570" spans="1:19" ht="15.75" customHeight="1" x14ac:dyDescent="0.35">
      <c r="A570" s="112">
        <v>981</v>
      </c>
      <c r="B570" s="112" t="s">
        <v>3390</v>
      </c>
      <c r="C570" s="112" t="s">
        <v>3391</v>
      </c>
      <c r="D570" s="112" t="s">
        <v>1642</v>
      </c>
      <c r="E570" s="112" t="s">
        <v>288</v>
      </c>
      <c r="F570" s="112" t="s">
        <v>3392</v>
      </c>
      <c r="G570" s="112" t="s">
        <v>488</v>
      </c>
      <c r="H570" s="75"/>
      <c r="I570" s="112" t="s">
        <v>505</v>
      </c>
      <c r="J570" s="112" t="s">
        <v>1118</v>
      </c>
      <c r="K570" s="75"/>
      <c r="L570" s="75"/>
      <c r="M570" s="75"/>
      <c r="N570" s="112">
        <v>12</v>
      </c>
      <c r="O570" s="75"/>
      <c r="P570" s="112">
        <v>30</v>
      </c>
      <c r="Q570" s="75"/>
      <c r="R570" s="112" t="s">
        <v>5</v>
      </c>
      <c r="S570" s="112" t="s">
        <v>18</v>
      </c>
    </row>
    <row r="571" spans="1:19" ht="15.75" customHeight="1" x14ac:dyDescent="0.35">
      <c r="A571" s="112">
        <v>984</v>
      </c>
      <c r="B571" s="112" t="s">
        <v>3401</v>
      </c>
      <c r="C571" s="112" t="s">
        <v>3402</v>
      </c>
      <c r="D571" s="112" t="s">
        <v>1600</v>
      </c>
      <c r="E571" s="112" t="s">
        <v>295</v>
      </c>
      <c r="F571" s="112" t="s">
        <v>3403</v>
      </c>
      <c r="G571" s="112" t="s">
        <v>488</v>
      </c>
      <c r="H571" s="75"/>
      <c r="I571" s="112" t="s">
        <v>505</v>
      </c>
      <c r="J571" s="112" t="s">
        <v>1118</v>
      </c>
      <c r="K571" s="75"/>
      <c r="L571" s="75"/>
      <c r="M571" s="75"/>
      <c r="N571" s="112">
        <v>3</v>
      </c>
      <c r="O571" s="75"/>
      <c r="P571" s="112">
        <v>34</v>
      </c>
      <c r="Q571" s="75"/>
      <c r="R571" s="112" t="s">
        <v>5</v>
      </c>
      <c r="S571" s="112" t="s">
        <v>18</v>
      </c>
    </row>
    <row r="572" spans="1:19" ht="15.75" customHeight="1" x14ac:dyDescent="0.35">
      <c r="A572" s="112">
        <v>985</v>
      </c>
      <c r="B572" s="112" t="s">
        <v>3404</v>
      </c>
      <c r="C572" s="112" t="s">
        <v>3405</v>
      </c>
      <c r="D572" s="112" t="s">
        <v>1417</v>
      </c>
      <c r="E572" s="112" t="s">
        <v>310</v>
      </c>
      <c r="F572" s="112" t="s">
        <v>3406</v>
      </c>
      <c r="G572" s="112" t="s">
        <v>3407</v>
      </c>
      <c r="H572" s="75"/>
      <c r="I572" s="112" t="s">
        <v>505</v>
      </c>
      <c r="J572" s="112" t="s">
        <v>1118</v>
      </c>
      <c r="K572" s="75"/>
      <c r="L572" s="75"/>
      <c r="M572" s="75"/>
      <c r="N572" s="112">
        <v>5</v>
      </c>
      <c r="O572" s="75"/>
      <c r="P572" s="112">
        <v>46</v>
      </c>
      <c r="Q572" s="75"/>
      <c r="R572" s="112" t="s">
        <v>5</v>
      </c>
      <c r="S572" s="112" t="s">
        <v>18</v>
      </c>
    </row>
    <row r="573" spans="1:19" ht="15.75" customHeight="1" x14ac:dyDescent="0.35">
      <c r="A573" s="112">
        <v>986</v>
      </c>
      <c r="B573" s="112" t="s">
        <v>3408</v>
      </c>
      <c r="C573" s="112" t="s">
        <v>3409</v>
      </c>
      <c r="D573" s="112" t="s">
        <v>1828</v>
      </c>
      <c r="E573" s="112" t="s">
        <v>346</v>
      </c>
      <c r="F573" s="112" t="s">
        <v>3410</v>
      </c>
      <c r="G573" s="112" t="s">
        <v>488</v>
      </c>
      <c r="H573" s="75"/>
      <c r="I573" s="112" t="s">
        <v>505</v>
      </c>
      <c r="J573" s="112" t="s">
        <v>1118</v>
      </c>
      <c r="K573" s="75"/>
      <c r="L573" s="75"/>
      <c r="M573" s="75"/>
      <c r="N573" s="112">
        <v>3</v>
      </c>
      <c r="O573" s="75"/>
      <c r="P573" s="112">
        <v>13</v>
      </c>
      <c r="Q573" s="75"/>
      <c r="R573" s="112" t="s">
        <v>5</v>
      </c>
      <c r="S573" s="112" t="s">
        <v>18</v>
      </c>
    </row>
    <row r="574" spans="1:19" ht="15.75" customHeight="1" x14ac:dyDescent="0.35">
      <c r="A574" s="112">
        <v>987</v>
      </c>
      <c r="B574" s="112" t="s">
        <v>3411</v>
      </c>
      <c r="C574" s="112" t="s">
        <v>3412</v>
      </c>
      <c r="D574" s="112" t="s">
        <v>1181</v>
      </c>
      <c r="E574" s="112" t="s">
        <v>493</v>
      </c>
      <c r="F574" s="112" t="s">
        <v>3413</v>
      </c>
      <c r="G574" s="112" t="s">
        <v>488</v>
      </c>
      <c r="H574" s="75"/>
      <c r="I574" s="112" t="s">
        <v>505</v>
      </c>
      <c r="J574" s="112" t="s">
        <v>1118</v>
      </c>
      <c r="K574" s="75"/>
      <c r="L574" s="75"/>
      <c r="M574" s="75"/>
      <c r="N574" s="112">
        <v>6</v>
      </c>
      <c r="O574" s="75"/>
      <c r="P574" s="112">
        <v>41</v>
      </c>
      <c r="Q574" s="75"/>
      <c r="R574" s="112" t="s">
        <v>5</v>
      </c>
      <c r="S574" s="112" t="s">
        <v>18</v>
      </c>
    </row>
    <row r="575" spans="1:19" ht="15.75" customHeight="1" x14ac:dyDescent="0.35">
      <c r="A575" s="112">
        <v>988</v>
      </c>
      <c r="B575" s="112" t="s">
        <v>3414</v>
      </c>
      <c r="C575" s="112" t="s">
        <v>3415</v>
      </c>
      <c r="D575" s="112" t="s">
        <v>3234</v>
      </c>
      <c r="E575" s="112" t="s">
        <v>556</v>
      </c>
      <c r="F575" s="112" t="s">
        <v>3416</v>
      </c>
      <c r="G575" s="112" t="s">
        <v>488</v>
      </c>
      <c r="H575" s="75"/>
      <c r="I575" s="112" t="s">
        <v>1112</v>
      </c>
      <c r="J575" s="112" t="s">
        <v>1142</v>
      </c>
      <c r="K575" s="75"/>
      <c r="L575" s="75"/>
      <c r="M575" s="75"/>
      <c r="N575" s="75"/>
      <c r="O575" s="75"/>
      <c r="P575" s="112">
        <v>37</v>
      </c>
      <c r="Q575" s="75"/>
      <c r="R575" s="112" t="s">
        <v>5</v>
      </c>
      <c r="S575" s="112" t="s">
        <v>18</v>
      </c>
    </row>
    <row r="576" spans="1:19" ht="15.75" customHeight="1" x14ac:dyDescent="0.35">
      <c r="A576" s="112">
        <v>990</v>
      </c>
      <c r="B576" s="112" t="s">
        <v>3421</v>
      </c>
      <c r="C576" s="112" t="s">
        <v>3422</v>
      </c>
      <c r="D576" s="112" t="s">
        <v>3423</v>
      </c>
      <c r="E576" s="112" t="s">
        <v>556</v>
      </c>
      <c r="F576" s="112" t="s">
        <v>3424</v>
      </c>
      <c r="G576" s="112" t="s">
        <v>3425</v>
      </c>
      <c r="H576" s="75"/>
      <c r="I576" s="112" t="s">
        <v>505</v>
      </c>
      <c r="J576" s="112" t="s">
        <v>1118</v>
      </c>
      <c r="K576" s="75"/>
      <c r="L576" s="75"/>
      <c r="M576" s="75"/>
      <c r="N576" s="75"/>
      <c r="O576" s="75"/>
      <c r="P576" s="112">
        <v>37</v>
      </c>
      <c r="Q576" s="75"/>
      <c r="R576" s="112" t="s">
        <v>5</v>
      </c>
      <c r="S576" s="112" t="s">
        <v>18</v>
      </c>
    </row>
    <row r="577" spans="1:19" ht="15.75" customHeight="1" x14ac:dyDescent="0.35">
      <c r="A577" s="112">
        <v>992</v>
      </c>
      <c r="B577" s="112" t="s">
        <v>3430</v>
      </c>
      <c r="C577" s="112" t="s">
        <v>3431</v>
      </c>
      <c r="D577" s="112" t="s">
        <v>1764</v>
      </c>
      <c r="E577" s="112" t="s">
        <v>493</v>
      </c>
      <c r="F577" s="112" t="s">
        <v>3432</v>
      </c>
      <c r="G577" s="112" t="s">
        <v>488</v>
      </c>
      <c r="H577" s="75"/>
      <c r="I577" s="112" t="s">
        <v>505</v>
      </c>
      <c r="J577" s="112" t="s">
        <v>1118</v>
      </c>
      <c r="K577" s="75"/>
      <c r="L577" s="75"/>
      <c r="M577" s="75"/>
      <c r="N577" s="112">
        <v>3</v>
      </c>
      <c r="O577" s="75"/>
      <c r="P577" s="112">
        <v>26</v>
      </c>
      <c r="Q577" s="75"/>
      <c r="R577" s="112" t="s">
        <v>5</v>
      </c>
      <c r="S577" s="112" t="s">
        <v>18</v>
      </c>
    </row>
    <row r="578" spans="1:19" ht="15.75" customHeight="1" x14ac:dyDescent="0.35">
      <c r="A578" s="112">
        <v>993</v>
      </c>
      <c r="B578" s="112" t="s">
        <v>3433</v>
      </c>
      <c r="C578" s="112" t="s">
        <v>3434</v>
      </c>
      <c r="D578" s="112" t="s">
        <v>2102</v>
      </c>
      <c r="E578" s="112" t="s">
        <v>302</v>
      </c>
      <c r="F578" s="112" t="s">
        <v>3435</v>
      </c>
      <c r="G578" s="112" t="s">
        <v>488</v>
      </c>
      <c r="H578" s="75"/>
      <c r="I578" s="112" t="s">
        <v>505</v>
      </c>
      <c r="J578" s="112" t="s">
        <v>1118</v>
      </c>
      <c r="K578" s="75"/>
      <c r="L578" s="75"/>
      <c r="M578" s="75"/>
      <c r="N578" s="112">
        <v>25</v>
      </c>
      <c r="O578" s="75"/>
      <c r="P578" s="112">
        <v>47</v>
      </c>
      <c r="Q578" s="75"/>
      <c r="R578" s="112" t="s">
        <v>5</v>
      </c>
      <c r="S578" s="112" t="s">
        <v>18</v>
      </c>
    </row>
    <row r="579" spans="1:19" ht="15.75" customHeight="1" x14ac:dyDescent="0.35">
      <c r="A579" s="112">
        <v>994</v>
      </c>
      <c r="B579" s="112" t="s">
        <v>3436</v>
      </c>
      <c r="C579" s="112" t="s">
        <v>3437</v>
      </c>
      <c r="D579" s="112" t="s">
        <v>2679</v>
      </c>
      <c r="E579" s="112" t="s">
        <v>325</v>
      </c>
      <c r="F579" s="112" t="s">
        <v>3438</v>
      </c>
      <c r="G579" s="112" t="s">
        <v>3439</v>
      </c>
      <c r="H579" s="75"/>
      <c r="I579" s="112" t="s">
        <v>505</v>
      </c>
      <c r="J579" s="112" t="s">
        <v>1118</v>
      </c>
      <c r="K579" s="75"/>
      <c r="L579" s="75"/>
      <c r="M579" s="75"/>
      <c r="N579" s="112">
        <v>157</v>
      </c>
      <c r="O579" s="75"/>
      <c r="P579" s="112">
        <v>97</v>
      </c>
      <c r="Q579" s="75"/>
      <c r="R579" s="112" t="s">
        <v>5</v>
      </c>
      <c r="S579" s="112" t="s">
        <v>18</v>
      </c>
    </row>
    <row r="580" spans="1:19" ht="15.75" customHeight="1" x14ac:dyDescent="0.35">
      <c r="A580" s="112">
        <v>996</v>
      </c>
      <c r="B580" s="112" t="s">
        <v>3443</v>
      </c>
      <c r="C580" s="112" t="s">
        <v>3444</v>
      </c>
      <c r="D580" s="112" t="s">
        <v>1110</v>
      </c>
      <c r="E580" s="112" t="s">
        <v>346</v>
      </c>
      <c r="F580" s="112" t="s">
        <v>3445</v>
      </c>
      <c r="G580" s="112" t="s">
        <v>3446</v>
      </c>
      <c r="H580" s="75"/>
      <c r="I580" s="112" t="s">
        <v>1112</v>
      </c>
      <c r="J580" s="112" t="s">
        <v>1142</v>
      </c>
      <c r="K580" s="75"/>
      <c r="L580" s="75"/>
      <c r="M580" s="75"/>
      <c r="N580" s="75"/>
      <c r="O580" s="75"/>
      <c r="P580" s="112">
        <v>10</v>
      </c>
      <c r="Q580" s="75"/>
      <c r="R580" s="112" t="s">
        <v>5</v>
      </c>
      <c r="S580" s="112" t="s">
        <v>18</v>
      </c>
    </row>
    <row r="581" spans="1:19" ht="15.75" customHeight="1" x14ac:dyDescent="0.35">
      <c r="A581" s="112">
        <v>997</v>
      </c>
      <c r="B581" s="112" t="s">
        <v>3447</v>
      </c>
      <c r="C581" s="112" t="s">
        <v>3448</v>
      </c>
      <c r="D581" s="112" t="s">
        <v>1569</v>
      </c>
      <c r="E581" s="112" t="s">
        <v>288</v>
      </c>
      <c r="F581" s="112" t="s">
        <v>3449</v>
      </c>
      <c r="G581" s="112" t="s">
        <v>488</v>
      </c>
      <c r="H581" s="75"/>
      <c r="I581" s="112" t="s">
        <v>505</v>
      </c>
      <c r="J581" s="112" t="s">
        <v>1118</v>
      </c>
      <c r="K581" s="75"/>
      <c r="L581" s="75"/>
      <c r="M581" s="75"/>
      <c r="N581" s="112">
        <v>30</v>
      </c>
      <c r="O581" s="75"/>
      <c r="P581" s="112">
        <v>37</v>
      </c>
      <c r="Q581" s="75"/>
      <c r="R581" s="112" t="s">
        <v>5</v>
      </c>
      <c r="S581" s="112" t="s">
        <v>18</v>
      </c>
    </row>
    <row r="582" spans="1:19" ht="15.75" customHeight="1" x14ac:dyDescent="0.35">
      <c r="A582" s="112">
        <v>998</v>
      </c>
      <c r="B582" s="112" t="s">
        <v>3450</v>
      </c>
      <c r="C582" s="112" t="s">
        <v>3451</v>
      </c>
      <c r="D582" s="112" t="s">
        <v>1110</v>
      </c>
      <c r="E582" s="112" t="s">
        <v>493</v>
      </c>
      <c r="F582" s="112" t="s">
        <v>3452</v>
      </c>
      <c r="G582" s="112" t="s">
        <v>3453</v>
      </c>
      <c r="H582" s="75"/>
      <c r="I582" s="112" t="s">
        <v>886</v>
      </c>
      <c r="J582" s="112" t="s">
        <v>290</v>
      </c>
      <c r="K582" s="75"/>
      <c r="L582" s="75"/>
      <c r="M582" s="75"/>
      <c r="N582" s="112">
        <v>3</v>
      </c>
      <c r="O582" s="75"/>
      <c r="P582" s="75"/>
      <c r="Q582" s="75"/>
      <c r="R582" s="112" t="s">
        <v>5</v>
      </c>
      <c r="S582" s="112" t="s">
        <v>18</v>
      </c>
    </row>
    <row r="583" spans="1:19" ht="15.75" customHeight="1" x14ac:dyDescent="0.35">
      <c r="A583" s="112">
        <v>999</v>
      </c>
      <c r="B583" s="112" t="s">
        <v>3454</v>
      </c>
      <c r="C583" s="112" t="s">
        <v>3455</v>
      </c>
      <c r="D583" s="112" t="s">
        <v>1897</v>
      </c>
      <c r="E583" s="112" t="s">
        <v>346</v>
      </c>
      <c r="F583" s="112" t="s">
        <v>1141</v>
      </c>
      <c r="G583" s="112" t="s">
        <v>488</v>
      </c>
      <c r="H583" s="75"/>
      <c r="I583" s="112" t="s">
        <v>886</v>
      </c>
      <c r="J583" s="112" t="s">
        <v>290</v>
      </c>
      <c r="K583" s="75"/>
      <c r="L583" s="75"/>
      <c r="M583" s="75"/>
      <c r="N583" s="75"/>
      <c r="O583" s="75"/>
      <c r="P583" s="75"/>
      <c r="Q583" s="75"/>
      <c r="R583" s="112" t="s">
        <v>5</v>
      </c>
      <c r="S583" s="112" t="s">
        <v>18</v>
      </c>
    </row>
    <row r="584" spans="1:19" ht="15.75" customHeight="1" x14ac:dyDescent="0.35">
      <c r="A584" s="112">
        <v>1003</v>
      </c>
      <c r="B584" s="112" t="s">
        <v>3467</v>
      </c>
      <c r="C584" s="112" t="s">
        <v>3468</v>
      </c>
      <c r="D584" s="112" t="s">
        <v>2407</v>
      </c>
      <c r="E584" s="112" t="s">
        <v>556</v>
      </c>
      <c r="F584" s="112" t="s">
        <v>2409</v>
      </c>
      <c r="G584" s="112" t="s">
        <v>488</v>
      </c>
      <c r="H584" s="75"/>
      <c r="I584" s="112" t="s">
        <v>1112</v>
      </c>
      <c r="J584" s="112" t="s">
        <v>290</v>
      </c>
      <c r="K584" s="75"/>
      <c r="L584" s="75"/>
      <c r="M584" s="75"/>
      <c r="N584" s="75"/>
      <c r="O584" s="75"/>
      <c r="P584" s="75"/>
      <c r="Q584" s="75"/>
      <c r="R584" s="112" t="s">
        <v>5</v>
      </c>
      <c r="S584" s="112" t="s">
        <v>18</v>
      </c>
    </row>
    <row r="585" spans="1:19" ht="15.75" customHeight="1" x14ac:dyDescent="0.35">
      <c r="A585" s="112">
        <v>1005</v>
      </c>
      <c r="B585" s="112" t="s">
        <v>3472</v>
      </c>
      <c r="C585" s="112" t="s">
        <v>3473</v>
      </c>
      <c r="D585" s="112" t="s">
        <v>332</v>
      </c>
      <c r="E585" s="112" t="s">
        <v>302</v>
      </c>
      <c r="F585" s="112" t="s">
        <v>3474</v>
      </c>
      <c r="G585" s="112" t="s">
        <v>3475</v>
      </c>
      <c r="H585" s="75"/>
      <c r="I585" s="112" t="s">
        <v>1112</v>
      </c>
      <c r="J585" s="112" t="s">
        <v>290</v>
      </c>
      <c r="K585" s="75"/>
      <c r="L585" s="75"/>
      <c r="M585" s="75"/>
      <c r="N585" s="112">
        <v>1</v>
      </c>
      <c r="O585" s="75"/>
      <c r="P585" s="112">
        <v>72</v>
      </c>
      <c r="Q585" s="75"/>
      <c r="R585" s="112" t="s">
        <v>5</v>
      </c>
      <c r="S585" s="112" t="s">
        <v>18</v>
      </c>
    </row>
    <row r="586" spans="1:19" ht="15.75" customHeight="1" x14ac:dyDescent="0.35">
      <c r="A586" s="112">
        <v>1008</v>
      </c>
      <c r="B586" s="112" t="s">
        <v>3484</v>
      </c>
      <c r="C586" s="112" t="s">
        <v>3485</v>
      </c>
      <c r="D586" s="112" t="s">
        <v>1743</v>
      </c>
      <c r="E586" s="112" t="s">
        <v>493</v>
      </c>
      <c r="F586" s="112" t="s">
        <v>3486</v>
      </c>
      <c r="G586" s="112" t="s">
        <v>3487</v>
      </c>
      <c r="H586" s="75"/>
      <c r="I586" s="112" t="s">
        <v>1112</v>
      </c>
      <c r="J586" s="112" t="s">
        <v>290</v>
      </c>
      <c r="K586" s="75"/>
      <c r="L586" s="75"/>
      <c r="M586" s="75"/>
      <c r="N586" s="75"/>
      <c r="O586" s="75"/>
      <c r="P586" s="112">
        <v>15</v>
      </c>
      <c r="Q586" s="75"/>
      <c r="R586" s="112" t="s">
        <v>5</v>
      </c>
      <c r="S586" s="112" t="s">
        <v>18</v>
      </c>
    </row>
    <row r="587" spans="1:19" ht="15.75" customHeight="1" x14ac:dyDescent="0.35">
      <c r="A587" s="112">
        <v>1009</v>
      </c>
      <c r="B587" s="112" t="s">
        <v>3488</v>
      </c>
      <c r="C587" s="112" t="s">
        <v>3489</v>
      </c>
      <c r="D587" s="112" t="s">
        <v>1600</v>
      </c>
      <c r="E587" s="112" t="s">
        <v>493</v>
      </c>
      <c r="F587" s="112" t="s">
        <v>3490</v>
      </c>
      <c r="G587" s="112" t="s">
        <v>488</v>
      </c>
      <c r="H587" s="75"/>
      <c r="I587" s="112" t="s">
        <v>505</v>
      </c>
      <c r="J587" s="112" t="s">
        <v>1118</v>
      </c>
      <c r="K587" s="75"/>
      <c r="L587" s="75"/>
      <c r="M587" s="75"/>
      <c r="N587" s="112">
        <v>1</v>
      </c>
      <c r="O587" s="75"/>
      <c r="P587" s="112">
        <v>17</v>
      </c>
      <c r="Q587" s="75"/>
      <c r="R587" s="112" t="s">
        <v>5</v>
      </c>
      <c r="S587" s="112" t="s">
        <v>18</v>
      </c>
    </row>
    <row r="588" spans="1:19" ht="15.75" customHeight="1" x14ac:dyDescent="0.35">
      <c r="A588" s="112">
        <v>1010</v>
      </c>
      <c r="B588" s="112" t="s">
        <v>3491</v>
      </c>
      <c r="C588" s="112" t="s">
        <v>3492</v>
      </c>
      <c r="D588" s="112" t="s">
        <v>332</v>
      </c>
      <c r="E588" s="112" t="s">
        <v>295</v>
      </c>
      <c r="F588" s="112" t="s">
        <v>3493</v>
      </c>
      <c r="G588" s="112" t="s">
        <v>2868</v>
      </c>
      <c r="H588" s="75"/>
      <c r="I588" s="112" t="s">
        <v>886</v>
      </c>
      <c r="J588" s="112" t="s">
        <v>1113</v>
      </c>
      <c r="K588" s="75"/>
      <c r="L588" s="75"/>
      <c r="M588" s="75"/>
      <c r="N588" s="112">
        <v>2</v>
      </c>
      <c r="O588" s="75"/>
      <c r="P588" s="75"/>
      <c r="Q588" s="75"/>
      <c r="R588" s="112" t="s">
        <v>5</v>
      </c>
      <c r="S588" s="112" t="s">
        <v>18</v>
      </c>
    </row>
    <row r="589" spans="1:19" ht="15.75" customHeight="1" x14ac:dyDescent="0.35">
      <c r="A589" s="112">
        <v>1011</v>
      </c>
      <c r="B589" s="112" t="s">
        <v>3494</v>
      </c>
      <c r="C589" s="112" t="s">
        <v>3495</v>
      </c>
      <c r="D589" s="112" t="s">
        <v>3152</v>
      </c>
      <c r="E589" s="112" t="s">
        <v>396</v>
      </c>
      <c r="F589" s="112" t="s">
        <v>3496</v>
      </c>
      <c r="G589" s="112" t="s">
        <v>488</v>
      </c>
      <c r="H589" s="75"/>
      <c r="I589" s="112" t="s">
        <v>505</v>
      </c>
      <c r="J589" s="112" t="s">
        <v>1118</v>
      </c>
      <c r="K589" s="75"/>
      <c r="L589" s="75"/>
      <c r="M589" s="75"/>
      <c r="N589" s="112">
        <v>12</v>
      </c>
      <c r="O589" s="75"/>
      <c r="P589" s="112">
        <v>50</v>
      </c>
      <c r="Q589" s="75"/>
      <c r="R589" s="112" t="s">
        <v>5</v>
      </c>
      <c r="S589" s="112" t="s">
        <v>18</v>
      </c>
    </row>
    <row r="590" spans="1:19" ht="15.75" customHeight="1" x14ac:dyDescent="0.35">
      <c r="A590" s="112">
        <v>1012</v>
      </c>
      <c r="B590" s="112" t="s">
        <v>3497</v>
      </c>
      <c r="C590" s="112" t="s">
        <v>3498</v>
      </c>
      <c r="D590" s="112" t="s">
        <v>1480</v>
      </c>
      <c r="E590" s="112" t="s">
        <v>493</v>
      </c>
      <c r="F590" s="112" t="s">
        <v>3499</v>
      </c>
      <c r="G590" s="112" t="s">
        <v>3500</v>
      </c>
      <c r="H590" s="75"/>
      <c r="I590" s="112" t="s">
        <v>505</v>
      </c>
      <c r="J590" s="112" t="s">
        <v>1118</v>
      </c>
      <c r="K590" s="75"/>
      <c r="L590" s="75"/>
      <c r="M590" s="75"/>
      <c r="N590" s="112">
        <v>1</v>
      </c>
      <c r="O590" s="75"/>
      <c r="P590" s="112">
        <v>29</v>
      </c>
      <c r="Q590" s="75"/>
      <c r="R590" s="112" t="s">
        <v>5</v>
      </c>
      <c r="S590" s="112" t="s">
        <v>18</v>
      </c>
    </row>
    <row r="591" spans="1:19" ht="15.75" customHeight="1" x14ac:dyDescent="0.35">
      <c r="A591" s="112">
        <v>1013</v>
      </c>
      <c r="B591" s="112" t="s">
        <v>3501</v>
      </c>
      <c r="C591" s="112" t="s">
        <v>3502</v>
      </c>
      <c r="D591" s="112" t="s">
        <v>2609</v>
      </c>
      <c r="E591" s="112" t="s">
        <v>288</v>
      </c>
      <c r="F591" s="112" t="s">
        <v>3503</v>
      </c>
      <c r="G591" s="112" t="s">
        <v>488</v>
      </c>
      <c r="H591" s="75"/>
      <c r="I591" s="112" t="s">
        <v>505</v>
      </c>
      <c r="J591" s="112" t="s">
        <v>1118</v>
      </c>
      <c r="K591" s="75"/>
      <c r="L591" s="75"/>
      <c r="M591" s="75"/>
      <c r="N591" s="112">
        <v>8</v>
      </c>
      <c r="O591" s="75"/>
      <c r="P591" s="112">
        <v>34</v>
      </c>
      <c r="Q591" s="75"/>
      <c r="R591" s="112" t="s">
        <v>5</v>
      </c>
      <c r="S591" s="112" t="s">
        <v>18</v>
      </c>
    </row>
    <row r="592" spans="1:19" ht="15.75" customHeight="1" x14ac:dyDescent="0.35">
      <c r="A592" s="112">
        <v>1014</v>
      </c>
      <c r="B592" s="112" t="s">
        <v>3504</v>
      </c>
      <c r="C592" s="112" t="s">
        <v>3505</v>
      </c>
      <c r="D592" s="112" t="s">
        <v>1417</v>
      </c>
      <c r="E592" s="112" t="s">
        <v>639</v>
      </c>
      <c r="F592" s="112" t="s">
        <v>3506</v>
      </c>
      <c r="G592" s="112" t="s">
        <v>488</v>
      </c>
      <c r="H592" s="75"/>
      <c r="I592" s="112" t="s">
        <v>505</v>
      </c>
      <c r="J592" s="112" t="s">
        <v>1118</v>
      </c>
      <c r="K592" s="75"/>
      <c r="L592" s="75"/>
      <c r="M592" s="75"/>
      <c r="N592" s="75"/>
      <c r="O592" s="75"/>
      <c r="P592" s="112">
        <v>27</v>
      </c>
      <c r="Q592" s="75"/>
      <c r="R592" s="112" t="s">
        <v>5</v>
      </c>
      <c r="S592" s="112" t="s">
        <v>18</v>
      </c>
    </row>
    <row r="593" spans="1:19" ht="15.75" customHeight="1" x14ac:dyDescent="0.35">
      <c r="A593" s="112">
        <v>1017</v>
      </c>
      <c r="B593" s="112" t="s">
        <v>3515</v>
      </c>
      <c r="C593" s="112" t="s">
        <v>3516</v>
      </c>
      <c r="D593" s="112" t="s">
        <v>2523</v>
      </c>
      <c r="E593" s="112" t="s">
        <v>310</v>
      </c>
      <c r="F593" s="112" t="s">
        <v>3517</v>
      </c>
      <c r="G593" s="112" t="s">
        <v>3518</v>
      </c>
      <c r="H593" s="75"/>
      <c r="I593" s="112" t="s">
        <v>505</v>
      </c>
      <c r="J593" s="112" t="s">
        <v>1118</v>
      </c>
      <c r="K593" s="75"/>
      <c r="L593" s="75"/>
      <c r="M593" s="75"/>
      <c r="N593" s="75"/>
      <c r="O593" s="75"/>
      <c r="P593" s="112">
        <v>34</v>
      </c>
      <c r="Q593" s="75"/>
      <c r="R593" s="112" t="s">
        <v>5</v>
      </c>
      <c r="S593" s="112" t="s">
        <v>18</v>
      </c>
    </row>
    <row r="594" spans="1:19" ht="15.75" customHeight="1" x14ac:dyDescent="0.35">
      <c r="A594" s="112">
        <v>1018</v>
      </c>
      <c r="B594" s="112" t="s">
        <v>3519</v>
      </c>
      <c r="C594" s="112" t="s">
        <v>3520</v>
      </c>
      <c r="D594" s="112" t="s">
        <v>1177</v>
      </c>
      <c r="E594" s="112" t="s">
        <v>288</v>
      </c>
      <c r="F594" s="112" t="s">
        <v>3521</v>
      </c>
      <c r="G594" s="112" t="s">
        <v>3522</v>
      </c>
      <c r="H594" s="75"/>
      <c r="I594" s="112" t="s">
        <v>1112</v>
      </c>
      <c r="J594" s="112" t="s">
        <v>290</v>
      </c>
      <c r="K594" s="75"/>
      <c r="L594" s="75"/>
      <c r="M594" s="75"/>
      <c r="N594" s="112">
        <v>1</v>
      </c>
      <c r="O594" s="75"/>
      <c r="P594" s="112">
        <v>19</v>
      </c>
      <c r="Q594" s="75"/>
      <c r="R594" s="112" t="s">
        <v>5</v>
      </c>
      <c r="S594" s="112" t="s">
        <v>18</v>
      </c>
    </row>
    <row r="595" spans="1:19" ht="15.75" customHeight="1" x14ac:dyDescent="0.35">
      <c r="A595" s="112">
        <v>1020</v>
      </c>
      <c r="B595" s="112" t="s">
        <v>3527</v>
      </c>
      <c r="C595" s="112" t="s">
        <v>3528</v>
      </c>
      <c r="D595" s="112" t="s">
        <v>2219</v>
      </c>
      <c r="E595" s="112" t="s">
        <v>346</v>
      </c>
      <c r="F595" s="112" t="s">
        <v>3529</v>
      </c>
      <c r="G595" s="112" t="s">
        <v>488</v>
      </c>
      <c r="H595" s="75"/>
      <c r="I595" s="112" t="s">
        <v>505</v>
      </c>
      <c r="J595" s="112" t="s">
        <v>1118</v>
      </c>
      <c r="K595" s="75"/>
      <c r="L595" s="75"/>
      <c r="M595" s="75"/>
      <c r="N595" s="112">
        <v>4</v>
      </c>
      <c r="O595" s="75"/>
      <c r="P595" s="112">
        <v>46</v>
      </c>
      <c r="Q595" s="75"/>
      <c r="R595" s="112" t="s">
        <v>5</v>
      </c>
      <c r="S595" s="112" t="s">
        <v>18</v>
      </c>
    </row>
    <row r="596" spans="1:19" ht="15.75" customHeight="1" x14ac:dyDescent="0.35">
      <c r="A596" s="112">
        <v>1022</v>
      </c>
      <c r="B596" s="112" t="s">
        <v>3533</v>
      </c>
      <c r="C596" s="112" t="s">
        <v>3534</v>
      </c>
      <c r="D596" s="112" t="s">
        <v>332</v>
      </c>
      <c r="E596" s="112" t="s">
        <v>295</v>
      </c>
      <c r="F596" s="112" t="s">
        <v>3535</v>
      </c>
      <c r="G596" s="112" t="s">
        <v>3536</v>
      </c>
      <c r="H596" s="75"/>
      <c r="I596" s="112" t="s">
        <v>1112</v>
      </c>
      <c r="J596" s="112" t="s">
        <v>290</v>
      </c>
      <c r="K596" s="75"/>
      <c r="L596" s="75"/>
      <c r="M596" s="75"/>
      <c r="N596" s="75"/>
      <c r="O596" s="75"/>
      <c r="P596" s="112">
        <v>8</v>
      </c>
      <c r="Q596" s="75"/>
      <c r="R596" s="112" t="s">
        <v>5</v>
      </c>
      <c r="S596" s="112" t="s">
        <v>18</v>
      </c>
    </row>
    <row r="597" spans="1:19" ht="15.75" customHeight="1" x14ac:dyDescent="0.35">
      <c r="A597" s="112">
        <v>1025</v>
      </c>
      <c r="B597" s="112" t="s">
        <v>3545</v>
      </c>
      <c r="C597" s="112" t="s">
        <v>3546</v>
      </c>
      <c r="D597" s="112" t="s">
        <v>1110</v>
      </c>
      <c r="E597" s="112" t="s">
        <v>493</v>
      </c>
      <c r="F597" s="112" t="s">
        <v>3547</v>
      </c>
      <c r="G597" s="112" t="s">
        <v>3548</v>
      </c>
      <c r="H597" s="75"/>
      <c r="I597" s="112" t="s">
        <v>1112</v>
      </c>
      <c r="J597" s="112" t="s">
        <v>290</v>
      </c>
      <c r="K597" s="75"/>
      <c r="L597" s="75"/>
      <c r="M597" s="75"/>
      <c r="N597" s="75"/>
      <c r="O597" s="75"/>
      <c r="P597" s="112">
        <v>13</v>
      </c>
      <c r="Q597" s="75"/>
      <c r="R597" s="112" t="s">
        <v>5</v>
      </c>
      <c r="S597" s="112" t="s">
        <v>18</v>
      </c>
    </row>
    <row r="598" spans="1:19" ht="15.75" customHeight="1" x14ac:dyDescent="0.35">
      <c r="A598" s="112">
        <v>1026</v>
      </c>
      <c r="B598" s="112" t="s">
        <v>3549</v>
      </c>
      <c r="C598" s="112" t="s">
        <v>3550</v>
      </c>
      <c r="D598" s="112" t="s">
        <v>1110</v>
      </c>
      <c r="E598" s="112" t="s">
        <v>325</v>
      </c>
      <c r="F598" s="112" t="s">
        <v>3551</v>
      </c>
      <c r="G598" s="112" t="s">
        <v>3552</v>
      </c>
      <c r="H598" s="75"/>
      <c r="I598" s="112" t="s">
        <v>886</v>
      </c>
      <c r="J598" s="112" t="s">
        <v>1113</v>
      </c>
      <c r="K598" s="75"/>
      <c r="L598" s="75"/>
      <c r="M598" s="75"/>
      <c r="N598" s="112">
        <v>1</v>
      </c>
      <c r="O598" s="75"/>
      <c r="P598" s="112">
        <v>28</v>
      </c>
      <c r="Q598" s="75"/>
      <c r="R598" s="112" t="s">
        <v>5</v>
      </c>
      <c r="S598" s="112" t="s">
        <v>18</v>
      </c>
    </row>
    <row r="599" spans="1:19" ht="15.75" customHeight="1" x14ac:dyDescent="0.35">
      <c r="A599" s="112">
        <v>1028</v>
      </c>
      <c r="B599" s="112" t="s">
        <v>2605</v>
      </c>
      <c r="C599" s="112" t="s">
        <v>3556</v>
      </c>
      <c r="D599" s="112" t="s">
        <v>488</v>
      </c>
      <c r="E599" s="112" t="s">
        <v>346</v>
      </c>
      <c r="F599" s="112" t="s">
        <v>1141</v>
      </c>
      <c r="G599" s="112" t="s">
        <v>488</v>
      </c>
      <c r="H599" s="75"/>
      <c r="I599" s="112" t="s">
        <v>886</v>
      </c>
      <c r="J599" s="112" t="s">
        <v>1142</v>
      </c>
      <c r="K599" s="75"/>
      <c r="L599" s="75"/>
      <c r="M599" s="75"/>
      <c r="N599" s="112">
        <v>3</v>
      </c>
      <c r="O599" s="75"/>
      <c r="P599" s="75"/>
      <c r="Q599" s="75"/>
      <c r="R599" s="112" t="s">
        <v>5</v>
      </c>
      <c r="S599" s="112" t="s">
        <v>18</v>
      </c>
    </row>
    <row r="600" spans="1:19" ht="15.75" customHeight="1" x14ac:dyDescent="0.35">
      <c r="A600" s="112">
        <v>1029</v>
      </c>
      <c r="B600" s="112" t="s">
        <v>3557</v>
      </c>
      <c r="C600" s="112" t="s">
        <v>3558</v>
      </c>
      <c r="D600" s="112" t="s">
        <v>1590</v>
      </c>
      <c r="E600" s="112" t="s">
        <v>493</v>
      </c>
      <c r="F600" s="112" t="s">
        <v>1592</v>
      </c>
      <c r="G600" s="112" t="s">
        <v>488</v>
      </c>
      <c r="H600" s="75"/>
      <c r="I600" s="112" t="s">
        <v>1112</v>
      </c>
      <c r="J600" s="112" t="s">
        <v>1313</v>
      </c>
      <c r="K600" s="75"/>
      <c r="L600" s="75"/>
      <c r="M600" s="75"/>
      <c r="N600" s="75"/>
      <c r="O600" s="75"/>
      <c r="P600" s="112">
        <v>14</v>
      </c>
      <c r="Q600" s="75"/>
      <c r="R600" s="112" t="s">
        <v>5</v>
      </c>
      <c r="S600" s="112" t="s">
        <v>18</v>
      </c>
    </row>
    <row r="601" spans="1:19" ht="15.75" customHeight="1" x14ac:dyDescent="0.35">
      <c r="A601" s="112">
        <v>1030</v>
      </c>
      <c r="B601" s="112" t="s">
        <v>3559</v>
      </c>
      <c r="C601" s="112" t="s">
        <v>3560</v>
      </c>
      <c r="D601" s="112" t="s">
        <v>3561</v>
      </c>
      <c r="E601" s="112" t="s">
        <v>493</v>
      </c>
      <c r="F601" s="112" t="s">
        <v>3562</v>
      </c>
      <c r="G601" s="112" t="s">
        <v>3563</v>
      </c>
      <c r="H601" s="75"/>
      <c r="I601" s="112" t="s">
        <v>505</v>
      </c>
      <c r="J601" s="112" t="s">
        <v>1118</v>
      </c>
      <c r="K601" s="75"/>
      <c r="L601" s="75"/>
      <c r="M601" s="75"/>
      <c r="N601" s="112">
        <v>24</v>
      </c>
      <c r="O601" s="75"/>
      <c r="P601" s="112">
        <v>96</v>
      </c>
      <c r="Q601" s="75"/>
      <c r="R601" s="112" t="s">
        <v>5</v>
      </c>
      <c r="S601" s="112" t="s">
        <v>18</v>
      </c>
    </row>
    <row r="602" spans="1:19" ht="15.75" customHeight="1" x14ac:dyDescent="0.35">
      <c r="A602" s="112">
        <v>1032</v>
      </c>
      <c r="B602" s="112" t="s">
        <v>3568</v>
      </c>
      <c r="C602" s="112" t="s">
        <v>3569</v>
      </c>
      <c r="D602" s="112" t="s">
        <v>1110</v>
      </c>
      <c r="E602" s="112" t="s">
        <v>493</v>
      </c>
      <c r="F602" s="112" t="s">
        <v>3570</v>
      </c>
      <c r="G602" s="112" t="s">
        <v>3571</v>
      </c>
      <c r="H602" s="75"/>
      <c r="I602" s="112" t="s">
        <v>1112</v>
      </c>
      <c r="J602" s="112" t="s">
        <v>290</v>
      </c>
      <c r="K602" s="75"/>
      <c r="L602" s="75"/>
      <c r="M602" s="75"/>
      <c r="N602" s="75"/>
      <c r="O602" s="75"/>
      <c r="P602" s="112">
        <v>10</v>
      </c>
      <c r="Q602" s="75"/>
      <c r="R602" s="112" t="s">
        <v>5</v>
      </c>
      <c r="S602" s="112" t="s">
        <v>18</v>
      </c>
    </row>
    <row r="603" spans="1:19" ht="15.75" customHeight="1" x14ac:dyDescent="0.35">
      <c r="A603" s="112">
        <v>1035</v>
      </c>
      <c r="B603" s="112" t="s">
        <v>3579</v>
      </c>
      <c r="C603" s="112" t="s">
        <v>3580</v>
      </c>
      <c r="D603" s="112" t="s">
        <v>3561</v>
      </c>
      <c r="E603" s="112" t="s">
        <v>295</v>
      </c>
      <c r="F603" s="112" t="s">
        <v>3581</v>
      </c>
      <c r="G603" s="112" t="s">
        <v>3582</v>
      </c>
      <c r="H603" s="75"/>
      <c r="I603" s="112" t="s">
        <v>505</v>
      </c>
      <c r="J603" s="112" t="s">
        <v>1118</v>
      </c>
      <c r="K603" s="75"/>
      <c r="L603" s="75"/>
      <c r="M603" s="75"/>
      <c r="N603" s="112">
        <v>303</v>
      </c>
      <c r="O603" s="75"/>
      <c r="P603" s="112">
        <v>117</v>
      </c>
      <c r="Q603" s="75"/>
      <c r="R603" s="112" t="s">
        <v>5</v>
      </c>
      <c r="S603" s="112" t="s">
        <v>18</v>
      </c>
    </row>
    <row r="604" spans="1:19" ht="15.75" customHeight="1" x14ac:dyDescent="0.35">
      <c r="A604" s="112">
        <v>1036</v>
      </c>
      <c r="B604" s="112" t="s">
        <v>3583</v>
      </c>
      <c r="C604" s="112" t="s">
        <v>3584</v>
      </c>
      <c r="D604" s="112" t="s">
        <v>3585</v>
      </c>
      <c r="E604" s="112" t="s">
        <v>333</v>
      </c>
      <c r="F604" s="112" t="s">
        <v>3586</v>
      </c>
      <c r="G604" s="112" t="s">
        <v>3587</v>
      </c>
      <c r="H604" s="75"/>
      <c r="I604" s="112" t="s">
        <v>505</v>
      </c>
      <c r="J604" s="112" t="s">
        <v>1118</v>
      </c>
      <c r="K604" s="75"/>
      <c r="L604" s="75"/>
      <c r="M604" s="75"/>
      <c r="N604" s="112">
        <v>114</v>
      </c>
      <c r="O604" s="75"/>
      <c r="P604" s="112">
        <v>38</v>
      </c>
      <c r="Q604" s="75"/>
      <c r="R604" s="112" t="s">
        <v>5</v>
      </c>
      <c r="S604" s="112" t="s">
        <v>18</v>
      </c>
    </row>
    <row r="605" spans="1:19" ht="15.75" customHeight="1" x14ac:dyDescent="0.35">
      <c r="A605" s="112">
        <v>1038</v>
      </c>
      <c r="B605" s="112" t="s">
        <v>3591</v>
      </c>
      <c r="C605" s="112" t="s">
        <v>3592</v>
      </c>
      <c r="D605" s="112" t="s">
        <v>1363</v>
      </c>
      <c r="E605" s="112" t="s">
        <v>333</v>
      </c>
      <c r="F605" s="112" t="s">
        <v>3593</v>
      </c>
      <c r="G605" s="112" t="s">
        <v>3594</v>
      </c>
      <c r="H605" s="75"/>
      <c r="I605" s="112" t="s">
        <v>1112</v>
      </c>
      <c r="J605" s="112" t="s">
        <v>290</v>
      </c>
      <c r="K605" s="75"/>
      <c r="L605" s="75"/>
      <c r="M605" s="75"/>
      <c r="N605" s="112">
        <v>7</v>
      </c>
      <c r="O605" s="75"/>
      <c r="P605" s="112">
        <v>14</v>
      </c>
      <c r="Q605" s="75"/>
      <c r="R605" s="112" t="s">
        <v>5</v>
      </c>
      <c r="S605" s="112" t="s">
        <v>18</v>
      </c>
    </row>
    <row r="606" spans="1:19" ht="15.75" customHeight="1" x14ac:dyDescent="0.35">
      <c r="A606" s="112">
        <v>1039</v>
      </c>
      <c r="B606" s="112" t="s">
        <v>3595</v>
      </c>
      <c r="C606" s="112" t="s">
        <v>3596</v>
      </c>
      <c r="D606" s="112" t="s">
        <v>1110</v>
      </c>
      <c r="E606" s="112" t="s">
        <v>493</v>
      </c>
      <c r="F606" s="112" t="s">
        <v>3597</v>
      </c>
      <c r="G606" s="112" t="s">
        <v>3598</v>
      </c>
      <c r="H606" s="75"/>
      <c r="I606" s="112" t="s">
        <v>886</v>
      </c>
      <c r="J606" s="112" t="s">
        <v>290</v>
      </c>
      <c r="K606" s="75"/>
      <c r="L606" s="75"/>
      <c r="M606" s="75"/>
      <c r="N606" s="75"/>
      <c r="O606" s="75"/>
      <c r="P606" s="75"/>
      <c r="Q606" s="75"/>
      <c r="R606" s="112" t="s">
        <v>5</v>
      </c>
      <c r="S606" s="112" t="s">
        <v>18</v>
      </c>
    </row>
    <row r="607" spans="1:19" ht="15.75" customHeight="1" x14ac:dyDescent="0.35">
      <c r="A607" s="112">
        <v>1040</v>
      </c>
      <c r="B607" s="112" t="s">
        <v>3599</v>
      </c>
      <c r="C607" s="112" t="s">
        <v>3600</v>
      </c>
      <c r="D607" s="112" t="s">
        <v>1828</v>
      </c>
      <c r="E607" s="112" t="s">
        <v>288</v>
      </c>
      <c r="F607" s="112" t="s">
        <v>3601</v>
      </c>
      <c r="G607" s="112" t="s">
        <v>488</v>
      </c>
      <c r="H607" s="75"/>
      <c r="I607" s="112" t="s">
        <v>505</v>
      </c>
      <c r="J607" s="112" t="s">
        <v>1118</v>
      </c>
      <c r="K607" s="75"/>
      <c r="L607" s="75"/>
      <c r="M607" s="75"/>
      <c r="N607" s="112">
        <v>14</v>
      </c>
      <c r="O607" s="75"/>
      <c r="P607" s="112">
        <v>43</v>
      </c>
      <c r="Q607" s="75"/>
      <c r="R607" s="112" t="s">
        <v>5</v>
      </c>
      <c r="S607" s="112" t="s">
        <v>18</v>
      </c>
    </row>
    <row r="608" spans="1:19" ht="15.75" customHeight="1" x14ac:dyDescent="0.35">
      <c r="A608" s="112">
        <v>1047</v>
      </c>
      <c r="B608" s="112" t="s">
        <v>3625</v>
      </c>
      <c r="C608" s="112" t="s">
        <v>3626</v>
      </c>
      <c r="D608" s="112" t="s">
        <v>3627</v>
      </c>
      <c r="E608" s="112" t="s">
        <v>295</v>
      </c>
      <c r="F608" s="112" t="s">
        <v>3628</v>
      </c>
      <c r="G608" s="112" t="s">
        <v>488</v>
      </c>
      <c r="H608" s="75"/>
      <c r="I608" s="112" t="s">
        <v>505</v>
      </c>
      <c r="J608" s="112" t="s">
        <v>1118</v>
      </c>
      <c r="K608" s="75"/>
      <c r="L608" s="75"/>
      <c r="M608" s="75"/>
      <c r="N608" s="112">
        <v>9</v>
      </c>
      <c r="O608" s="75"/>
      <c r="P608" s="112">
        <v>50</v>
      </c>
      <c r="Q608" s="75"/>
      <c r="R608" s="112" t="s">
        <v>5</v>
      </c>
      <c r="S608" s="112" t="s">
        <v>18</v>
      </c>
    </row>
    <row r="609" spans="1:19" ht="15.75" customHeight="1" x14ac:dyDescent="0.35">
      <c r="A609" s="112">
        <v>1050</v>
      </c>
      <c r="B609" s="112" t="s">
        <v>3633</v>
      </c>
      <c r="C609" s="112" t="s">
        <v>3634</v>
      </c>
      <c r="D609" s="112" t="s">
        <v>1177</v>
      </c>
      <c r="E609" s="112" t="s">
        <v>346</v>
      </c>
      <c r="F609" s="112" t="s">
        <v>3635</v>
      </c>
      <c r="G609" s="112" t="s">
        <v>3636</v>
      </c>
      <c r="H609" s="75"/>
      <c r="I609" s="112" t="s">
        <v>886</v>
      </c>
      <c r="J609" s="112" t="s">
        <v>1154</v>
      </c>
      <c r="K609" s="75"/>
      <c r="L609" s="75"/>
      <c r="M609" s="75"/>
      <c r="N609" s="112">
        <v>4</v>
      </c>
      <c r="O609" s="75"/>
      <c r="P609" s="75"/>
      <c r="Q609" s="75"/>
      <c r="R609" s="112" t="s">
        <v>5</v>
      </c>
      <c r="S609" s="112" t="s">
        <v>18</v>
      </c>
    </row>
    <row r="610" spans="1:19" ht="15.75" customHeight="1" x14ac:dyDescent="0.35">
      <c r="A610" s="112">
        <v>1053</v>
      </c>
      <c r="B610" s="112" t="s">
        <v>3645</v>
      </c>
      <c r="C610" s="112" t="s">
        <v>3646</v>
      </c>
      <c r="D610" s="112" t="s">
        <v>3056</v>
      </c>
      <c r="E610" s="112" t="s">
        <v>310</v>
      </c>
      <c r="F610" s="112" t="s">
        <v>3647</v>
      </c>
      <c r="G610" s="112" t="s">
        <v>488</v>
      </c>
      <c r="H610" s="75"/>
      <c r="I610" s="112" t="s">
        <v>505</v>
      </c>
      <c r="J610" s="112" t="s">
        <v>1118</v>
      </c>
      <c r="K610" s="75"/>
      <c r="L610" s="75"/>
      <c r="M610" s="75"/>
      <c r="N610" s="112">
        <v>38</v>
      </c>
      <c r="O610" s="75"/>
      <c r="P610" s="112">
        <v>18</v>
      </c>
      <c r="Q610" s="75"/>
      <c r="R610" s="112" t="s">
        <v>5</v>
      </c>
      <c r="S610" s="112" t="s">
        <v>18</v>
      </c>
    </row>
    <row r="611" spans="1:19" ht="15.75" customHeight="1" x14ac:dyDescent="0.35">
      <c r="A611" s="112">
        <v>1054</v>
      </c>
      <c r="B611" s="112" t="s">
        <v>1804</v>
      </c>
      <c r="C611" s="112" t="s">
        <v>3648</v>
      </c>
      <c r="D611" s="112" t="s">
        <v>1110</v>
      </c>
      <c r="E611" s="112" t="s">
        <v>295</v>
      </c>
      <c r="F611" s="112" t="s">
        <v>1806</v>
      </c>
      <c r="G611" s="112" t="s">
        <v>3649</v>
      </c>
      <c r="H611" s="75"/>
      <c r="I611" s="112" t="s">
        <v>886</v>
      </c>
      <c r="J611" s="112" t="s">
        <v>290</v>
      </c>
      <c r="K611" s="75"/>
      <c r="L611" s="75"/>
      <c r="M611" s="75"/>
      <c r="N611" s="112">
        <v>5</v>
      </c>
      <c r="O611" s="75"/>
      <c r="P611" s="75"/>
      <c r="Q611" s="75"/>
      <c r="R611" s="112" t="s">
        <v>5</v>
      </c>
      <c r="S611" s="112" t="s">
        <v>18</v>
      </c>
    </row>
    <row r="612" spans="1:19" ht="15.75" customHeight="1" x14ac:dyDescent="0.35">
      <c r="A612" s="112">
        <v>1055</v>
      </c>
      <c r="B612" s="112" t="s">
        <v>3650</v>
      </c>
      <c r="C612" s="112" t="s">
        <v>3651</v>
      </c>
      <c r="D612" s="112" t="s">
        <v>1828</v>
      </c>
      <c r="E612" s="112" t="s">
        <v>346</v>
      </c>
      <c r="F612" s="112" t="s">
        <v>3652</v>
      </c>
      <c r="G612" s="112" t="s">
        <v>3653</v>
      </c>
      <c r="H612" s="75"/>
      <c r="I612" s="112" t="s">
        <v>505</v>
      </c>
      <c r="J612" s="112" t="s">
        <v>1118</v>
      </c>
      <c r="K612" s="75"/>
      <c r="L612" s="75"/>
      <c r="M612" s="75"/>
      <c r="N612" s="75"/>
      <c r="O612" s="75"/>
      <c r="P612" s="112">
        <v>41</v>
      </c>
      <c r="Q612" s="75"/>
      <c r="R612" s="112" t="s">
        <v>5</v>
      </c>
      <c r="S612" s="112" t="s">
        <v>18</v>
      </c>
    </row>
    <row r="613" spans="1:19" ht="15.75" customHeight="1" x14ac:dyDescent="0.35">
      <c r="A613" s="112">
        <v>1056</v>
      </c>
      <c r="B613" s="112" t="s">
        <v>3654</v>
      </c>
      <c r="C613" s="112" t="s">
        <v>3655</v>
      </c>
      <c r="D613" s="112" t="s">
        <v>1110</v>
      </c>
      <c r="E613" s="112" t="s">
        <v>556</v>
      </c>
      <c r="F613" s="112" t="s">
        <v>1141</v>
      </c>
      <c r="G613" s="112" t="s">
        <v>488</v>
      </c>
      <c r="H613" s="75"/>
      <c r="I613" s="112" t="s">
        <v>886</v>
      </c>
      <c r="J613" s="112" t="s">
        <v>1154</v>
      </c>
      <c r="K613" s="75"/>
      <c r="L613" s="75"/>
      <c r="M613" s="75"/>
      <c r="N613" s="75"/>
      <c r="O613" s="75"/>
      <c r="P613" s="75"/>
      <c r="Q613" s="75"/>
      <c r="R613" s="112" t="s">
        <v>5</v>
      </c>
      <c r="S613" s="112" t="s">
        <v>18</v>
      </c>
    </row>
    <row r="614" spans="1:19" ht="15.75" customHeight="1" x14ac:dyDescent="0.35">
      <c r="A614" s="112">
        <v>1058</v>
      </c>
      <c r="B614" s="112" t="s">
        <v>3657</v>
      </c>
      <c r="C614" s="112" t="s">
        <v>3658</v>
      </c>
      <c r="D614" s="112" t="s">
        <v>1213</v>
      </c>
      <c r="E614" s="112" t="s">
        <v>295</v>
      </c>
      <c r="F614" s="112" t="s">
        <v>3659</v>
      </c>
      <c r="G614" s="112" t="s">
        <v>3660</v>
      </c>
      <c r="H614" s="75"/>
      <c r="I614" s="112" t="s">
        <v>505</v>
      </c>
      <c r="J614" s="112" t="s">
        <v>1118</v>
      </c>
      <c r="K614" s="75"/>
      <c r="L614" s="75"/>
      <c r="M614" s="75"/>
      <c r="N614" s="112">
        <v>3</v>
      </c>
      <c r="O614" s="75"/>
      <c r="P614" s="112">
        <v>24</v>
      </c>
      <c r="Q614" s="75"/>
      <c r="R614" s="112" t="s">
        <v>5</v>
      </c>
      <c r="S614" s="112" t="s">
        <v>18</v>
      </c>
    </row>
    <row r="615" spans="1:19" ht="15.75" customHeight="1" x14ac:dyDescent="0.35">
      <c r="A615" s="112">
        <v>1059</v>
      </c>
      <c r="B615" s="112" t="s">
        <v>3661</v>
      </c>
      <c r="C615" s="112" t="s">
        <v>3662</v>
      </c>
      <c r="D615" s="112" t="s">
        <v>332</v>
      </c>
      <c r="E615" s="112" t="s">
        <v>493</v>
      </c>
      <c r="F615" s="112" t="s">
        <v>3663</v>
      </c>
      <c r="G615" s="112" t="s">
        <v>2868</v>
      </c>
      <c r="H615" s="75"/>
      <c r="I615" s="112" t="s">
        <v>886</v>
      </c>
      <c r="J615" s="112" t="s">
        <v>1113</v>
      </c>
      <c r="K615" s="75"/>
      <c r="L615" s="75"/>
      <c r="M615" s="75"/>
      <c r="N615" s="112">
        <v>1</v>
      </c>
      <c r="O615" s="75"/>
      <c r="P615" s="75"/>
      <c r="Q615" s="75"/>
      <c r="R615" s="112" t="s">
        <v>5</v>
      </c>
      <c r="S615" s="112" t="s">
        <v>18</v>
      </c>
    </row>
    <row r="616" spans="1:19" ht="15.75" customHeight="1" x14ac:dyDescent="0.35">
      <c r="A616" s="112">
        <v>1060</v>
      </c>
      <c r="B616" s="112" t="s">
        <v>3664</v>
      </c>
      <c r="C616" s="112" t="s">
        <v>3665</v>
      </c>
      <c r="D616" s="112" t="s">
        <v>1181</v>
      </c>
      <c r="E616" s="112" t="s">
        <v>556</v>
      </c>
      <c r="F616" s="112" t="s">
        <v>3666</v>
      </c>
      <c r="G616" s="112" t="s">
        <v>3667</v>
      </c>
      <c r="H616" s="75"/>
      <c r="I616" s="112" t="s">
        <v>505</v>
      </c>
      <c r="J616" s="112" t="s">
        <v>1118</v>
      </c>
      <c r="K616" s="75"/>
      <c r="L616" s="75"/>
      <c r="M616" s="75"/>
      <c r="N616" s="75"/>
      <c r="O616" s="75"/>
      <c r="P616" s="112">
        <v>33</v>
      </c>
      <c r="Q616" s="75"/>
      <c r="R616" s="112" t="s">
        <v>5</v>
      </c>
      <c r="S616" s="112" t="s">
        <v>18</v>
      </c>
    </row>
    <row r="617" spans="1:19" ht="15.75" customHeight="1" x14ac:dyDescent="0.35">
      <c r="A617" s="112">
        <v>1064</v>
      </c>
      <c r="B617" s="112" t="s">
        <v>3677</v>
      </c>
      <c r="C617" s="112" t="s">
        <v>3678</v>
      </c>
      <c r="D617" s="112" t="s">
        <v>2578</v>
      </c>
      <c r="E617" s="112" t="s">
        <v>346</v>
      </c>
      <c r="F617" s="112" t="s">
        <v>3679</v>
      </c>
      <c r="G617" s="112" t="s">
        <v>488</v>
      </c>
      <c r="H617" s="75"/>
      <c r="I617" s="112" t="s">
        <v>505</v>
      </c>
      <c r="J617" s="112" t="s">
        <v>1118</v>
      </c>
      <c r="K617" s="75"/>
      <c r="L617" s="75"/>
      <c r="M617" s="75"/>
      <c r="N617" s="112">
        <v>1</v>
      </c>
      <c r="O617" s="75"/>
      <c r="P617" s="112">
        <v>32</v>
      </c>
      <c r="Q617" s="75"/>
      <c r="R617" s="112" t="s">
        <v>5</v>
      </c>
      <c r="S617" s="112" t="s">
        <v>18</v>
      </c>
    </row>
    <row r="618" spans="1:19" ht="15.75" customHeight="1" x14ac:dyDescent="0.35">
      <c r="A618" s="112">
        <v>1068</v>
      </c>
      <c r="B618" s="112" t="s">
        <v>3690</v>
      </c>
      <c r="C618" s="112" t="s">
        <v>3691</v>
      </c>
      <c r="D618" s="112" t="s">
        <v>3387</v>
      </c>
      <c r="E618" s="112" t="s">
        <v>556</v>
      </c>
      <c r="F618" s="112" t="s">
        <v>3692</v>
      </c>
      <c r="G618" s="112" t="s">
        <v>3693</v>
      </c>
      <c r="H618" s="75"/>
      <c r="I618" s="112" t="s">
        <v>1112</v>
      </c>
      <c r="J618" s="112" t="s">
        <v>1154</v>
      </c>
      <c r="K618" s="75"/>
      <c r="L618" s="75"/>
      <c r="M618" s="75"/>
      <c r="N618" s="75"/>
      <c r="O618" s="75"/>
      <c r="P618" s="112">
        <v>13</v>
      </c>
      <c r="Q618" s="75"/>
      <c r="R618" s="112" t="s">
        <v>5</v>
      </c>
      <c r="S618" s="112" t="s">
        <v>18</v>
      </c>
    </row>
    <row r="619" spans="1:19" ht="15.75" customHeight="1" x14ac:dyDescent="0.35">
      <c r="A619" s="112">
        <v>1069</v>
      </c>
      <c r="B619" s="112" t="s">
        <v>3694</v>
      </c>
      <c r="C619" s="112" t="s">
        <v>3695</v>
      </c>
      <c r="D619" s="112" t="s">
        <v>1194</v>
      </c>
      <c r="E619" s="112" t="s">
        <v>493</v>
      </c>
      <c r="F619" s="112" t="s">
        <v>3696</v>
      </c>
      <c r="G619" s="112" t="s">
        <v>488</v>
      </c>
      <c r="H619" s="75"/>
      <c r="I619" s="112" t="s">
        <v>505</v>
      </c>
      <c r="J619" s="112" t="s">
        <v>1118</v>
      </c>
      <c r="K619" s="75"/>
      <c r="L619" s="75"/>
      <c r="M619" s="75"/>
      <c r="N619" s="112">
        <v>6</v>
      </c>
      <c r="O619" s="75"/>
      <c r="P619" s="112">
        <v>46</v>
      </c>
      <c r="Q619" s="75"/>
      <c r="R619" s="112" t="s">
        <v>5</v>
      </c>
      <c r="S619" s="112" t="s">
        <v>18</v>
      </c>
    </row>
    <row r="620" spans="1:19" ht="15.75" customHeight="1" x14ac:dyDescent="0.35">
      <c r="A620" s="112">
        <v>1071</v>
      </c>
      <c r="B620" s="112" t="s">
        <v>3700</v>
      </c>
      <c r="C620" s="112" t="s">
        <v>3701</v>
      </c>
      <c r="D620" s="112" t="s">
        <v>3702</v>
      </c>
      <c r="E620" s="112" t="s">
        <v>493</v>
      </c>
      <c r="F620" s="112" t="s">
        <v>1141</v>
      </c>
      <c r="G620" s="112" t="s">
        <v>3703</v>
      </c>
      <c r="H620" s="75"/>
      <c r="I620" s="112" t="s">
        <v>886</v>
      </c>
      <c r="J620" s="112" t="s">
        <v>3704</v>
      </c>
      <c r="K620" s="75"/>
      <c r="L620" s="75"/>
      <c r="M620" s="75"/>
      <c r="N620" s="75"/>
      <c r="O620" s="75"/>
      <c r="P620" s="75"/>
      <c r="Q620" s="75"/>
      <c r="R620" s="112" t="s">
        <v>5</v>
      </c>
      <c r="S620" s="112" t="s">
        <v>18</v>
      </c>
    </row>
    <row r="621" spans="1:19" ht="15.75" customHeight="1" x14ac:dyDescent="0.35">
      <c r="A621" s="112">
        <v>1072</v>
      </c>
      <c r="B621" s="112" t="s">
        <v>3705</v>
      </c>
      <c r="C621" s="112" t="s">
        <v>3706</v>
      </c>
      <c r="D621" s="112" t="s">
        <v>1828</v>
      </c>
      <c r="E621" s="112" t="s">
        <v>346</v>
      </c>
      <c r="F621" s="112" t="s">
        <v>3707</v>
      </c>
      <c r="G621" s="112" t="s">
        <v>488</v>
      </c>
      <c r="H621" s="75"/>
      <c r="I621" s="112" t="s">
        <v>505</v>
      </c>
      <c r="J621" s="112" t="s">
        <v>1118</v>
      </c>
      <c r="K621" s="75"/>
      <c r="L621" s="75"/>
      <c r="M621" s="75"/>
      <c r="N621" s="75"/>
      <c r="O621" s="75"/>
      <c r="P621" s="112">
        <v>17</v>
      </c>
      <c r="Q621" s="75"/>
      <c r="R621" s="112" t="s">
        <v>5</v>
      </c>
      <c r="S621" s="112" t="s">
        <v>18</v>
      </c>
    </row>
    <row r="622" spans="1:19" ht="15.75" customHeight="1" x14ac:dyDescent="0.35">
      <c r="A622" s="112">
        <v>1073</v>
      </c>
      <c r="B622" s="112" t="s">
        <v>3708</v>
      </c>
      <c r="C622" s="112" t="s">
        <v>3709</v>
      </c>
      <c r="D622" s="112" t="s">
        <v>3710</v>
      </c>
      <c r="E622" s="112" t="s">
        <v>493</v>
      </c>
      <c r="F622" s="112" t="s">
        <v>3711</v>
      </c>
      <c r="G622" s="112" t="s">
        <v>3712</v>
      </c>
      <c r="H622" s="75"/>
      <c r="I622" s="112" t="s">
        <v>505</v>
      </c>
      <c r="J622" s="112" t="s">
        <v>1118</v>
      </c>
      <c r="K622" s="75"/>
      <c r="L622" s="75"/>
      <c r="M622" s="75"/>
      <c r="N622" s="112">
        <v>7</v>
      </c>
      <c r="O622" s="75"/>
      <c r="P622" s="112">
        <v>19</v>
      </c>
      <c r="Q622" s="75"/>
      <c r="R622" s="112" t="s">
        <v>5</v>
      </c>
      <c r="S622" s="112" t="s">
        <v>18</v>
      </c>
    </row>
    <row r="623" spans="1:19" ht="15.75" customHeight="1" x14ac:dyDescent="0.35">
      <c r="A623" s="112">
        <v>1074</v>
      </c>
      <c r="B623" s="112" t="s">
        <v>3713</v>
      </c>
      <c r="C623" s="112" t="s">
        <v>3714</v>
      </c>
      <c r="D623" s="112" t="s">
        <v>1768</v>
      </c>
      <c r="E623" s="112" t="s">
        <v>346</v>
      </c>
      <c r="F623" s="112" t="s">
        <v>3099</v>
      </c>
      <c r="G623" s="112" t="s">
        <v>3715</v>
      </c>
      <c r="H623" s="75"/>
      <c r="I623" s="112" t="s">
        <v>1112</v>
      </c>
      <c r="J623" s="112" t="s">
        <v>290</v>
      </c>
      <c r="K623" s="75"/>
      <c r="L623" s="75"/>
      <c r="M623" s="75"/>
      <c r="N623" s="75"/>
      <c r="O623" s="75"/>
      <c r="P623" s="112">
        <v>31</v>
      </c>
      <c r="Q623" s="75"/>
      <c r="R623" s="112" t="s">
        <v>5</v>
      </c>
      <c r="S623" s="112" t="s">
        <v>18</v>
      </c>
    </row>
    <row r="624" spans="1:19" ht="15.75" customHeight="1" x14ac:dyDescent="0.35">
      <c r="A624" s="112">
        <v>1077</v>
      </c>
      <c r="B624" s="112" t="s">
        <v>3720</v>
      </c>
      <c r="C624" s="112" t="s">
        <v>3721</v>
      </c>
      <c r="D624" s="112" t="s">
        <v>1480</v>
      </c>
      <c r="E624" s="112" t="s">
        <v>493</v>
      </c>
      <c r="F624" s="112" t="s">
        <v>3722</v>
      </c>
      <c r="G624" s="112" t="s">
        <v>3723</v>
      </c>
      <c r="H624" s="75"/>
      <c r="I624" s="112" t="s">
        <v>505</v>
      </c>
      <c r="J624" s="112" t="s">
        <v>1118</v>
      </c>
      <c r="K624" s="75"/>
      <c r="L624" s="75"/>
      <c r="M624" s="75"/>
      <c r="N624" s="112">
        <v>2</v>
      </c>
      <c r="O624" s="75"/>
      <c r="P624" s="112">
        <v>29</v>
      </c>
      <c r="Q624" s="75"/>
      <c r="R624" s="112" t="s">
        <v>5</v>
      </c>
      <c r="S624" s="112" t="s">
        <v>18</v>
      </c>
    </row>
    <row r="625" spans="1:19" ht="15.75" customHeight="1" x14ac:dyDescent="0.35">
      <c r="A625" s="112">
        <v>1078</v>
      </c>
      <c r="B625" s="112" t="s">
        <v>3724</v>
      </c>
      <c r="C625" s="112" t="s">
        <v>3725</v>
      </c>
      <c r="D625" s="112" t="s">
        <v>3726</v>
      </c>
      <c r="E625" s="112" t="s">
        <v>295</v>
      </c>
      <c r="F625" s="112" t="s">
        <v>3727</v>
      </c>
      <c r="G625" s="112" t="s">
        <v>488</v>
      </c>
      <c r="H625" s="75"/>
      <c r="I625" s="112" t="s">
        <v>505</v>
      </c>
      <c r="J625" s="112" t="s">
        <v>3728</v>
      </c>
      <c r="K625" s="75"/>
      <c r="L625" s="75"/>
      <c r="M625" s="75"/>
      <c r="N625" s="112">
        <v>2</v>
      </c>
      <c r="O625" s="75"/>
      <c r="P625" s="112">
        <v>37</v>
      </c>
      <c r="Q625" s="75"/>
      <c r="R625" s="112" t="s">
        <v>3</v>
      </c>
      <c r="S625" s="112" t="s">
        <v>19</v>
      </c>
    </row>
    <row r="626" spans="1:19" ht="15.75" customHeight="1" x14ac:dyDescent="0.35">
      <c r="A626" s="112">
        <v>1079</v>
      </c>
      <c r="B626" s="112" t="s">
        <v>3729</v>
      </c>
      <c r="C626" s="112" t="s">
        <v>3730</v>
      </c>
      <c r="D626" s="112" t="s">
        <v>3731</v>
      </c>
      <c r="E626" s="112" t="s">
        <v>302</v>
      </c>
      <c r="F626" s="112" t="s">
        <v>3732</v>
      </c>
      <c r="G626" s="112" t="s">
        <v>488</v>
      </c>
      <c r="H626" s="75"/>
      <c r="I626" s="112" t="s">
        <v>505</v>
      </c>
      <c r="J626" s="112" t="s">
        <v>3728</v>
      </c>
      <c r="K626" s="75"/>
      <c r="L626" s="75"/>
      <c r="M626" s="75"/>
      <c r="N626" s="112">
        <v>18</v>
      </c>
      <c r="O626" s="75"/>
      <c r="P626" s="112">
        <v>46</v>
      </c>
      <c r="Q626" s="75"/>
      <c r="R626" s="112" t="s">
        <v>3</v>
      </c>
      <c r="S626" s="112" t="s">
        <v>19</v>
      </c>
    </row>
    <row r="627" spans="1:19" ht="15.75" customHeight="1" x14ac:dyDescent="0.35">
      <c r="A627" s="112">
        <v>1080</v>
      </c>
      <c r="B627" s="112" t="s">
        <v>3733</v>
      </c>
      <c r="C627" s="112" t="s">
        <v>3734</v>
      </c>
      <c r="D627" s="112" t="s">
        <v>3735</v>
      </c>
      <c r="E627" s="112" t="s">
        <v>333</v>
      </c>
      <c r="F627" s="112" t="s">
        <v>3736</v>
      </c>
      <c r="G627" s="112" t="s">
        <v>488</v>
      </c>
      <c r="H627" s="75"/>
      <c r="I627" s="112" t="s">
        <v>505</v>
      </c>
      <c r="J627" s="112" t="s">
        <v>3728</v>
      </c>
      <c r="K627" s="75"/>
      <c r="L627" s="75"/>
      <c r="M627" s="75"/>
      <c r="N627" s="112">
        <v>95</v>
      </c>
      <c r="O627" s="75"/>
      <c r="P627" s="112">
        <v>59</v>
      </c>
      <c r="Q627" s="75"/>
      <c r="R627" s="112" t="s">
        <v>3</v>
      </c>
      <c r="S627" s="112" t="s">
        <v>19</v>
      </c>
    </row>
    <row r="628" spans="1:19" ht="15.75" customHeight="1" x14ac:dyDescent="0.35">
      <c r="A628" s="112">
        <v>1082</v>
      </c>
      <c r="B628" s="112" t="s">
        <v>3739</v>
      </c>
      <c r="C628" s="112" t="s">
        <v>3740</v>
      </c>
      <c r="D628" s="112" t="s">
        <v>3741</v>
      </c>
      <c r="E628" s="112" t="s">
        <v>639</v>
      </c>
      <c r="F628" s="112" t="s">
        <v>3742</v>
      </c>
      <c r="G628" s="112" t="s">
        <v>488</v>
      </c>
      <c r="H628" s="75"/>
      <c r="I628" s="112" t="s">
        <v>505</v>
      </c>
      <c r="J628" s="112" t="s">
        <v>3728</v>
      </c>
      <c r="K628" s="75"/>
      <c r="L628" s="75"/>
      <c r="M628" s="75"/>
      <c r="N628" s="112">
        <v>30</v>
      </c>
      <c r="O628" s="75"/>
      <c r="P628" s="112">
        <v>132</v>
      </c>
      <c r="Q628" s="75"/>
      <c r="R628" s="112" t="s">
        <v>3</v>
      </c>
      <c r="S628" s="112" t="s">
        <v>19</v>
      </c>
    </row>
    <row r="629" spans="1:19" ht="15.75" customHeight="1" x14ac:dyDescent="0.35">
      <c r="A629" s="112">
        <v>1083</v>
      </c>
      <c r="B629" s="112" t="s">
        <v>3743</v>
      </c>
      <c r="C629" s="112" t="s">
        <v>3744</v>
      </c>
      <c r="D629" s="112" t="s">
        <v>3745</v>
      </c>
      <c r="E629" s="112" t="s">
        <v>333</v>
      </c>
      <c r="F629" s="112" t="s">
        <v>3746</v>
      </c>
      <c r="G629" s="112" t="s">
        <v>3747</v>
      </c>
      <c r="H629" s="75"/>
      <c r="I629" s="112" t="s">
        <v>505</v>
      </c>
      <c r="J629" s="112" t="s">
        <v>3728</v>
      </c>
      <c r="K629" s="75"/>
      <c r="L629" s="75"/>
      <c r="M629" s="75"/>
      <c r="N629" s="112">
        <v>184</v>
      </c>
      <c r="O629" s="75"/>
      <c r="P629" s="112">
        <v>60</v>
      </c>
      <c r="Q629" s="75"/>
      <c r="R629" s="112" t="s">
        <v>3</v>
      </c>
      <c r="S629" s="112" t="s">
        <v>19</v>
      </c>
    </row>
    <row r="630" spans="1:19" ht="15.75" customHeight="1" x14ac:dyDescent="0.35">
      <c r="A630" s="112">
        <v>1084</v>
      </c>
      <c r="B630" s="112" t="s">
        <v>3748</v>
      </c>
      <c r="C630" s="112" t="s">
        <v>3749</v>
      </c>
      <c r="D630" s="112" t="s">
        <v>3750</v>
      </c>
      <c r="E630" s="112" t="s">
        <v>333</v>
      </c>
      <c r="F630" s="112" t="s">
        <v>3751</v>
      </c>
      <c r="G630" s="112" t="s">
        <v>3752</v>
      </c>
      <c r="H630" s="75"/>
      <c r="I630" s="112" t="s">
        <v>505</v>
      </c>
      <c r="J630" s="112" t="s">
        <v>3728</v>
      </c>
      <c r="K630" s="75"/>
      <c r="L630" s="75"/>
      <c r="M630" s="75"/>
      <c r="N630" s="112">
        <v>34</v>
      </c>
      <c r="O630" s="75"/>
      <c r="P630" s="112">
        <v>32</v>
      </c>
      <c r="Q630" s="75"/>
      <c r="R630" s="112" t="s">
        <v>3</v>
      </c>
      <c r="S630" s="112" t="s">
        <v>19</v>
      </c>
    </row>
    <row r="631" spans="1:19" ht="15.75" customHeight="1" x14ac:dyDescent="0.35">
      <c r="A631" s="112">
        <v>1085</v>
      </c>
      <c r="B631" s="112" t="s">
        <v>3753</v>
      </c>
      <c r="C631" s="112" t="s">
        <v>3754</v>
      </c>
      <c r="D631" s="112" t="s">
        <v>3755</v>
      </c>
      <c r="E631" s="112" t="s">
        <v>310</v>
      </c>
      <c r="F631" s="112" t="s">
        <v>3756</v>
      </c>
      <c r="G631" s="112" t="s">
        <v>488</v>
      </c>
      <c r="H631" s="75"/>
      <c r="I631" s="112" t="s">
        <v>505</v>
      </c>
      <c r="J631" s="112" t="s">
        <v>3728</v>
      </c>
      <c r="K631" s="75"/>
      <c r="L631" s="75"/>
      <c r="M631" s="75"/>
      <c r="N631" s="112">
        <v>6</v>
      </c>
      <c r="O631" s="75"/>
      <c r="P631" s="112">
        <v>58</v>
      </c>
      <c r="Q631" s="75"/>
      <c r="R631" s="112" t="s">
        <v>3</v>
      </c>
      <c r="S631" s="112" t="s">
        <v>19</v>
      </c>
    </row>
    <row r="632" spans="1:19" ht="15.75" customHeight="1" x14ac:dyDescent="0.35">
      <c r="A632" s="112">
        <v>1086</v>
      </c>
      <c r="B632" s="112" t="s">
        <v>3757</v>
      </c>
      <c r="C632" s="112" t="s">
        <v>3758</v>
      </c>
      <c r="D632" s="112" t="s">
        <v>3745</v>
      </c>
      <c r="E632" s="112" t="s">
        <v>310</v>
      </c>
      <c r="F632" s="112" t="s">
        <v>3759</v>
      </c>
      <c r="G632" s="112" t="s">
        <v>3760</v>
      </c>
      <c r="H632" s="75"/>
      <c r="I632" s="112" t="s">
        <v>505</v>
      </c>
      <c r="J632" s="112" t="s">
        <v>3728</v>
      </c>
      <c r="K632" s="75"/>
      <c r="L632" s="75"/>
      <c r="M632" s="75"/>
      <c r="N632" s="112">
        <v>305</v>
      </c>
      <c r="O632" s="75"/>
      <c r="P632" s="112">
        <v>43</v>
      </c>
      <c r="Q632" s="75"/>
      <c r="R632" s="112" t="s">
        <v>3</v>
      </c>
      <c r="S632" s="112" t="s">
        <v>19</v>
      </c>
    </row>
    <row r="633" spans="1:19" ht="15.75" customHeight="1" x14ac:dyDescent="0.35">
      <c r="A633" s="112">
        <v>1087</v>
      </c>
      <c r="B633" s="112" t="s">
        <v>3761</v>
      </c>
      <c r="C633" s="112" t="s">
        <v>3762</v>
      </c>
      <c r="D633" s="112" t="s">
        <v>3763</v>
      </c>
      <c r="E633" s="112" t="s">
        <v>556</v>
      </c>
      <c r="F633" s="112" t="s">
        <v>3764</v>
      </c>
      <c r="G633" s="112" t="s">
        <v>488</v>
      </c>
      <c r="H633" s="75"/>
      <c r="I633" s="112" t="s">
        <v>505</v>
      </c>
      <c r="J633" s="112" t="s">
        <v>3728</v>
      </c>
      <c r="K633" s="75"/>
      <c r="L633" s="75"/>
      <c r="M633" s="75"/>
      <c r="N633" s="75"/>
      <c r="O633" s="75"/>
      <c r="P633" s="112">
        <v>32</v>
      </c>
      <c r="Q633" s="75"/>
      <c r="R633" s="112" t="s">
        <v>3</v>
      </c>
      <c r="S633" s="112" t="s">
        <v>19</v>
      </c>
    </row>
    <row r="634" spans="1:19" ht="15.75" customHeight="1" x14ac:dyDescent="0.35">
      <c r="A634" s="112">
        <v>1088</v>
      </c>
      <c r="B634" s="112" t="s">
        <v>3765</v>
      </c>
      <c r="C634" s="112" t="s">
        <v>3766</v>
      </c>
      <c r="D634" s="112" t="s">
        <v>3731</v>
      </c>
      <c r="E634" s="112" t="s">
        <v>556</v>
      </c>
      <c r="F634" s="112" t="s">
        <v>3767</v>
      </c>
      <c r="G634" s="112" t="s">
        <v>3768</v>
      </c>
      <c r="H634" s="75"/>
      <c r="I634" s="112" t="s">
        <v>505</v>
      </c>
      <c r="J634" s="112" t="s">
        <v>3728</v>
      </c>
      <c r="K634" s="75"/>
      <c r="L634" s="75"/>
      <c r="M634" s="75"/>
      <c r="N634" s="75"/>
      <c r="O634" s="75"/>
      <c r="P634" s="112">
        <v>11</v>
      </c>
      <c r="Q634" s="75"/>
      <c r="R634" s="112" t="s">
        <v>3</v>
      </c>
      <c r="S634" s="112" t="s">
        <v>19</v>
      </c>
    </row>
    <row r="635" spans="1:19" ht="15.75" customHeight="1" x14ac:dyDescent="0.35">
      <c r="A635" s="112">
        <v>1089</v>
      </c>
      <c r="B635" s="112" t="s">
        <v>3769</v>
      </c>
      <c r="C635" s="112" t="s">
        <v>3770</v>
      </c>
      <c r="D635" s="112" t="s">
        <v>3771</v>
      </c>
      <c r="E635" s="112" t="s">
        <v>310</v>
      </c>
      <c r="F635" s="112" t="s">
        <v>3772</v>
      </c>
      <c r="G635" s="112" t="s">
        <v>488</v>
      </c>
      <c r="H635" s="75"/>
      <c r="I635" s="112" t="s">
        <v>505</v>
      </c>
      <c r="J635" s="112" t="s">
        <v>3728</v>
      </c>
      <c r="K635" s="75"/>
      <c r="L635" s="75"/>
      <c r="M635" s="75"/>
      <c r="N635" s="112">
        <v>10</v>
      </c>
      <c r="O635" s="75"/>
      <c r="P635" s="112">
        <v>70</v>
      </c>
      <c r="Q635" s="75"/>
      <c r="R635" s="112" t="s">
        <v>3</v>
      </c>
      <c r="S635" s="112" t="s">
        <v>19</v>
      </c>
    </row>
    <row r="636" spans="1:19" ht="15.75" customHeight="1" x14ac:dyDescent="0.35">
      <c r="A636" s="112">
        <v>1090</v>
      </c>
      <c r="B636" s="112" t="s">
        <v>3773</v>
      </c>
      <c r="C636" s="112" t="s">
        <v>3774</v>
      </c>
      <c r="D636" s="112" t="s">
        <v>154</v>
      </c>
      <c r="E636" s="112" t="s">
        <v>295</v>
      </c>
      <c r="F636" s="112" t="s">
        <v>3775</v>
      </c>
      <c r="G636" s="112" t="s">
        <v>488</v>
      </c>
      <c r="H636" s="75"/>
      <c r="I636" s="112" t="s">
        <v>505</v>
      </c>
      <c r="J636" s="112" t="s">
        <v>3728</v>
      </c>
      <c r="K636" s="75"/>
      <c r="L636" s="75"/>
      <c r="M636" s="75"/>
      <c r="N636" s="112">
        <v>15</v>
      </c>
      <c r="O636" s="75"/>
      <c r="P636" s="112">
        <v>37</v>
      </c>
      <c r="Q636" s="75"/>
      <c r="R636" s="112" t="s">
        <v>3</v>
      </c>
      <c r="S636" s="112" t="s">
        <v>19</v>
      </c>
    </row>
    <row r="637" spans="1:19" ht="15.75" customHeight="1" x14ac:dyDescent="0.35">
      <c r="A637" s="112">
        <v>1091</v>
      </c>
      <c r="B637" s="112" t="s">
        <v>3776</v>
      </c>
      <c r="C637" s="112" t="s">
        <v>3777</v>
      </c>
      <c r="D637" s="112" t="s">
        <v>3726</v>
      </c>
      <c r="E637" s="112" t="s">
        <v>288</v>
      </c>
      <c r="F637" s="112" t="s">
        <v>3778</v>
      </c>
      <c r="G637" s="112" t="s">
        <v>3779</v>
      </c>
      <c r="H637" s="75"/>
      <c r="I637" s="112" t="s">
        <v>505</v>
      </c>
      <c r="J637" s="112" t="s">
        <v>3728</v>
      </c>
      <c r="K637" s="75"/>
      <c r="L637" s="75"/>
      <c r="M637" s="75"/>
      <c r="N637" s="112">
        <v>19</v>
      </c>
      <c r="O637" s="75"/>
      <c r="P637" s="112">
        <v>24</v>
      </c>
      <c r="Q637" s="75"/>
      <c r="R637" s="112" t="s">
        <v>3</v>
      </c>
      <c r="S637" s="112" t="s">
        <v>19</v>
      </c>
    </row>
    <row r="638" spans="1:19" ht="15.75" customHeight="1" x14ac:dyDescent="0.35">
      <c r="A638" s="112">
        <v>1092</v>
      </c>
      <c r="B638" s="112" t="s">
        <v>3780</v>
      </c>
      <c r="C638" s="112" t="s">
        <v>3781</v>
      </c>
      <c r="D638" s="112" t="s">
        <v>3782</v>
      </c>
      <c r="E638" s="112" t="s">
        <v>288</v>
      </c>
      <c r="F638" s="112" t="s">
        <v>3783</v>
      </c>
      <c r="G638" s="112" t="s">
        <v>3784</v>
      </c>
      <c r="H638" s="75"/>
      <c r="I638" s="112" t="s">
        <v>505</v>
      </c>
      <c r="J638" s="112" t="s">
        <v>3728</v>
      </c>
      <c r="K638" s="75"/>
      <c r="L638" s="75"/>
      <c r="M638" s="75"/>
      <c r="N638" s="112">
        <v>17</v>
      </c>
      <c r="O638" s="75"/>
      <c r="P638" s="112">
        <v>77</v>
      </c>
      <c r="Q638" s="75"/>
      <c r="R638" s="112" t="s">
        <v>3</v>
      </c>
      <c r="S638" s="112" t="s">
        <v>19</v>
      </c>
    </row>
    <row r="639" spans="1:19" ht="15.75" customHeight="1" x14ac:dyDescent="0.35">
      <c r="A639" s="112">
        <v>1093</v>
      </c>
      <c r="B639" s="112" t="s">
        <v>3785</v>
      </c>
      <c r="C639" s="112" t="s">
        <v>3786</v>
      </c>
      <c r="D639" s="112" t="s">
        <v>116</v>
      </c>
      <c r="E639" s="112" t="s">
        <v>302</v>
      </c>
      <c r="F639" s="112" t="s">
        <v>3787</v>
      </c>
      <c r="G639" s="112" t="s">
        <v>3788</v>
      </c>
      <c r="H639" s="75"/>
      <c r="I639" s="112" t="s">
        <v>505</v>
      </c>
      <c r="J639" s="112" t="s">
        <v>3728</v>
      </c>
      <c r="K639" s="75"/>
      <c r="L639" s="75"/>
      <c r="M639" s="75"/>
      <c r="N639" s="112">
        <v>89</v>
      </c>
      <c r="O639" s="75"/>
      <c r="P639" s="112">
        <v>63</v>
      </c>
      <c r="Q639" s="75"/>
      <c r="R639" s="112" t="s">
        <v>3</v>
      </c>
      <c r="S639" s="112" t="s">
        <v>19</v>
      </c>
    </row>
    <row r="640" spans="1:19" ht="15.75" customHeight="1" x14ac:dyDescent="0.35">
      <c r="A640" s="112">
        <v>1094</v>
      </c>
      <c r="B640" s="112" t="s">
        <v>3789</v>
      </c>
      <c r="C640" s="112" t="s">
        <v>3790</v>
      </c>
      <c r="D640" s="112" t="s">
        <v>3791</v>
      </c>
      <c r="E640" s="112" t="s">
        <v>310</v>
      </c>
      <c r="F640" s="112" t="s">
        <v>3707</v>
      </c>
      <c r="G640" s="112" t="s">
        <v>488</v>
      </c>
      <c r="H640" s="75"/>
      <c r="I640" s="112" t="s">
        <v>505</v>
      </c>
      <c r="J640" s="112" t="s">
        <v>3728</v>
      </c>
      <c r="K640" s="75"/>
      <c r="L640" s="75"/>
      <c r="M640" s="75"/>
      <c r="N640" s="112">
        <v>216</v>
      </c>
      <c r="O640" s="75"/>
      <c r="P640" s="112">
        <v>153</v>
      </c>
      <c r="Q640" s="75"/>
      <c r="R640" s="112" t="s">
        <v>3</v>
      </c>
      <c r="S640" s="112" t="s">
        <v>19</v>
      </c>
    </row>
    <row r="641" spans="1:19" ht="15.75" customHeight="1" x14ac:dyDescent="0.35">
      <c r="A641" s="112">
        <v>1095</v>
      </c>
      <c r="B641" s="112" t="s">
        <v>3792</v>
      </c>
      <c r="C641" s="112" t="s">
        <v>3793</v>
      </c>
      <c r="D641" s="112" t="s">
        <v>3735</v>
      </c>
      <c r="E641" s="112" t="s">
        <v>639</v>
      </c>
      <c r="F641" s="112" t="s">
        <v>3794</v>
      </c>
      <c r="G641" s="112" t="s">
        <v>488</v>
      </c>
      <c r="H641" s="75"/>
      <c r="I641" s="112" t="s">
        <v>505</v>
      </c>
      <c r="J641" s="112" t="s">
        <v>3728</v>
      </c>
      <c r="K641" s="75"/>
      <c r="L641" s="75"/>
      <c r="M641" s="75"/>
      <c r="N641" s="112">
        <v>263</v>
      </c>
      <c r="O641" s="75"/>
      <c r="P641" s="112">
        <v>18</v>
      </c>
      <c r="Q641" s="75"/>
      <c r="R641" s="112" t="s">
        <v>3</v>
      </c>
      <c r="S641" s="112" t="s">
        <v>19</v>
      </c>
    </row>
    <row r="642" spans="1:19" ht="15.75" customHeight="1" x14ac:dyDescent="0.35">
      <c r="A642" s="112">
        <v>1096</v>
      </c>
      <c r="B642" s="112" t="s">
        <v>3795</v>
      </c>
      <c r="C642" s="112" t="s">
        <v>3796</v>
      </c>
      <c r="D642" s="112" t="s">
        <v>3737</v>
      </c>
      <c r="E642" s="112" t="s">
        <v>295</v>
      </c>
      <c r="F642" s="112" t="s">
        <v>3797</v>
      </c>
      <c r="G642" s="112" t="s">
        <v>3798</v>
      </c>
      <c r="H642" s="75"/>
      <c r="I642" s="112" t="s">
        <v>505</v>
      </c>
      <c r="J642" s="112" t="s">
        <v>3728</v>
      </c>
      <c r="K642" s="75"/>
      <c r="L642" s="75"/>
      <c r="M642" s="75"/>
      <c r="N642" s="112">
        <v>24</v>
      </c>
      <c r="O642" s="75"/>
      <c r="P642" s="112">
        <v>55</v>
      </c>
      <c r="Q642" s="75"/>
      <c r="R642" s="112" t="s">
        <v>3</v>
      </c>
      <c r="S642" s="112" t="s">
        <v>19</v>
      </c>
    </row>
    <row r="643" spans="1:19" ht="15.75" customHeight="1" x14ac:dyDescent="0.35">
      <c r="A643" s="112">
        <v>1097</v>
      </c>
      <c r="B643" s="112" t="s">
        <v>3799</v>
      </c>
      <c r="C643" s="112" t="s">
        <v>3800</v>
      </c>
      <c r="D643" s="112" t="s">
        <v>3801</v>
      </c>
      <c r="E643" s="112" t="s">
        <v>639</v>
      </c>
      <c r="F643" s="112" t="s">
        <v>3802</v>
      </c>
      <c r="G643" s="112" t="s">
        <v>488</v>
      </c>
      <c r="H643" s="75"/>
      <c r="I643" s="112" t="s">
        <v>505</v>
      </c>
      <c r="J643" s="112" t="s">
        <v>3803</v>
      </c>
      <c r="K643" s="75"/>
      <c r="L643" s="75"/>
      <c r="M643" s="75"/>
      <c r="N643" s="112">
        <v>47</v>
      </c>
      <c r="O643" s="75"/>
      <c r="P643" s="112">
        <v>31</v>
      </c>
      <c r="Q643" s="75"/>
      <c r="R643" s="112" t="s">
        <v>3</v>
      </c>
      <c r="S643" s="112" t="s">
        <v>19</v>
      </c>
    </row>
    <row r="644" spans="1:19" ht="15.75" customHeight="1" x14ac:dyDescent="0.35">
      <c r="A644" s="112">
        <v>1098</v>
      </c>
      <c r="B644" s="112" t="s">
        <v>3804</v>
      </c>
      <c r="C644" s="112" t="s">
        <v>3805</v>
      </c>
      <c r="D644" s="112" t="s">
        <v>3726</v>
      </c>
      <c r="E644" s="112" t="s">
        <v>310</v>
      </c>
      <c r="F644" s="112" t="s">
        <v>3806</v>
      </c>
      <c r="G644" s="112" t="s">
        <v>3807</v>
      </c>
      <c r="H644" s="75"/>
      <c r="I644" s="112" t="s">
        <v>505</v>
      </c>
      <c r="J644" s="112" t="s">
        <v>3728</v>
      </c>
      <c r="K644" s="75"/>
      <c r="L644" s="75"/>
      <c r="M644" s="75"/>
      <c r="N644" s="112">
        <v>6</v>
      </c>
      <c r="O644" s="75"/>
      <c r="P644" s="112">
        <v>20</v>
      </c>
      <c r="Q644" s="75"/>
      <c r="R644" s="112" t="s">
        <v>3</v>
      </c>
      <c r="S644" s="112" t="s">
        <v>19</v>
      </c>
    </row>
    <row r="645" spans="1:19" ht="15.75" customHeight="1" x14ac:dyDescent="0.35">
      <c r="A645" s="112">
        <v>1099</v>
      </c>
      <c r="B645" s="112" t="s">
        <v>3808</v>
      </c>
      <c r="C645" s="112" t="s">
        <v>3809</v>
      </c>
      <c r="D645" s="112" t="s">
        <v>3810</v>
      </c>
      <c r="E645" s="112" t="s">
        <v>295</v>
      </c>
      <c r="F645" s="112" t="s">
        <v>3811</v>
      </c>
      <c r="G645" s="112" t="s">
        <v>3812</v>
      </c>
      <c r="H645" s="75"/>
      <c r="I645" s="112" t="s">
        <v>505</v>
      </c>
      <c r="J645" s="112" t="s">
        <v>3728</v>
      </c>
      <c r="K645" s="75"/>
      <c r="L645" s="75"/>
      <c r="M645" s="75"/>
      <c r="N645" s="112">
        <v>218</v>
      </c>
      <c r="O645" s="75"/>
      <c r="P645" s="112">
        <v>104</v>
      </c>
      <c r="Q645" s="75"/>
      <c r="R645" s="112" t="s">
        <v>3</v>
      </c>
      <c r="S645" s="112" t="s">
        <v>19</v>
      </c>
    </row>
    <row r="646" spans="1:19" ht="15.75" customHeight="1" x14ac:dyDescent="0.35">
      <c r="A646" s="112">
        <v>1101</v>
      </c>
      <c r="B646" s="112" t="s">
        <v>3814</v>
      </c>
      <c r="C646" s="112" t="s">
        <v>3815</v>
      </c>
      <c r="D646" s="112" t="s">
        <v>3782</v>
      </c>
      <c r="E646" s="112" t="s">
        <v>288</v>
      </c>
      <c r="F646" s="112" t="s">
        <v>3816</v>
      </c>
      <c r="G646" s="112" t="s">
        <v>488</v>
      </c>
      <c r="H646" s="75"/>
      <c r="I646" s="112" t="s">
        <v>505</v>
      </c>
      <c r="J646" s="112" t="s">
        <v>3728</v>
      </c>
      <c r="K646" s="75"/>
      <c r="L646" s="75"/>
      <c r="M646" s="75"/>
      <c r="N646" s="112">
        <v>163</v>
      </c>
      <c r="O646" s="75"/>
      <c r="P646" s="112">
        <v>29</v>
      </c>
      <c r="Q646" s="75"/>
      <c r="R646" s="112" t="s">
        <v>3</v>
      </c>
      <c r="S646" s="112" t="s">
        <v>19</v>
      </c>
    </row>
    <row r="647" spans="1:19" ht="15.75" customHeight="1" x14ac:dyDescent="0.35">
      <c r="A647" s="112">
        <v>1102</v>
      </c>
      <c r="B647" s="112" t="s">
        <v>3817</v>
      </c>
      <c r="C647" s="112" t="s">
        <v>3818</v>
      </c>
      <c r="D647" s="112" t="s">
        <v>3819</v>
      </c>
      <c r="E647" s="112" t="s">
        <v>295</v>
      </c>
      <c r="F647" s="112" t="s">
        <v>3820</v>
      </c>
      <c r="G647" s="112" t="s">
        <v>488</v>
      </c>
      <c r="H647" s="75"/>
      <c r="I647" s="112" t="s">
        <v>505</v>
      </c>
      <c r="J647" s="112" t="s">
        <v>3728</v>
      </c>
      <c r="K647" s="75"/>
      <c r="L647" s="75"/>
      <c r="M647" s="75"/>
      <c r="N647" s="112">
        <v>14</v>
      </c>
      <c r="O647" s="75"/>
      <c r="P647" s="112">
        <v>54</v>
      </c>
      <c r="Q647" s="75"/>
      <c r="R647" s="112" t="s">
        <v>3</v>
      </c>
      <c r="S647" s="112" t="s">
        <v>19</v>
      </c>
    </row>
    <row r="648" spans="1:19" ht="15.75" customHeight="1" x14ac:dyDescent="0.35">
      <c r="A648" s="112">
        <v>1103</v>
      </c>
      <c r="B648" s="112" t="s">
        <v>3821</v>
      </c>
      <c r="C648" s="112" t="s">
        <v>3822</v>
      </c>
      <c r="D648" s="112" t="s">
        <v>3745</v>
      </c>
      <c r="E648" s="112" t="s">
        <v>333</v>
      </c>
      <c r="F648" s="112" t="s">
        <v>3823</v>
      </c>
      <c r="G648" s="112" t="s">
        <v>3824</v>
      </c>
      <c r="H648" s="75"/>
      <c r="I648" s="112" t="s">
        <v>505</v>
      </c>
      <c r="J648" s="112" t="s">
        <v>3728</v>
      </c>
      <c r="K648" s="75"/>
      <c r="L648" s="75"/>
      <c r="M648" s="75"/>
      <c r="N648" s="112">
        <v>29</v>
      </c>
      <c r="O648" s="75"/>
      <c r="P648" s="112">
        <v>59</v>
      </c>
      <c r="Q648" s="75"/>
      <c r="R648" s="112" t="s">
        <v>3</v>
      </c>
      <c r="S648" s="112" t="s">
        <v>19</v>
      </c>
    </row>
    <row r="649" spans="1:19" ht="15.75" customHeight="1" x14ac:dyDescent="0.35">
      <c r="A649" s="112">
        <v>1104</v>
      </c>
      <c r="B649" s="112" t="s">
        <v>3825</v>
      </c>
      <c r="C649" s="112" t="s">
        <v>3826</v>
      </c>
      <c r="D649" s="112" t="s">
        <v>3827</v>
      </c>
      <c r="E649" s="112" t="s">
        <v>333</v>
      </c>
      <c r="F649" s="112" t="s">
        <v>3828</v>
      </c>
      <c r="G649" s="112" t="s">
        <v>3829</v>
      </c>
      <c r="H649" s="75"/>
      <c r="I649" s="112" t="s">
        <v>505</v>
      </c>
      <c r="J649" s="112" t="s">
        <v>3728</v>
      </c>
      <c r="K649" s="75"/>
      <c r="L649" s="75"/>
      <c r="M649" s="75"/>
      <c r="N649" s="112">
        <v>149</v>
      </c>
      <c r="O649" s="75"/>
      <c r="P649" s="112">
        <v>38</v>
      </c>
      <c r="Q649" s="75"/>
      <c r="R649" s="112" t="s">
        <v>3</v>
      </c>
      <c r="S649" s="112" t="s">
        <v>19</v>
      </c>
    </row>
    <row r="650" spans="1:19" ht="15.75" customHeight="1" x14ac:dyDescent="0.35">
      <c r="A650" s="112">
        <v>1105</v>
      </c>
      <c r="B650" s="112" t="s">
        <v>3830</v>
      </c>
      <c r="C650" s="112" t="s">
        <v>3831</v>
      </c>
      <c r="D650" s="112" t="s">
        <v>3782</v>
      </c>
      <c r="E650" s="112" t="s">
        <v>310</v>
      </c>
      <c r="F650" s="112" t="s">
        <v>3832</v>
      </c>
      <c r="G650" s="112" t="s">
        <v>3833</v>
      </c>
      <c r="H650" s="75"/>
      <c r="I650" s="112" t="s">
        <v>505</v>
      </c>
      <c r="J650" s="112" t="s">
        <v>3728</v>
      </c>
      <c r="K650" s="75"/>
      <c r="L650" s="75"/>
      <c r="M650" s="75"/>
      <c r="N650" s="112">
        <v>97</v>
      </c>
      <c r="O650" s="75"/>
      <c r="P650" s="112">
        <v>48</v>
      </c>
      <c r="Q650" s="75"/>
      <c r="R650" s="112" t="s">
        <v>3</v>
      </c>
      <c r="S650" s="112" t="s">
        <v>19</v>
      </c>
    </row>
    <row r="651" spans="1:19" ht="15.75" customHeight="1" x14ac:dyDescent="0.35">
      <c r="A651" s="112">
        <v>1106</v>
      </c>
      <c r="B651" s="112" t="s">
        <v>3834</v>
      </c>
      <c r="C651" s="112" t="s">
        <v>3835</v>
      </c>
      <c r="D651" s="112" t="s">
        <v>116</v>
      </c>
      <c r="E651" s="112" t="s">
        <v>295</v>
      </c>
      <c r="F651" s="112" t="s">
        <v>3836</v>
      </c>
      <c r="G651" s="112" t="s">
        <v>488</v>
      </c>
      <c r="H651" s="75"/>
      <c r="I651" s="112" t="s">
        <v>505</v>
      </c>
      <c r="J651" s="112" t="s">
        <v>3728</v>
      </c>
      <c r="K651" s="75"/>
      <c r="L651" s="75"/>
      <c r="M651" s="75"/>
      <c r="N651" s="112">
        <v>186</v>
      </c>
      <c r="O651" s="75"/>
      <c r="P651" s="112">
        <v>34</v>
      </c>
      <c r="Q651" s="75"/>
      <c r="R651" s="112" t="s">
        <v>3</v>
      </c>
      <c r="S651" s="112" t="s">
        <v>19</v>
      </c>
    </row>
    <row r="652" spans="1:19" ht="15.75" customHeight="1" x14ac:dyDescent="0.35">
      <c r="A652" s="112">
        <v>1107</v>
      </c>
      <c r="B652" s="112" t="s">
        <v>3837</v>
      </c>
      <c r="C652" s="112" t="s">
        <v>3838</v>
      </c>
      <c r="D652" s="112" t="s">
        <v>3839</v>
      </c>
      <c r="E652" s="112" t="s">
        <v>493</v>
      </c>
      <c r="F652" s="112" t="s">
        <v>3840</v>
      </c>
      <c r="G652" s="112" t="s">
        <v>488</v>
      </c>
      <c r="H652" s="75"/>
      <c r="I652" s="112" t="s">
        <v>505</v>
      </c>
      <c r="J652" s="112" t="s">
        <v>3728</v>
      </c>
      <c r="K652" s="75"/>
      <c r="L652" s="75"/>
      <c r="M652" s="75"/>
      <c r="N652" s="112">
        <v>33</v>
      </c>
      <c r="O652" s="75"/>
      <c r="P652" s="112">
        <v>44</v>
      </c>
      <c r="Q652" s="75"/>
      <c r="R652" s="112" t="s">
        <v>3</v>
      </c>
      <c r="S652" s="112" t="s">
        <v>19</v>
      </c>
    </row>
    <row r="653" spans="1:19" ht="15.75" customHeight="1" x14ac:dyDescent="0.35">
      <c r="A653" s="112">
        <v>1108</v>
      </c>
      <c r="B653" s="112" t="s">
        <v>3841</v>
      </c>
      <c r="C653" s="112" t="s">
        <v>3842</v>
      </c>
      <c r="D653" s="112" t="s">
        <v>3843</v>
      </c>
      <c r="E653" s="112" t="s">
        <v>288</v>
      </c>
      <c r="F653" s="112" t="s">
        <v>3844</v>
      </c>
      <c r="G653" s="112" t="s">
        <v>488</v>
      </c>
      <c r="H653" s="75"/>
      <c r="I653" s="112" t="s">
        <v>505</v>
      </c>
      <c r="J653" s="112" t="s">
        <v>3728</v>
      </c>
      <c r="K653" s="75"/>
      <c r="L653" s="75"/>
      <c r="M653" s="75"/>
      <c r="N653" s="112">
        <v>15</v>
      </c>
      <c r="O653" s="75"/>
      <c r="P653" s="112">
        <v>47</v>
      </c>
      <c r="Q653" s="75"/>
      <c r="R653" s="112" t="s">
        <v>3</v>
      </c>
      <c r="S653" s="112" t="s">
        <v>19</v>
      </c>
    </row>
    <row r="654" spans="1:19" ht="15.75" customHeight="1" x14ac:dyDescent="0.35">
      <c r="A654" s="112">
        <v>1109</v>
      </c>
      <c r="B654" s="112" t="s">
        <v>3845</v>
      </c>
      <c r="C654" s="112" t="s">
        <v>3846</v>
      </c>
      <c r="D654" s="112" t="s">
        <v>3741</v>
      </c>
      <c r="E654" s="112" t="s">
        <v>556</v>
      </c>
      <c r="F654" s="112" t="s">
        <v>3847</v>
      </c>
      <c r="G654" s="112" t="s">
        <v>488</v>
      </c>
      <c r="H654" s="75"/>
      <c r="I654" s="112" t="s">
        <v>505</v>
      </c>
      <c r="J654" s="112" t="s">
        <v>3728</v>
      </c>
      <c r="K654" s="75"/>
      <c r="L654" s="75"/>
      <c r="M654" s="75"/>
      <c r="N654" s="112">
        <v>5</v>
      </c>
      <c r="O654" s="75"/>
      <c r="P654" s="112">
        <v>65</v>
      </c>
      <c r="Q654" s="75"/>
      <c r="R654" s="112" t="s">
        <v>3</v>
      </c>
      <c r="S654" s="112" t="s">
        <v>19</v>
      </c>
    </row>
    <row r="655" spans="1:19" ht="15.75" customHeight="1" x14ac:dyDescent="0.35">
      <c r="A655" s="112">
        <v>1110</v>
      </c>
      <c r="B655" s="112" t="s">
        <v>3848</v>
      </c>
      <c r="C655" s="112" t="s">
        <v>3849</v>
      </c>
      <c r="D655" s="112" t="s">
        <v>3850</v>
      </c>
      <c r="E655" s="112" t="s">
        <v>333</v>
      </c>
      <c r="F655" s="112" t="s">
        <v>3851</v>
      </c>
      <c r="G655" s="112" t="s">
        <v>488</v>
      </c>
      <c r="H655" s="75"/>
      <c r="I655" s="112" t="s">
        <v>505</v>
      </c>
      <c r="J655" s="112" t="s">
        <v>3728</v>
      </c>
      <c r="K655" s="75"/>
      <c r="L655" s="75"/>
      <c r="M655" s="75"/>
      <c r="N655" s="112">
        <v>21</v>
      </c>
      <c r="O655" s="75"/>
      <c r="P655" s="112">
        <v>56</v>
      </c>
      <c r="Q655" s="75"/>
      <c r="R655" s="112" t="s">
        <v>3</v>
      </c>
      <c r="S655" s="112" t="s">
        <v>19</v>
      </c>
    </row>
    <row r="656" spans="1:19" ht="15.75" customHeight="1" x14ac:dyDescent="0.35">
      <c r="A656" s="112">
        <v>1111</v>
      </c>
      <c r="B656" s="112" t="s">
        <v>3852</v>
      </c>
      <c r="C656" s="112" t="s">
        <v>3853</v>
      </c>
      <c r="D656" s="112" t="s">
        <v>3839</v>
      </c>
      <c r="E656" s="112" t="s">
        <v>288</v>
      </c>
      <c r="F656" s="112" t="s">
        <v>3854</v>
      </c>
      <c r="G656" s="112" t="s">
        <v>488</v>
      </c>
      <c r="H656" s="75"/>
      <c r="I656" s="112" t="s">
        <v>505</v>
      </c>
      <c r="J656" s="112" t="s">
        <v>3728</v>
      </c>
      <c r="K656" s="75"/>
      <c r="L656" s="75"/>
      <c r="M656" s="75"/>
      <c r="N656" s="112">
        <v>10</v>
      </c>
      <c r="O656" s="75"/>
      <c r="P656" s="112">
        <v>50</v>
      </c>
      <c r="Q656" s="75"/>
      <c r="R656" s="112" t="s">
        <v>3</v>
      </c>
      <c r="S656" s="112" t="s">
        <v>19</v>
      </c>
    </row>
    <row r="657" spans="1:19" ht="15.75" customHeight="1" x14ac:dyDescent="0.35">
      <c r="A657" s="112">
        <v>1112</v>
      </c>
      <c r="B657" s="112" t="s">
        <v>3855</v>
      </c>
      <c r="C657" s="112" t="s">
        <v>3856</v>
      </c>
      <c r="D657" s="112" t="s">
        <v>3857</v>
      </c>
      <c r="E657" s="112" t="s">
        <v>302</v>
      </c>
      <c r="F657" s="112" t="s">
        <v>3858</v>
      </c>
      <c r="G657" s="112" t="s">
        <v>488</v>
      </c>
      <c r="H657" s="75"/>
      <c r="I657" s="112" t="s">
        <v>505</v>
      </c>
      <c r="J657" s="112" t="s">
        <v>3728</v>
      </c>
      <c r="K657" s="75"/>
      <c r="L657" s="75"/>
      <c r="M657" s="75"/>
      <c r="N657" s="112">
        <v>285</v>
      </c>
      <c r="O657" s="75"/>
      <c r="P657" s="112">
        <v>49</v>
      </c>
      <c r="Q657" s="75"/>
      <c r="R657" s="112" t="s">
        <v>3</v>
      </c>
      <c r="S657" s="112" t="s">
        <v>19</v>
      </c>
    </row>
    <row r="658" spans="1:19" ht="15.75" customHeight="1" x14ac:dyDescent="0.35">
      <c r="A658" s="112">
        <v>1113</v>
      </c>
      <c r="B658" s="112" t="s">
        <v>3859</v>
      </c>
      <c r="C658" s="112" t="s">
        <v>3860</v>
      </c>
      <c r="D658" s="112" t="s">
        <v>3731</v>
      </c>
      <c r="E658" s="112" t="s">
        <v>295</v>
      </c>
      <c r="F658" s="112" t="s">
        <v>3861</v>
      </c>
      <c r="G658" s="112" t="s">
        <v>488</v>
      </c>
      <c r="H658" s="75"/>
      <c r="I658" s="112" t="s">
        <v>505</v>
      </c>
      <c r="J658" s="112" t="s">
        <v>3728</v>
      </c>
      <c r="K658" s="75"/>
      <c r="L658" s="75"/>
      <c r="M658" s="75"/>
      <c r="N658" s="112">
        <v>23</v>
      </c>
      <c r="O658" s="75"/>
      <c r="P658" s="112">
        <v>88</v>
      </c>
      <c r="Q658" s="75"/>
      <c r="R658" s="112" t="s">
        <v>3</v>
      </c>
      <c r="S658" s="112" t="s">
        <v>19</v>
      </c>
    </row>
    <row r="659" spans="1:19" ht="15.75" customHeight="1" x14ac:dyDescent="0.35">
      <c r="A659" s="112">
        <v>1114</v>
      </c>
      <c r="B659" s="112" t="s">
        <v>3862</v>
      </c>
      <c r="C659" s="112" t="s">
        <v>3863</v>
      </c>
      <c r="D659" s="112" t="s">
        <v>3726</v>
      </c>
      <c r="E659" s="112" t="s">
        <v>333</v>
      </c>
      <c r="F659" s="112" t="s">
        <v>3864</v>
      </c>
      <c r="G659" s="112" t="s">
        <v>3865</v>
      </c>
      <c r="H659" s="75"/>
      <c r="I659" s="112" t="s">
        <v>505</v>
      </c>
      <c r="J659" s="112" t="s">
        <v>3728</v>
      </c>
      <c r="K659" s="75"/>
      <c r="L659" s="75"/>
      <c r="M659" s="75"/>
      <c r="N659" s="112">
        <v>10</v>
      </c>
      <c r="O659" s="75"/>
      <c r="P659" s="112">
        <v>18</v>
      </c>
      <c r="Q659" s="75"/>
      <c r="R659" s="112" t="s">
        <v>3</v>
      </c>
      <c r="S659" s="112" t="s">
        <v>19</v>
      </c>
    </row>
    <row r="660" spans="1:19" ht="15.75" customHeight="1" x14ac:dyDescent="0.35">
      <c r="A660" s="112">
        <v>1115</v>
      </c>
      <c r="B660" s="112" t="s">
        <v>3866</v>
      </c>
      <c r="C660" s="112" t="s">
        <v>3867</v>
      </c>
      <c r="D660" s="112" t="s">
        <v>3737</v>
      </c>
      <c r="E660" s="112" t="s">
        <v>295</v>
      </c>
      <c r="F660" s="112" t="s">
        <v>3868</v>
      </c>
      <c r="G660" s="112" t="s">
        <v>488</v>
      </c>
      <c r="H660" s="75"/>
      <c r="I660" s="112" t="s">
        <v>505</v>
      </c>
      <c r="J660" s="112" t="s">
        <v>3728</v>
      </c>
      <c r="K660" s="75"/>
      <c r="L660" s="75"/>
      <c r="M660" s="75"/>
      <c r="N660" s="112">
        <v>5</v>
      </c>
      <c r="O660" s="75"/>
      <c r="P660" s="112">
        <v>61</v>
      </c>
      <c r="Q660" s="75"/>
      <c r="R660" s="112" t="s">
        <v>3</v>
      </c>
      <c r="S660" s="112" t="s">
        <v>19</v>
      </c>
    </row>
    <row r="661" spans="1:19" ht="15.75" customHeight="1" x14ac:dyDescent="0.35">
      <c r="A661" s="112">
        <v>1116</v>
      </c>
      <c r="B661" s="112" t="s">
        <v>3869</v>
      </c>
      <c r="C661" s="112" t="s">
        <v>3870</v>
      </c>
      <c r="D661" s="112" t="s">
        <v>154</v>
      </c>
      <c r="E661" s="112" t="s">
        <v>288</v>
      </c>
      <c r="F661" s="112" t="s">
        <v>3871</v>
      </c>
      <c r="G661" s="112" t="s">
        <v>3872</v>
      </c>
      <c r="H661" s="75"/>
      <c r="I661" s="112" t="s">
        <v>505</v>
      </c>
      <c r="J661" s="112" t="s">
        <v>3728</v>
      </c>
      <c r="K661" s="75"/>
      <c r="L661" s="75"/>
      <c r="M661" s="75"/>
      <c r="N661" s="112">
        <v>42</v>
      </c>
      <c r="O661" s="75"/>
      <c r="P661" s="112">
        <v>19</v>
      </c>
      <c r="Q661" s="75"/>
      <c r="R661" s="112" t="s">
        <v>3</v>
      </c>
      <c r="S661" s="112" t="s">
        <v>19</v>
      </c>
    </row>
    <row r="662" spans="1:19" ht="15.75" customHeight="1" x14ac:dyDescent="0.35">
      <c r="A662" s="112">
        <v>1117</v>
      </c>
      <c r="B662" s="112" t="s">
        <v>3873</v>
      </c>
      <c r="C662" s="112" t="s">
        <v>3874</v>
      </c>
      <c r="D662" s="112" t="s">
        <v>3875</v>
      </c>
      <c r="E662" s="112" t="s">
        <v>639</v>
      </c>
      <c r="F662" s="112" t="s">
        <v>3876</v>
      </c>
      <c r="G662" s="112" t="s">
        <v>488</v>
      </c>
      <c r="H662" s="75"/>
      <c r="I662" s="112" t="s">
        <v>505</v>
      </c>
      <c r="J662" s="112" t="s">
        <v>3728</v>
      </c>
      <c r="K662" s="75"/>
      <c r="L662" s="75"/>
      <c r="M662" s="75"/>
      <c r="N662" s="112">
        <v>7</v>
      </c>
      <c r="O662" s="75"/>
      <c r="P662" s="112">
        <v>33</v>
      </c>
      <c r="Q662" s="75"/>
      <c r="R662" s="112" t="s">
        <v>3</v>
      </c>
      <c r="S662" s="112" t="s">
        <v>19</v>
      </c>
    </row>
    <row r="663" spans="1:19" ht="15.75" customHeight="1" x14ac:dyDescent="0.35">
      <c r="A663" s="112">
        <v>1118</v>
      </c>
      <c r="B663" s="112" t="s">
        <v>3877</v>
      </c>
      <c r="C663" s="112" t="s">
        <v>3878</v>
      </c>
      <c r="D663" s="112" t="s">
        <v>3801</v>
      </c>
      <c r="E663" s="112" t="s">
        <v>302</v>
      </c>
      <c r="F663" s="112" t="s">
        <v>3879</v>
      </c>
      <c r="G663" s="112" t="s">
        <v>488</v>
      </c>
      <c r="H663" s="75"/>
      <c r="I663" s="112" t="s">
        <v>505</v>
      </c>
      <c r="J663" s="112" t="s">
        <v>3803</v>
      </c>
      <c r="K663" s="75"/>
      <c r="L663" s="75"/>
      <c r="M663" s="75"/>
      <c r="N663" s="112">
        <v>15</v>
      </c>
      <c r="O663" s="75"/>
      <c r="P663" s="112">
        <v>58</v>
      </c>
      <c r="Q663" s="75"/>
      <c r="R663" s="112" t="s">
        <v>3</v>
      </c>
      <c r="S663" s="112" t="s">
        <v>19</v>
      </c>
    </row>
    <row r="664" spans="1:19" ht="15.75" customHeight="1" x14ac:dyDescent="0.35">
      <c r="A664" s="112">
        <v>1119</v>
      </c>
      <c r="B664" s="112" t="s">
        <v>3880</v>
      </c>
      <c r="C664" s="112" t="s">
        <v>3881</v>
      </c>
      <c r="D664" s="112" t="s">
        <v>3843</v>
      </c>
      <c r="E664" s="112" t="s">
        <v>288</v>
      </c>
      <c r="F664" s="112" t="s">
        <v>3882</v>
      </c>
      <c r="G664" s="112" t="s">
        <v>3883</v>
      </c>
      <c r="H664" s="75"/>
      <c r="I664" s="112" t="s">
        <v>505</v>
      </c>
      <c r="J664" s="112" t="s">
        <v>3728</v>
      </c>
      <c r="K664" s="75"/>
      <c r="L664" s="75"/>
      <c r="M664" s="75"/>
      <c r="N664" s="112">
        <v>18</v>
      </c>
      <c r="O664" s="75"/>
      <c r="P664" s="112">
        <v>54</v>
      </c>
      <c r="Q664" s="75"/>
      <c r="R664" s="112" t="s">
        <v>3</v>
      </c>
      <c r="S664" s="112" t="s">
        <v>19</v>
      </c>
    </row>
    <row r="665" spans="1:19" ht="15.75" customHeight="1" x14ac:dyDescent="0.35">
      <c r="A665" s="112">
        <v>1120</v>
      </c>
      <c r="B665" s="112" t="s">
        <v>3884</v>
      </c>
      <c r="C665" s="112" t="s">
        <v>3885</v>
      </c>
      <c r="D665" s="112" t="s">
        <v>3886</v>
      </c>
      <c r="E665" s="112" t="s">
        <v>333</v>
      </c>
      <c r="F665" s="112" t="s">
        <v>3887</v>
      </c>
      <c r="G665" s="112" t="s">
        <v>488</v>
      </c>
      <c r="H665" s="75"/>
      <c r="I665" s="112" t="s">
        <v>505</v>
      </c>
      <c r="J665" s="112" t="s">
        <v>3728</v>
      </c>
      <c r="K665" s="75"/>
      <c r="L665" s="75"/>
      <c r="M665" s="75"/>
      <c r="N665" s="112">
        <v>10</v>
      </c>
      <c r="O665" s="75"/>
      <c r="P665" s="112">
        <v>56</v>
      </c>
      <c r="Q665" s="75"/>
      <c r="R665" s="112" t="s">
        <v>3</v>
      </c>
      <c r="S665" s="112" t="s">
        <v>19</v>
      </c>
    </row>
    <row r="666" spans="1:19" ht="15.75" customHeight="1" x14ac:dyDescent="0.35">
      <c r="A666" s="112">
        <v>1121</v>
      </c>
      <c r="B666" s="112" t="s">
        <v>3888</v>
      </c>
      <c r="C666" s="112" t="s">
        <v>3889</v>
      </c>
      <c r="D666" s="112" t="s">
        <v>3890</v>
      </c>
      <c r="E666" s="112" t="s">
        <v>295</v>
      </c>
      <c r="F666" s="112" t="s">
        <v>1141</v>
      </c>
      <c r="G666" s="112" t="s">
        <v>488</v>
      </c>
      <c r="H666" s="75"/>
      <c r="I666" s="112" t="s">
        <v>1112</v>
      </c>
      <c r="J666" s="112" t="s">
        <v>64</v>
      </c>
      <c r="K666" s="75"/>
      <c r="L666" s="75"/>
      <c r="M666" s="75"/>
      <c r="N666" s="75"/>
      <c r="O666" s="75"/>
      <c r="P666" s="75"/>
      <c r="Q666" s="75"/>
      <c r="R666" s="112" t="s">
        <v>3</v>
      </c>
      <c r="S666" s="112" t="s">
        <v>19</v>
      </c>
    </row>
    <row r="667" spans="1:19" ht="15.75" customHeight="1" x14ac:dyDescent="0.35">
      <c r="A667" s="112">
        <v>1122</v>
      </c>
      <c r="B667" s="112" t="s">
        <v>3891</v>
      </c>
      <c r="C667" s="112" t="s">
        <v>3892</v>
      </c>
      <c r="D667" s="112" t="s">
        <v>3893</v>
      </c>
      <c r="E667" s="112" t="s">
        <v>556</v>
      </c>
      <c r="F667" s="112" t="s">
        <v>3894</v>
      </c>
      <c r="G667" s="112" t="s">
        <v>488</v>
      </c>
      <c r="H667" s="75"/>
      <c r="I667" s="112" t="s">
        <v>505</v>
      </c>
      <c r="J667" s="112" t="s">
        <v>3728</v>
      </c>
      <c r="K667" s="75"/>
      <c r="L667" s="75"/>
      <c r="M667" s="75"/>
      <c r="N667" s="75"/>
      <c r="O667" s="75"/>
      <c r="P667" s="112">
        <v>37</v>
      </c>
      <c r="Q667" s="75"/>
      <c r="R667" s="112" t="s">
        <v>3</v>
      </c>
      <c r="S667" s="112" t="s">
        <v>19</v>
      </c>
    </row>
    <row r="668" spans="1:19" ht="15.75" customHeight="1" x14ac:dyDescent="0.35">
      <c r="A668" s="112">
        <v>1123</v>
      </c>
      <c r="B668" s="112" t="s">
        <v>3895</v>
      </c>
      <c r="C668" s="112" t="s">
        <v>3896</v>
      </c>
      <c r="D668" s="112" t="s">
        <v>3782</v>
      </c>
      <c r="E668" s="112" t="s">
        <v>493</v>
      </c>
      <c r="F668" s="112" t="s">
        <v>3897</v>
      </c>
      <c r="G668" s="112" t="s">
        <v>3898</v>
      </c>
      <c r="H668" s="75"/>
      <c r="I668" s="112" t="s">
        <v>505</v>
      </c>
      <c r="J668" s="112" t="s">
        <v>3728</v>
      </c>
      <c r="K668" s="75"/>
      <c r="L668" s="75"/>
      <c r="M668" s="75"/>
      <c r="N668" s="112">
        <v>4</v>
      </c>
      <c r="O668" s="75"/>
      <c r="P668" s="112">
        <v>15</v>
      </c>
      <c r="Q668" s="75"/>
      <c r="R668" s="112" t="s">
        <v>3</v>
      </c>
      <c r="S668" s="112" t="s">
        <v>19</v>
      </c>
    </row>
    <row r="669" spans="1:19" ht="15.75" customHeight="1" x14ac:dyDescent="0.35">
      <c r="A669" s="112">
        <v>1125</v>
      </c>
      <c r="B669" s="112" t="s">
        <v>3900</v>
      </c>
      <c r="C669" s="112" t="s">
        <v>3901</v>
      </c>
      <c r="D669" s="112" t="s">
        <v>3902</v>
      </c>
      <c r="E669" s="112" t="s">
        <v>325</v>
      </c>
      <c r="F669" s="112" t="s">
        <v>3903</v>
      </c>
      <c r="G669" s="112" t="s">
        <v>488</v>
      </c>
      <c r="H669" s="75"/>
      <c r="I669" s="112" t="s">
        <v>505</v>
      </c>
      <c r="J669" s="112" t="s">
        <v>3728</v>
      </c>
      <c r="K669" s="75"/>
      <c r="L669" s="75"/>
      <c r="M669" s="75"/>
      <c r="N669" s="112">
        <v>52</v>
      </c>
      <c r="O669" s="75"/>
      <c r="P669" s="112">
        <v>37</v>
      </c>
      <c r="Q669" s="75"/>
      <c r="R669" s="112" t="s">
        <v>3</v>
      </c>
      <c r="S669" s="112" t="s">
        <v>19</v>
      </c>
    </row>
    <row r="670" spans="1:19" ht="15.75" customHeight="1" x14ac:dyDescent="0.35">
      <c r="A670" s="112">
        <v>1126</v>
      </c>
      <c r="B670" s="112" t="s">
        <v>3904</v>
      </c>
      <c r="C670" s="112" t="s">
        <v>3905</v>
      </c>
      <c r="D670" s="112" t="s">
        <v>3782</v>
      </c>
      <c r="E670" s="112" t="s">
        <v>333</v>
      </c>
      <c r="F670" s="112" t="s">
        <v>3906</v>
      </c>
      <c r="G670" s="112" t="s">
        <v>488</v>
      </c>
      <c r="H670" s="75"/>
      <c r="I670" s="112" t="s">
        <v>505</v>
      </c>
      <c r="J670" s="112" t="s">
        <v>3728</v>
      </c>
      <c r="K670" s="75"/>
      <c r="L670" s="75"/>
      <c r="M670" s="75"/>
      <c r="N670" s="112">
        <v>71</v>
      </c>
      <c r="O670" s="75"/>
      <c r="P670" s="112">
        <v>87</v>
      </c>
      <c r="Q670" s="75"/>
      <c r="R670" s="112" t="s">
        <v>3</v>
      </c>
      <c r="S670" s="112" t="s">
        <v>19</v>
      </c>
    </row>
    <row r="671" spans="1:19" ht="15.75" customHeight="1" x14ac:dyDescent="0.35">
      <c r="A671" s="112">
        <v>1127</v>
      </c>
      <c r="B671" s="112" t="s">
        <v>3907</v>
      </c>
      <c r="C671" s="112" t="s">
        <v>3908</v>
      </c>
      <c r="D671" s="112" t="s">
        <v>3737</v>
      </c>
      <c r="E671" s="112" t="s">
        <v>302</v>
      </c>
      <c r="F671" s="112" t="s">
        <v>3909</v>
      </c>
      <c r="G671" s="112" t="s">
        <v>3910</v>
      </c>
      <c r="H671" s="75"/>
      <c r="I671" s="112" t="s">
        <v>505</v>
      </c>
      <c r="J671" s="112" t="s">
        <v>3728</v>
      </c>
      <c r="K671" s="75"/>
      <c r="L671" s="75"/>
      <c r="M671" s="75"/>
      <c r="N671" s="112">
        <v>7</v>
      </c>
      <c r="O671" s="75"/>
      <c r="P671" s="112">
        <v>35</v>
      </c>
      <c r="Q671" s="75"/>
      <c r="R671" s="112" t="s">
        <v>3</v>
      </c>
      <c r="S671" s="112" t="s">
        <v>19</v>
      </c>
    </row>
    <row r="672" spans="1:19" ht="15.75" customHeight="1" x14ac:dyDescent="0.35">
      <c r="A672" s="112">
        <v>1128</v>
      </c>
      <c r="B672" s="112" t="s">
        <v>3911</v>
      </c>
      <c r="C672" s="112" t="s">
        <v>3912</v>
      </c>
      <c r="D672" s="112" t="s">
        <v>3782</v>
      </c>
      <c r="E672" s="112" t="s">
        <v>302</v>
      </c>
      <c r="F672" s="112" t="s">
        <v>3913</v>
      </c>
      <c r="G672" s="112" t="s">
        <v>488</v>
      </c>
      <c r="H672" s="75"/>
      <c r="I672" s="112" t="s">
        <v>505</v>
      </c>
      <c r="J672" s="112" t="s">
        <v>3728</v>
      </c>
      <c r="K672" s="75"/>
      <c r="L672" s="75"/>
      <c r="M672" s="75"/>
      <c r="N672" s="112">
        <v>29</v>
      </c>
      <c r="O672" s="75"/>
      <c r="P672" s="112">
        <v>89</v>
      </c>
      <c r="Q672" s="75"/>
      <c r="R672" s="112" t="s">
        <v>3</v>
      </c>
      <c r="S672" s="112" t="s">
        <v>19</v>
      </c>
    </row>
    <row r="673" spans="1:19" ht="15.75" customHeight="1" x14ac:dyDescent="0.35">
      <c r="A673" s="112">
        <v>1129</v>
      </c>
      <c r="B673" s="112" t="s">
        <v>3914</v>
      </c>
      <c r="C673" s="112" t="s">
        <v>3915</v>
      </c>
      <c r="D673" s="112" t="s">
        <v>154</v>
      </c>
      <c r="E673" s="112" t="s">
        <v>396</v>
      </c>
      <c r="F673" s="112" t="s">
        <v>3916</v>
      </c>
      <c r="G673" s="112" t="s">
        <v>3917</v>
      </c>
      <c r="H673" s="75"/>
      <c r="I673" s="112" t="s">
        <v>505</v>
      </c>
      <c r="J673" s="112" t="s">
        <v>3728</v>
      </c>
      <c r="K673" s="75"/>
      <c r="L673" s="75"/>
      <c r="M673" s="75"/>
      <c r="N673" s="112">
        <v>7</v>
      </c>
      <c r="O673" s="75"/>
      <c r="P673" s="112">
        <v>105</v>
      </c>
      <c r="Q673" s="75"/>
      <c r="R673" s="112" t="s">
        <v>3</v>
      </c>
      <c r="S673" s="112" t="s">
        <v>19</v>
      </c>
    </row>
    <row r="674" spans="1:19" ht="15.75" customHeight="1" x14ac:dyDescent="0.35">
      <c r="A674" s="112">
        <v>1130</v>
      </c>
      <c r="B674" s="112" t="s">
        <v>3918</v>
      </c>
      <c r="C674" s="112" t="s">
        <v>3919</v>
      </c>
      <c r="D674" s="112" t="s">
        <v>3920</v>
      </c>
      <c r="E674" s="112" t="s">
        <v>493</v>
      </c>
      <c r="F674" s="112" t="s">
        <v>3921</v>
      </c>
      <c r="G674" s="112" t="s">
        <v>488</v>
      </c>
      <c r="H674" s="75"/>
      <c r="I674" s="112" t="s">
        <v>505</v>
      </c>
      <c r="J674" s="112" t="s">
        <v>3728</v>
      </c>
      <c r="K674" s="75"/>
      <c r="L674" s="75"/>
      <c r="M674" s="75"/>
      <c r="N674" s="112">
        <v>11</v>
      </c>
      <c r="O674" s="75"/>
      <c r="P674" s="112">
        <v>11</v>
      </c>
      <c r="Q674" s="75"/>
      <c r="R674" s="112" t="s">
        <v>3</v>
      </c>
      <c r="S674" s="112" t="s">
        <v>19</v>
      </c>
    </row>
    <row r="675" spans="1:19" ht="15.75" customHeight="1" x14ac:dyDescent="0.35">
      <c r="A675" s="112">
        <v>1131</v>
      </c>
      <c r="B675" s="112" t="s">
        <v>3922</v>
      </c>
      <c r="C675" s="112" t="s">
        <v>3923</v>
      </c>
      <c r="D675" s="112" t="s">
        <v>3924</v>
      </c>
      <c r="E675" s="112" t="s">
        <v>493</v>
      </c>
      <c r="F675" s="112" t="s">
        <v>3925</v>
      </c>
      <c r="G675" s="112" t="s">
        <v>3926</v>
      </c>
      <c r="H675" s="75"/>
      <c r="I675" s="112" t="s">
        <v>505</v>
      </c>
      <c r="J675" s="112" t="s">
        <v>3728</v>
      </c>
      <c r="K675" s="75"/>
      <c r="L675" s="75"/>
      <c r="M675" s="75"/>
      <c r="N675" s="112">
        <v>8</v>
      </c>
      <c r="O675" s="75"/>
      <c r="P675" s="112">
        <v>25</v>
      </c>
      <c r="Q675" s="75"/>
      <c r="R675" s="112" t="s">
        <v>3</v>
      </c>
      <c r="S675" s="112" t="s">
        <v>19</v>
      </c>
    </row>
    <row r="676" spans="1:19" ht="15.75" customHeight="1" x14ac:dyDescent="0.35">
      <c r="A676" s="112">
        <v>1132</v>
      </c>
      <c r="B676" s="112" t="s">
        <v>3927</v>
      </c>
      <c r="C676" s="112" t="s">
        <v>3928</v>
      </c>
      <c r="D676" s="112" t="s">
        <v>3929</v>
      </c>
      <c r="E676" s="112" t="s">
        <v>295</v>
      </c>
      <c r="F676" s="112" t="s">
        <v>3930</v>
      </c>
      <c r="G676" s="112" t="s">
        <v>488</v>
      </c>
      <c r="H676" s="75"/>
      <c r="I676" s="112" t="s">
        <v>505</v>
      </c>
      <c r="J676" s="112" t="s">
        <v>3728</v>
      </c>
      <c r="K676" s="75"/>
      <c r="L676" s="75"/>
      <c r="M676" s="75"/>
      <c r="N676" s="112">
        <v>10</v>
      </c>
      <c r="O676" s="75"/>
      <c r="P676" s="112">
        <v>86</v>
      </c>
      <c r="Q676" s="75"/>
      <c r="R676" s="112" t="s">
        <v>3</v>
      </c>
      <c r="S676" s="112" t="s">
        <v>19</v>
      </c>
    </row>
    <row r="677" spans="1:19" ht="15.75" customHeight="1" x14ac:dyDescent="0.35">
      <c r="A677" s="112">
        <v>1133</v>
      </c>
      <c r="B677" s="112" t="s">
        <v>3931</v>
      </c>
      <c r="C677" s="112" t="s">
        <v>3932</v>
      </c>
      <c r="D677" s="112" t="s">
        <v>3726</v>
      </c>
      <c r="E677" s="112" t="s">
        <v>346</v>
      </c>
      <c r="F677" s="112" t="s">
        <v>3933</v>
      </c>
      <c r="G677" s="112" t="s">
        <v>3934</v>
      </c>
      <c r="H677" s="75"/>
      <c r="I677" s="112" t="s">
        <v>505</v>
      </c>
      <c r="J677" s="112" t="s">
        <v>3728</v>
      </c>
      <c r="K677" s="75"/>
      <c r="L677" s="75"/>
      <c r="M677" s="75"/>
      <c r="N677" s="75"/>
      <c r="O677" s="75"/>
      <c r="P677" s="112">
        <v>3</v>
      </c>
      <c r="Q677" s="75"/>
      <c r="R677" s="112" t="s">
        <v>3</v>
      </c>
      <c r="S677" s="112" t="s">
        <v>19</v>
      </c>
    </row>
    <row r="678" spans="1:19" ht="15.75" customHeight="1" x14ac:dyDescent="0.35">
      <c r="A678" s="112">
        <v>1134</v>
      </c>
      <c r="B678" s="112" t="s">
        <v>3935</v>
      </c>
      <c r="C678" s="112" t="s">
        <v>3936</v>
      </c>
      <c r="D678" s="112" t="s">
        <v>3920</v>
      </c>
      <c r="E678" s="112" t="s">
        <v>493</v>
      </c>
      <c r="F678" s="112" t="s">
        <v>3937</v>
      </c>
      <c r="G678" s="112" t="s">
        <v>488</v>
      </c>
      <c r="H678" s="75"/>
      <c r="I678" s="112" t="s">
        <v>505</v>
      </c>
      <c r="J678" s="112" t="s">
        <v>3728</v>
      </c>
      <c r="K678" s="75"/>
      <c r="L678" s="75"/>
      <c r="M678" s="75"/>
      <c r="N678" s="112">
        <v>3</v>
      </c>
      <c r="O678" s="75"/>
      <c r="P678" s="112">
        <v>49</v>
      </c>
      <c r="Q678" s="75"/>
      <c r="R678" s="112" t="s">
        <v>3</v>
      </c>
      <c r="S678" s="112" t="s">
        <v>19</v>
      </c>
    </row>
    <row r="679" spans="1:19" ht="15.75" customHeight="1" x14ac:dyDescent="0.35">
      <c r="A679" s="112">
        <v>1135</v>
      </c>
      <c r="B679" s="112" t="s">
        <v>3938</v>
      </c>
      <c r="C679" s="112" t="s">
        <v>3939</v>
      </c>
      <c r="D679" s="112" t="s">
        <v>3924</v>
      </c>
      <c r="E679" s="112" t="s">
        <v>493</v>
      </c>
      <c r="F679" s="112" t="s">
        <v>3940</v>
      </c>
      <c r="G679" s="112" t="s">
        <v>3941</v>
      </c>
      <c r="H679" s="75"/>
      <c r="I679" s="112" t="s">
        <v>505</v>
      </c>
      <c r="J679" s="112" t="s">
        <v>3728</v>
      </c>
      <c r="K679" s="75"/>
      <c r="L679" s="75"/>
      <c r="M679" s="75"/>
      <c r="N679" s="112">
        <v>2</v>
      </c>
      <c r="O679" s="75"/>
      <c r="P679" s="112">
        <v>23</v>
      </c>
      <c r="Q679" s="75"/>
      <c r="R679" s="112" t="s">
        <v>3</v>
      </c>
      <c r="S679" s="112" t="s">
        <v>19</v>
      </c>
    </row>
    <row r="680" spans="1:19" ht="15.75" customHeight="1" x14ac:dyDescent="0.35">
      <c r="A680" s="112">
        <v>1136</v>
      </c>
      <c r="B680" s="112" t="s">
        <v>3942</v>
      </c>
      <c r="C680" s="112" t="s">
        <v>3943</v>
      </c>
      <c r="D680" s="112" t="s">
        <v>3944</v>
      </c>
      <c r="E680" s="112" t="s">
        <v>493</v>
      </c>
      <c r="F680" s="112" t="s">
        <v>3945</v>
      </c>
      <c r="G680" s="112" t="s">
        <v>488</v>
      </c>
      <c r="H680" s="75"/>
      <c r="I680" s="112" t="s">
        <v>505</v>
      </c>
      <c r="J680" s="112" t="s">
        <v>3728</v>
      </c>
      <c r="K680" s="75"/>
      <c r="L680" s="75"/>
      <c r="M680" s="75"/>
      <c r="N680" s="112">
        <v>4</v>
      </c>
      <c r="O680" s="75"/>
      <c r="P680" s="112">
        <v>55</v>
      </c>
      <c r="Q680" s="75"/>
      <c r="R680" s="112" t="s">
        <v>3</v>
      </c>
      <c r="S680" s="112" t="s">
        <v>19</v>
      </c>
    </row>
    <row r="681" spans="1:19" ht="15.75" customHeight="1" x14ac:dyDescent="0.35">
      <c r="A681" s="112">
        <v>1137</v>
      </c>
      <c r="B681" s="112" t="s">
        <v>3946</v>
      </c>
      <c r="C681" s="112" t="s">
        <v>3947</v>
      </c>
      <c r="D681" s="112" t="s">
        <v>3791</v>
      </c>
      <c r="E681" s="112" t="s">
        <v>295</v>
      </c>
      <c r="F681" s="112" t="s">
        <v>3948</v>
      </c>
      <c r="G681" s="112" t="s">
        <v>488</v>
      </c>
      <c r="H681" s="75"/>
      <c r="I681" s="112" t="s">
        <v>505</v>
      </c>
      <c r="J681" s="112" t="s">
        <v>3728</v>
      </c>
      <c r="K681" s="75"/>
      <c r="L681" s="75"/>
      <c r="M681" s="75"/>
      <c r="N681" s="112">
        <v>18</v>
      </c>
      <c r="O681" s="75"/>
      <c r="P681" s="112">
        <v>78</v>
      </c>
      <c r="Q681" s="75"/>
      <c r="R681" s="112" t="s">
        <v>3</v>
      </c>
      <c r="S681" s="112" t="s">
        <v>19</v>
      </c>
    </row>
    <row r="682" spans="1:19" ht="15.75" customHeight="1" x14ac:dyDescent="0.35">
      <c r="A682" s="112">
        <v>1138</v>
      </c>
      <c r="B682" s="112" t="s">
        <v>3949</v>
      </c>
      <c r="C682" s="112" t="s">
        <v>3950</v>
      </c>
      <c r="D682" s="112" t="s">
        <v>116</v>
      </c>
      <c r="E682" s="112" t="s">
        <v>295</v>
      </c>
      <c r="F682" s="112" t="s">
        <v>3707</v>
      </c>
      <c r="G682" s="112" t="s">
        <v>488</v>
      </c>
      <c r="H682" s="75"/>
      <c r="I682" s="112" t="s">
        <v>505</v>
      </c>
      <c r="J682" s="112" t="s">
        <v>3728</v>
      </c>
      <c r="K682" s="75"/>
      <c r="L682" s="75"/>
      <c r="M682" s="75"/>
      <c r="N682" s="112">
        <v>15</v>
      </c>
      <c r="O682" s="75"/>
      <c r="P682" s="112">
        <v>46</v>
      </c>
      <c r="Q682" s="75"/>
      <c r="R682" s="112" t="s">
        <v>3</v>
      </c>
      <c r="S682" s="112" t="s">
        <v>19</v>
      </c>
    </row>
    <row r="683" spans="1:19" ht="15.75" customHeight="1" x14ac:dyDescent="0.35">
      <c r="A683" s="112">
        <v>1139</v>
      </c>
      <c r="B683" s="112" t="s">
        <v>3951</v>
      </c>
      <c r="C683" s="112" t="s">
        <v>3952</v>
      </c>
      <c r="D683" s="112" t="s">
        <v>3953</v>
      </c>
      <c r="E683" s="112" t="s">
        <v>493</v>
      </c>
      <c r="F683" s="112" t="s">
        <v>3954</v>
      </c>
      <c r="G683" s="112" t="s">
        <v>488</v>
      </c>
      <c r="H683" s="75"/>
      <c r="I683" s="112" t="s">
        <v>505</v>
      </c>
      <c r="J683" s="112" t="s">
        <v>3955</v>
      </c>
      <c r="K683" s="75"/>
      <c r="L683" s="75"/>
      <c r="M683" s="75"/>
      <c r="N683" s="112">
        <v>3</v>
      </c>
      <c r="O683" s="75"/>
      <c r="P683" s="112">
        <v>24</v>
      </c>
      <c r="Q683" s="75"/>
      <c r="R683" s="112" t="s">
        <v>3</v>
      </c>
      <c r="S683" s="112" t="s">
        <v>19</v>
      </c>
    </row>
    <row r="684" spans="1:19" ht="15.75" customHeight="1" x14ac:dyDescent="0.35">
      <c r="A684" s="112">
        <v>1140</v>
      </c>
      <c r="B684" s="112" t="s">
        <v>1840</v>
      </c>
      <c r="C684" s="112" t="s">
        <v>3956</v>
      </c>
      <c r="D684" s="112" t="s">
        <v>3957</v>
      </c>
      <c r="E684" s="112" t="s">
        <v>346</v>
      </c>
      <c r="F684" s="112" t="s">
        <v>3958</v>
      </c>
      <c r="G684" s="112" t="s">
        <v>488</v>
      </c>
      <c r="H684" s="75"/>
      <c r="I684" s="112" t="s">
        <v>1112</v>
      </c>
      <c r="J684" s="112" t="s">
        <v>64</v>
      </c>
      <c r="K684" s="75"/>
      <c r="L684" s="75"/>
      <c r="M684" s="75"/>
      <c r="N684" s="112">
        <v>2</v>
      </c>
      <c r="O684" s="75"/>
      <c r="P684" s="112">
        <v>67</v>
      </c>
      <c r="Q684" s="75"/>
      <c r="R684" s="112" t="s">
        <v>3</v>
      </c>
      <c r="S684" s="112" t="s">
        <v>19</v>
      </c>
    </row>
    <row r="685" spans="1:19" ht="15.75" customHeight="1" x14ac:dyDescent="0.35">
      <c r="A685" s="112">
        <v>1141</v>
      </c>
      <c r="B685" s="112" t="s">
        <v>3959</v>
      </c>
      <c r="C685" s="112" t="s">
        <v>3960</v>
      </c>
      <c r="D685" s="112" t="s">
        <v>3961</v>
      </c>
      <c r="E685" s="112" t="s">
        <v>493</v>
      </c>
      <c r="F685" s="112" t="s">
        <v>3962</v>
      </c>
      <c r="G685" s="112" t="s">
        <v>3963</v>
      </c>
      <c r="H685" s="75"/>
      <c r="I685" s="112" t="s">
        <v>505</v>
      </c>
      <c r="J685" s="112" t="s">
        <v>3728</v>
      </c>
      <c r="K685" s="75"/>
      <c r="L685" s="75"/>
      <c r="M685" s="75"/>
      <c r="N685" s="112">
        <v>7</v>
      </c>
      <c r="O685" s="75"/>
      <c r="P685" s="112">
        <v>27</v>
      </c>
      <c r="Q685" s="75"/>
      <c r="R685" s="112" t="s">
        <v>3</v>
      </c>
      <c r="S685" s="112" t="s">
        <v>19</v>
      </c>
    </row>
    <row r="686" spans="1:19" ht="15.75" customHeight="1" x14ac:dyDescent="0.35">
      <c r="A686" s="112">
        <v>1142</v>
      </c>
      <c r="B686" s="112" t="s">
        <v>3964</v>
      </c>
      <c r="C686" s="112" t="s">
        <v>3965</v>
      </c>
      <c r="D686" s="112" t="s">
        <v>3966</v>
      </c>
      <c r="E686" s="112" t="s">
        <v>493</v>
      </c>
      <c r="F686" s="112" t="s">
        <v>3967</v>
      </c>
      <c r="G686" s="112" t="s">
        <v>3968</v>
      </c>
      <c r="H686" s="75"/>
      <c r="I686" s="112" t="s">
        <v>505</v>
      </c>
      <c r="J686" s="112" t="s">
        <v>3728</v>
      </c>
      <c r="K686" s="75"/>
      <c r="L686" s="75"/>
      <c r="M686" s="75"/>
      <c r="N686" s="112">
        <v>14</v>
      </c>
      <c r="O686" s="75"/>
      <c r="P686" s="112">
        <v>7</v>
      </c>
      <c r="Q686" s="75"/>
      <c r="R686" s="112" t="s">
        <v>3</v>
      </c>
      <c r="S686" s="112" t="s">
        <v>19</v>
      </c>
    </row>
    <row r="687" spans="1:19" ht="15.75" customHeight="1" x14ac:dyDescent="0.35">
      <c r="A687" s="112">
        <v>1143</v>
      </c>
      <c r="B687" s="112" t="s">
        <v>3969</v>
      </c>
      <c r="C687" s="112" t="s">
        <v>3970</v>
      </c>
      <c r="D687" s="112" t="s">
        <v>3737</v>
      </c>
      <c r="E687" s="112" t="s">
        <v>325</v>
      </c>
      <c r="F687" s="112" t="s">
        <v>3971</v>
      </c>
      <c r="G687" s="112" t="s">
        <v>488</v>
      </c>
      <c r="H687" s="75"/>
      <c r="I687" s="112" t="s">
        <v>505</v>
      </c>
      <c r="J687" s="112" t="s">
        <v>3728</v>
      </c>
      <c r="K687" s="75"/>
      <c r="L687" s="75"/>
      <c r="M687" s="75"/>
      <c r="N687" s="112">
        <v>3</v>
      </c>
      <c r="O687" s="75"/>
      <c r="P687" s="112">
        <v>50</v>
      </c>
      <c r="Q687" s="75"/>
      <c r="R687" s="112" t="s">
        <v>3</v>
      </c>
      <c r="S687" s="112" t="s">
        <v>19</v>
      </c>
    </row>
    <row r="688" spans="1:19" ht="15.75" customHeight="1" x14ac:dyDescent="0.35">
      <c r="A688" s="112">
        <v>1144</v>
      </c>
      <c r="B688" s="112" t="s">
        <v>3972</v>
      </c>
      <c r="C688" s="112" t="s">
        <v>3973</v>
      </c>
      <c r="D688" s="112" t="s">
        <v>3974</v>
      </c>
      <c r="E688" s="112" t="s">
        <v>302</v>
      </c>
      <c r="F688" s="112" t="s">
        <v>3975</v>
      </c>
      <c r="G688" s="112" t="s">
        <v>488</v>
      </c>
      <c r="H688" s="75"/>
      <c r="I688" s="112" t="s">
        <v>505</v>
      </c>
      <c r="J688" s="112" t="s">
        <v>3728</v>
      </c>
      <c r="K688" s="75"/>
      <c r="L688" s="75"/>
      <c r="M688" s="75"/>
      <c r="N688" s="112">
        <v>1</v>
      </c>
      <c r="O688" s="75"/>
      <c r="P688" s="112">
        <v>42</v>
      </c>
      <c r="Q688" s="75"/>
      <c r="R688" s="112" t="s">
        <v>3</v>
      </c>
      <c r="S688" s="112" t="s">
        <v>19</v>
      </c>
    </row>
    <row r="689" spans="1:19" ht="15.75" customHeight="1" x14ac:dyDescent="0.35">
      <c r="A689" s="112">
        <v>1145</v>
      </c>
      <c r="B689" s="112" t="s">
        <v>3976</v>
      </c>
      <c r="C689" s="112" t="s">
        <v>3977</v>
      </c>
      <c r="D689" s="112" t="s">
        <v>3782</v>
      </c>
      <c r="E689" s="112" t="s">
        <v>295</v>
      </c>
      <c r="F689" s="112" t="s">
        <v>3978</v>
      </c>
      <c r="G689" s="112" t="s">
        <v>488</v>
      </c>
      <c r="H689" s="75"/>
      <c r="I689" s="112" t="s">
        <v>505</v>
      </c>
      <c r="J689" s="112" t="s">
        <v>3728</v>
      </c>
      <c r="K689" s="75"/>
      <c r="L689" s="75"/>
      <c r="M689" s="75"/>
      <c r="N689" s="112">
        <v>5</v>
      </c>
      <c r="O689" s="75"/>
      <c r="P689" s="112">
        <v>54</v>
      </c>
      <c r="Q689" s="75"/>
      <c r="R689" s="112" t="s">
        <v>3</v>
      </c>
      <c r="S689" s="112" t="s">
        <v>19</v>
      </c>
    </row>
    <row r="690" spans="1:19" ht="15.75" customHeight="1" x14ac:dyDescent="0.35">
      <c r="A690" s="112">
        <v>1146</v>
      </c>
      <c r="B690" s="112" t="s">
        <v>3979</v>
      </c>
      <c r="C690" s="112" t="s">
        <v>3980</v>
      </c>
      <c r="D690" s="112" t="s">
        <v>116</v>
      </c>
      <c r="E690" s="112" t="s">
        <v>295</v>
      </c>
      <c r="F690" s="112" t="s">
        <v>3981</v>
      </c>
      <c r="G690" s="112" t="s">
        <v>488</v>
      </c>
      <c r="H690" s="75"/>
      <c r="I690" s="112" t="s">
        <v>505</v>
      </c>
      <c r="J690" s="112" t="s">
        <v>3728</v>
      </c>
      <c r="K690" s="75"/>
      <c r="L690" s="75"/>
      <c r="M690" s="75"/>
      <c r="N690" s="112">
        <v>25</v>
      </c>
      <c r="O690" s="75"/>
      <c r="P690" s="112">
        <v>81</v>
      </c>
      <c r="Q690" s="75"/>
      <c r="R690" s="112" t="s">
        <v>3</v>
      </c>
      <c r="S690" s="112" t="s">
        <v>19</v>
      </c>
    </row>
    <row r="691" spans="1:19" ht="15.75" customHeight="1" x14ac:dyDescent="0.35">
      <c r="A691" s="112">
        <v>1147</v>
      </c>
      <c r="B691" s="112" t="s">
        <v>3982</v>
      </c>
      <c r="C691" s="112" t="s">
        <v>3983</v>
      </c>
      <c r="D691" s="112" t="s">
        <v>2002</v>
      </c>
      <c r="E691" s="112" t="s">
        <v>396</v>
      </c>
      <c r="F691" s="112" t="s">
        <v>3984</v>
      </c>
      <c r="G691" s="112" t="s">
        <v>3985</v>
      </c>
      <c r="H691" s="75"/>
      <c r="I691" s="112" t="s">
        <v>505</v>
      </c>
      <c r="J691" s="112" t="s">
        <v>3728</v>
      </c>
      <c r="K691" s="75"/>
      <c r="L691" s="75"/>
      <c r="M691" s="75"/>
      <c r="N691" s="112">
        <v>22</v>
      </c>
      <c r="O691" s="75"/>
      <c r="P691" s="112">
        <v>76</v>
      </c>
      <c r="Q691" s="75"/>
      <c r="R691" s="112" t="s">
        <v>3</v>
      </c>
      <c r="S691" s="112" t="s">
        <v>19</v>
      </c>
    </row>
    <row r="692" spans="1:19" ht="15.75" customHeight="1" x14ac:dyDescent="0.35">
      <c r="A692" s="112">
        <v>1148</v>
      </c>
      <c r="B692" s="112" t="s">
        <v>3986</v>
      </c>
      <c r="C692" s="112" t="s">
        <v>3987</v>
      </c>
      <c r="D692" s="112" t="s">
        <v>3988</v>
      </c>
      <c r="E692" s="112" t="s">
        <v>333</v>
      </c>
      <c r="F692" s="112" t="s">
        <v>3989</v>
      </c>
      <c r="G692" s="112" t="s">
        <v>488</v>
      </c>
      <c r="H692" s="75"/>
      <c r="I692" s="112" t="s">
        <v>1112</v>
      </c>
      <c r="J692" s="112" t="s">
        <v>64</v>
      </c>
      <c r="K692" s="75"/>
      <c r="L692" s="75"/>
      <c r="M692" s="75"/>
      <c r="N692" s="75"/>
      <c r="O692" s="75"/>
      <c r="P692" s="112">
        <v>34</v>
      </c>
      <c r="Q692" s="75"/>
      <c r="R692" s="112" t="s">
        <v>3</v>
      </c>
      <c r="S692" s="112" t="s">
        <v>19</v>
      </c>
    </row>
    <row r="693" spans="1:19" ht="15.75" customHeight="1" x14ac:dyDescent="0.35">
      <c r="A693" s="112">
        <v>1149</v>
      </c>
      <c r="B693" s="112" t="s">
        <v>3990</v>
      </c>
      <c r="C693" s="112" t="s">
        <v>3991</v>
      </c>
      <c r="D693" s="112" t="s">
        <v>3737</v>
      </c>
      <c r="E693" s="112" t="s">
        <v>295</v>
      </c>
      <c r="F693" s="112" t="s">
        <v>3992</v>
      </c>
      <c r="G693" s="112" t="s">
        <v>3993</v>
      </c>
      <c r="H693" s="75"/>
      <c r="I693" s="112" t="s">
        <v>505</v>
      </c>
      <c r="J693" s="112" t="s">
        <v>3728</v>
      </c>
      <c r="K693" s="75"/>
      <c r="L693" s="75"/>
      <c r="M693" s="75"/>
      <c r="N693" s="112">
        <v>14</v>
      </c>
      <c r="O693" s="75"/>
      <c r="P693" s="112">
        <v>93</v>
      </c>
      <c r="Q693" s="75"/>
      <c r="R693" s="112" t="s">
        <v>3</v>
      </c>
      <c r="S693" s="112" t="s">
        <v>19</v>
      </c>
    </row>
    <row r="694" spans="1:19" ht="15.75" customHeight="1" x14ac:dyDescent="0.35">
      <c r="A694" s="112">
        <v>1150</v>
      </c>
      <c r="B694" s="112" t="s">
        <v>3994</v>
      </c>
      <c r="C694" s="112" t="s">
        <v>3995</v>
      </c>
      <c r="D694" s="112" t="s">
        <v>3737</v>
      </c>
      <c r="E694" s="112" t="s">
        <v>302</v>
      </c>
      <c r="F694" s="112" t="s">
        <v>3996</v>
      </c>
      <c r="G694" s="112" t="s">
        <v>488</v>
      </c>
      <c r="H694" s="75"/>
      <c r="I694" s="112" t="s">
        <v>505</v>
      </c>
      <c r="J694" s="112" t="s">
        <v>3728</v>
      </c>
      <c r="K694" s="75"/>
      <c r="L694" s="75"/>
      <c r="M694" s="75"/>
      <c r="N694" s="75"/>
      <c r="O694" s="75"/>
      <c r="P694" s="75"/>
      <c r="Q694" s="75"/>
      <c r="R694" s="112" t="s">
        <v>3</v>
      </c>
      <c r="S694" s="112" t="s">
        <v>19</v>
      </c>
    </row>
    <row r="695" spans="1:19" ht="15.75" customHeight="1" x14ac:dyDescent="0.35">
      <c r="A695" s="112">
        <v>1151</v>
      </c>
      <c r="B695" s="112" t="s">
        <v>3997</v>
      </c>
      <c r="C695" s="112" t="s">
        <v>3998</v>
      </c>
      <c r="D695" s="112" t="s">
        <v>154</v>
      </c>
      <c r="E695" s="112" t="s">
        <v>346</v>
      </c>
      <c r="F695" s="112" t="s">
        <v>3999</v>
      </c>
      <c r="G695" s="112" t="s">
        <v>488</v>
      </c>
      <c r="H695" s="75"/>
      <c r="I695" s="112" t="s">
        <v>505</v>
      </c>
      <c r="J695" s="112" t="s">
        <v>3728</v>
      </c>
      <c r="K695" s="75"/>
      <c r="L695" s="75"/>
      <c r="M695" s="75"/>
      <c r="N695" s="112">
        <v>41</v>
      </c>
      <c r="O695" s="75"/>
      <c r="P695" s="112">
        <v>32</v>
      </c>
      <c r="Q695" s="75"/>
      <c r="R695" s="112" t="s">
        <v>3</v>
      </c>
      <c r="S695" s="112" t="s">
        <v>19</v>
      </c>
    </row>
    <row r="696" spans="1:19" ht="15.75" customHeight="1" x14ac:dyDescent="0.35">
      <c r="A696" s="112">
        <v>1152</v>
      </c>
      <c r="B696" s="112" t="s">
        <v>4000</v>
      </c>
      <c r="C696" s="112" t="s">
        <v>4001</v>
      </c>
      <c r="D696" s="112" t="s">
        <v>3890</v>
      </c>
      <c r="E696" s="112" t="s">
        <v>295</v>
      </c>
      <c r="F696" s="112" t="s">
        <v>4002</v>
      </c>
      <c r="G696" s="112" t="s">
        <v>488</v>
      </c>
      <c r="H696" s="75"/>
      <c r="I696" s="112" t="s">
        <v>1112</v>
      </c>
      <c r="J696" s="112" t="s">
        <v>64</v>
      </c>
      <c r="K696" s="75"/>
      <c r="L696" s="75"/>
      <c r="M696" s="75"/>
      <c r="N696" s="112">
        <v>5</v>
      </c>
      <c r="O696" s="75"/>
      <c r="P696" s="112">
        <v>1</v>
      </c>
      <c r="Q696" s="75"/>
      <c r="R696" s="112" t="s">
        <v>3</v>
      </c>
      <c r="S696" s="112" t="s">
        <v>19</v>
      </c>
    </row>
    <row r="697" spans="1:19" ht="15.75" customHeight="1" x14ac:dyDescent="0.35">
      <c r="A697" s="112">
        <v>1153</v>
      </c>
      <c r="B697" s="112" t="s">
        <v>4003</v>
      </c>
      <c r="C697" s="112" t="s">
        <v>4004</v>
      </c>
      <c r="D697" s="112" t="s">
        <v>3737</v>
      </c>
      <c r="E697" s="112" t="s">
        <v>310</v>
      </c>
      <c r="F697" s="112" t="s">
        <v>4005</v>
      </c>
      <c r="G697" s="112" t="s">
        <v>488</v>
      </c>
      <c r="H697" s="75"/>
      <c r="I697" s="112" t="s">
        <v>505</v>
      </c>
      <c r="J697" s="112" t="s">
        <v>3728</v>
      </c>
      <c r="K697" s="75"/>
      <c r="L697" s="75"/>
      <c r="M697" s="75"/>
      <c r="N697" s="112">
        <v>10</v>
      </c>
      <c r="O697" s="75"/>
      <c r="P697" s="112">
        <v>40</v>
      </c>
      <c r="Q697" s="75"/>
      <c r="R697" s="112" t="s">
        <v>3</v>
      </c>
      <c r="S697" s="112" t="s">
        <v>19</v>
      </c>
    </row>
    <row r="698" spans="1:19" ht="15.75" customHeight="1" x14ac:dyDescent="0.35">
      <c r="A698" s="112">
        <v>1154</v>
      </c>
      <c r="B698" s="112" t="s">
        <v>4006</v>
      </c>
      <c r="C698" s="112" t="s">
        <v>4007</v>
      </c>
      <c r="D698" s="112" t="s">
        <v>4008</v>
      </c>
      <c r="E698" s="112" t="s">
        <v>288</v>
      </c>
      <c r="F698" s="112" t="s">
        <v>4009</v>
      </c>
      <c r="G698" s="112" t="s">
        <v>4010</v>
      </c>
      <c r="H698" s="75"/>
      <c r="I698" s="112" t="s">
        <v>505</v>
      </c>
      <c r="J698" s="112" t="s">
        <v>3728</v>
      </c>
      <c r="K698" s="75"/>
      <c r="L698" s="75"/>
      <c r="M698" s="75"/>
      <c r="N698" s="112">
        <v>89</v>
      </c>
      <c r="O698" s="75"/>
      <c r="P698" s="112">
        <v>43</v>
      </c>
      <c r="Q698" s="75"/>
      <c r="R698" s="112" t="s">
        <v>3</v>
      </c>
      <c r="S698" s="112" t="s">
        <v>19</v>
      </c>
    </row>
    <row r="699" spans="1:19" ht="15.75" customHeight="1" x14ac:dyDescent="0.35">
      <c r="A699" s="112">
        <v>1155</v>
      </c>
      <c r="B699" s="112" t="s">
        <v>4011</v>
      </c>
      <c r="C699" s="112" t="s">
        <v>4012</v>
      </c>
      <c r="D699" s="112" t="s">
        <v>3782</v>
      </c>
      <c r="E699" s="112" t="s">
        <v>302</v>
      </c>
      <c r="F699" s="112" t="s">
        <v>4013</v>
      </c>
      <c r="G699" s="112" t="s">
        <v>4014</v>
      </c>
      <c r="H699" s="75"/>
      <c r="I699" s="112" t="s">
        <v>505</v>
      </c>
      <c r="J699" s="112" t="s">
        <v>3728</v>
      </c>
      <c r="K699" s="75"/>
      <c r="L699" s="75"/>
      <c r="M699" s="75"/>
      <c r="N699" s="112">
        <v>33</v>
      </c>
      <c r="O699" s="75"/>
      <c r="P699" s="112">
        <v>73</v>
      </c>
      <c r="Q699" s="75"/>
      <c r="R699" s="112" t="s">
        <v>3</v>
      </c>
      <c r="S699" s="112" t="s">
        <v>19</v>
      </c>
    </row>
    <row r="700" spans="1:19" ht="15.75" customHeight="1" x14ac:dyDescent="0.35">
      <c r="A700" s="112">
        <v>1156</v>
      </c>
      <c r="B700" s="112" t="s">
        <v>4015</v>
      </c>
      <c r="C700" s="112" t="s">
        <v>4016</v>
      </c>
      <c r="D700" s="112" t="s">
        <v>3819</v>
      </c>
      <c r="E700" s="112" t="s">
        <v>493</v>
      </c>
      <c r="F700" s="112" t="s">
        <v>4017</v>
      </c>
      <c r="G700" s="112" t="s">
        <v>488</v>
      </c>
      <c r="H700" s="75"/>
      <c r="I700" s="112" t="s">
        <v>505</v>
      </c>
      <c r="J700" s="112" t="s">
        <v>3728</v>
      </c>
      <c r="K700" s="75"/>
      <c r="L700" s="75"/>
      <c r="M700" s="75"/>
      <c r="N700" s="112">
        <v>7</v>
      </c>
      <c r="O700" s="75"/>
      <c r="P700" s="112">
        <v>67</v>
      </c>
      <c r="Q700" s="75"/>
      <c r="R700" s="112" t="s">
        <v>3</v>
      </c>
      <c r="S700" s="112" t="s">
        <v>19</v>
      </c>
    </row>
    <row r="701" spans="1:19" ht="15.75" customHeight="1" x14ac:dyDescent="0.35">
      <c r="A701" s="112">
        <v>1157</v>
      </c>
      <c r="B701" s="112" t="s">
        <v>4018</v>
      </c>
      <c r="C701" s="112" t="s">
        <v>4019</v>
      </c>
      <c r="D701" s="112" t="s">
        <v>3726</v>
      </c>
      <c r="E701" s="112" t="s">
        <v>302</v>
      </c>
      <c r="F701" s="112" t="s">
        <v>4020</v>
      </c>
      <c r="G701" s="112" t="s">
        <v>4021</v>
      </c>
      <c r="H701" s="75"/>
      <c r="I701" s="112" t="s">
        <v>505</v>
      </c>
      <c r="J701" s="112" t="s">
        <v>3728</v>
      </c>
      <c r="K701" s="75"/>
      <c r="L701" s="75"/>
      <c r="M701" s="75"/>
      <c r="N701" s="112">
        <v>42</v>
      </c>
      <c r="O701" s="75"/>
      <c r="P701" s="112">
        <v>9</v>
      </c>
      <c r="Q701" s="75"/>
      <c r="R701" s="112" t="s">
        <v>3</v>
      </c>
      <c r="S701" s="112" t="s">
        <v>19</v>
      </c>
    </row>
    <row r="702" spans="1:19" ht="15.75" customHeight="1" x14ac:dyDescent="0.35">
      <c r="A702" s="112">
        <v>1158</v>
      </c>
      <c r="B702" s="112" t="s">
        <v>4022</v>
      </c>
      <c r="C702" s="112" t="s">
        <v>4023</v>
      </c>
      <c r="D702" s="112" t="s">
        <v>3745</v>
      </c>
      <c r="E702" s="112" t="s">
        <v>396</v>
      </c>
      <c r="F702" s="112" t="s">
        <v>4024</v>
      </c>
      <c r="G702" s="112" t="s">
        <v>4025</v>
      </c>
      <c r="H702" s="75"/>
      <c r="I702" s="112" t="s">
        <v>505</v>
      </c>
      <c r="J702" s="112" t="s">
        <v>3728</v>
      </c>
      <c r="K702" s="75"/>
      <c r="L702" s="75"/>
      <c r="M702" s="75"/>
      <c r="N702" s="112">
        <v>200</v>
      </c>
      <c r="O702" s="75"/>
      <c r="P702" s="112">
        <v>34</v>
      </c>
      <c r="Q702" s="75"/>
      <c r="R702" s="112" t="s">
        <v>3</v>
      </c>
      <c r="S702" s="112" t="s">
        <v>19</v>
      </c>
    </row>
    <row r="703" spans="1:19" ht="15.75" customHeight="1" x14ac:dyDescent="0.35">
      <c r="A703" s="112">
        <v>1159</v>
      </c>
      <c r="B703" s="112" t="s">
        <v>4026</v>
      </c>
      <c r="C703" s="112" t="s">
        <v>4027</v>
      </c>
      <c r="D703" s="112" t="s">
        <v>4028</v>
      </c>
      <c r="E703" s="112" t="s">
        <v>295</v>
      </c>
      <c r="F703" s="112" t="s">
        <v>4029</v>
      </c>
      <c r="G703" s="112" t="s">
        <v>488</v>
      </c>
      <c r="H703" s="75"/>
      <c r="I703" s="112" t="s">
        <v>1112</v>
      </c>
      <c r="J703" s="112" t="s">
        <v>64</v>
      </c>
      <c r="K703" s="75"/>
      <c r="L703" s="75"/>
      <c r="M703" s="75"/>
      <c r="N703" s="112">
        <v>7</v>
      </c>
      <c r="O703" s="75"/>
      <c r="P703" s="112">
        <v>35</v>
      </c>
      <c r="Q703" s="75"/>
      <c r="R703" s="112" t="s">
        <v>3</v>
      </c>
      <c r="S703" s="112" t="s">
        <v>19</v>
      </c>
    </row>
    <row r="704" spans="1:19" ht="15.75" customHeight="1" x14ac:dyDescent="0.35">
      <c r="A704" s="112">
        <v>1160</v>
      </c>
      <c r="B704" s="112" t="s">
        <v>4030</v>
      </c>
      <c r="C704" s="112" t="s">
        <v>4031</v>
      </c>
      <c r="D704" s="112" t="s">
        <v>116</v>
      </c>
      <c r="E704" s="112" t="s">
        <v>288</v>
      </c>
      <c r="F704" s="112" t="s">
        <v>4032</v>
      </c>
      <c r="G704" s="112" t="s">
        <v>488</v>
      </c>
      <c r="H704" s="75"/>
      <c r="I704" s="112" t="s">
        <v>505</v>
      </c>
      <c r="J704" s="112" t="s">
        <v>3728</v>
      </c>
      <c r="K704" s="75"/>
      <c r="L704" s="75"/>
      <c r="M704" s="75"/>
      <c r="N704" s="112">
        <v>122</v>
      </c>
      <c r="O704" s="75"/>
      <c r="P704" s="112">
        <v>121</v>
      </c>
      <c r="Q704" s="75"/>
      <c r="R704" s="112" t="s">
        <v>3</v>
      </c>
      <c r="S704" s="112" t="s">
        <v>19</v>
      </c>
    </row>
    <row r="705" spans="1:19" ht="15.75" customHeight="1" x14ac:dyDescent="0.35">
      <c r="A705" s="112">
        <v>1161</v>
      </c>
      <c r="B705" s="112" t="s">
        <v>4033</v>
      </c>
      <c r="C705" s="112" t="s">
        <v>4034</v>
      </c>
      <c r="D705" s="112" t="s">
        <v>116</v>
      </c>
      <c r="E705" s="112" t="s">
        <v>302</v>
      </c>
      <c r="F705" s="112" t="s">
        <v>4035</v>
      </c>
      <c r="G705" s="112" t="s">
        <v>488</v>
      </c>
      <c r="H705" s="75"/>
      <c r="I705" s="112" t="s">
        <v>505</v>
      </c>
      <c r="J705" s="112" t="s">
        <v>3728</v>
      </c>
      <c r="K705" s="75"/>
      <c r="L705" s="75"/>
      <c r="M705" s="75"/>
      <c r="N705" s="112">
        <v>47</v>
      </c>
      <c r="O705" s="75"/>
      <c r="P705" s="112">
        <v>38</v>
      </c>
      <c r="Q705" s="75"/>
      <c r="R705" s="112" t="s">
        <v>3</v>
      </c>
      <c r="S705" s="112" t="s">
        <v>19</v>
      </c>
    </row>
    <row r="706" spans="1:19" ht="15.75" customHeight="1" x14ac:dyDescent="0.35">
      <c r="A706" s="112">
        <v>1162</v>
      </c>
      <c r="B706" s="112" t="s">
        <v>4036</v>
      </c>
      <c r="C706" s="112" t="s">
        <v>4037</v>
      </c>
      <c r="D706" s="112" t="s">
        <v>3782</v>
      </c>
      <c r="E706" s="112" t="s">
        <v>396</v>
      </c>
      <c r="F706" s="112" t="s">
        <v>4038</v>
      </c>
      <c r="G706" s="112" t="s">
        <v>488</v>
      </c>
      <c r="H706" s="75"/>
      <c r="I706" s="112" t="s">
        <v>505</v>
      </c>
      <c r="J706" s="112" t="s">
        <v>3728</v>
      </c>
      <c r="K706" s="75"/>
      <c r="L706" s="75"/>
      <c r="M706" s="75"/>
      <c r="N706" s="112">
        <v>21</v>
      </c>
      <c r="O706" s="75"/>
      <c r="P706" s="112">
        <v>55</v>
      </c>
      <c r="Q706" s="75"/>
      <c r="R706" s="112" t="s">
        <v>3</v>
      </c>
      <c r="S706" s="112" t="s">
        <v>19</v>
      </c>
    </row>
    <row r="707" spans="1:19" ht="15.75" customHeight="1" x14ac:dyDescent="0.35">
      <c r="A707" s="112">
        <v>1163</v>
      </c>
      <c r="B707" s="112" t="s">
        <v>4039</v>
      </c>
      <c r="C707" s="112" t="s">
        <v>4040</v>
      </c>
      <c r="D707" s="112" t="s">
        <v>3745</v>
      </c>
      <c r="E707" s="112" t="s">
        <v>295</v>
      </c>
      <c r="F707" s="112" t="s">
        <v>4041</v>
      </c>
      <c r="G707" s="112" t="s">
        <v>488</v>
      </c>
      <c r="H707" s="75"/>
      <c r="I707" s="112" t="s">
        <v>505</v>
      </c>
      <c r="J707" s="112" t="s">
        <v>3728</v>
      </c>
      <c r="K707" s="75"/>
      <c r="L707" s="75"/>
      <c r="M707" s="75"/>
      <c r="N707" s="112">
        <v>10</v>
      </c>
      <c r="O707" s="75"/>
      <c r="P707" s="112">
        <v>55</v>
      </c>
      <c r="Q707" s="75"/>
      <c r="R707" s="112" t="s">
        <v>3</v>
      </c>
      <c r="S707" s="112" t="s">
        <v>19</v>
      </c>
    </row>
    <row r="708" spans="1:19" ht="15.75" customHeight="1" x14ac:dyDescent="0.35">
      <c r="A708" s="112">
        <v>1164</v>
      </c>
      <c r="B708" s="112" t="s">
        <v>4042</v>
      </c>
      <c r="C708" s="112" t="s">
        <v>4043</v>
      </c>
      <c r="D708" s="112" t="s">
        <v>3737</v>
      </c>
      <c r="E708" s="112" t="s">
        <v>302</v>
      </c>
      <c r="F708" s="112" t="s">
        <v>4044</v>
      </c>
      <c r="G708" s="112" t="s">
        <v>488</v>
      </c>
      <c r="H708" s="75"/>
      <c r="I708" s="112" t="s">
        <v>505</v>
      </c>
      <c r="J708" s="112" t="s">
        <v>3728</v>
      </c>
      <c r="K708" s="75"/>
      <c r="L708" s="75"/>
      <c r="M708" s="75"/>
      <c r="N708" s="112">
        <v>5</v>
      </c>
      <c r="O708" s="75"/>
      <c r="P708" s="112">
        <v>43</v>
      </c>
      <c r="Q708" s="75"/>
      <c r="R708" s="112" t="s">
        <v>3</v>
      </c>
      <c r="S708" s="112" t="s">
        <v>19</v>
      </c>
    </row>
    <row r="709" spans="1:19" ht="15.75" customHeight="1" x14ac:dyDescent="0.35">
      <c r="A709" s="112">
        <v>1165</v>
      </c>
      <c r="B709" s="112" t="s">
        <v>4045</v>
      </c>
      <c r="C709" s="112" t="s">
        <v>4046</v>
      </c>
      <c r="D709" s="112" t="s">
        <v>4047</v>
      </c>
      <c r="E709" s="112" t="s">
        <v>302</v>
      </c>
      <c r="F709" s="112" t="s">
        <v>4048</v>
      </c>
      <c r="G709" s="112" t="s">
        <v>4049</v>
      </c>
      <c r="H709" s="75"/>
      <c r="I709" s="112" t="s">
        <v>505</v>
      </c>
      <c r="J709" s="112" t="s">
        <v>3728</v>
      </c>
      <c r="K709" s="75"/>
      <c r="L709" s="75"/>
      <c r="M709" s="75"/>
      <c r="N709" s="112">
        <v>4</v>
      </c>
      <c r="O709" s="75"/>
      <c r="P709" s="112">
        <v>38</v>
      </c>
      <c r="Q709" s="75"/>
      <c r="R709" s="112" t="s">
        <v>3</v>
      </c>
      <c r="S709" s="112" t="s">
        <v>19</v>
      </c>
    </row>
    <row r="710" spans="1:19" ht="15.75" customHeight="1" x14ac:dyDescent="0.35">
      <c r="A710" s="112">
        <v>1166</v>
      </c>
      <c r="B710" s="112" t="s">
        <v>4050</v>
      </c>
      <c r="C710" s="112" t="s">
        <v>4051</v>
      </c>
      <c r="D710" s="112" t="s">
        <v>3731</v>
      </c>
      <c r="E710" s="112" t="s">
        <v>556</v>
      </c>
      <c r="F710" s="112" t="s">
        <v>4052</v>
      </c>
      <c r="G710" s="112" t="s">
        <v>488</v>
      </c>
      <c r="H710" s="75"/>
      <c r="I710" s="112" t="s">
        <v>505</v>
      </c>
      <c r="J710" s="112" t="s">
        <v>3728</v>
      </c>
      <c r="K710" s="75"/>
      <c r="L710" s="75"/>
      <c r="M710" s="75"/>
      <c r="N710" s="112">
        <v>3</v>
      </c>
      <c r="O710" s="75"/>
      <c r="P710" s="112">
        <v>17</v>
      </c>
      <c r="Q710" s="75"/>
      <c r="R710" s="112" t="s">
        <v>3</v>
      </c>
      <c r="S710" s="112" t="s">
        <v>19</v>
      </c>
    </row>
    <row r="711" spans="1:19" ht="15.75" customHeight="1" x14ac:dyDescent="0.35">
      <c r="A711" s="112">
        <v>1167</v>
      </c>
      <c r="B711" s="112" t="s">
        <v>4053</v>
      </c>
      <c r="C711" s="112" t="s">
        <v>4054</v>
      </c>
      <c r="D711" s="112" t="s">
        <v>3737</v>
      </c>
      <c r="E711" s="112" t="s">
        <v>333</v>
      </c>
      <c r="F711" s="112" t="s">
        <v>4055</v>
      </c>
      <c r="G711" s="112" t="s">
        <v>488</v>
      </c>
      <c r="H711" s="75"/>
      <c r="I711" s="112" t="s">
        <v>505</v>
      </c>
      <c r="J711" s="112" t="s">
        <v>3728</v>
      </c>
      <c r="K711" s="75"/>
      <c r="L711" s="75"/>
      <c r="M711" s="75"/>
      <c r="N711" s="112">
        <v>260</v>
      </c>
      <c r="O711" s="75"/>
      <c r="P711" s="112">
        <v>42</v>
      </c>
      <c r="Q711" s="75"/>
      <c r="R711" s="112" t="s">
        <v>3</v>
      </c>
      <c r="S711" s="112" t="s">
        <v>19</v>
      </c>
    </row>
    <row r="712" spans="1:19" ht="15.75" customHeight="1" x14ac:dyDescent="0.35">
      <c r="A712" s="112">
        <v>1168</v>
      </c>
      <c r="B712" s="112" t="s">
        <v>4056</v>
      </c>
      <c r="C712" s="112" t="s">
        <v>4057</v>
      </c>
      <c r="D712" s="112" t="s">
        <v>3731</v>
      </c>
      <c r="E712" s="112" t="s">
        <v>556</v>
      </c>
      <c r="F712" s="112" t="s">
        <v>4058</v>
      </c>
      <c r="G712" s="112" t="s">
        <v>488</v>
      </c>
      <c r="H712" s="75"/>
      <c r="I712" s="112" t="s">
        <v>505</v>
      </c>
      <c r="J712" s="112" t="s">
        <v>3728</v>
      </c>
      <c r="K712" s="75"/>
      <c r="L712" s="75"/>
      <c r="M712" s="75"/>
      <c r="N712" s="75"/>
      <c r="O712" s="75"/>
      <c r="P712" s="112">
        <v>3</v>
      </c>
      <c r="Q712" s="75"/>
      <c r="R712" s="112" t="s">
        <v>3</v>
      </c>
      <c r="S712" s="112" t="s">
        <v>19</v>
      </c>
    </row>
    <row r="713" spans="1:19" ht="15.75" customHeight="1" x14ac:dyDescent="0.35">
      <c r="A713" s="112">
        <v>1169</v>
      </c>
      <c r="B713" s="112" t="s">
        <v>4059</v>
      </c>
      <c r="C713" s="112" t="s">
        <v>4060</v>
      </c>
      <c r="D713" s="112" t="s">
        <v>3875</v>
      </c>
      <c r="E713" s="112" t="s">
        <v>295</v>
      </c>
      <c r="F713" s="112" t="s">
        <v>4061</v>
      </c>
      <c r="G713" s="112" t="s">
        <v>488</v>
      </c>
      <c r="H713" s="75"/>
      <c r="I713" s="112" t="s">
        <v>505</v>
      </c>
      <c r="J713" s="112" t="s">
        <v>3728</v>
      </c>
      <c r="K713" s="75"/>
      <c r="L713" s="75"/>
      <c r="M713" s="75"/>
      <c r="N713" s="112">
        <v>7</v>
      </c>
      <c r="O713" s="75"/>
      <c r="P713" s="112">
        <v>31</v>
      </c>
      <c r="Q713" s="75"/>
      <c r="R713" s="112" t="s">
        <v>3</v>
      </c>
      <c r="S713" s="112" t="s">
        <v>19</v>
      </c>
    </row>
    <row r="714" spans="1:19" ht="15.75" customHeight="1" x14ac:dyDescent="0.35">
      <c r="A714" s="112">
        <v>1170</v>
      </c>
      <c r="B714" s="112" t="s">
        <v>4062</v>
      </c>
      <c r="C714" s="112" t="s">
        <v>4063</v>
      </c>
      <c r="D714" s="112" t="s">
        <v>3819</v>
      </c>
      <c r="E714" s="112" t="s">
        <v>310</v>
      </c>
      <c r="F714" s="112" t="s">
        <v>4064</v>
      </c>
      <c r="G714" s="112" t="s">
        <v>488</v>
      </c>
      <c r="H714" s="75"/>
      <c r="I714" s="112" t="s">
        <v>505</v>
      </c>
      <c r="J714" s="112" t="s">
        <v>3728</v>
      </c>
      <c r="K714" s="75"/>
      <c r="L714" s="75"/>
      <c r="M714" s="75"/>
      <c r="N714" s="112">
        <v>8</v>
      </c>
      <c r="O714" s="75"/>
      <c r="P714" s="112">
        <v>34</v>
      </c>
      <c r="Q714" s="75"/>
      <c r="R714" s="112" t="s">
        <v>3</v>
      </c>
      <c r="S714" s="112" t="s">
        <v>19</v>
      </c>
    </row>
    <row r="715" spans="1:19" ht="15.75" customHeight="1" x14ac:dyDescent="0.35">
      <c r="A715" s="112">
        <v>1171</v>
      </c>
      <c r="B715" s="112" t="s">
        <v>4065</v>
      </c>
      <c r="C715" s="112" t="s">
        <v>4066</v>
      </c>
      <c r="D715" s="112" t="s">
        <v>3924</v>
      </c>
      <c r="E715" s="112" t="s">
        <v>493</v>
      </c>
      <c r="F715" s="112" t="s">
        <v>4067</v>
      </c>
      <c r="G715" s="112" t="s">
        <v>4068</v>
      </c>
      <c r="H715" s="75"/>
      <c r="I715" s="112" t="s">
        <v>505</v>
      </c>
      <c r="J715" s="112" t="s">
        <v>3728</v>
      </c>
      <c r="K715" s="75"/>
      <c r="L715" s="75"/>
      <c r="M715" s="75"/>
      <c r="N715" s="112">
        <v>3</v>
      </c>
      <c r="O715" s="75"/>
      <c r="P715" s="112">
        <v>25</v>
      </c>
      <c r="Q715" s="75"/>
      <c r="R715" s="112" t="s">
        <v>3</v>
      </c>
      <c r="S715" s="112" t="s">
        <v>19</v>
      </c>
    </row>
    <row r="716" spans="1:19" ht="15.75" customHeight="1" x14ac:dyDescent="0.35">
      <c r="A716" s="112">
        <v>1172</v>
      </c>
      <c r="B716" s="112" t="s">
        <v>4069</v>
      </c>
      <c r="C716" s="112" t="s">
        <v>4070</v>
      </c>
      <c r="D716" s="112" t="s">
        <v>3875</v>
      </c>
      <c r="E716" s="112" t="s">
        <v>302</v>
      </c>
      <c r="F716" s="112" t="s">
        <v>4071</v>
      </c>
      <c r="G716" s="112" t="s">
        <v>488</v>
      </c>
      <c r="H716" s="75"/>
      <c r="I716" s="112" t="s">
        <v>505</v>
      </c>
      <c r="J716" s="112" t="s">
        <v>3728</v>
      </c>
      <c r="K716" s="75"/>
      <c r="L716" s="75"/>
      <c r="M716" s="75"/>
      <c r="N716" s="112">
        <v>4</v>
      </c>
      <c r="O716" s="75"/>
      <c r="P716" s="112">
        <v>16</v>
      </c>
      <c r="Q716" s="75"/>
      <c r="R716" s="112" t="s">
        <v>3</v>
      </c>
      <c r="S716" s="112" t="s">
        <v>19</v>
      </c>
    </row>
    <row r="717" spans="1:19" ht="15.75" customHeight="1" x14ac:dyDescent="0.35">
      <c r="A717" s="112">
        <v>1173</v>
      </c>
      <c r="B717" s="112" t="s">
        <v>4072</v>
      </c>
      <c r="C717" s="112" t="s">
        <v>4073</v>
      </c>
      <c r="D717" s="112" t="s">
        <v>3731</v>
      </c>
      <c r="E717" s="112" t="s">
        <v>556</v>
      </c>
      <c r="F717" s="112" t="s">
        <v>4074</v>
      </c>
      <c r="G717" s="112" t="s">
        <v>488</v>
      </c>
      <c r="H717" s="75"/>
      <c r="I717" s="112" t="s">
        <v>505</v>
      </c>
      <c r="J717" s="112" t="s">
        <v>3728</v>
      </c>
      <c r="K717" s="75"/>
      <c r="L717" s="75"/>
      <c r="M717" s="75"/>
      <c r="N717" s="112">
        <v>1</v>
      </c>
      <c r="O717" s="75"/>
      <c r="P717" s="112">
        <v>17</v>
      </c>
      <c r="Q717" s="75"/>
      <c r="R717" s="112" t="s">
        <v>3</v>
      </c>
      <c r="S717" s="112" t="s">
        <v>19</v>
      </c>
    </row>
    <row r="718" spans="1:19" ht="15.75" customHeight="1" x14ac:dyDescent="0.35">
      <c r="A718" s="112">
        <v>1174</v>
      </c>
      <c r="B718" s="112" t="s">
        <v>4075</v>
      </c>
      <c r="C718" s="112" t="s">
        <v>4076</v>
      </c>
      <c r="D718" s="112" t="s">
        <v>3944</v>
      </c>
      <c r="E718" s="112" t="s">
        <v>556</v>
      </c>
      <c r="F718" s="112" t="s">
        <v>4077</v>
      </c>
      <c r="G718" s="112" t="s">
        <v>488</v>
      </c>
      <c r="H718" s="75"/>
      <c r="I718" s="112" t="s">
        <v>505</v>
      </c>
      <c r="J718" s="112" t="s">
        <v>3728</v>
      </c>
      <c r="K718" s="75"/>
      <c r="L718" s="75"/>
      <c r="M718" s="75"/>
      <c r="N718" s="112">
        <v>2</v>
      </c>
      <c r="O718" s="75"/>
      <c r="P718" s="112">
        <v>58</v>
      </c>
      <c r="Q718" s="75"/>
      <c r="R718" s="112" t="s">
        <v>3</v>
      </c>
      <c r="S718" s="112" t="s">
        <v>19</v>
      </c>
    </row>
    <row r="719" spans="1:19" ht="15.75" customHeight="1" x14ac:dyDescent="0.35">
      <c r="A719" s="112">
        <v>1175</v>
      </c>
      <c r="B719" s="112" t="s">
        <v>4078</v>
      </c>
      <c r="C719" s="112" t="s">
        <v>4079</v>
      </c>
      <c r="D719" s="112" t="s">
        <v>154</v>
      </c>
      <c r="E719" s="112" t="s">
        <v>295</v>
      </c>
      <c r="F719" s="112" t="s">
        <v>4080</v>
      </c>
      <c r="G719" s="112" t="s">
        <v>488</v>
      </c>
      <c r="H719" s="75"/>
      <c r="I719" s="112" t="s">
        <v>505</v>
      </c>
      <c r="J719" s="112" t="s">
        <v>3728</v>
      </c>
      <c r="K719" s="75"/>
      <c r="L719" s="75"/>
      <c r="M719" s="75"/>
      <c r="N719" s="112">
        <v>6</v>
      </c>
      <c r="O719" s="75"/>
      <c r="P719" s="112">
        <v>55</v>
      </c>
      <c r="Q719" s="75"/>
      <c r="R719" s="112" t="s">
        <v>3</v>
      </c>
      <c r="S719" s="112" t="s">
        <v>19</v>
      </c>
    </row>
    <row r="720" spans="1:19" ht="15.75" customHeight="1" x14ac:dyDescent="0.35">
      <c r="A720" s="112">
        <v>1176</v>
      </c>
      <c r="B720" s="112" t="s">
        <v>4081</v>
      </c>
      <c r="C720" s="112" t="s">
        <v>4082</v>
      </c>
      <c r="D720" s="112" t="s">
        <v>3726</v>
      </c>
      <c r="E720" s="112" t="s">
        <v>556</v>
      </c>
      <c r="F720" s="112" t="s">
        <v>4083</v>
      </c>
      <c r="G720" s="112" t="s">
        <v>488</v>
      </c>
      <c r="H720" s="75"/>
      <c r="I720" s="112" t="s">
        <v>505</v>
      </c>
      <c r="J720" s="112" t="s">
        <v>3728</v>
      </c>
      <c r="K720" s="75"/>
      <c r="L720" s="75"/>
      <c r="M720" s="75"/>
      <c r="N720" s="75"/>
      <c r="O720" s="75"/>
      <c r="P720" s="112">
        <v>7</v>
      </c>
      <c r="Q720" s="75"/>
      <c r="R720" s="112" t="s">
        <v>3</v>
      </c>
      <c r="S720" s="112" t="s">
        <v>19</v>
      </c>
    </row>
    <row r="721" spans="1:19" ht="15.75" customHeight="1" x14ac:dyDescent="0.35">
      <c r="A721" s="112">
        <v>1177</v>
      </c>
      <c r="B721" s="112" t="s">
        <v>4084</v>
      </c>
      <c r="C721" s="112" t="s">
        <v>4085</v>
      </c>
      <c r="D721" s="112" t="s">
        <v>4086</v>
      </c>
      <c r="E721" s="112" t="s">
        <v>346</v>
      </c>
      <c r="F721" s="112" t="s">
        <v>4087</v>
      </c>
      <c r="G721" s="112" t="s">
        <v>488</v>
      </c>
      <c r="H721" s="75"/>
      <c r="I721" s="112" t="s">
        <v>505</v>
      </c>
      <c r="J721" s="112" t="s">
        <v>3728</v>
      </c>
      <c r="K721" s="75"/>
      <c r="L721" s="75"/>
      <c r="M721" s="75"/>
      <c r="N721" s="112">
        <v>26</v>
      </c>
      <c r="O721" s="75"/>
      <c r="P721" s="112">
        <v>36</v>
      </c>
      <c r="Q721" s="75"/>
      <c r="R721" s="112" t="s">
        <v>3</v>
      </c>
      <c r="S721" s="112" t="s">
        <v>19</v>
      </c>
    </row>
    <row r="722" spans="1:19" ht="15.75" customHeight="1" x14ac:dyDescent="0.35">
      <c r="A722" s="112">
        <v>1178</v>
      </c>
      <c r="B722" s="112" t="s">
        <v>4088</v>
      </c>
      <c r="C722" s="112" t="s">
        <v>4089</v>
      </c>
      <c r="D722" s="112" t="s">
        <v>3944</v>
      </c>
      <c r="E722" s="112" t="s">
        <v>295</v>
      </c>
      <c r="F722" s="112" t="s">
        <v>4090</v>
      </c>
      <c r="G722" s="112" t="s">
        <v>488</v>
      </c>
      <c r="H722" s="75"/>
      <c r="I722" s="112" t="s">
        <v>505</v>
      </c>
      <c r="J722" s="112" t="s">
        <v>3728</v>
      </c>
      <c r="K722" s="75"/>
      <c r="L722" s="75"/>
      <c r="M722" s="75"/>
      <c r="N722" s="112">
        <v>9</v>
      </c>
      <c r="O722" s="75"/>
      <c r="P722" s="112">
        <v>83</v>
      </c>
      <c r="Q722" s="75"/>
      <c r="R722" s="112" t="s">
        <v>3</v>
      </c>
      <c r="S722" s="112" t="s">
        <v>19</v>
      </c>
    </row>
    <row r="723" spans="1:19" ht="15.75" customHeight="1" x14ac:dyDescent="0.35">
      <c r="A723" s="112">
        <v>1179</v>
      </c>
      <c r="B723" s="112" t="s">
        <v>4091</v>
      </c>
      <c r="C723" s="112" t="s">
        <v>4092</v>
      </c>
      <c r="D723" s="112" t="s">
        <v>3850</v>
      </c>
      <c r="E723" s="112" t="s">
        <v>639</v>
      </c>
      <c r="F723" s="112" t="s">
        <v>4093</v>
      </c>
      <c r="G723" s="112" t="s">
        <v>4094</v>
      </c>
      <c r="H723" s="75"/>
      <c r="I723" s="112" t="s">
        <v>505</v>
      </c>
      <c r="J723" s="112" t="s">
        <v>3728</v>
      </c>
      <c r="K723" s="75"/>
      <c r="L723" s="75"/>
      <c r="M723" s="75"/>
      <c r="N723" s="112">
        <v>26</v>
      </c>
      <c r="O723" s="75"/>
      <c r="P723" s="112">
        <v>21</v>
      </c>
      <c r="Q723" s="75"/>
      <c r="R723" s="112" t="s">
        <v>3</v>
      </c>
      <c r="S723" s="112" t="s">
        <v>19</v>
      </c>
    </row>
    <row r="724" spans="1:19" ht="15.75" customHeight="1" x14ac:dyDescent="0.35">
      <c r="A724" s="112">
        <v>1180</v>
      </c>
      <c r="B724" s="112" t="s">
        <v>4095</v>
      </c>
      <c r="C724" s="112" t="s">
        <v>4096</v>
      </c>
      <c r="D724" s="112" t="s">
        <v>4097</v>
      </c>
      <c r="E724" s="112" t="s">
        <v>493</v>
      </c>
      <c r="F724" s="112" t="s">
        <v>4098</v>
      </c>
      <c r="G724" s="112" t="s">
        <v>488</v>
      </c>
      <c r="H724" s="75"/>
      <c r="I724" s="112" t="s">
        <v>505</v>
      </c>
      <c r="J724" s="112" t="s">
        <v>3728</v>
      </c>
      <c r="K724" s="75"/>
      <c r="L724" s="75"/>
      <c r="M724" s="75"/>
      <c r="N724" s="112">
        <v>20</v>
      </c>
      <c r="O724" s="75"/>
      <c r="P724" s="112">
        <v>34</v>
      </c>
      <c r="Q724" s="75"/>
      <c r="R724" s="112" t="s">
        <v>3</v>
      </c>
      <c r="S724" s="112" t="s">
        <v>19</v>
      </c>
    </row>
    <row r="725" spans="1:19" ht="15.75" customHeight="1" x14ac:dyDescent="0.35">
      <c r="A725" s="112">
        <v>1181</v>
      </c>
      <c r="B725" s="112" t="s">
        <v>4099</v>
      </c>
      <c r="C725" s="112" t="s">
        <v>4100</v>
      </c>
      <c r="D725" s="112" t="s">
        <v>3726</v>
      </c>
      <c r="E725" s="112" t="s">
        <v>325</v>
      </c>
      <c r="F725" s="112" t="s">
        <v>4101</v>
      </c>
      <c r="G725" s="112" t="s">
        <v>4102</v>
      </c>
      <c r="H725" s="75"/>
      <c r="I725" s="112" t="s">
        <v>505</v>
      </c>
      <c r="J725" s="112" t="s">
        <v>3728</v>
      </c>
      <c r="K725" s="75"/>
      <c r="L725" s="75"/>
      <c r="M725" s="75"/>
      <c r="N725" s="112">
        <v>13</v>
      </c>
      <c r="O725" s="75"/>
      <c r="P725" s="112">
        <v>20</v>
      </c>
      <c r="Q725" s="75"/>
      <c r="R725" s="112" t="s">
        <v>3</v>
      </c>
      <c r="S725" s="112" t="s">
        <v>19</v>
      </c>
    </row>
    <row r="726" spans="1:19" ht="15.75" customHeight="1" x14ac:dyDescent="0.35">
      <c r="A726" s="112">
        <v>1182</v>
      </c>
      <c r="B726" s="112" t="s">
        <v>4103</v>
      </c>
      <c r="C726" s="112" t="s">
        <v>4104</v>
      </c>
      <c r="D726" s="112" t="s">
        <v>3843</v>
      </c>
      <c r="E726" s="112" t="s">
        <v>346</v>
      </c>
      <c r="F726" s="112" t="s">
        <v>4105</v>
      </c>
      <c r="G726" s="112" t="s">
        <v>488</v>
      </c>
      <c r="H726" s="75"/>
      <c r="I726" s="112" t="s">
        <v>505</v>
      </c>
      <c r="J726" s="112" t="s">
        <v>3728</v>
      </c>
      <c r="K726" s="75"/>
      <c r="L726" s="75"/>
      <c r="M726" s="75"/>
      <c r="N726" s="112">
        <v>3</v>
      </c>
      <c r="O726" s="75"/>
      <c r="P726" s="112">
        <v>7</v>
      </c>
      <c r="Q726" s="75"/>
      <c r="R726" s="112" t="s">
        <v>3</v>
      </c>
      <c r="S726" s="112" t="s">
        <v>19</v>
      </c>
    </row>
    <row r="727" spans="1:19" ht="15.75" customHeight="1" x14ac:dyDescent="0.35">
      <c r="A727" s="112">
        <v>1183</v>
      </c>
      <c r="B727" s="112" t="s">
        <v>4106</v>
      </c>
      <c r="C727" s="112" t="s">
        <v>4107</v>
      </c>
      <c r="D727" s="112" t="s">
        <v>4108</v>
      </c>
      <c r="E727" s="112" t="s">
        <v>556</v>
      </c>
      <c r="F727" s="112" t="s">
        <v>4109</v>
      </c>
      <c r="G727" s="112" t="s">
        <v>4110</v>
      </c>
      <c r="H727" s="75"/>
      <c r="I727" s="112" t="s">
        <v>505</v>
      </c>
      <c r="J727" s="112" t="s">
        <v>3728</v>
      </c>
      <c r="K727" s="75"/>
      <c r="L727" s="75"/>
      <c r="M727" s="75"/>
      <c r="N727" s="112">
        <v>1</v>
      </c>
      <c r="O727" s="75"/>
      <c r="P727" s="112">
        <v>52</v>
      </c>
      <c r="Q727" s="75"/>
      <c r="R727" s="112" t="s">
        <v>3</v>
      </c>
      <c r="S727" s="112" t="s">
        <v>19</v>
      </c>
    </row>
    <row r="728" spans="1:19" ht="15.75" customHeight="1" x14ac:dyDescent="0.35">
      <c r="A728" s="112">
        <v>1184</v>
      </c>
      <c r="B728" s="112" t="s">
        <v>4111</v>
      </c>
      <c r="C728" s="112" t="s">
        <v>4112</v>
      </c>
      <c r="D728" s="112" t="s">
        <v>3875</v>
      </c>
      <c r="E728" s="112" t="s">
        <v>346</v>
      </c>
      <c r="F728" s="112" t="s">
        <v>4113</v>
      </c>
      <c r="G728" s="112" t="s">
        <v>488</v>
      </c>
      <c r="H728" s="75"/>
      <c r="I728" s="112" t="s">
        <v>505</v>
      </c>
      <c r="J728" s="112" t="s">
        <v>3728</v>
      </c>
      <c r="K728" s="75"/>
      <c r="L728" s="75"/>
      <c r="M728" s="75"/>
      <c r="N728" s="112">
        <v>2</v>
      </c>
      <c r="O728" s="75"/>
      <c r="P728" s="112">
        <v>19</v>
      </c>
      <c r="Q728" s="75"/>
      <c r="R728" s="112" t="s">
        <v>3</v>
      </c>
      <c r="S728" s="112" t="s">
        <v>19</v>
      </c>
    </row>
    <row r="729" spans="1:19" ht="15.75" customHeight="1" x14ac:dyDescent="0.35">
      <c r="A729" s="112">
        <v>1185</v>
      </c>
      <c r="B729" s="112" t="s">
        <v>4114</v>
      </c>
      <c r="C729" s="112" t="s">
        <v>4115</v>
      </c>
      <c r="D729" s="112" t="s">
        <v>3726</v>
      </c>
      <c r="E729" s="112" t="s">
        <v>333</v>
      </c>
      <c r="F729" s="112" t="s">
        <v>1732</v>
      </c>
      <c r="G729" s="112" t="s">
        <v>4116</v>
      </c>
      <c r="H729" s="75"/>
      <c r="I729" s="112" t="s">
        <v>505</v>
      </c>
      <c r="J729" s="112" t="s">
        <v>3728</v>
      </c>
      <c r="K729" s="75"/>
      <c r="L729" s="75"/>
      <c r="M729" s="75"/>
      <c r="N729" s="112">
        <v>4</v>
      </c>
      <c r="O729" s="75"/>
      <c r="P729" s="112">
        <v>12</v>
      </c>
      <c r="Q729" s="75"/>
      <c r="R729" s="112" t="s">
        <v>3</v>
      </c>
      <c r="S729" s="112" t="s">
        <v>19</v>
      </c>
    </row>
    <row r="730" spans="1:19" ht="15.75" customHeight="1" x14ac:dyDescent="0.35">
      <c r="A730" s="112">
        <v>1186</v>
      </c>
      <c r="B730" s="112" t="s">
        <v>4117</v>
      </c>
      <c r="C730" s="112" t="s">
        <v>4118</v>
      </c>
      <c r="D730" s="112" t="s">
        <v>3843</v>
      </c>
      <c r="E730" s="112" t="s">
        <v>325</v>
      </c>
      <c r="F730" s="112" t="s">
        <v>4119</v>
      </c>
      <c r="G730" s="112" t="s">
        <v>488</v>
      </c>
      <c r="H730" s="75"/>
      <c r="I730" s="112" t="s">
        <v>505</v>
      </c>
      <c r="J730" s="112" t="s">
        <v>3728</v>
      </c>
      <c r="K730" s="75"/>
      <c r="L730" s="75"/>
      <c r="M730" s="75"/>
      <c r="N730" s="112">
        <v>5</v>
      </c>
      <c r="O730" s="75"/>
      <c r="P730" s="112">
        <v>45</v>
      </c>
      <c r="Q730" s="75"/>
      <c r="R730" s="112" t="s">
        <v>3</v>
      </c>
      <c r="S730" s="112" t="s">
        <v>19</v>
      </c>
    </row>
    <row r="731" spans="1:19" ht="15.75" customHeight="1" x14ac:dyDescent="0.35">
      <c r="A731" s="112">
        <v>1187</v>
      </c>
      <c r="B731" s="112" t="s">
        <v>4120</v>
      </c>
      <c r="C731" s="112" t="s">
        <v>4121</v>
      </c>
      <c r="D731" s="112" t="s">
        <v>3782</v>
      </c>
      <c r="E731" s="112" t="s">
        <v>396</v>
      </c>
      <c r="F731" s="112" t="s">
        <v>4122</v>
      </c>
      <c r="G731" s="112" t="s">
        <v>4123</v>
      </c>
      <c r="H731" s="75"/>
      <c r="I731" s="112" t="s">
        <v>505</v>
      </c>
      <c r="J731" s="112" t="s">
        <v>3728</v>
      </c>
      <c r="K731" s="75"/>
      <c r="L731" s="75"/>
      <c r="M731" s="75"/>
      <c r="N731" s="112">
        <v>294</v>
      </c>
      <c r="O731" s="75"/>
      <c r="P731" s="112">
        <v>57</v>
      </c>
      <c r="Q731" s="75"/>
      <c r="R731" s="112" t="s">
        <v>3</v>
      </c>
      <c r="S731" s="112" t="s">
        <v>19</v>
      </c>
    </row>
    <row r="732" spans="1:19" ht="15.75" customHeight="1" x14ac:dyDescent="0.35">
      <c r="A732" s="112">
        <v>1188</v>
      </c>
      <c r="B732" s="112" t="s">
        <v>4124</v>
      </c>
      <c r="C732" s="112" t="s">
        <v>4125</v>
      </c>
      <c r="D732" s="112" t="s">
        <v>3791</v>
      </c>
      <c r="E732" s="112" t="s">
        <v>302</v>
      </c>
      <c r="F732" s="112" t="s">
        <v>4126</v>
      </c>
      <c r="G732" s="112" t="s">
        <v>488</v>
      </c>
      <c r="H732" s="75"/>
      <c r="I732" s="112" t="s">
        <v>505</v>
      </c>
      <c r="J732" s="112" t="s">
        <v>3728</v>
      </c>
      <c r="K732" s="75"/>
      <c r="L732" s="75"/>
      <c r="M732" s="75"/>
      <c r="N732" s="112">
        <v>1</v>
      </c>
      <c r="O732" s="75"/>
      <c r="P732" s="112">
        <v>60</v>
      </c>
      <c r="Q732" s="75"/>
      <c r="R732" s="112" t="s">
        <v>3</v>
      </c>
      <c r="S732" s="112" t="s">
        <v>19</v>
      </c>
    </row>
    <row r="733" spans="1:19" ht="15.75" customHeight="1" x14ac:dyDescent="0.35">
      <c r="A733" s="112">
        <v>1189</v>
      </c>
      <c r="B733" s="112" t="s">
        <v>4127</v>
      </c>
      <c r="C733" s="112" t="s">
        <v>4128</v>
      </c>
      <c r="D733" s="112" t="s">
        <v>3924</v>
      </c>
      <c r="E733" s="112" t="s">
        <v>639</v>
      </c>
      <c r="F733" s="112" t="s">
        <v>4129</v>
      </c>
      <c r="G733" s="112" t="s">
        <v>488</v>
      </c>
      <c r="H733" s="75"/>
      <c r="I733" s="112" t="s">
        <v>505</v>
      </c>
      <c r="J733" s="112" t="s">
        <v>3728</v>
      </c>
      <c r="K733" s="75"/>
      <c r="L733" s="75"/>
      <c r="M733" s="75"/>
      <c r="N733" s="75"/>
      <c r="O733" s="75"/>
      <c r="P733" s="75"/>
      <c r="Q733" s="75"/>
      <c r="R733" s="112" t="s">
        <v>3</v>
      </c>
      <c r="S733" s="112" t="s">
        <v>19</v>
      </c>
    </row>
    <row r="734" spans="1:19" ht="15.75" customHeight="1" x14ac:dyDescent="0.35">
      <c r="A734" s="112">
        <v>1190</v>
      </c>
      <c r="B734" s="112" t="s">
        <v>4130</v>
      </c>
      <c r="C734" s="112" t="s">
        <v>4131</v>
      </c>
      <c r="D734" s="112" t="s">
        <v>4132</v>
      </c>
      <c r="E734" s="112" t="s">
        <v>288</v>
      </c>
      <c r="F734" s="112" t="s">
        <v>4133</v>
      </c>
      <c r="G734" s="112" t="s">
        <v>4134</v>
      </c>
      <c r="H734" s="75"/>
      <c r="I734" s="112" t="s">
        <v>505</v>
      </c>
      <c r="J734" s="112" t="s">
        <v>3728</v>
      </c>
      <c r="K734" s="75"/>
      <c r="L734" s="75"/>
      <c r="M734" s="75"/>
      <c r="N734" s="112">
        <v>53</v>
      </c>
      <c r="O734" s="75"/>
      <c r="P734" s="112">
        <v>88</v>
      </c>
      <c r="Q734" s="75"/>
      <c r="R734" s="112" t="s">
        <v>3</v>
      </c>
      <c r="S734" s="112" t="s">
        <v>19</v>
      </c>
    </row>
    <row r="735" spans="1:19" ht="15.75" customHeight="1" x14ac:dyDescent="0.35">
      <c r="A735" s="112">
        <v>1191</v>
      </c>
      <c r="B735" s="112" t="s">
        <v>4135</v>
      </c>
      <c r="C735" s="112" t="s">
        <v>4136</v>
      </c>
      <c r="D735" s="112" t="s">
        <v>3843</v>
      </c>
      <c r="E735" s="112" t="s">
        <v>302</v>
      </c>
      <c r="F735" s="112" t="s">
        <v>4137</v>
      </c>
      <c r="G735" s="112" t="s">
        <v>4138</v>
      </c>
      <c r="H735" s="75"/>
      <c r="I735" s="112" t="s">
        <v>505</v>
      </c>
      <c r="J735" s="112" t="s">
        <v>3728</v>
      </c>
      <c r="K735" s="75"/>
      <c r="L735" s="75"/>
      <c r="M735" s="75"/>
      <c r="N735" s="112">
        <v>12</v>
      </c>
      <c r="O735" s="75"/>
      <c r="P735" s="112">
        <v>37</v>
      </c>
      <c r="Q735" s="75"/>
      <c r="R735" s="112" t="s">
        <v>3</v>
      </c>
      <c r="S735" s="112" t="s">
        <v>19</v>
      </c>
    </row>
    <row r="736" spans="1:19" ht="15.75" customHeight="1" x14ac:dyDescent="0.35">
      <c r="A736" s="112">
        <v>1192</v>
      </c>
      <c r="B736" s="112" t="s">
        <v>4139</v>
      </c>
      <c r="C736" s="112" t="s">
        <v>4140</v>
      </c>
      <c r="D736" s="112" t="s">
        <v>3737</v>
      </c>
      <c r="E736" s="112" t="s">
        <v>325</v>
      </c>
      <c r="F736" s="112" t="s">
        <v>4141</v>
      </c>
      <c r="G736" s="112" t="s">
        <v>4142</v>
      </c>
      <c r="H736" s="75"/>
      <c r="I736" s="112" t="s">
        <v>505</v>
      </c>
      <c r="J736" s="112" t="s">
        <v>3728</v>
      </c>
      <c r="K736" s="75"/>
      <c r="L736" s="75"/>
      <c r="M736" s="75"/>
      <c r="N736" s="112">
        <v>9</v>
      </c>
      <c r="O736" s="75"/>
      <c r="P736" s="112">
        <v>27</v>
      </c>
      <c r="Q736" s="75"/>
      <c r="R736" s="112" t="s">
        <v>3</v>
      </c>
      <c r="S736" s="112" t="s">
        <v>19</v>
      </c>
    </row>
    <row r="737" spans="1:19" ht="15.75" customHeight="1" x14ac:dyDescent="0.35">
      <c r="A737" s="112">
        <v>1193</v>
      </c>
      <c r="B737" s="112" t="s">
        <v>4143</v>
      </c>
      <c r="C737" s="112" t="s">
        <v>4144</v>
      </c>
      <c r="D737" s="112" t="s">
        <v>3782</v>
      </c>
      <c r="E737" s="112" t="s">
        <v>346</v>
      </c>
      <c r="F737" s="112" t="s">
        <v>4145</v>
      </c>
      <c r="G737" s="112" t="s">
        <v>4146</v>
      </c>
      <c r="H737" s="75"/>
      <c r="I737" s="112" t="s">
        <v>505</v>
      </c>
      <c r="J737" s="112" t="s">
        <v>3728</v>
      </c>
      <c r="K737" s="75"/>
      <c r="L737" s="75"/>
      <c r="M737" s="75"/>
      <c r="N737" s="112">
        <v>3</v>
      </c>
      <c r="O737" s="75"/>
      <c r="P737" s="112">
        <v>5</v>
      </c>
      <c r="Q737" s="75"/>
      <c r="R737" s="112" t="s">
        <v>3</v>
      </c>
      <c r="S737" s="112" t="s">
        <v>19</v>
      </c>
    </row>
    <row r="738" spans="1:19" ht="15.75" customHeight="1" x14ac:dyDescent="0.35">
      <c r="A738" s="112">
        <v>1194</v>
      </c>
      <c r="B738" s="112" t="s">
        <v>4147</v>
      </c>
      <c r="C738" s="112" t="s">
        <v>4148</v>
      </c>
      <c r="D738" s="112" t="s">
        <v>154</v>
      </c>
      <c r="E738" s="112" t="s">
        <v>288</v>
      </c>
      <c r="F738" s="112" t="s">
        <v>4149</v>
      </c>
      <c r="G738" s="112" t="s">
        <v>488</v>
      </c>
      <c r="H738" s="75"/>
      <c r="I738" s="112" t="s">
        <v>505</v>
      </c>
      <c r="J738" s="112" t="s">
        <v>3728</v>
      </c>
      <c r="K738" s="75"/>
      <c r="L738" s="75"/>
      <c r="M738" s="75"/>
      <c r="N738" s="112">
        <v>31</v>
      </c>
      <c r="O738" s="75"/>
      <c r="P738" s="112">
        <v>19</v>
      </c>
      <c r="Q738" s="75"/>
      <c r="R738" s="112" t="s">
        <v>3</v>
      </c>
      <c r="S738" s="112" t="s">
        <v>19</v>
      </c>
    </row>
    <row r="739" spans="1:19" ht="15.75" customHeight="1" x14ac:dyDescent="0.35">
      <c r="A739" s="112">
        <v>1195</v>
      </c>
      <c r="B739" s="112" t="s">
        <v>4150</v>
      </c>
      <c r="C739" s="112" t="s">
        <v>4151</v>
      </c>
      <c r="D739" s="112" t="s">
        <v>3924</v>
      </c>
      <c r="E739" s="112" t="s">
        <v>346</v>
      </c>
      <c r="F739" s="112" t="s">
        <v>4152</v>
      </c>
      <c r="G739" s="112" t="s">
        <v>4153</v>
      </c>
      <c r="H739" s="75"/>
      <c r="I739" s="112" t="s">
        <v>505</v>
      </c>
      <c r="J739" s="112" t="s">
        <v>3728</v>
      </c>
      <c r="K739" s="75"/>
      <c r="L739" s="75"/>
      <c r="M739" s="75"/>
      <c r="N739" s="112">
        <v>29</v>
      </c>
      <c r="O739" s="75"/>
      <c r="P739" s="112">
        <v>24</v>
      </c>
      <c r="Q739" s="75"/>
      <c r="R739" s="112" t="s">
        <v>3</v>
      </c>
      <c r="S739" s="112" t="s">
        <v>19</v>
      </c>
    </row>
    <row r="740" spans="1:19" ht="15.75" customHeight="1" x14ac:dyDescent="0.35">
      <c r="A740" s="112">
        <v>1196</v>
      </c>
      <c r="B740" s="112" t="s">
        <v>4154</v>
      </c>
      <c r="C740" s="112" t="s">
        <v>4155</v>
      </c>
      <c r="D740" s="112" t="s">
        <v>3737</v>
      </c>
      <c r="E740" s="112" t="s">
        <v>302</v>
      </c>
      <c r="F740" s="112" t="s">
        <v>4156</v>
      </c>
      <c r="G740" s="112" t="s">
        <v>488</v>
      </c>
      <c r="H740" s="75"/>
      <c r="I740" s="112" t="s">
        <v>505</v>
      </c>
      <c r="J740" s="112" t="s">
        <v>3728</v>
      </c>
      <c r="K740" s="75"/>
      <c r="L740" s="75"/>
      <c r="M740" s="75"/>
      <c r="N740" s="112">
        <v>45</v>
      </c>
      <c r="O740" s="75"/>
      <c r="P740" s="112">
        <v>43</v>
      </c>
      <c r="Q740" s="75"/>
      <c r="R740" s="112" t="s">
        <v>3</v>
      </c>
      <c r="S740" s="112" t="s">
        <v>19</v>
      </c>
    </row>
    <row r="741" spans="1:19" ht="15.75" customHeight="1" x14ac:dyDescent="0.35">
      <c r="A741" s="112">
        <v>1197</v>
      </c>
      <c r="B741" s="112" t="s">
        <v>4157</v>
      </c>
      <c r="C741" s="112" t="s">
        <v>4158</v>
      </c>
      <c r="D741" s="112" t="s">
        <v>3819</v>
      </c>
      <c r="E741" s="112" t="s">
        <v>295</v>
      </c>
      <c r="F741" s="112" t="s">
        <v>4159</v>
      </c>
      <c r="G741" s="112" t="s">
        <v>4160</v>
      </c>
      <c r="H741" s="75"/>
      <c r="I741" s="112" t="s">
        <v>505</v>
      </c>
      <c r="J741" s="112" t="s">
        <v>3728</v>
      </c>
      <c r="K741" s="75"/>
      <c r="L741" s="75"/>
      <c r="M741" s="75"/>
      <c r="N741" s="112">
        <v>2</v>
      </c>
      <c r="O741" s="75"/>
      <c r="P741" s="112">
        <v>57</v>
      </c>
      <c r="Q741" s="75"/>
      <c r="R741" s="112" t="s">
        <v>3</v>
      </c>
      <c r="S741" s="112" t="s">
        <v>19</v>
      </c>
    </row>
    <row r="742" spans="1:19" ht="15.75" customHeight="1" x14ac:dyDescent="0.35">
      <c r="A742" s="112">
        <v>1198</v>
      </c>
      <c r="B742" s="112" t="s">
        <v>4161</v>
      </c>
      <c r="C742" s="112" t="s">
        <v>4162</v>
      </c>
      <c r="D742" s="112" t="s">
        <v>4163</v>
      </c>
      <c r="E742" s="112" t="s">
        <v>288</v>
      </c>
      <c r="F742" s="112" t="s">
        <v>4164</v>
      </c>
      <c r="G742" s="112" t="s">
        <v>488</v>
      </c>
      <c r="H742" s="75"/>
      <c r="I742" s="112" t="s">
        <v>505</v>
      </c>
      <c r="J742" s="112" t="s">
        <v>3728</v>
      </c>
      <c r="K742" s="75"/>
      <c r="L742" s="75"/>
      <c r="M742" s="75"/>
      <c r="N742" s="112">
        <v>31</v>
      </c>
      <c r="O742" s="75"/>
      <c r="P742" s="112">
        <v>48</v>
      </c>
      <c r="Q742" s="75"/>
      <c r="R742" s="112" t="s">
        <v>3</v>
      </c>
      <c r="S742" s="112" t="s">
        <v>19</v>
      </c>
    </row>
    <row r="743" spans="1:19" ht="15.75" customHeight="1" x14ac:dyDescent="0.35">
      <c r="A743" s="112">
        <v>1199</v>
      </c>
      <c r="B743" s="112" t="s">
        <v>4165</v>
      </c>
      <c r="C743" s="112" t="s">
        <v>4166</v>
      </c>
      <c r="D743" s="112" t="s">
        <v>3737</v>
      </c>
      <c r="E743" s="112" t="s">
        <v>639</v>
      </c>
      <c r="F743" s="112" t="s">
        <v>4167</v>
      </c>
      <c r="G743" s="112" t="s">
        <v>4168</v>
      </c>
      <c r="H743" s="75"/>
      <c r="I743" s="112" t="s">
        <v>505</v>
      </c>
      <c r="J743" s="112" t="s">
        <v>3728</v>
      </c>
      <c r="K743" s="75"/>
      <c r="L743" s="75"/>
      <c r="M743" s="75"/>
      <c r="N743" s="112">
        <v>9</v>
      </c>
      <c r="O743" s="75"/>
      <c r="P743" s="112">
        <v>45</v>
      </c>
      <c r="Q743" s="75"/>
      <c r="R743" s="112" t="s">
        <v>3</v>
      </c>
      <c r="S743" s="112" t="s">
        <v>19</v>
      </c>
    </row>
    <row r="744" spans="1:19" ht="15.75" customHeight="1" x14ac:dyDescent="0.35">
      <c r="A744" s="112">
        <v>1200</v>
      </c>
      <c r="B744" s="112" t="s">
        <v>4169</v>
      </c>
      <c r="C744" s="112" t="s">
        <v>4170</v>
      </c>
      <c r="D744" s="112" t="s">
        <v>3745</v>
      </c>
      <c r="E744" s="112" t="s">
        <v>346</v>
      </c>
      <c r="F744" s="112" t="s">
        <v>4171</v>
      </c>
      <c r="G744" s="112" t="s">
        <v>4172</v>
      </c>
      <c r="H744" s="75"/>
      <c r="I744" s="112" t="s">
        <v>505</v>
      </c>
      <c r="J744" s="112" t="s">
        <v>3728</v>
      </c>
      <c r="K744" s="75"/>
      <c r="L744" s="75"/>
      <c r="M744" s="75"/>
      <c r="N744" s="112">
        <v>9</v>
      </c>
      <c r="O744" s="75"/>
      <c r="P744" s="112">
        <v>22</v>
      </c>
      <c r="Q744" s="75"/>
      <c r="R744" s="112" t="s">
        <v>3</v>
      </c>
      <c r="S744" s="112" t="s">
        <v>19</v>
      </c>
    </row>
    <row r="745" spans="1:19" ht="15.75" customHeight="1" x14ac:dyDescent="0.35">
      <c r="A745" s="112">
        <v>1201</v>
      </c>
      <c r="B745" s="112" t="s">
        <v>4173</v>
      </c>
      <c r="C745" s="112" t="s">
        <v>4174</v>
      </c>
      <c r="D745" s="112" t="s">
        <v>3737</v>
      </c>
      <c r="E745" s="112" t="s">
        <v>288</v>
      </c>
      <c r="F745" s="112" t="s">
        <v>746</v>
      </c>
      <c r="G745" s="112" t="s">
        <v>488</v>
      </c>
      <c r="H745" s="75"/>
      <c r="I745" s="112" t="s">
        <v>505</v>
      </c>
      <c r="J745" s="112" t="s">
        <v>3728</v>
      </c>
      <c r="K745" s="75"/>
      <c r="L745" s="75"/>
      <c r="M745" s="75"/>
      <c r="N745" s="112">
        <v>22</v>
      </c>
      <c r="O745" s="75"/>
      <c r="P745" s="112">
        <v>19</v>
      </c>
      <c r="Q745" s="75"/>
      <c r="R745" s="112" t="s">
        <v>3</v>
      </c>
      <c r="S745" s="112" t="s">
        <v>19</v>
      </c>
    </row>
    <row r="746" spans="1:19" ht="15.75" customHeight="1" x14ac:dyDescent="0.35">
      <c r="A746" s="112">
        <v>1202</v>
      </c>
      <c r="B746" s="112" t="s">
        <v>4175</v>
      </c>
      <c r="C746" s="112" t="s">
        <v>4176</v>
      </c>
      <c r="D746" s="112" t="s">
        <v>4177</v>
      </c>
      <c r="E746" s="112" t="s">
        <v>302</v>
      </c>
      <c r="F746" s="112" t="s">
        <v>4178</v>
      </c>
      <c r="G746" s="112" t="s">
        <v>4179</v>
      </c>
      <c r="H746" s="75"/>
      <c r="I746" s="112" t="s">
        <v>505</v>
      </c>
      <c r="J746" s="112" t="s">
        <v>3728</v>
      </c>
      <c r="K746" s="75"/>
      <c r="L746" s="75"/>
      <c r="M746" s="75"/>
      <c r="N746" s="112">
        <v>4</v>
      </c>
      <c r="O746" s="75"/>
      <c r="P746" s="112">
        <v>51</v>
      </c>
      <c r="Q746" s="75"/>
      <c r="R746" s="112" t="s">
        <v>3</v>
      </c>
      <c r="S746" s="112" t="s">
        <v>19</v>
      </c>
    </row>
    <row r="747" spans="1:19" ht="15.75" customHeight="1" x14ac:dyDescent="0.35">
      <c r="A747" s="112">
        <v>1203</v>
      </c>
      <c r="B747" s="112" t="s">
        <v>4180</v>
      </c>
      <c r="C747" s="112" t="s">
        <v>4181</v>
      </c>
      <c r="D747" s="112" t="s">
        <v>3782</v>
      </c>
      <c r="E747" s="112" t="s">
        <v>346</v>
      </c>
      <c r="F747" s="112" t="s">
        <v>4182</v>
      </c>
      <c r="G747" s="112" t="s">
        <v>488</v>
      </c>
      <c r="H747" s="75"/>
      <c r="I747" s="112" t="s">
        <v>505</v>
      </c>
      <c r="J747" s="112" t="s">
        <v>3728</v>
      </c>
      <c r="K747" s="75"/>
      <c r="L747" s="75"/>
      <c r="M747" s="75"/>
      <c r="N747" s="112">
        <v>41</v>
      </c>
      <c r="O747" s="75"/>
      <c r="P747" s="112">
        <v>17</v>
      </c>
      <c r="Q747" s="75"/>
      <c r="R747" s="112" t="s">
        <v>3</v>
      </c>
      <c r="S747" s="112" t="s">
        <v>19</v>
      </c>
    </row>
    <row r="748" spans="1:19" ht="15.75" customHeight="1" x14ac:dyDescent="0.35">
      <c r="A748" s="112">
        <v>1204</v>
      </c>
      <c r="B748" s="112" t="s">
        <v>4183</v>
      </c>
      <c r="C748" s="112" t="s">
        <v>4184</v>
      </c>
      <c r="D748" s="112" t="s">
        <v>4185</v>
      </c>
      <c r="E748" s="112" t="s">
        <v>295</v>
      </c>
      <c r="F748" s="112" t="s">
        <v>4186</v>
      </c>
      <c r="G748" s="112" t="s">
        <v>4187</v>
      </c>
      <c r="H748" s="75"/>
      <c r="I748" s="112" t="s">
        <v>505</v>
      </c>
      <c r="J748" s="112" t="s">
        <v>488</v>
      </c>
      <c r="K748" s="75"/>
      <c r="L748" s="75"/>
      <c r="M748" s="75"/>
      <c r="N748" s="112">
        <v>27</v>
      </c>
      <c r="O748" s="75"/>
      <c r="P748" s="112">
        <v>42</v>
      </c>
      <c r="Q748" s="75"/>
      <c r="R748" s="112" t="s">
        <v>3</v>
      </c>
      <c r="S748" s="112" t="s">
        <v>19</v>
      </c>
    </row>
    <row r="749" spans="1:19" ht="15.75" customHeight="1" x14ac:dyDescent="0.35">
      <c r="A749" s="112">
        <v>1205</v>
      </c>
      <c r="B749" s="112" t="s">
        <v>4188</v>
      </c>
      <c r="C749" s="112" t="s">
        <v>4189</v>
      </c>
      <c r="D749" s="112" t="s">
        <v>116</v>
      </c>
      <c r="E749" s="112" t="s">
        <v>493</v>
      </c>
      <c r="F749" s="112" t="s">
        <v>4190</v>
      </c>
      <c r="G749" s="112" t="s">
        <v>4191</v>
      </c>
      <c r="H749" s="75"/>
      <c r="I749" s="112" t="s">
        <v>505</v>
      </c>
      <c r="J749" s="112" t="s">
        <v>3728</v>
      </c>
      <c r="K749" s="75"/>
      <c r="L749" s="75"/>
      <c r="M749" s="75"/>
      <c r="N749" s="112">
        <v>8</v>
      </c>
      <c r="O749" s="75"/>
      <c r="P749" s="112">
        <v>13</v>
      </c>
      <c r="Q749" s="75"/>
      <c r="R749" s="112" t="s">
        <v>3</v>
      </c>
      <c r="S749" s="112" t="s">
        <v>19</v>
      </c>
    </row>
    <row r="750" spans="1:19" ht="15.75" customHeight="1" x14ac:dyDescent="0.35">
      <c r="A750" s="112">
        <v>1206</v>
      </c>
      <c r="B750" s="112" t="s">
        <v>4192</v>
      </c>
      <c r="C750" s="112" t="s">
        <v>4193</v>
      </c>
      <c r="D750" s="112" t="s">
        <v>4194</v>
      </c>
      <c r="E750" s="112" t="s">
        <v>302</v>
      </c>
      <c r="F750" s="112" t="s">
        <v>4195</v>
      </c>
      <c r="G750" s="112" t="s">
        <v>488</v>
      </c>
      <c r="H750" s="75"/>
      <c r="I750" s="112" t="s">
        <v>505</v>
      </c>
      <c r="J750" s="112" t="s">
        <v>3728</v>
      </c>
      <c r="K750" s="75"/>
      <c r="L750" s="75"/>
      <c r="M750" s="75"/>
      <c r="N750" s="112">
        <v>34</v>
      </c>
      <c r="O750" s="75"/>
      <c r="P750" s="112">
        <v>49</v>
      </c>
      <c r="Q750" s="75"/>
      <c r="R750" s="112" t="s">
        <v>3</v>
      </c>
      <c r="S750" s="112" t="s">
        <v>19</v>
      </c>
    </row>
    <row r="751" spans="1:19" ht="15.75" customHeight="1" x14ac:dyDescent="0.35">
      <c r="A751" s="112">
        <v>1208</v>
      </c>
      <c r="B751" s="112" t="s">
        <v>4197</v>
      </c>
      <c r="C751" s="112" t="s">
        <v>4198</v>
      </c>
      <c r="D751" s="112" t="s">
        <v>3737</v>
      </c>
      <c r="E751" s="112" t="s">
        <v>396</v>
      </c>
      <c r="F751" s="112" t="s">
        <v>4199</v>
      </c>
      <c r="G751" s="112" t="s">
        <v>4200</v>
      </c>
      <c r="H751" s="75"/>
      <c r="I751" s="112" t="s">
        <v>505</v>
      </c>
      <c r="J751" s="112" t="s">
        <v>3728</v>
      </c>
      <c r="K751" s="75"/>
      <c r="L751" s="75"/>
      <c r="M751" s="75"/>
      <c r="N751" s="112">
        <v>7</v>
      </c>
      <c r="O751" s="75"/>
      <c r="P751" s="112">
        <v>29</v>
      </c>
      <c r="Q751" s="75"/>
      <c r="R751" s="112" t="s">
        <v>3</v>
      </c>
      <c r="S751" s="112" t="s">
        <v>19</v>
      </c>
    </row>
    <row r="752" spans="1:19" ht="15.75" customHeight="1" x14ac:dyDescent="0.35">
      <c r="A752" s="112">
        <v>1209</v>
      </c>
      <c r="B752" s="112" t="s">
        <v>4201</v>
      </c>
      <c r="C752" s="112" t="s">
        <v>4202</v>
      </c>
      <c r="D752" s="112" t="s">
        <v>3737</v>
      </c>
      <c r="E752" s="112" t="s">
        <v>325</v>
      </c>
      <c r="F752" s="112" t="s">
        <v>4203</v>
      </c>
      <c r="G752" s="112" t="s">
        <v>488</v>
      </c>
      <c r="H752" s="75"/>
      <c r="I752" s="112" t="s">
        <v>505</v>
      </c>
      <c r="J752" s="112" t="s">
        <v>3728</v>
      </c>
      <c r="K752" s="75"/>
      <c r="L752" s="75"/>
      <c r="M752" s="75"/>
      <c r="N752" s="112">
        <v>4</v>
      </c>
      <c r="O752" s="75"/>
      <c r="P752" s="112">
        <v>28</v>
      </c>
      <c r="Q752" s="75"/>
      <c r="R752" s="112" t="s">
        <v>3</v>
      </c>
      <c r="S752" s="112" t="s">
        <v>19</v>
      </c>
    </row>
    <row r="753" spans="1:19" ht="15.75" customHeight="1" x14ac:dyDescent="0.35">
      <c r="A753" s="112">
        <v>1210</v>
      </c>
      <c r="B753" s="112" t="s">
        <v>4204</v>
      </c>
      <c r="C753" s="112" t="s">
        <v>4205</v>
      </c>
      <c r="D753" s="112" t="s">
        <v>3731</v>
      </c>
      <c r="E753" s="112" t="s">
        <v>295</v>
      </c>
      <c r="F753" s="112" t="s">
        <v>4206</v>
      </c>
      <c r="G753" s="112" t="s">
        <v>488</v>
      </c>
      <c r="H753" s="75"/>
      <c r="I753" s="112" t="s">
        <v>505</v>
      </c>
      <c r="J753" s="112" t="s">
        <v>3728</v>
      </c>
      <c r="K753" s="75"/>
      <c r="L753" s="75"/>
      <c r="M753" s="75"/>
      <c r="N753" s="112">
        <v>21</v>
      </c>
      <c r="O753" s="75"/>
      <c r="P753" s="112">
        <v>50</v>
      </c>
      <c r="Q753" s="75"/>
      <c r="R753" s="112" t="s">
        <v>3</v>
      </c>
      <c r="S753" s="112" t="s">
        <v>19</v>
      </c>
    </row>
    <row r="754" spans="1:19" ht="15.75" customHeight="1" x14ac:dyDescent="0.35">
      <c r="A754" s="112">
        <v>1211</v>
      </c>
      <c r="B754" s="112" t="s">
        <v>4207</v>
      </c>
      <c r="C754" s="112" t="s">
        <v>4208</v>
      </c>
      <c r="D754" s="112" t="s">
        <v>4209</v>
      </c>
      <c r="E754" s="112" t="s">
        <v>325</v>
      </c>
      <c r="F754" s="112" t="s">
        <v>4210</v>
      </c>
      <c r="G754" s="112" t="s">
        <v>488</v>
      </c>
      <c r="H754" s="75"/>
      <c r="I754" s="112" t="s">
        <v>1112</v>
      </c>
      <c r="J754" s="112" t="s">
        <v>64</v>
      </c>
      <c r="K754" s="75"/>
      <c r="L754" s="75"/>
      <c r="M754" s="75"/>
      <c r="N754" s="112">
        <v>6</v>
      </c>
      <c r="O754" s="75"/>
      <c r="P754" s="112">
        <v>40</v>
      </c>
      <c r="Q754" s="75"/>
      <c r="R754" s="112" t="s">
        <v>3</v>
      </c>
      <c r="S754" s="112" t="s">
        <v>19</v>
      </c>
    </row>
    <row r="755" spans="1:19" ht="15.75" customHeight="1" x14ac:dyDescent="0.35">
      <c r="A755" s="112">
        <v>1212</v>
      </c>
      <c r="B755" s="112" t="s">
        <v>4211</v>
      </c>
      <c r="C755" s="112" t="s">
        <v>4212</v>
      </c>
      <c r="D755" s="112" t="s">
        <v>3920</v>
      </c>
      <c r="E755" s="112" t="s">
        <v>493</v>
      </c>
      <c r="F755" s="112" t="s">
        <v>4213</v>
      </c>
      <c r="G755" s="112" t="s">
        <v>488</v>
      </c>
      <c r="H755" s="75"/>
      <c r="I755" s="112" t="s">
        <v>505</v>
      </c>
      <c r="J755" s="112" t="s">
        <v>3728</v>
      </c>
      <c r="K755" s="75"/>
      <c r="L755" s="75"/>
      <c r="M755" s="75"/>
      <c r="N755" s="112">
        <v>5</v>
      </c>
      <c r="O755" s="75"/>
      <c r="P755" s="112">
        <v>24</v>
      </c>
      <c r="Q755" s="75"/>
      <c r="R755" s="112" t="s">
        <v>3</v>
      </c>
      <c r="S755" s="112" t="s">
        <v>19</v>
      </c>
    </row>
    <row r="756" spans="1:19" ht="15.75" customHeight="1" x14ac:dyDescent="0.35">
      <c r="A756" s="112">
        <v>1213</v>
      </c>
      <c r="B756" s="112" t="s">
        <v>4214</v>
      </c>
      <c r="C756" s="112" t="s">
        <v>4215</v>
      </c>
      <c r="D756" s="112" t="s">
        <v>3843</v>
      </c>
      <c r="E756" s="112" t="s">
        <v>288</v>
      </c>
      <c r="F756" s="112" t="s">
        <v>4216</v>
      </c>
      <c r="G756" s="112" t="s">
        <v>488</v>
      </c>
      <c r="H756" s="75"/>
      <c r="I756" s="112" t="s">
        <v>505</v>
      </c>
      <c r="J756" s="112" t="s">
        <v>3728</v>
      </c>
      <c r="K756" s="75"/>
      <c r="L756" s="75"/>
      <c r="M756" s="75"/>
      <c r="N756" s="112">
        <v>29</v>
      </c>
      <c r="O756" s="75"/>
      <c r="P756" s="112">
        <v>51</v>
      </c>
      <c r="Q756" s="75"/>
      <c r="R756" s="112" t="s">
        <v>3</v>
      </c>
      <c r="S756" s="112" t="s">
        <v>19</v>
      </c>
    </row>
    <row r="757" spans="1:19" ht="15.75" customHeight="1" x14ac:dyDescent="0.35">
      <c r="A757" s="112">
        <v>1214</v>
      </c>
      <c r="B757" s="112" t="s">
        <v>4217</v>
      </c>
      <c r="C757" s="112" t="s">
        <v>4218</v>
      </c>
      <c r="D757" s="112" t="s">
        <v>116</v>
      </c>
      <c r="E757" s="112" t="s">
        <v>493</v>
      </c>
      <c r="F757" s="112" t="s">
        <v>4219</v>
      </c>
      <c r="G757" s="112" t="s">
        <v>4220</v>
      </c>
      <c r="H757" s="75"/>
      <c r="I757" s="112" t="s">
        <v>505</v>
      </c>
      <c r="J757" s="112" t="s">
        <v>3728</v>
      </c>
      <c r="K757" s="75"/>
      <c r="L757" s="75"/>
      <c r="M757" s="75"/>
      <c r="N757" s="112">
        <v>6</v>
      </c>
      <c r="O757" s="75"/>
      <c r="P757" s="112">
        <v>34</v>
      </c>
      <c r="Q757" s="75"/>
      <c r="R757" s="112" t="s">
        <v>3</v>
      </c>
      <c r="S757" s="112" t="s">
        <v>19</v>
      </c>
    </row>
    <row r="758" spans="1:19" ht="15.75" customHeight="1" x14ac:dyDescent="0.35">
      <c r="A758" s="112">
        <v>1215</v>
      </c>
      <c r="B758" s="112" t="s">
        <v>4221</v>
      </c>
      <c r="C758" s="112" t="s">
        <v>4222</v>
      </c>
      <c r="D758" s="112" t="s">
        <v>4223</v>
      </c>
      <c r="E758" s="112" t="s">
        <v>288</v>
      </c>
      <c r="F758" s="112" t="s">
        <v>4224</v>
      </c>
      <c r="G758" s="112" t="s">
        <v>4225</v>
      </c>
      <c r="H758" s="75"/>
      <c r="I758" s="112" t="s">
        <v>505</v>
      </c>
      <c r="J758" s="112" t="s">
        <v>64</v>
      </c>
      <c r="K758" s="75"/>
      <c r="L758" s="75"/>
      <c r="M758" s="75"/>
      <c r="N758" s="112">
        <v>70</v>
      </c>
      <c r="O758" s="75"/>
      <c r="P758" s="112">
        <v>46</v>
      </c>
      <c r="Q758" s="75"/>
      <c r="R758" s="112" t="s">
        <v>3</v>
      </c>
      <c r="S758" s="112" t="s">
        <v>19</v>
      </c>
    </row>
    <row r="759" spans="1:19" ht="15.75" customHeight="1" x14ac:dyDescent="0.35">
      <c r="A759" s="112">
        <v>1216</v>
      </c>
      <c r="B759" s="112" t="s">
        <v>4226</v>
      </c>
      <c r="C759" s="112" t="s">
        <v>4227</v>
      </c>
      <c r="D759" s="112" t="s">
        <v>3850</v>
      </c>
      <c r="E759" s="112" t="s">
        <v>288</v>
      </c>
      <c r="F759" s="112" t="s">
        <v>4228</v>
      </c>
      <c r="G759" s="112" t="s">
        <v>4229</v>
      </c>
      <c r="H759" s="75"/>
      <c r="I759" s="112" t="s">
        <v>505</v>
      </c>
      <c r="J759" s="112" t="s">
        <v>3728</v>
      </c>
      <c r="K759" s="75"/>
      <c r="L759" s="75"/>
      <c r="M759" s="75"/>
      <c r="N759" s="112">
        <v>2</v>
      </c>
      <c r="O759" s="75"/>
      <c r="P759" s="112">
        <v>45</v>
      </c>
      <c r="Q759" s="75"/>
      <c r="R759" s="112" t="s">
        <v>3</v>
      </c>
      <c r="S759" s="112" t="s">
        <v>19</v>
      </c>
    </row>
    <row r="760" spans="1:19" ht="15.75" customHeight="1" x14ac:dyDescent="0.35">
      <c r="A760" s="112">
        <v>1217</v>
      </c>
      <c r="B760" s="112" t="s">
        <v>4230</v>
      </c>
      <c r="C760" s="112" t="s">
        <v>4231</v>
      </c>
      <c r="D760" s="112" t="s">
        <v>2002</v>
      </c>
      <c r="E760" s="112" t="s">
        <v>325</v>
      </c>
      <c r="F760" s="112" t="s">
        <v>4232</v>
      </c>
      <c r="G760" s="112" t="s">
        <v>488</v>
      </c>
      <c r="H760" s="75"/>
      <c r="I760" s="112" t="s">
        <v>505</v>
      </c>
      <c r="J760" s="112" t="s">
        <v>3728</v>
      </c>
      <c r="K760" s="75"/>
      <c r="L760" s="75"/>
      <c r="M760" s="75"/>
      <c r="N760" s="112">
        <v>15</v>
      </c>
      <c r="O760" s="75"/>
      <c r="P760" s="112">
        <v>69</v>
      </c>
      <c r="Q760" s="75"/>
      <c r="R760" s="112" t="s">
        <v>3</v>
      </c>
      <c r="S760" s="112" t="s">
        <v>19</v>
      </c>
    </row>
    <row r="761" spans="1:19" ht="15.75" customHeight="1" x14ac:dyDescent="0.35">
      <c r="A761" s="112">
        <v>1218</v>
      </c>
      <c r="B761" s="112" t="s">
        <v>4233</v>
      </c>
      <c r="C761" s="112" t="s">
        <v>4234</v>
      </c>
      <c r="D761" s="112" t="s">
        <v>154</v>
      </c>
      <c r="E761" s="112" t="s">
        <v>295</v>
      </c>
      <c r="F761" s="112" t="s">
        <v>4235</v>
      </c>
      <c r="G761" s="112" t="s">
        <v>4236</v>
      </c>
      <c r="H761" s="75"/>
      <c r="I761" s="112" t="s">
        <v>505</v>
      </c>
      <c r="J761" s="112" t="s">
        <v>3728</v>
      </c>
      <c r="K761" s="75"/>
      <c r="L761" s="75"/>
      <c r="M761" s="75"/>
      <c r="N761" s="112">
        <v>5</v>
      </c>
      <c r="O761" s="75"/>
      <c r="P761" s="112">
        <v>43</v>
      </c>
      <c r="Q761" s="75"/>
      <c r="R761" s="112" t="s">
        <v>3</v>
      </c>
      <c r="S761" s="112" t="s">
        <v>19</v>
      </c>
    </row>
    <row r="762" spans="1:19" ht="15.75" customHeight="1" x14ac:dyDescent="0.35">
      <c r="A762" s="112">
        <v>1219</v>
      </c>
      <c r="B762" s="112" t="s">
        <v>4237</v>
      </c>
      <c r="C762" s="112" t="s">
        <v>4238</v>
      </c>
      <c r="D762" s="112" t="s">
        <v>4239</v>
      </c>
      <c r="E762" s="112" t="s">
        <v>493</v>
      </c>
      <c r="F762" s="112" t="s">
        <v>4240</v>
      </c>
      <c r="G762" s="112" t="s">
        <v>488</v>
      </c>
      <c r="H762" s="75"/>
      <c r="I762" s="112" t="s">
        <v>1112</v>
      </c>
      <c r="J762" s="112" t="s">
        <v>64</v>
      </c>
      <c r="K762" s="75"/>
      <c r="L762" s="75"/>
      <c r="M762" s="75"/>
      <c r="N762" s="112">
        <v>2</v>
      </c>
      <c r="O762" s="75"/>
      <c r="P762" s="112">
        <v>43</v>
      </c>
      <c r="Q762" s="75"/>
      <c r="R762" s="112" t="s">
        <v>3</v>
      </c>
      <c r="S762" s="112" t="s">
        <v>19</v>
      </c>
    </row>
    <row r="763" spans="1:19" ht="15.75" customHeight="1" x14ac:dyDescent="0.35">
      <c r="A763" s="112">
        <v>1220</v>
      </c>
      <c r="B763" s="112" t="s">
        <v>4241</v>
      </c>
      <c r="C763" s="112" t="s">
        <v>4242</v>
      </c>
      <c r="D763" s="112" t="s">
        <v>3791</v>
      </c>
      <c r="E763" s="112" t="s">
        <v>288</v>
      </c>
      <c r="F763" s="112" t="s">
        <v>4243</v>
      </c>
      <c r="G763" s="112" t="s">
        <v>488</v>
      </c>
      <c r="H763" s="75"/>
      <c r="I763" s="112" t="s">
        <v>505</v>
      </c>
      <c r="J763" s="112" t="s">
        <v>3728</v>
      </c>
      <c r="K763" s="75"/>
      <c r="L763" s="75"/>
      <c r="M763" s="75"/>
      <c r="N763" s="112">
        <v>67</v>
      </c>
      <c r="O763" s="75"/>
      <c r="P763" s="112">
        <v>146</v>
      </c>
      <c r="Q763" s="75"/>
      <c r="R763" s="112" t="s">
        <v>3</v>
      </c>
      <c r="S763" s="112" t="s">
        <v>19</v>
      </c>
    </row>
    <row r="764" spans="1:19" ht="15.75" customHeight="1" x14ac:dyDescent="0.35">
      <c r="A764" s="112">
        <v>1221</v>
      </c>
      <c r="B764" s="112" t="s">
        <v>4244</v>
      </c>
      <c r="C764" s="112" t="s">
        <v>4245</v>
      </c>
      <c r="D764" s="112" t="s">
        <v>3726</v>
      </c>
      <c r="E764" s="112" t="s">
        <v>493</v>
      </c>
      <c r="F764" s="112" t="s">
        <v>4246</v>
      </c>
      <c r="G764" s="112" t="s">
        <v>4247</v>
      </c>
      <c r="H764" s="75"/>
      <c r="I764" s="112" t="s">
        <v>505</v>
      </c>
      <c r="J764" s="112" t="s">
        <v>3728</v>
      </c>
      <c r="K764" s="75"/>
      <c r="L764" s="75"/>
      <c r="M764" s="75"/>
      <c r="N764" s="112">
        <v>2</v>
      </c>
      <c r="O764" s="75"/>
      <c r="P764" s="112">
        <v>5</v>
      </c>
      <c r="Q764" s="75"/>
      <c r="R764" s="112" t="s">
        <v>3</v>
      </c>
      <c r="S764" s="112" t="s">
        <v>19</v>
      </c>
    </row>
    <row r="765" spans="1:19" ht="15.75" customHeight="1" x14ac:dyDescent="0.35">
      <c r="A765" s="112">
        <v>1222</v>
      </c>
      <c r="B765" s="112" t="s">
        <v>4248</v>
      </c>
      <c r="C765" s="112" t="s">
        <v>4249</v>
      </c>
      <c r="D765" s="112" t="s">
        <v>3782</v>
      </c>
      <c r="E765" s="112" t="s">
        <v>493</v>
      </c>
      <c r="F765" s="112" t="s">
        <v>4250</v>
      </c>
      <c r="G765" s="112" t="s">
        <v>488</v>
      </c>
      <c r="H765" s="75"/>
      <c r="I765" s="112" t="s">
        <v>505</v>
      </c>
      <c r="J765" s="112" t="s">
        <v>3728</v>
      </c>
      <c r="K765" s="75"/>
      <c r="L765" s="75"/>
      <c r="M765" s="75"/>
      <c r="N765" s="112">
        <v>9</v>
      </c>
      <c r="O765" s="75"/>
      <c r="P765" s="112">
        <v>13</v>
      </c>
      <c r="Q765" s="75"/>
      <c r="R765" s="112" t="s">
        <v>3</v>
      </c>
      <c r="S765" s="112" t="s">
        <v>19</v>
      </c>
    </row>
    <row r="766" spans="1:19" ht="15.75" customHeight="1" x14ac:dyDescent="0.35">
      <c r="A766" s="112">
        <v>1223</v>
      </c>
      <c r="B766" s="112" t="s">
        <v>4251</v>
      </c>
      <c r="C766" s="112" t="s">
        <v>4252</v>
      </c>
      <c r="D766" s="112" t="s">
        <v>3731</v>
      </c>
      <c r="E766" s="112" t="s">
        <v>493</v>
      </c>
      <c r="F766" s="112" t="s">
        <v>4253</v>
      </c>
      <c r="G766" s="112" t="s">
        <v>488</v>
      </c>
      <c r="H766" s="75"/>
      <c r="I766" s="112" t="s">
        <v>505</v>
      </c>
      <c r="J766" s="112" t="s">
        <v>3728</v>
      </c>
      <c r="K766" s="75"/>
      <c r="L766" s="75"/>
      <c r="M766" s="75"/>
      <c r="N766" s="112">
        <v>4</v>
      </c>
      <c r="O766" s="75"/>
      <c r="P766" s="112">
        <v>20</v>
      </c>
      <c r="Q766" s="75"/>
      <c r="R766" s="112" t="s">
        <v>3</v>
      </c>
      <c r="S766" s="112" t="s">
        <v>19</v>
      </c>
    </row>
    <row r="767" spans="1:19" ht="15.75" customHeight="1" x14ac:dyDescent="0.35">
      <c r="A767" s="112">
        <v>1224</v>
      </c>
      <c r="B767" s="112" t="s">
        <v>4254</v>
      </c>
      <c r="C767" s="112" t="s">
        <v>4255</v>
      </c>
      <c r="D767" s="112" t="s">
        <v>3731</v>
      </c>
      <c r="E767" s="112" t="s">
        <v>493</v>
      </c>
      <c r="F767" s="112" t="s">
        <v>4256</v>
      </c>
      <c r="G767" s="112" t="s">
        <v>488</v>
      </c>
      <c r="H767" s="75"/>
      <c r="I767" s="112" t="s">
        <v>505</v>
      </c>
      <c r="J767" s="112" t="s">
        <v>3728</v>
      </c>
      <c r="K767" s="75"/>
      <c r="L767" s="75"/>
      <c r="M767" s="75"/>
      <c r="N767" s="112">
        <v>8</v>
      </c>
      <c r="O767" s="75"/>
      <c r="P767" s="112">
        <v>13</v>
      </c>
      <c r="Q767" s="75"/>
      <c r="R767" s="112" t="s">
        <v>3</v>
      </c>
      <c r="S767" s="112" t="s">
        <v>19</v>
      </c>
    </row>
    <row r="768" spans="1:19" ht="15.75" customHeight="1" x14ac:dyDescent="0.35">
      <c r="A768" s="112">
        <v>1225</v>
      </c>
      <c r="B768" s="112" t="s">
        <v>4257</v>
      </c>
      <c r="C768" s="112" t="s">
        <v>4258</v>
      </c>
      <c r="D768" s="112" t="s">
        <v>3875</v>
      </c>
      <c r="E768" s="112" t="s">
        <v>493</v>
      </c>
      <c r="F768" s="112" t="s">
        <v>4259</v>
      </c>
      <c r="G768" s="112" t="s">
        <v>488</v>
      </c>
      <c r="H768" s="75"/>
      <c r="I768" s="112" t="s">
        <v>505</v>
      </c>
      <c r="J768" s="112" t="s">
        <v>3728</v>
      </c>
      <c r="K768" s="75"/>
      <c r="L768" s="75"/>
      <c r="M768" s="75"/>
      <c r="N768" s="112">
        <v>1</v>
      </c>
      <c r="O768" s="75"/>
      <c r="P768" s="112">
        <v>8</v>
      </c>
      <c r="Q768" s="75"/>
      <c r="R768" s="112" t="s">
        <v>3</v>
      </c>
      <c r="S768" s="112" t="s">
        <v>19</v>
      </c>
    </row>
    <row r="769" spans="1:19" ht="15.75" customHeight="1" x14ac:dyDescent="0.35">
      <c r="A769" s="112">
        <v>1226</v>
      </c>
      <c r="B769" s="112" t="s">
        <v>4260</v>
      </c>
      <c r="C769" s="112" t="s">
        <v>4261</v>
      </c>
      <c r="D769" s="112" t="s">
        <v>3763</v>
      </c>
      <c r="E769" s="112" t="s">
        <v>325</v>
      </c>
      <c r="F769" s="112" t="s">
        <v>4262</v>
      </c>
      <c r="G769" s="112" t="s">
        <v>4263</v>
      </c>
      <c r="H769" s="75"/>
      <c r="I769" s="112" t="s">
        <v>505</v>
      </c>
      <c r="J769" s="112" t="s">
        <v>3728</v>
      </c>
      <c r="K769" s="75"/>
      <c r="L769" s="75"/>
      <c r="M769" s="75"/>
      <c r="N769" s="112">
        <v>10</v>
      </c>
      <c r="O769" s="75"/>
      <c r="P769" s="112">
        <v>38</v>
      </c>
      <c r="Q769" s="75"/>
      <c r="R769" s="112" t="s">
        <v>3</v>
      </c>
      <c r="S769" s="112" t="s">
        <v>19</v>
      </c>
    </row>
    <row r="770" spans="1:19" ht="15.75" customHeight="1" x14ac:dyDescent="0.35">
      <c r="A770" s="112">
        <v>1227</v>
      </c>
      <c r="B770" s="112" t="s">
        <v>4264</v>
      </c>
      <c r="C770" s="112" t="s">
        <v>4265</v>
      </c>
      <c r="D770" s="112" t="s">
        <v>3737</v>
      </c>
      <c r="E770" s="112" t="s">
        <v>288</v>
      </c>
      <c r="F770" s="112" t="s">
        <v>4266</v>
      </c>
      <c r="G770" s="112" t="s">
        <v>488</v>
      </c>
      <c r="H770" s="75"/>
      <c r="I770" s="112" t="s">
        <v>505</v>
      </c>
      <c r="J770" s="112" t="s">
        <v>3728</v>
      </c>
      <c r="K770" s="75"/>
      <c r="L770" s="75"/>
      <c r="M770" s="75"/>
      <c r="N770" s="112">
        <v>4</v>
      </c>
      <c r="O770" s="75"/>
      <c r="P770" s="112">
        <v>47</v>
      </c>
      <c r="Q770" s="75"/>
      <c r="R770" s="112" t="s">
        <v>3</v>
      </c>
      <c r="S770" s="112" t="s">
        <v>19</v>
      </c>
    </row>
    <row r="771" spans="1:19" ht="15.75" customHeight="1" x14ac:dyDescent="0.35">
      <c r="A771" s="112">
        <v>1228</v>
      </c>
      <c r="B771" s="112" t="s">
        <v>4267</v>
      </c>
      <c r="C771" s="112" t="s">
        <v>4268</v>
      </c>
      <c r="D771" s="112" t="s">
        <v>3737</v>
      </c>
      <c r="E771" s="112" t="s">
        <v>556</v>
      </c>
      <c r="F771" s="112" t="s">
        <v>4269</v>
      </c>
      <c r="G771" s="112" t="s">
        <v>488</v>
      </c>
      <c r="H771" s="75"/>
      <c r="I771" s="112" t="s">
        <v>505</v>
      </c>
      <c r="J771" s="112" t="s">
        <v>3728</v>
      </c>
      <c r="K771" s="75"/>
      <c r="L771" s="75"/>
      <c r="M771" s="75"/>
      <c r="N771" s="112">
        <v>2</v>
      </c>
      <c r="O771" s="75"/>
      <c r="P771" s="112">
        <v>13</v>
      </c>
      <c r="Q771" s="75"/>
      <c r="R771" s="112" t="s">
        <v>3</v>
      </c>
      <c r="S771" s="112" t="s">
        <v>19</v>
      </c>
    </row>
    <row r="772" spans="1:19" ht="15.75" customHeight="1" x14ac:dyDescent="0.35">
      <c r="A772" s="112">
        <v>1229</v>
      </c>
      <c r="B772" s="112" t="s">
        <v>4270</v>
      </c>
      <c r="C772" s="112" t="s">
        <v>4271</v>
      </c>
      <c r="D772" s="112" t="s">
        <v>3731</v>
      </c>
      <c r="E772" s="112" t="s">
        <v>556</v>
      </c>
      <c r="F772" s="112" t="s">
        <v>4272</v>
      </c>
      <c r="G772" s="112" t="s">
        <v>488</v>
      </c>
      <c r="H772" s="75"/>
      <c r="I772" s="112" t="s">
        <v>505</v>
      </c>
      <c r="J772" s="112" t="s">
        <v>3728</v>
      </c>
      <c r="K772" s="75"/>
      <c r="L772" s="75"/>
      <c r="M772" s="75"/>
      <c r="N772" s="112">
        <v>3</v>
      </c>
      <c r="O772" s="75"/>
      <c r="P772" s="112">
        <v>58</v>
      </c>
      <c r="Q772" s="75"/>
      <c r="R772" s="112" t="s">
        <v>3</v>
      </c>
      <c r="S772" s="112" t="s">
        <v>19</v>
      </c>
    </row>
    <row r="773" spans="1:19" ht="15.75" customHeight="1" x14ac:dyDescent="0.35">
      <c r="A773" s="112">
        <v>1230</v>
      </c>
      <c r="B773" s="112" t="s">
        <v>4273</v>
      </c>
      <c r="C773" s="112" t="s">
        <v>4274</v>
      </c>
      <c r="D773" s="112" t="s">
        <v>3782</v>
      </c>
      <c r="E773" s="112" t="s">
        <v>556</v>
      </c>
      <c r="F773" s="112" t="s">
        <v>4275</v>
      </c>
      <c r="G773" s="112" t="s">
        <v>488</v>
      </c>
      <c r="H773" s="75"/>
      <c r="I773" s="112" t="s">
        <v>505</v>
      </c>
      <c r="J773" s="112" t="s">
        <v>3728</v>
      </c>
      <c r="K773" s="75"/>
      <c r="L773" s="75"/>
      <c r="M773" s="75"/>
      <c r="N773" s="112">
        <v>4</v>
      </c>
      <c r="O773" s="75"/>
      <c r="P773" s="112">
        <v>54</v>
      </c>
      <c r="Q773" s="75"/>
      <c r="R773" s="112" t="s">
        <v>3</v>
      </c>
      <c r="S773" s="112" t="s">
        <v>19</v>
      </c>
    </row>
    <row r="774" spans="1:19" ht="15.75" customHeight="1" x14ac:dyDescent="0.35">
      <c r="A774" s="112">
        <v>1231</v>
      </c>
      <c r="B774" s="112" t="s">
        <v>4276</v>
      </c>
      <c r="C774" s="112" t="s">
        <v>4277</v>
      </c>
      <c r="D774" s="112" t="s">
        <v>3737</v>
      </c>
      <c r="E774" s="112" t="s">
        <v>333</v>
      </c>
      <c r="F774" s="112" t="s">
        <v>4278</v>
      </c>
      <c r="G774" s="112" t="s">
        <v>488</v>
      </c>
      <c r="H774" s="75"/>
      <c r="I774" s="112" t="s">
        <v>505</v>
      </c>
      <c r="J774" s="112" t="s">
        <v>3728</v>
      </c>
      <c r="K774" s="75"/>
      <c r="L774" s="75"/>
      <c r="M774" s="75"/>
      <c r="N774" s="112">
        <v>94</v>
      </c>
      <c r="O774" s="75"/>
      <c r="P774" s="112">
        <v>31</v>
      </c>
      <c r="Q774" s="75"/>
      <c r="R774" s="112" t="s">
        <v>3</v>
      </c>
      <c r="S774" s="112" t="s">
        <v>19</v>
      </c>
    </row>
    <row r="775" spans="1:19" ht="15.75" customHeight="1" x14ac:dyDescent="0.35">
      <c r="A775" s="112">
        <v>1232</v>
      </c>
      <c r="B775" s="112" t="s">
        <v>4279</v>
      </c>
      <c r="C775" s="112" t="s">
        <v>4280</v>
      </c>
      <c r="D775" s="112" t="s">
        <v>4281</v>
      </c>
      <c r="E775" s="112" t="s">
        <v>493</v>
      </c>
      <c r="F775" s="112" t="s">
        <v>4282</v>
      </c>
      <c r="G775" s="112" t="s">
        <v>488</v>
      </c>
      <c r="H775" s="75"/>
      <c r="I775" s="112" t="s">
        <v>1112</v>
      </c>
      <c r="J775" s="112" t="s">
        <v>64</v>
      </c>
      <c r="K775" s="75"/>
      <c r="L775" s="75"/>
      <c r="M775" s="75"/>
      <c r="N775" s="112">
        <v>4</v>
      </c>
      <c r="O775" s="75"/>
      <c r="P775" s="112">
        <v>6</v>
      </c>
      <c r="Q775" s="75"/>
      <c r="R775" s="112" t="s">
        <v>3</v>
      </c>
      <c r="S775" s="112" t="s">
        <v>19</v>
      </c>
    </row>
    <row r="776" spans="1:19" ht="15.75" customHeight="1" x14ac:dyDescent="0.35">
      <c r="A776" s="112">
        <v>1234</v>
      </c>
      <c r="B776" s="112" t="s">
        <v>4284</v>
      </c>
      <c r="C776" s="112" t="s">
        <v>4285</v>
      </c>
      <c r="D776" s="112" t="s">
        <v>3737</v>
      </c>
      <c r="E776" s="112" t="s">
        <v>325</v>
      </c>
      <c r="F776" s="112" t="s">
        <v>4286</v>
      </c>
      <c r="G776" s="112" t="s">
        <v>4287</v>
      </c>
      <c r="H776" s="75"/>
      <c r="I776" s="112" t="s">
        <v>505</v>
      </c>
      <c r="J776" s="112" t="s">
        <v>3728</v>
      </c>
      <c r="K776" s="75"/>
      <c r="L776" s="75"/>
      <c r="M776" s="75"/>
      <c r="N776" s="112">
        <v>10</v>
      </c>
      <c r="O776" s="75"/>
      <c r="P776" s="112">
        <v>68</v>
      </c>
      <c r="Q776" s="75"/>
      <c r="R776" s="112" t="s">
        <v>3</v>
      </c>
      <c r="S776" s="112" t="s">
        <v>19</v>
      </c>
    </row>
    <row r="777" spans="1:19" ht="15.75" customHeight="1" x14ac:dyDescent="0.35">
      <c r="A777" s="112">
        <v>1235</v>
      </c>
      <c r="B777" s="112" t="s">
        <v>4288</v>
      </c>
      <c r="C777" s="112" t="s">
        <v>4289</v>
      </c>
      <c r="D777" s="112" t="s">
        <v>116</v>
      </c>
      <c r="E777" s="112" t="s">
        <v>333</v>
      </c>
      <c r="F777" s="112" t="s">
        <v>4290</v>
      </c>
      <c r="G777" s="112" t="s">
        <v>4291</v>
      </c>
      <c r="H777" s="75"/>
      <c r="I777" s="112" t="s">
        <v>505</v>
      </c>
      <c r="J777" s="112" t="s">
        <v>3728</v>
      </c>
      <c r="K777" s="75"/>
      <c r="L777" s="75"/>
      <c r="M777" s="75"/>
      <c r="N777" s="112">
        <v>48</v>
      </c>
      <c r="O777" s="75"/>
      <c r="P777" s="112">
        <v>87</v>
      </c>
      <c r="Q777" s="75"/>
      <c r="R777" s="112" t="s">
        <v>3</v>
      </c>
      <c r="S777" s="112" t="s">
        <v>19</v>
      </c>
    </row>
    <row r="778" spans="1:19" ht="15.75" customHeight="1" x14ac:dyDescent="0.35">
      <c r="A778" s="112">
        <v>1236</v>
      </c>
      <c r="B778" s="112" t="s">
        <v>4292</v>
      </c>
      <c r="C778" s="112" t="s">
        <v>4293</v>
      </c>
      <c r="D778" s="112" t="s">
        <v>4294</v>
      </c>
      <c r="E778" s="112" t="s">
        <v>396</v>
      </c>
      <c r="F778" s="112" t="s">
        <v>4295</v>
      </c>
      <c r="G778" s="112" t="s">
        <v>488</v>
      </c>
      <c r="H778" s="75"/>
      <c r="I778" s="112" t="s">
        <v>505</v>
      </c>
      <c r="J778" s="112" t="s">
        <v>3728</v>
      </c>
      <c r="K778" s="75"/>
      <c r="L778" s="75"/>
      <c r="M778" s="75"/>
      <c r="N778" s="112">
        <v>26</v>
      </c>
      <c r="O778" s="75"/>
      <c r="P778" s="112">
        <v>21</v>
      </c>
      <c r="Q778" s="75"/>
      <c r="R778" s="112" t="s">
        <v>3</v>
      </c>
      <c r="S778" s="112" t="s">
        <v>19</v>
      </c>
    </row>
    <row r="779" spans="1:19" ht="15.75" customHeight="1" x14ac:dyDescent="0.35">
      <c r="A779" s="112">
        <v>1237</v>
      </c>
      <c r="B779" s="112" t="s">
        <v>4296</v>
      </c>
      <c r="C779" s="112" t="s">
        <v>4297</v>
      </c>
      <c r="D779" s="112" t="s">
        <v>4298</v>
      </c>
      <c r="E779" s="112" t="s">
        <v>556</v>
      </c>
      <c r="F779" s="112" t="s">
        <v>4299</v>
      </c>
      <c r="G779" s="112" t="s">
        <v>488</v>
      </c>
      <c r="H779" s="75"/>
      <c r="I779" s="112" t="s">
        <v>505</v>
      </c>
      <c r="J779" s="112" t="s">
        <v>3728</v>
      </c>
      <c r="K779" s="75"/>
      <c r="L779" s="75"/>
      <c r="M779" s="75"/>
      <c r="N779" s="75"/>
      <c r="O779" s="75"/>
      <c r="P779" s="112">
        <v>59</v>
      </c>
      <c r="Q779" s="75"/>
      <c r="R779" s="112" t="s">
        <v>3</v>
      </c>
      <c r="S779" s="112" t="s">
        <v>19</v>
      </c>
    </row>
    <row r="780" spans="1:19" ht="15.75" customHeight="1" x14ac:dyDescent="0.35">
      <c r="A780" s="112">
        <v>1238</v>
      </c>
      <c r="B780" s="112" t="s">
        <v>4300</v>
      </c>
      <c r="C780" s="112" t="s">
        <v>4301</v>
      </c>
      <c r="D780" s="112" t="s">
        <v>3731</v>
      </c>
      <c r="E780" s="112" t="s">
        <v>493</v>
      </c>
      <c r="F780" s="112" t="s">
        <v>4302</v>
      </c>
      <c r="G780" s="112" t="s">
        <v>488</v>
      </c>
      <c r="H780" s="75"/>
      <c r="I780" s="112" t="s">
        <v>505</v>
      </c>
      <c r="J780" s="112" t="s">
        <v>3728</v>
      </c>
      <c r="K780" s="75"/>
      <c r="L780" s="75"/>
      <c r="M780" s="75"/>
      <c r="N780" s="112">
        <v>11</v>
      </c>
      <c r="O780" s="75"/>
      <c r="P780" s="112">
        <v>18</v>
      </c>
      <c r="Q780" s="75"/>
      <c r="R780" s="112" t="s">
        <v>3</v>
      </c>
      <c r="S780" s="112" t="s">
        <v>19</v>
      </c>
    </row>
    <row r="781" spans="1:19" ht="15.75" customHeight="1" x14ac:dyDescent="0.35">
      <c r="A781" s="112">
        <v>1239</v>
      </c>
      <c r="B781" s="112" t="s">
        <v>4303</v>
      </c>
      <c r="C781" s="112" t="s">
        <v>4304</v>
      </c>
      <c r="D781" s="112" t="s">
        <v>4305</v>
      </c>
      <c r="E781" s="112" t="s">
        <v>346</v>
      </c>
      <c r="F781" s="112" t="s">
        <v>4306</v>
      </c>
      <c r="G781" s="112" t="s">
        <v>4307</v>
      </c>
      <c r="H781" s="75"/>
      <c r="I781" s="112" t="s">
        <v>505</v>
      </c>
      <c r="J781" s="112" t="s">
        <v>3728</v>
      </c>
      <c r="K781" s="75"/>
      <c r="L781" s="75"/>
      <c r="M781" s="75"/>
      <c r="N781" s="112">
        <v>23</v>
      </c>
      <c r="O781" s="75"/>
      <c r="P781" s="112">
        <v>83</v>
      </c>
      <c r="Q781" s="75"/>
      <c r="R781" s="112" t="s">
        <v>3</v>
      </c>
      <c r="S781" s="112" t="s">
        <v>19</v>
      </c>
    </row>
    <row r="782" spans="1:19" ht="15.75" customHeight="1" x14ac:dyDescent="0.35">
      <c r="A782" s="112">
        <v>1240</v>
      </c>
      <c r="B782" s="112" t="s">
        <v>4308</v>
      </c>
      <c r="C782" s="112" t="s">
        <v>4309</v>
      </c>
      <c r="D782" s="112" t="s">
        <v>4310</v>
      </c>
      <c r="E782" s="112" t="s">
        <v>346</v>
      </c>
      <c r="F782" s="112" t="s">
        <v>4311</v>
      </c>
      <c r="G782" s="112" t="s">
        <v>4312</v>
      </c>
      <c r="H782" s="75"/>
      <c r="I782" s="112" t="s">
        <v>505</v>
      </c>
      <c r="J782" s="112" t="s">
        <v>3728</v>
      </c>
      <c r="K782" s="75"/>
      <c r="L782" s="75"/>
      <c r="M782" s="75"/>
      <c r="N782" s="112">
        <v>3</v>
      </c>
      <c r="O782" s="75"/>
      <c r="P782" s="112">
        <v>14</v>
      </c>
      <c r="Q782" s="75"/>
      <c r="R782" s="112" t="s">
        <v>3</v>
      </c>
      <c r="S782" s="112" t="s">
        <v>19</v>
      </c>
    </row>
    <row r="783" spans="1:19" ht="15.75" customHeight="1" x14ac:dyDescent="0.35">
      <c r="A783" s="112">
        <v>1241</v>
      </c>
      <c r="B783" s="112" t="s">
        <v>4313</v>
      </c>
      <c r="C783" s="112" t="s">
        <v>4314</v>
      </c>
      <c r="D783" s="112" t="s">
        <v>4315</v>
      </c>
      <c r="E783" s="112" t="s">
        <v>295</v>
      </c>
      <c r="F783" s="112" t="s">
        <v>4316</v>
      </c>
      <c r="G783" s="112" t="s">
        <v>4317</v>
      </c>
      <c r="H783" s="75"/>
      <c r="I783" s="112" t="s">
        <v>505</v>
      </c>
      <c r="J783" s="112" t="s">
        <v>3728</v>
      </c>
      <c r="K783" s="75"/>
      <c r="L783" s="75"/>
      <c r="M783" s="75"/>
      <c r="N783" s="112">
        <v>4</v>
      </c>
      <c r="O783" s="75"/>
      <c r="P783" s="112">
        <v>26</v>
      </c>
      <c r="Q783" s="75"/>
      <c r="R783" s="112" t="s">
        <v>3</v>
      </c>
      <c r="S783" s="112" t="s">
        <v>19</v>
      </c>
    </row>
    <row r="784" spans="1:19" ht="15.75" customHeight="1" x14ac:dyDescent="0.35">
      <c r="A784" s="112">
        <v>1242</v>
      </c>
      <c r="B784" s="112" t="s">
        <v>4318</v>
      </c>
      <c r="C784" s="112" t="s">
        <v>4319</v>
      </c>
      <c r="D784" s="112" t="s">
        <v>4008</v>
      </c>
      <c r="E784" s="112" t="s">
        <v>346</v>
      </c>
      <c r="F784" s="112" t="s">
        <v>4320</v>
      </c>
      <c r="G784" s="112" t="s">
        <v>488</v>
      </c>
      <c r="H784" s="75"/>
      <c r="I784" s="112" t="s">
        <v>505</v>
      </c>
      <c r="J784" s="112" t="s">
        <v>3728</v>
      </c>
      <c r="K784" s="75"/>
      <c r="L784" s="75"/>
      <c r="M784" s="75"/>
      <c r="N784" s="112">
        <v>15</v>
      </c>
      <c r="O784" s="75"/>
      <c r="P784" s="112">
        <v>81</v>
      </c>
      <c r="Q784" s="75"/>
      <c r="R784" s="112" t="s">
        <v>3</v>
      </c>
      <c r="S784" s="112" t="s">
        <v>19</v>
      </c>
    </row>
    <row r="785" spans="1:19" ht="15.75" customHeight="1" x14ac:dyDescent="0.35">
      <c r="A785" s="112">
        <v>1243</v>
      </c>
      <c r="B785" s="112" t="s">
        <v>4321</v>
      </c>
      <c r="C785" s="112" t="s">
        <v>4322</v>
      </c>
      <c r="D785" s="112" t="s">
        <v>3737</v>
      </c>
      <c r="E785" s="112" t="s">
        <v>396</v>
      </c>
      <c r="F785" s="112" t="s">
        <v>4323</v>
      </c>
      <c r="G785" s="112" t="s">
        <v>4324</v>
      </c>
      <c r="H785" s="75"/>
      <c r="I785" s="112" t="s">
        <v>505</v>
      </c>
      <c r="J785" s="112" t="s">
        <v>3728</v>
      </c>
      <c r="K785" s="75"/>
      <c r="L785" s="75"/>
      <c r="M785" s="75"/>
      <c r="N785" s="112">
        <v>15</v>
      </c>
      <c r="O785" s="75"/>
      <c r="P785" s="112">
        <v>38</v>
      </c>
      <c r="Q785" s="75"/>
      <c r="R785" s="112" t="s">
        <v>3</v>
      </c>
      <c r="S785" s="112" t="s">
        <v>19</v>
      </c>
    </row>
    <row r="786" spans="1:19" ht="15.75" customHeight="1" x14ac:dyDescent="0.35">
      <c r="A786" s="112">
        <v>1244</v>
      </c>
      <c r="B786" s="112" t="s">
        <v>4325</v>
      </c>
      <c r="C786" s="112" t="s">
        <v>4326</v>
      </c>
      <c r="D786" s="112" t="s">
        <v>4327</v>
      </c>
      <c r="E786" s="112" t="s">
        <v>556</v>
      </c>
      <c r="F786" s="112" t="s">
        <v>4328</v>
      </c>
      <c r="G786" s="112" t="s">
        <v>488</v>
      </c>
      <c r="H786" s="75"/>
      <c r="I786" s="112" t="s">
        <v>505</v>
      </c>
      <c r="J786" s="112" t="s">
        <v>3728</v>
      </c>
      <c r="K786" s="75"/>
      <c r="L786" s="75"/>
      <c r="M786" s="75"/>
      <c r="N786" s="75"/>
      <c r="O786" s="75"/>
      <c r="P786" s="112">
        <v>8</v>
      </c>
      <c r="Q786" s="75"/>
      <c r="R786" s="112" t="s">
        <v>3</v>
      </c>
      <c r="S786" s="112" t="s">
        <v>19</v>
      </c>
    </row>
    <row r="787" spans="1:19" ht="15.75" customHeight="1" x14ac:dyDescent="0.35">
      <c r="A787" s="112">
        <v>1245</v>
      </c>
      <c r="B787" s="112" t="s">
        <v>4329</v>
      </c>
      <c r="C787" s="112" t="s">
        <v>4330</v>
      </c>
      <c r="D787" s="112" t="s">
        <v>3731</v>
      </c>
      <c r="E787" s="112" t="s">
        <v>556</v>
      </c>
      <c r="F787" s="112" t="s">
        <v>4331</v>
      </c>
      <c r="G787" s="112" t="s">
        <v>488</v>
      </c>
      <c r="H787" s="75"/>
      <c r="I787" s="112" t="s">
        <v>505</v>
      </c>
      <c r="J787" s="112" t="s">
        <v>3728</v>
      </c>
      <c r="K787" s="75"/>
      <c r="L787" s="75"/>
      <c r="M787" s="75"/>
      <c r="N787" s="75"/>
      <c r="O787" s="75"/>
      <c r="P787" s="112">
        <v>11</v>
      </c>
      <c r="Q787" s="75"/>
      <c r="R787" s="112" t="s">
        <v>3</v>
      </c>
      <c r="S787" s="112" t="s">
        <v>19</v>
      </c>
    </row>
    <row r="788" spans="1:19" ht="15.75" customHeight="1" x14ac:dyDescent="0.35">
      <c r="A788" s="112">
        <v>1246</v>
      </c>
      <c r="B788" s="112" t="s">
        <v>4332</v>
      </c>
      <c r="C788" s="112" t="s">
        <v>4333</v>
      </c>
      <c r="D788" s="112" t="s">
        <v>3737</v>
      </c>
      <c r="E788" s="112" t="s">
        <v>639</v>
      </c>
      <c r="F788" s="112" t="s">
        <v>4334</v>
      </c>
      <c r="G788" s="112" t="s">
        <v>4335</v>
      </c>
      <c r="H788" s="75"/>
      <c r="I788" s="112" t="s">
        <v>505</v>
      </c>
      <c r="J788" s="112" t="s">
        <v>3728</v>
      </c>
      <c r="K788" s="75"/>
      <c r="L788" s="75"/>
      <c r="M788" s="75"/>
      <c r="N788" s="112">
        <v>20</v>
      </c>
      <c r="O788" s="75"/>
      <c r="P788" s="112">
        <v>64</v>
      </c>
      <c r="Q788" s="75"/>
      <c r="R788" s="112" t="s">
        <v>3</v>
      </c>
      <c r="S788" s="112" t="s">
        <v>19</v>
      </c>
    </row>
    <row r="789" spans="1:19" ht="15.75" customHeight="1" x14ac:dyDescent="0.35">
      <c r="A789" s="112">
        <v>1247</v>
      </c>
      <c r="B789" s="112" t="s">
        <v>4336</v>
      </c>
      <c r="C789" s="112" t="s">
        <v>4337</v>
      </c>
      <c r="D789" s="112" t="s">
        <v>3966</v>
      </c>
      <c r="E789" s="112" t="s">
        <v>346</v>
      </c>
      <c r="F789" s="112" t="s">
        <v>4338</v>
      </c>
      <c r="G789" s="112" t="s">
        <v>4339</v>
      </c>
      <c r="H789" s="75"/>
      <c r="I789" s="112" t="s">
        <v>505</v>
      </c>
      <c r="J789" s="112" t="s">
        <v>3728</v>
      </c>
      <c r="K789" s="75"/>
      <c r="L789" s="75"/>
      <c r="M789" s="75"/>
      <c r="N789" s="112">
        <v>5</v>
      </c>
      <c r="O789" s="75"/>
      <c r="P789" s="112">
        <v>8</v>
      </c>
      <c r="Q789" s="75"/>
      <c r="R789" s="112" t="s">
        <v>3</v>
      </c>
      <c r="S789" s="112" t="s">
        <v>19</v>
      </c>
    </row>
    <row r="790" spans="1:19" ht="15.75" customHeight="1" x14ac:dyDescent="0.35">
      <c r="A790" s="112">
        <v>1248</v>
      </c>
      <c r="B790" s="112" t="s">
        <v>4340</v>
      </c>
      <c r="C790" s="112" t="s">
        <v>4341</v>
      </c>
      <c r="D790" s="112" t="s">
        <v>3731</v>
      </c>
      <c r="E790" s="112" t="s">
        <v>556</v>
      </c>
      <c r="F790" s="112" t="s">
        <v>4342</v>
      </c>
      <c r="G790" s="112" t="s">
        <v>488</v>
      </c>
      <c r="H790" s="75"/>
      <c r="I790" s="112" t="s">
        <v>505</v>
      </c>
      <c r="J790" s="112" t="s">
        <v>3728</v>
      </c>
      <c r="K790" s="75"/>
      <c r="L790" s="75"/>
      <c r="M790" s="75"/>
      <c r="N790" s="112">
        <v>1</v>
      </c>
      <c r="O790" s="75"/>
      <c r="P790" s="112">
        <v>37</v>
      </c>
      <c r="Q790" s="75"/>
      <c r="R790" s="112" t="s">
        <v>3</v>
      </c>
      <c r="S790" s="112" t="s">
        <v>19</v>
      </c>
    </row>
    <row r="791" spans="1:19" ht="15.75" customHeight="1" x14ac:dyDescent="0.35">
      <c r="A791" s="112">
        <v>1249</v>
      </c>
      <c r="B791" s="112" t="s">
        <v>4343</v>
      </c>
      <c r="C791" s="112" t="s">
        <v>4344</v>
      </c>
      <c r="D791" s="112" t="s">
        <v>3737</v>
      </c>
      <c r="E791" s="112" t="s">
        <v>346</v>
      </c>
      <c r="F791" s="112" t="s">
        <v>4345</v>
      </c>
      <c r="G791" s="112" t="s">
        <v>4346</v>
      </c>
      <c r="H791" s="75"/>
      <c r="I791" s="112" t="s">
        <v>505</v>
      </c>
      <c r="J791" s="112" t="s">
        <v>3728</v>
      </c>
      <c r="K791" s="75"/>
      <c r="L791" s="75"/>
      <c r="M791" s="75"/>
      <c r="N791" s="112">
        <v>2</v>
      </c>
      <c r="O791" s="75"/>
      <c r="P791" s="112">
        <v>13</v>
      </c>
      <c r="Q791" s="75"/>
      <c r="R791" s="112" t="s">
        <v>3</v>
      </c>
      <c r="S791" s="112" t="s">
        <v>19</v>
      </c>
    </row>
    <row r="792" spans="1:19" ht="15.75" customHeight="1" x14ac:dyDescent="0.35">
      <c r="A792" s="112">
        <v>1250</v>
      </c>
      <c r="B792" s="112" t="s">
        <v>4347</v>
      </c>
      <c r="C792" s="112" t="s">
        <v>4348</v>
      </c>
      <c r="D792" s="112" t="s">
        <v>116</v>
      </c>
      <c r="E792" s="112" t="s">
        <v>346</v>
      </c>
      <c r="F792" s="112" t="s">
        <v>4349</v>
      </c>
      <c r="G792" s="112" t="s">
        <v>4350</v>
      </c>
      <c r="H792" s="75"/>
      <c r="I792" s="112" t="s">
        <v>505</v>
      </c>
      <c r="J792" s="112" t="s">
        <v>3728</v>
      </c>
      <c r="K792" s="75"/>
      <c r="L792" s="75"/>
      <c r="M792" s="75"/>
      <c r="N792" s="112">
        <v>32</v>
      </c>
      <c r="O792" s="75"/>
      <c r="P792" s="112">
        <v>123</v>
      </c>
      <c r="Q792" s="75"/>
      <c r="R792" s="112" t="s">
        <v>3</v>
      </c>
      <c r="S792" s="112" t="s">
        <v>19</v>
      </c>
    </row>
    <row r="793" spans="1:19" ht="15.75" customHeight="1" x14ac:dyDescent="0.35">
      <c r="A793" s="112">
        <v>1251</v>
      </c>
      <c r="B793" s="112" t="s">
        <v>4351</v>
      </c>
      <c r="C793" s="112" t="s">
        <v>4352</v>
      </c>
      <c r="D793" s="112" t="s">
        <v>4353</v>
      </c>
      <c r="E793" s="112" t="s">
        <v>493</v>
      </c>
      <c r="F793" s="112" t="s">
        <v>4354</v>
      </c>
      <c r="G793" s="112" t="s">
        <v>4355</v>
      </c>
      <c r="H793" s="75"/>
      <c r="I793" s="112" t="s">
        <v>505</v>
      </c>
      <c r="J793" s="112" t="s">
        <v>3728</v>
      </c>
      <c r="K793" s="75"/>
      <c r="L793" s="75"/>
      <c r="M793" s="75"/>
      <c r="N793" s="112">
        <v>3</v>
      </c>
      <c r="O793" s="75"/>
      <c r="P793" s="112">
        <v>17</v>
      </c>
      <c r="Q793" s="75"/>
      <c r="R793" s="112" t="s">
        <v>3</v>
      </c>
      <c r="S793" s="112" t="s">
        <v>19</v>
      </c>
    </row>
    <row r="794" spans="1:19" ht="15.75" customHeight="1" x14ac:dyDescent="0.35">
      <c r="A794" s="112">
        <v>1252</v>
      </c>
      <c r="B794" s="112" t="s">
        <v>4356</v>
      </c>
      <c r="C794" s="112" t="s">
        <v>4357</v>
      </c>
      <c r="D794" s="112" t="s">
        <v>3745</v>
      </c>
      <c r="E794" s="112" t="s">
        <v>333</v>
      </c>
      <c r="F794" s="112" t="s">
        <v>4358</v>
      </c>
      <c r="G794" s="112" t="s">
        <v>4359</v>
      </c>
      <c r="H794" s="75"/>
      <c r="I794" s="112" t="s">
        <v>505</v>
      </c>
      <c r="J794" s="112" t="s">
        <v>3728</v>
      </c>
      <c r="K794" s="75"/>
      <c r="L794" s="75"/>
      <c r="M794" s="75"/>
      <c r="N794" s="112">
        <v>30</v>
      </c>
      <c r="O794" s="75"/>
      <c r="P794" s="112">
        <v>35</v>
      </c>
      <c r="Q794" s="75"/>
      <c r="R794" s="112" t="s">
        <v>5</v>
      </c>
      <c r="S794" s="112" t="s">
        <v>19</v>
      </c>
    </row>
    <row r="795" spans="1:19" ht="15.75" customHeight="1" x14ac:dyDescent="0.35">
      <c r="A795" s="112">
        <v>1253</v>
      </c>
      <c r="B795" s="112" t="s">
        <v>4360</v>
      </c>
      <c r="C795" s="112" t="s">
        <v>4361</v>
      </c>
      <c r="D795" s="112" t="s">
        <v>3819</v>
      </c>
      <c r="E795" s="112" t="s">
        <v>288</v>
      </c>
      <c r="F795" s="112" t="s">
        <v>4362</v>
      </c>
      <c r="G795" s="112" t="s">
        <v>4363</v>
      </c>
      <c r="H795" s="75"/>
      <c r="I795" s="112" t="s">
        <v>505</v>
      </c>
      <c r="J795" s="112" t="s">
        <v>3728</v>
      </c>
      <c r="K795" s="75"/>
      <c r="L795" s="75"/>
      <c r="M795" s="75"/>
      <c r="N795" s="112">
        <v>26</v>
      </c>
      <c r="O795" s="75"/>
      <c r="P795" s="112">
        <v>54</v>
      </c>
      <c r="Q795" s="75"/>
      <c r="R795" s="112" t="s">
        <v>5</v>
      </c>
      <c r="S795" s="112" t="s">
        <v>19</v>
      </c>
    </row>
    <row r="796" spans="1:19" ht="15.75" customHeight="1" x14ac:dyDescent="0.35">
      <c r="A796" s="112">
        <v>1254</v>
      </c>
      <c r="B796" s="112" t="s">
        <v>4364</v>
      </c>
      <c r="C796" s="112" t="s">
        <v>4365</v>
      </c>
      <c r="D796" s="112" t="s">
        <v>3875</v>
      </c>
      <c r="E796" s="112" t="s">
        <v>288</v>
      </c>
      <c r="F796" s="112" t="s">
        <v>4366</v>
      </c>
      <c r="G796" s="112" t="s">
        <v>488</v>
      </c>
      <c r="H796" s="75"/>
      <c r="I796" s="112" t="s">
        <v>505</v>
      </c>
      <c r="J796" s="112" t="s">
        <v>3728</v>
      </c>
      <c r="K796" s="75"/>
      <c r="L796" s="75"/>
      <c r="M796" s="75"/>
      <c r="N796" s="112">
        <v>11</v>
      </c>
      <c r="O796" s="75"/>
      <c r="P796" s="112">
        <v>36</v>
      </c>
      <c r="Q796" s="75"/>
      <c r="R796" s="112" t="s">
        <v>5</v>
      </c>
      <c r="S796" s="112" t="s">
        <v>19</v>
      </c>
    </row>
    <row r="797" spans="1:19" ht="15.75" customHeight="1" x14ac:dyDescent="0.35">
      <c r="A797" s="112">
        <v>1255</v>
      </c>
      <c r="B797" s="112" t="s">
        <v>4367</v>
      </c>
      <c r="C797" s="112" t="s">
        <v>4368</v>
      </c>
      <c r="D797" s="112" t="s">
        <v>4369</v>
      </c>
      <c r="E797" s="112" t="s">
        <v>288</v>
      </c>
      <c r="F797" s="112" t="s">
        <v>4370</v>
      </c>
      <c r="G797" s="112" t="s">
        <v>4371</v>
      </c>
      <c r="H797" s="75"/>
      <c r="I797" s="112" t="s">
        <v>505</v>
      </c>
      <c r="J797" s="112" t="s">
        <v>64</v>
      </c>
      <c r="K797" s="75"/>
      <c r="L797" s="75"/>
      <c r="M797" s="75"/>
      <c r="N797" s="112">
        <v>6</v>
      </c>
      <c r="O797" s="75"/>
      <c r="P797" s="112">
        <v>31</v>
      </c>
      <c r="Q797" s="75"/>
      <c r="R797" s="112" t="s">
        <v>5</v>
      </c>
      <c r="S797" s="112" t="s">
        <v>19</v>
      </c>
    </row>
    <row r="798" spans="1:19" ht="15.75" customHeight="1" x14ac:dyDescent="0.35">
      <c r="A798" s="112">
        <v>1256</v>
      </c>
      <c r="B798" s="112" t="s">
        <v>4372</v>
      </c>
      <c r="C798" s="112" t="s">
        <v>4373</v>
      </c>
      <c r="D798" s="112" t="s">
        <v>3875</v>
      </c>
      <c r="E798" s="112" t="s">
        <v>302</v>
      </c>
      <c r="F798" s="112" t="s">
        <v>4374</v>
      </c>
      <c r="G798" s="112" t="s">
        <v>488</v>
      </c>
      <c r="H798" s="75"/>
      <c r="I798" s="112" t="s">
        <v>505</v>
      </c>
      <c r="J798" s="112" t="s">
        <v>3728</v>
      </c>
      <c r="K798" s="75"/>
      <c r="L798" s="75"/>
      <c r="M798" s="75"/>
      <c r="N798" s="112">
        <v>10</v>
      </c>
      <c r="O798" s="75"/>
      <c r="P798" s="112">
        <v>24</v>
      </c>
      <c r="Q798" s="75"/>
      <c r="R798" s="112" t="s">
        <v>5</v>
      </c>
      <c r="S798" s="112" t="s">
        <v>19</v>
      </c>
    </row>
    <row r="799" spans="1:19" ht="15.75" customHeight="1" x14ac:dyDescent="0.35">
      <c r="A799" s="112">
        <v>1257</v>
      </c>
      <c r="B799" s="112" t="s">
        <v>4375</v>
      </c>
      <c r="C799" s="112" t="s">
        <v>4376</v>
      </c>
      <c r="D799" s="112" t="s">
        <v>4086</v>
      </c>
      <c r="E799" s="112" t="s">
        <v>346</v>
      </c>
      <c r="F799" s="112" t="s">
        <v>4377</v>
      </c>
      <c r="G799" s="112" t="s">
        <v>488</v>
      </c>
      <c r="H799" s="75"/>
      <c r="I799" s="112" t="s">
        <v>505</v>
      </c>
      <c r="J799" s="112" t="s">
        <v>3728</v>
      </c>
      <c r="K799" s="75"/>
      <c r="L799" s="75"/>
      <c r="M799" s="75"/>
      <c r="N799" s="112">
        <v>4</v>
      </c>
      <c r="O799" s="75"/>
      <c r="P799" s="112">
        <v>13</v>
      </c>
      <c r="Q799" s="75"/>
      <c r="R799" s="112" t="s">
        <v>5</v>
      </c>
      <c r="S799" s="112" t="s">
        <v>19</v>
      </c>
    </row>
    <row r="800" spans="1:19" ht="15.75" customHeight="1" x14ac:dyDescent="0.35">
      <c r="A800" s="112">
        <v>1258</v>
      </c>
      <c r="B800" s="112" t="s">
        <v>4378</v>
      </c>
      <c r="C800" s="112" t="s">
        <v>4379</v>
      </c>
      <c r="D800" s="112" t="s">
        <v>3819</v>
      </c>
      <c r="E800" s="112" t="s">
        <v>288</v>
      </c>
      <c r="F800" s="112" t="s">
        <v>4380</v>
      </c>
      <c r="G800" s="112" t="s">
        <v>488</v>
      </c>
      <c r="H800" s="75"/>
      <c r="I800" s="112" t="s">
        <v>505</v>
      </c>
      <c r="J800" s="112" t="s">
        <v>3728</v>
      </c>
      <c r="K800" s="75"/>
      <c r="L800" s="75"/>
      <c r="M800" s="75"/>
      <c r="N800" s="112">
        <v>190</v>
      </c>
      <c r="O800" s="75"/>
      <c r="P800" s="112">
        <v>61</v>
      </c>
      <c r="Q800" s="75"/>
      <c r="R800" s="112" t="s">
        <v>5</v>
      </c>
      <c r="S800" s="112" t="s">
        <v>19</v>
      </c>
    </row>
    <row r="801" spans="1:19" ht="15.75" customHeight="1" x14ac:dyDescent="0.35">
      <c r="A801" s="112">
        <v>1259</v>
      </c>
      <c r="B801" s="112" t="s">
        <v>4381</v>
      </c>
      <c r="C801" s="112" t="s">
        <v>4382</v>
      </c>
      <c r="D801" s="112" t="s">
        <v>3745</v>
      </c>
      <c r="E801" s="112" t="s">
        <v>295</v>
      </c>
      <c r="F801" s="112" t="s">
        <v>4383</v>
      </c>
      <c r="G801" s="112" t="s">
        <v>488</v>
      </c>
      <c r="H801" s="75"/>
      <c r="I801" s="112" t="s">
        <v>505</v>
      </c>
      <c r="J801" s="112" t="s">
        <v>3728</v>
      </c>
      <c r="K801" s="75"/>
      <c r="L801" s="75"/>
      <c r="M801" s="75"/>
      <c r="N801" s="112">
        <v>8</v>
      </c>
      <c r="O801" s="75"/>
      <c r="P801" s="112">
        <v>51</v>
      </c>
      <c r="Q801" s="75"/>
      <c r="R801" s="112" t="s">
        <v>5</v>
      </c>
      <c r="S801" s="112" t="s">
        <v>19</v>
      </c>
    </row>
    <row r="802" spans="1:19" ht="15.75" customHeight="1" x14ac:dyDescent="0.35">
      <c r="A802" s="112">
        <v>1260</v>
      </c>
      <c r="B802" s="112" t="s">
        <v>4384</v>
      </c>
      <c r="C802" s="112" t="s">
        <v>4385</v>
      </c>
      <c r="D802" s="112" t="s">
        <v>4386</v>
      </c>
      <c r="E802" s="112" t="s">
        <v>556</v>
      </c>
      <c r="F802" s="112" t="s">
        <v>4387</v>
      </c>
      <c r="G802" s="112" t="s">
        <v>4388</v>
      </c>
      <c r="H802" s="75"/>
      <c r="I802" s="112" t="s">
        <v>505</v>
      </c>
      <c r="J802" s="112" t="s">
        <v>3728</v>
      </c>
      <c r="K802" s="75"/>
      <c r="L802" s="75"/>
      <c r="M802" s="75"/>
      <c r="N802" s="112">
        <v>2</v>
      </c>
      <c r="O802" s="75"/>
      <c r="P802" s="112">
        <v>32</v>
      </c>
      <c r="Q802" s="75"/>
      <c r="R802" s="112" t="s">
        <v>5</v>
      </c>
      <c r="S802" s="112" t="s">
        <v>19</v>
      </c>
    </row>
    <row r="803" spans="1:19" ht="15.75" customHeight="1" x14ac:dyDescent="0.35">
      <c r="A803" s="112">
        <v>1261</v>
      </c>
      <c r="B803" s="112" t="s">
        <v>4389</v>
      </c>
      <c r="C803" s="112" t="s">
        <v>4390</v>
      </c>
      <c r="D803" s="112" t="s">
        <v>4391</v>
      </c>
      <c r="E803" s="112" t="s">
        <v>302</v>
      </c>
      <c r="F803" s="112" t="s">
        <v>4392</v>
      </c>
      <c r="G803" s="112" t="s">
        <v>488</v>
      </c>
      <c r="H803" s="75"/>
      <c r="I803" s="112" t="s">
        <v>505</v>
      </c>
      <c r="J803" s="112" t="s">
        <v>3728</v>
      </c>
      <c r="K803" s="75"/>
      <c r="L803" s="75"/>
      <c r="M803" s="75"/>
      <c r="N803" s="112">
        <v>9</v>
      </c>
      <c r="O803" s="75"/>
      <c r="P803" s="112">
        <v>62</v>
      </c>
      <c r="Q803" s="75"/>
      <c r="R803" s="112" t="s">
        <v>5</v>
      </c>
      <c r="S803" s="112" t="s">
        <v>19</v>
      </c>
    </row>
    <row r="804" spans="1:19" ht="15.75" customHeight="1" x14ac:dyDescent="0.35">
      <c r="A804" s="112">
        <v>1262</v>
      </c>
      <c r="B804" s="112" t="s">
        <v>4393</v>
      </c>
      <c r="C804" s="112" t="s">
        <v>4394</v>
      </c>
      <c r="D804" s="112" t="s">
        <v>3850</v>
      </c>
      <c r="E804" s="112" t="s">
        <v>302</v>
      </c>
      <c r="F804" s="112" t="s">
        <v>4266</v>
      </c>
      <c r="G804" s="112" t="s">
        <v>488</v>
      </c>
      <c r="H804" s="75"/>
      <c r="I804" s="112" t="s">
        <v>505</v>
      </c>
      <c r="J804" s="112" t="s">
        <v>3728</v>
      </c>
      <c r="K804" s="75"/>
      <c r="L804" s="75"/>
      <c r="M804" s="75"/>
      <c r="N804" s="112">
        <v>15</v>
      </c>
      <c r="O804" s="75"/>
      <c r="P804" s="112">
        <v>52</v>
      </c>
      <c r="Q804" s="75"/>
      <c r="R804" s="112" t="s">
        <v>5</v>
      </c>
      <c r="S804" s="112" t="s">
        <v>19</v>
      </c>
    </row>
    <row r="805" spans="1:19" ht="15.75" customHeight="1" x14ac:dyDescent="0.35">
      <c r="A805" s="112">
        <v>1263</v>
      </c>
      <c r="B805" s="112" t="s">
        <v>4395</v>
      </c>
      <c r="C805" s="112" t="s">
        <v>4396</v>
      </c>
      <c r="D805" s="112" t="s">
        <v>4397</v>
      </c>
      <c r="E805" s="112" t="s">
        <v>288</v>
      </c>
      <c r="F805" s="112" t="s">
        <v>4398</v>
      </c>
      <c r="G805" s="112" t="s">
        <v>488</v>
      </c>
      <c r="H805" s="75"/>
      <c r="I805" s="112" t="s">
        <v>505</v>
      </c>
      <c r="J805" s="112" t="s">
        <v>3728</v>
      </c>
      <c r="K805" s="75"/>
      <c r="L805" s="75"/>
      <c r="M805" s="75"/>
      <c r="N805" s="112">
        <v>35</v>
      </c>
      <c r="O805" s="75"/>
      <c r="P805" s="112">
        <v>40</v>
      </c>
      <c r="Q805" s="75"/>
      <c r="R805" s="112" t="s">
        <v>5</v>
      </c>
      <c r="S805" s="112" t="s">
        <v>19</v>
      </c>
    </row>
    <row r="806" spans="1:19" ht="15.75" customHeight="1" x14ac:dyDescent="0.35">
      <c r="A806" s="112">
        <v>1264</v>
      </c>
      <c r="B806" s="112" t="s">
        <v>4399</v>
      </c>
      <c r="C806" s="112" t="s">
        <v>4400</v>
      </c>
      <c r="D806" s="112" t="s">
        <v>154</v>
      </c>
      <c r="E806" s="112" t="s">
        <v>288</v>
      </c>
      <c r="F806" s="112" t="s">
        <v>4401</v>
      </c>
      <c r="G806" s="112" t="s">
        <v>488</v>
      </c>
      <c r="H806" s="75"/>
      <c r="I806" s="112" t="s">
        <v>505</v>
      </c>
      <c r="J806" s="112" t="s">
        <v>3728</v>
      </c>
      <c r="K806" s="75"/>
      <c r="L806" s="75"/>
      <c r="M806" s="75"/>
      <c r="N806" s="112">
        <v>19</v>
      </c>
      <c r="O806" s="75"/>
      <c r="P806" s="112">
        <v>64</v>
      </c>
      <c r="Q806" s="75"/>
      <c r="R806" s="112" t="s">
        <v>5</v>
      </c>
      <c r="S806" s="112" t="s">
        <v>19</v>
      </c>
    </row>
    <row r="807" spans="1:19" ht="15.75" customHeight="1" x14ac:dyDescent="0.35">
      <c r="A807" s="112">
        <v>1265</v>
      </c>
      <c r="B807" s="112" t="s">
        <v>4402</v>
      </c>
      <c r="C807" s="112" t="s">
        <v>4403</v>
      </c>
      <c r="D807" s="112" t="s">
        <v>3782</v>
      </c>
      <c r="E807" s="112" t="s">
        <v>493</v>
      </c>
      <c r="F807" s="112" t="s">
        <v>4404</v>
      </c>
      <c r="G807" s="112" t="s">
        <v>4405</v>
      </c>
      <c r="H807" s="75"/>
      <c r="I807" s="112" t="s">
        <v>505</v>
      </c>
      <c r="J807" s="112" t="s">
        <v>3728</v>
      </c>
      <c r="K807" s="75"/>
      <c r="L807" s="75"/>
      <c r="M807" s="75"/>
      <c r="N807" s="112">
        <v>41</v>
      </c>
      <c r="O807" s="75"/>
      <c r="P807" s="112">
        <v>66</v>
      </c>
      <c r="Q807" s="75"/>
      <c r="R807" s="112" t="s">
        <v>5</v>
      </c>
      <c r="S807" s="112" t="s">
        <v>19</v>
      </c>
    </row>
    <row r="808" spans="1:19" ht="15.75" customHeight="1" x14ac:dyDescent="0.35">
      <c r="A808" s="112">
        <v>1266</v>
      </c>
      <c r="B808" s="112" t="s">
        <v>4406</v>
      </c>
      <c r="C808" s="112" t="s">
        <v>4407</v>
      </c>
      <c r="D808" s="112" t="s">
        <v>3731</v>
      </c>
      <c r="E808" s="112" t="s">
        <v>556</v>
      </c>
      <c r="F808" s="112" t="s">
        <v>4408</v>
      </c>
      <c r="G808" s="112" t="s">
        <v>488</v>
      </c>
      <c r="H808" s="75"/>
      <c r="I808" s="112" t="s">
        <v>505</v>
      </c>
      <c r="J808" s="112" t="s">
        <v>3728</v>
      </c>
      <c r="K808" s="75"/>
      <c r="L808" s="75"/>
      <c r="M808" s="75"/>
      <c r="N808" s="112">
        <v>2</v>
      </c>
      <c r="O808" s="75"/>
      <c r="P808" s="112">
        <v>23</v>
      </c>
      <c r="Q808" s="75"/>
      <c r="R808" s="112" t="s">
        <v>5</v>
      </c>
      <c r="S808" s="112" t="s">
        <v>19</v>
      </c>
    </row>
    <row r="809" spans="1:19" ht="15.75" customHeight="1" x14ac:dyDescent="0.35">
      <c r="A809" s="112">
        <v>1267</v>
      </c>
      <c r="B809" s="112" t="s">
        <v>4409</v>
      </c>
      <c r="C809" s="112" t="s">
        <v>4410</v>
      </c>
      <c r="D809" s="112" t="s">
        <v>3966</v>
      </c>
      <c r="E809" s="112" t="s">
        <v>346</v>
      </c>
      <c r="F809" s="112" t="s">
        <v>4411</v>
      </c>
      <c r="G809" s="112" t="s">
        <v>4412</v>
      </c>
      <c r="H809" s="75"/>
      <c r="I809" s="112" t="s">
        <v>505</v>
      </c>
      <c r="J809" s="112" t="s">
        <v>3728</v>
      </c>
      <c r="K809" s="75"/>
      <c r="L809" s="75"/>
      <c r="M809" s="75"/>
      <c r="N809" s="112">
        <v>3</v>
      </c>
      <c r="O809" s="75"/>
      <c r="P809" s="112">
        <v>5</v>
      </c>
      <c r="Q809" s="75"/>
      <c r="R809" s="112" t="s">
        <v>5</v>
      </c>
      <c r="S809" s="112" t="s">
        <v>19</v>
      </c>
    </row>
    <row r="810" spans="1:19" ht="15.75" customHeight="1" x14ac:dyDescent="0.35">
      <c r="A810" s="112">
        <v>1268</v>
      </c>
      <c r="B810" s="112" t="s">
        <v>4413</v>
      </c>
      <c r="C810" s="112" t="s">
        <v>4414</v>
      </c>
      <c r="D810" s="112" t="s">
        <v>4177</v>
      </c>
      <c r="E810" s="112" t="s">
        <v>288</v>
      </c>
      <c r="F810" s="112" t="s">
        <v>4415</v>
      </c>
      <c r="G810" s="112" t="s">
        <v>488</v>
      </c>
      <c r="H810" s="75"/>
      <c r="I810" s="112" t="s">
        <v>505</v>
      </c>
      <c r="J810" s="112" t="s">
        <v>3728</v>
      </c>
      <c r="K810" s="75"/>
      <c r="L810" s="75"/>
      <c r="M810" s="75"/>
      <c r="N810" s="112">
        <v>20</v>
      </c>
      <c r="O810" s="75"/>
      <c r="P810" s="112">
        <v>54</v>
      </c>
      <c r="Q810" s="75"/>
      <c r="R810" s="112" t="s">
        <v>5</v>
      </c>
      <c r="S810" s="112" t="s">
        <v>19</v>
      </c>
    </row>
    <row r="811" spans="1:19" ht="15.75" customHeight="1" x14ac:dyDescent="0.35">
      <c r="A811" s="112">
        <v>1269</v>
      </c>
      <c r="B811" s="112" t="s">
        <v>4416</v>
      </c>
      <c r="C811" s="112" t="s">
        <v>4417</v>
      </c>
      <c r="D811" s="112" t="s">
        <v>3726</v>
      </c>
      <c r="E811" s="112" t="s">
        <v>310</v>
      </c>
      <c r="F811" s="112" t="s">
        <v>4418</v>
      </c>
      <c r="G811" s="112" t="s">
        <v>4419</v>
      </c>
      <c r="H811" s="75"/>
      <c r="I811" s="112" t="s">
        <v>505</v>
      </c>
      <c r="J811" s="112" t="s">
        <v>3728</v>
      </c>
      <c r="K811" s="75"/>
      <c r="L811" s="75"/>
      <c r="M811" s="75"/>
      <c r="N811" s="112">
        <v>3</v>
      </c>
      <c r="O811" s="75"/>
      <c r="P811" s="112">
        <v>17</v>
      </c>
      <c r="Q811" s="75"/>
      <c r="R811" s="112" t="s">
        <v>5</v>
      </c>
      <c r="S811" s="112" t="s">
        <v>19</v>
      </c>
    </row>
    <row r="812" spans="1:19" ht="15.75" customHeight="1" x14ac:dyDescent="0.35">
      <c r="A812" s="112">
        <v>1270</v>
      </c>
      <c r="B812" s="112" t="s">
        <v>4420</v>
      </c>
      <c r="C812" s="112" t="s">
        <v>4421</v>
      </c>
      <c r="D812" s="112" t="s">
        <v>4008</v>
      </c>
      <c r="E812" s="112" t="s">
        <v>493</v>
      </c>
      <c r="F812" s="112" t="s">
        <v>4422</v>
      </c>
      <c r="G812" s="112" t="s">
        <v>488</v>
      </c>
      <c r="H812" s="75"/>
      <c r="I812" s="112" t="s">
        <v>505</v>
      </c>
      <c r="J812" s="112" t="s">
        <v>3728</v>
      </c>
      <c r="K812" s="75"/>
      <c r="L812" s="75"/>
      <c r="M812" s="75"/>
      <c r="N812" s="112">
        <v>17</v>
      </c>
      <c r="O812" s="75"/>
      <c r="P812" s="112">
        <v>34</v>
      </c>
      <c r="Q812" s="75"/>
      <c r="R812" s="112" t="s">
        <v>5</v>
      </c>
      <c r="S812" s="112" t="s">
        <v>19</v>
      </c>
    </row>
    <row r="813" spans="1:19" ht="15.75" customHeight="1" x14ac:dyDescent="0.35">
      <c r="A813" s="112">
        <v>1271</v>
      </c>
      <c r="B813" s="112" t="s">
        <v>4423</v>
      </c>
      <c r="C813" s="112" t="s">
        <v>4424</v>
      </c>
      <c r="D813" s="112" t="s">
        <v>3745</v>
      </c>
      <c r="E813" s="112" t="s">
        <v>288</v>
      </c>
      <c r="F813" s="112" t="s">
        <v>4425</v>
      </c>
      <c r="G813" s="112" t="s">
        <v>4426</v>
      </c>
      <c r="H813" s="75"/>
      <c r="I813" s="112" t="s">
        <v>505</v>
      </c>
      <c r="J813" s="112" t="s">
        <v>3728</v>
      </c>
      <c r="K813" s="75"/>
      <c r="L813" s="75"/>
      <c r="M813" s="75"/>
      <c r="N813" s="112">
        <v>12</v>
      </c>
      <c r="O813" s="75"/>
      <c r="P813" s="112">
        <v>23</v>
      </c>
      <c r="Q813" s="75"/>
      <c r="R813" s="112" t="s">
        <v>5</v>
      </c>
      <c r="S813" s="112" t="s">
        <v>19</v>
      </c>
    </row>
    <row r="814" spans="1:19" ht="15.75" customHeight="1" x14ac:dyDescent="0.35">
      <c r="A814" s="112">
        <v>1272</v>
      </c>
      <c r="B814" s="112" t="s">
        <v>4427</v>
      </c>
      <c r="C814" s="112" t="s">
        <v>4428</v>
      </c>
      <c r="D814" s="112" t="s">
        <v>4429</v>
      </c>
      <c r="E814" s="112" t="s">
        <v>493</v>
      </c>
      <c r="F814" s="112" t="s">
        <v>4430</v>
      </c>
      <c r="G814" s="112" t="s">
        <v>4431</v>
      </c>
      <c r="H814" s="75"/>
      <c r="I814" s="112" t="s">
        <v>505</v>
      </c>
      <c r="J814" s="112" t="s">
        <v>3728</v>
      </c>
      <c r="K814" s="75"/>
      <c r="L814" s="75"/>
      <c r="M814" s="75"/>
      <c r="N814" s="112">
        <v>49</v>
      </c>
      <c r="O814" s="75"/>
      <c r="P814" s="112">
        <v>46</v>
      </c>
      <c r="Q814" s="75"/>
      <c r="R814" s="112" t="s">
        <v>5</v>
      </c>
      <c r="S814" s="112" t="s">
        <v>19</v>
      </c>
    </row>
    <row r="815" spans="1:19" ht="15.75" customHeight="1" x14ac:dyDescent="0.35">
      <c r="A815" s="112">
        <v>1273</v>
      </c>
      <c r="B815" s="112" t="s">
        <v>4432</v>
      </c>
      <c r="C815" s="112" t="s">
        <v>4433</v>
      </c>
      <c r="D815" s="112" t="s">
        <v>154</v>
      </c>
      <c r="E815" s="112" t="s">
        <v>295</v>
      </c>
      <c r="F815" s="112" t="s">
        <v>4434</v>
      </c>
      <c r="G815" s="112" t="s">
        <v>488</v>
      </c>
      <c r="H815" s="75"/>
      <c r="I815" s="112" t="s">
        <v>505</v>
      </c>
      <c r="J815" s="112" t="s">
        <v>3728</v>
      </c>
      <c r="K815" s="75"/>
      <c r="L815" s="75"/>
      <c r="M815" s="75"/>
      <c r="N815" s="112">
        <v>17</v>
      </c>
      <c r="O815" s="75"/>
      <c r="P815" s="112">
        <v>17</v>
      </c>
      <c r="Q815" s="75"/>
      <c r="R815" s="112" t="s">
        <v>5</v>
      </c>
      <c r="S815" s="112" t="s">
        <v>19</v>
      </c>
    </row>
    <row r="816" spans="1:19" ht="15.75" customHeight="1" x14ac:dyDescent="0.35">
      <c r="A816" s="112">
        <v>1274</v>
      </c>
      <c r="B816" s="112" t="s">
        <v>4435</v>
      </c>
      <c r="C816" s="112" t="s">
        <v>4436</v>
      </c>
      <c r="D816" s="112" t="s">
        <v>3850</v>
      </c>
      <c r="E816" s="112" t="s">
        <v>639</v>
      </c>
      <c r="F816" s="112" t="s">
        <v>4437</v>
      </c>
      <c r="G816" s="112" t="s">
        <v>488</v>
      </c>
      <c r="H816" s="75"/>
      <c r="I816" s="112" t="s">
        <v>505</v>
      </c>
      <c r="J816" s="112" t="s">
        <v>3728</v>
      </c>
      <c r="K816" s="75"/>
      <c r="L816" s="75"/>
      <c r="M816" s="75"/>
      <c r="N816" s="112">
        <v>50</v>
      </c>
      <c r="O816" s="75"/>
      <c r="P816" s="112">
        <v>52</v>
      </c>
      <c r="Q816" s="75"/>
      <c r="R816" s="112" t="s">
        <v>5</v>
      </c>
      <c r="S816" s="112" t="s">
        <v>19</v>
      </c>
    </row>
    <row r="817" spans="1:19" ht="15.75" customHeight="1" x14ac:dyDescent="0.35">
      <c r="A817" s="112">
        <v>1275</v>
      </c>
      <c r="B817" s="112" t="s">
        <v>4438</v>
      </c>
      <c r="C817" s="112" t="s">
        <v>4439</v>
      </c>
      <c r="D817" s="112" t="s">
        <v>3731</v>
      </c>
      <c r="E817" s="112" t="s">
        <v>295</v>
      </c>
      <c r="F817" s="112" t="s">
        <v>4440</v>
      </c>
      <c r="G817" s="112" t="s">
        <v>488</v>
      </c>
      <c r="H817" s="75"/>
      <c r="I817" s="112" t="s">
        <v>505</v>
      </c>
      <c r="J817" s="112" t="s">
        <v>3728</v>
      </c>
      <c r="K817" s="75"/>
      <c r="L817" s="75"/>
      <c r="M817" s="75"/>
      <c r="N817" s="112">
        <v>2</v>
      </c>
      <c r="O817" s="75"/>
      <c r="P817" s="112">
        <v>20</v>
      </c>
      <c r="Q817" s="75"/>
      <c r="R817" s="112" t="s">
        <v>5</v>
      </c>
      <c r="S817" s="112" t="s">
        <v>19</v>
      </c>
    </row>
    <row r="818" spans="1:19" ht="15.75" customHeight="1" x14ac:dyDescent="0.35">
      <c r="A818" s="112">
        <v>1276</v>
      </c>
      <c r="B818" s="112" t="s">
        <v>4441</v>
      </c>
      <c r="C818" s="112" t="s">
        <v>4442</v>
      </c>
      <c r="D818" s="112" t="s">
        <v>3741</v>
      </c>
      <c r="E818" s="112" t="s">
        <v>493</v>
      </c>
      <c r="F818" s="112" t="s">
        <v>4443</v>
      </c>
      <c r="G818" s="112" t="s">
        <v>488</v>
      </c>
      <c r="H818" s="75"/>
      <c r="I818" s="112" t="s">
        <v>505</v>
      </c>
      <c r="J818" s="112" t="s">
        <v>3728</v>
      </c>
      <c r="K818" s="75"/>
      <c r="L818" s="75"/>
      <c r="M818" s="75"/>
      <c r="N818" s="112">
        <v>15</v>
      </c>
      <c r="O818" s="75"/>
      <c r="P818" s="112">
        <v>33</v>
      </c>
      <c r="Q818" s="75"/>
      <c r="R818" s="112" t="s">
        <v>5</v>
      </c>
      <c r="S818" s="112" t="s">
        <v>19</v>
      </c>
    </row>
    <row r="819" spans="1:19" ht="15.75" customHeight="1" x14ac:dyDescent="0.35">
      <c r="A819" s="112">
        <v>1277</v>
      </c>
      <c r="B819" s="112" t="s">
        <v>4444</v>
      </c>
      <c r="C819" s="112" t="s">
        <v>4445</v>
      </c>
      <c r="D819" s="112" t="s">
        <v>3737</v>
      </c>
      <c r="E819" s="112" t="s">
        <v>295</v>
      </c>
      <c r="F819" s="112" t="s">
        <v>1040</v>
      </c>
      <c r="G819" s="112" t="s">
        <v>488</v>
      </c>
      <c r="H819" s="75"/>
      <c r="I819" s="112" t="s">
        <v>505</v>
      </c>
      <c r="J819" s="112" t="s">
        <v>3728</v>
      </c>
      <c r="K819" s="75"/>
      <c r="L819" s="75"/>
      <c r="M819" s="75"/>
      <c r="N819" s="112">
        <v>19</v>
      </c>
      <c r="O819" s="75"/>
      <c r="P819" s="112">
        <v>22</v>
      </c>
      <c r="Q819" s="75"/>
      <c r="R819" s="112" t="s">
        <v>5</v>
      </c>
      <c r="S819" s="112" t="s">
        <v>19</v>
      </c>
    </row>
    <row r="820" spans="1:19" ht="15.75" customHeight="1" x14ac:dyDescent="0.35">
      <c r="A820" s="112">
        <v>1278</v>
      </c>
      <c r="B820" s="112" t="s">
        <v>4446</v>
      </c>
      <c r="C820" s="112" t="s">
        <v>4447</v>
      </c>
      <c r="D820" s="112" t="s">
        <v>3782</v>
      </c>
      <c r="E820" s="112" t="s">
        <v>325</v>
      </c>
      <c r="F820" s="112" t="s">
        <v>4448</v>
      </c>
      <c r="G820" s="112" t="s">
        <v>4449</v>
      </c>
      <c r="H820" s="75"/>
      <c r="I820" s="112" t="s">
        <v>505</v>
      </c>
      <c r="J820" s="112" t="s">
        <v>3728</v>
      </c>
      <c r="K820" s="75"/>
      <c r="L820" s="75"/>
      <c r="M820" s="75"/>
      <c r="N820" s="112">
        <v>84</v>
      </c>
      <c r="O820" s="75"/>
      <c r="P820" s="112">
        <v>41</v>
      </c>
      <c r="Q820" s="75"/>
      <c r="R820" s="112" t="s">
        <v>5</v>
      </c>
      <c r="S820" s="112" t="s">
        <v>19</v>
      </c>
    </row>
    <row r="821" spans="1:19" ht="15.75" customHeight="1" x14ac:dyDescent="0.35">
      <c r="A821" s="112">
        <v>1279</v>
      </c>
      <c r="B821" s="112" t="s">
        <v>4450</v>
      </c>
      <c r="C821" s="112" t="s">
        <v>4451</v>
      </c>
      <c r="D821" s="112" t="s">
        <v>3726</v>
      </c>
      <c r="E821" s="112" t="s">
        <v>295</v>
      </c>
      <c r="F821" s="112" t="s">
        <v>4452</v>
      </c>
      <c r="G821" s="112" t="s">
        <v>4453</v>
      </c>
      <c r="H821" s="75"/>
      <c r="I821" s="112" t="s">
        <v>505</v>
      </c>
      <c r="J821" s="112" t="s">
        <v>3728</v>
      </c>
      <c r="K821" s="75"/>
      <c r="L821" s="75"/>
      <c r="M821" s="75"/>
      <c r="N821" s="112">
        <v>16</v>
      </c>
      <c r="O821" s="75"/>
      <c r="P821" s="112">
        <v>47</v>
      </c>
      <c r="Q821" s="75"/>
      <c r="R821" s="112" t="s">
        <v>5</v>
      </c>
      <c r="S821" s="112" t="s">
        <v>19</v>
      </c>
    </row>
    <row r="822" spans="1:19" ht="15.75" customHeight="1" x14ac:dyDescent="0.35">
      <c r="A822" s="112">
        <v>1280</v>
      </c>
      <c r="B822" s="112" t="s">
        <v>4454</v>
      </c>
      <c r="C822" s="112" t="s">
        <v>4455</v>
      </c>
      <c r="D822" s="112" t="s">
        <v>4086</v>
      </c>
      <c r="E822" s="112" t="s">
        <v>288</v>
      </c>
      <c r="F822" s="112" t="s">
        <v>4456</v>
      </c>
      <c r="G822" s="112" t="s">
        <v>488</v>
      </c>
      <c r="H822" s="75"/>
      <c r="I822" s="112" t="s">
        <v>505</v>
      </c>
      <c r="J822" s="112" t="s">
        <v>3728</v>
      </c>
      <c r="K822" s="75"/>
      <c r="L822" s="75"/>
      <c r="M822" s="75"/>
      <c r="N822" s="112">
        <v>32</v>
      </c>
      <c r="O822" s="75"/>
      <c r="P822" s="112">
        <v>62</v>
      </c>
      <c r="Q822" s="75"/>
      <c r="R822" s="112" t="s">
        <v>5</v>
      </c>
      <c r="S822" s="112" t="s">
        <v>19</v>
      </c>
    </row>
    <row r="823" spans="1:19" ht="15.75" customHeight="1" x14ac:dyDescent="0.35">
      <c r="A823" s="112">
        <v>1281</v>
      </c>
      <c r="B823" s="112" t="s">
        <v>4457</v>
      </c>
      <c r="C823" s="112" t="s">
        <v>4458</v>
      </c>
      <c r="D823" s="112" t="s">
        <v>4459</v>
      </c>
      <c r="E823" s="112" t="s">
        <v>295</v>
      </c>
      <c r="F823" s="112" t="s">
        <v>4460</v>
      </c>
      <c r="G823" s="112" t="s">
        <v>488</v>
      </c>
      <c r="H823" s="75"/>
      <c r="I823" s="112" t="s">
        <v>505</v>
      </c>
      <c r="J823" s="112" t="s">
        <v>3728</v>
      </c>
      <c r="K823" s="75"/>
      <c r="L823" s="75"/>
      <c r="M823" s="75"/>
      <c r="N823" s="112">
        <v>5</v>
      </c>
      <c r="O823" s="75"/>
      <c r="P823" s="112">
        <v>37</v>
      </c>
      <c r="Q823" s="75"/>
      <c r="R823" s="112" t="s">
        <v>5</v>
      </c>
      <c r="S823" s="112" t="s">
        <v>19</v>
      </c>
    </row>
    <row r="824" spans="1:19" ht="15.75" customHeight="1" x14ac:dyDescent="0.35">
      <c r="A824" s="112">
        <v>1282</v>
      </c>
      <c r="B824" s="112" t="s">
        <v>4461</v>
      </c>
      <c r="C824" s="112" t="s">
        <v>4462</v>
      </c>
      <c r="D824" s="112" t="s">
        <v>3875</v>
      </c>
      <c r="E824" s="112" t="s">
        <v>639</v>
      </c>
      <c r="F824" s="112" t="s">
        <v>4463</v>
      </c>
      <c r="G824" s="112" t="s">
        <v>488</v>
      </c>
      <c r="H824" s="75"/>
      <c r="I824" s="112" t="s">
        <v>505</v>
      </c>
      <c r="J824" s="112" t="s">
        <v>3728</v>
      </c>
      <c r="K824" s="75"/>
      <c r="L824" s="75"/>
      <c r="M824" s="75"/>
      <c r="N824" s="112">
        <v>8</v>
      </c>
      <c r="O824" s="75"/>
      <c r="P824" s="112">
        <v>43</v>
      </c>
      <c r="Q824" s="75"/>
      <c r="R824" s="112" t="s">
        <v>5</v>
      </c>
      <c r="S824" s="112" t="s">
        <v>19</v>
      </c>
    </row>
    <row r="825" spans="1:19" ht="15.75" customHeight="1" x14ac:dyDescent="0.35">
      <c r="A825" s="112">
        <v>1283</v>
      </c>
      <c r="B825" s="112" t="s">
        <v>4464</v>
      </c>
      <c r="C825" s="112" t="s">
        <v>4465</v>
      </c>
      <c r="D825" s="112" t="s">
        <v>3737</v>
      </c>
      <c r="E825" s="112" t="s">
        <v>346</v>
      </c>
      <c r="F825" s="112" t="s">
        <v>4466</v>
      </c>
      <c r="G825" s="112" t="s">
        <v>4467</v>
      </c>
      <c r="H825" s="75"/>
      <c r="I825" s="112" t="s">
        <v>505</v>
      </c>
      <c r="J825" s="112" t="s">
        <v>3728</v>
      </c>
      <c r="K825" s="75"/>
      <c r="L825" s="75"/>
      <c r="M825" s="75"/>
      <c r="N825" s="112">
        <v>2</v>
      </c>
      <c r="O825" s="75"/>
      <c r="P825" s="112">
        <v>20</v>
      </c>
      <c r="Q825" s="75"/>
      <c r="R825" s="112" t="s">
        <v>5</v>
      </c>
      <c r="S825" s="112" t="s">
        <v>19</v>
      </c>
    </row>
    <row r="826" spans="1:19" ht="15.75" customHeight="1" x14ac:dyDescent="0.35">
      <c r="A826" s="112">
        <v>1284</v>
      </c>
      <c r="B826" s="112" t="s">
        <v>4468</v>
      </c>
      <c r="C826" s="112" t="s">
        <v>4469</v>
      </c>
      <c r="D826" s="112" t="s">
        <v>3726</v>
      </c>
      <c r="E826" s="112" t="s">
        <v>325</v>
      </c>
      <c r="F826" s="112" t="s">
        <v>4470</v>
      </c>
      <c r="G826" s="112" t="s">
        <v>4471</v>
      </c>
      <c r="H826" s="75"/>
      <c r="I826" s="112" t="s">
        <v>505</v>
      </c>
      <c r="J826" s="112" t="s">
        <v>3728</v>
      </c>
      <c r="K826" s="75"/>
      <c r="L826" s="75"/>
      <c r="M826" s="75"/>
      <c r="N826" s="112">
        <v>3</v>
      </c>
      <c r="O826" s="75"/>
      <c r="P826" s="112">
        <v>15</v>
      </c>
      <c r="Q826" s="75"/>
      <c r="R826" s="112" t="s">
        <v>5</v>
      </c>
      <c r="S826" s="112" t="s">
        <v>19</v>
      </c>
    </row>
    <row r="827" spans="1:19" ht="15.75" customHeight="1" x14ac:dyDescent="0.35">
      <c r="A827" s="112">
        <v>1285</v>
      </c>
      <c r="B827" s="112" t="s">
        <v>4472</v>
      </c>
      <c r="C827" s="112" t="s">
        <v>4473</v>
      </c>
      <c r="D827" s="112" t="s">
        <v>3782</v>
      </c>
      <c r="E827" s="112" t="s">
        <v>288</v>
      </c>
      <c r="F827" s="112" t="s">
        <v>4474</v>
      </c>
      <c r="G827" s="112" t="s">
        <v>488</v>
      </c>
      <c r="H827" s="75"/>
      <c r="I827" s="112" t="s">
        <v>505</v>
      </c>
      <c r="J827" s="112" t="s">
        <v>3728</v>
      </c>
      <c r="K827" s="75"/>
      <c r="L827" s="75"/>
      <c r="M827" s="75"/>
      <c r="N827" s="112">
        <v>23</v>
      </c>
      <c r="O827" s="75"/>
      <c r="P827" s="112">
        <v>81</v>
      </c>
      <c r="Q827" s="75"/>
      <c r="R827" s="112" t="s">
        <v>5</v>
      </c>
      <c r="S827" s="112" t="s">
        <v>19</v>
      </c>
    </row>
    <row r="828" spans="1:19" ht="15.75" customHeight="1" x14ac:dyDescent="0.35">
      <c r="A828" s="112">
        <v>1286</v>
      </c>
      <c r="B828" s="112" t="s">
        <v>4475</v>
      </c>
      <c r="C828" s="112" t="s">
        <v>4476</v>
      </c>
      <c r="D828" s="112" t="s">
        <v>4477</v>
      </c>
      <c r="E828" s="112" t="s">
        <v>493</v>
      </c>
      <c r="F828" s="112" t="s">
        <v>4478</v>
      </c>
      <c r="G828" s="112" t="s">
        <v>488</v>
      </c>
      <c r="H828" s="75"/>
      <c r="I828" s="112" t="s">
        <v>505</v>
      </c>
      <c r="J828" s="112" t="s">
        <v>3728</v>
      </c>
      <c r="K828" s="75"/>
      <c r="L828" s="75"/>
      <c r="M828" s="75"/>
      <c r="N828" s="112">
        <v>8</v>
      </c>
      <c r="O828" s="75"/>
      <c r="P828" s="112">
        <v>59</v>
      </c>
      <c r="Q828" s="75"/>
      <c r="R828" s="112" t="s">
        <v>5</v>
      </c>
      <c r="S828" s="112" t="s">
        <v>19</v>
      </c>
    </row>
    <row r="829" spans="1:19" ht="15.75" customHeight="1" x14ac:dyDescent="0.35">
      <c r="A829" s="112">
        <v>1287</v>
      </c>
      <c r="B829" s="112" t="s">
        <v>4479</v>
      </c>
      <c r="C829" s="112" t="s">
        <v>4480</v>
      </c>
      <c r="D829" s="112" t="s">
        <v>3850</v>
      </c>
      <c r="E829" s="112" t="s">
        <v>639</v>
      </c>
      <c r="F829" s="112" t="s">
        <v>4481</v>
      </c>
      <c r="G829" s="112" t="s">
        <v>4482</v>
      </c>
      <c r="H829" s="75"/>
      <c r="I829" s="112" t="s">
        <v>505</v>
      </c>
      <c r="J829" s="112" t="s">
        <v>3728</v>
      </c>
      <c r="K829" s="75"/>
      <c r="L829" s="75"/>
      <c r="M829" s="75"/>
      <c r="N829" s="112">
        <v>17</v>
      </c>
      <c r="O829" s="75"/>
      <c r="P829" s="112">
        <v>51</v>
      </c>
      <c r="Q829" s="75"/>
      <c r="R829" s="112" t="s">
        <v>5</v>
      </c>
      <c r="S829" s="112" t="s">
        <v>19</v>
      </c>
    </row>
    <row r="830" spans="1:19" ht="15.75" customHeight="1" x14ac:dyDescent="0.35">
      <c r="A830" s="112">
        <v>1288</v>
      </c>
      <c r="B830" s="112" t="s">
        <v>4483</v>
      </c>
      <c r="C830" s="112" t="s">
        <v>4484</v>
      </c>
      <c r="D830" s="112" t="s">
        <v>3737</v>
      </c>
      <c r="E830" s="112" t="s">
        <v>310</v>
      </c>
      <c r="F830" s="112" t="s">
        <v>4485</v>
      </c>
      <c r="G830" s="112" t="s">
        <v>4486</v>
      </c>
      <c r="H830" s="75"/>
      <c r="I830" s="112" t="s">
        <v>505</v>
      </c>
      <c r="J830" s="112" t="s">
        <v>3728</v>
      </c>
      <c r="K830" s="75"/>
      <c r="L830" s="75"/>
      <c r="M830" s="75"/>
      <c r="N830" s="112">
        <v>43</v>
      </c>
      <c r="O830" s="75"/>
      <c r="P830" s="112">
        <v>54</v>
      </c>
      <c r="Q830" s="75"/>
      <c r="R830" s="112" t="s">
        <v>5</v>
      </c>
      <c r="S830" s="112" t="s">
        <v>19</v>
      </c>
    </row>
    <row r="831" spans="1:19" ht="15.75" customHeight="1" x14ac:dyDescent="0.35">
      <c r="A831" s="112">
        <v>1289</v>
      </c>
      <c r="B831" s="112" t="s">
        <v>4487</v>
      </c>
      <c r="C831" s="112" t="s">
        <v>4488</v>
      </c>
      <c r="D831" s="112" t="s">
        <v>3731</v>
      </c>
      <c r="E831" s="112" t="s">
        <v>310</v>
      </c>
      <c r="F831" s="112" t="s">
        <v>4489</v>
      </c>
      <c r="G831" s="112" t="s">
        <v>488</v>
      </c>
      <c r="H831" s="75"/>
      <c r="I831" s="112" t="s">
        <v>505</v>
      </c>
      <c r="J831" s="112" t="s">
        <v>3728</v>
      </c>
      <c r="K831" s="75"/>
      <c r="L831" s="75"/>
      <c r="M831" s="75"/>
      <c r="N831" s="112">
        <v>6</v>
      </c>
      <c r="O831" s="75"/>
      <c r="P831" s="112">
        <v>48</v>
      </c>
      <c r="Q831" s="75"/>
      <c r="R831" s="112" t="s">
        <v>5</v>
      </c>
      <c r="S831" s="112" t="s">
        <v>19</v>
      </c>
    </row>
    <row r="832" spans="1:19" ht="15.75" customHeight="1" x14ac:dyDescent="0.35">
      <c r="A832" s="112">
        <v>1290</v>
      </c>
      <c r="B832" s="112" t="s">
        <v>4490</v>
      </c>
      <c r="C832" s="112" t="s">
        <v>4491</v>
      </c>
      <c r="D832" s="112" t="s">
        <v>4492</v>
      </c>
      <c r="E832" s="112" t="s">
        <v>295</v>
      </c>
      <c r="F832" s="112" t="s">
        <v>4493</v>
      </c>
      <c r="G832" s="112" t="s">
        <v>4494</v>
      </c>
      <c r="H832" s="75"/>
      <c r="I832" s="112" t="s">
        <v>505</v>
      </c>
      <c r="J832" s="112" t="s">
        <v>3728</v>
      </c>
      <c r="K832" s="75"/>
      <c r="L832" s="75"/>
      <c r="M832" s="75"/>
      <c r="N832" s="112">
        <v>23</v>
      </c>
      <c r="O832" s="75"/>
      <c r="P832" s="112">
        <v>54</v>
      </c>
      <c r="Q832" s="75"/>
      <c r="R832" s="112" t="s">
        <v>5</v>
      </c>
      <c r="S832" s="112" t="s">
        <v>19</v>
      </c>
    </row>
    <row r="833" spans="1:19" ht="15.75" customHeight="1" x14ac:dyDescent="0.35">
      <c r="A833" s="112">
        <v>1291</v>
      </c>
      <c r="B833" s="112" t="s">
        <v>4495</v>
      </c>
      <c r="C833" s="112" t="s">
        <v>4496</v>
      </c>
      <c r="D833" s="112" t="s">
        <v>3875</v>
      </c>
      <c r="E833" s="112" t="s">
        <v>288</v>
      </c>
      <c r="F833" s="112" t="s">
        <v>4497</v>
      </c>
      <c r="G833" s="112" t="s">
        <v>488</v>
      </c>
      <c r="H833" s="75"/>
      <c r="I833" s="112" t="s">
        <v>505</v>
      </c>
      <c r="J833" s="112" t="s">
        <v>3728</v>
      </c>
      <c r="K833" s="75"/>
      <c r="L833" s="75"/>
      <c r="M833" s="75"/>
      <c r="N833" s="112">
        <v>9</v>
      </c>
      <c r="O833" s="75"/>
      <c r="P833" s="112">
        <v>12</v>
      </c>
      <c r="Q833" s="75"/>
      <c r="R833" s="112" t="s">
        <v>5</v>
      </c>
      <c r="S833" s="112" t="s">
        <v>19</v>
      </c>
    </row>
    <row r="834" spans="1:19" ht="15.75" customHeight="1" x14ac:dyDescent="0.35">
      <c r="A834" s="112">
        <v>1292</v>
      </c>
      <c r="B834" s="112" t="s">
        <v>3888</v>
      </c>
      <c r="C834" s="112" t="s">
        <v>4498</v>
      </c>
      <c r="D834" s="112" t="s">
        <v>4369</v>
      </c>
      <c r="E834" s="112" t="s">
        <v>288</v>
      </c>
      <c r="F834" s="112" t="s">
        <v>1141</v>
      </c>
      <c r="G834" s="112" t="s">
        <v>488</v>
      </c>
      <c r="H834" s="75"/>
      <c r="I834" s="112" t="s">
        <v>1112</v>
      </c>
      <c r="J834" s="112" t="s">
        <v>64</v>
      </c>
      <c r="K834" s="75"/>
      <c r="L834" s="75"/>
      <c r="M834" s="75"/>
      <c r="N834" s="75"/>
      <c r="O834" s="75"/>
      <c r="P834" s="75"/>
      <c r="Q834" s="75"/>
      <c r="R834" s="112" t="s">
        <v>5</v>
      </c>
      <c r="S834" s="112" t="s">
        <v>19</v>
      </c>
    </row>
    <row r="835" spans="1:19" ht="15.75" customHeight="1" x14ac:dyDescent="0.35">
      <c r="A835" s="112">
        <v>1293</v>
      </c>
      <c r="B835" s="112" t="s">
        <v>4499</v>
      </c>
      <c r="C835" s="112" t="s">
        <v>4500</v>
      </c>
      <c r="D835" s="112" t="s">
        <v>3782</v>
      </c>
      <c r="E835" s="112" t="s">
        <v>295</v>
      </c>
      <c r="F835" s="112" t="s">
        <v>4501</v>
      </c>
      <c r="G835" s="112" t="s">
        <v>488</v>
      </c>
      <c r="H835" s="75"/>
      <c r="I835" s="112" t="s">
        <v>505</v>
      </c>
      <c r="J835" s="112" t="s">
        <v>3728</v>
      </c>
      <c r="K835" s="75"/>
      <c r="L835" s="75"/>
      <c r="M835" s="75"/>
      <c r="N835" s="112">
        <v>5</v>
      </c>
      <c r="O835" s="75"/>
      <c r="P835" s="112">
        <v>67</v>
      </c>
      <c r="Q835" s="75"/>
      <c r="R835" s="112" t="s">
        <v>5</v>
      </c>
      <c r="S835" s="112" t="s">
        <v>19</v>
      </c>
    </row>
    <row r="836" spans="1:19" ht="15.75" customHeight="1" x14ac:dyDescent="0.35">
      <c r="A836" s="112">
        <v>1294</v>
      </c>
      <c r="B836" s="112" t="s">
        <v>4502</v>
      </c>
      <c r="C836" s="112" t="s">
        <v>4503</v>
      </c>
      <c r="D836" s="112" t="s">
        <v>3782</v>
      </c>
      <c r="E836" s="112" t="s">
        <v>295</v>
      </c>
      <c r="F836" s="112" t="s">
        <v>4504</v>
      </c>
      <c r="G836" s="112" t="s">
        <v>488</v>
      </c>
      <c r="H836" s="75"/>
      <c r="I836" s="112" t="s">
        <v>505</v>
      </c>
      <c r="J836" s="112" t="s">
        <v>3728</v>
      </c>
      <c r="K836" s="75"/>
      <c r="L836" s="75"/>
      <c r="M836" s="75"/>
      <c r="N836" s="112">
        <v>12</v>
      </c>
      <c r="O836" s="75"/>
      <c r="P836" s="112">
        <v>92</v>
      </c>
      <c r="Q836" s="75"/>
      <c r="R836" s="112" t="s">
        <v>5</v>
      </c>
      <c r="S836" s="112" t="s">
        <v>19</v>
      </c>
    </row>
    <row r="837" spans="1:19" ht="15.75" customHeight="1" x14ac:dyDescent="0.35">
      <c r="A837" s="112">
        <v>1295</v>
      </c>
      <c r="B837" s="112" t="s">
        <v>4505</v>
      </c>
      <c r="C837" s="112" t="s">
        <v>4506</v>
      </c>
      <c r="D837" s="112" t="s">
        <v>3782</v>
      </c>
      <c r="E837" s="112" t="s">
        <v>396</v>
      </c>
      <c r="F837" s="112" t="s">
        <v>4507</v>
      </c>
      <c r="G837" s="112" t="s">
        <v>488</v>
      </c>
      <c r="H837" s="75"/>
      <c r="I837" s="112" t="s">
        <v>505</v>
      </c>
      <c r="J837" s="112" t="s">
        <v>3728</v>
      </c>
      <c r="K837" s="75"/>
      <c r="L837" s="75"/>
      <c r="M837" s="75"/>
      <c r="N837" s="112">
        <v>33</v>
      </c>
      <c r="O837" s="75"/>
      <c r="P837" s="112">
        <v>38</v>
      </c>
      <c r="Q837" s="75"/>
      <c r="R837" s="112" t="s">
        <v>5</v>
      </c>
      <c r="S837" s="112" t="s">
        <v>19</v>
      </c>
    </row>
    <row r="838" spans="1:19" ht="15.75" customHeight="1" x14ac:dyDescent="0.35">
      <c r="A838" s="112">
        <v>1296</v>
      </c>
      <c r="B838" s="112" t="s">
        <v>4508</v>
      </c>
      <c r="C838" s="112" t="s">
        <v>4509</v>
      </c>
      <c r="D838" s="112" t="s">
        <v>116</v>
      </c>
      <c r="E838" s="112" t="s">
        <v>295</v>
      </c>
      <c r="F838" s="112" t="s">
        <v>4510</v>
      </c>
      <c r="G838" s="112" t="s">
        <v>488</v>
      </c>
      <c r="H838" s="75"/>
      <c r="I838" s="112" t="s">
        <v>505</v>
      </c>
      <c r="J838" s="112" t="s">
        <v>3728</v>
      </c>
      <c r="K838" s="75"/>
      <c r="L838" s="75"/>
      <c r="M838" s="75"/>
      <c r="N838" s="112">
        <v>8</v>
      </c>
      <c r="O838" s="75"/>
      <c r="P838" s="112">
        <v>54</v>
      </c>
      <c r="Q838" s="75"/>
      <c r="R838" s="112" t="s">
        <v>5</v>
      </c>
      <c r="S838" s="112" t="s">
        <v>19</v>
      </c>
    </row>
    <row r="839" spans="1:19" ht="15.75" customHeight="1" x14ac:dyDescent="0.35">
      <c r="A839" s="112">
        <v>1297</v>
      </c>
      <c r="B839" s="112" t="s">
        <v>4511</v>
      </c>
      <c r="C839" s="112" t="s">
        <v>4512</v>
      </c>
      <c r="D839" s="112" t="s">
        <v>3737</v>
      </c>
      <c r="E839" s="112" t="s">
        <v>295</v>
      </c>
      <c r="F839" s="112" t="s">
        <v>4513</v>
      </c>
      <c r="G839" s="112" t="s">
        <v>488</v>
      </c>
      <c r="H839" s="75"/>
      <c r="I839" s="112" t="s">
        <v>505</v>
      </c>
      <c r="J839" s="112" t="s">
        <v>3728</v>
      </c>
      <c r="K839" s="75"/>
      <c r="L839" s="75"/>
      <c r="M839" s="75"/>
      <c r="N839" s="112">
        <v>4</v>
      </c>
      <c r="O839" s="75"/>
      <c r="P839" s="112">
        <v>30</v>
      </c>
      <c r="Q839" s="75"/>
      <c r="R839" s="112" t="s">
        <v>5</v>
      </c>
      <c r="S839" s="112" t="s">
        <v>19</v>
      </c>
    </row>
    <row r="840" spans="1:19" ht="15.75" customHeight="1" x14ac:dyDescent="0.35">
      <c r="A840" s="112">
        <v>1298</v>
      </c>
      <c r="B840" s="112" t="s">
        <v>4514</v>
      </c>
      <c r="C840" s="112" t="s">
        <v>4515</v>
      </c>
      <c r="D840" s="112" t="s">
        <v>3966</v>
      </c>
      <c r="E840" s="112" t="s">
        <v>493</v>
      </c>
      <c r="F840" s="112" t="s">
        <v>4516</v>
      </c>
      <c r="G840" s="112" t="s">
        <v>4517</v>
      </c>
      <c r="H840" s="75"/>
      <c r="I840" s="112" t="s">
        <v>505</v>
      </c>
      <c r="J840" s="112" t="s">
        <v>3728</v>
      </c>
      <c r="K840" s="75"/>
      <c r="L840" s="75"/>
      <c r="M840" s="75"/>
      <c r="N840" s="112">
        <v>1</v>
      </c>
      <c r="O840" s="75"/>
      <c r="P840" s="112">
        <v>23</v>
      </c>
      <c r="Q840" s="75"/>
      <c r="R840" s="112" t="s">
        <v>5</v>
      </c>
      <c r="S840" s="112" t="s">
        <v>19</v>
      </c>
    </row>
    <row r="841" spans="1:19" ht="15.75" customHeight="1" x14ac:dyDescent="0.35">
      <c r="A841" s="112">
        <v>1299</v>
      </c>
      <c r="B841" s="112" t="s">
        <v>4518</v>
      </c>
      <c r="C841" s="112" t="s">
        <v>4519</v>
      </c>
      <c r="D841" s="112" t="s">
        <v>3782</v>
      </c>
      <c r="E841" s="112" t="s">
        <v>288</v>
      </c>
      <c r="F841" s="112" t="s">
        <v>4520</v>
      </c>
      <c r="G841" s="112" t="s">
        <v>488</v>
      </c>
      <c r="H841" s="75"/>
      <c r="I841" s="112" t="s">
        <v>505</v>
      </c>
      <c r="J841" s="112" t="s">
        <v>3728</v>
      </c>
      <c r="K841" s="75"/>
      <c r="L841" s="75"/>
      <c r="M841" s="75"/>
      <c r="N841" s="112">
        <v>28</v>
      </c>
      <c r="O841" s="75"/>
      <c r="P841" s="112">
        <v>55</v>
      </c>
      <c r="Q841" s="75"/>
      <c r="R841" s="112" t="s">
        <v>5</v>
      </c>
      <c r="S841" s="112" t="s">
        <v>19</v>
      </c>
    </row>
    <row r="842" spans="1:19" ht="15.75" customHeight="1" x14ac:dyDescent="0.35">
      <c r="A842" s="112">
        <v>1300</v>
      </c>
      <c r="B842" s="112" t="s">
        <v>4521</v>
      </c>
      <c r="C842" s="112" t="s">
        <v>4522</v>
      </c>
      <c r="D842" s="112" t="s">
        <v>154</v>
      </c>
      <c r="E842" s="112" t="s">
        <v>302</v>
      </c>
      <c r="F842" s="112" t="s">
        <v>3351</v>
      </c>
      <c r="G842" s="112" t="s">
        <v>488</v>
      </c>
      <c r="H842" s="75"/>
      <c r="I842" s="112" t="s">
        <v>505</v>
      </c>
      <c r="J842" s="112" t="s">
        <v>3728</v>
      </c>
      <c r="K842" s="75"/>
      <c r="L842" s="75"/>
      <c r="M842" s="75"/>
      <c r="N842" s="112">
        <v>50</v>
      </c>
      <c r="O842" s="75"/>
      <c r="P842" s="112">
        <v>27</v>
      </c>
      <c r="Q842" s="75"/>
      <c r="R842" s="112" t="s">
        <v>5</v>
      </c>
      <c r="S842" s="112" t="s">
        <v>19</v>
      </c>
    </row>
    <row r="843" spans="1:19" ht="15.75" customHeight="1" x14ac:dyDescent="0.35">
      <c r="A843" s="112">
        <v>1301</v>
      </c>
      <c r="B843" s="112" t="s">
        <v>4523</v>
      </c>
      <c r="C843" s="112" t="s">
        <v>4524</v>
      </c>
      <c r="D843" s="112" t="s">
        <v>3726</v>
      </c>
      <c r="E843" s="112" t="s">
        <v>310</v>
      </c>
      <c r="F843" s="112" t="s">
        <v>4525</v>
      </c>
      <c r="G843" s="112" t="s">
        <v>4526</v>
      </c>
      <c r="H843" s="75"/>
      <c r="I843" s="112" t="s">
        <v>505</v>
      </c>
      <c r="J843" s="112" t="s">
        <v>3728</v>
      </c>
      <c r="K843" s="75"/>
      <c r="L843" s="75"/>
      <c r="M843" s="75"/>
      <c r="N843" s="112">
        <v>26</v>
      </c>
      <c r="O843" s="75"/>
      <c r="P843" s="112">
        <v>12</v>
      </c>
      <c r="Q843" s="75"/>
      <c r="R843" s="112" t="s">
        <v>5</v>
      </c>
      <c r="S843" s="112" t="s">
        <v>19</v>
      </c>
    </row>
    <row r="844" spans="1:19" ht="15.75" customHeight="1" x14ac:dyDescent="0.35">
      <c r="A844" s="112">
        <v>1302</v>
      </c>
      <c r="B844" s="112" t="s">
        <v>4527</v>
      </c>
      <c r="C844" s="112" t="s">
        <v>4528</v>
      </c>
      <c r="D844" s="112" t="s">
        <v>3726</v>
      </c>
      <c r="E844" s="112" t="s">
        <v>310</v>
      </c>
      <c r="F844" s="112" t="s">
        <v>4529</v>
      </c>
      <c r="G844" s="112" t="s">
        <v>4530</v>
      </c>
      <c r="H844" s="75"/>
      <c r="I844" s="112" t="s">
        <v>505</v>
      </c>
      <c r="J844" s="112" t="s">
        <v>3728</v>
      </c>
      <c r="K844" s="75"/>
      <c r="L844" s="75"/>
      <c r="M844" s="75"/>
      <c r="N844" s="112">
        <v>24</v>
      </c>
      <c r="O844" s="75"/>
      <c r="P844" s="112">
        <v>10</v>
      </c>
      <c r="Q844" s="75"/>
      <c r="R844" s="112" t="s">
        <v>5</v>
      </c>
      <c r="S844" s="112" t="s">
        <v>19</v>
      </c>
    </row>
    <row r="845" spans="1:19" ht="15.75" customHeight="1" x14ac:dyDescent="0.35">
      <c r="A845" s="112">
        <v>1303</v>
      </c>
      <c r="B845" s="112" t="s">
        <v>4531</v>
      </c>
      <c r="C845" s="112" t="s">
        <v>4532</v>
      </c>
      <c r="D845" s="112" t="s">
        <v>4305</v>
      </c>
      <c r="E845" s="112" t="s">
        <v>346</v>
      </c>
      <c r="F845" s="112" t="s">
        <v>4533</v>
      </c>
      <c r="G845" s="112" t="s">
        <v>4534</v>
      </c>
      <c r="H845" s="75"/>
      <c r="I845" s="112" t="s">
        <v>505</v>
      </c>
      <c r="J845" s="112" t="s">
        <v>3728</v>
      </c>
      <c r="K845" s="75"/>
      <c r="L845" s="75"/>
      <c r="M845" s="75"/>
      <c r="N845" s="112">
        <v>6</v>
      </c>
      <c r="O845" s="75"/>
      <c r="P845" s="112">
        <v>3</v>
      </c>
      <c r="Q845" s="75"/>
      <c r="R845" s="112" t="s">
        <v>5</v>
      </c>
      <c r="S845" s="112" t="s">
        <v>19</v>
      </c>
    </row>
    <row r="846" spans="1:19" ht="15.75" customHeight="1" x14ac:dyDescent="0.35">
      <c r="A846" s="112">
        <v>1304</v>
      </c>
      <c r="B846" s="112" t="s">
        <v>4535</v>
      </c>
      <c r="C846" s="112" t="s">
        <v>4536</v>
      </c>
      <c r="D846" s="112" t="s">
        <v>3924</v>
      </c>
      <c r="E846" s="112" t="s">
        <v>346</v>
      </c>
      <c r="F846" s="112" t="s">
        <v>4537</v>
      </c>
      <c r="G846" s="112" t="s">
        <v>4538</v>
      </c>
      <c r="H846" s="75"/>
      <c r="I846" s="112" t="s">
        <v>505</v>
      </c>
      <c r="J846" s="112" t="s">
        <v>3728</v>
      </c>
      <c r="K846" s="75"/>
      <c r="L846" s="75"/>
      <c r="M846" s="75"/>
      <c r="N846" s="112">
        <v>4</v>
      </c>
      <c r="O846" s="75"/>
      <c r="P846" s="112">
        <v>27</v>
      </c>
      <c r="Q846" s="75"/>
      <c r="R846" s="112" t="s">
        <v>5</v>
      </c>
      <c r="S846" s="112" t="s">
        <v>19</v>
      </c>
    </row>
    <row r="847" spans="1:19" ht="15.75" customHeight="1" x14ac:dyDescent="0.35">
      <c r="A847" s="112">
        <v>1305</v>
      </c>
      <c r="B847" s="112" t="s">
        <v>4539</v>
      </c>
      <c r="C847" s="112" t="s">
        <v>4540</v>
      </c>
      <c r="D847" s="112" t="s">
        <v>3745</v>
      </c>
      <c r="E847" s="112" t="s">
        <v>325</v>
      </c>
      <c r="F847" s="112" t="s">
        <v>4541</v>
      </c>
      <c r="G847" s="112" t="s">
        <v>4542</v>
      </c>
      <c r="H847" s="75"/>
      <c r="I847" s="112" t="s">
        <v>505</v>
      </c>
      <c r="J847" s="112" t="s">
        <v>3728</v>
      </c>
      <c r="K847" s="75"/>
      <c r="L847" s="75"/>
      <c r="M847" s="75"/>
      <c r="N847" s="112">
        <v>34</v>
      </c>
      <c r="O847" s="75"/>
      <c r="P847" s="112">
        <v>49</v>
      </c>
      <c r="Q847" s="75"/>
      <c r="R847" s="112" t="s">
        <v>5</v>
      </c>
      <c r="S847" s="112" t="s">
        <v>19</v>
      </c>
    </row>
    <row r="848" spans="1:19" ht="15.75" customHeight="1" x14ac:dyDescent="0.35">
      <c r="A848" s="112">
        <v>1306</v>
      </c>
      <c r="B848" s="112" t="s">
        <v>4543</v>
      </c>
      <c r="C848" s="112" t="s">
        <v>4544</v>
      </c>
      <c r="D848" s="112" t="s">
        <v>4315</v>
      </c>
      <c r="E848" s="112" t="s">
        <v>302</v>
      </c>
      <c r="F848" s="112" t="s">
        <v>4545</v>
      </c>
      <c r="G848" s="112" t="s">
        <v>4546</v>
      </c>
      <c r="H848" s="75"/>
      <c r="I848" s="112" t="s">
        <v>505</v>
      </c>
      <c r="J848" s="112" t="s">
        <v>3728</v>
      </c>
      <c r="K848" s="75"/>
      <c r="L848" s="75"/>
      <c r="M848" s="75"/>
      <c r="N848" s="112">
        <v>5</v>
      </c>
      <c r="O848" s="75"/>
      <c r="P848" s="112">
        <v>39</v>
      </c>
      <c r="Q848" s="75"/>
      <c r="R848" s="112" t="s">
        <v>5</v>
      </c>
      <c r="S848" s="112" t="s">
        <v>19</v>
      </c>
    </row>
    <row r="849" spans="1:19" ht="15.75" customHeight="1" x14ac:dyDescent="0.35">
      <c r="A849" s="112">
        <v>1307</v>
      </c>
      <c r="B849" s="112" t="s">
        <v>4547</v>
      </c>
      <c r="C849" s="112" t="s">
        <v>4548</v>
      </c>
      <c r="D849" s="112" t="s">
        <v>3924</v>
      </c>
      <c r="E849" s="112" t="s">
        <v>346</v>
      </c>
      <c r="F849" s="112" t="s">
        <v>4549</v>
      </c>
      <c r="G849" s="112" t="s">
        <v>4550</v>
      </c>
      <c r="H849" s="75"/>
      <c r="I849" s="112" t="s">
        <v>505</v>
      </c>
      <c r="J849" s="112" t="s">
        <v>3728</v>
      </c>
      <c r="K849" s="75"/>
      <c r="L849" s="75"/>
      <c r="M849" s="75"/>
      <c r="N849" s="75"/>
      <c r="O849" s="75"/>
      <c r="P849" s="112">
        <v>44</v>
      </c>
      <c r="Q849" s="75"/>
      <c r="R849" s="112" t="s">
        <v>5</v>
      </c>
      <c r="S849" s="112" t="s">
        <v>19</v>
      </c>
    </row>
    <row r="850" spans="1:19" ht="15.75" customHeight="1" x14ac:dyDescent="0.35">
      <c r="A850" s="112">
        <v>1308</v>
      </c>
      <c r="B850" s="112" t="s">
        <v>4551</v>
      </c>
      <c r="C850" s="112" t="s">
        <v>4552</v>
      </c>
      <c r="D850" s="112" t="s">
        <v>3735</v>
      </c>
      <c r="E850" s="112" t="s">
        <v>325</v>
      </c>
      <c r="F850" s="112" t="s">
        <v>4553</v>
      </c>
      <c r="G850" s="112" t="s">
        <v>488</v>
      </c>
      <c r="H850" s="75"/>
      <c r="I850" s="112" t="s">
        <v>505</v>
      </c>
      <c r="J850" s="112" t="s">
        <v>3728</v>
      </c>
      <c r="K850" s="75"/>
      <c r="L850" s="75"/>
      <c r="M850" s="75"/>
      <c r="N850" s="112">
        <v>61</v>
      </c>
      <c r="O850" s="75"/>
      <c r="P850" s="112">
        <v>41</v>
      </c>
      <c r="Q850" s="75"/>
      <c r="R850" s="112" t="s">
        <v>5</v>
      </c>
      <c r="S850" s="112" t="s">
        <v>19</v>
      </c>
    </row>
    <row r="851" spans="1:19" ht="15.75" customHeight="1" x14ac:dyDescent="0.35">
      <c r="A851" s="112">
        <v>1309</v>
      </c>
      <c r="B851" s="112" t="s">
        <v>4554</v>
      </c>
      <c r="C851" s="112" t="s">
        <v>4555</v>
      </c>
      <c r="D851" s="112" t="s">
        <v>3875</v>
      </c>
      <c r="E851" s="112" t="s">
        <v>493</v>
      </c>
      <c r="F851" s="112" t="s">
        <v>4556</v>
      </c>
      <c r="G851" s="112" t="s">
        <v>488</v>
      </c>
      <c r="H851" s="75"/>
      <c r="I851" s="112" t="s">
        <v>505</v>
      </c>
      <c r="J851" s="112" t="s">
        <v>3728</v>
      </c>
      <c r="K851" s="75"/>
      <c r="L851" s="75"/>
      <c r="M851" s="75"/>
      <c r="N851" s="75"/>
      <c r="O851" s="75"/>
      <c r="P851" s="112">
        <v>9</v>
      </c>
      <c r="Q851" s="75"/>
      <c r="R851" s="112" t="s">
        <v>5</v>
      </c>
      <c r="S851" s="112" t="s">
        <v>19</v>
      </c>
    </row>
    <row r="852" spans="1:19" ht="15.75" customHeight="1" x14ac:dyDescent="0.35">
      <c r="A852" s="112">
        <v>1310</v>
      </c>
      <c r="B852" s="112" t="s">
        <v>4557</v>
      </c>
      <c r="C852" s="112" t="s">
        <v>4558</v>
      </c>
      <c r="D852" s="112" t="s">
        <v>4305</v>
      </c>
      <c r="E852" s="112" t="s">
        <v>556</v>
      </c>
      <c r="F852" s="112" t="s">
        <v>4559</v>
      </c>
      <c r="G852" s="112" t="s">
        <v>4560</v>
      </c>
      <c r="H852" s="75"/>
      <c r="I852" s="112" t="s">
        <v>505</v>
      </c>
      <c r="J852" s="112" t="s">
        <v>3728</v>
      </c>
      <c r="K852" s="75"/>
      <c r="L852" s="75"/>
      <c r="M852" s="75"/>
      <c r="N852" s="75"/>
      <c r="O852" s="75"/>
      <c r="P852" s="112">
        <v>13</v>
      </c>
      <c r="Q852" s="75"/>
      <c r="R852" s="112" t="s">
        <v>5</v>
      </c>
      <c r="S852" s="112" t="s">
        <v>19</v>
      </c>
    </row>
    <row r="853" spans="1:19" ht="15.75" customHeight="1" x14ac:dyDescent="0.35">
      <c r="A853" s="112">
        <v>1311</v>
      </c>
      <c r="B853" s="112" t="s">
        <v>4561</v>
      </c>
      <c r="C853" s="112" t="s">
        <v>4562</v>
      </c>
      <c r="D853" s="112" t="s">
        <v>3726</v>
      </c>
      <c r="E853" s="112" t="s">
        <v>310</v>
      </c>
      <c r="F853" s="112" t="s">
        <v>4563</v>
      </c>
      <c r="G853" s="112" t="s">
        <v>4564</v>
      </c>
      <c r="H853" s="75"/>
      <c r="I853" s="112" t="s">
        <v>505</v>
      </c>
      <c r="J853" s="112" t="s">
        <v>3728</v>
      </c>
      <c r="K853" s="75"/>
      <c r="L853" s="75"/>
      <c r="M853" s="75"/>
      <c r="N853" s="112">
        <v>14</v>
      </c>
      <c r="O853" s="75"/>
      <c r="P853" s="112">
        <v>12</v>
      </c>
      <c r="Q853" s="75"/>
      <c r="R853" s="112" t="s">
        <v>5</v>
      </c>
      <c r="S853" s="112" t="s">
        <v>19</v>
      </c>
    </row>
    <row r="854" spans="1:19" ht="15.75" customHeight="1" x14ac:dyDescent="0.35">
      <c r="A854" s="112">
        <v>1312</v>
      </c>
      <c r="B854" s="112" t="s">
        <v>4565</v>
      </c>
      <c r="C854" s="112" t="s">
        <v>4566</v>
      </c>
      <c r="D854" s="112" t="s">
        <v>154</v>
      </c>
      <c r="E854" s="112" t="s">
        <v>493</v>
      </c>
      <c r="F854" s="112" t="s">
        <v>4567</v>
      </c>
      <c r="G854" s="112" t="s">
        <v>488</v>
      </c>
      <c r="H854" s="75"/>
      <c r="I854" s="112" t="s">
        <v>505</v>
      </c>
      <c r="J854" s="112" t="s">
        <v>3728</v>
      </c>
      <c r="K854" s="75"/>
      <c r="L854" s="75"/>
      <c r="M854" s="75"/>
      <c r="N854" s="112">
        <v>7</v>
      </c>
      <c r="O854" s="75"/>
      <c r="P854" s="112">
        <v>10</v>
      </c>
      <c r="Q854" s="75"/>
      <c r="R854" s="112" t="s">
        <v>5</v>
      </c>
      <c r="S854" s="112" t="s">
        <v>19</v>
      </c>
    </row>
    <row r="855" spans="1:19" ht="15.75" customHeight="1" x14ac:dyDescent="0.35">
      <c r="A855" s="112">
        <v>1313</v>
      </c>
      <c r="B855" s="112" t="s">
        <v>4568</v>
      </c>
      <c r="C855" s="112" t="s">
        <v>4569</v>
      </c>
      <c r="D855" s="112" t="s">
        <v>3726</v>
      </c>
      <c r="E855" s="112" t="s">
        <v>333</v>
      </c>
      <c r="F855" s="112" t="s">
        <v>4570</v>
      </c>
      <c r="G855" s="112" t="s">
        <v>4571</v>
      </c>
      <c r="H855" s="75"/>
      <c r="I855" s="112" t="s">
        <v>505</v>
      </c>
      <c r="J855" s="112" t="s">
        <v>3728</v>
      </c>
      <c r="K855" s="75"/>
      <c r="L855" s="75"/>
      <c r="M855" s="75"/>
      <c r="N855" s="112">
        <v>17</v>
      </c>
      <c r="O855" s="75"/>
      <c r="P855" s="112">
        <v>23</v>
      </c>
      <c r="Q855" s="75"/>
      <c r="R855" s="112" t="s">
        <v>5</v>
      </c>
      <c r="S855" s="112" t="s">
        <v>19</v>
      </c>
    </row>
    <row r="856" spans="1:19" ht="15.75" customHeight="1" x14ac:dyDescent="0.35">
      <c r="A856" s="112">
        <v>1314</v>
      </c>
      <c r="B856" s="112" t="s">
        <v>4572</v>
      </c>
      <c r="C856" s="112" t="s">
        <v>4573</v>
      </c>
      <c r="D856" s="112" t="s">
        <v>154</v>
      </c>
      <c r="E856" s="112" t="s">
        <v>288</v>
      </c>
      <c r="F856" s="112" t="s">
        <v>4574</v>
      </c>
      <c r="G856" s="112" t="s">
        <v>488</v>
      </c>
      <c r="H856" s="75"/>
      <c r="I856" s="112" t="s">
        <v>505</v>
      </c>
      <c r="J856" s="112" t="s">
        <v>3728</v>
      </c>
      <c r="K856" s="75"/>
      <c r="L856" s="75"/>
      <c r="M856" s="75"/>
      <c r="N856" s="112">
        <v>17</v>
      </c>
      <c r="O856" s="75"/>
      <c r="P856" s="112">
        <v>35</v>
      </c>
      <c r="Q856" s="75"/>
      <c r="R856" s="112" t="s">
        <v>5</v>
      </c>
      <c r="S856" s="112" t="s">
        <v>19</v>
      </c>
    </row>
    <row r="857" spans="1:19" ht="15.75" customHeight="1" x14ac:dyDescent="0.35">
      <c r="A857" s="112">
        <v>1315</v>
      </c>
      <c r="B857" s="112" t="s">
        <v>4575</v>
      </c>
      <c r="C857" s="112" t="s">
        <v>4576</v>
      </c>
      <c r="D857" s="112" t="s">
        <v>4577</v>
      </c>
      <c r="E857" s="112" t="s">
        <v>556</v>
      </c>
      <c r="F857" s="112" t="s">
        <v>4578</v>
      </c>
      <c r="G857" s="112" t="s">
        <v>4579</v>
      </c>
      <c r="H857" s="75"/>
      <c r="I857" s="112" t="s">
        <v>505</v>
      </c>
      <c r="J857" s="112" t="s">
        <v>3728</v>
      </c>
      <c r="K857" s="75"/>
      <c r="L857" s="75"/>
      <c r="M857" s="75"/>
      <c r="N857" s="75"/>
      <c r="O857" s="75"/>
      <c r="P857" s="112">
        <v>6</v>
      </c>
      <c r="Q857" s="75"/>
      <c r="R857" s="112" t="s">
        <v>5</v>
      </c>
      <c r="S857" s="112" t="s">
        <v>19</v>
      </c>
    </row>
    <row r="858" spans="1:19" ht="15.75" customHeight="1" x14ac:dyDescent="0.35">
      <c r="A858" s="112">
        <v>1316</v>
      </c>
      <c r="B858" s="112" t="s">
        <v>4580</v>
      </c>
      <c r="C858" s="112" t="s">
        <v>4581</v>
      </c>
      <c r="D858" s="112" t="s">
        <v>116</v>
      </c>
      <c r="E858" s="112" t="s">
        <v>493</v>
      </c>
      <c r="F858" s="112" t="s">
        <v>4582</v>
      </c>
      <c r="G858" s="112" t="s">
        <v>4583</v>
      </c>
      <c r="H858" s="75"/>
      <c r="I858" s="112" t="s">
        <v>505</v>
      </c>
      <c r="J858" s="112" t="s">
        <v>3728</v>
      </c>
      <c r="K858" s="75"/>
      <c r="L858" s="75"/>
      <c r="M858" s="75"/>
      <c r="N858" s="112">
        <v>26</v>
      </c>
      <c r="O858" s="75"/>
      <c r="P858" s="112">
        <v>57</v>
      </c>
      <c r="Q858" s="75"/>
      <c r="R858" s="112" t="s">
        <v>5</v>
      </c>
      <c r="S858" s="112" t="s">
        <v>19</v>
      </c>
    </row>
    <row r="859" spans="1:19" ht="15.75" customHeight="1" x14ac:dyDescent="0.35">
      <c r="A859" s="112">
        <v>1317</v>
      </c>
      <c r="B859" s="112" t="s">
        <v>4584</v>
      </c>
      <c r="C859" s="112" t="s">
        <v>4585</v>
      </c>
      <c r="D859" s="112" t="s">
        <v>3782</v>
      </c>
      <c r="E859" s="112" t="s">
        <v>346</v>
      </c>
      <c r="F859" s="112" t="s">
        <v>4586</v>
      </c>
      <c r="G859" s="112" t="s">
        <v>488</v>
      </c>
      <c r="H859" s="75"/>
      <c r="I859" s="112" t="s">
        <v>505</v>
      </c>
      <c r="J859" s="112" t="s">
        <v>3728</v>
      </c>
      <c r="K859" s="75"/>
      <c r="L859" s="75"/>
      <c r="M859" s="75"/>
      <c r="N859" s="112">
        <v>8</v>
      </c>
      <c r="O859" s="75"/>
      <c r="P859" s="112">
        <v>14</v>
      </c>
      <c r="Q859" s="75"/>
      <c r="R859" s="112" t="s">
        <v>5</v>
      </c>
      <c r="S859" s="112" t="s">
        <v>19</v>
      </c>
    </row>
    <row r="860" spans="1:19" ht="15.75" customHeight="1" x14ac:dyDescent="0.35">
      <c r="A860" s="112">
        <v>1318</v>
      </c>
      <c r="B860" s="112" t="s">
        <v>4587</v>
      </c>
      <c r="C860" s="112" t="s">
        <v>4588</v>
      </c>
      <c r="D860" s="112" t="s">
        <v>3731</v>
      </c>
      <c r="E860" s="112" t="s">
        <v>493</v>
      </c>
      <c r="F860" s="112" t="s">
        <v>4589</v>
      </c>
      <c r="G860" s="112" t="s">
        <v>488</v>
      </c>
      <c r="H860" s="75"/>
      <c r="I860" s="112" t="s">
        <v>505</v>
      </c>
      <c r="J860" s="112" t="s">
        <v>3728</v>
      </c>
      <c r="K860" s="75"/>
      <c r="L860" s="75"/>
      <c r="M860" s="75"/>
      <c r="N860" s="112">
        <v>15</v>
      </c>
      <c r="O860" s="75"/>
      <c r="P860" s="112">
        <v>61</v>
      </c>
      <c r="Q860" s="75"/>
      <c r="R860" s="112" t="s">
        <v>5</v>
      </c>
      <c r="S860" s="112" t="s">
        <v>19</v>
      </c>
    </row>
    <row r="861" spans="1:19" ht="15.75" customHeight="1" x14ac:dyDescent="0.35">
      <c r="A861" s="112">
        <v>1319</v>
      </c>
      <c r="B861" s="112" t="s">
        <v>4590</v>
      </c>
      <c r="C861" s="112" t="s">
        <v>4591</v>
      </c>
      <c r="D861" s="112" t="s">
        <v>3763</v>
      </c>
      <c r="E861" s="112" t="s">
        <v>302</v>
      </c>
      <c r="F861" s="112" t="s">
        <v>4592</v>
      </c>
      <c r="G861" s="112" t="s">
        <v>488</v>
      </c>
      <c r="H861" s="75"/>
      <c r="I861" s="112" t="s">
        <v>505</v>
      </c>
      <c r="J861" s="112" t="s">
        <v>3728</v>
      </c>
      <c r="K861" s="75"/>
      <c r="L861" s="75"/>
      <c r="M861" s="75"/>
      <c r="N861" s="112">
        <v>42</v>
      </c>
      <c r="O861" s="75"/>
      <c r="P861" s="112">
        <v>28</v>
      </c>
      <c r="Q861" s="75"/>
      <c r="R861" s="112" t="s">
        <v>5</v>
      </c>
      <c r="S861" s="112" t="s">
        <v>19</v>
      </c>
    </row>
    <row r="862" spans="1:19" ht="15.75" customHeight="1" x14ac:dyDescent="0.35">
      <c r="A862" s="112">
        <v>1320</v>
      </c>
      <c r="B862" s="112" t="s">
        <v>4593</v>
      </c>
      <c r="C862" s="112" t="s">
        <v>4594</v>
      </c>
      <c r="D862" s="112" t="s">
        <v>3737</v>
      </c>
      <c r="E862" s="112" t="s">
        <v>288</v>
      </c>
      <c r="F862" s="112" t="s">
        <v>2911</v>
      </c>
      <c r="G862" s="112" t="s">
        <v>488</v>
      </c>
      <c r="H862" s="75"/>
      <c r="I862" s="112" t="s">
        <v>505</v>
      </c>
      <c r="J862" s="112" t="s">
        <v>3728</v>
      </c>
      <c r="K862" s="75"/>
      <c r="L862" s="75"/>
      <c r="M862" s="75"/>
      <c r="N862" s="112">
        <v>1</v>
      </c>
      <c r="O862" s="75"/>
      <c r="P862" s="112">
        <v>48</v>
      </c>
      <c r="Q862" s="75"/>
      <c r="R862" s="112" t="s">
        <v>5</v>
      </c>
      <c r="S862" s="112" t="s">
        <v>19</v>
      </c>
    </row>
    <row r="863" spans="1:19" ht="15.75" customHeight="1" x14ac:dyDescent="0.35">
      <c r="A863" s="112">
        <v>1321</v>
      </c>
      <c r="B863" s="112" t="s">
        <v>4595</v>
      </c>
      <c r="C863" s="112" t="s">
        <v>4596</v>
      </c>
      <c r="D863" s="112" t="s">
        <v>3731</v>
      </c>
      <c r="E863" s="112" t="s">
        <v>493</v>
      </c>
      <c r="F863" s="112" t="s">
        <v>4597</v>
      </c>
      <c r="G863" s="112" t="s">
        <v>4598</v>
      </c>
      <c r="H863" s="75"/>
      <c r="I863" s="112" t="s">
        <v>505</v>
      </c>
      <c r="J863" s="112" t="s">
        <v>3728</v>
      </c>
      <c r="K863" s="75"/>
      <c r="L863" s="75"/>
      <c r="M863" s="75"/>
      <c r="N863" s="112">
        <v>12</v>
      </c>
      <c r="O863" s="75"/>
      <c r="P863" s="112">
        <v>19</v>
      </c>
      <c r="Q863" s="75"/>
      <c r="R863" s="112" t="s">
        <v>5</v>
      </c>
      <c r="S863" s="112" t="s">
        <v>19</v>
      </c>
    </row>
    <row r="864" spans="1:19" ht="15.75" customHeight="1" x14ac:dyDescent="0.35">
      <c r="A864" s="112">
        <v>1322</v>
      </c>
      <c r="B864" s="112" t="s">
        <v>4599</v>
      </c>
      <c r="C864" s="112" t="s">
        <v>4600</v>
      </c>
      <c r="D864" s="112" t="s">
        <v>3850</v>
      </c>
      <c r="E864" s="112" t="s">
        <v>310</v>
      </c>
      <c r="F864" s="112" t="s">
        <v>4601</v>
      </c>
      <c r="G864" s="112" t="s">
        <v>488</v>
      </c>
      <c r="H864" s="75"/>
      <c r="I864" s="112" t="s">
        <v>505</v>
      </c>
      <c r="J864" s="112" t="s">
        <v>3728</v>
      </c>
      <c r="K864" s="75"/>
      <c r="L864" s="75"/>
      <c r="M864" s="75"/>
      <c r="N864" s="112">
        <v>49</v>
      </c>
      <c r="O864" s="75"/>
      <c r="P864" s="112">
        <v>52</v>
      </c>
      <c r="Q864" s="75"/>
      <c r="R864" s="112" t="s">
        <v>5</v>
      </c>
      <c r="S864" s="112" t="s">
        <v>19</v>
      </c>
    </row>
    <row r="865" spans="1:19" ht="15.75" customHeight="1" x14ac:dyDescent="0.35">
      <c r="A865" s="112">
        <v>1323</v>
      </c>
      <c r="B865" s="112" t="s">
        <v>4602</v>
      </c>
      <c r="C865" s="112" t="s">
        <v>4603</v>
      </c>
      <c r="D865" s="112" t="s">
        <v>3924</v>
      </c>
      <c r="E865" s="112" t="s">
        <v>493</v>
      </c>
      <c r="F865" s="112" t="s">
        <v>4604</v>
      </c>
      <c r="G865" s="112" t="s">
        <v>4605</v>
      </c>
      <c r="H865" s="75"/>
      <c r="I865" s="112" t="s">
        <v>505</v>
      </c>
      <c r="J865" s="112" t="s">
        <v>3728</v>
      </c>
      <c r="K865" s="75"/>
      <c r="L865" s="75"/>
      <c r="M865" s="75"/>
      <c r="N865" s="75"/>
      <c r="O865" s="75"/>
      <c r="P865" s="112">
        <v>30</v>
      </c>
      <c r="Q865" s="75"/>
      <c r="R865" s="112" t="s">
        <v>5</v>
      </c>
      <c r="S865" s="112" t="s">
        <v>19</v>
      </c>
    </row>
    <row r="866" spans="1:19" ht="15.75" customHeight="1" x14ac:dyDescent="0.35">
      <c r="A866" s="112">
        <v>1324</v>
      </c>
      <c r="B866" s="112" t="s">
        <v>4606</v>
      </c>
      <c r="C866" s="112" t="s">
        <v>4607</v>
      </c>
      <c r="D866" s="112" t="s">
        <v>3924</v>
      </c>
      <c r="E866" s="112" t="s">
        <v>639</v>
      </c>
      <c r="F866" s="112" t="s">
        <v>4608</v>
      </c>
      <c r="G866" s="112" t="s">
        <v>4609</v>
      </c>
      <c r="H866" s="75"/>
      <c r="I866" s="112" t="s">
        <v>505</v>
      </c>
      <c r="J866" s="112" t="s">
        <v>3728</v>
      </c>
      <c r="K866" s="75"/>
      <c r="L866" s="75"/>
      <c r="M866" s="75"/>
      <c r="N866" s="112">
        <v>31</v>
      </c>
      <c r="O866" s="75"/>
      <c r="P866" s="112">
        <v>27</v>
      </c>
      <c r="Q866" s="75"/>
      <c r="R866" s="112" t="s">
        <v>5</v>
      </c>
      <c r="S866" s="112" t="s">
        <v>19</v>
      </c>
    </row>
    <row r="867" spans="1:19" ht="15.75" customHeight="1" x14ac:dyDescent="0.35">
      <c r="A867" s="112">
        <v>1325</v>
      </c>
      <c r="B867" s="112" t="s">
        <v>4610</v>
      </c>
      <c r="C867" s="112" t="s">
        <v>4611</v>
      </c>
      <c r="D867" s="112" t="s">
        <v>3731</v>
      </c>
      <c r="E867" s="112" t="s">
        <v>493</v>
      </c>
      <c r="F867" s="112" t="s">
        <v>4612</v>
      </c>
      <c r="G867" s="112" t="s">
        <v>488</v>
      </c>
      <c r="H867" s="75"/>
      <c r="I867" s="112" t="s">
        <v>505</v>
      </c>
      <c r="J867" s="112" t="s">
        <v>3728</v>
      </c>
      <c r="K867" s="75"/>
      <c r="L867" s="75"/>
      <c r="M867" s="75"/>
      <c r="N867" s="112">
        <v>25</v>
      </c>
      <c r="O867" s="75"/>
      <c r="P867" s="112">
        <v>23</v>
      </c>
      <c r="Q867" s="75"/>
      <c r="R867" s="112" t="s">
        <v>5</v>
      </c>
      <c r="S867" s="112" t="s">
        <v>19</v>
      </c>
    </row>
    <row r="868" spans="1:19" ht="15.75" customHeight="1" x14ac:dyDescent="0.35">
      <c r="A868" s="112">
        <v>1326</v>
      </c>
      <c r="B868" s="112" t="s">
        <v>4613</v>
      </c>
      <c r="C868" s="112" t="s">
        <v>4614</v>
      </c>
      <c r="D868" s="112" t="s">
        <v>4615</v>
      </c>
      <c r="E868" s="112" t="s">
        <v>493</v>
      </c>
      <c r="F868" s="112" t="s">
        <v>4616</v>
      </c>
      <c r="G868" s="112" t="s">
        <v>4617</v>
      </c>
      <c r="H868" s="75"/>
      <c r="I868" s="112" t="s">
        <v>505</v>
      </c>
      <c r="J868" s="112" t="s">
        <v>3728</v>
      </c>
      <c r="K868" s="75"/>
      <c r="L868" s="75"/>
      <c r="M868" s="75"/>
      <c r="N868" s="112">
        <v>1</v>
      </c>
      <c r="O868" s="75"/>
      <c r="P868" s="112">
        <v>21</v>
      </c>
      <c r="Q868" s="75"/>
      <c r="R868" s="112" t="s">
        <v>5</v>
      </c>
      <c r="S868" s="112" t="s">
        <v>19</v>
      </c>
    </row>
    <row r="869" spans="1:19" ht="15.75" customHeight="1" x14ac:dyDescent="0.35">
      <c r="A869" s="112">
        <v>1327</v>
      </c>
      <c r="B869" s="112" t="s">
        <v>4618</v>
      </c>
      <c r="C869" s="112" t="s">
        <v>4619</v>
      </c>
      <c r="D869" s="112" t="s">
        <v>3924</v>
      </c>
      <c r="E869" s="112" t="s">
        <v>639</v>
      </c>
      <c r="F869" s="112" t="s">
        <v>4620</v>
      </c>
      <c r="G869" s="112" t="s">
        <v>4621</v>
      </c>
      <c r="H869" s="75"/>
      <c r="I869" s="112" t="s">
        <v>505</v>
      </c>
      <c r="J869" s="112" t="s">
        <v>3728</v>
      </c>
      <c r="K869" s="75"/>
      <c r="L869" s="75"/>
      <c r="M869" s="75"/>
      <c r="N869" s="112">
        <v>6</v>
      </c>
      <c r="O869" s="75"/>
      <c r="P869" s="112">
        <v>53</v>
      </c>
      <c r="Q869" s="75"/>
      <c r="R869" s="112" t="s">
        <v>5</v>
      </c>
      <c r="S869" s="112" t="s">
        <v>19</v>
      </c>
    </row>
    <row r="870" spans="1:19" ht="15.75" customHeight="1" x14ac:dyDescent="0.35">
      <c r="A870" s="112">
        <v>1328</v>
      </c>
      <c r="B870" s="112" t="s">
        <v>4622</v>
      </c>
      <c r="C870" s="112" t="s">
        <v>4623</v>
      </c>
      <c r="D870" s="112" t="s">
        <v>3737</v>
      </c>
      <c r="E870" s="112" t="s">
        <v>556</v>
      </c>
      <c r="F870" s="112" t="s">
        <v>4624</v>
      </c>
      <c r="G870" s="112" t="s">
        <v>4625</v>
      </c>
      <c r="H870" s="75"/>
      <c r="I870" s="112" t="s">
        <v>505</v>
      </c>
      <c r="J870" s="112" t="s">
        <v>3728</v>
      </c>
      <c r="K870" s="75"/>
      <c r="L870" s="75"/>
      <c r="M870" s="75"/>
      <c r="N870" s="112">
        <v>1</v>
      </c>
      <c r="O870" s="75"/>
      <c r="P870" s="112">
        <v>87</v>
      </c>
      <c r="Q870" s="75"/>
      <c r="R870" s="112" t="s">
        <v>5</v>
      </c>
      <c r="S870" s="112" t="s">
        <v>19</v>
      </c>
    </row>
    <row r="871" spans="1:19" ht="15.75" customHeight="1" x14ac:dyDescent="0.35">
      <c r="A871" s="112">
        <v>1329</v>
      </c>
      <c r="B871" s="112" t="s">
        <v>4626</v>
      </c>
      <c r="C871" s="112" t="s">
        <v>4627</v>
      </c>
      <c r="D871" s="112" t="s">
        <v>3731</v>
      </c>
      <c r="E871" s="112" t="s">
        <v>493</v>
      </c>
      <c r="F871" s="112" t="s">
        <v>4628</v>
      </c>
      <c r="G871" s="112" t="s">
        <v>488</v>
      </c>
      <c r="H871" s="75"/>
      <c r="I871" s="112" t="s">
        <v>505</v>
      </c>
      <c r="J871" s="112" t="s">
        <v>3728</v>
      </c>
      <c r="K871" s="75"/>
      <c r="L871" s="75"/>
      <c r="M871" s="75"/>
      <c r="N871" s="112">
        <v>7</v>
      </c>
      <c r="O871" s="75"/>
      <c r="P871" s="112">
        <v>17</v>
      </c>
      <c r="Q871" s="75"/>
      <c r="R871" s="112" t="s">
        <v>5</v>
      </c>
      <c r="S871" s="112" t="s">
        <v>19</v>
      </c>
    </row>
    <row r="872" spans="1:19" ht="15.75" customHeight="1" x14ac:dyDescent="0.35">
      <c r="A872" s="112">
        <v>1330</v>
      </c>
      <c r="B872" s="112" t="s">
        <v>4629</v>
      </c>
      <c r="C872" s="112" t="s">
        <v>4630</v>
      </c>
      <c r="D872" s="112" t="s">
        <v>3737</v>
      </c>
      <c r="E872" s="112" t="s">
        <v>302</v>
      </c>
      <c r="F872" s="112" t="s">
        <v>4631</v>
      </c>
      <c r="G872" s="112" t="s">
        <v>488</v>
      </c>
      <c r="H872" s="75"/>
      <c r="I872" s="112" t="s">
        <v>505</v>
      </c>
      <c r="J872" s="112" t="s">
        <v>3728</v>
      </c>
      <c r="K872" s="75"/>
      <c r="L872" s="75"/>
      <c r="M872" s="75"/>
      <c r="N872" s="112">
        <v>23</v>
      </c>
      <c r="O872" s="75"/>
      <c r="P872" s="112">
        <v>27</v>
      </c>
      <c r="Q872" s="75"/>
      <c r="R872" s="112" t="s">
        <v>5</v>
      </c>
      <c r="S872" s="112" t="s">
        <v>19</v>
      </c>
    </row>
    <row r="873" spans="1:19" ht="15.75" customHeight="1" x14ac:dyDescent="0.35">
      <c r="A873" s="112">
        <v>1331</v>
      </c>
      <c r="B873" s="112" t="s">
        <v>4632</v>
      </c>
      <c r="C873" s="112" t="s">
        <v>4633</v>
      </c>
      <c r="D873" s="112" t="s">
        <v>3782</v>
      </c>
      <c r="E873" s="112" t="s">
        <v>346</v>
      </c>
      <c r="F873" s="112" t="s">
        <v>4634</v>
      </c>
      <c r="G873" s="112" t="s">
        <v>488</v>
      </c>
      <c r="H873" s="75"/>
      <c r="I873" s="112" t="s">
        <v>505</v>
      </c>
      <c r="J873" s="112" t="s">
        <v>3728</v>
      </c>
      <c r="K873" s="75"/>
      <c r="L873" s="75"/>
      <c r="M873" s="75"/>
      <c r="N873" s="112">
        <v>5</v>
      </c>
      <c r="O873" s="75"/>
      <c r="P873" s="112">
        <v>29</v>
      </c>
      <c r="Q873" s="75"/>
      <c r="R873" s="112" t="s">
        <v>5</v>
      </c>
      <c r="S873" s="112" t="s">
        <v>19</v>
      </c>
    </row>
    <row r="874" spans="1:19" ht="15.75" customHeight="1" x14ac:dyDescent="0.35">
      <c r="A874" s="112">
        <v>1332</v>
      </c>
      <c r="B874" s="112" t="s">
        <v>4635</v>
      </c>
      <c r="C874" s="112" t="s">
        <v>4636</v>
      </c>
      <c r="D874" s="112" t="s">
        <v>116</v>
      </c>
      <c r="E874" s="112" t="s">
        <v>295</v>
      </c>
      <c r="F874" s="112" t="s">
        <v>4637</v>
      </c>
      <c r="G874" s="112" t="s">
        <v>488</v>
      </c>
      <c r="H874" s="75"/>
      <c r="I874" s="112" t="s">
        <v>505</v>
      </c>
      <c r="J874" s="112" t="s">
        <v>3728</v>
      </c>
      <c r="K874" s="75"/>
      <c r="L874" s="75"/>
      <c r="M874" s="75"/>
      <c r="N874" s="112">
        <v>25</v>
      </c>
      <c r="O874" s="75"/>
      <c r="P874" s="112">
        <v>61</v>
      </c>
      <c r="Q874" s="75"/>
      <c r="R874" s="112" t="s">
        <v>5</v>
      </c>
      <c r="S874" s="112" t="s">
        <v>19</v>
      </c>
    </row>
    <row r="875" spans="1:19" ht="15.75" customHeight="1" x14ac:dyDescent="0.35">
      <c r="A875" s="112">
        <v>1333</v>
      </c>
      <c r="B875" s="112" t="s">
        <v>4638</v>
      </c>
      <c r="C875" s="112" t="s">
        <v>4639</v>
      </c>
      <c r="D875" s="112" t="s">
        <v>3731</v>
      </c>
      <c r="E875" s="112" t="s">
        <v>556</v>
      </c>
      <c r="F875" s="112" t="s">
        <v>4640</v>
      </c>
      <c r="G875" s="112" t="s">
        <v>488</v>
      </c>
      <c r="H875" s="75"/>
      <c r="I875" s="112" t="s">
        <v>505</v>
      </c>
      <c r="J875" s="112" t="s">
        <v>3728</v>
      </c>
      <c r="K875" s="75"/>
      <c r="L875" s="75"/>
      <c r="M875" s="75"/>
      <c r="N875" s="112">
        <v>1</v>
      </c>
      <c r="O875" s="75"/>
      <c r="P875" s="112">
        <v>39</v>
      </c>
      <c r="Q875" s="75"/>
      <c r="R875" s="112" t="s">
        <v>5</v>
      </c>
      <c r="S875" s="112" t="s">
        <v>19</v>
      </c>
    </row>
    <row r="876" spans="1:19" ht="15.75" customHeight="1" x14ac:dyDescent="0.35">
      <c r="A876" s="112">
        <v>1334</v>
      </c>
      <c r="B876" s="112" t="s">
        <v>4641</v>
      </c>
      <c r="C876" s="112" t="s">
        <v>4642</v>
      </c>
      <c r="D876" s="112" t="s">
        <v>3726</v>
      </c>
      <c r="E876" s="112" t="s">
        <v>325</v>
      </c>
      <c r="F876" s="112" t="s">
        <v>4643</v>
      </c>
      <c r="G876" s="112" t="s">
        <v>4644</v>
      </c>
      <c r="H876" s="75"/>
      <c r="I876" s="112" t="s">
        <v>505</v>
      </c>
      <c r="J876" s="112" t="s">
        <v>3728</v>
      </c>
      <c r="K876" s="75"/>
      <c r="L876" s="75"/>
      <c r="M876" s="75"/>
      <c r="N876" s="112">
        <v>24</v>
      </c>
      <c r="O876" s="75"/>
      <c r="P876" s="112">
        <v>22</v>
      </c>
      <c r="Q876" s="75"/>
      <c r="R876" s="112" t="s">
        <v>5</v>
      </c>
      <c r="S876" s="112" t="s">
        <v>19</v>
      </c>
    </row>
    <row r="877" spans="1:19" ht="15.75" customHeight="1" x14ac:dyDescent="0.35">
      <c r="A877" s="112">
        <v>1335</v>
      </c>
      <c r="B877" s="112" t="s">
        <v>4645</v>
      </c>
      <c r="C877" s="112" t="s">
        <v>4646</v>
      </c>
      <c r="D877" s="112" t="s">
        <v>3763</v>
      </c>
      <c r="E877" s="112" t="s">
        <v>346</v>
      </c>
      <c r="F877" s="112" t="s">
        <v>4647</v>
      </c>
      <c r="G877" s="112" t="s">
        <v>488</v>
      </c>
      <c r="H877" s="75"/>
      <c r="I877" s="112" t="s">
        <v>505</v>
      </c>
      <c r="J877" s="112" t="s">
        <v>3728</v>
      </c>
      <c r="K877" s="75"/>
      <c r="L877" s="75"/>
      <c r="M877" s="75"/>
      <c r="N877" s="112">
        <v>15</v>
      </c>
      <c r="O877" s="75"/>
      <c r="P877" s="112">
        <v>48</v>
      </c>
      <c r="Q877" s="75"/>
      <c r="R877" s="112" t="s">
        <v>5</v>
      </c>
      <c r="S877" s="112" t="s">
        <v>19</v>
      </c>
    </row>
    <row r="878" spans="1:19" ht="15.75" customHeight="1" x14ac:dyDescent="0.35">
      <c r="A878" s="112">
        <v>1336</v>
      </c>
      <c r="B878" s="112" t="s">
        <v>4648</v>
      </c>
      <c r="C878" s="112" t="s">
        <v>4649</v>
      </c>
      <c r="D878" s="112" t="s">
        <v>3726</v>
      </c>
      <c r="E878" s="112" t="s">
        <v>302</v>
      </c>
      <c r="F878" s="112" t="s">
        <v>4650</v>
      </c>
      <c r="G878" s="112" t="s">
        <v>4651</v>
      </c>
      <c r="H878" s="75"/>
      <c r="I878" s="112" t="s">
        <v>505</v>
      </c>
      <c r="J878" s="112" t="s">
        <v>3728</v>
      </c>
      <c r="K878" s="75"/>
      <c r="L878" s="75"/>
      <c r="M878" s="75"/>
      <c r="N878" s="112">
        <v>8</v>
      </c>
      <c r="O878" s="75"/>
      <c r="P878" s="112">
        <v>7</v>
      </c>
      <c r="Q878" s="75"/>
      <c r="R878" s="112" t="s">
        <v>5</v>
      </c>
      <c r="S878" s="112" t="s">
        <v>19</v>
      </c>
    </row>
    <row r="879" spans="1:19" ht="15.75" customHeight="1" x14ac:dyDescent="0.35">
      <c r="A879" s="112">
        <v>1337</v>
      </c>
      <c r="B879" s="112" t="s">
        <v>4652</v>
      </c>
      <c r="C879" s="112" t="s">
        <v>4653</v>
      </c>
      <c r="D879" s="112" t="s">
        <v>3731</v>
      </c>
      <c r="E879" s="112" t="s">
        <v>346</v>
      </c>
      <c r="F879" s="112" t="s">
        <v>4654</v>
      </c>
      <c r="G879" s="112" t="s">
        <v>488</v>
      </c>
      <c r="H879" s="75"/>
      <c r="I879" s="112" t="s">
        <v>505</v>
      </c>
      <c r="J879" s="112" t="s">
        <v>3728</v>
      </c>
      <c r="K879" s="75"/>
      <c r="L879" s="75"/>
      <c r="M879" s="75"/>
      <c r="N879" s="112">
        <v>3</v>
      </c>
      <c r="O879" s="75"/>
      <c r="P879" s="112">
        <v>23</v>
      </c>
      <c r="Q879" s="75"/>
      <c r="R879" s="112" t="s">
        <v>5</v>
      </c>
      <c r="S879" s="112" t="s">
        <v>19</v>
      </c>
    </row>
    <row r="880" spans="1:19" ht="15.75" customHeight="1" x14ac:dyDescent="0.35">
      <c r="A880" s="112">
        <v>1338</v>
      </c>
      <c r="B880" s="112" t="s">
        <v>4655</v>
      </c>
      <c r="C880" s="112" t="s">
        <v>4656</v>
      </c>
      <c r="D880" s="112" t="s">
        <v>3731</v>
      </c>
      <c r="E880" s="112" t="s">
        <v>556</v>
      </c>
      <c r="F880" s="112" t="s">
        <v>4657</v>
      </c>
      <c r="G880" s="112" t="s">
        <v>488</v>
      </c>
      <c r="H880" s="75"/>
      <c r="I880" s="112" t="s">
        <v>505</v>
      </c>
      <c r="J880" s="112" t="s">
        <v>3728</v>
      </c>
      <c r="K880" s="75"/>
      <c r="L880" s="75"/>
      <c r="M880" s="75"/>
      <c r="N880" s="75"/>
      <c r="O880" s="75"/>
      <c r="P880" s="112">
        <v>33</v>
      </c>
      <c r="Q880" s="75"/>
      <c r="R880" s="112" t="s">
        <v>5</v>
      </c>
      <c r="S880" s="112" t="s">
        <v>19</v>
      </c>
    </row>
    <row r="881" spans="1:19" ht="15.75" customHeight="1" x14ac:dyDescent="0.35">
      <c r="A881" s="112">
        <v>1339</v>
      </c>
      <c r="B881" s="112" t="s">
        <v>4658</v>
      </c>
      <c r="C881" s="112" t="s">
        <v>4659</v>
      </c>
      <c r="D881" s="112" t="s">
        <v>3782</v>
      </c>
      <c r="E881" s="112" t="s">
        <v>346</v>
      </c>
      <c r="F881" s="112" t="s">
        <v>4660</v>
      </c>
      <c r="G881" s="112" t="s">
        <v>4661</v>
      </c>
      <c r="H881" s="75"/>
      <c r="I881" s="112" t="s">
        <v>505</v>
      </c>
      <c r="J881" s="112" t="s">
        <v>3728</v>
      </c>
      <c r="K881" s="75"/>
      <c r="L881" s="75"/>
      <c r="M881" s="75"/>
      <c r="N881" s="112">
        <v>9</v>
      </c>
      <c r="O881" s="75"/>
      <c r="P881" s="112">
        <v>24</v>
      </c>
      <c r="Q881" s="75"/>
      <c r="R881" s="112" t="s">
        <v>5</v>
      </c>
      <c r="S881" s="112" t="s">
        <v>19</v>
      </c>
    </row>
    <row r="882" spans="1:19" ht="15.75" customHeight="1" x14ac:dyDescent="0.35">
      <c r="A882" s="112">
        <v>1340</v>
      </c>
      <c r="B882" s="112" t="s">
        <v>4662</v>
      </c>
      <c r="C882" s="112" t="s">
        <v>4663</v>
      </c>
      <c r="D882" s="112" t="s">
        <v>4664</v>
      </c>
      <c r="E882" s="112" t="s">
        <v>295</v>
      </c>
      <c r="F882" s="112" t="s">
        <v>4665</v>
      </c>
      <c r="G882" s="112" t="s">
        <v>4666</v>
      </c>
      <c r="H882" s="75"/>
      <c r="I882" s="112" t="s">
        <v>505</v>
      </c>
      <c r="J882" s="112" t="s">
        <v>4667</v>
      </c>
      <c r="K882" s="75"/>
      <c r="L882" s="75"/>
      <c r="M882" s="75"/>
      <c r="N882" s="112">
        <v>16</v>
      </c>
      <c r="O882" s="75"/>
      <c r="P882" s="112">
        <v>37</v>
      </c>
      <c r="Q882" s="75"/>
      <c r="R882" s="112" t="s">
        <v>3</v>
      </c>
      <c r="S882" s="112" t="s">
        <v>20</v>
      </c>
    </row>
    <row r="883" spans="1:19" ht="15.75" customHeight="1" x14ac:dyDescent="0.35">
      <c r="A883" s="112">
        <v>1341</v>
      </c>
      <c r="B883" s="112" t="s">
        <v>4668</v>
      </c>
      <c r="C883" s="112" t="s">
        <v>4669</v>
      </c>
      <c r="D883" s="112" t="s">
        <v>4670</v>
      </c>
      <c r="E883" s="112" t="s">
        <v>346</v>
      </c>
      <c r="F883" s="112" t="s">
        <v>4671</v>
      </c>
      <c r="G883" s="112" t="s">
        <v>4672</v>
      </c>
      <c r="H883" s="75"/>
      <c r="I883" s="112" t="s">
        <v>505</v>
      </c>
      <c r="J883" s="112" t="s">
        <v>4673</v>
      </c>
      <c r="K883" s="75"/>
      <c r="L883" s="75"/>
      <c r="M883" s="75"/>
      <c r="N883" s="112">
        <v>6</v>
      </c>
      <c r="O883" s="75"/>
      <c r="P883" s="112">
        <v>47</v>
      </c>
      <c r="Q883" s="75"/>
      <c r="R883" s="112" t="s">
        <v>5</v>
      </c>
      <c r="S883" s="112" t="s">
        <v>20</v>
      </c>
    </row>
    <row r="884" spans="1:19" ht="15.75" customHeight="1" x14ac:dyDescent="0.35">
      <c r="A884" s="112">
        <v>1343</v>
      </c>
      <c r="B884" s="112" t="s">
        <v>4675</v>
      </c>
      <c r="C884" s="112" t="s">
        <v>4676</v>
      </c>
      <c r="D884" s="112" t="s">
        <v>4677</v>
      </c>
      <c r="E884" s="112" t="s">
        <v>493</v>
      </c>
      <c r="F884" s="112" t="s">
        <v>4678</v>
      </c>
      <c r="G884" s="112" t="s">
        <v>4679</v>
      </c>
      <c r="H884" s="75"/>
      <c r="I884" s="112" t="s">
        <v>505</v>
      </c>
      <c r="J884" s="112" t="s">
        <v>4680</v>
      </c>
      <c r="K884" s="75"/>
      <c r="L884" s="75"/>
      <c r="M884" s="75"/>
      <c r="N884" s="112">
        <v>2</v>
      </c>
      <c r="O884" s="75"/>
      <c r="P884" s="112">
        <v>35</v>
      </c>
      <c r="Q884" s="75"/>
      <c r="R884" s="112" t="s">
        <v>3</v>
      </c>
      <c r="S884" s="112" t="s">
        <v>20</v>
      </c>
    </row>
    <row r="885" spans="1:19" ht="15.75" customHeight="1" x14ac:dyDescent="0.35">
      <c r="A885" s="112">
        <v>1344</v>
      </c>
      <c r="B885" s="112" t="s">
        <v>4681</v>
      </c>
      <c r="C885" s="112" t="s">
        <v>4682</v>
      </c>
      <c r="D885" s="112" t="s">
        <v>4683</v>
      </c>
      <c r="E885" s="112" t="s">
        <v>556</v>
      </c>
      <c r="F885" s="112" t="s">
        <v>4684</v>
      </c>
      <c r="G885" s="112" t="s">
        <v>4685</v>
      </c>
      <c r="H885" s="75"/>
      <c r="I885" s="112" t="s">
        <v>505</v>
      </c>
      <c r="J885" s="112" t="s">
        <v>4673</v>
      </c>
      <c r="K885" s="75"/>
      <c r="L885" s="75"/>
      <c r="M885" s="75"/>
      <c r="N885" s="75"/>
      <c r="O885" s="75"/>
      <c r="P885" s="112">
        <v>39</v>
      </c>
      <c r="Q885" s="75"/>
      <c r="R885" s="112" t="s">
        <v>3</v>
      </c>
      <c r="S885" s="112" t="s">
        <v>20</v>
      </c>
    </row>
    <row r="886" spans="1:19" ht="15.75" customHeight="1" x14ac:dyDescent="0.35">
      <c r="A886" s="112">
        <v>1345</v>
      </c>
      <c r="B886" s="112" t="s">
        <v>4686</v>
      </c>
      <c r="C886" s="112" t="s">
        <v>4687</v>
      </c>
      <c r="D886" s="112" t="s">
        <v>4688</v>
      </c>
      <c r="E886" s="112" t="s">
        <v>346</v>
      </c>
      <c r="F886" s="112" t="s">
        <v>4689</v>
      </c>
      <c r="G886" s="112" t="s">
        <v>4690</v>
      </c>
      <c r="H886" s="75"/>
      <c r="I886" s="112" t="s">
        <v>505</v>
      </c>
      <c r="J886" s="112" t="s">
        <v>4691</v>
      </c>
      <c r="K886" s="75"/>
      <c r="L886" s="75"/>
      <c r="M886" s="75"/>
      <c r="N886" s="112">
        <v>1</v>
      </c>
      <c r="O886" s="75"/>
      <c r="P886" s="112">
        <v>12</v>
      </c>
      <c r="Q886" s="75"/>
      <c r="R886" s="112" t="s">
        <v>3</v>
      </c>
      <c r="S886" s="112" t="s">
        <v>20</v>
      </c>
    </row>
    <row r="887" spans="1:19" ht="15.75" customHeight="1" x14ac:dyDescent="0.35">
      <c r="A887" s="112">
        <v>1346</v>
      </c>
      <c r="B887" s="112" t="s">
        <v>4692</v>
      </c>
      <c r="C887" s="112" t="s">
        <v>4693</v>
      </c>
      <c r="D887" s="112" t="s">
        <v>4694</v>
      </c>
      <c r="E887" s="112" t="s">
        <v>556</v>
      </c>
      <c r="F887" s="112" t="s">
        <v>4695</v>
      </c>
      <c r="G887" s="112" t="s">
        <v>4696</v>
      </c>
      <c r="H887" s="75"/>
      <c r="I887" s="112" t="s">
        <v>505</v>
      </c>
      <c r="J887" s="112" t="s">
        <v>4673</v>
      </c>
      <c r="K887" s="75"/>
      <c r="L887" s="75"/>
      <c r="M887" s="75"/>
      <c r="N887" s="75"/>
      <c r="O887" s="75"/>
      <c r="P887" s="112">
        <v>49</v>
      </c>
      <c r="Q887" s="75"/>
      <c r="R887" s="112" t="s">
        <v>3</v>
      </c>
      <c r="S887" s="112" t="s">
        <v>20</v>
      </c>
    </row>
    <row r="888" spans="1:19" ht="15.75" customHeight="1" x14ac:dyDescent="0.35">
      <c r="A888" s="112">
        <v>1347</v>
      </c>
      <c r="B888" s="112" t="s">
        <v>4697</v>
      </c>
      <c r="C888" s="112" t="s">
        <v>4698</v>
      </c>
      <c r="D888" s="112" t="s">
        <v>4699</v>
      </c>
      <c r="E888" s="112" t="s">
        <v>556</v>
      </c>
      <c r="F888" s="112" t="s">
        <v>4700</v>
      </c>
      <c r="G888" s="112" t="s">
        <v>4701</v>
      </c>
      <c r="H888" s="75"/>
      <c r="I888" s="112" t="s">
        <v>505</v>
      </c>
      <c r="J888" s="112" t="s">
        <v>4691</v>
      </c>
      <c r="K888" s="75"/>
      <c r="L888" s="75"/>
      <c r="M888" s="75"/>
      <c r="N888" s="75"/>
      <c r="O888" s="75"/>
      <c r="P888" s="112">
        <v>24</v>
      </c>
      <c r="Q888" s="75"/>
      <c r="R888" s="112" t="s">
        <v>3</v>
      </c>
      <c r="S888" s="112" t="s">
        <v>20</v>
      </c>
    </row>
    <row r="889" spans="1:19" ht="15.75" customHeight="1" x14ac:dyDescent="0.35">
      <c r="A889" s="112">
        <v>1348</v>
      </c>
      <c r="B889" s="112" t="s">
        <v>4702</v>
      </c>
      <c r="C889" s="112" t="s">
        <v>4703</v>
      </c>
      <c r="D889" s="112" t="s">
        <v>4683</v>
      </c>
      <c r="E889" s="112" t="s">
        <v>346</v>
      </c>
      <c r="F889" s="112" t="s">
        <v>4704</v>
      </c>
      <c r="G889" s="112" t="s">
        <v>4705</v>
      </c>
      <c r="H889" s="75"/>
      <c r="I889" s="112" t="s">
        <v>505</v>
      </c>
      <c r="J889" s="112" t="s">
        <v>4673</v>
      </c>
      <c r="K889" s="75"/>
      <c r="L889" s="75"/>
      <c r="M889" s="75"/>
      <c r="N889" s="112">
        <v>8</v>
      </c>
      <c r="O889" s="75"/>
      <c r="P889" s="112">
        <v>32</v>
      </c>
      <c r="Q889" s="75"/>
      <c r="R889" s="112" t="s">
        <v>3</v>
      </c>
      <c r="S889" s="112" t="s">
        <v>20</v>
      </c>
    </row>
    <row r="890" spans="1:19" ht="15.75" customHeight="1" x14ac:dyDescent="0.35">
      <c r="A890" s="112">
        <v>1350</v>
      </c>
      <c r="B890" s="112" t="s">
        <v>4707</v>
      </c>
      <c r="C890" s="112" t="s">
        <v>4708</v>
      </c>
      <c r="D890" s="112" t="s">
        <v>4683</v>
      </c>
      <c r="E890" s="112" t="s">
        <v>556</v>
      </c>
      <c r="F890" s="112" t="s">
        <v>4709</v>
      </c>
      <c r="G890" s="112" t="s">
        <v>4710</v>
      </c>
      <c r="H890" s="75"/>
      <c r="I890" s="112" t="s">
        <v>505</v>
      </c>
      <c r="J890" s="112" t="s">
        <v>4673</v>
      </c>
      <c r="K890" s="75"/>
      <c r="L890" s="75"/>
      <c r="M890" s="75"/>
      <c r="N890" s="75"/>
      <c r="O890" s="75"/>
      <c r="P890" s="112">
        <v>49</v>
      </c>
      <c r="Q890" s="75"/>
      <c r="R890" s="112" t="s">
        <v>3</v>
      </c>
      <c r="S890" s="112" t="s">
        <v>20</v>
      </c>
    </row>
    <row r="891" spans="1:19" ht="15.75" customHeight="1" x14ac:dyDescent="0.35">
      <c r="A891" s="112">
        <v>1351</v>
      </c>
      <c r="B891" s="112" t="s">
        <v>4711</v>
      </c>
      <c r="C891" s="112" t="s">
        <v>4712</v>
      </c>
      <c r="D891" s="112" t="s">
        <v>488</v>
      </c>
      <c r="E891" s="112" t="s">
        <v>288</v>
      </c>
      <c r="F891" s="112" t="s">
        <v>4713</v>
      </c>
      <c r="G891" s="112" t="s">
        <v>4714</v>
      </c>
      <c r="H891" s="75"/>
      <c r="I891" s="112" t="s">
        <v>488</v>
      </c>
      <c r="J891" s="112" t="s">
        <v>4715</v>
      </c>
      <c r="K891" s="75"/>
      <c r="L891" s="75"/>
      <c r="M891" s="75"/>
      <c r="N891" s="112">
        <v>2</v>
      </c>
      <c r="O891" s="75"/>
      <c r="P891" s="112">
        <v>72</v>
      </c>
      <c r="Q891" s="75"/>
      <c r="R891" s="112" t="s">
        <v>3</v>
      </c>
      <c r="S891" s="112" t="s">
        <v>20</v>
      </c>
    </row>
    <row r="892" spans="1:19" ht="15.75" customHeight="1" x14ac:dyDescent="0.35">
      <c r="A892" s="112">
        <v>1353</v>
      </c>
      <c r="B892" s="112" t="s">
        <v>4717</v>
      </c>
      <c r="C892" s="112" t="s">
        <v>4718</v>
      </c>
      <c r="D892" s="112" t="s">
        <v>4683</v>
      </c>
      <c r="E892" s="112" t="s">
        <v>346</v>
      </c>
      <c r="F892" s="112" t="s">
        <v>4719</v>
      </c>
      <c r="G892" s="112" t="s">
        <v>4720</v>
      </c>
      <c r="H892" s="75"/>
      <c r="I892" s="112" t="s">
        <v>505</v>
      </c>
      <c r="J892" s="112" t="s">
        <v>4673</v>
      </c>
      <c r="K892" s="75"/>
      <c r="L892" s="75"/>
      <c r="M892" s="75"/>
      <c r="N892" s="75"/>
      <c r="O892" s="75"/>
      <c r="P892" s="112">
        <v>30</v>
      </c>
      <c r="Q892" s="75"/>
      <c r="R892" s="112" t="s">
        <v>3</v>
      </c>
      <c r="S892" s="112" t="s">
        <v>20</v>
      </c>
    </row>
    <row r="893" spans="1:19" ht="15.75" customHeight="1" x14ac:dyDescent="0.35">
      <c r="A893" s="112">
        <v>1354</v>
      </c>
      <c r="B893" s="112" t="s">
        <v>4721</v>
      </c>
      <c r="C893" s="112" t="s">
        <v>4722</v>
      </c>
      <c r="D893" s="112" t="s">
        <v>1658</v>
      </c>
      <c r="E893" s="112" t="s">
        <v>493</v>
      </c>
      <c r="F893" s="112" t="s">
        <v>4723</v>
      </c>
      <c r="G893" s="112" t="s">
        <v>4724</v>
      </c>
      <c r="H893" s="75"/>
      <c r="I893" s="112" t="s">
        <v>505</v>
      </c>
      <c r="J893" s="112" t="s">
        <v>1118</v>
      </c>
      <c r="K893" s="75"/>
      <c r="L893" s="75"/>
      <c r="M893" s="75"/>
      <c r="N893" s="112">
        <v>95</v>
      </c>
      <c r="O893" s="75"/>
      <c r="P893" s="112">
        <v>43</v>
      </c>
      <c r="Q893" s="75"/>
      <c r="R893" s="112" t="s">
        <v>3</v>
      </c>
      <c r="S893" s="112" t="s">
        <v>20</v>
      </c>
    </row>
    <row r="894" spans="1:19" ht="15.75" customHeight="1" x14ac:dyDescent="0.35">
      <c r="A894" s="112">
        <v>1355</v>
      </c>
      <c r="B894" s="112" t="s">
        <v>4725</v>
      </c>
      <c r="C894" s="112" t="s">
        <v>4726</v>
      </c>
      <c r="D894" s="112" t="s">
        <v>4683</v>
      </c>
      <c r="E894" s="112" t="s">
        <v>295</v>
      </c>
      <c r="F894" s="112" t="s">
        <v>4727</v>
      </c>
      <c r="G894" s="112" t="s">
        <v>4728</v>
      </c>
      <c r="H894" s="75"/>
      <c r="I894" s="112" t="s">
        <v>505</v>
      </c>
      <c r="J894" s="112" t="s">
        <v>4673</v>
      </c>
      <c r="K894" s="75"/>
      <c r="L894" s="75"/>
      <c r="M894" s="75"/>
      <c r="N894" s="112">
        <v>4</v>
      </c>
      <c r="O894" s="75"/>
      <c r="P894" s="112">
        <v>38</v>
      </c>
      <c r="Q894" s="75"/>
      <c r="R894" s="112" t="s">
        <v>5</v>
      </c>
      <c r="S894" s="112" t="s">
        <v>20</v>
      </c>
    </row>
    <row r="895" spans="1:19" ht="15.75" customHeight="1" x14ac:dyDescent="0.35">
      <c r="A895" s="112">
        <v>1356</v>
      </c>
      <c r="B895" s="112" t="s">
        <v>4729</v>
      </c>
      <c r="C895" s="112" t="s">
        <v>4730</v>
      </c>
      <c r="D895" s="112" t="s">
        <v>4731</v>
      </c>
      <c r="E895" s="112" t="s">
        <v>493</v>
      </c>
      <c r="F895" s="112" t="s">
        <v>4732</v>
      </c>
      <c r="G895" s="112" t="s">
        <v>4733</v>
      </c>
      <c r="H895" s="75"/>
      <c r="I895" s="112" t="s">
        <v>505</v>
      </c>
      <c r="J895" s="112" t="s">
        <v>4680</v>
      </c>
      <c r="K895" s="75"/>
      <c r="L895" s="75"/>
      <c r="M895" s="75"/>
      <c r="N895" s="112">
        <v>6</v>
      </c>
      <c r="O895" s="75"/>
      <c r="P895" s="112">
        <v>74</v>
      </c>
      <c r="Q895" s="75"/>
      <c r="R895" s="112" t="s">
        <v>3</v>
      </c>
      <c r="S895" s="112" t="s">
        <v>20</v>
      </c>
    </row>
    <row r="896" spans="1:19" ht="15.75" customHeight="1" x14ac:dyDescent="0.35">
      <c r="A896" s="112">
        <v>1357</v>
      </c>
      <c r="B896" s="112" t="s">
        <v>4734</v>
      </c>
      <c r="C896" s="112" t="s">
        <v>4735</v>
      </c>
      <c r="D896" s="112" t="s">
        <v>4736</v>
      </c>
      <c r="E896" s="112" t="s">
        <v>346</v>
      </c>
      <c r="F896" s="112" t="s">
        <v>4737</v>
      </c>
      <c r="G896" s="112" t="s">
        <v>4738</v>
      </c>
      <c r="H896" s="75"/>
      <c r="I896" s="112" t="s">
        <v>505</v>
      </c>
      <c r="J896" s="112" t="s">
        <v>4673</v>
      </c>
      <c r="K896" s="75"/>
      <c r="L896" s="75"/>
      <c r="M896" s="75"/>
      <c r="N896" s="75"/>
      <c r="O896" s="75"/>
      <c r="P896" s="112">
        <v>16</v>
      </c>
      <c r="Q896" s="75"/>
      <c r="R896" s="112" t="s">
        <v>3</v>
      </c>
      <c r="S896" s="112" t="s">
        <v>20</v>
      </c>
    </row>
  </sheetData>
  <autoFilter ref="A1:S922" xr:uid="{00000000-0009-0000-0000-000005000000}"/>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641"/>
  <sheetViews>
    <sheetView workbookViewId="0">
      <pane xSplit="3" ySplit="1" topLeftCell="K2" activePane="bottomRight" state="frozen"/>
      <selection pane="topRight" activeCell="D1" sqref="D1"/>
      <selection pane="bottomLeft" activeCell="A2" sqref="A2"/>
      <selection pane="bottomRight" activeCell="T2" sqref="T2"/>
    </sheetView>
  </sheetViews>
  <sheetFormatPr defaultColWidth="14.453125" defaultRowHeight="15" customHeight="1" x14ac:dyDescent="0.35"/>
  <cols>
    <col min="1" max="1" width="8.7265625" customWidth="1"/>
    <col min="2" max="2" width="16.1796875" customWidth="1"/>
    <col min="3" max="3" width="28" customWidth="1"/>
    <col min="4" max="4" width="17.26953125" customWidth="1"/>
    <col min="5" max="5" width="8.7265625" customWidth="1"/>
    <col min="6" max="6" width="8.7265625" hidden="1" customWidth="1"/>
    <col min="7" max="7" width="23.1796875" customWidth="1"/>
    <col min="8" max="8" width="8.7265625" customWidth="1"/>
    <col min="9" max="9" width="17.54296875" customWidth="1"/>
    <col min="10" max="20" width="8.7265625" customWidth="1"/>
    <col min="21" max="21" width="13.36328125" bestFit="1" customWidth="1"/>
    <col min="22" max="26" width="8.7265625" customWidth="1"/>
  </cols>
  <sheetData>
    <row r="1" spans="1:22" ht="14.5" x14ac:dyDescent="0.35">
      <c r="A1" s="113" t="s">
        <v>24</v>
      </c>
      <c r="B1" s="113" t="s">
        <v>25</v>
      </c>
      <c r="C1" s="113" t="s">
        <v>26</v>
      </c>
      <c r="D1" s="113" t="s">
        <v>27</v>
      </c>
      <c r="E1" s="113" t="s">
        <v>28</v>
      </c>
      <c r="F1" s="113" t="s">
        <v>29</v>
      </c>
      <c r="G1" s="113" t="s">
        <v>30</v>
      </c>
      <c r="H1" s="113" t="s">
        <v>1</v>
      </c>
      <c r="I1" s="113" t="s">
        <v>31</v>
      </c>
      <c r="J1" s="113" t="s">
        <v>32</v>
      </c>
      <c r="K1" s="113" t="s">
        <v>33</v>
      </c>
      <c r="L1" s="113" t="s">
        <v>34</v>
      </c>
      <c r="M1" s="113" t="s">
        <v>35</v>
      </c>
      <c r="N1" s="113" t="s">
        <v>36</v>
      </c>
      <c r="O1" s="113" t="s">
        <v>37</v>
      </c>
      <c r="P1" s="113" t="s">
        <v>38</v>
      </c>
      <c r="Q1" s="113" t="s">
        <v>39</v>
      </c>
      <c r="R1" s="113" t="s">
        <v>40</v>
      </c>
      <c r="S1" s="113" t="s">
        <v>21</v>
      </c>
      <c r="U1" s="77" t="s">
        <v>6717</v>
      </c>
      <c r="V1" s="77" t="s">
        <v>6714</v>
      </c>
    </row>
    <row r="2" spans="1:22" ht="14.5" x14ac:dyDescent="0.35">
      <c r="A2" s="112">
        <v>43</v>
      </c>
      <c r="B2" s="112" t="s">
        <v>330</v>
      </c>
      <c r="C2" s="112" t="s">
        <v>331</v>
      </c>
      <c r="D2" s="112" t="s">
        <v>332</v>
      </c>
      <c r="E2" s="112" t="s">
        <v>333</v>
      </c>
      <c r="F2" s="112" t="s">
        <v>334</v>
      </c>
      <c r="G2" s="112" t="s">
        <v>335</v>
      </c>
      <c r="H2" s="75"/>
      <c r="I2" s="112" t="s">
        <v>63</v>
      </c>
      <c r="J2" s="112" t="s">
        <v>290</v>
      </c>
      <c r="K2" s="75"/>
      <c r="L2" s="112" t="s">
        <v>336</v>
      </c>
      <c r="M2" s="112" t="s">
        <v>49</v>
      </c>
      <c r="N2" s="112">
        <v>9</v>
      </c>
      <c r="O2" s="75"/>
      <c r="P2" s="112">
        <v>25</v>
      </c>
      <c r="Q2" s="75"/>
      <c r="R2" s="112" t="s">
        <v>5</v>
      </c>
      <c r="S2" s="112" t="s">
        <v>4</v>
      </c>
      <c r="U2" s="112" t="s">
        <v>4</v>
      </c>
      <c r="V2" s="75">
        <f>COUNTIFS(S:S,U2)</f>
        <v>52</v>
      </c>
    </row>
    <row r="3" spans="1:22" ht="14.5" x14ac:dyDescent="0.35">
      <c r="A3" s="112">
        <v>51</v>
      </c>
      <c r="B3" s="112" t="s">
        <v>382</v>
      </c>
      <c r="C3" s="112" t="s">
        <v>383</v>
      </c>
      <c r="D3" s="112" t="s">
        <v>384</v>
      </c>
      <c r="E3" s="112" t="s">
        <v>310</v>
      </c>
      <c r="F3" s="112" t="s">
        <v>385</v>
      </c>
      <c r="G3" s="112" t="s">
        <v>386</v>
      </c>
      <c r="H3" s="75"/>
      <c r="I3" s="112" t="s">
        <v>63</v>
      </c>
      <c r="J3" s="112" t="s">
        <v>290</v>
      </c>
      <c r="K3" s="75"/>
      <c r="L3" s="112" t="s">
        <v>387</v>
      </c>
      <c r="M3" s="112" t="s">
        <v>49</v>
      </c>
      <c r="N3" s="112">
        <v>9</v>
      </c>
      <c r="O3" s="75"/>
      <c r="P3" s="112">
        <v>23</v>
      </c>
      <c r="Q3" s="75"/>
      <c r="R3" s="112" t="s">
        <v>5</v>
      </c>
      <c r="S3" s="112" t="s">
        <v>4</v>
      </c>
      <c r="U3" s="112" t="s">
        <v>5558</v>
      </c>
      <c r="V3" s="75">
        <f>COUNTIFS(S:S,U3)</f>
        <v>5</v>
      </c>
    </row>
    <row r="4" spans="1:22" ht="14.5" x14ac:dyDescent="0.35">
      <c r="A4" s="112">
        <v>1073</v>
      </c>
      <c r="B4" s="112" t="s">
        <v>3708</v>
      </c>
      <c r="C4" s="112" t="s">
        <v>3709</v>
      </c>
      <c r="D4" s="112" t="s">
        <v>3710</v>
      </c>
      <c r="E4" s="112" t="s">
        <v>493</v>
      </c>
      <c r="F4" s="112" t="s">
        <v>3711</v>
      </c>
      <c r="G4" s="112" t="s">
        <v>3712</v>
      </c>
      <c r="H4" s="75"/>
      <c r="I4" s="112" t="s">
        <v>63</v>
      </c>
      <c r="J4" s="112" t="s">
        <v>1118</v>
      </c>
      <c r="K4" s="75"/>
      <c r="L4" s="75"/>
      <c r="M4" s="75"/>
      <c r="N4" s="112">
        <v>7</v>
      </c>
      <c r="O4" s="75"/>
      <c r="P4" s="112">
        <v>19</v>
      </c>
      <c r="Q4" s="75"/>
      <c r="R4" s="112" t="s">
        <v>5</v>
      </c>
      <c r="S4" s="112" t="s">
        <v>18</v>
      </c>
      <c r="U4" s="112" t="s">
        <v>22</v>
      </c>
      <c r="V4" s="75">
        <f>COUNTIFS(S:S,U4)</f>
        <v>132</v>
      </c>
    </row>
    <row r="5" spans="1:22" ht="15.5" x14ac:dyDescent="0.35">
      <c r="A5" s="112">
        <v>965</v>
      </c>
      <c r="B5" s="112" t="s">
        <v>3335</v>
      </c>
      <c r="C5" s="112" t="s">
        <v>3336</v>
      </c>
      <c r="D5" s="112" t="s">
        <v>3337</v>
      </c>
      <c r="E5" s="112" t="s">
        <v>346</v>
      </c>
      <c r="F5" s="112" t="s">
        <v>3338</v>
      </c>
      <c r="G5" s="196" t="s">
        <v>4739</v>
      </c>
      <c r="H5" s="75"/>
      <c r="I5" s="112" t="s">
        <v>63</v>
      </c>
      <c r="J5" s="112" t="s">
        <v>1118</v>
      </c>
      <c r="K5" s="75"/>
      <c r="L5" s="75"/>
      <c r="M5" s="75"/>
      <c r="N5" s="112">
        <v>1</v>
      </c>
      <c r="O5" s="75"/>
      <c r="P5" s="112">
        <v>43</v>
      </c>
      <c r="Q5" s="75"/>
      <c r="R5" s="112" t="s">
        <v>5</v>
      </c>
      <c r="S5" s="112" t="s">
        <v>18</v>
      </c>
      <c r="U5" s="112" t="s">
        <v>18</v>
      </c>
      <c r="V5" s="75">
        <f>COUNTIFS(S:S,U5)</f>
        <v>188</v>
      </c>
    </row>
    <row r="6" spans="1:22" ht="14.5" x14ac:dyDescent="0.35">
      <c r="A6" s="112">
        <v>877</v>
      </c>
      <c r="B6" s="112" t="s">
        <v>3032</v>
      </c>
      <c r="C6" s="112" t="s">
        <v>3033</v>
      </c>
      <c r="D6" s="112" t="s">
        <v>2102</v>
      </c>
      <c r="E6" s="112" t="s">
        <v>396</v>
      </c>
      <c r="F6" s="112" t="s">
        <v>3034</v>
      </c>
      <c r="G6" s="112" t="s">
        <v>3035</v>
      </c>
      <c r="H6" s="75"/>
      <c r="I6" s="112" t="s">
        <v>63</v>
      </c>
      <c r="J6" s="112" t="s">
        <v>1118</v>
      </c>
      <c r="K6" s="75"/>
      <c r="L6" s="75"/>
      <c r="M6" s="75"/>
      <c r="N6" s="112">
        <v>1</v>
      </c>
      <c r="O6" s="75"/>
      <c r="P6" s="112">
        <v>47</v>
      </c>
      <c r="Q6" s="75"/>
      <c r="R6" s="112" t="s">
        <v>5</v>
      </c>
      <c r="S6" s="112" t="s">
        <v>18</v>
      </c>
      <c r="U6" s="112" t="s">
        <v>19</v>
      </c>
      <c r="V6" s="75">
        <f>COUNTIFS(S:S,U6)</f>
        <v>248</v>
      </c>
    </row>
    <row r="7" spans="1:22" ht="15.5" x14ac:dyDescent="0.35">
      <c r="A7" s="112">
        <v>710</v>
      </c>
      <c r="B7" s="112" t="s">
        <v>2499</v>
      </c>
      <c r="C7" s="112" t="s">
        <v>2500</v>
      </c>
      <c r="D7" s="112" t="s">
        <v>2102</v>
      </c>
      <c r="E7" s="112" t="s">
        <v>325</v>
      </c>
      <c r="F7" s="112" t="s">
        <v>2501</v>
      </c>
      <c r="G7" s="196" t="s">
        <v>4740</v>
      </c>
      <c r="H7" s="75"/>
      <c r="I7" s="112" t="s">
        <v>63</v>
      </c>
      <c r="J7" s="112" t="s">
        <v>1118</v>
      </c>
      <c r="K7" s="75"/>
      <c r="L7" s="75"/>
      <c r="M7" s="75"/>
      <c r="N7" s="112">
        <v>7</v>
      </c>
      <c r="O7" s="75"/>
      <c r="P7" s="112">
        <v>47</v>
      </c>
      <c r="Q7" s="75"/>
      <c r="R7" s="112" t="s">
        <v>3</v>
      </c>
      <c r="S7" s="112" t="s">
        <v>18</v>
      </c>
      <c r="U7" s="112" t="s">
        <v>12</v>
      </c>
      <c r="V7" s="75">
        <f>COUNTIFS(S:S,U7)</f>
        <v>15</v>
      </c>
    </row>
    <row r="8" spans="1:22" ht="14.5" x14ac:dyDescent="0.35">
      <c r="A8" s="112">
        <v>551</v>
      </c>
      <c r="B8" s="112" t="s">
        <v>2100</v>
      </c>
      <c r="C8" s="112" t="s">
        <v>2101</v>
      </c>
      <c r="D8" s="112" t="s">
        <v>2102</v>
      </c>
      <c r="E8" s="112" t="s">
        <v>310</v>
      </c>
      <c r="F8" s="112" t="s">
        <v>2103</v>
      </c>
      <c r="G8" s="112" t="s">
        <v>4741</v>
      </c>
      <c r="H8" s="75"/>
      <c r="I8" s="112" t="s">
        <v>63</v>
      </c>
      <c r="J8" s="112" t="s">
        <v>1118</v>
      </c>
      <c r="K8" s="75"/>
      <c r="L8" s="75"/>
      <c r="M8" s="75"/>
      <c r="N8" s="112">
        <v>9</v>
      </c>
      <c r="O8" s="75"/>
      <c r="P8" s="112">
        <v>51</v>
      </c>
      <c r="Q8" s="75"/>
      <c r="R8" s="112" t="s">
        <v>3</v>
      </c>
      <c r="S8" s="112" t="s">
        <v>18</v>
      </c>
      <c r="U8" s="113" t="s">
        <v>6715</v>
      </c>
      <c r="V8" s="77">
        <f>SUM(V2:V7)</f>
        <v>640</v>
      </c>
    </row>
    <row r="9" spans="1:22" ht="15.5" x14ac:dyDescent="0.35">
      <c r="A9" s="112">
        <v>993</v>
      </c>
      <c r="B9" s="112" t="s">
        <v>3433</v>
      </c>
      <c r="C9" s="112" t="s">
        <v>3434</v>
      </c>
      <c r="D9" s="112" t="s">
        <v>2102</v>
      </c>
      <c r="E9" s="112" t="s">
        <v>302</v>
      </c>
      <c r="F9" s="112" t="s">
        <v>3435</v>
      </c>
      <c r="G9" s="196" t="s">
        <v>4742</v>
      </c>
      <c r="H9" s="75"/>
      <c r="I9" s="112" t="s">
        <v>63</v>
      </c>
      <c r="J9" s="112" t="s">
        <v>1118</v>
      </c>
      <c r="K9" s="75"/>
      <c r="L9" s="75"/>
      <c r="M9" s="75"/>
      <c r="N9" s="112">
        <v>25</v>
      </c>
      <c r="O9" s="75"/>
      <c r="P9" s="112">
        <v>47</v>
      </c>
      <c r="Q9" s="75"/>
      <c r="R9" s="112" t="s">
        <v>5</v>
      </c>
      <c r="S9" s="112" t="s">
        <v>18</v>
      </c>
    </row>
    <row r="10" spans="1:22" ht="15.5" x14ac:dyDescent="0.35">
      <c r="A10" s="112">
        <v>885</v>
      </c>
      <c r="B10" s="112" t="s">
        <v>3062</v>
      </c>
      <c r="C10" s="112" t="s">
        <v>3063</v>
      </c>
      <c r="D10" s="112" t="s">
        <v>2102</v>
      </c>
      <c r="E10" s="112" t="s">
        <v>288</v>
      </c>
      <c r="F10" s="112" t="s">
        <v>3064</v>
      </c>
      <c r="G10" s="196" t="s">
        <v>4743</v>
      </c>
      <c r="H10" s="75"/>
      <c r="I10" s="112" t="s">
        <v>63</v>
      </c>
      <c r="J10" s="112" t="s">
        <v>1118</v>
      </c>
      <c r="K10" s="75"/>
      <c r="L10" s="75"/>
      <c r="M10" s="75"/>
      <c r="N10" s="112">
        <v>2</v>
      </c>
      <c r="O10" s="75"/>
      <c r="P10" s="112">
        <v>12</v>
      </c>
      <c r="Q10" s="75"/>
      <c r="R10" s="112" t="s">
        <v>5</v>
      </c>
      <c r="S10" s="112" t="s">
        <v>18</v>
      </c>
    </row>
    <row r="11" spans="1:22" ht="14.5" x14ac:dyDescent="0.35">
      <c r="A11" s="112">
        <v>621</v>
      </c>
      <c r="B11" s="112" t="s">
        <v>2262</v>
      </c>
      <c r="C11" s="112" t="s">
        <v>2263</v>
      </c>
      <c r="D11" s="112" t="s">
        <v>2102</v>
      </c>
      <c r="E11" s="112" t="s">
        <v>346</v>
      </c>
      <c r="F11" s="112" t="s">
        <v>2264</v>
      </c>
      <c r="G11" s="112" t="s">
        <v>4744</v>
      </c>
      <c r="H11" s="75"/>
      <c r="I11" s="112" t="s">
        <v>63</v>
      </c>
      <c r="J11" s="112" t="s">
        <v>1118</v>
      </c>
      <c r="K11" s="75"/>
      <c r="L11" s="75"/>
      <c r="M11" s="75"/>
      <c r="N11" s="112">
        <v>1</v>
      </c>
      <c r="O11" s="75"/>
      <c r="P11" s="112">
        <v>12</v>
      </c>
      <c r="Q11" s="75"/>
      <c r="R11" s="112" t="s">
        <v>3</v>
      </c>
      <c r="S11" s="112" t="s">
        <v>18</v>
      </c>
    </row>
    <row r="12" spans="1:22" ht="14.5" x14ac:dyDescent="0.35">
      <c r="A12" s="112">
        <v>506</v>
      </c>
      <c r="B12" s="112" t="s">
        <v>1977</v>
      </c>
      <c r="C12" s="112" t="s">
        <v>1978</v>
      </c>
      <c r="D12" s="112" t="s">
        <v>1194</v>
      </c>
      <c r="E12" s="112" t="s">
        <v>302</v>
      </c>
      <c r="F12" s="112" t="s">
        <v>1979</v>
      </c>
      <c r="G12" s="112" t="s">
        <v>4745</v>
      </c>
      <c r="H12" s="75"/>
      <c r="I12" s="112" t="s">
        <v>63</v>
      </c>
      <c r="J12" s="112" t="s">
        <v>1118</v>
      </c>
      <c r="K12" s="75"/>
      <c r="L12" s="75"/>
      <c r="M12" s="75"/>
      <c r="N12" s="112">
        <v>38</v>
      </c>
      <c r="O12" s="75"/>
      <c r="P12" s="112">
        <v>25</v>
      </c>
      <c r="Q12" s="75"/>
      <c r="R12" s="112" t="s">
        <v>3</v>
      </c>
      <c r="S12" s="112" t="s">
        <v>18</v>
      </c>
    </row>
    <row r="13" spans="1:22" ht="15.5" x14ac:dyDescent="0.35">
      <c r="A13" s="112">
        <v>762</v>
      </c>
      <c r="B13" s="112" t="s">
        <v>2658</v>
      </c>
      <c r="C13" s="112" t="s">
        <v>2659</v>
      </c>
      <c r="D13" s="112" t="s">
        <v>1194</v>
      </c>
      <c r="E13" s="112" t="s">
        <v>288</v>
      </c>
      <c r="F13" s="112" t="s">
        <v>2660</v>
      </c>
      <c r="G13" s="196" t="s">
        <v>4746</v>
      </c>
      <c r="H13" s="75"/>
      <c r="I13" s="112" t="s">
        <v>63</v>
      </c>
      <c r="J13" s="112" t="s">
        <v>1118</v>
      </c>
      <c r="K13" s="75"/>
      <c r="L13" s="75"/>
      <c r="M13" s="75"/>
      <c r="N13" s="112">
        <v>5</v>
      </c>
      <c r="O13" s="75"/>
      <c r="P13" s="112">
        <v>42</v>
      </c>
      <c r="Q13" s="75"/>
      <c r="R13" s="112" t="s">
        <v>3</v>
      </c>
      <c r="S13" s="112" t="s">
        <v>18</v>
      </c>
    </row>
    <row r="14" spans="1:22" ht="15.5" x14ac:dyDescent="0.35">
      <c r="A14" s="112">
        <v>688</v>
      </c>
      <c r="B14" s="112" t="s">
        <v>2432</v>
      </c>
      <c r="C14" s="112" t="s">
        <v>2433</v>
      </c>
      <c r="D14" s="112" t="s">
        <v>1194</v>
      </c>
      <c r="E14" s="112" t="s">
        <v>288</v>
      </c>
      <c r="F14" s="112" t="s">
        <v>2434</v>
      </c>
      <c r="G14" s="196" t="s">
        <v>4747</v>
      </c>
      <c r="H14" s="75"/>
      <c r="I14" s="112" t="s">
        <v>63</v>
      </c>
      <c r="J14" s="112" t="s">
        <v>1118</v>
      </c>
      <c r="K14" s="75"/>
      <c r="L14" s="75"/>
      <c r="M14" s="75"/>
      <c r="N14" s="112">
        <v>13</v>
      </c>
      <c r="O14" s="75"/>
      <c r="P14" s="112">
        <v>62</v>
      </c>
      <c r="Q14" s="75"/>
      <c r="R14" s="112" t="s">
        <v>3</v>
      </c>
      <c r="S14" s="112" t="s">
        <v>18</v>
      </c>
    </row>
    <row r="15" spans="1:22" ht="15.5" x14ac:dyDescent="0.35">
      <c r="A15" s="112">
        <v>855</v>
      </c>
      <c r="B15" s="112" t="s">
        <v>2954</v>
      </c>
      <c r="C15" s="112" t="s">
        <v>2955</v>
      </c>
      <c r="D15" s="112" t="s">
        <v>1194</v>
      </c>
      <c r="E15" s="112" t="s">
        <v>288</v>
      </c>
      <c r="F15" s="112" t="s">
        <v>2956</v>
      </c>
      <c r="G15" s="196" t="s">
        <v>4748</v>
      </c>
      <c r="H15" s="75"/>
      <c r="I15" s="112" t="s">
        <v>63</v>
      </c>
      <c r="J15" s="112" t="s">
        <v>1118</v>
      </c>
      <c r="K15" s="75"/>
      <c r="L15" s="75"/>
      <c r="M15" s="75"/>
      <c r="N15" s="112">
        <v>19</v>
      </c>
      <c r="O15" s="75"/>
      <c r="P15" s="112">
        <v>50</v>
      </c>
      <c r="Q15" s="75"/>
      <c r="R15" s="112" t="s">
        <v>5</v>
      </c>
      <c r="S15" s="112" t="s">
        <v>18</v>
      </c>
    </row>
    <row r="16" spans="1:22" ht="14.5" x14ac:dyDescent="0.35">
      <c r="A16" s="112">
        <v>239</v>
      </c>
      <c r="B16" s="112" t="s">
        <v>1192</v>
      </c>
      <c r="C16" s="112" t="s">
        <v>1193</v>
      </c>
      <c r="D16" s="112" t="s">
        <v>1194</v>
      </c>
      <c r="E16" s="112" t="s">
        <v>288</v>
      </c>
      <c r="F16" s="112" t="s">
        <v>1195</v>
      </c>
      <c r="G16" s="112" t="s">
        <v>4749</v>
      </c>
      <c r="H16" s="75"/>
      <c r="I16" s="112" t="s">
        <v>63</v>
      </c>
      <c r="J16" s="112" t="s">
        <v>1118</v>
      </c>
      <c r="K16" s="75"/>
      <c r="L16" s="75"/>
      <c r="M16" s="75"/>
      <c r="N16" s="112">
        <v>19</v>
      </c>
      <c r="O16" s="75"/>
      <c r="P16" s="112">
        <v>29</v>
      </c>
      <c r="Q16" s="75"/>
      <c r="R16" s="112" t="s">
        <v>3</v>
      </c>
      <c r="S16" s="112" t="s">
        <v>18</v>
      </c>
    </row>
    <row r="17" spans="1:19" ht="14.5" x14ac:dyDescent="0.35">
      <c r="A17" s="112">
        <v>709</v>
      </c>
      <c r="B17" s="112" t="s">
        <v>2496</v>
      </c>
      <c r="C17" s="112" t="s">
        <v>2497</v>
      </c>
      <c r="D17" s="112" t="s">
        <v>1194</v>
      </c>
      <c r="E17" s="112" t="s">
        <v>288</v>
      </c>
      <c r="F17" s="112" t="s">
        <v>2498</v>
      </c>
      <c r="G17" s="179" t="s">
        <v>4750</v>
      </c>
      <c r="H17" s="75"/>
      <c r="I17" s="112" t="s">
        <v>63</v>
      </c>
      <c r="J17" s="112" t="s">
        <v>1118</v>
      </c>
      <c r="K17" s="75"/>
      <c r="L17" s="75"/>
      <c r="M17" s="75"/>
      <c r="N17" s="112">
        <v>24</v>
      </c>
      <c r="O17" s="75"/>
      <c r="P17" s="112">
        <v>138</v>
      </c>
      <c r="Q17" s="75"/>
      <c r="R17" s="112" t="s">
        <v>3</v>
      </c>
      <c r="S17" s="112" t="s">
        <v>18</v>
      </c>
    </row>
    <row r="18" spans="1:19" ht="15.5" x14ac:dyDescent="0.35">
      <c r="A18" s="112">
        <v>777</v>
      </c>
      <c r="B18" s="112" t="s">
        <v>2702</v>
      </c>
      <c r="C18" s="112" t="s">
        <v>2703</v>
      </c>
      <c r="D18" s="112" t="s">
        <v>1194</v>
      </c>
      <c r="E18" s="112" t="s">
        <v>295</v>
      </c>
      <c r="F18" s="112" t="s">
        <v>2704</v>
      </c>
      <c r="G18" s="196" t="s">
        <v>4751</v>
      </c>
      <c r="H18" s="75"/>
      <c r="I18" s="112" t="s">
        <v>63</v>
      </c>
      <c r="J18" s="112" t="s">
        <v>1118</v>
      </c>
      <c r="K18" s="75"/>
      <c r="L18" s="75"/>
      <c r="M18" s="75"/>
      <c r="N18" s="112">
        <v>20</v>
      </c>
      <c r="O18" s="75"/>
      <c r="P18" s="112">
        <v>37</v>
      </c>
      <c r="Q18" s="75"/>
      <c r="R18" s="112" t="s">
        <v>3</v>
      </c>
      <c r="S18" s="112" t="s">
        <v>18</v>
      </c>
    </row>
    <row r="19" spans="1:19" ht="14.5" x14ac:dyDescent="0.35">
      <c r="A19" s="112">
        <v>434</v>
      </c>
      <c r="B19" s="112" t="s">
        <v>1773</v>
      </c>
      <c r="C19" s="112" t="s">
        <v>1774</v>
      </c>
      <c r="D19" s="112" t="s">
        <v>1194</v>
      </c>
      <c r="E19" s="112" t="s">
        <v>295</v>
      </c>
      <c r="F19" s="112" t="s">
        <v>1775</v>
      </c>
      <c r="G19" s="112" t="s">
        <v>4752</v>
      </c>
      <c r="H19" s="75"/>
      <c r="I19" s="112" t="s">
        <v>63</v>
      </c>
      <c r="J19" s="112" t="s">
        <v>1118</v>
      </c>
      <c r="K19" s="75"/>
      <c r="L19" s="75"/>
      <c r="M19" s="75"/>
      <c r="N19" s="112">
        <v>30</v>
      </c>
      <c r="O19" s="75"/>
      <c r="P19" s="112">
        <v>86</v>
      </c>
      <c r="Q19" s="75"/>
      <c r="R19" s="112" t="s">
        <v>3</v>
      </c>
      <c r="S19" s="112" t="s">
        <v>18</v>
      </c>
    </row>
    <row r="20" spans="1:19" ht="15.5" x14ac:dyDescent="0.35">
      <c r="A20" s="112">
        <v>1069</v>
      </c>
      <c r="B20" s="112" t="s">
        <v>3694</v>
      </c>
      <c r="C20" s="112" t="s">
        <v>3695</v>
      </c>
      <c r="D20" s="112" t="s">
        <v>1194</v>
      </c>
      <c r="E20" s="112" t="s">
        <v>493</v>
      </c>
      <c r="F20" s="112" t="s">
        <v>3696</v>
      </c>
      <c r="G20" s="196" t="s">
        <v>4753</v>
      </c>
      <c r="H20" s="75"/>
      <c r="I20" s="112" t="s">
        <v>63</v>
      </c>
      <c r="J20" s="112" t="s">
        <v>1118</v>
      </c>
      <c r="K20" s="75"/>
      <c r="L20" s="75"/>
      <c r="M20" s="75"/>
      <c r="N20" s="112">
        <v>6</v>
      </c>
      <c r="O20" s="75"/>
      <c r="P20" s="112">
        <v>46</v>
      </c>
      <c r="Q20" s="75"/>
      <c r="R20" s="112" t="s">
        <v>5</v>
      </c>
      <c r="S20" s="112" t="s">
        <v>18</v>
      </c>
    </row>
    <row r="21" spans="1:19" ht="15.75" customHeight="1" x14ac:dyDescent="0.35">
      <c r="A21" s="112">
        <v>277</v>
      </c>
      <c r="B21" s="112" t="s">
        <v>1304</v>
      </c>
      <c r="C21" s="112" t="s">
        <v>1305</v>
      </c>
      <c r="D21" s="112" t="s">
        <v>1194</v>
      </c>
      <c r="E21" s="112" t="s">
        <v>493</v>
      </c>
      <c r="F21" s="112" t="s">
        <v>1306</v>
      </c>
      <c r="G21" s="112" t="s">
        <v>4754</v>
      </c>
      <c r="H21" s="75"/>
      <c r="I21" s="112" t="s">
        <v>63</v>
      </c>
      <c r="J21" s="112" t="s">
        <v>1118</v>
      </c>
      <c r="K21" s="75"/>
      <c r="L21" s="75"/>
      <c r="M21" s="75"/>
      <c r="N21" s="112">
        <v>2</v>
      </c>
      <c r="O21" s="75"/>
      <c r="P21" s="112">
        <v>44</v>
      </c>
      <c r="Q21" s="75"/>
      <c r="R21" s="112" t="s">
        <v>3</v>
      </c>
      <c r="S21" s="112" t="s">
        <v>18</v>
      </c>
    </row>
    <row r="22" spans="1:19" ht="15.75" customHeight="1" x14ac:dyDescent="0.35">
      <c r="A22" s="112">
        <v>766</v>
      </c>
      <c r="B22" s="112" t="s">
        <v>2669</v>
      </c>
      <c r="C22" s="112" t="s">
        <v>2670</v>
      </c>
      <c r="D22" s="112" t="s">
        <v>1194</v>
      </c>
      <c r="E22" s="112" t="s">
        <v>346</v>
      </c>
      <c r="F22" s="112" t="s">
        <v>2671</v>
      </c>
      <c r="G22" s="196" t="s">
        <v>4755</v>
      </c>
      <c r="H22" s="75"/>
      <c r="I22" s="112" t="s">
        <v>63</v>
      </c>
      <c r="J22" s="112" t="s">
        <v>1118</v>
      </c>
      <c r="K22" s="75"/>
      <c r="L22" s="75"/>
      <c r="M22" s="75"/>
      <c r="N22" s="75"/>
      <c r="O22" s="75"/>
      <c r="P22" s="112">
        <v>33</v>
      </c>
      <c r="Q22" s="75"/>
      <c r="R22" s="112" t="s">
        <v>3</v>
      </c>
      <c r="S22" s="112" t="s">
        <v>18</v>
      </c>
    </row>
    <row r="23" spans="1:19" ht="15.75" customHeight="1" x14ac:dyDescent="0.35">
      <c r="A23" s="112">
        <v>455</v>
      </c>
      <c r="B23" s="112" t="s">
        <v>1833</v>
      </c>
      <c r="C23" s="112" t="s">
        <v>1834</v>
      </c>
      <c r="D23" s="112" t="s">
        <v>1835</v>
      </c>
      <c r="E23" s="112" t="s">
        <v>288</v>
      </c>
      <c r="F23" s="112" t="s">
        <v>1836</v>
      </c>
      <c r="G23" s="112" t="s">
        <v>4756</v>
      </c>
      <c r="H23" s="75"/>
      <c r="I23" s="112" t="s">
        <v>63</v>
      </c>
      <c r="J23" s="112" t="s">
        <v>1118</v>
      </c>
      <c r="K23" s="75"/>
      <c r="L23" s="75"/>
      <c r="M23" s="75"/>
      <c r="N23" s="112">
        <v>4</v>
      </c>
      <c r="O23" s="75"/>
      <c r="P23" s="112">
        <v>96</v>
      </c>
      <c r="Q23" s="75"/>
      <c r="R23" s="112" t="s">
        <v>3</v>
      </c>
      <c r="S23" s="112" t="s">
        <v>18</v>
      </c>
    </row>
    <row r="24" spans="1:19" ht="15.75" customHeight="1" x14ac:dyDescent="0.35">
      <c r="A24" s="112">
        <v>403</v>
      </c>
      <c r="B24" s="112" t="s">
        <v>1680</v>
      </c>
      <c r="C24" s="112" t="s">
        <v>1681</v>
      </c>
      <c r="D24" s="112" t="s">
        <v>1682</v>
      </c>
      <c r="E24" s="112" t="s">
        <v>310</v>
      </c>
      <c r="F24" s="112" t="s">
        <v>1683</v>
      </c>
      <c r="G24" s="171" t="s">
        <v>4757</v>
      </c>
      <c r="H24" s="75"/>
      <c r="I24" s="112" t="s">
        <v>63</v>
      </c>
      <c r="J24" s="112" t="s">
        <v>1118</v>
      </c>
      <c r="K24" s="75"/>
      <c r="L24" s="75"/>
      <c r="M24" s="75"/>
      <c r="N24" s="112">
        <v>44</v>
      </c>
      <c r="O24" s="75"/>
      <c r="P24" s="112">
        <v>29</v>
      </c>
      <c r="Q24" s="75"/>
      <c r="R24" s="112" t="s">
        <v>3</v>
      </c>
      <c r="S24" s="112" t="s">
        <v>18</v>
      </c>
    </row>
    <row r="25" spans="1:19" ht="15.75" customHeight="1" x14ac:dyDescent="0.35">
      <c r="A25" s="112">
        <v>1011</v>
      </c>
      <c r="B25" s="112" t="s">
        <v>3494</v>
      </c>
      <c r="C25" s="112" t="s">
        <v>3495</v>
      </c>
      <c r="D25" s="112" t="s">
        <v>3152</v>
      </c>
      <c r="E25" s="112" t="s">
        <v>396</v>
      </c>
      <c r="F25" s="112" t="s">
        <v>3496</v>
      </c>
      <c r="G25" s="196" t="s">
        <v>4758</v>
      </c>
      <c r="H25" s="75"/>
      <c r="I25" s="112" t="s">
        <v>63</v>
      </c>
      <c r="J25" s="112" t="s">
        <v>1118</v>
      </c>
      <c r="K25" s="75"/>
      <c r="L25" s="75"/>
      <c r="M25" s="75"/>
      <c r="N25" s="112">
        <v>12</v>
      </c>
      <c r="O25" s="75"/>
      <c r="P25" s="112">
        <v>50</v>
      </c>
      <c r="Q25" s="75"/>
      <c r="R25" s="112" t="s">
        <v>5</v>
      </c>
      <c r="S25" s="112" t="s">
        <v>18</v>
      </c>
    </row>
    <row r="26" spans="1:19" ht="15.75" customHeight="1" x14ac:dyDescent="0.35">
      <c r="A26" s="112">
        <v>910</v>
      </c>
      <c r="B26" s="112" t="s">
        <v>3150</v>
      </c>
      <c r="C26" s="112" t="s">
        <v>3151</v>
      </c>
      <c r="D26" s="112" t="s">
        <v>3152</v>
      </c>
      <c r="E26" s="112" t="s">
        <v>396</v>
      </c>
      <c r="F26" s="112" t="s">
        <v>3153</v>
      </c>
      <c r="G26" s="196" t="s">
        <v>4759</v>
      </c>
      <c r="H26" s="75"/>
      <c r="I26" s="112" t="s">
        <v>63</v>
      </c>
      <c r="J26" s="112" t="s">
        <v>1118</v>
      </c>
      <c r="K26" s="75"/>
      <c r="L26" s="75"/>
      <c r="M26" s="75"/>
      <c r="N26" s="112">
        <v>6</v>
      </c>
      <c r="O26" s="75"/>
      <c r="P26" s="112">
        <v>48</v>
      </c>
      <c r="Q26" s="75"/>
      <c r="R26" s="112" t="s">
        <v>5</v>
      </c>
      <c r="S26" s="112" t="s">
        <v>18</v>
      </c>
    </row>
    <row r="27" spans="1:19" ht="15.75" customHeight="1" x14ac:dyDescent="0.35">
      <c r="A27" s="112">
        <v>232</v>
      </c>
      <c r="B27" s="112" t="s">
        <v>1167</v>
      </c>
      <c r="C27" s="112" t="s">
        <v>1168</v>
      </c>
      <c r="D27" s="112" t="s">
        <v>1169</v>
      </c>
      <c r="E27" s="112" t="s">
        <v>325</v>
      </c>
      <c r="F27" s="112" t="s">
        <v>1170</v>
      </c>
      <c r="G27" s="112" t="s">
        <v>4760</v>
      </c>
      <c r="H27" s="75"/>
      <c r="I27" s="112" t="s">
        <v>63</v>
      </c>
      <c r="J27" s="112" t="s">
        <v>1118</v>
      </c>
      <c r="K27" s="75"/>
      <c r="L27" s="75"/>
      <c r="M27" s="75"/>
      <c r="N27" s="112">
        <v>86</v>
      </c>
      <c r="O27" s="75"/>
      <c r="P27" s="112">
        <v>56</v>
      </c>
      <c r="Q27" s="75"/>
      <c r="R27" s="112" t="s">
        <v>3</v>
      </c>
      <c r="S27" s="112" t="s">
        <v>18</v>
      </c>
    </row>
    <row r="28" spans="1:19" ht="15.75" customHeight="1" x14ac:dyDescent="0.35">
      <c r="A28" s="112">
        <v>691</v>
      </c>
      <c r="B28" s="112" t="s">
        <v>2441</v>
      </c>
      <c r="C28" s="112" t="s">
        <v>2442</v>
      </c>
      <c r="D28" s="112" t="s">
        <v>1169</v>
      </c>
      <c r="E28" s="112" t="s">
        <v>346</v>
      </c>
      <c r="F28" s="112" t="s">
        <v>2443</v>
      </c>
      <c r="G28" s="196" t="s">
        <v>4761</v>
      </c>
      <c r="H28" s="75"/>
      <c r="I28" s="112" t="s">
        <v>63</v>
      </c>
      <c r="J28" s="112" t="s">
        <v>1118</v>
      </c>
      <c r="K28" s="75"/>
      <c r="L28" s="75"/>
      <c r="M28" s="75"/>
      <c r="N28" s="75"/>
      <c r="O28" s="75"/>
      <c r="P28" s="112">
        <v>40</v>
      </c>
      <c r="Q28" s="75"/>
      <c r="R28" s="112" t="s">
        <v>3</v>
      </c>
      <c r="S28" s="112" t="s">
        <v>18</v>
      </c>
    </row>
    <row r="29" spans="1:19" ht="15.75" customHeight="1" x14ac:dyDescent="0.35">
      <c r="A29" s="112">
        <v>702</v>
      </c>
      <c r="B29" s="112" t="s">
        <v>2475</v>
      </c>
      <c r="C29" s="112" t="s">
        <v>2476</v>
      </c>
      <c r="D29" s="112" t="s">
        <v>1169</v>
      </c>
      <c r="E29" s="112" t="s">
        <v>556</v>
      </c>
      <c r="F29" s="112" t="s">
        <v>2477</v>
      </c>
      <c r="G29" s="196" t="s">
        <v>4762</v>
      </c>
      <c r="H29" s="75"/>
      <c r="I29" s="112" t="s">
        <v>63</v>
      </c>
      <c r="J29" s="112" t="s">
        <v>1118</v>
      </c>
      <c r="K29" s="75"/>
      <c r="L29" s="75"/>
      <c r="M29" s="75"/>
      <c r="N29" s="75"/>
      <c r="O29" s="75"/>
      <c r="P29" s="112">
        <v>35</v>
      </c>
      <c r="Q29" s="75"/>
      <c r="R29" s="112" t="s">
        <v>3</v>
      </c>
      <c r="S29" s="112" t="s">
        <v>18</v>
      </c>
    </row>
    <row r="30" spans="1:19" ht="15.75" customHeight="1" x14ac:dyDescent="0.35">
      <c r="A30" s="112">
        <v>845</v>
      </c>
      <c r="B30" s="112" t="s">
        <v>2917</v>
      </c>
      <c r="C30" s="112" t="s">
        <v>2918</v>
      </c>
      <c r="D30" s="112" t="s">
        <v>2919</v>
      </c>
      <c r="E30" s="112" t="s">
        <v>310</v>
      </c>
      <c r="F30" s="112" t="s">
        <v>2920</v>
      </c>
      <c r="G30" s="196" t="s">
        <v>4763</v>
      </c>
      <c r="H30" s="75"/>
      <c r="I30" s="112" t="s">
        <v>63</v>
      </c>
      <c r="J30" s="112" t="s">
        <v>1118</v>
      </c>
      <c r="K30" s="75"/>
      <c r="L30" s="75"/>
      <c r="M30" s="75"/>
      <c r="N30" s="112">
        <v>57</v>
      </c>
      <c r="O30" s="75"/>
      <c r="P30" s="112">
        <v>59</v>
      </c>
      <c r="Q30" s="75"/>
      <c r="R30" s="112" t="s">
        <v>5</v>
      </c>
      <c r="S30" s="112" t="s">
        <v>18</v>
      </c>
    </row>
    <row r="31" spans="1:19" ht="15.75" customHeight="1" x14ac:dyDescent="0.35">
      <c r="A31" s="112">
        <v>956</v>
      </c>
      <c r="B31" s="112" t="s">
        <v>3306</v>
      </c>
      <c r="C31" s="112" t="s">
        <v>3307</v>
      </c>
      <c r="D31" s="112" t="s">
        <v>2919</v>
      </c>
      <c r="E31" s="112" t="s">
        <v>302</v>
      </c>
      <c r="F31" s="112" t="s">
        <v>2920</v>
      </c>
      <c r="G31" s="196" t="s">
        <v>4764</v>
      </c>
      <c r="H31" s="75"/>
      <c r="I31" s="112" t="s">
        <v>63</v>
      </c>
      <c r="J31" s="112" t="s">
        <v>1118</v>
      </c>
      <c r="K31" s="75"/>
      <c r="L31" s="75"/>
      <c r="M31" s="75"/>
      <c r="N31" s="112">
        <v>12</v>
      </c>
      <c r="O31" s="75"/>
      <c r="P31" s="112">
        <v>43</v>
      </c>
      <c r="Q31" s="75"/>
      <c r="R31" s="112" t="s">
        <v>5</v>
      </c>
      <c r="S31" s="112" t="s">
        <v>18</v>
      </c>
    </row>
    <row r="32" spans="1:19" ht="15.75" customHeight="1" x14ac:dyDescent="0.35">
      <c r="A32" s="112">
        <v>994</v>
      </c>
      <c r="B32" s="112" t="s">
        <v>3436</v>
      </c>
      <c r="C32" s="112" t="s">
        <v>3437</v>
      </c>
      <c r="D32" s="112" t="s">
        <v>2679</v>
      </c>
      <c r="E32" s="112" t="s">
        <v>325</v>
      </c>
      <c r="F32" s="112" t="s">
        <v>3438</v>
      </c>
      <c r="G32" s="112" t="s">
        <v>3439</v>
      </c>
      <c r="H32" s="75"/>
      <c r="I32" s="112" t="s">
        <v>63</v>
      </c>
      <c r="J32" s="112" t="s">
        <v>1118</v>
      </c>
      <c r="K32" s="75"/>
      <c r="L32" s="75"/>
      <c r="M32" s="75"/>
      <c r="N32" s="112">
        <v>157</v>
      </c>
      <c r="O32" s="75"/>
      <c r="P32" s="112">
        <v>97</v>
      </c>
      <c r="Q32" s="75"/>
      <c r="R32" s="112" t="s">
        <v>5</v>
      </c>
      <c r="S32" s="112" t="s">
        <v>18</v>
      </c>
    </row>
    <row r="33" spans="1:19" ht="15.75" customHeight="1" x14ac:dyDescent="0.35">
      <c r="A33" s="112">
        <v>769</v>
      </c>
      <c r="B33" s="112" t="s">
        <v>2677</v>
      </c>
      <c r="C33" s="112" t="s">
        <v>2678</v>
      </c>
      <c r="D33" s="112" t="s">
        <v>2679</v>
      </c>
      <c r="E33" s="112" t="s">
        <v>333</v>
      </c>
      <c r="F33" s="112" t="s">
        <v>2680</v>
      </c>
      <c r="G33" s="196" t="s">
        <v>4765</v>
      </c>
      <c r="H33" s="75"/>
      <c r="I33" s="112" t="s">
        <v>63</v>
      </c>
      <c r="J33" s="112" t="s">
        <v>1118</v>
      </c>
      <c r="K33" s="75"/>
      <c r="L33" s="75"/>
      <c r="M33" s="75"/>
      <c r="N33" s="112">
        <v>5</v>
      </c>
      <c r="O33" s="75"/>
      <c r="P33" s="112">
        <v>46</v>
      </c>
      <c r="Q33" s="75"/>
      <c r="R33" s="112" t="s">
        <v>3</v>
      </c>
      <c r="S33" s="112" t="s">
        <v>18</v>
      </c>
    </row>
    <row r="34" spans="1:19" ht="15.75" customHeight="1" x14ac:dyDescent="0.35">
      <c r="A34" s="112">
        <v>875</v>
      </c>
      <c r="B34" s="112" t="s">
        <v>3026</v>
      </c>
      <c r="C34" s="112" t="s">
        <v>3027</v>
      </c>
      <c r="D34" s="112" t="s">
        <v>2679</v>
      </c>
      <c r="E34" s="112" t="s">
        <v>493</v>
      </c>
      <c r="F34" s="112" t="s">
        <v>2220</v>
      </c>
      <c r="G34" s="196" t="s">
        <v>4766</v>
      </c>
      <c r="H34" s="75"/>
      <c r="I34" s="112" t="s">
        <v>63</v>
      </c>
      <c r="J34" s="112" t="s">
        <v>1118</v>
      </c>
      <c r="K34" s="75"/>
      <c r="L34" s="75"/>
      <c r="M34" s="75"/>
      <c r="N34" s="112">
        <v>16</v>
      </c>
      <c r="O34" s="75"/>
      <c r="P34" s="112">
        <v>118</v>
      </c>
      <c r="Q34" s="75"/>
      <c r="R34" s="112" t="s">
        <v>5</v>
      </c>
      <c r="S34" s="112" t="s">
        <v>18</v>
      </c>
    </row>
    <row r="35" spans="1:19" ht="15.75" customHeight="1" x14ac:dyDescent="0.35">
      <c r="A35" s="112">
        <v>813</v>
      </c>
      <c r="B35" s="112" t="s">
        <v>2801</v>
      </c>
      <c r="C35" s="112" t="s">
        <v>2802</v>
      </c>
      <c r="D35" s="112" t="s">
        <v>2679</v>
      </c>
      <c r="E35" s="112" t="s">
        <v>556</v>
      </c>
      <c r="F35" s="112" t="s">
        <v>2803</v>
      </c>
      <c r="G35" s="196" t="s">
        <v>4767</v>
      </c>
      <c r="H35" s="75"/>
      <c r="I35" s="112" t="s">
        <v>63</v>
      </c>
      <c r="J35" s="112" t="s">
        <v>1118</v>
      </c>
      <c r="K35" s="75"/>
      <c r="L35" s="75"/>
      <c r="M35" s="75"/>
      <c r="N35" s="75"/>
      <c r="O35" s="75"/>
      <c r="P35" s="112">
        <v>43</v>
      </c>
      <c r="Q35" s="75"/>
      <c r="R35" s="112" t="s">
        <v>3</v>
      </c>
      <c r="S35" s="112" t="s">
        <v>18</v>
      </c>
    </row>
    <row r="36" spans="1:19" ht="15.75" customHeight="1" x14ac:dyDescent="0.35">
      <c r="A36" s="112">
        <v>426</v>
      </c>
      <c r="B36" s="112" t="s">
        <v>1748</v>
      </c>
      <c r="C36" s="112" t="s">
        <v>1749</v>
      </c>
      <c r="D36" s="112" t="s">
        <v>1750</v>
      </c>
      <c r="E36" s="112" t="s">
        <v>288</v>
      </c>
      <c r="F36" s="112" t="s">
        <v>1751</v>
      </c>
      <c r="G36" s="112" t="s">
        <v>4768</v>
      </c>
      <c r="H36" s="75"/>
      <c r="I36" s="112" t="s">
        <v>63</v>
      </c>
      <c r="J36" s="112" t="s">
        <v>1118</v>
      </c>
      <c r="K36" s="75"/>
      <c r="L36" s="75"/>
      <c r="M36" s="75"/>
      <c r="N36" s="112">
        <v>43</v>
      </c>
      <c r="O36" s="75"/>
      <c r="P36" s="112">
        <v>40</v>
      </c>
      <c r="Q36" s="75"/>
      <c r="R36" s="112" t="s">
        <v>3</v>
      </c>
      <c r="S36" s="112" t="s">
        <v>18</v>
      </c>
    </row>
    <row r="37" spans="1:19" ht="15.75" customHeight="1" x14ac:dyDescent="0.35">
      <c r="A37" s="112">
        <v>687</v>
      </c>
      <c r="B37" s="112" t="s">
        <v>2429</v>
      </c>
      <c r="C37" s="112" t="s">
        <v>2430</v>
      </c>
      <c r="D37" s="112" t="s">
        <v>1667</v>
      </c>
      <c r="E37" s="112" t="s">
        <v>295</v>
      </c>
      <c r="F37" s="112" t="s">
        <v>2431</v>
      </c>
      <c r="G37" s="196" t="s">
        <v>4769</v>
      </c>
      <c r="H37" s="75"/>
      <c r="I37" s="112" t="s">
        <v>63</v>
      </c>
      <c r="J37" s="112" t="s">
        <v>1118</v>
      </c>
      <c r="K37" s="75"/>
      <c r="L37" s="75"/>
      <c r="M37" s="75"/>
      <c r="N37" s="112">
        <v>25</v>
      </c>
      <c r="O37" s="75"/>
      <c r="P37" s="112">
        <v>45</v>
      </c>
      <c r="Q37" s="75"/>
      <c r="R37" s="112" t="s">
        <v>3</v>
      </c>
      <c r="S37" s="112" t="s">
        <v>18</v>
      </c>
    </row>
    <row r="38" spans="1:19" ht="15.75" customHeight="1" x14ac:dyDescent="0.35">
      <c r="A38" s="112">
        <v>399</v>
      </c>
      <c r="B38" s="112" t="s">
        <v>1665</v>
      </c>
      <c r="C38" s="112" t="s">
        <v>1666</v>
      </c>
      <c r="D38" s="112" t="s">
        <v>1667</v>
      </c>
      <c r="E38" s="112" t="s">
        <v>295</v>
      </c>
      <c r="F38" s="112" t="s">
        <v>1668</v>
      </c>
      <c r="G38" s="112" t="s">
        <v>4770</v>
      </c>
      <c r="H38" s="75"/>
      <c r="I38" s="112" t="s">
        <v>63</v>
      </c>
      <c r="J38" s="112" t="s">
        <v>1118</v>
      </c>
      <c r="K38" s="75"/>
      <c r="L38" s="75"/>
      <c r="M38" s="75"/>
      <c r="N38" s="112">
        <v>10</v>
      </c>
      <c r="O38" s="75"/>
      <c r="P38" s="112">
        <v>53</v>
      </c>
      <c r="Q38" s="75"/>
      <c r="R38" s="112" t="s">
        <v>3</v>
      </c>
      <c r="S38" s="112" t="s">
        <v>18</v>
      </c>
    </row>
    <row r="39" spans="1:19" ht="15.75" customHeight="1" x14ac:dyDescent="0.35">
      <c r="A39" s="112">
        <v>761</v>
      </c>
      <c r="B39" s="112" t="s">
        <v>2655</v>
      </c>
      <c r="C39" s="112" t="s">
        <v>2656</v>
      </c>
      <c r="D39" s="112" t="s">
        <v>1667</v>
      </c>
      <c r="E39" s="112" t="s">
        <v>493</v>
      </c>
      <c r="F39" s="112" t="s">
        <v>2657</v>
      </c>
      <c r="G39" s="196" t="s">
        <v>4771</v>
      </c>
      <c r="H39" s="75"/>
      <c r="I39" s="112" t="s">
        <v>63</v>
      </c>
      <c r="J39" s="112" t="s">
        <v>1118</v>
      </c>
      <c r="K39" s="75"/>
      <c r="L39" s="75"/>
      <c r="M39" s="75"/>
      <c r="N39" s="112">
        <v>2</v>
      </c>
      <c r="O39" s="75"/>
      <c r="P39" s="112">
        <v>30</v>
      </c>
      <c r="Q39" s="75"/>
      <c r="R39" s="112" t="s">
        <v>3</v>
      </c>
      <c r="S39" s="112" t="s">
        <v>18</v>
      </c>
    </row>
    <row r="40" spans="1:19" ht="15.75" customHeight="1" x14ac:dyDescent="0.35">
      <c r="A40" s="112">
        <v>917</v>
      </c>
      <c r="B40" s="112" t="s">
        <v>3172</v>
      </c>
      <c r="C40" s="112" t="s">
        <v>3173</v>
      </c>
      <c r="D40" s="112" t="s">
        <v>1667</v>
      </c>
      <c r="E40" s="112" t="s">
        <v>493</v>
      </c>
      <c r="F40" s="112" t="s">
        <v>3174</v>
      </c>
      <c r="G40" s="179" t="s">
        <v>4772</v>
      </c>
      <c r="H40" s="75"/>
      <c r="I40" s="112" t="s">
        <v>63</v>
      </c>
      <c r="J40" s="112" t="s">
        <v>1118</v>
      </c>
      <c r="K40" s="75"/>
      <c r="L40" s="75"/>
      <c r="M40" s="75"/>
      <c r="N40" s="112">
        <v>4</v>
      </c>
      <c r="O40" s="75"/>
      <c r="P40" s="112">
        <v>34</v>
      </c>
      <c r="Q40" s="75"/>
      <c r="R40" s="112" t="s">
        <v>5</v>
      </c>
      <c r="S40" s="112" t="s">
        <v>18</v>
      </c>
    </row>
    <row r="41" spans="1:19" ht="15.75" customHeight="1" x14ac:dyDescent="0.35">
      <c r="A41" s="112">
        <v>925</v>
      </c>
      <c r="B41" s="112" t="s">
        <v>3203</v>
      </c>
      <c r="C41" s="112" t="s">
        <v>3204</v>
      </c>
      <c r="D41" s="112" t="s">
        <v>1667</v>
      </c>
      <c r="E41" s="112" t="s">
        <v>556</v>
      </c>
      <c r="F41" s="112" t="s">
        <v>3205</v>
      </c>
      <c r="G41" s="196" t="s">
        <v>4773</v>
      </c>
      <c r="H41" s="75"/>
      <c r="I41" s="112" t="s">
        <v>63</v>
      </c>
      <c r="J41" s="112" t="s">
        <v>1118</v>
      </c>
      <c r="K41" s="75"/>
      <c r="L41" s="75"/>
      <c r="M41" s="75"/>
      <c r="N41" s="112">
        <v>1</v>
      </c>
      <c r="O41" s="75"/>
      <c r="P41" s="112">
        <v>25</v>
      </c>
      <c r="Q41" s="75"/>
      <c r="R41" s="112" t="s">
        <v>5</v>
      </c>
      <c r="S41" s="112" t="s">
        <v>18</v>
      </c>
    </row>
    <row r="42" spans="1:19" ht="15.75" customHeight="1" x14ac:dyDescent="0.35">
      <c r="A42" s="112">
        <v>932</v>
      </c>
      <c r="B42" s="112" t="s">
        <v>3224</v>
      </c>
      <c r="C42" s="112" t="s">
        <v>3225</v>
      </c>
      <c r="D42" s="112" t="s">
        <v>3226</v>
      </c>
      <c r="E42" s="112" t="s">
        <v>310</v>
      </c>
      <c r="F42" s="112" t="s">
        <v>3227</v>
      </c>
      <c r="G42" s="196" t="s">
        <v>4774</v>
      </c>
      <c r="H42" s="75"/>
      <c r="I42" s="112" t="s">
        <v>63</v>
      </c>
      <c r="J42" s="112" t="s">
        <v>1118</v>
      </c>
      <c r="K42" s="75"/>
      <c r="L42" s="75"/>
      <c r="M42" s="75"/>
      <c r="N42" s="112">
        <v>126</v>
      </c>
      <c r="O42" s="75"/>
      <c r="P42" s="112">
        <v>19</v>
      </c>
      <c r="Q42" s="75"/>
      <c r="R42" s="112" t="s">
        <v>5</v>
      </c>
      <c r="S42" s="112" t="s">
        <v>18</v>
      </c>
    </row>
    <row r="43" spans="1:19" ht="15.75" customHeight="1" x14ac:dyDescent="0.35">
      <c r="A43" s="112">
        <v>636</v>
      </c>
      <c r="B43" s="112" t="s">
        <v>2302</v>
      </c>
      <c r="C43" s="112" t="s">
        <v>2303</v>
      </c>
      <c r="D43" s="112" t="s">
        <v>2304</v>
      </c>
      <c r="E43" s="112" t="s">
        <v>556</v>
      </c>
      <c r="F43" s="112" t="s">
        <v>2305</v>
      </c>
      <c r="G43" s="196" t="s">
        <v>4775</v>
      </c>
      <c r="H43" s="75"/>
      <c r="I43" s="112" t="s">
        <v>63</v>
      </c>
      <c r="J43" s="112" t="s">
        <v>1118</v>
      </c>
      <c r="K43" s="75"/>
      <c r="L43" s="75"/>
      <c r="M43" s="75"/>
      <c r="N43" s="75"/>
      <c r="O43" s="75"/>
      <c r="P43" s="112">
        <v>28</v>
      </c>
      <c r="Q43" s="75"/>
      <c r="R43" s="112" t="s">
        <v>3</v>
      </c>
      <c r="S43" s="112" t="s">
        <v>18</v>
      </c>
    </row>
    <row r="44" spans="1:19" ht="15.75" customHeight="1" x14ac:dyDescent="0.35">
      <c r="A44" s="112">
        <v>882</v>
      </c>
      <c r="B44" s="112" t="s">
        <v>3051</v>
      </c>
      <c r="C44" s="112" t="s">
        <v>3052</v>
      </c>
      <c r="D44" s="112" t="s">
        <v>1181</v>
      </c>
      <c r="E44" s="112" t="s">
        <v>396</v>
      </c>
      <c r="F44" s="112" t="s">
        <v>3053</v>
      </c>
      <c r="G44" s="179" t="s">
        <v>4776</v>
      </c>
      <c r="H44" s="75"/>
      <c r="I44" s="112" t="s">
        <v>63</v>
      </c>
      <c r="J44" s="112" t="s">
        <v>1118</v>
      </c>
      <c r="K44" s="75"/>
      <c r="L44" s="75"/>
      <c r="M44" s="75"/>
      <c r="N44" s="112">
        <v>15</v>
      </c>
      <c r="O44" s="75"/>
      <c r="P44" s="112">
        <v>24</v>
      </c>
      <c r="Q44" s="75"/>
      <c r="R44" s="112" t="s">
        <v>5</v>
      </c>
      <c r="S44" s="112" t="s">
        <v>18</v>
      </c>
    </row>
    <row r="45" spans="1:19" ht="15.75" customHeight="1" x14ac:dyDescent="0.35">
      <c r="A45" s="112">
        <v>543</v>
      </c>
      <c r="B45" s="112" t="s">
        <v>2079</v>
      </c>
      <c r="C45" s="112" t="s">
        <v>2080</v>
      </c>
      <c r="D45" s="112" t="s">
        <v>1181</v>
      </c>
      <c r="E45" s="112" t="s">
        <v>396</v>
      </c>
      <c r="F45" s="112" t="s">
        <v>2081</v>
      </c>
      <c r="G45" s="112" t="s">
        <v>4777</v>
      </c>
      <c r="H45" s="75"/>
      <c r="I45" s="112" t="s">
        <v>63</v>
      </c>
      <c r="J45" s="112" t="s">
        <v>1118</v>
      </c>
      <c r="K45" s="75"/>
      <c r="L45" s="75"/>
      <c r="M45" s="75"/>
      <c r="N45" s="112">
        <v>35</v>
      </c>
      <c r="O45" s="75"/>
      <c r="P45" s="112">
        <v>50</v>
      </c>
      <c r="Q45" s="75"/>
      <c r="R45" s="112" t="s">
        <v>3</v>
      </c>
      <c r="S45" s="112" t="s">
        <v>18</v>
      </c>
    </row>
    <row r="46" spans="1:19" ht="15.75" customHeight="1" x14ac:dyDescent="0.35">
      <c r="A46" s="112">
        <v>802</v>
      </c>
      <c r="B46" s="112" t="s">
        <v>2772</v>
      </c>
      <c r="C46" s="112" t="s">
        <v>2773</v>
      </c>
      <c r="D46" s="112" t="s">
        <v>1181</v>
      </c>
      <c r="E46" s="112" t="s">
        <v>325</v>
      </c>
      <c r="F46" s="112" t="s">
        <v>2774</v>
      </c>
      <c r="G46" s="196" t="s">
        <v>4778</v>
      </c>
      <c r="H46" s="75"/>
      <c r="I46" s="112" t="s">
        <v>63</v>
      </c>
      <c r="J46" s="112" t="s">
        <v>1118</v>
      </c>
      <c r="K46" s="75"/>
      <c r="L46" s="75"/>
      <c r="M46" s="75"/>
      <c r="N46" s="75"/>
      <c r="O46" s="75"/>
      <c r="P46" s="112">
        <v>93</v>
      </c>
      <c r="Q46" s="75"/>
      <c r="R46" s="112" t="s">
        <v>3</v>
      </c>
      <c r="S46" s="112" t="s">
        <v>18</v>
      </c>
    </row>
    <row r="47" spans="1:19" ht="15.75" customHeight="1" x14ac:dyDescent="0.35">
      <c r="A47" s="112">
        <v>326</v>
      </c>
      <c r="B47" s="112" t="s">
        <v>1452</v>
      </c>
      <c r="C47" s="112" t="s">
        <v>1453</v>
      </c>
      <c r="D47" s="112" t="s">
        <v>1181</v>
      </c>
      <c r="E47" s="112" t="s">
        <v>333</v>
      </c>
      <c r="F47" s="112" t="s">
        <v>1454</v>
      </c>
      <c r="G47" s="112" t="s">
        <v>4779</v>
      </c>
      <c r="H47" s="75"/>
      <c r="I47" s="112" t="s">
        <v>63</v>
      </c>
      <c r="J47" s="112" t="s">
        <v>1118</v>
      </c>
      <c r="K47" s="75"/>
      <c r="L47" s="75"/>
      <c r="M47" s="75"/>
      <c r="N47" s="112">
        <v>31</v>
      </c>
      <c r="O47" s="75"/>
      <c r="P47" s="112">
        <v>53</v>
      </c>
      <c r="Q47" s="75"/>
      <c r="R47" s="112" t="s">
        <v>3</v>
      </c>
      <c r="S47" s="112" t="s">
        <v>18</v>
      </c>
    </row>
    <row r="48" spans="1:19" ht="15.75" customHeight="1" x14ac:dyDescent="0.35">
      <c r="A48" s="112">
        <v>939</v>
      </c>
      <c r="B48" s="112" t="s">
        <v>3246</v>
      </c>
      <c r="C48" s="112" t="s">
        <v>3247</v>
      </c>
      <c r="D48" s="112" t="s">
        <v>1181</v>
      </c>
      <c r="E48" s="112" t="s">
        <v>302</v>
      </c>
      <c r="F48" s="112" t="s">
        <v>3248</v>
      </c>
      <c r="G48" s="196" t="s">
        <v>4780</v>
      </c>
      <c r="H48" s="75"/>
      <c r="I48" s="112" t="s">
        <v>63</v>
      </c>
      <c r="J48" s="112" t="s">
        <v>1118</v>
      </c>
      <c r="K48" s="75"/>
      <c r="L48" s="75"/>
      <c r="M48" s="75"/>
      <c r="N48" s="112">
        <v>2</v>
      </c>
      <c r="O48" s="75"/>
      <c r="P48" s="112">
        <v>53</v>
      </c>
      <c r="Q48" s="75"/>
      <c r="R48" s="112" t="s">
        <v>5</v>
      </c>
      <c r="S48" s="112" t="s">
        <v>18</v>
      </c>
    </row>
    <row r="49" spans="1:19" ht="15.75" customHeight="1" x14ac:dyDescent="0.35">
      <c r="A49" s="112">
        <v>262</v>
      </c>
      <c r="B49" s="112" t="s">
        <v>1257</v>
      </c>
      <c r="C49" s="112" t="s">
        <v>1258</v>
      </c>
      <c r="D49" s="112" t="s">
        <v>1181</v>
      </c>
      <c r="E49" s="112" t="s">
        <v>302</v>
      </c>
      <c r="F49" s="112" t="s">
        <v>1259</v>
      </c>
      <c r="G49" s="112" t="s">
        <v>4781</v>
      </c>
      <c r="H49" s="75"/>
      <c r="I49" s="112" t="s">
        <v>63</v>
      </c>
      <c r="J49" s="112" t="s">
        <v>1118</v>
      </c>
      <c r="K49" s="75"/>
      <c r="L49" s="75"/>
      <c r="M49" s="75"/>
      <c r="N49" s="112">
        <v>14</v>
      </c>
      <c r="O49" s="75"/>
      <c r="P49" s="112">
        <v>67</v>
      </c>
      <c r="Q49" s="75"/>
      <c r="R49" s="112" t="s">
        <v>3</v>
      </c>
      <c r="S49" s="112" t="s">
        <v>18</v>
      </c>
    </row>
    <row r="50" spans="1:19" ht="15.75" customHeight="1" x14ac:dyDescent="0.35">
      <c r="A50" s="112">
        <v>353</v>
      </c>
      <c r="B50" s="112" t="s">
        <v>1530</v>
      </c>
      <c r="C50" s="112" t="s">
        <v>1531</v>
      </c>
      <c r="D50" s="112" t="s">
        <v>1181</v>
      </c>
      <c r="E50" s="112" t="s">
        <v>302</v>
      </c>
      <c r="F50" s="112" t="s">
        <v>1532</v>
      </c>
      <c r="G50" s="112" t="s">
        <v>4782</v>
      </c>
      <c r="H50" s="75"/>
      <c r="I50" s="112" t="s">
        <v>63</v>
      </c>
      <c r="J50" s="112" t="s">
        <v>1118</v>
      </c>
      <c r="K50" s="75"/>
      <c r="L50" s="75"/>
      <c r="M50" s="75"/>
      <c r="N50" s="112">
        <v>5</v>
      </c>
      <c r="O50" s="75"/>
      <c r="P50" s="112">
        <v>25</v>
      </c>
      <c r="Q50" s="75"/>
      <c r="R50" s="112" t="s">
        <v>3</v>
      </c>
      <c r="S50" s="112" t="s">
        <v>18</v>
      </c>
    </row>
    <row r="51" spans="1:19" ht="15.75" customHeight="1" x14ac:dyDescent="0.35">
      <c r="A51" s="112">
        <v>235</v>
      </c>
      <c r="B51" s="112" t="s">
        <v>1179</v>
      </c>
      <c r="C51" s="112" t="s">
        <v>1180</v>
      </c>
      <c r="D51" s="112" t="s">
        <v>1181</v>
      </c>
      <c r="E51" s="112" t="s">
        <v>295</v>
      </c>
      <c r="F51" s="112" t="s">
        <v>1182</v>
      </c>
      <c r="G51" s="112" t="s">
        <v>4783</v>
      </c>
      <c r="H51" s="75"/>
      <c r="I51" s="112" t="s">
        <v>63</v>
      </c>
      <c r="J51" s="112" t="s">
        <v>1118</v>
      </c>
      <c r="K51" s="75"/>
      <c r="L51" s="75"/>
      <c r="M51" s="75"/>
      <c r="N51" s="75"/>
      <c r="O51" s="75"/>
      <c r="P51" s="112">
        <v>28</v>
      </c>
      <c r="Q51" s="75"/>
      <c r="R51" s="112" t="s">
        <v>3</v>
      </c>
      <c r="S51" s="112" t="s">
        <v>18</v>
      </c>
    </row>
    <row r="52" spans="1:19" ht="15.75" customHeight="1" x14ac:dyDescent="0.35">
      <c r="A52" s="112">
        <v>987</v>
      </c>
      <c r="B52" s="112" t="s">
        <v>3411</v>
      </c>
      <c r="C52" s="112" t="s">
        <v>3412</v>
      </c>
      <c r="D52" s="112" t="s">
        <v>1181</v>
      </c>
      <c r="E52" s="112" t="s">
        <v>493</v>
      </c>
      <c r="F52" s="112" t="s">
        <v>3413</v>
      </c>
      <c r="G52" s="196" t="s">
        <v>4784</v>
      </c>
      <c r="H52" s="75"/>
      <c r="I52" s="112" t="s">
        <v>63</v>
      </c>
      <c r="J52" s="112" t="s">
        <v>1118</v>
      </c>
      <c r="K52" s="75"/>
      <c r="L52" s="75"/>
      <c r="M52" s="75"/>
      <c r="N52" s="112">
        <v>6</v>
      </c>
      <c r="O52" s="75"/>
      <c r="P52" s="112">
        <v>41</v>
      </c>
      <c r="Q52" s="75"/>
      <c r="R52" s="112" t="s">
        <v>5</v>
      </c>
      <c r="S52" s="112" t="s">
        <v>18</v>
      </c>
    </row>
    <row r="53" spans="1:19" ht="15.75" customHeight="1" x14ac:dyDescent="0.35">
      <c r="A53" s="112">
        <v>476</v>
      </c>
      <c r="B53" s="112" t="s">
        <v>1889</v>
      </c>
      <c r="C53" s="112" t="s">
        <v>1890</v>
      </c>
      <c r="D53" s="112" t="s">
        <v>1181</v>
      </c>
      <c r="E53" s="112" t="s">
        <v>493</v>
      </c>
      <c r="F53" s="112" t="s">
        <v>1891</v>
      </c>
      <c r="G53" s="112" t="s">
        <v>4785</v>
      </c>
      <c r="H53" s="75"/>
      <c r="I53" s="112" t="s">
        <v>63</v>
      </c>
      <c r="J53" s="112" t="s">
        <v>1118</v>
      </c>
      <c r="K53" s="75"/>
      <c r="L53" s="75"/>
      <c r="M53" s="75"/>
      <c r="N53" s="112">
        <v>24</v>
      </c>
      <c r="O53" s="75"/>
      <c r="P53" s="112">
        <v>49</v>
      </c>
      <c r="Q53" s="75"/>
      <c r="R53" s="112" t="s">
        <v>3</v>
      </c>
      <c r="S53" s="112" t="s">
        <v>18</v>
      </c>
    </row>
    <row r="54" spans="1:19" ht="15.75" customHeight="1" x14ac:dyDescent="0.35">
      <c r="A54" s="112">
        <v>560</v>
      </c>
      <c r="B54" s="112" t="s">
        <v>2122</v>
      </c>
      <c r="C54" s="112" t="s">
        <v>2123</v>
      </c>
      <c r="D54" s="112" t="s">
        <v>1181</v>
      </c>
      <c r="E54" s="112" t="s">
        <v>493</v>
      </c>
      <c r="F54" s="112" t="s">
        <v>2124</v>
      </c>
      <c r="G54" s="112" t="s">
        <v>4786</v>
      </c>
      <c r="H54" s="75"/>
      <c r="I54" s="112" t="s">
        <v>63</v>
      </c>
      <c r="J54" s="112" t="s">
        <v>1118</v>
      </c>
      <c r="K54" s="75"/>
      <c r="L54" s="75"/>
      <c r="M54" s="75"/>
      <c r="N54" s="75"/>
      <c r="O54" s="75"/>
      <c r="P54" s="112">
        <v>22</v>
      </c>
      <c r="Q54" s="75"/>
      <c r="R54" s="112" t="s">
        <v>3</v>
      </c>
      <c r="S54" s="112" t="s">
        <v>18</v>
      </c>
    </row>
    <row r="55" spans="1:19" ht="15.75" customHeight="1" x14ac:dyDescent="0.35">
      <c r="A55" s="112">
        <v>672</v>
      </c>
      <c r="B55" s="112" t="s">
        <v>2388</v>
      </c>
      <c r="C55" s="112" t="s">
        <v>2389</v>
      </c>
      <c r="D55" s="112" t="s">
        <v>1181</v>
      </c>
      <c r="E55" s="112" t="s">
        <v>346</v>
      </c>
      <c r="F55" s="112" t="s">
        <v>2390</v>
      </c>
      <c r="G55" s="196" t="s">
        <v>4787</v>
      </c>
      <c r="H55" s="75"/>
      <c r="I55" s="112" t="s">
        <v>63</v>
      </c>
      <c r="J55" s="112" t="s">
        <v>1118</v>
      </c>
      <c r="K55" s="75"/>
      <c r="L55" s="75"/>
      <c r="M55" s="75"/>
      <c r="N55" s="75"/>
      <c r="O55" s="75"/>
      <c r="P55" s="112">
        <v>47</v>
      </c>
      <c r="Q55" s="75"/>
      <c r="R55" s="112" t="s">
        <v>3</v>
      </c>
      <c r="S55" s="112" t="s">
        <v>18</v>
      </c>
    </row>
    <row r="56" spans="1:19" ht="15.75" customHeight="1" x14ac:dyDescent="0.35">
      <c r="A56" s="112">
        <v>410</v>
      </c>
      <c r="B56" s="112" t="s">
        <v>1703</v>
      </c>
      <c r="C56" s="112" t="s">
        <v>1704</v>
      </c>
      <c r="D56" s="112" t="s">
        <v>1181</v>
      </c>
      <c r="E56" s="112" t="s">
        <v>346</v>
      </c>
      <c r="F56" s="112" t="s">
        <v>1705</v>
      </c>
      <c r="G56" s="112" t="s">
        <v>4788</v>
      </c>
      <c r="H56" s="75"/>
      <c r="I56" s="112" t="s">
        <v>63</v>
      </c>
      <c r="J56" s="112" t="s">
        <v>1118</v>
      </c>
      <c r="K56" s="75"/>
      <c r="L56" s="75"/>
      <c r="M56" s="75"/>
      <c r="N56" s="112">
        <v>1</v>
      </c>
      <c r="O56" s="75"/>
      <c r="P56" s="112">
        <v>29</v>
      </c>
      <c r="Q56" s="75"/>
      <c r="R56" s="112" t="s">
        <v>3</v>
      </c>
      <c r="S56" s="112" t="s">
        <v>18</v>
      </c>
    </row>
    <row r="57" spans="1:19" ht="15.75" customHeight="1" x14ac:dyDescent="0.35">
      <c r="A57" s="112">
        <v>906</v>
      </c>
      <c r="B57" s="112" t="s">
        <v>3137</v>
      </c>
      <c r="C57" s="112" t="s">
        <v>3138</v>
      </c>
      <c r="D57" s="112" t="s">
        <v>1181</v>
      </c>
      <c r="E57" s="112" t="s">
        <v>346</v>
      </c>
      <c r="F57" s="112" t="s">
        <v>3139</v>
      </c>
      <c r="G57" s="196" t="s">
        <v>4789</v>
      </c>
      <c r="H57" s="75"/>
      <c r="I57" s="112" t="s">
        <v>63</v>
      </c>
      <c r="J57" s="112" t="s">
        <v>1118</v>
      </c>
      <c r="K57" s="75"/>
      <c r="L57" s="75"/>
      <c r="M57" s="75"/>
      <c r="N57" s="75"/>
      <c r="O57" s="75"/>
      <c r="P57" s="112">
        <v>72</v>
      </c>
      <c r="Q57" s="75"/>
      <c r="R57" s="112" t="s">
        <v>5</v>
      </c>
      <c r="S57" s="112" t="s">
        <v>18</v>
      </c>
    </row>
    <row r="58" spans="1:19" ht="15.75" customHeight="1" x14ac:dyDescent="0.35">
      <c r="A58" s="112">
        <v>263</v>
      </c>
      <c r="B58" s="112" t="s">
        <v>1260</v>
      </c>
      <c r="C58" s="112" t="s">
        <v>1261</v>
      </c>
      <c r="D58" s="112" t="s">
        <v>1181</v>
      </c>
      <c r="E58" s="112" t="s">
        <v>346</v>
      </c>
      <c r="F58" s="112" t="s">
        <v>1262</v>
      </c>
      <c r="G58" s="112" t="s">
        <v>4790</v>
      </c>
      <c r="H58" s="75"/>
      <c r="I58" s="112" t="s">
        <v>63</v>
      </c>
      <c r="J58" s="112" t="s">
        <v>1118</v>
      </c>
      <c r="K58" s="75"/>
      <c r="L58" s="75"/>
      <c r="M58" s="75"/>
      <c r="N58" s="75"/>
      <c r="O58" s="75"/>
      <c r="P58" s="112">
        <v>16</v>
      </c>
      <c r="Q58" s="75"/>
      <c r="R58" s="112" t="s">
        <v>3</v>
      </c>
      <c r="S58" s="112" t="s">
        <v>18</v>
      </c>
    </row>
    <row r="59" spans="1:19" ht="15.75" customHeight="1" x14ac:dyDescent="0.35">
      <c r="A59" s="112">
        <v>776</v>
      </c>
      <c r="B59" s="112" t="s">
        <v>2699</v>
      </c>
      <c r="C59" s="112" t="s">
        <v>2700</v>
      </c>
      <c r="D59" s="112" t="s">
        <v>1181</v>
      </c>
      <c r="E59" s="112" t="s">
        <v>556</v>
      </c>
      <c r="F59" s="112" t="s">
        <v>2701</v>
      </c>
      <c r="G59" s="196" t="s">
        <v>4791</v>
      </c>
      <c r="H59" s="75"/>
      <c r="I59" s="112" t="s">
        <v>63</v>
      </c>
      <c r="J59" s="112" t="s">
        <v>1118</v>
      </c>
      <c r="K59" s="75"/>
      <c r="L59" s="75"/>
      <c r="M59" s="75"/>
      <c r="N59" s="75"/>
      <c r="O59" s="75"/>
      <c r="P59" s="112">
        <v>30</v>
      </c>
      <c r="Q59" s="75"/>
      <c r="R59" s="112" t="s">
        <v>3</v>
      </c>
      <c r="S59" s="112" t="s">
        <v>18</v>
      </c>
    </row>
    <row r="60" spans="1:19" ht="15.75" customHeight="1" x14ac:dyDescent="0.35">
      <c r="A60" s="112">
        <v>650</v>
      </c>
      <c r="B60" s="112" t="s">
        <v>2335</v>
      </c>
      <c r="C60" s="112" t="s">
        <v>2336</v>
      </c>
      <c r="D60" s="112" t="s">
        <v>1181</v>
      </c>
      <c r="E60" s="112" t="s">
        <v>556</v>
      </c>
      <c r="F60" s="112" t="s">
        <v>2337</v>
      </c>
      <c r="G60" s="196" t="s">
        <v>4792</v>
      </c>
      <c r="H60" s="75"/>
      <c r="I60" s="112" t="s">
        <v>63</v>
      </c>
      <c r="J60" s="112" t="s">
        <v>1118</v>
      </c>
      <c r="K60" s="75"/>
      <c r="L60" s="75"/>
      <c r="M60" s="75"/>
      <c r="N60" s="75"/>
      <c r="O60" s="75"/>
      <c r="P60" s="112">
        <v>24</v>
      </c>
      <c r="Q60" s="75"/>
      <c r="R60" s="112" t="s">
        <v>3</v>
      </c>
      <c r="S60" s="112" t="s">
        <v>18</v>
      </c>
    </row>
    <row r="61" spans="1:19" ht="15.75" customHeight="1" x14ac:dyDescent="0.35">
      <c r="A61" s="112">
        <v>1060</v>
      </c>
      <c r="B61" s="112" t="s">
        <v>3664</v>
      </c>
      <c r="C61" s="112" t="s">
        <v>3665</v>
      </c>
      <c r="D61" s="112" t="s">
        <v>1181</v>
      </c>
      <c r="E61" s="112" t="s">
        <v>556</v>
      </c>
      <c r="F61" s="112" t="s">
        <v>3666</v>
      </c>
      <c r="G61" s="112" t="s">
        <v>3667</v>
      </c>
      <c r="H61" s="75"/>
      <c r="I61" s="112" t="s">
        <v>63</v>
      </c>
      <c r="J61" s="112" t="s">
        <v>1118</v>
      </c>
      <c r="K61" s="75"/>
      <c r="L61" s="75"/>
      <c r="M61" s="75"/>
      <c r="N61" s="75"/>
      <c r="O61" s="75"/>
      <c r="P61" s="112">
        <v>33</v>
      </c>
      <c r="Q61" s="75"/>
      <c r="R61" s="112" t="s">
        <v>5</v>
      </c>
      <c r="S61" s="112" t="s">
        <v>18</v>
      </c>
    </row>
    <row r="62" spans="1:19" ht="15.75" customHeight="1" x14ac:dyDescent="0.35">
      <c r="A62" s="112">
        <v>338</v>
      </c>
      <c r="B62" s="112" t="s">
        <v>1484</v>
      </c>
      <c r="C62" s="112" t="s">
        <v>1485</v>
      </c>
      <c r="D62" s="112" t="s">
        <v>1181</v>
      </c>
      <c r="E62" s="112" t="s">
        <v>556</v>
      </c>
      <c r="F62" s="112" t="s">
        <v>1486</v>
      </c>
      <c r="G62" s="112" t="s">
        <v>4793</v>
      </c>
      <c r="H62" s="75"/>
      <c r="I62" s="112" t="s">
        <v>63</v>
      </c>
      <c r="J62" s="112" t="s">
        <v>1118</v>
      </c>
      <c r="K62" s="75"/>
      <c r="L62" s="75"/>
      <c r="M62" s="75"/>
      <c r="N62" s="75"/>
      <c r="O62" s="75"/>
      <c r="P62" s="112">
        <v>80</v>
      </c>
      <c r="Q62" s="75"/>
      <c r="R62" s="112" t="s">
        <v>3</v>
      </c>
      <c r="S62" s="112" t="s">
        <v>18</v>
      </c>
    </row>
    <row r="63" spans="1:19" ht="15.75" customHeight="1" x14ac:dyDescent="0.35">
      <c r="A63" s="112">
        <v>408</v>
      </c>
      <c r="B63" s="112" t="s">
        <v>1695</v>
      </c>
      <c r="C63" s="112" t="s">
        <v>1696</v>
      </c>
      <c r="D63" s="112" t="s">
        <v>1697</v>
      </c>
      <c r="E63" s="112" t="s">
        <v>346</v>
      </c>
      <c r="F63" s="112" t="s">
        <v>1698</v>
      </c>
      <c r="G63" s="112" t="s">
        <v>4794</v>
      </c>
      <c r="H63" s="75"/>
      <c r="I63" s="112" t="s">
        <v>63</v>
      </c>
      <c r="J63" s="112" t="s">
        <v>1118</v>
      </c>
      <c r="K63" s="75"/>
      <c r="L63" s="75"/>
      <c r="M63" s="75"/>
      <c r="N63" s="112">
        <v>10</v>
      </c>
      <c r="O63" s="75"/>
      <c r="P63" s="112">
        <v>140</v>
      </c>
      <c r="Q63" s="75"/>
      <c r="R63" s="112" t="s">
        <v>3</v>
      </c>
      <c r="S63" s="112" t="s">
        <v>18</v>
      </c>
    </row>
    <row r="64" spans="1:19" ht="15.75" customHeight="1" x14ac:dyDescent="0.35">
      <c r="A64" s="112">
        <v>1014</v>
      </c>
      <c r="B64" s="112" t="s">
        <v>3504</v>
      </c>
      <c r="C64" s="112" t="s">
        <v>3505</v>
      </c>
      <c r="D64" s="112" t="s">
        <v>1417</v>
      </c>
      <c r="E64" s="112" t="s">
        <v>639</v>
      </c>
      <c r="F64" s="112" t="s">
        <v>3506</v>
      </c>
      <c r="G64" s="196" t="s">
        <v>4795</v>
      </c>
      <c r="H64" s="75"/>
      <c r="I64" s="112" t="s">
        <v>63</v>
      </c>
      <c r="J64" s="112" t="s">
        <v>1118</v>
      </c>
      <c r="K64" s="75"/>
      <c r="L64" s="75"/>
      <c r="M64" s="75"/>
      <c r="N64" s="75"/>
      <c r="O64" s="75"/>
      <c r="P64" s="112">
        <v>27</v>
      </c>
      <c r="Q64" s="75"/>
      <c r="R64" s="112" t="s">
        <v>5</v>
      </c>
      <c r="S64" s="112" t="s">
        <v>18</v>
      </c>
    </row>
    <row r="65" spans="1:19" ht="15.75" customHeight="1" x14ac:dyDescent="0.35">
      <c r="A65" s="112">
        <v>728</v>
      </c>
      <c r="B65" s="112" t="s">
        <v>2555</v>
      </c>
      <c r="C65" s="112" t="s">
        <v>2556</v>
      </c>
      <c r="D65" s="112" t="s">
        <v>1417</v>
      </c>
      <c r="E65" s="112" t="s">
        <v>396</v>
      </c>
      <c r="F65" s="112" t="s">
        <v>2557</v>
      </c>
      <c r="G65" s="196" t="s">
        <v>4796</v>
      </c>
      <c r="H65" s="75"/>
      <c r="I65" s="112" t="s">
        <v>63</v>
      </c>
      <c r="J65" s="112" t="s">
        <v>1118</v>
      </c>
      <c r="K65" s="75"/>
      <c r="L65" s="75"/>
      <c r="M65" s="75"/>
      <c r="N65" s="112">
        <v>22</v>
      </c>
      <c r="O65" s="75"/>
      <c r="P65" s="112">
        <v>38</v>
      </c>
      <c r="Q65" s="75"/>
      <c r="R65" s="112" t="s">
        <v>3</v>
      </c>
      <c r="S65" s="112" t="s">
        <v>18</v>
      </c>
    </row>
    <row r="66" spans="1:19" ht="15.75" customHeight="1" x14ac:dyDescent="0.35">
      <c r="A66" s="112">
        <v>315</v>
      </c>
      <c r="B66" s="112" t="s">
        <v>1415</v>
      </c>
      <c r="C66" s="112" t="s">
        <v>1416</v>
      </c>
      <c r="D66" s="112" t="s">
        <v>1417</v>
      </c>
      <c r="E66" s="112" t="s">
        <v>396</v>
      </c>
      <c r="F66" s="112" t="s">
        <v>1418</v>
      </c>
      <c r="G66" s="112" t="s">
        <v>4797</v>
      </c>
      <c r="H66" s="75"/>
      <c r="I66" s="112" t="s">
        <v>63</v>
      </c>
      <c r="J66" s="112" t="s">
        <v>1118</v>
      </c>
      <c r="K66" s="75"/>
      <c r="L66" s="75"/>
      <c r="M66" s="75"/>
      <c r="N66" s="112">
        <v>4</v>
      </c>
      <c r="O66" s="75"/>
      <c r="P66" s="112">
        <v>39</v>
      </c>
      <c r="Q66" s="75"/>
      <c r="R66" s="112" t="s">
        <v>3</v>
      </c>
      <c r="S66" s="112" t="s">
        <v>18</v>
      </c>
    </row>
    <row r="67" spans="1:19" ht="15.75" customHeight="1" x14ac:dyDescent="0.35">
      <c r="A67" s="112">
        <v>918</v>
      </c>
      <c r="B67" s="112" t="s">
        <v>3175</v>
      </c>
      <c r="C67" s="112" t="s">
        <v>3176</v>
      </c>
      <c r="D67" s="112" t="s">
        <v>1417</v>
      </c>
      <c r="E67" s="112" t="s">
        <v>333</v>
      </c>
      <c r="F67" s="112" t="s">
        <v>3177</v>
      </c>
      <c r="G67" s="196" t="s">
        <v>4798</v>
      </c>
      <c r="H67" s="75"/>
      <c r="I67" s="112" t="s">
        <v>63</v>
      </c>
      <c r="J67" s="112" t="s">
        <v>1118</v>
      </c>
      <c r="K67" s="75"/>
      <c r="L67" s="75"/>
      <c r="M67" s="75"/>
      <c r="N67" s="112">
        <v>9</v>
      </c>
      <c r="O67" s="75"/>
      <c r="P67" s="112">
        <v>32</v>
      </c>
      <c r="Q67" s="75"/>
      <c r="R67" s="112" t="s">
        <v>5</v>
      </c>
      <c r="S67" s="112" t="s">
        <v>18</v>
      </c>
    </row>
    <row r="68" spans="1:19" ht="15.75" customHeight="1" x14ac:dyDescent="0.35">
      <c r="A68" s="112">
        <v>707</v>
      </c>
      <c r="B68" s="112" t="s">
        <v>2490</v>
      </c>
      <c r="C68" s="112" t="s">
        <v>2491</v>
      </c>
      <c r="D68" s="112" t="s">
        <v>1417</v>
      </c>
      <c r="E68" s="112" t="s">
        <v>310</v>
      </c>
      <c r="F68" s="112" t="s">
        <v>2492</v>
      </c>
      <c r="G68" s="196" t="s">
        <v>4799</v>
      </c>
      <c r="H68" s="75"/>
      <c r="I68" s="112" t="s">
        <v>63</v>
      </c>
      <c r="J68" s="112" t="s">
        <v>1118</v>
      </c>
      <c r="K68" s="75"/>
      <c r="L68" s="75"/>
      <c r="M68" s="75"/>
      <c r="N68" s="112">
        <v>2</v>
      </c>
      <c r="O68" s="75"/>
      <c r="P68" s="112">
        <v>38</v>
      </c>
      <c r="Q68" s="75"/>
      <c r="R68" s="112" t="s">
        <v>3</v>
      </c>
      <c r="S68" s="112" t="s">
        <v>18</v>
      </c>
    </row>
    <row r="69" spans="1:19" ht="15.75" customHeight="1" x14ac:dyDescent="0.35">
      <c r="A69" s="112">
        <v>985</v>
      </c>
      <c r="B69" s="112" t="s">
        <v>3404</v>
      </c>
      <c r="C69" s="112" t="s">
        <v>3405</v>
      </c>
      <c r="D69" s="112" t="s">
        <v>1417</v>
      </c>
      <c r="E69" s="112" t="s">
        <v>310</v>
      </c>
      <c r="F69" s="112" t="s">
        <v>3406</v>
      </c>
      <c r="G69" s="112" t="s">
        <v>3407</v>
      </c>
      <c r="H69" s="75"/>
      <c r="I69" s="112" t="s">
        <v>63</v>
      </c>
      <c r="J69" s="112" t="s">
        <v>1118</v>
      </c>
      <c r="K69" s="75"/>
      <c r="L69" s="75"/>
      <c r="M69" s="75"/>
      <c r="N69" s="112">
        <v>5</v>
      </c>
      <c r="O69" s="75"/>
      <c r="P69" s="112">
        <v>46</v>
      </c>
      <c r="Q69" s="75"/>
      <c r="R69" s="112" t="s">
        <v>5</v>
      </c>
      <c r="S69" s="112" t="s">
        <v>18</v>
      </c>
    </row>
    <row r="70" spans="1:19" ht="15.75" customHeight="1" x14ac:dyDescent="0.35">
      <c r="A70" s="112">
        <v>827</v>
      </c>
      <c r="B70" s="112" t="s">
        <v>2848</v>
      </c>
      <c r="C70" s="112" t="s">
        <v>2849</v>
      </c>
      <c r="D70" s="112" t="s">
        <v>2850</v>
      </c>
      <c r="E70" s="112" t="s">
        <v>288</v>
      </c>
      <c r="F70" s="112" t="s">
        <v>2851</v>
      </c>
      <c r="G70" s="112" t="s">
        <v>2852</v>
      </c>
      <c r="H70" s="75"/>
      <c r="I70" s="112" t="s">
        <v>63</v>
      </c>
      <c r="J70" s="112" t="s">
        <v>1435</v>
      </c>
      <c r="K70" s="75"/>
      <c r="L70" s="75"/>
      <c r="M70" s="75"/>
      <c r="N70" s="112">
        <v>9</v>
      </c>
      <c r="O70" s="75"/>
      <c r="P70" s="112">
        <v>25</v>
      </c>
      <c r="Q70" s="75"/>
      <c r="R70" s="112" t="s">
        <v>5</v>
      </c>
      <c r="S70" s="112" t="s">
        <v>18</v>
      </c>
    </row>
    <row r="71" spans="1:19" ht="15.75" customHeight="1" x14ac:dyDescent="0.35">
      <c r="A71" s="112">
        <v>794</v>
      </c>
      <c r="B71" s="112" t="s">
        <v>2749</v>
      </c>
      <c r="C71" s="112" t="s">
        <v>2750</v>
      </c>
      <c r="D71" s="112" t="s">
        <v>1417</v>
      </c>
      <c r="E71" s="112" t="s">
        <v>295</v>
      </c>
      <c r="F71" s="112" t="s">
        <v>2751</v>
      </c>
      <c r="G71" s="196" t="s">
        <v>4800</v>
      </c>
      <c r="H71" s="75"/>
      <c r="I71" s="112" t="s">
        <v>63</v>
      </c>
      <c r="J71" s="112" t="s">
        <v>1118</v>
      </c>
      <c r="K71" s="75"/>
      <c r="L71" s="75"/>
      <c r="M71" s="75"/>
      <c r="N71" s="112">
        <v>15</v>
      </c>
      <c r="O71" s="75"/>
      <c r="P71" s="112">
        <v>24</v>
      </c>
      <c r="Q71" s="75"/>
      <c r="R71" s="112" t="s">
        <v>3</v>
      </c>
      <c r="S71" s="112" t="s">
        <v>18</v>
      </c>
    </row>
    <row r="72" spans="1:19" ht="15.75" customHeight="1" x14ac:dyDescent="0.35">
      <c r="A72" s="112">
        <v>1064</v>
      </c>
      <c r="B72" s="112" t="s">
        <v>3677</v>
      </c>
      <c r="C72" s="112" t="s">
        <v>3678</v>
      </c>
      <c r="D72" s="112" t="s">
        <v>2578</v>
      </c>
      <c r="E72" s="112" t="s">
        <v>346</v>
      </c>
      <c r="F72" s="112" t="s">
        <v>3679</v>
      </c>
      <c r="G72" s="196" t="s">
        <v>4801</v>
      </c>
      <c r="H72" s="75"/>
      <c r="I72" s="112" t="s">
        <v>63</v>
      </c>
      <c r="J72" s="112" t="s">
        <v>1118</v>
      </c>
      <c r="K72" s="75"/>
      <c r="L72" s="75"/>
      <c r="M72" s="75"/>
      <c r="N72" s="112">
        <v>1</v>
      </c>
      <c r="O72" s="75"/>
      <c r="P72" s="112">
        <v>32</v>
      </c>
      <c r="Q72" s="75"/>
      <c r="R72" s="112" t="s">
        <v>5</v>
      </c>
      <c r="S72" s="112" t="s">
        <v>18</v>
      </c>
    </row>
    <row r="73" spans="1:19" ht="15.75" customHeight="1" x14ac:dyDescent="0.35">
      <c r="A73" s="112">
        <v>735</v>
      </c>
      <c r="B73" s="112" t="s">
        <v>2576</v>
      </c>
      <c r="C73" s="112" t="s">
        <v>2577</v>
      </c>
      <c r="D73" s="112" t="s">
        <v>2578</v>
      </c>
      <c r="E73" s="112" t="s">
        <v>556</v>
      </c>
      <c r="F73" s="112" t="s">
        <v>2579</v>
      </c>
      <c r="G73" s="196" t="s">
        <v>4802</v>
      </c>
      <c r="H73" s="75"/>
      <c r="I73" s="112" t="s">
        <v>63</v>
      </c>
      <c r="J73" s="112" t="s">
        <v>1118</v>
      </c>
      <c r="K73" s="75"/>
      <c r="L73" s="75"/>
      <c r="M73" s="75"/>
      <c r="N73" s="75"/>
      <c r="O73" s="75"/>
      <c r="P73" s="112">
        <v>45</v>
      </c>
      <c r="Q73" s="75"/>
      <c r="R73" s="112" t="s">
        <v>3</v>
      </c>
      <c r="S73" s="112" t="s">
        <v>18</v>
      </c>
    </row>
    <row r="74" spans="1:19" ht="15.75" customHeight="1" x14ac:dyDescent="0.35">
      <c r="A74" s="112">
        <v>901</v>
      </c>
      <c r="B74" s="112" t="s">
        <v>3118</v>
      </c>
      <c r="C74" s="112" t="s">
        <v>3119</v>
      </c>
      <c r="D74" s="112" t="s">
        <v>3120</v>
      </c>
      <c r="E74" s="112" t="s">
        <v>493</v>
      </c>
      <c r="F74" s="112" t="s">
        <v>3121</v>
      </c>
      <c r="G74" s="196" t="s">
        <v>4803</v>
      </c>
      <c r="H74" s="75"/>
      <c r="I74" s="112" t="s">
        <v>63</v>
      </c>
      <c r="J74" s="112" t="s">
        <v>1118</v>
      </c>
      <c r="K74" s="75"/>
      <c r="L74" s="75"/>
      <c r="M74" s="75"/>
      <c r="N74" s="112">
        <v>17</v>
      </c>
      <c r="O74" s="75"/>
      <c r="P74" s="112">
        <v>42</v>
      </c>
      <c r="Q74" s="75"/>
      <c r="R74" s="112" t="s">
        <v>5</v>
      </c>
      <c r="S74" s="112" t="s">
        <v>18</v>
      </c>
    </row>
    <row r="75" spans="1:19" ht="15.75" customHeight="1" x14ac:dyDescent="0.35">
      <c r="A75" s="112">
        <v>949</v>
      </c>
      <c r="B75" s="112" t="s">
        <v>3281</v>
      </c>
      <c r="C75" s="112" t="s">
        <v>3282</v>
      </c>
      <c r="D75" s="112" t="s">
        <v>1600</v>
      </c>
      <c r="E75" s="112" t="s">
        <v>302</v>
      </c>
      <c r="F75" s="112" t="s">
        <v>3283</v>
      </c>
      <c r="G75" s="196" t="s">
        <v>4804</v>
      </c>
      <c r="H75" s="75"/>
      <c r="I75" s="112" t="s">
        <v>63</v>
      </c>
      <c r="J75" s="112" t="s">
        <v>1118</v>
      </c>
      <c r="K75" s="75"/>
      <c r="L75" s="75"/>
      <c r="M75" s="75"/>
      <c r="N75" s="112">
        <v>8</v>
      </c>
      <c r="O75" s="75"/>
      <c r="P75" s="112">
        <v>30</v>
      </c>
      <c r="Q75" s="75"/>
      <c r="R75" s="112" t="s">
        <v>5</v>
      </c>
      <c r="S75" s="112" t="s">
        <v>18</v>
      </c>
    </row>
    <row r="76" spans="1:19" ht="15.75" customHeight="1" x14ac:dyDescent="0.35">
      <c r="A76" s="112">
        <v>376</v>
      </c>
      <c r="B76" s="112" t="s">
        <v>1598</v>
      </c>
      <c r="C76" s="112" t="s">
        <v>1599</v>
      </c>
      <c r="D76" s="112" t="s">
        <v>1600</v>
      </c>
      <c r="E76" s="112" t="s">
        <v>288</v>
      </c>
      <c r="F76" s="112" t="s">
        <v>1601</v>
      </c>
      <c r="G76" s="112" t="s">
        <v>4805</v>
      </c>
      <c r="H76" s="75"/>
      <c r="I76" s="112" t="s">
        <v>63</v>
      </c>
      <c r="J76" s="112" t="s">
        <v>1118</v>
      </c>
      <c r="K76" s="75"/>
      <c r="L76" s="75"/>
      <c r="M76" s="75"/>
      <c r="N76" s="112">
        <v>30</v>
      </c>
      <c r="O76" s="75"/>
      <c r="P76" s="112">
        <v>30</v>
      </c>
      <c r="Q76" s="75"/>
      <c r="R76" s="112" t="s">
        <v>3</v>
      </c>
      <c r="S76" s="112" t="s">
        <v>18</v>
      </c>
    </row>
    <row r="77" spans="1:19" ht="15.75" customHeight="1" x14ac:dyDescent="0.35">
      <c r="A77" s="112">
        <v>542</v>
      </c>
      <c r="B77" s="112" t="s">
        <v>2076</v>
      </c>
      <c r="C77" s="112" t="s">
        <v>2077</v>
      </c>
      <c r="D77" s="112" t="s">
        <v>1600</v>
      </c>
      <c r="E77" s="112" t="s">
        <v>288</v>
      </c>
      <c r="F77" s="112" t="s">
        <v>2078</v>
      </c>
      <c r="G77" s="112" t="s">
        <v>4806</v>
      </c>
      <c r="H77" s="75"/>
      <c r="I77" s="112" t="s">
        <v>63</v>
      </c>
      <c r="J77" s="112" t="s">
        <v>1118</v>
      </c>
      <c r="K77" s="75"/>
      <c r="L77" s="75"/>
      <c r="M77" s="75"/>
      <c r="N77" s="112">
        <v>5</v>
      </c>
      <c r="O77" s="75"/>
      <c r="P77" s="112">
        <v>19</v>
      </c>
      <c r="Q77" s="75"/>
      <c r="R77" s="112" t="s">
        <v>3</v>
      </c>
      <c r="S77" s="112" t="s">
        <v>18</v>
      </c>
    </row>
    <row r="78" spans="1:19" ht="15.75" customHeight="1" x14ac:dyDescent="0.35">
      <c r="A78" s="112">
        <v>984</v>
      </c>
      <c r="B78" s="112" t="s">
        <v>3401</v>
      </c>
      <c r="C78" s="112" t="s">
        <v>3402</v>
      </c>
      <c r="D78" s="112" t="s">
        <v>1600</v>
      </c>
      <c r="E78" s="112" t="s">
        <v>295</v>
      </c>
      <c r="F78" s="112" t="s">
        <v>3403</v>
      </c>
      <c r="G78" s="196" t="s">
        <v>4807</v>
      </c>
      <c r="H78" s="75"/>
      <c r="I78" s="112" t="s">
        <v>63</v>
      </c>
      <c r="J78" s="112" t="s">
        <v>1118</v>
      </c>
      <c r="K78" s="75"/>
      <c r="L78" s="75"/>
      <c r="M78" s="75"/>
      <c r="N78" s="112">
        <v>3</v>
      </c>
      <c r="O78" s="75"/>
      <c r="P78" s="112">
        <v>34</v>
      </c>
      <c r="Q78" s="75"/>
      <c r="R78" s="112" t="s">
        <v>5</v>
      </c>
      <c r="S78" s="112" t="s">
        <v>18</v>
      </c>
    </row>
    <row r="79" spans="1:19" ht="15.75" customHeight="1" x14ac:dyDescent="0.35">
      <c r="A79" s="112">
        <v>896</v>
      </c>
      <c r="B79" s="112" t="s">
        <v>3101</v>
      </c>
      <c r="C79" s="112" t="s">
        <v>3102</v>
      </c>
      <c r="D79" s="112" t="s">
        <v>1600</v>
      </c>
      <c r="E79" s="112" t="s">
        <v>295</v>
      </c>
      <c r="F79" s="112" t="s">
        <v>3103</v>
      </c>
      <c r="G79" s="196" t="s">
        <v>4808</v>
      </c>
      <c r="H79" s="75"/>
      <c r="I79" s="112" t="s">
        <v>63</v>
      </c>
      <c r="J79" s="112" t="s">
        <v>1118</v>
      </c>
      <c r="K79" s="75"/>
      <c r="L79" s="75"/>
      <c r="M79" s="75"/>
      <c r="N79" s="75"/>
      <c r="O79" s="75"/>
      <c r="P79" s="112">
        <v>24</v>
      </c>
      <c r="Q79" s="75"/>
      <c r="R79" s="112" t="s">
        <v>5</v>
      </c>
      <c r="S79" s="112" t="s">
        <v>18</v>
      </c>
    </row>
    <row r="80" spans="1:19" ht="15.75" customHeight="1" x14ac:dyDescent="0.35">
      <c r="A80" s="112">
        <v>1009</v>
      </c>
      <c r="B80" s="112" t="s">
        <v>3488</v>
      </c>
      <c r="C80" s="112" t="s">
        <v>3489</v>
      </c>
      <c r="D80" s="112" t="s">
        <v>1600</v>
      </c>
      <c r="E80" s="112" t="s">
        <v>493</v>
      </c>
      <c r="F80" s="112" t="s">
        <v>3490</v>
      </c>
      <c r="G80" s="196" t="s">
        <v>4809</v>
      </c>
      <c r="H80" s="75"/>
      <c r="I80" s="112" t="s">
        <v>63</v>
      </c>
      <c r="J80" s="112" t="s">
        <v>1118</v>
      </c>
      <c r="K80" s="75"/>
      <c r="L80" s="75"/>
      <c r="M80" s="75"/>
      <c r="N80" s="112">
        <v>1</v>
      </c>
      <c r="O80" s="75"/>
      <c r="P80" s="112">
        <v>17</v>
      </c>
      <c r="Q80" s="75"/>
      <c r="R80" s="112" t="s">
        <v>5</v>
      </c>
      <c r="S80" s="112" t="s">
        <v>18</v>
      </c>
    </row>
    <row r="81" spans="1:19" ht="15.75" customHeight="1" x14ac:dyDescent="0.35">
      <c r="A81" s="112">
        <v>1036</v>
      </c>
      <c r="B81" s="112" t="s">
        <v>3583</v>
      </c>
      <c r="C81" s="112" t="s">
        <v>3584</v>
      </c>
      <c r="D81" s="112" t="s">
        <v>3585</v>
      </c>
      <c r="E81" s="112" t="s">
        <v>333</v>
      </c>
      <c r="F81" s="112" t="s">
        <v>3586</v>
      </c>
      <c r="G81" s="112" t="s">
        <v>3587</v>
      </c>
      <c r="H81" s="75"/>
      <c r="I81" s="112" t="s">
        <v>63</v>
      </c>
      <c r="J81" s="112" t="s">
        <v>1118</v>
      </c>
      <c r="K81" s="75"/>
      <c r="L81" s="75"/>
      <c r="M81" s="75"/>
      <c r="N81" s="112">
        <v>114</v>
      </c>
      <c r="O81" s="75"/>
      <c r="P81" s="112">
        <v>38</v>
      </c>
      <c r="Q81" s="75"/>
      <c r="R81" s="112" t="s">
        <v>5</v>
      </c>
      <c r="S81" s="112" t="s">
        <v>18</v>
      </c>
    </row>
    <row r="82" spans="1:19" ht="15.75" customHeight="1" x14ac:dyDescent="0.35">
      <c r="A82" s="112">
        <v>505</v>
      </c>
      <c r="B82" s="112" t="s">
        <v>1973</v>
      </c>
      <c r="C82" s="112" t="s">
        <v>1974</v>
      </c>
      <c r="D82" s="112" t="s">
        <v>1975</v>
      </c>
      <c r="E82" s="112" t="s">
        <v>295</v>
      </c>
      <c r="F82" s="112" t="s">
        <v>1976</v>
      </c>
      <c r="G82" s="112" t="s">
        <v>4810</v>
      </c>
      <c r="H82" s="75"/>
      <c r="I82" s="112" t="s">
        <v>63</v>
      </c>
      <c r="J82" s="112" t="s">
        <v>1118</v>
      </c>
      <c r="K82" s="75"/>
      <c r="L82" s="75"/>
      <c r="M82" s="75"/>
      <c r="N82" s="112">
        <v>1</v>
      </c>
      <c r="O82" s="75"/>
      <c r="P82" s="112">
        <v>28</v>
      </c>
      <c r="Q82" s="75"/>
      <c r="R82" s="112" t="s">
        <v>3</v>
      </c>
      <c r="S82" s="112" t="s">
        <v>18</v>
      </c>
    </row>
    <row r="83" spans="1:19" ht="15.75" customHeight="1" x14ac:dyDescent="0.35">
      <c r="A83" s="112">
        <v>671</v>
      </c>
      <c r="B83" s="112" t="s">
        <v>2385</v>
      </c>
      <c r="C83" s="112" t="s">
        <v>2386</v>
      </c>
      <c r="D83" s="112" t="s">
        <v>1975</v>
      </c>
      <c r="E83" s="112" t="s">
        <v>346</v>
      </c>
      <c r="F83" s="112" t="s">
        <v>2387</v>
      </c>
      <c r="G83" s="196" t="s">
        <v>4811</v>
      </c>
      <c r="H83" s="75"/>
      <c r="I83" s="112" t="s">
        <v>63</v>
      </c>
      <c r="J83" s="112" t="s">
        <v>1118</v>
      </c>
      <c r="K83" s="75"/>
      <c r="L83" s="75"/>
      <c r="M83" s="75"/>
      <c r="N83" s="75"/>
      <c r="O83" s="75"/>
      <c r="P83" s="112">
        <v>17</v>
      </c>
      <c r="Q83" s="75"/>
      <c r="R83" s="112" t="s">
        <v>3</v>
      </c>
      <c r="S83" s="112" t="s">
        <v>18</v>
      </c>
    </row>
    <row r="84" spans="1:19" ht="15.75" customHeight="1" x14ac:dyDescent="0.35">
      <c r="A84" s="112">
        <v>773</v>
      </c>
      <c r="B84" s="112" t="s">
        <v>2690</v>
      </c>
      <c r="C84" s="112" t="s">
        <v>2691</v>
      </c>
      <c r="D84" s="112" t="s">
        <v>1517</v>
      </c>
      <c r="E84" s="112" t="s">
        <v>288</v>
      </c>
      <c r="F84" s="112" t="s">
        <v>2692</v>
      </c>
      <c r="G84" s="196" t="s">
        <v>4812</v>
      </c>
      <c r="H84" s="75"/>
      <c r="I84" s="112" t="s">
        <v>63</v>
      </c>
      <c r="J84" s="112" t="s">
        <v>1118</v>
      </c>
      <c r="K84" s="75"/>
      <c r="L84" s="75"/>
      <c r="M84" s="75"/>
      <c r="N84" s="112">
        <v>4</v>
      </c>
      <c r="O84" s="75"/>
      <c r="P84" s="112">
        <v>19</v>
      </c>
      <c r="Q84" s="75"/>
      <c r="R84" s="112" t="s">
        <v>3</v>
      </c>
      <c r="S84" s="112" t="s">
        <v>18</v>
      </c>
    </row>
    <row r="85" spans="1:19" ht="15.75" customHeight="1" x14ac:dyDescent="0.35">
      <c r="A85" s="112">
        <v>349</v>
      </c>
      <c r="B85" s="112" t="s">
        <v>1515</v>
      </c>
      <c r="C85" s="112" t="s">
        <v>1516</v>
      </c>
      <c r="D85" s="112" t="s">
        <v>1517</v>
      </c>
      <c r="E85" s="112" t="s">
        <v>288</v>
      </c>
      <c r="F85" s="112" t="s">
        <v>1518</v>
      </c>
      <c r="G85" s="112" t="s">
        <v>4813</v>
      </c>
      <c r="H85" s="75"/>
      <c r="I85" s="112" t="s">
        <v>63</v>
      </c>
      <c r="J85" s="112" t="s">
        <v>1118</v>
      </c>
      <c r="K85" s="75"/>
      <c r="L85" s="75"/>
      <c r="M85" s="75"/>
      <c r="N85" s="112">
        <v>22</v>
      </c>
      <c r="O85" s="75"/>
      <c r="P85" s="112">
        <v>52</v>
      </c>
      <c r="Q85" s="75"/>
      <c r="R85" s="112" t="s">
        <v>3</v>
      </c>
      <c r="S85" s="112" t="s">
        <v>18</v>
      </c>
    </row>
    <row r="86" spans="1:19" ht="15.75" customHeight="1" x14ac:dyDescent="0.35">
      <c r="A86" s="112">
        <v>785</v>
      </c>
      <c r="B86" s="112" t="s">
        <v>2724</v>
      </c>
      <c r="C86" s="112" t="s">
        <v>2725</v>
      </c>
      <c r="D86" s="112" t="s">
        <v>1517</v>
      </c>
      <c r="E86" s="112" t="s">
        <v>346</v>
      </c>
      <c r="F86" s="112" t="s">
        <v>2726</v>
      </c>
      <c r="G86" s="196" t="s">
        <v>4814</v>
      </c>
      <c r="H86" s="75"/>
      <c r="I86" s="112" t="s">
        <v>63</v>
      </c>
      <c r="J86" s="112" t="s">
        <v>1118</v>
      </c>
      <c r="K86" s="75"/>
      <c r="L86" s="75"/>
      <c r="M86" s="75"/>
      <c r="N86" s="112">
        <v>4</v>
      </c>
      <c r="O86" s="75"/>
      <c r="P86" s="112">
        <v>62</v>
      </c>
      <c r="Q86" s="75"/>
      <c r="R86" s="112" t="s">
        <v>3</v>
      </c>
      <c r="S86" s="112" t="s">
        <v>18</v>
      </c>
    </row>
    <row r="87" spans="1:19" ht="15.75" customHeight="1" x14ac:dyDescent="0.35">
      <c r="A87" s="112">
        <v>674</v>
      </c>
      <c r="B87" s="112" t="s">
        <v>2393</v>
      </c>
      <c r="C87" s="112" t="s">
        <v>2394</v>
      </c>
      <c r="D87" s="112" t="s">
        <v>2395</v>
      </c>
      <c r="E87" s="112" t="s">
        <v>556</v>
      </c>
      <c r="F87" s="112" t="s">
        <v>2396</v>
      </c>
      <c r="G87" s="196" t="s">
        <v>4815</v>
      </c>
      <c r="H87" s="75"/>
      <c r="I87" s="112" t="s">
        <v>63</v>
      </c>
      <c r="J87" s="112" t="s">
        <v>1118</v>
      </c>
      <c r="K87" s="75"/>
      <c r="L87" s="75"/>
      <c r="M87" s="75"/>
      <c r="N87" s="75"/>
      <c r="O87" s="75"/>
      <c r="P87" s="112">
        <v>37</v>
      </c>
      <c r="Q87" s="75"/>
      <c r="R87" s="112" t="s">
        <v>3</v>
      </c>
      <c r="S87" s="112" t="s">
        <v>18</v>
      </c>
    </row>
    <row r="88" spans="1:19" ht="15.75" customHeight="1" x14ac:dyDescent="0.35">
      <c r="A88" s="112">
        <v>463</v>
      </c>
      <c r="B88" s="112" t="s">
        <v>1857</v>
      </c>
      <c r="C88" s="112" t="s">
        <v>1858</v>
      </c>
      <c r="D88" s="112" t="s">
        <v>1828</v>
      </c>
      <c r="E88" s="112" t="s">
        <v>288</v>
      </c>
      <c r="F88" s="112" t="s">
        <v>1859</v>
      </c>
      <c r="G88" s="112" t="s">
        <v>4816</v>
      </c>
      <c r="H88" s="75"/>
      <c r="I88" s="112" t="s">
        <v>63</v>
      </c>
      <c r="J88" s="112" t="s">
        <v>1118</v>
      </c>
      <c r="K88" s="75"/>
      <c r="L88" s="75"/>
      <c r="M88" s="75"/>
      <c r="N88" s="112">
        <v>6</v>
      </c>
      <c r="O88" s="75"/>
      <c r="P88" s="112">
        <v>63</v>
      </c>
      <c r="Q88" s="75"/>
      <c r="R88" s="112" t="s">
        <v>3</v>
      </c>
      <c r="S88" s="112" t="s">
        <v>18</v>
      </c>
    </row>
    <row r="89" spans="1:19" ht="15.75" customHeight="1" x14ac:dyDescent="0.35">
      <c r="A89" s="112">
        <v>1040</v>
      </c>
      <c r="B89" s="112" t="s">
        <v>3599</v>
      </c>
      <c r="C89" s="112" t="s">
        <v>3600</v>
      </c>
      <c r="D89" s="112" t="s">
        <v>1828</v>
      </c>
      <c r="E89" s="112" t="s">
        <v>288</v>
      </c>
      <c r="F89" s="112" t="s">
        <v>3601</v>
      </c>
      <c r="G89" s="196" t="s">
        <v>4817</v>
      </c>
      <c r="H89" s="75"/>
      <c r="I89" s="112" t="s">
        <v>63</v>
      </c>
      <c r="J89" s="112" t="s">
        <v>1118</v>
      </c>
      <c r="K89" s="75"/>
      <c r="L89" s="75"/>
      <c r="M89" s="75"/>
      <c r="N89" s="112">
        <v>14</v>
      </c>
      <c r="O89" s="75"/>
      <c r="P89" s="112">
        <v>43</v>
      </c>
      <c r="Q89" s="75"/>
      <c r="R89" s="112" t="s">
        <v>5</v>
      </c>
      <c r="S89" s="112" t="s">
        <v>18</v>
      </c>
    </row>
    <row r="90" spans="1:19" ht="15.75" customHeight="1" x14ac:dyDescent="0.35">
      <c r="A90" s="112">
        <v>943</v>
      </c>
      <c r="B90" s="112" t="s">
        <v>3259</v>
      </c>
      <c r="C90" s="112" t="s">
        <v>3260</v>
      </c>
      <c r="D90" s="112" t="s">
        <v>1828</v>
      </c>
      <c r="E90" s="112" t="s">
        <v>493</v>
      </c>
      <c r="F90" s="112" t="s">
        <v>3261</v>
      </c>
      <c r="G90" s="196" t="s">
        <v>4818</v>
      </c>
      <c r="H90" s="75"/>
      <c r="I90" s="112" t="s">
        <v>63</v>
      </c>
      <c r="J90" s="112" t="s">
        <v>1118</v>
      </c>
      <c r="K90" s="75"/>
      <c r="L90" s="75"/>
      <c r="M90" s="75"/>
      <c r="N90" s="112">
        <v>12</v>
      </c>
      <c r="O90" s="75"/>
      <c r="P90" s="112">
        <v>40</v>
      </c>
      <c r="Q90" s="75"/>
      <c r="R90" s="112" t="s">
        <v>5</v>
      </c>
      <c r="S90" s="112" t="s">
        <v>18</v>
      </c>
    </row>
    <row r="91" spans="1:19" ht="15.75" customHeight="1" x14ac:dyDescent="0.35">
      <c r="A91" s="112">
        <v>979</v>
      </c>
      <c r="B91" s="112" t="s">
        <v>3382</v>
      </c>
      <c r="C91" s="112" t="s">
        <v>3383</v>
      </c>
      <c r="D91" s="112" t="s">
        <v>1828</v>
      </c>
      <c r="E91" s="112" t="s">
        <v>493</v>
      </c>
      <c r="F91" s="112" t="s">
        <v>3384</v>
      </c>
      <c r="G91" s="196" t="s">
        <v>4819</v>
      </c>
      <c r="H91" s="75"/>
      <c r="I91" s="112" t="s">
        <v>63</v>
      </c>
      <c r="J91" s="112" t="s">
        <v>1118</v>
      </c>
      <c r="K91" s="75"/>
      <c r="L91" s="75"/>
      <c r="M91" s="75"/>
      <c r="N91" s="112">
        <v>12</v>
      </c>
      <c r="O91" s="75"/>
      <c r="P91" s="112">
        <v>41</v>
      </c>
      <c r="Q91" s="75"/>
      <c r="R91" s="112" t="s">
        <v>5</v>
      </c>
      <c r="S91" s="112" t="s">
        <v>18</v>
      </c>
    </row>
    <row r="92" spans="1:19" ht="15.75" customHeight="1" x14ac:dyDescent="0.35">
      <c r="A92" s="112">
        <v>584</v>
      </c>
      <c r="B92" s="112" t="s">
        <v>2176</v>
      </c>
      <c r="C92" s="112" t="s">
        <v>2177</v>
      </c>
      <c r="D92" s="112" t="s">
        <v>1828</v>
      </c>
      <c r="E92" s="112" t="s">
        <v>493</v>
      </c>
      <c r="F92" s="112" t="s">
        <v>2178</v>
      </c>
      <c r="G92" s="171" t="s">
        <v>4820</v>
      </c>
      <c r="H92" s="75"/>
      <c r="I92" s="112" t="s">
        <v>63</v>
      </c>
      <c r="J92" s="112" t="s">
        <v>1118</v>
      </c>
      <c r="K92" s="75"/>
      <c r="L92" s="75"/>
      <c r="M92" s="75"/>
      <c r="N92" s="112">
        <v>5</v>
      </c>
      <c r="O92" s="75"/>
      <c r="P92" s="112">
        <v>29</v>
      </c>
      <c r="Q92" s="75"/>
      <c r="R92" s="112" t="s">
        <v>3</v>
      </c>
      <c r="S92" s="112" t="s">
        <v>18</v>
      </c>
    </row>
    <row r="93" spans="1:19" ht="15.75" customHeight="1" x14ac:dyDescent="0.35">
      <c r="A93" s="112">
        <v>453</v>
      </c>
      <c r="B93" s="112" t="s">
        <v>1826</v>
      </c>
      <c r="C93" s="112" t="s">
        <v>1827</v>
      </c>
      <c r="D93" s="112" t="s">
        <v>1828</v>
      </c>
      <c r="E93" s="112" t="s">
        <v>493</v>
      </c>
      <c r="F93" s="112" t="s">
        <v>1829</v>
      </c>
      <c r="G93" s="112" t="s">
        <v>4821</v>
      </c>
      <c r="H93" s="75"/>
      <c r="I93" s="112" t="s">
        <v>63</v>
      </c>
      <c r="J93" s="112" t="s">
        <v>1118</v>
      </c>
      <c r="K93" s="75"/>
      <c r="L93" s="75"/>
      <c r="M93" s="75"/>
      <c r="N93" s="75"/>
      <c r="O93" s="75"/>
      <c r="P93" s="112">
        <v>32</v>
      </c>
      <c r="Q93" s="75"/>
      <c r="R93" s="112" t="s">
        <v>3</v>
      </c>
      <c r="S93" s="112" t="s">
        <v>18</v>
      </c>
    </row>
    <row r="94" spans="1:19" ht="15.75" customHeight="1" x14ac:dyDescent="0.35">
      <c r="A94" s="112">
        <v>493</v>
      </c>
      <c r="B94" s="112" t="s">
        <v>1941</v>
      </c>
      <c r="C94" s="112" t="s">
        <v>1942</v>
      </c>
      <c r="D94" s="112" t="s">
        <v>1828</v>
      </c>
      <c r="E94" s="112" t="s">
        <v>346</v>
      </c>
      <c r="F94" s="112" t="s">
        <v>1943</v>
      </c>
      <c r="G94" s="112" t="s">
        <v>4822</v>
      </c>
      <c r="H94" s="75"/>
      <c r="I94" s="112" t="s">
        <v>63</v>
      </c>
      <c r="J94" s="112" t="s">
        <v>1118</v>
      </c>
      <c r="K94" s="75"/>
      <c r="L94" s="75"/>
      <c r="M94" s="75"/>
      <c r="N94" s="112">
        <v>6</v>
      </c>
      <c r="O94" s="75"/>
      <c r="P94" s="112">
        <v>22</v>
      </c>
      <c r="Q94" s="75"/>
      <c r="R94" s="112" t="s">
        <v>3</v>
      </c>
      <c r="S94" s="112" t="s">
        <v>18</v>
      </c>
    </row>
    <row r="95" spans="1:19" ht="15.75" customHeight="1" x14ac:dyDescent="0.35">
      <c r="A95" s="112">
        <v>218</v>
      </c>
      <c r="B95" s="112" t="s">
        <v>1119</v>
      </c>
      <c r="C95" s="112" t="s">
        <v>1120</v>
      </c>
      <c r="D95" s="112" t="s">
        <v>1121</v>
      </c>
      <c r="E95" s="112" t="s">
        <v>346</v>
      </c>
      <c r="F95" s="112" t="s">
        <v>1122</v>
      </c>
      <c r="G95" s="112" t="s">
        <v>4823</v>
      </c>
      <c r="H95" s="75"/>
      <c r="I95" s="112" t="s">
        <v>63</v>
      </c>
      <c r="J95" s="112" t="s">
        <v>1118</v>
      </c>
      <c r="K95" s="75"/>
      <c r="L95" s="75"/>
      <c r="M95" s="75"/>
      <c r="N95" s="112">
        <v>5</v>
      </c>
      <c r="O95" s="75"/>
      <c r="P95" s="112">
        <v>36</v>
      </c>
      <c r="Q95" s="75"/>
      <c r="R95" s="112" t="s">
        <v>3</v>
      </c>
      <c r="S95" s="112" t="s">
        <v>18</v>
      </c>
    </row>
    <row r="96" spans="1:19" ht="15.75" customHeight="1" x14ac:dyDescent="0.35">
      <c r="A96" s="112">
        <v>472</v>
      </c>
      <c r="B96" s="112" t="s">
        <v>1877</v>
      </c>
      <c r="C96" s="112" t="s">
        <v>1878</v>
      </c>
      <c r="D96" s="112" t="s">
        <v>1828</v>
      </c>
      <c r="E96" s="112" t="s">
        <v>346</v>
      </c>
      <c r="F96" s="112" t="s">
        <v>1879</v>
      </c>
      <c r="G96" s="171" t="s">
        <v>4824</v>
      </c>
      <c r="H96" s="75"/>
      <c r="I96" s="112" t="s">
        <v>63</v>
      </c>
      <c r="J96" s="112" t="s">
        <v>1118</v>
      </c>
      <c r="K96" s="75"/>
      <c r="L96" s="75"/>
      <c r="M96" s="75"/>
      <c r="N96" s="112">
        <v>4</v>
      </c>
      <c r="O96" s="75"/>
      <c r="P96" s="112">
        <v>40</v>
      </c>
      <c r="Q96" s="75"/>
      <c r="R96" s="112" t="s">
        <v>3</v>
      </c>
      <c r="S96" s="112" t="s">
        <v>18</v>
      </c>
    </row>
    <row r="97" spans="1:19" ht="15.75" customHeight="1" x14ac:dyDescent="0.35">
      <c r="A97" s="112">
        <v>822</v>
      </c>
      <c r="B97" s="112" t="s">
        <v>2833</v>
      </c>
      <c r="C97" s="112" t="s">
        <v>2834</v>
      </c>
      <c r="D97" s="112" t="s">
        <v>1828</v>
      </c>
      <c r="E97" s="112" t="s">
        <v>346</v>
      </c>
      <c r="F97" s="112" t="s">
        <v>2835</v>
      </c>
      <c r="G97" s="196" t="s">
        <v>4825</v>
      </c>
      <c r="H97" s="75"/>
      <c r="I97" s="112" t="s">
        <v>63</v>
      </c>
      <c r="J97" s="112" t="s">
        <v>1118</v>
      </c>
      <c r="K97" s="75"/>
      <c r="L97" s="75"/>
      <c r="M97" s="75"/>
      <c r="N97" s="112">
        <v>6</v>
      </c>
      <c r="O97" s="75"/>
      <c r="P97" s="112">
        <v>40</v>
      </c>
      <c r="Q97" s="75"/>
      <c r="R97" s="112" t="s">
        <v>5</v>
      </c>
      <c r="S97" s="112" t="s">
        <v>18</v>
      </c>
    </row>
    <row r="98" spans="1:19" ht="15.75" customHeight="1" x14ac:dyDescent="0.35">
      <c r="A98" s="112">
        <v>1072</v>
      </c>
      <c r="B98" s="112" t="s">
        <v>3705</v>
      </c>
      <c r="C98" s="112" t="s">
        <v>3706</v>
      </c>
      <c r="D98" s="112" t="s">
        <v>1828</v>
      </c>
      <c r="E98" s="112" t="s">
        <v>346</v>
      </c>
      <c r="F98" s="112" t="s">
        <v>3707</v>
      </c>
      <c r="G98" s="196" t="s">
        <v>4826</v>
      </c>
      <c r="H98" s="75"/>
      <c r="I98" s="112" t="s">
        <v>63</v>
      </c>
      <c r="J98" s="112" t="s">
        <v>1118</v>
      </c>
      <c r="K98" s="75"/>
      <c r="L98" s="75"/>
      <c r="M98" s="75"/>
      <c r="N98" s="75"/>
      <c r="O98" s="75"/>
      <c r="P98" s="112">
        <v>17</v>
      </c>
      <c r="Q98" s="75"/>
      <c r="R98" s="112" t="s">
        <v>5</v>
      </c>
      <c r="S98" s="112" t="s">
        <v>18</v>
      </c>
    </row>
    <row r="99" spans="1:19" ht="15.75" customHeight="1" x14ac:dyDescent="0.35">
      <c r="A99" s="112">
        <v>754</v>
      </c>
      <c r="B99" s="112" t="s">
        <v>2635</v>
      </c>
      <c r="C99" s="112" t="s">
        <v>2636</v>
      </c>
      <c r="D99" s="112" t="s">
        <v>1828</v>
      </c>
      <c r="E99" s="112" t="s">
        <v>346</v>
      </c>
      <c r="F99" s="112" t="s">
        <v>2637</v>
      </c>
      <c r="G99" s="196" t="s">
        <v>4827</v>
      </c>
      <c r="H99" s="75"/>
      <c r="I99" s="112" t="s">
        <v>63</v>
      </c>
      <c r="J99" s="112" t="s">
        <v>1118</v>
      </c>
      <c r="K99" s="75"/>
      <c r="L99" s="75"/>
      <c r="M99" s="75"/>
      <c r="N99" s="112">
        <v>1</v>
      </c>
      <c r="O99" s="75"/>
      <c r="P99" s="112">
        <v>43</v>
      </c>
      <c r="Q99" s="75"/>
      <c r="R99" s="112" t="s">
        <v>3</v>
      </c>
      <c r="S99" s="112" t="s">
        <v>18</v>
      </c>
    </row>
    <row r="100" spans="1:19" ht="15.75" customHeight="1" x14ac:dyDescent="0.35">
      <c r="A100" s="112">
        <v>733</v>
      </c>
      <c r="B100" s="112" t="s">
        <v>2570</v>
      </c>
      <c r="C100" s="112" t="s">
        <v>2571</v>
      </c>
      <c r="D100" s="112" t="s">
        <v>1828</v>
      </c>
      <c r="E100" s="112" t="s">
        <v>346</v>
      </c>
      <c r="F100" s="112" t="s">
        <v>2572</v>
      </c>
      <c r="G100" s="196" t="s">
        <v>4828</v>
      </c>
      <c r="H100" s="75"/>
      <c r="I100" s="112" t="s">
        <v>63</v>
      </c>
      <c r="J100" s="112" t="s">
        <v>1118</v>
      </c>
      <c r="K100" s="75"/>
      <c r="L100" s="75"/>
      <c r="M100" s="75"/>
      <c r="N100" s="75"/>
      <c r="O100" s="75"/>
      <c r="P100" s="112">
        <v>30</v>
      </c>
      <c r="Q100" s="75"/>
      <c r="R100" s="112" t="s">
        <v>3</v>
      </c>
      <c r="S100" s="112" t="s">
        <v>18</v>
      </c>
    </row>
    <row r="101" spans="1:19" ht="15.75" customHeight="1" x14ac:dyDescent="0.35">
      <c r="A101" s="112">
        <v>1055</v>
      </c>
      <c r="B101" s="112" t="s">
        <v>3650</v>
      </c>
      <c r="C101" s="112" t="s">
        <v>3651</v>
      </c>
      <c r="D101" s="112" t="s">
        <v>1828</v>
      </c>
      <c r="E101" s="112" t="s">
        <v>346</v>
      </c>
      <c r="F101" s="112" t="s">
        <v>3652</v>
      </c>
      <c r="G101" s="112" t="s">
        <v>3653</v>
      </c>
      <c r="H101" s="75"/>
      <c r="I101" s="112" t="s">
        <v>63</v>
      </c>
      <c r="J101" s="112" t="s">
        <v>1118</v>
      </c>
      <c r="K101" s="75"/>
      <c r="L101" s="75"/>
      <c r="M101" s="75"/>
      <c r="N101" s="75"/>
      <c r="O101" s="75"/>
      <c r="P101" s="112">
        <v>41</v>
      </c>
      <c r="Q101" s="75"/>
      <c r="R101" s="112" t="s">
        <v>5</v>
      </c>
      <c r="S101" s="112" t="s">
        <v>18</v>
      </c>
    </row>
    <row r="102" spans="1:19" ht="15.75" customHeight="1" x14ac:dyDescent="0.35">
      <c r="A102" s="112">
        <v>986</v>
      </c>
      <c r="B102" s="112" t="s">
        <v>3408</v>
      </c>
      <c r="C102" s="112" t="s">
        <v>3409</v>
      </c>
      <c r="D102" s="112" t="s">
        <v>1828</v>
      </c>
      <c r="E102" s="112" t="s">
        <v>346</v>
      </c>
      <c r="F102" s="112" t="s">
        <v>3410</v>
      </c>
      <c r="G102" s="196" t="s">
        <v>4829</v>
      </c>
      <c r="H102" s="75"/>
      <c r="I102" s="112" t="s">
        <v>63</v>
      </c>
      <c r="J102" s="112" t="s">
        <v>1118</v>
      </c>
      <c r="K102" s="75"/>
      <c r="L102" s="75"/>
      <c r="M102" s="75"/>
      <c r="N102" s="112">
        <v>3</v>
      </c>
      <c r="O102" s="75"/>
      <c r="P102" s="112">
        <v>13</v>
      </c>
      <c r="Q102" s="75"/>
      <c r="R102" s="112" t="s">
        <v>5</v>
      </c>
      <c r="S102" s="112" t="s">
        <v>18</v>
      </c>
    </row>
    <row r="103" spans="1:19" ht="15.75" customHeight="1" x14ac:dyDescent="0.35">
      <c r="A103" s="112">
        <v>706</v>
      </c>
      <c r="B103" s="112" t="s">
        <v>2487</v>
      </c>
      <c r="C103" s="112" t="s">
        <v>2488</v>
      </c>
      <c r="D103" s="112" t="s">
        <v>1390</v>
      </c>
      <c r="E103" s="112" t="s">
        <v>310</v>
      </c>
      <c r="F103" s="112" t="s">
        <v>2489</v>
      </c>
      <c r="G103" s="196" t="s">
        <v>4830</v>
      </c>
      <c r="H103" s="75"/>
      <c r="I103" s="112" t="s">
        <v>63</v>
      </c>
      <c r="J103" s="112" t="s">
        <v>1118</v>
      </c>
      <c r="K103" s="75"/>
      <c r="L103" s="75"/>
      <c r="M103" s="75"/>
      <c r="N103" s="112">
        <v>43</v>
      </c>
      <c r="O103" s="75"/>
      <c r="P103" s="112">
        <v>36</v>
      </c>
      <c r="Q103" s="75"/>
      <c r="R103" s="112" t="s">
        <v>3</v>
      </c>
      <c r="S103" s="112" t="s">
        <v>18</v>
      </c>
    </row>
    <row r="104" spans="1:19" ht="15.75" customHeight="1" x14ac:dyDescent="0.35">
      <c r="A104" s="112">
        <v>306</v>
      </c>
      <c r="B104" s="112" t="s">
        <v>1388</v>
      </c>
      <c r="C104" s="112" t="s">
        <v>1389</v>
      </c>
      <c r="D104" s="112" t="s">
        <v>1390</v>
      </c>
      <c r="E104" s="112" t="s">
        <v>302</v>
      </c>
      <c r="F104" s="112" t="s">
        <v>1391</v>
      </c>
      <c r="G104" s="112" t="s">
        <v>4831</v>
      </c>
      <c r="H104" s="75"/>
      <c r="I104" s="112" t="s">
        <v>63</v>
      </c>
      <c r="J104" s="112" t="s">
        <v>1118</v>
      </c>
      <c r="K104" s="75"/>
      <c r="L104" s="75"/>
      <c r="M104" s="75"/>
      <c r="N104" s="112">
        <v>20</v>
      </c>
      <c r="O104" s="75"/>
      <c r="P104" s="112">
        <v>53</v>
      </c>
      <c r="Q104" s="75"/>
      <c r="R104" s="112" t="s">
        <v>3</v>
      </c>
      <c r="S104" s="112" t="s">
        <v>18</v>
      </c>
    </row>
    <row r="105" spans="1:19" ht="15.75" customHeight="1" x14ac:dyDescent="0.35">
      <c r="A105" s="112">
        <v>893</v>
      </c>
      <c r="B105" s="112" t="s">
        <v>3088</v>
      </c>
      <c r="C105" s="112" t="s">
        <v>3089</v>
      </c>
      <c r="D105" s="112" t="s">
        <v>1390</v>
      </c>
      <c r="E105" s="112" t="s">
        <v>295</v>
      </c>
      <c r="F105" s="112" t="s">
        <v>3090</v>
      </c>
      <c r="G105" s="112" t="s">
        <v>3091</v>
      </c>
      <c r="H105" s="75"/>
      <c r="I105" s="112" t="s">
        <v>63</v>
      </c>
      <c r="J105" s="112" t="s">
        <v>1118</v>
      </c>
      <c r="K105" s="75"/>
      <c r="L105" s="75"/>
      <c r="M105" s="75"/>
      <c r="N105" s="112">
        <v>96</v>
      </c>
      <c r="O105" s="75"/>
      <c r="P105" s="112">
        <v>59</v>
      </c>
      <c r="Q105" s="75"/>
      <c r="R105" s="112" t="s">
        <v>5</v>
      </c>
      <c r="S105" s="112" t="s">
        <v>18</v>
      </c>
    </row>
    <row r="106" spans="1:19" ht="15.75" customHeight="1" x14ac:dyDescent="0.35">
      <c r="A106" s="112">
        <v>698</v>
      </c>
      <c r="B106" s="112" t="s">
        <v>2462</v>
      </c>
      <c r="C106" s="112" t="s">
        <v>2463</v>
      </c>
      <c r="D106" s="112" t="s">
        <v>1390</v>
      </c>
      <c r="E106" s="112" t="s">
        <v>493</v>
      </c>
      <c r="F106" s="112" t="s">
        <v>2464</v>
      </c>
      <c r="G106" s="196" t="s">
        <v>4832</v>
      </c>
      <c r="H106" s="75"/>
      <c r="I106" s="112" t="s">
        <v>63</v>
      </c>
      <c r="J106" s="112" t="s">
        <v>1118</v>
      </c>
      <c r="K106" s="75"/>
      <c r="L106" s="75"/>
      <c r="M106" s="75"/>
      <c r="N106" s="112">
        <v>10</v>
      </c>
      <c r="O106" s="75"/>
      <c r="P106" s="112">
        <v>30</v>
      </c>
      <c r="Q106" s="75"/>
      <c r="R106" s="112" t="s">
        <v>3</v>
      </c>
      <c r="S106" s="112" t="s">
        <v>18</v>
      </c>
    </row>
    <row r="107" spans="1:19" ht="15.75" customHeight="1" x14ac:dyDescent="0.35">
      <c r="A107" s="112">
        <v>927</v>
      </c>
      <c r="B107" s="112" t="s">
        <v>3208</v>
      </c>
      <c r="C107" s="112" t="s">
        <v>3209</v>
      </c>
      <c r="D107" s="112" t="s">
        <v>1390</v>
      </c>
      <c r="E107" s="112" t="s">
        <v>493</v>
      </c>
      <c r="F107" s="112" t="s">
        <v>3210</v>
      </c>
      <c r="G107" s="196" t="s">
        <v>4833</v>
      </c>
      <c r="H107" s="75"/>
      <c r="I107" s="112" t="s">
        <v>63</v>
      </c>
      <c r="J107" s="112" t="s">
        <v>1118</v>
      </c>
      <c r="K107" s="75"/>
      <c r="L107" s="75"/>
      <c r="M107" s="75"/>
      <c r="N107" s="112">
        <v>11</v>
      </c>
      <c r="O107" s="75"/>
      <c r="P107" s="112">
        <v>34</v>
      </c>
      <c r="Q107" s="75"/>
      <c r="R107" s="112" t="s">
        <v>5</v>
      </c>
      <c r="S107" s="112" t="s">
        <v>18</v>
      </c>
    </row>
    <row r="108" spans="1:19" ht="15.75" customHeight="1" x14ac:dyDescent="0.35">
      <c r="A108" s="112">
        <v>722</v>
      </c>
      <c r="B108" s="112" t="s">
        <v>2537</v>
      </c>
      <c r="C108" s="112" t="s">
        <v>2538</v>
      </c>
      <c r="D108" s="112" t="s">
        <v>2539</v>
      </c>
      <c r="E108" s="112" t="s">
        <v>556</v>
      </c>
      <c r="F108" s="112" t="s">
        <v>2540</v>
      </c>
      <c r="G108" s="196" t="s">
        <v>4834</v>
      </c>
      <c r="H108" s="75"/>
      <c r="I108" s="112" t="s">
        <v>63</v>
      </c>
      <c r="J108" s="112" t="s">
        <v>1118</v>
      </c>
      <c r="K108" s="75"/>
      <c r="L108" s="75"/>
      <c r="M108" s="75"/>
      <c r="N108" s="75"/>
      <c r="O108" s="75"/>
      <c r="P108" s="112">
        <v>25</v>
      </c>
      <c r="Q108" s="75"/>
      <c r="R108" s="112" t="s">
        <v>3</v>
      </c>
      <c r="S108" s="112" t="s">
        <v>18</v>
      </c>
    </row>
    <row r="109" spans="1:19" ht="15.75" customHeight="1" x14ac:dyDescent="0.35">
      <c r="A109" s="112">
        <v>1053</v>
      </c>
      <c r="B109" s="112" t="s">
        <v>3645</v>
      </c>
      <c r="C109" s="112" t="s">
        <v>3646</v>
      </c>
      <c r="D109" s="112" t="s">
        <v>3056</v>
      </c>
      <c r="E109" s="112" t="s">
        <v>310</v>
      </c>
      <c r="F109" s="112" t="s">
        <v>3647</v>
      </c>
      <c r="G109" s="196" t="s">
        <v>4835</v>
      </c>
      <c r="H109" s="75"/>
      <c r="I109" s="112" t="s">
        <v>63</v>
      </c>
      <c r="J109" s="112" t="s">
        <v>1118</v>
      </c>
      <c r="K109" s="75"/>
      <c r="L109" s="75"/>
      <c r="M109" s="75"/>
      <c r="N109" s="112">
        <v>38</v>
      </c>
      <c r="O109" s="75"/>
      <c r="P109" s="112">
        <v>18</v>
      </c>
      <c r="Q109" s="75"/>
      <c r="R109" s="112" t="s">
        <v>5</v>
      </c>
      <c r="S109" s="112" t="s">
        <v>18</v>
      </c>
    </row>
    <row r="110" spans="1:19" ht="15.75" customHeight="1" x14ac:dyDescent="0.35">
      <c r="A110" s="112">
        <v>883</v>
      </c>
      <c r="B110" s="112" t="s">
        <v>3054</v>
      </c>
      <c r="C110" s="112" t="s">
        <v>3055</v>
      </c>
      <c r="D110" s="112" t="s">
        <v>3056</v>
      </c>
      <c r="E110" s="112" t="s">
        <v>556</v>
      </c>
      <c r="F110" s="112" t="s">
        <v>3057</v>
      </c>
      <c r="G110" s="112" t="s">
        <v>3058</v>
      </c>
      <c r="H110" s="75"/>
      <c r="I110" s="112" t="s">
        <v>63</v>
      </c>
      <c r="J110" s="112" t="s">
        <v>1118</v>
      </c>
      <c r="K110" s="75"/>
      <c r="L110" s="75"/>
      <c r="M110" s="75"/>
      <c r="N110" s="75"/>
      <c r="O110" s="75"/>
      <c r="P110" s="112">
        <v>42</v>
      </c>
      <c r="Q110" s="75"/>
      <c r="R110" s="112" t="s">
        <v>5</v>
      </c>
      <c r="S110" s="112" t="s">
        <v>18</v>
      </c>
    </row>
    <row r="111" spans="1:19" ht="15.75" customHeight="1" x14ac:dyDescent="0.35">
      <c r="A111" s="112">
        <v>270</v>
      </c>
      <c r="B111" s="112" t="s">
        <v>1283</v>
      </c>
      <c r="C111" s="112" t="s">
        <v>1284</v>
      </c>
      <c r="D111" s="112" t="s">
        <v>1285</v>
      </c>
      <c r="E111" s="112" t="s">
        <v>493</v>
      </c>
      <c r="F111" s="112" t="s">
        <v>1286</v>
      </c>
      <c r="G111" s="112" t="s">
        <v>4836</v>
      </c>
      <c r="H111" s="75"/>
      <c r="I111" s="112" t="s">
        <v>63</v>
      </c>
      <c r="J111" s="112" t="s">
        <v>1118</v>
      </c>
      <c r="K111" s="75"/>
      <c r="L111" s="75"/>
      <c r="M111" s="75"/>
      <c r="N111" s="112">
        <v>1</v>
      </c>
      <c r="O111" s="75"/>
      <c r="P111" s="112">
        <v>35</v>
      </c>
      <c r="Q111" s="75"/>
      <c r="R111" s="112" t="s">
        <v>3</v>
      </c>
      <c r="S111" s="112" t="s">
        <v>18</v>
      </c>
    </row>
    <row r="112" spans="1:19" ht="15.75" customHeight="1" x14ac:dyDescent="0.35">
      <c r="A112" s="112">
        <v>981</v>
      </c>
      <c r="B112" s="112" t="s">
        <v>3390</v>
      </c>
      <c r="C112" s="112" t="s">
        <v>3391</v>
      </c>
      <c r="D112" s="112" t="s">
        <v>1642</v>
      </c>
      <c r="E112" s="112" t="s">
        <v>288</v>
      </c>
      <c r="F112" s="112" t="s">
        <v>3392</v>
      </c>
      <c r="G112" s="179" t="s">
        <v>4837</v>
      </c>
      <c r="H112" s="75"/>
      <c r="I112" s="112" t="s">
        <v>63</v>
      </c>
      <c r="J112" s="112" t="s">
        <v>1118</v>
      </c>
      <c r="K112" s="75"/>
      <c r="L112" s="75"/>
      <c r="M112" s="75"/>
      <c r="N112" s="112">
        <v>12</v>
      </c>
      <c r="O112" s="75"/>
      <c r="P112" s="112">
        <v>30</v>
      </c>
      <c r="Q112" s="75"/>
      <c r="R112" s="112" t="s">
        <v>5</v>
      </c>
      <c r="S112" s="112" t="s">
        <v>18</v>
      </c>
    </row>
    <row r="113" spans="1:19" ht="15.75" customHeight="1" x14ac:dyDescent="0.35">
      <c r="A113" s="112">
        <v>391</v>
      </c>
      <c r="B113" s="112" t="s">
        <v>1640</v>
      </c>
      <c r="C113" s="112" t="s">
        <v>1641</v>
      </c>
      <c r="D113" s="112" t="s">
        <v>1642</v>
      </c>
      <c r="E113" s="112" t="s">
        <v>346</v>
      </c>
      <c r="F113" s="112" t="s">
        <v>1643</v>
      </c>
      <c r="G113" s="112" t="s">
        <v>4838</v>
      </c>
      <c r="H113" s="75"/>
      <c r="I113" s="112" t="s">
        <v>63</v>
      </c>
      <c r="J113" s="112" t="s">
        <v>1118</v>
      </c>
      <c r="K113" s="75"/>
      <c r="L113" s="75"/>
      <c r="M113" s="75"/>
      <c r="N113" s="75"/>
      <c r="O113" s="75"/>
      <c r="P113" s="112">
        <v>36</v>
      </c>
      <c r="Q113" s="75"/>
      <c r="R113" s="112" t="s">
        <v>3</v>
      </c>
      <c r="S113" s="112" t="s">
        <v>18</v>
      </c>
    </row>
    <row r="114" spans="1:19" ht="15.75" customHeight="1" x14ac:dyDescent="0.35">
      <c r="A114" s="112">
        <v>745</v>
      </c>
      <c r="B114" s="112" t="s">
        <v>2607</v>
      </c>
      <c r="C114" s="112" t="s">
        <v>2608</v>
      </c>
      <c r="D114" s="112" t="s">
        <v>2609</v>
      </c>
      <c r="E114" s="112" t="s">
        <v>288</v>
      </c>
      <c r="F114" s="112" t="s">
        <v>2610</v>
      </c>
      <c r="G114" s="196" t="s">
        <v>4839</v>
      </c>
      <c r="H114" s="75"/>
      <c r="I114" s="112" t="s">
        <v>63</v>
      </c>
      <c r="J114" s="112" t="s">
        <v>1118</v>
      </c>
      <c r="K114" s="75"/>
      <c r="L114" s="75"/>
      <c r="M114" s="75"/>
      <c r="N114" s="112">
        <v>11</v>
      </c>
      <c r="O114" s="75"/>
      <c r="P114" s="112">
        <v>45</v>
      </c>
      <c r="Q114" s="75"/>
      <c r="R114" s="112" t="s">
        <v>3</v>
      </c>
      <c r="S114" s="112" t="s">
        <v>18</v>
      </c>
    </row>
    <row r="115" spans="1:19" ht="15.75" customHeight="1" x14ac:dyDescent="0.35">
      <c r="A115" s="112">
        <v>1013</v>
      </c>
      <c r="B115" s="112" t="s">
        <v>3501</v>
      </c>
      <c r="C115" s="112" t="s">
        <v>3502</v>
      </c>
      <c r="D115" s="112" t="s">
        <v>2609</v>
      </c>
      <c r="E115" s="112" t="s">
        <v>288</v>
      </c>
      <c r="F115" s="112" t="s">
        <v>3503</v>
      </c>
      <c r="G115" s="196" t="s">
        <v>4840</v>
      </c>
      <c r="H115" s="75"/>
      <c r="I115" s="112" t="s">
        <v>63</v>
      </c>
      <c r="J115" s="112" t="s">
        <v>1118</v>
      </c>
      <c r="K115" s="75"/>
      <c r="L115" s="75"/>
      <c r="M115" s="75"/>
      <c r="N115" s="112">
        <v>8</v>
      </c>
      <c r="O115" s="75"/>
      <c r="P115" s="112">
        <v>34</v>
      </c>
      <c r="Q115" s="75"/>
      <c r="R115" s="112" t="s">
        <v>5</v>
      </c>
      <c r="S115" s="112" t="s">
        <v>18</v>
      </c>
    </row>
    <row r="116" spans="1:19" ht="15.75" customHeight="1" x14ac:dyDescent="0.35">
      <c r="A116" s="112">
        <v>441</v>
      </c>
      <c r="B116" s="112" t="s">
        <v>1790</v>
      </c>
      <c r="C116" s="112" t="s">
        <v>1791</v>
      </c>
      <c r="D116" s="112" t="s">
        <v>1792</v>
      </c>
      <c r="E116" s="112" t="s">
        <v>295</v>
      </c>
      <c r="F116" s="112" t="s">
        <v>1793</v>
      </c>
      <c r="G116" s="112" t="s">
        <v>4841</v>
      </c>
      <c r="H116" s="75"/>
      <c r="I116" s="112" t="s">
        <v>63</v>
      </c>
      <c r="J116" s="112" t="s">
        <v>1118</v>
      </c>
      <c r="K116" s="75"/>
      <c r="L116" s="75"/>
      <c r="M116" s="75"/>
      <c r="N116" s="112">
        <v>9</v>
      </c>
      <c r="O116" s="75"/>
      <c r="P116" s="112">
        <v>150</v>
      </c>
      <c r="Q116" s="75"/>
      <c r="R116" s="112" t="s">
        <v>3</v>
      </c>
      <c r="S116" s="112" t="s">
        <v>18</v>
      </c>
    </row>
    <row r="117" spans="1:19" ht="15.75" customHeight="1" x14ac:dyDescent="0.35">
      <c r="A117" s="112">
        <v>849</v>
      </c>
      <c r="B117" s="112" t="s">
        <v>2933</v>
      </c>
      <c r="C117" s="112" t="s">
        <v>2934</v>
      </c>
      <c r="D117" s="112" t="s">
        <v>2935</v>
      </c>
      <c r="E117" s="112" t="s">
        <v>346</v>
      </c>
      <c r="F117" s="112" t="s">
        <v>2936</v>
      </c>
      <c r="G117" s="196" t="s">
        <v>4842</v>
      </c>
      <c r="H117" s="75"/>
      <c r="I117" s="112" t="s">
        <v>63</v>
      </c>
      <c r="J117" s="112" t="s">
        <v>1118</v>
      </c>
      <c r="K117" s="75"/>
      <c r="L117" s="75"/>
      <c r="M117" s="75"/>
      <c r="N117" s="112">
        <v>1</v>
      </c>
      <c r="O117" s="75"/>
      <c r="P117" s="112">
        <v>27</v>
      </c>
      <c r="Q117" s="75"/>
      <c r="R117" s="112" t="s">
        <v>5</v>
      </c>
      <c r="S117" s="112" t="s">
        <v>18</v>
      </c>
    </row>
    <row r="118" spans="1:19" ht="15.75" customHeight="1" x14ac:dyDescent="0.35">
      <c r="A118" s="112">
        <v>1017</v>
      </c>
      <c r="B118" s="112" t="s">
        <v>3515</v>
      </c>
      <c r="C118" s="112" t="s">
        <v>3516</v>
      </c>
      <c r="D118" s="112" t="s">
        <v>2523</v>
      </c>
      <c r="E118" s="112" t="s">
        <v>310</v>
      </c>
      <c r="F118" s="112" t="s">
        <v>3517</v>
      </c>
      <c r="G118" s="112" t="s">
        <v>3518</v>
      </c>
      <c r="H118" s="75"/>
      <c r="I118" s="112" t="s">
        <v>63</v>
      </c>
      <c r="J118" s="112" t="s">
        <v>1118</v>
      </c>
      <c r="K118" s="75"/>
      <c r="L118" s="75"/>
      <c r="M118" s="75"/>
      <c r="N118" s="75"/>
      <c r="O118" s="75"/>
      <c r="P118" s="112">
        <v>34</v>
      </c>
      <c r="Q118" s="75"/>
      <c r="R118" s="112" t="s">
        <v>5</v>
      </c>
      <c r="S118" s="112" t="s">
        <v>18</v>
      </c>
    </row>
    <row r="119" spans="1:19" ht="15.75" customHeight="1" x14ac:dyDescent="0.35">
      <c r="A119" s="112">
        <v>970</v>
      </c>
      <c r="B119" s="112" t="s">
        <v>3353</v>
      </c>
      <c r="C119" s="112" t="s">
        <v>3354</v>
      </c>
      <c r="D119" s="112" t="s">
        <v>2523</v>
      </c>
      <c r="E119" s="112" t="s">
        <v>288</v>
      </c>
      <c r="F119" s="112" t="s">
        <v>3355</v>
      </c>
      <c r="G119" s="196" t="s">
        <v>4843</v>
      </c>
      <c r="H119" s="75"/>
      <c r="I119" s="112" t="s">
        <v>63</v>
      </c>
      <c r="J119" s="112" t="s">
        <v>1118</v>
      </c>
      <c r="K119" s="75"/>
      <c r="L119" s="75"/>
      <c r="M119" s="75"/>
      <c r="N119" s="112">
        <v>3</v>
      </c>
      <c r="O119" s="75"/>
      <c r="P119" s="112">
        <v>36</v>
      </c>
      <c r="Q119" s="75"/>
      <c r="R119" s="112" t="s">
        <v>5</v>
      </c>
      <c r="S119" s="112" t="s">
        <v>18</v>
      </c>
    </row>
    <row r="120" spans="1:19" ht="15.75" customHeight="1" x14ac:dyDescent="0.35">
      <c r="A120" s="112">
        <v>717</v>
      </c>
      <c r="B120" s="112" t="s">
        <v>2521</v>
      </c>
      <c r="C120" s="112" t="s">
        <v>2522</v>
      </c>
      <c r="D120" s="112" t="s">
        <v>2523</v>
      </c>
      <c r="E120" s="112" t="s">
        <v>556</v>
      </c>
      <c r="F120" s="112" t="s">
        <v>2524</v>
      </c>
      <c r="G120" s="196" t="s">
        <v>4844</v>
      </c>
      <c r="H120" s="75"/>
      <c r="I120" s="112" t="s">
        <v>63</v>
      </c>
      <c r="J120" s="112" t="s">
        <v>1118</v>
      </c>
      <c r="K120" s="75"/>
      <c r="L120" s="75"/>
      <c r="M120" s="75"/>
      <c r="N120" s="75"/>
      <c r="O120" s="75"/>
      <c r="P120" s="112">
        <v>16</v>
      </c>
      <c r="Q120" s="75"/>
      <c r="R120" s="112" t="s">
        <v>3</v>
      </c>
      <c r="S120" s="112" t="s">
        <v>18</v>
      </c>
    </row>
    <row r="121" spans="1:19" ht="15.75" customHeight="1" x14ac:dyDescent="0.35">
      <c r="A121" s="112">
        <v>806</v>
      </c>
      <c r="B121" s="112" t="s">
        <v>2782</v>
      </c>
      <c r="C121" s="112" t="s">
        <v>2783</v>
      </c>
      <c r="D121" s="112" t="s">
        <v>2523</v>
      </c>
      <c r="E121" s="112" t="s">
        <v>556</v>
      </c>
      <c r="F121" s="112" t="s">
        <v>2784</v>
      </c>
      <c r="G121" s="196" t="s">
        <v>4845</v>
      </c>
      <c r="H121" s="75"/>
      <c r="I121" s="112" t="s">
        <v>63</v>
      </c>
      <c r="J121" s="112" t="s">
        <v>1118</v>
      </c>
      <c r="K121" s="75"/>
      <c r="L121" s="75"/>
      <c r="M121" s="75"/>
      <c r="N121" s="112">
        <v>2</v>
      </c>
      <c r="O121" s="75"/>
      <c r="P121" s="112">
        <v>18</v>
      </c>
      <c r="Q121" s="75"/>
      <c r="R121" s="112" t="s">
        <v>3</v>
      </c>
      <c r="S121" s="112" t="s">
        <v>18</v>
      </c>
    </row>
    <row r="122" spans="1:19" ht="15.75" customHeight="1" x14ac:dyDescent="0.35">
      <c r="A122" s="112">
        <v>354</v>
      </c>
      <c r="B122" s="112" t="s">
        <v>1533</v>
      </c>
      <c r="C122" s="112" t="s">
        <v>1534</v>
      </c>
      <c r="D122" s="112" t="s">
        <v>1535</v>
      </c>
      <c r="E122" s="112" t="s">
        <v>493</v>
      </c>
      <c r="F122" s="112" t="s">
        <v>1536</v>
      </c>
      <c r="G122" s="112" t="s">
        <v>4846</v>
      </c>
      <c r="H122" s="75"/>
      <c r="I122" s="112" t="s">
        <v>63</v>
      </c>
      <c r="J122" s="112" t="s">
        <v>1118</v>
      </c>
      <c r="K122" s="75"/>
      <c r="L122" s="75"/>
      <c r="M122" s="75"/>
      <c r="N122" s="112">
        <v>3</v>
      </c>
      <c r="O122" s="75"/>
      <c r="P122" s="112">
        <v>19</v>
      </c>
      <c r="Q122" s="75"/>
      <c r="R122" s="112" t="s">
        <v>3</v>
      </c>
      <c r="S122" s="112" t="s">
        <v>18</v>
      </c>
    </row>
    <row r="123" spans="1:19" ht="15.75" customHeight="1" x14ac:dyDescent="0.35">
      <c r="A123" s="112">
        <v>1047</v>
      </c>
      <c r="B123" s="112" t="s">
        <v>3625</v>
      </c>
      <c r="C123" s="112" t="s">
        <v>3626</v>
      </c>
      <c r="D123" s="112" t="s">
        <v>3627</v>
      </c>
      <c r="E123" s="112" t="s">
        <v>295</v>
      </c>
      <c r="F123" s="112" t="s">
        <v>3628</v>
      </c>
      <c r="G123" s="196" t="s">
        <v>4847</v>
      </c>
      <c r="H123" s="75"/>
      <c r="I123" s="112" t="s">
        <v>63</v>
      </c>
      <c r="J123" s="112" t="s">
        <v>1118</v>
      </c>
      <c r="K123" s="75"/>
      <c r="L123" s="75"/>
      <c r="M123" s="75"/>
      <c r="N123" s="112">
        <v>9</v>
      </c>
      <c r="O123" s="75"/>
      <c r="P123" s="112">
        <v>50</v>
      </c>
      <c r="Q123" s="75"/>
      <c r="R123" s="112" t="s">
        <v>5</v>
      </c>
      <c r="S123" s="112" t="s">
        <v>18</v>
      </c>
    </row>
    <row r="124" spans="1:19" ht="15.75" customHeight="1" x14ac:dyDescent="0.35">
      <c r="A124" s="112">
        <v>848</v>
      </c>
      <c r="B124" s="112" t="s">
        <v>2929</v>
      </c>
      <c r="C124" s="112" t="s">
        <v>2930</v>
      </c>
      <c r="D124" s="112" t="s">
        <v>2931</v>
      </c>
      <c r="E124" s="112" t="s">
        <v>556</v>
      </c>
      <c r="F124" s="112" t="s">
        <v>2932</v>
      </c>
      <c r="G124" s="196" t="s">
        <v>4848</v>
      </c>
      <c r="H124" s="75"/>
      <c r="I124" s="112" t="s">
        <v>63</v>
      </c>
      <c r="J124" s="112" t="s">
        <v>1118</v>
      </c>
      <c r="K124" s="75"/>
      <c r="L124" s="75"/>
      <c r="M124" s="75"/>
      <c r="N124" s="75"/>
      <c r="O124" s="75"/>
      <c r="P124" s="112">
        <v>14</v>
      </c>
      <c r="Q124" s="75"/>
      <c r="R124" s="112" t="s">
        <v>5</v>
      </c>
      <c r="S124" s="112" t="s">
        <v>18</v>
      </c>
    </row>
    <row r="125" spans="1:19" ht="15.75" customHeight="1" x14ac:dyDescent="0.35">
      <c r="A125" s="112">
        <v>871</v>
      </c>
      <c r="B125" s="112" t="s">
        <v>3012</v>
      </c>
      <c r="C125" s="112" t="s">
        <v>3013</v>
      </c>
      <c r="D125" s="112" t="s">
        <v>2219</v>
      </c>
      <c r="E125" s="112" t="s">
        <v>302</v>
      </c>
      <c r="F125" s="112" t="s">
        <v>3014</v>
      </c>
      <c r="G125" s="196" t="s">
        <v>4849</v>
      </c>
      <c r="H125" s="75"/>
      <c r="I125" s="112" t="s">
        <v>63</v>
      </c>
      <c r="J125" s="112" t="s">
        <v>1118</v>
      </c>
      <c r="K125" s="75"/>
      <c r="L125" s="75"/>
      <c r="M125" s="75"/>
      <c r="N125" s="112">
        <v>79</v>
      </c>
      <c r="O125" s="75"/>
      <c r="P125" s="112">
        <v>44</v>
      </c>
      <c r="Q125" s="75"/>
      <c r="R125" s="112" t="s">
        <v>5</v>
      </c>
      <c r="S125" s="112" t="s">
        <v>18</v>
      </c>
    </row>
    <row r="126" spans="1:19" ht="15.75" customHeight="1" x14ac:dyDescent="0.35">
      <c r="A126" s="112">
        <v>872</v>
      </c>
      <c r="B126" s="112" t="s">
        <v>3015</v>
      </c>
      <c r="C126" s="112" t="s">
        <v>3016</v>
      </c>
      <c r="D126" s="112" t="s">
        <v>2219</v>
      </c>
      <c r="E126" s="112" t="s">
        <v>288</v>
      </c>
      <c r="F126" s="112" t="s">
        <v>3017</v>
      </c>
      <c r="G126" s="196" t="s">
        <v>4850</v>
      </c>
      <c r="H126" s="75"/>
      <c r="I126" s="112" t="s">
        <v>63</v>
      </c>
      <c r="J126" s="112" t="s">
        <v>1118</v>
      </c>
      <c r="K126" s="75"/>
      <c r="L126" s="75"/>
      <c r="M126" s="75"/>
      <c r="N126" s="112">
        <v>103</v>
      </c>
      <c r="O126" s="75"/>
      <c r="P126" s="112">
        <v>63</v>
      </c>
      <c r="Q126" s="75"/>
      <c r="R126" s="112" t="s">
        <v>5</v>
      </c>
      <c r="S126" s="112" t="s">
        <v>18</v>
      </c>
    </row>
    <row r="127" spans="1:19" ht="15.75" customHeight="1" x14ac:dyDescent="0.35">
      <c r="A127" s="112">
        <v>1035</v>
      </c>
      <c r="B127" s="112" t="s">
        <v>3579</v>
      </c>
      <c r="C127" s="112" t="s">
        <v>3580</v>
      </c>
      <c r="D127" s="112" t="s">
        <v>3561</v>
      </c>
      <c r="E127" s="112" t="s">
        <v>295</v>
      </c>
      <c r="F127" s="112" t="s">
        <v>3581</v>
      </c>
      <c r="G127" s="112" t="s">
        <v>3582</v>
      </c>
      <c r="H127" s="75"/>
      <c r="I127" s="112" t="s">
        <v>63</v>
      </c>
      <c r="J127" s="112" t="s">
        <v>1118</v>
      </c>
      <c r="K127" s="75"/>
      <c r="L127" s="75"/>
      <c r="M127" s="75"/>
      <c r="N127" s="112">
        <v>303</v>
      </c>
      <c r="O127" s="75"/>
      <c r="P127" s="112">
        <v>117</v>
      </c>
      <c r="Q127" s="75"/>
      <c r="R127" s="112" t="s">
        <v>5</v>
      </c>
      <c r="S127" s="112" t="s">
        <v>18</v>
      </c>
    </row>
    <row r="128" spans="1:19" ht="15.75" customHeight="1" x14ac:dyDescent="0.35">
      <c r="A128" s="112">
        <v>602</v>
      </c>
      <c r="B128" s="112" t="s">
        <v>2217</v>
      </c>
      <c r="C128" s="112" t="s">
        <v>2218</v>
      </c>
      <c r="D128" s="112" t="s">
        <v>2219</v>
      </c>
      <c r="E128" s="112" t="s">
        <v>295</v>
      </c>
      <c r="F128" s="112" t="s">
        <v>2220</v>
      </c>
      <c r="G128" s="171" t="s">
        <v>4851</v>
      </c>
      <c r="H128" s="75"/>
      <c r="I128" s="112" t="s">
        <v>63</v>
      </c>
      <c r="J128" s="112" t="s">
        <v>1118</v>
      </c>
      <c r="K128" s="75"/>
      <c r="L128" s="75"/>
      <c r="M128" s="75"/>
      <c r="N128" s="112">
        <v>33</v>
      </c>
      <c r="O128" s="75"/>
      <c r="P128" s="112">
        <v>28</v>
      </c>
      <c r="Q128" s="75"/>
      <c r="R128" s="112" t="s">
        <v>3</v>
      </c>
      <c r="S128" s="112" t="s">
        <v>18</v>
      </c>
    </row>
    <row r="129" spans="1:19" ht="15.75" customHeight="1" x14ac:dyDescent="0.35">
      <c r="A129" s="112">
        <v>684</v>
      </c>
      <c r="B129" s="112" t="s">
        <v>2420</v>
      </c>
      <c r="C129" s="112" t="s">
        <v>2421</v>
      </c>
      <c r="D129" s="112" t="s">
        <v>2219</v>
      </c>
      <c r="E129" s="112" t="s">
        <v>493</v>
      </c>
      <c r="F129" s="112" t="s">
        <v>2422</v>
      </c>
      <c r="G129" s="196" t="s">
        <v>4852</v>
      </c>
      <c r="H129" s="75"/>
      <c r="I129" s="112" t="s">
        <v>63</v>
      </c>
      <c r="J129" s="112" t="s">
        <v>1118</v>
      </c>
      <c r="K129" s="75"/>
      <c r="L129" s="75"/>
      <c r="M129" s="75"/>
      <c r="N129" s="112">
        <v>12</v>
      </c>
      <c r="O129" s="75"/>
      <c r="P129" s="112">
        <v>48</v>
      </c>
      <c r="Q129" s="75"/>
      <c r="R129" s="112" t="s">
        <v>3</v>
      </c>
      <c r="S129" s="112" t="s">
        <v>18</v>
      </c>
    </row>
    <row r="130" spans="1:19" ht="15.75" customHeight="1" x14ac:dyDescent="0.35">
      <c r="A130" s="112">
        <v>1030</v>
      </c>
      <c r="B130" s="112" t="s">
        <v>3559</v>
      </c>
      <c r="C130" s="112" t="s">
        <v>3560</v>
      </c>
      <c r="D130" s="112" t="s">
        <v>3561</v>
      </c>
      <c r="E130" s="112" t="s">
        <v>493</v>
      </c>
      <c r="F130" s="112" t="s">
        <v>3562</v>
      </c>
      <c r="G130" s="112" t="s">
        <v>3563</v>
      </c>
      <c r="H130" s="75"/>
      <c r="I130" s="112" t="s">
        <v>63</v>
      </c>
      <c r="J130" s="112" t="s">
        <v>1118</v>
      </c>
      <c r="K130" s="75"/>
      <c r="L130" s="75"/>
      <c r="M130" s="75"/>
      <c r="N130" s="112">
        <v>24</v>
      </c>
      <c r="O130" s="75"/>
      <c r="P130" s="112">
        <v>96</v>
      </c>
      <c r="Q130" s="75"/>
      <c r="R130" s="112" t="s">
        <v>5</v>
      </c>
      <c r="S130" s="112" t="s">
        <v>18</v>
      </c>
    </row>
    <row r="131" spans="1:19" ht="15.75" customHeight="1" x14ac:dyDescent="0.35">
      <c r="A131" s="112">
        <v>1020</v>
      </c>
      <c r="B131" s="112" t="s">
        <v>3527</v>
      </c>
      <c r="C131" s="112" t="s">
        <v>3528</v>
      </c>
      <c r="D131" s="112" t="s">
        <v>2219</v>
      </c>
      <c r="E131" s="112" t="s">
        <v>346</v>
      </c>
      <c r="F131" s="112" t="s">
        <v>3529</v>
      </c>
      <c r="G131" s="196" t="s">
        <v>4853</v>
      </c>
      <c r="H131" s="75"/>
      <c r="I131" s="112" t="s">
        <v>63</v>
      </c>
      <c r="J131" s="112" t="s">
        <v>1118</v>
      </c>
      <c r="K131" s="75"/>
      <c r="L131" s="75"/>
      <c r="M131" s="75"/>
      <c r="N131" s="112">
        <v>4</v>
      </c>
      <c r="O131" s="75"/>
      <c r="P131" s="112">
        <v>46</v>
      </c>
      <c r="Q131" s="75"/>
      <c r="R131" s="112" t="s">
        <v>5</v>
      </c>
      <c r="S131" s="112" t="s">
        <v>18</v>
      </c>
    </row>
    <row r="132" spans="1:19" ht="15.75" customHeight="1" x14ac:dyDescent="0.35">
      <c r="A132" s="112">
        <v>814</v>
      </c>
      <c r="B132" s="112" t="s">
        <v>2804</v>
      </c>
      <c r="C132" s="112" t="s">
        <v>2805</v>
      </c>
      <c r="D132" s="112" t="s">
        <v>2219</v>
      </c>
      <c r="E132" s="112" t="s">
        <v>556</v>
      </c>
      <c r="F132" s="112" t="s">
        <v>2806</v>
      </c>
      <c r="G132" s="196" t="s">
        <v>4854</v>
      </c>
      <c r="H132" s="75"/>
      <c r="I132" s="112" t="s">
        <v>63</v>
      </c>
      <c r="J132" s="112" t="s">
        <v>1118</v>
      </c>
      <c r="K132" s="75"/>
      <c r="L132" s="75"/>
      <c r="M132" s="75"/>
      <c r="N132" s="112">
        <v>1</v>
      </c>
      <c r="O132" s="75"/>
      <c r="P132" s="112">
        <v>17</v>
      </c>
      <c r="Q132" s="75"/>
      <c r="R132" s="112" t="s">
        <v>3</v>
      </c>
      <c r="S132" s="112" t="s">
        <v>18</v>
      </c>
    </row>
    <row r="133" spans="1:19" ht="15.75" customHeight="1" x14ac:dyDescent="0.35">
      <c r="A133" s="112">
        <v>365</v>
      </c>
      <c r="B133" s="112" t="s">
        <v>1567</v>
      </c>
      <c r="C133" s="112" t="s">
        <v>1568</v>
      </c>
      <c r="D133" s="112" t="s">
        <v>1569</v>
      </c>
      <c r="E133" s="112" t="s">
        <v>1570</v>
      </c>
      <c r="F133" s="112" t="s">
        <v>1571</v>
      </c>
      <c r="G133" s="112" t="s">
        <v>4855</v>
      </c>
      <c r="H133" s="75"/>
      <c r="I133" s="112" t="s">
        <v>63</v>
      </c>
      <c r="J133" s="112" t="s">
        <v>1118</v>
      </c>
      <c r="K133" s="75"/>
      <c r="L133" s="75"/>
      <c r="M133" s="75"/>
      <c r="N133" s="112">
        <v>5</v>
      </c>
      <c r="O133" s="75"/>
      <c r="P133" s="112">
        <v>12</v>
      </c>
      <c r="Q133" s="75"/>
      <c r="R133" s="112" t="s">
        <v>3</v>
      </c>
      <c r="S133" s="112" t="s">
        <v>18</v>
      </c>
    </row>
    <row r="134" spans="1:19" ht="15.75" customHeight="1" x14ac:dyDescent="0.35">
      <c r="A134" s="112">
        <v>881</v>
      </c>
      <c r="B134" s="112" t="s">
        <v>3048</v>
      </c>
      <c r="C134" s="112" t="s">
        <v>3049</v>
      </c>
      <c r="D134" s="112" t="s">
        <v>1569</v>
      </c>
      <c r="E134" s="112" t="s">
        <v>302</v>
      </c>
      <c r="F134" s="112" t="s">
        <v>3050</v>
      </c>
      <c r="G134" s="196" t="s">
        <v>4856</v>
      </c>
      <c r="H134" s="75"/>
      <c r="I134" s="112" t="s">
        <v>63</v>
      </c>
      <c r="J134" s="112" t="s">
        <v>1118</v>
      </c>
      <c r="K134" s="75"/>
      <c r="L134" s="75"/>
      <c r="M134" s="75"/>
      <c r="N134" s="112">
        <v>11</v>
      </c>
      <c r="O134" s="75"/>
      <c r="P134" s="112">
        <v>34</v>
      </c>
      <c r="Q134" s="75"/>
      <c r="R134" s="112" t="s">
        <v>5</v>
      </c>
      <c r="S134" s="112" t="s">
        <v>18</v>
      </c>
    </row>
    <row r="135" spans="1:19" ht="15.75" customHeight="1" x14ac:dyDescent="0.35">
      <c r="A135" s="112">
        <v>997</v>
      </c>
      <c r="B135" s="112" t="s">
        <v>3447</v>
      </c>
      <c r="C135" s="112" t="s">
        <v>3448</v>
      </c>
      <c r="D135" s="112" t="s">
        <v>1569</v>
      </c>
      <c r="E135" s="112" t="s">
        <v>288</v>
      </c>
      <c r="F135" s="112" t="s">
        <v>3449</v>
      </c>
      <c r="G135" s="196" t="s">
        <v>4857</v>
      </c>
      <c r="H135" s="75"/>
      <c r="I135" s="112" t="s">
        <v>63</v>
      </c>
      <c r="J135" s="112" t="s">
        <v>1118</v>
      </c>
      <c r="K135" s="75"/>
      <c r="L135" s="75"/>
      <c r="M135" s="75"/>
      <c r="N135" s="112">
        <v>30</v>
      </c>
      <c r="O135" s="75"/>
      <c r="P135" s="112">
        <v>37</v>
      </c>
      <c r="Q135" s="75"/>
      <c r="R135" s="112" t="s">
        <v>5</v>
      </c>
      <c r="S135" s="112" t="s">
        <v>18</v>
      </c>
    </row>
    <row r="136" spans="1:19" ht="15.75" customHeight="1" x14ac:dyDescent="0.35">
      <c r="A136" s="112">
        <v>931</v>
      </c>
      <c r="B136" s="112" t="s">
        <v>3221</v>
      </c>
      <c r="C136" s="112" t="s">
        <v>3222</v>
      </c>
      <c r="D136" s="112" t="s">
        <v>1569</v>
      </c>
      <c r="E136" s="112" t="s">
        <v>295</v>
      </c>
      <c r="F136" s="112" t="s">
        <v>3223</v>
      </c>
      <c r="G136" s="196" t="s">
        <v>4858</v>
      </c>
      <c r="H136" s="75"/>
      <c r="I136" s="112" t="s">
        <v>63</v>
      </c>
      <c r="J136" s="112" t="s">
        <v>1118</v>
      </c>
      <c r="K136" s="75"/>
      <c r="L136" s="75"/>
      <c r="M136" s="75"/>
      <c r="N136" s="112">
        <v>10</v>
      </c>
      <c r="O136" s="75"/>
      <c r="P136" s="112">
        <v>27</v>
      </c>
      <c r="Q136" s="75"/>
      <c r="R136" s="112" t="s">
        <v>5</v>
      </c>
      <c r="S136" s="112" t="s">
        <v>18</v>
      </c>
    </row>
    <row r="137" spans="1:19" ht="15.75" customHeight="1" x14ac:dyDescent="0.35">
      <c r="A137" s="112">
        <v>418</v>
      </c>
      <c r="B137" s="112" t="s">
        <v>1724</v>
      </c>
      <c r="C137" s="112" t="s">
        <v>1725</v>
      </c>
      <c r="D137" s="112" t="s">
        <v>1569</v>
      </c>
      <c r="E137" s="112" t="s">
        <v>295</v>
      </c>
      <c r="F137" s="112" t="s">
        <v>1726</v>
      </c>
      <c r="G137" s="112" t="s">
        <v>4859</v>
      </c>
      <c r="H137" s="75"/>
      <c r="I137" s="112" t="s">
        <v>63</v>
      </c>
      <c r="J137" s="112" t="s">
        <v>1118</v>
      </c>
      <c r="K137" s="75"/>
      <c r="L137" s="75"/>
      <c r="M137" s="75"/>
      <c r="N137" s="112">
        <v>3</v>
      </c>
      <c r="O137" s="75"/>
      <c r="P137" s="112">
        <v>21</v>
      </c>
      <c r="Q137" s="75"/>
      <c r="R137" s="112" t="s">
        <v>3</v>
      </c>
      <c r="S137" s="112" t="s">
        <v>18</v>
      </c>
    </row>
    <row r="138" spans="1:19" ht="15.75" customHeight="1" x14ac:dyDescent="0.35">
      <c r="A138" s="112">
        <v>637</v>
      </c>
      <c r="B138" s="112" t="s">
        <v>2306</v>
      </c>
      <c r="C138" s="112" t="s">
        <v>2307</v>
      </c>
      <c r="D138" s="112" t="s">
        <v>1569</v>
      </c>
      <c r="E138" s="112" t="s">
        <v>493</v>
      </c>
      <c r="F138" s="112" t="s">
        <v>2308</v>
      </c>
      <c r="G138" s="196" t="s">
        <v>4860</v>
      </c>
      <c r="H138" s="75"/>
      <c r="I138" s="112" t="s">
        <v>63</v>
      </c>
      <c r="J138" s="112" t="s">
        <v>1118</v>
      </c>
      <c r="K138" s="75"/>
      <c r="L138" s="75"/>
      <c r="M138" s="75"/>
      <c r="N138" s="112">
        <v>9</v>
      </c>
      <c r="O138" s="75"/>
      <c r="P138" s="112">
        <v>29</v>
      </c>
      <c r="Q138" s="75"/>
      <c r="R138" s="112" t="s">
        <v>3</v>
      </c>
      <c r="S138" s="112" t="s">
        <v>18</v>
      </c>
    </row>
    <row r="139" spans="1:19" ht="15.75" customHeight="1" x14ac:dyDescent="0.35">
      <c r="A139" s="112">
        <v>907</v>
      </c>
      <c r="B139" s="112" t="s">
        <v>3140</v>
      </c>
      <c r="C139" s="112" t="s">
        <v>3141</v>
      </c>
      <c r="D139" s="112" t="s">
        <v>1692</v>
      </c>
      <c r="E139" s="112" t="s">
        <v>639</v>
      </c>
      <c r="F139" s="112" t="s">
        <v>3142</v>
      </c>
      <c r="G139" s="196" t="s">
        <v>4861</v>
      </c>
      <c r="H139" s="75"/>
      <c r="I139" s="112" t="s">
        <v>63</v>
      </c>
      <c r="J139" s="112" t="s">
        <v>1118</v>
      </c>
      <c r="K139" s="75"/>
      <c r="L139" s="75"/>
      <c r="M139" s="75"/>
      <c r="N139" s="112">
        <v>5</v>
      </c>
      <c r="O139" s="75"/>
      <c r="P139" s="112">
        <v>65</v>
      </c>
      <c r="Q139" s="75"/>
      <c r="R139" s="112" t="s">
        <v>5</v>
      </c>
      <c r="S139" s="112" t="s">
        <v>18</v>
      </c>
    </row>
    <row r="140" spans="1:19" ht="15.75" customHeight="1" x14ac:dyDescent="0.35">
      <c r="A140" s="112">
        <v>491</v>
      </c>
      <c r="B140" s="112" t="s">
        <v>1935</v>
      </c>
      <c r="C140" s="112" t="s">
        <v>1936</v>
      </c>
      <c r="D140" s="112" t="s">
        <v>1937</v>
      </c>
      <c r="E140" s="112" t="s">
        <v>302</v>
      </c>
      <c r="F140" s="112" t="s">
        <v>1938</v>
      </c>
      <c r="G140" s="112" t="s">
        <v>4862</v>
      </c>
      <c r="H140" s="75"/>
      <c r="I140" s="112" t="s">
        <v>63</v>
      </c>
      <c r="J140" s="112" t="s">
        <v>1118</v>
      </c>
      <c r="K140" s="75"/>
      <c r="L140" s="75"/>
      <c r="M140" s="75"/>
      <c r="N140" s="112">
        <v>60</v>
      </c>
      <c r="O140" s="75"/>
      <c r="P140" s="112">
        <v>34</v>
      </c>
      <c r="Q140" s="75"/>
      <c r="R140" s="112" t="s">
        <v>3</v>
      </c>
      <c r="S140" s="112" t="s">
        <v>18</v>
      </c>
    </row>
    <row r="141" spans="1:19" ht="15.75" customHeight="1" x14ac:dyDescent="0.35">
      <c r="A141" s="112">
        <v>351</v>
      </c>
      <c r="B141" s="112" t="s">
        <v>1523</v>
      </c>
      <c r="C141" s="112" t="s">
        <v>1524</v>
      </c>
      <c r="D141" s="112" t="s">
        <v>1525</v>
      </c>
      <c r="E141" s="112" t="s">
        <v>295</v>
      </c>
      <c r="F141" s="112" t="s">
        <v>1526</v>
      </c>
      <c r="G141" s="112" t="s">
        <v>4863</v>
      </c>
      <c r="H141" s="75"/>
      <c r="I141" s="112" t="s">
        <v>63</v>
      </c>
      <c r="J141" s="112" t="s">
        <v>1118</v>
      </c>
      <c r="K141" s="75"/>
      <c r="L141" s="75"/>
      <c r="M141" s="75"/>
      <c r="N141" s="112">
        <v>2</v>
      </c>
      <c r="O141" s="75"/>
      <c r="P141" s="112">
        <v>13</v>
      </c>
      <c r="Q141" s="75"/>
      <c r="R141" s="112" t="s">
        <v>3</v>
      </c>
      <c r="S141" s="112" t="s">
        <v>18</v>
      </c>
    </row>
    <row r="142" spans="1:19" ht="15.75" customHeight="1" x14ac:dyDescent="0.35">
      <c r="A142" s="112">
        <v>946</v>
      </c>
      <c r="B142" s="112" t="s">
        <v>3269</v>
      </c>
      <c r="C142" s="112" t="s">
        <v>3270</v>
      </c>
      <c r="D142" s="112" t="s">
        <v>3271</v>
      </c>
      <c r="E142" s="112" t="s">
        <v>493</v>
      </c>
      <c r="F142" s="112" t="s">
        <v>3272</v>
      </c>
      <c r="G142" s="112" t="s">
        <v>3273</v>
      </c>
      <c r="H142" s="75"/>
      <c r="I142" s="112" t="s">
        <v>63</v>
      </c>
      <c r="J142" s="112" t="s">
        <v>1118</v>
      </c>
      <c r="K142" s="75"/>
      <c r="L142" s="75"/>
      <c r="M142" s="75"/>
      <c r="N142" s="112">
        <v>1</v>
      </c>
      <c r="O142" s="75"/>
      <c r="P142" s="112">
        <v>42</v>
      </c>
      <c r="Q142" s="75"/>
      <c r="R142" s="112" t="s">
        <v>5</v>
      </c>
      <c r="S142" s="112" t="s">
        <v>18</v>
      </c>
    </row>
    <row r="143" spans="1:19" ht="15.75" customHeight="1" x14ac:dyDescent="0.35">
      <c r="A143" s="112">
        <v>217</v>
      </c>
      <c r="B143" s="112" t="s">
        <v>1114</v>
      </c>
      <c r="C143" s="112" t="s">
        <v>1115</v>
      </c>
      <c r="D143" s="112" t="s">
        <v>1116</v>
      </c>
      <c r="E143" s="112" t="s">
        <v>556</v>
      </c>
      <c r="F143" s="112" t="s">
        <v>1117</v>
      </c>
      <c r="G143" s="112" t="s">
        <v>4864</v>
      </c>
      <c r="H143" s="75"/>
      <c r="I143" s="112" t="s">
        <v>63</v>
      </c>
      <c r="J143" s="112" t="s">
        <v>1118</v>
      </c>
      <c r="K143" s="75"/>
      <c r="L143" s="75"/>
      <c r="M143" s="75"/>
      <c r="N143" s="75"/>
      <c r="O143" s="75"/>
      <c r="P143" s="112">
        <v>33</v>
      </c>
      <c r="Q143" s="75"/>
      <c r="R143" s="112" t="s">
        <v>3</v>
      </c>
      <c r="S143" s="112" t="s">
        <v>18</v>
      </c>
    </row>
    <row r="144" spans="1:19" ht="15.75" customHeight="1" x14ac:dyDescent="0.35">
      <c r="A144" s="112">
        <v>829</v>
      </c>
      <c r="B144" s="112" t="s">
        <v>2857</v>
      </c>
      <c r="C144" s="112" t="s">
        <v>2858</v>
      </c>
      <c r="D144" s="112" t="s">
        <v>2859</v>
      </c>
      <c r="E144" s="112" t="s">
        <v>302</v>
      </c>
      <c r="F144" s="112" t="s">
        <v>2860</v>
      </c>
      <c r="G144" s="112" t="s">
        <v>2861</v>
      </c>
      <c r="H144" s="75"/>
      <c r="I144" s="112" t="s">
        <v>63</v>
      </c>
      <c r="J144" s="112" t="s">
        <v>1118</v>
      </c>
      <c r="K144" s="75"/>
      <c r="L144" s="75"/>
      <c r="M144" s="75"/>
      <c r="N144" s="112">
        <v>22</v>
      </c>
      <c r="O144" s="75"/>
      <c r="P144" s="112">
        <v>25</v>
      </c>
      <c r="Q144" s="75"/>
      <c r="R144" s="112" t="s">
        <v>5</v>
      </c>
      <c r="S144" s="112" t="s">
        <v>18</v>
      </c>
    </row>
    <row r="145" spans="1:19" ht="15.75" customHeight="1" x14ac:dyDescent="0.35">
      <c r="A145" s="112">
        <v>712</v>
      </c>
      <c r="B145" s="112" t="s">
        <v>2505</v>
      </c>
      <c r="C145" s="112" t="s">
        <v>2506</v>
      </c>
      <c r="D145" s="112" t="s">
        <v>2507</v>
      </c>
      <c r="E145" s="112" t="s">
        <v>493</v>
      </c>
      <c r="F145" s="112" t="s">
        <v>2508</v>
      </c>
      <c r="G145" s="196" t="s">
        <v>4865</v>
      </c>
      <c r="H145" s="75"/>
      <c r="I145" s="112" t="s">
        <v>63</v>
      </c>
      <c r="J145" s="112" t="s">
        <v>1118</v>
      </c>
      <c r="K145" s="75"/>
      <c r="L145" s="75"/>
      <c r="M145" s="75"/>
      <c r="N145" s="112">
        <v>3</v>
      </c>
      <c r="O145" s="75"/>
      <c r="P145" s="112">
        <v>17</v>
      </c>
      <c r="Q145" s="75"/>
      <c r="R145" s="112" t="s">
        <v>3</v>
      </c>
      <c r="S145" s="112" t="s">
        <v>18</v>
      </c>
    </row>
    <row r="146" spans="1:19" ht="15.75" customHeight="1" x14ac:dyDescent="0.35">
      <c r="A146" s="112">
        <v>522</v>
      </c>
      <c r="B146" s="112" t="s">
        <v>2019</v>
      </c>
      <c r="C146" s="112" t="s">
        <v>2020</v>
      </c>
      <c r="D146" s="112" t="s">
        <v>2021</v>
      </c>
      <c r="E146" s="112" t="s">
        <v>346</v>
      </c>
      <c r="F146" s="112" t="s">
        <v>2022</v>
      </c>
      <c r="G146" s="196" t="s">
        <v>4866</v>
      </c>
      <c r="H146" s="75"/>
      <c r="I146" s="112" t="s">
        <v>63</v>
      </c>
      <c r="J146" s="112" t="s">
        <v>1118</v>
      </c>
      <c r="K146" s="75"/>
      <c r="L146" s="75"/>
      <c r="M146" s="75"/>
      <c r="N146" s="112">
        <v>8</v>
      </c>
      <c r="O146" s="75"/>
      <c r="P146" s="112">
        <v>83</v>
      </c>
      <c r="Q146" s="75"/>
      <c r="R146" s="112" t="s">
        <v>3</v>
      </c>
      <c r="S146" s="112" t="s">
        <v>18</v>
      </c>
    </row>
    <row r="147" spans="1:19" ht="15.75" customHeight="1" x14ac:dyDescent="0.35">
      <c r="A147" s="112">
        <v>431</v>
      </c>
      <c r="B147" s="112" t="s">
        <v>1762</v>
      </c>
      <c r="C147" s="112" t="s">
        <v>1763</v>
      </c>
      <c r="D147" s="112" t="s">
        <v>1764</v>
      </c>
      <c r="E147" s="112" t="s">
        <v>288</v>
      </c>
      <c r="F147" s="112" t="s">
        <v>1765</v>
      </c>
      <c r="G147" s="112" t="s">
        <v>4867</v>
      </c>
      <c r="H147" s="75"/>
      <c r="I147" s="112" t="s">
        <v>63</v>
      </c>
      <c r="J147" s="112" t="s">
        <v>1118</v>
      </c>
      <c r="K147" s="75"/>
      <c r="L147" s="75"/>
      <c r="M147" s="75"/>
      <c r="N147" s="112">
        <v>2</v>
      </c>
      <c r="O147" s="75"/>
      <c r="P147" s="112">
        <v>27</v>
      </c>
      <c r="Q147" s="75"/>
      <c r="R147" s="112" t="s">
        <v>3</v>
      </c>
      <c r="S147" s="112" t="s">
        <v>18</v>
      </c>
    </row>
    <row r="148" spans="1:19" ht="15.75" customHeight="1" x14ac:dyDescent="0.35">
      <c r="A148" s="112">
        <v>992</v>
      </c>
      <c r="B148" s="112" t="s">
        <v>3430</v>
      </c>
      <c r="C148" s="112" t="s">
        <v>3431</v>
      </c>
      <c r="D148" s="112" t="s">
        <v>1764</v>
      </c>
      <c r="E148" s="112" t="s">
        <v>493</v>
      </c>
      <c r="F148" s="112" t="s">
        <v>3432</v>
      </c>
      <c r="G148" s="196" t="s">
        <v>4868</v>
      </c>
      <c r="H148" s="75"/>
      <c r="I148" s="112" t="s">
        <v>63</v>
      </c>
      <c r="J148" s="112" t="s">
        <v>1118</v>
      </c>
      <c r="K148" s="75"/>
      <c r="L148" s="75"/>
      <c r="M148" s="75"/>
      <c r="N148" s="112">
        <v>3</v>
      </c>
      <c r="O148" s="75"/>
      <c r="P148" s="112">
        <v>26</v>
      </c>
      <c r="Q148" s="75"/>
      <c r="R148" s="112" t="s">
        <v>5</v>
      </c>
      <c r="S148" s="112" t="s">
        <v>18</v>
      </c>
    </row>
    <row r="149" spans="1:19" ht="15.75" customHeight="1" x14ac:dyDescent="0.35">
      <c r="A149" s="112">
        <v>908</v>
      </c>
      <c r="B149" s="112" t="s">
        <v>3143</v>
      </c>
      <c r="C149" s="112" t="s">
        <v>3144</v>
      </c>
      <c r="D149" s="112" t="s">
        <v>1764</v>
      </c>
      <c r="E149" s="112" t="s">
        <v>556</v>
      </c>
      <c r="F149" s="112" t="s">
        <v>3145</v>
      </c>
      <c r="G149" s="196" t="s">
        <v>4869</v>
      </c>
      <c r="H149" s="75"/>
      <c r="I149" s="112" t="s">
        <v>63</v>
      </c>
      <c r="J149" s="112" t="s">
        <v>1118</v>
      </c>
      <c r="K149" s="75"/>
      <c r="L149" s="75"/>
      <c r="M149" s="75"/>
      <c r="N149" s="112">
        <v>2</v>
      </c>
      <c r="O149" s="75"/>
      <c r="P149" s="112">
        <v>20</v>
      </c>
      <c r="Q149" s="75"/>
      <c r="R149" s="112" t="s">
        <v>5</v>
      </c>
      <c r="S149" s="112" t="s">
        <v>18</v>
      </c>
    </row>
    <row r="150" spans="1:19" ht="15.75" customHeight="1" x14ac:dyDescent="0.35">
      <c r="A150" s="112">
        <v>33</v>
      </c>
      <c r="B150" s="112" t="s">
        <v>264</v>
      </c>
      <c r="C150" s="112" t="s">
        <v>265</v>
      </c>
      <c r="D150" s="112" t="s">
        <v>266</v>
      </c>
      <c r="E150" s="112">
        <v>2021</v>
      </c>
      <c r="F150" s="112" t="s">
        <v>267</v>
      </c>
      <c r="G150" s="112" t="s">
        <v>268</v>
      </c>
      <c r="H150" s="75"/>
      <c r="I150" s="112" t="s">
        <v>63</v>
      </c>
      <c r="J150" s="75"/>
      <c r="K150" s="75"/>
      <c r="L150" s="112" t="s">
        <v>269</v>
      </c>
      <c r="M150" s="112" t="s">
        <v>49</v>
      </c>
      <c r="N150" s="75"/>
      <c r="O150" s="75"/>
      <c r="P150" s="112">
        <v>22</v>
      </c>
      <c r="Q150" s="75"/>
      <c r="R150" s="112" t="s">
        <v>3</v>
      </c>
      <c r="S150" s="112" t="s">
        <v>4</v>
      </c>
    </row>
    <row r="151" spans="1:19" ht="15.75" customHeight="1" x14ac:dyDescent="0.35">
      <c r="A151" s="112">
        <v>364</v>
      </c>
      <c r="B151" s="112" t="s">
        <v>1563</v>
      </c>
      <c r="C151" s="112" t="s">
        <v>1564</v>
      </c>
      <c r="D151" s="112" t="s">
        <v>1565</v>
      </c>
      <c r="E151" s="112" t="s">
        <v>295</v>
      </c>
      <c r="F151" s="112" t="s">
        <v>1566</v>
      </c>
      <c r="G151" s="112" t="s">
        <v>4870</v>
      </c>
      <c r="H151" s="75"/>
      <c r="I151" s="112" t="s">
        <v>63</v>
      </c>
      <c r="J151" s="112" t="s">
        <v>1118</v>
      </c>
      <c r="K151" s="75"/>
      <c r="L151" s="75"/>
      <c r="M151" s="75"/>
      <c r="N151" s="112">
        <v>2</v>
      </c>
      <c r="O151" s="75"/>
      <c r="P151" s="112">
        <v>53</v>
      </c>
      <c r="Q151" s="75"/>
      <c r="R151" s="112" t="s">
        <v>3</v>
      </c>
      <c r="S151" s="112" t="s">
        <v>18</v>
      </c>
    </row>
    <row r="152" spans="1:19" ht="15.75" customHeight="1" x14ac:dyDescent="0.35">
      <c r="A152" s="112">
        <v>771</v>
      </c>
      <c r="B152" s="112" t="s">
        <v>2684</v>
      </c>
      <c r="C152" s="112" t="s">
        <v>2685</v>
      </c>
      <c r="D152" s="112" t="s">
        <v>1565</v>
      </c>
      <c r="E152" s="112" t="s">
        <v>346</v>
      </c>
      <c r="F152" s="112" t="s">
        <v>2686</v>
      </c>
      <c r="G152" s="196" t="s">
        <v>4871</v>
      </c>
      <c r="H152" s="75"/>
      <c r="I152" s="112" t="s">
        <v>63</v>
      </c>
      <c r="J152" s="112" t="s">
        <v>1118</v>
      </c>
      <c r="K152" s="75"/>
      <c r="L152" s="75"/>
      <c r="M152" s="75"/>
      <c r="N152" s="112">
        <v>1</v>
      </c>
      <c r="O152" s="75"/>
      <c r="P152" s="112">
        <v>30</v>
      </c>
      <c r="Q152" s="75"/>
      <c r="R152" s="112" t="s">
        <v>3</v>
      </c>
      <c r="S152" s="112" t="s">
        <v>18</v>
      </c>
    </row>
    <row r="153" spans="1:19" ht="15.75" customHeight="1" x14ac:dyDescent="0.35">
      <c r="A153" s="112">
        <v>816</v>
      </c>
      <c r="B153" s="112" t="s">
        <v>2810</v>
      </c>
      <c r="C153" s="112" t="s">
        <v>2811</v>
      </c>
      <c r="D153" s="112" t="s">
        <v>1565</v>
      </c>
      <c r="E153" s="112" t="s">
        <v>346</v>
      </c>
      <c r="F153" s="112" t="s">
        <v>2812</v>
      </c>
      <c r="G153" s="196" t="s">
        <v>4872</v>
      </c>
      <c r="H153" s="75"/>
      <c r="I153" s="112" t="s">
        <v>63</v>
      </c>
      <c r="J153" s="112" t="s">
        <v>1118</v>
      </c>
      <c r="K153" s="75"/>
      <c r="L153" s="75"/>
      <c r="M153" s="75"/>
      <c r="N153" s="75"/>
      <c r="O153" s="75"/>
      <c r="P153" s="112">
        <v>12</v>
      </c>
      <c r="Q153" s="75"/>
      <c r="R153" s="112" t="s">
        <v>5</v>
      </c>
      <c r="S153" s="112" t="s">
        <v>18</v>
      </c>
    </row>
    <row r="154" spans="1:19" ht="15.75" customHeight="1" x14ac:dyDescent="0.35">
      <c r="A154" s="112">
        <v>760</v>
      </c>
      <c r="B154" s="112" t="s">
        <v>2652</v>
      </c>
      <c r="C154" s="112" t="s">
        <v>2653</v>
      </c>
      <c r="D154" s="112" t="s">
        <v>1565</v>
      </c>
      <c r="E154" s="112" t="s">
        <v>346</v>
      </c>
      <c r="F154" s="112" t="s">
        <v>2654</v>
      </c>
      <c r="G154" s="196" t="s">
        <v>4873</v>
      </c>
      <c r="H154" s="75"/>
      <c r="I154" s="112" t="s">
        <v>63</v>
      </c>
      <c r="J154" s="112" t="s">
        <v>1118</v>
      </c>
      <c r="K154" s="75"/>
      <c r="L154" s="75"/>
      <c r="M154" s="75"/>
      <c r="N154" s="75"/>
      <c r="O154" s="75"/>
      <c r="P154" s="112">
        <v>41</v>
      </c>
      <c r="Q154" s="75"/>
      <c r="R154" s="112" t="s">
        <v>3</v>
      </c>
      <c r="S154" s="112" t="s">
        <v>18</v>
      </c>
    </row>
    <row r="155" spans="1:19" ht="15.75" customHeight="1" x14ac:dyDescent="0.35">
      <c r="A155" s="112">
        <v>867</v>
      </c>
      <c r="B155" s="112" t="s">
        <v>2997</v>
      </c>
      <c r="C155" s="112" t="s">
        <v>2998</v>
      </c>
      <c r="D155" s="112" t="s">
        <v>1565</v>
      </c>
      <c r="E155" s="112" t="s">
        <v>556</v>
      </c>
      <c r="F155" s="112" t="s">
        <v>2999</v>
      </c>
      <c r="G155" s="196" t="s">
        <v>4874</v>
      </c>
      <c r="H155" s="75"/>
      <c r="I155" s="112" t="s">
        <v>63</v>
      </c>
      <c r="J155" s="112" t="s">
        <v>1118</v>
      </c>
      <c r="K155" s="75"/>
      <c r="L155" s="75"/>
      <c r="M155" s="75"/>
      <c r="N155" s="75"/>
      <c r="O155" s="75"/>
      <c r="P155" s="112">
        <v>25</v>
      </c>
      <c r="Q155" s="75"/>
      <c r="R155" s="112" t="s">
        <v>5</v>
      </c>
      <c r="S155" s="112" t="s">
        <v>18</v>
      </c>
    </row>
    <row r="156" spans="1:19" ht="15.75" customHeight="1" x14ac:dyDescent="0.35">
      <c r="A156" s="112">
        <v>884</v>
      </c>
      <c r="B156" s="112" t="s">
        <v>3059</v>
      </c>
      <c r="C156" s="112" t="s">
        <v>3060</v>
      </c>
      <c r="D156" s="112" t="s">
        <v>1565</v>
      </c>
      <c r="E156" s="112" t="s">
        <v>556</v>
      </c>
      <c r="F156" s="112" t="s">
        <v>3061</v>
      </c>
      <c r="G156" s="196" t="s">
        <v>4875</v>
      </c>
      <c r="H156" s="75"/>
      <c r="I156" s="112" t="s">
        <v>63</v>
      </c>
      <c r="J156" s="112" t="s">
        <v>1118</v>
      </c>
      <c r="K156" s="75"/>
      <c r="L156" s="75"/>
      <c r="M156" s="75"/>
      <c r="N156" s="75"/>
      <c r="O156" s="75"/>
      <c r="P156" s="112">
        <v>18</v>
      </c>
      <c r="Q156" s="75"/>
      <c r="R156" s="112" t="s">
        <v>5</v>
      </c>
      <c r="S156" s="112" t="s">
        <v>18</v>
      </c>
    </row>
    <row r="157" spans="1:19" ht="15.75" customHeight="1" x14ac:dyDescent="0.35">
      <c r="A157" s="112">
        <v>486</v>
      </c>
      <c r="B157" s="112" t="s">
        <v>1919</v>
      </c>
      <c r="C157" s="112" t="s">
        <v>1920</v>
      </c>
      <c r="D157" s="112" t="s">
        <v>1921</v>
      </c>
      <c r="E157" s="112" t="s">
        <v>556</v>
      </c>
      <c r="F157" s="112" t="s">
        <v>1922</v>
      </c>
      <c r="G157" s="112" t="s">
        <v>4876</v>
      </c>
      <c r="H157" s="75"/>
      <c r="I157" s="112" t="s">
        <v>63</v>
      </c>
      <c r="J157" s="112" t="s">
        <v>1118</v>
      </c>
      <c r="K157" s="75"/>
      <c r="L157" s="75"/>
      <c r="M157" s="75"/>
      <c r="N157" s="75"/>
      <c r="O157" s="75"/>
      <c r="P157" s="112">
        <v>27</v>
      </c>
      <c r="Q157" s="75"/>
      <c r="R157" s="112" t="s">
        <v>3</v>
      </c>
      <c r="S157" s="112" t="s">
        <v>18</v>
      </c>
    </row>
    <row r="158" spans="1:19" ht="15.75" customHeight="1" x14ac:dyDescent="0.35">
      <c r="A158" s="112">
        <v>990</v>
      </c>
      <c r="B158" s="112" t="s">
        <v>3421</v>
      </c>
      <c r="C158" s="112" t="s">
        <v>3422</v>
      </c>
      <c r="D158" s="112" t="s">
        <v>3423</v>
      </c>
      <c r="E158" s="112" t="s">
        <v>556</v>
      </c>
      <c r="F158" s="112" t="s">
        <v>3424</v>
      </c>
      <c r="G158" s="112" t="s">
        <v>3425</v>
      </c>
      <c r="H158" s="75"/>
      <c r="I158" s="112" t="s">
        <v>63</v>
      </c>
      <c r="J158" s="112" t="s">
        <v>1118</v>
      </c>
      <c r="K158" s="75"/>
      <c r="L158" s="75"/>
      <c r="M158" s="75"/>
      <c r="N158" s="75"/>
      <c r="O158" s="75"/>
      <c r="P158" s="112">
        <v>37</v>
      </c>
      <c r="Q158" s="75"/>
      <c r="R158" s="112" t="s">
        <v>5</v>
      </c>
      <c r="S158" s="112" t="s">
        <v>18</v>
      </c>
    </row>
    <row r="159" spans="1:19" ht="15.75" customHeight="1" x14ac:dyDescent="0.35">
      <c r="A159" s="112">
        <v>1215</v>
      </c>
      <c r="B159" s="112" t="s">
        <v>4221</v>
      </c>
      <c r="C159" s="112" t="s">
        <v>4222</v>
      </c>
      <c r="D159" s="112" t="s">
        <v>4223</v>
      </c>
      <c r="E159" s="112" t="s">
        <v>288</v>
      </c>
      <c r="F159" s="112" t="s">
        <v>4224</v>
      </c>
      <c r="G159" s="112" t="s">
        <v>4225</v>
      </c>
      <c r="H159" s="75"/>
      <c r="I159" s="112" t="s">
        <v>63</v>
      </c>
      <c r="J159" s="112" t="s">
        <v>64</v>
      </c>
      <c r="K159" s="75"/>
      <c r="L159" s="75"/>
      <c r="M159" s="75"/>
      <c r="N159" s="112">
        <v>70</v>
      </c>
      <c r="O159" s="75"/>
      <c r="P159" s="112">
        <v>46</v>
      </c>
      <c r="Q159" s="75"/>
      <c r="R159" s="112" t="s">
        <v>3</v>
      </c>
      <c r="S159" s="112" t="s">
        <v>19</v>
      </c>
    </row>
    <row r="160" spans="1:19" ht="15.75" customHeight="1" x14ac:dyDescent="0.35">
      <c r="A160" s="112">
        <v>1255</v>
      </c>
      <c r="B160" s="112" t="s">
        <v>4367</v>
      </c>
      <c r="C160" s="112" t="s">
        <v>4368</v>
      </c>
      <c r="D160" s="112" t="s">
        <v>4369</v>
      </c>
      <c r="E160" s="112" t="s">
        <v>288</v>
      </c>
      <c r="F160" s="112" t="s">
        <v>4370</v>
      </c>
      <c r="G160" s="112" t="s">
        <v>4371</v>
      </c>
      <c r="H160" s="75"/>
      <c r="I160" s="112" t="s">
        <v>63</v>
      </c>
      <c r="J160" s="112" t="s">
        <v>64</v>
      </c>
      <c r="K160" s="75"/>
      <c r="L160" s="75"/>
      <c r="M160" s="75"/>
      <c r="N160" s="112">
        <v>6</v>
      </c>
      <c r="O160" s="75"/>
      <c r="P160" s="112">
        <v>31</v>
      </c>
      <c r="Q160" s="75"/>
      <c r="R160" s="112" t="s">
        <v>5</v>
      </c>
      <c r="S160" s="112" t="s">
        <v>19</v>
      </c>
    </row>
    <row r="161" spans="1:19" ht="15.75" customHeight="1" x14ac:dyDescent="0.35">
      <c r="A161" s="112">
        <v>1178</v>
      </c>
      <c r="B161" s="112" t="s">
        <v>4088</v>
      </c>
      <c r="C161" s="112" t="s">
        <v>4089</v>
      </c>
      <c r="D161" s="112" t="s">
        <v>3944</v>
      </c>
      <c r="E161" s="112" t="s">
        <v>295</v>
      </c>
      <c r="F161" s="112" t="s">
        <v>4090</v>
      </c>
      <c r="G161" s="197" t="s">
        <v>4877</v>
      </c>
      <c r="H161" s="75"/>
      <c r="I161" s="112" t="s">
        <v>63</v>
      </c>
      <c r="J161" s="112" t="s">
        <v>3728</v>
      </c>
      <c r="K161" s="75"/>
      <c r="L161" s="75"/>
      <c r="M161" s="75"/>
      <c r="N161" s="112">
        <v>9</v>
      </c>
      <c r="O161" s="75"/>
      <c r="P161" s="112">
        <v>83</v>
      </c>
      <c r="Q161" s="75"/>
      <c r="R161" s="112" t="s">
        <v>3</v>
      </c>
      <c r="S161" s="112" t="s">
        <v>19</v>
      </c>
    </row>
    <row r="162" spans="1:19" ht="15.75" customHeight="1" x14ac:dyDescent="0.35">
      <c r="A162" s="112">
        <v>1136</v>
      </c>
      <c r="B162" s="112" t="s">
        <v>3942</v>
      </c>
      <c r="C162" s="112" t="s">
        <v>3943</v>
      </c>
      <c r="D162" s="112" t="s">
        <v>3944</v>
      </c>
      <c r="E162" s="112" t="s">
        <v>493</v>
      </c>
      <c r="F162" s="112" t="s">
        <v>3945</v>
      </c>
      <c r="G162" s="198" t="s">
        <v>4878</v>
      </c>
      <c r="H162" s="75"/>
      <c r="I162" s="112" t="s">
        <v>63</v>
      </c>
      <c r="J162" s="112" t="s">
        <v>3728</v>
      </c>
      <c r="K162" s="75"/>
      <c r="L162" s="75"/>
      <c r="M162" s="75"/>
      <c r="N162" s="112">
        <v>4</v>
      </c>
      <c r="O162" s="75"/>
      <c r="P162" s="112">
        <v>55</v>
      </c>
      <c r="Q162" s="75"/>
      <c r="R162" s="112" t="s">
        <v>3</v>
      </c>
      <c r="S162" s="112" t="s">
        <v>19</v>
      </c>
    </row>
    <row r="163" spans="1:19" ht="15.75" customHeight="1" x14ac:dyDescent="0.35">
      <c r="A163" s="112">
        <v>1174</v>
      </c>
      <c r="B163" s="112" t="s">
        <v>4075</v>
      </c>
      <c r="C163" s="112" t="s">
        <v>4076</v>
      </c>
      <c r="D163" s="112" t="s">
        <v>3944</v>
      </c>
      <c r="E163" s="112" t="s">
        <v>556</v>
      </c>
      <c r="F163" s="112" t="s">
        <v>4077</v>
      </c>
      <c r="G163" s="197" t="s">
        <v>4879</v>
      </c>
      <c r="H163" s="75"/>
      <c r="I163" s="112" t="s">
        <v>63</v>
      </c>
      <c r="J163" s="112" t="s">
        <v>3728</v>
      </c>
      <c r="K163" s="75"/>
      <c r="L163" s="75"/>
      <c r="M163" s="75"/>
      <c r="N163" s="112">
        <v>2</v>
      </c>
      <c r="O163" s="75"/>
      <c r="P163" s="112">
        <v>58</v>
      </c>
      <c r="Q163" s="75"/>
      <c r="R163" s="112" t="s">
        <v>3</v>
      </c>
      <c r="S163" s="112" t="s">
        <v>19</v>
      </c>
    </row>
    <row r="164" spans="1:19" ht="15.75" customHeight="1" x14ac:dyDescent="0.35">
      <c r="A164" s="112">
        <v>1290</v>
      </c>
      <c r="B164" s="112" t="s">
        <v>4490</v>
      </c>
      <c r="C164" s="112" t="s">
        <v>4491</v>
      </c>
      <c r="D164" s="112" t="s">
        <v>4492</v>
      </c>
      <c r="E164" s="112" t="s">
        <v>295</v>
      </c>
      <c r="F164" s="112" t="s">
        <v>4493</v>
      </c>
      <c r="G164" s="112" t="s">
        <v>4494</v>
      </c>
      <c r="H164" s="75"/>
      <c r="I164" s="112" t="s">
        <v>63</v>
      </c>
      <c r="J164" s="112" t="s">
        <v>3728</v>
      </c>
      <c r="K164" s="75"/>
      <c r="L164" s="75"/>
      <c r="M164" s="75"/>
      <c r="N164" s="112">
        <v>23</v>
      </c>
      <c r="O164" s="75"/>
      <c r="P164" s="112">
        <v>54</v>
      </c>
      <c r="Q164" s="75"/>
      <c r="R164" s="112" t="s">
        <v>5</v>
      </c>
      <c r="S164" s="112" t="s">
        <v>19</v>
      </c>
    </row>
    <row r="165" spans="1:19" ht="15.75" customHeight="1" x14ac:dyDescent="0.35">
      <c r="A165" s="112">
        <v>1240</v>
      </c>
      <c r="B165" s="112" t="s">
        <v>4308</v>
      </c>
      <c r="C165" s="112" t="s">
        <v>4309</v>
      </c>
      <c r="D165" s="112" t="s">
        <v>4310</v>
      </c>
      <c r="E165" s="112" t="s">
        <v>346</v>
      </c>
      <c r="F165" s="112" t="s">
        <v>4311</v>
      </c>
      <c r="G165" s="112" t="s">
        <v>4312</v>
      </c>
      <c r="H165" s="75"/>
      <c r="I165" s="112" t="s">
        <v>63</v>
      </c>
      <c r="J165" s="112" t="s">
        <v>3728</v>
      </c>
      <c r="K165" s="75"/>
      <c r="L165" s="75"/>
      <c r="M165" s="75"/>
      <c r="N165" s="112">
        <v>3</v>
      </c>
      <c r="O165" s="75"/>
      <c r="P165" s="112">
        <v>14</v>
      </c>
      <c r="Q165" s="75"/>
      <c r="R165" s="112" t="s">
        <v>3</v>
      </c>
      <c r="S165" s="112" t="s">
        <v>19</v>
      </c>
    </row>
    <row r="166" spans="1:19" ht="15.75" customHeight="1" x14ac:dyDescent="0.35">
      <c r="A166" s="112">
        <v>1244</v>
      </c>
      <c r="B166" s="112" t="s">
        <v>4325</v>
      </c>
      <c r="C166" s="112" t="s">
        <v>4326</v>
      </c>
      <c r="D166" s="112" t="s">
        <v>4327</v>
      </c>
      <c r="E166" s="112" t="s">
        <v>556</v>
      </c>
      <c r="F166" s="112" t="s">
        <v>4328</v>
      </c>
      <c r="G166" s="198" t="s">
        <v>4880</v>
      </c>
      <c r="H166" s="75"/>
      <c r="I166" s="112" t="s">
        <v>63</v>
      </c>
      <c r="J166" s="112" t="s">
        <v>3728</v>
      </c>
      <c r="K166" s="75"/>
      <c r="L166" s="75"/>
      <c r="M166" s="75"/>
      <c r="N166" s="75"/>
      <c r="O166" s="75"/>
      <c r="P166" s="112">
        <v>8</v>
      </c>
      <c r="Q166" s="75"/>
      <c r="R166" s="112" t="s">
        <v>3</v>
      </c>
      <c r="S166" s="112" t="s">
        <v>19</v>
      </c>
    </row>
    <row r="167" spans="1:19" ht="15.75" customHeight="1" x14ac:dyDescent="0.35">
      <c r="A167" s="112">
        <v>1272</v>
      </c>
      <c r="B167" s="112" t="s">
        <v>4427</v>
      </c>
      <c r="C167" s="112" t="s">
        <v>4428</v>
      </c>
      <c r="D167" s="112" t="s">
        <v>4429</v>
      </c>
      <c r="E167" s="112" t="s">
        <v>493</v>
      </c>
      <c r="F167" s="112" t="s">
        <v>4430</v>
      </c>
      <c r="G167" s="112" t="s">
        <v>4431</v>
      </c>
      <c r="H167" s="75"/>
      <c r="I167" s="112" t="s">
        <v>63</v>
      </c>
      <c r="J167" s="112" t="s">
        <v>3728</v>
      </c>
      <c r="K167" s="75"/>
      <c r="L167" s="75"/>
      <c r="M167" s="75"/>
      <c r="N167" s="112">
        <v>49</v>
      </c>
      <c r="O167" s="75"/>
      <c r="P167" s="112">
        <v>46</v>
      </c>
      <c r="Q167" s="75"/>
      <c r="R167" s="112" t="s">
        <v>5</v>
      </c>
      <c r="S167" s="112" t="s">
        <v>19</v>
      </c>
    </row>
    <row r="168" spans="1:19" ht="15.75" customHeight="1" x14ac:dyDescent="0.35">
      <c r="A168" s="112">
        <v>1147</v>
      </c>
      <c r="B168" s="112" t="s">
        <v>3982</v>
      </c>
      <c r="C168" s="112" t="s">
        <v>3983</v>
      </c>
      <c r="D168" s="112" t="s">
        <v>2002</v>
      </c>
      <c r="E168" s="112" t="s">
        <v>396</v>
      </c>
      <c r="F168" s="112" t="s">
        <v>3984</v>
      </c>
      <c r="G168" s="112" t="s">
        <v>3985</v>
      </c>
      <c r="H168" s="75"/>
      <c r="I168" s="112" t="s">
        <v>63</v>
      </c>
      <c r="J168" s="112" t="s">
        <v>3728</v>
      </c>
      <c r="K168" s="75"/>
      <c r="L168" s="75"/>
      <c r="M168" s="75"/>
      <c r="N168" s="112">
        <v>22</v>
      </c>
      <c r="O168" s="75"/>
      <c r="P168" s="112">
        <v>76</v>
      </c>
      <c r="Q168" s="75"/>
      <c r="R168" s="112" t="s">
        <v>3</v>
      </c>
      <c r="S168" s="112" t="s">
        <v>19</v>
      </c>
    </row>
    <row r="169" spans="1:19" ht="15.75" customHeight="1" x14ac:dyDescent="0.35">
      <c r="A169" s="112">
        <v>1217</v>
      </c>
      <c r="B169" s="112" t="s">
        <v>4230</v>
      </c>
      <c r="C169" s="112" t="s">
        <v>4231</v>
      </c>
      <c r="D169" s="112" t="s">
        <v>2002</v>
      </c>
      <c r="E169" s="112" t="s">
        <v>325</v>
      </c>
      <c r="F169" s="112" t="s">
        <v>4232</v>
      </c>
      <c r="G169" s="179" t="s">
        <v>4881</v>
      </c>
      <c r="H169" s="75"/>
      <c r="I169" s="112" t="s">
        <v>63</v>
      </c>
      <c r="J169" s="112" t="s">
        <v>3728</v>
      </c>
      <c r="K169" s="75"/>
      <c r="L169" s="75"/>
      <c r="M169" s="75"/>
      <c r="N169" s="112">
        <v>15</v>
      </c>
      <c r="O169" s="75"/>
      <c r="P169" s="112">
        <v>69</v>
      </c>
      <c r="Q169" s="75"/>
      <c r="R169" s="112" t="s">
        <v>3</v>
      </c>
      <c r="S169" s="112" t="s">
        <v>19</v>
      </c>
    </row>
    <row r="170" spans="1:19" ht="15.75" customHeight="1" x14ac:dyDescent="0.35">
      <c r="A170" s="112">
        <v>1082</v>
      </c>
      <c r="B170" s="112" t="s">
        <v>3739</v>
      </c>
      <c r="C170" s="112" t="s">
        <v>3740</v>
      </c>
      <c r="D170" s="112" t="s">
        <v>3741</v>
      </c>
      <c r="E170" s="112" t="s">
        <v>639</v>
      </c>
      <c r="F170" s="112" t="s">
        <v>3742</v>
      </c>
      <c r="G170" s="171" t="s">
        <v>4882</v>
      </c>
      <c r="H170" s="75"/>
      <c r="I170" s="112" t="s">
        <v>63</v>
      </c>
      <c r="J170" s="112" t="s">
        <v>3728</v>
      </c>
      <c r="K170" s="75"/>
      <c r="L170" s="75"/>
      <c r="M170" s="75"/>
      <c r="N170" s="112">
        <v>30</v>
      </c>
      <c r="O170" s="75"/>
      <c r="P170" s="112">
        <v>132</v>
      </c>
      <c r="Q170" s="75"/>
      <c r="R170" s="112" t="s">
        <v>3</v>
      </c>
      <c r="S170" s="112" t="s">
        <v>19</v>
      </c>
    </row>
    <row r="171" spans="1:19" ht="15" customHeight="1" x14ac:dyDescent="0.35">
      <c r="A171" s="112">
        <v>1276</v>
      </c>
      <c r="B171" s="112" t="s">
        <v>4441</v>
      </c>
      <c r="C171" s="112" t="s">
        <v>4442</v>
      </c>
      <c r="D171" s="112" t="s">
        <v>3741</v>
      </c>
      <c r="E171" s="112" t="s">
        <v>493</v>
      </c>
      <c r="F171" s="112" t="s">
        <v>4443</v>
      </c>
      <c r="G171" s="199" t="s">
        <v>4883</v>
      </c>
      <c r="H171" s="75"/>
      <c r="I171" s="112" t="s">
        <v>63</v>
      </c>
      <c r="J171" s="112" t="s">
        <v>3728</v>
      </c>
      <c r="K171" s="75"/>
      <c r="L171" s="75"/>
      <c r="M171" s="75"/>
      <c r="N171" s="112">
        <v>15</v>
      </c>
      <c r="O171" s="75"/>
      <c r="P171" s="112">
        <v>33</v>
      </c>
      <c r="Q171" s="75"/>
      <c r="R171" s="112" t="s">
        <v>5</v>
      </c>
      <c r="S171" s="112" t="s">
        <v>19</v>
      </c>
    </row>
    <row r="172" spans="1:19" ht="15" customHeight="1" x14ac:dyDescent="0.35">
      <c r="A172" s="112">
        <v>1109</v>
      </c>
      <c r="B172" s="112" t="s">
        <v>3845</v>
      </c>
      <c r="C172" s="112" t="s">
        <v>3846</v>
      </c>
      <c r="D172" s="112" t="s">
        <v>3741</v>
      </c>
      <c r="E172" s="112" t="s">
        <v>556</v>
      </c>
      <c r="F172" s="112" t="s">
        <v>3847</v>
      </c>
      <c r="G172" s="171" t="s">
        <v>4884</v>
      </c>
      <c r="H172" s="75"/>
      <c r="I172" s="112" t="s">
        <v>63</v>
      </c>
      <c r="J172" s="112" t="s">
        <v>3728</v>
      </c>
      <c r="K172" s="75"/>
      <c r="L172" s="75"/>
      <c r="M172" s="75"/>
      <c r="N172" s="112">
        <v>5</v>
      </c>
      <c r="O172" s="75"/>
      <c r="P172" s="112">
        <v>65</v>
      </c>
      <c r="Q172" s="75"/>
      <c r="R172" s="112" t="s">
        <v>3</v>
      </c>
      <c r="S172" s="112" t="s">
        <v>19</v>
      </c>
    </row>
    <row r="173" spans="1:19" ht="15.75" customHeight="1" x14ac:dyDescent="0.35">
      <c r="A173" s="112">
        <v>1202</v>
      </c>
      <c r="B173" s="112" t="s">
        <v>4175</v>
      </c>
      <c r="C173" s="112" t="s">
        <v>4176</v>
      </c>
      <c r="D173" s="112" t="s">
        <v>4177</v>
      </c>
      <c r="E173" s="112" t="s">
        <v>302</v>
      </c>
      <c r="F173" s="112" t="s">
        <v>4178</v>
      </c>
      <c r="G173" s="112" t="s">
        <v>4179</v>
      </c>
      <c r="H173" s="75"/>
      <c r="I173" s="112" t="s">
        <v>63</v>
      </c>
      <c r="J173" s="112" t="s">
        <v>3728</v>
      </c>
      <c r="K173" s="75"/>
      <c r="L173" s="75"/>
      <c r="M173" s="75"/>
      <c r="N173" s="112">
        <v>4</v>
      </c>
      <c r="O173" s="75"/>
      <c r="P173" s="112">
        <v>51</v>
      </c>
      <c r="Q173" s="75"/>
      <c r="R173" s="112" t="s">
        <v>3</v>
      </c>
      <c r="S173" s="112" t="s">
        <v>19</v>
      </c>
    </row>
    <row r="174" spans="1:19" ht="15.75" customHeight="1" x14ac:dyDescent="0.35">
      <c r="A174" s="112">
        <v>1268</v>
      </c>
      <c r="B174" s="112" t="s">
        <v>4413</v>
      </c>
      <c r="C174" s="112" t="s">
        <v>4414</v>
      </c>
      <c r="D174" s="112" t="s">
        <v>4177</v>
      </c>
      <c r="E174" s="112" t="s">
        <v>288</v>
      </c>
      <c r="F174" s="112" t="s">
        <v>4415</v>
      </c>
      <c r="G174" s="197" t="s">
        <v>4885</v>
      </c>
      <c r="H174" s="75"/>
      <c r="I174" s="112" t="s">
        <v>63</v>
      </c>
      <c r="J174" s="112" t="s">
        <v>3728</v>
      </c>
      <c r="K174" s="75"/>
      <c r="L174" s="75"/>
      <c r="M174" s="75"/>
      <c r="N174" s="112">
        <v>20</v>
      </c>
      <c r="O174" s="75"/>
      <c r="P174" s="112">
        <v>54</v>
      </c>
      <c r="Q174" s="75"/>
      <c r="R174" s="112" t="s">
        <v>5</v>
      </c>
      <c r="S174" s="112" t="s">
        <v>19</v>
      </c>
    </row>
    <row r="175" spans="1:19" ht="15.75" customHeight="1" x14ac:dyDescent="0.35">
      <c r="A175" s="112">
        <v>1190</v>
      </c>
      <c r="B175" s="112" t="s">
        <v>4130</v>
      </c>
      <c r="C175" s="112" t="s">
        <v>4131</v>
      </c>
      <c r="D175" s="112" t="s">
        <v>4132</v>
      </c>
      <c r="E175" s="112" t="s">
        <v>288</v>
      </c>
      <c r="F175" s="112" t="s">
        <v>4133</v>
      </c>
      <c r="G175" s="112" t="s">
        <v>4134</v>
      </c>
      <c r="H175" s="75"/>
      <c r="I175" s="112" t="s">
        <v>63</v>
      </c>
      <c r="J175" s="112" t="s">
        <v>3728</v>
      </c>
      <c r="K175" s="75"/>
      <c r="L175" s="75"/>
      <c r="M175" s="75"/>
      <c r="N175" s="112">
        <v>53</v>
      </c>
      <c r="O175" s="75"/>
      <c r="P175" s="112">
        <v>88</v>
      </c>
      <c r="Q175" s="75"/>
      <c r="R175" s="112" t="s">
        <v>3</v>
      </c>
      <c r="S175" s="112" t="s">
        <v>19</v>
      </c>
    </row>
    <row r="176" spans="1:19" ht="15.75" customHeight="1" x14ac:dyDescent="0.35">
      <c r="A176" s="112">
        <v>1154</v>
      </c>
      <c r="B176" s="112" t="s">
        <v>4006</v>
      </c>
      <c r="C176" s="112" t="s">
        <v>4007</v>
      </c>
      <c r="D176" s="112" t="s">
        <v>4008</v>
      </c>
      <c r="E176" s="112" t="s">
        <v>288</v>
      </c>
      <c r="F176" s="112" t="s">
        <v>4009</v>
      </c>
      <c r="G176" s="200" t="s">
        <v>4886</v>
      </c>
      <c r="H176" s="75"/>
      <c r="I176" s="112" t="s">
        <v>63</v>
      </c>
      <c r="J176" s="112" t="s">
        <v>3728</v>
      </c>
      <c r="K176" s="75"/>
      <c r="L176" s="75"/>
      <c r="M176" s="75"/>
      <c r="N176" s="112">
        <v>89</v>
      </c>
      <c r="O176" s="75"/>
      <c r="P176" s="112">
        <v>43</v>
      </c>
      <c r="Q176" s="75"/>
      <c r="R176" s="112" t="s">
        <v>3</v>
      </c>
      <c r="S176" s="112" t="s">
        <v>19</v>
      </c>
    </row>
    <row r="177" spans="1:19" ht="15.75" customHeight="1" x14ac:dyDescent="0.35">
      <c r="A177" s="112">
        <v>1270</v>
      </c>
      <c r="B177" s="112" t="s">
        <v>4420</v>
      </c>
      <c r="C177" s="112" t="s">
        <v>4421</v>
      </c>
      <c r="D177" s="112" t="s">
        <v>4008</v>
      </c>
      <c r="E177" s="112" t="s">
        <v>493</v>
      </c>
      <c r="F177" s="112" t="s">
        <v>4422</v>
      </c>
      <c r="G177" s="179" t="s">
        <v>4887</v>
      </c>
      <c r="H177" s="75"/>
      <c r="I177" s="112" t="s">
        <v>63</v>
      </c>
      <c r="J177" s="112" t="s">
        <v>3728</v>
      </c>
      <c r="K177" s="75"/>
      <c r="L177" s="75"/>
      <c r="M177" s="75"/>
      <c r="N177" s="112">
        <v>17</v>
      </c>
      <c r="O177" s="75"/>
      <c r="P177" s="112">
        <v>34</v>
      </c>
      <c r="Q177" s="75"/>
      <c r="R177" s="112" t="s">
        <v>5</v>
      </c>
      <c r="S177" s="112" t="s">
        <v>19</v>
      </c>
    </row>
    <row r="178" spans="1:19" ht="15.75" customHeight="1" x14ac:dyDescent="0.35">
      <c r="A178" s="112">
        <v>1242</v>
      </c>
      <c r="B178" s="112" t="s">
        <v>4318</v>
      </c>
      <c r="C178" s="112" t="s">
        <v>4319</v>
      </c>
      <c r="D178" s="112" t="s">
        <v>4008</v>
      </c>
      <c r="E178" s="112" t="s">
        <v>346</v>
      </c>
      <c r="F178" s="112" t="s">
        <v>4320</v>
      </c>
      <c r="G178" s="197" t="s">
        <v>4888</v>
      </c>
      <c r="H178" s="75"/>
      <c r="I178" s="112" t="s">
        <v>63</v>
      </c>
      <c r="J178" s="112" t="s">
        <v>3728</v>
      </c>
      <c r="K178" s="75"/>
      <c r="L178" s="75"/>
      <c r="M178" s="75"/>
      <c r="N178" s="112">
        <v>15</v>
      </c>
      <c r="O178" s="75"/>
      <c r="P178" s="112">
        <v>81</v>
      </c>
      <c r="Q178" s="75"/>
      <c r="R178" s="112" t="s">
        <v>3</v>
      </c>
      <c r="S178" s="112" t="s">
        <v>19</v>
      </c>
    </row>
    <row r="179" spans="1:19" ht="15.75" customHeight="1" x14ac:dyDescent="0.35">
      <c r="A179" s="112">
        <v>1251</v>
      </c>
      <c r="B179" s="112" t="s">
        <v>4351</v>
      </c>
      <c r="C179" s="112" t="s">
        <v>4352</v>
      </c>
      <c r="D179" s="112" t="s">
        <v>4353</v>
      </c>
      <c r="E179" s="112" t="s">
        <v>493</v>
      </c>
      <c r="F179" s="112" t="s">
        <v>4354</v>
      </c>
      <c r="G179" s="112" t="s">
        <v>4355</v>
      </c>
      <c r="H179" s="75"/>
      <c r="I179" s="112" t="s">
        <v>63</v>
      </c>
      <c r="J179" s="112" t="s">
        <v>3728</v>
      </c>
      <c r="K179" s="75"/>
      <c r="L179" s="75"/>
      <c r="M179" s="75"/>
      <c r="N179" s="112">
        <v>3</v>
      </c>
      <c r="O179" s="75"/>
      <c r="P179" s="112">
        <v>17</v>
      </c>
      <c r="Q179" s="75"/>
      <c r="R179" s="112" t="s">
        <v>3</v>
      </c>
      <c r="S179" s="112" t="s">
        <v>19</v>
      </c>
    </row>
    <row r="180" spans="1:19" ht="15.75" customHeight="1" x14ac:dyDescent="0.35">
      <c r="A180" s="112">
        <v>1236</v>
      </c>
      <c r="B180" s="112" t="s">
        <v>4292</v>
      </c>
      <c r="C180" s="112" t="s">
        <v>4293</v>
      </c>
      <c r="D180" s="112" t="s">
        <v>4294</v>
      </c>
      <c r="E180" s="112" t="s">
        <v>396</v>
      </c>
      <c r="F180" s="112" t="s">
        <v>4295</v>
      </c>
      <c r="G180" s="171" t="s">
        <v>4889</v>
      </c>
      <c r="H180" s="75"/>
      <c r="I180" s="112" t="s">
        <v>63</v>
      </c>
      <c r="J180" s="112" t="s">
        <v>3728</v>
      </c>
      <c r="K180" s="75"/>
      <c r="L180" s="75"/>
      <c r="M180" s="75"/>
      <c r="N180" s="112">
        <v>26</v>
      </c>
      <c r="O180" s="75"/>
      <c r="P180" s="112">
        <v>21</v>
      </c>
      <c r="Q180" s="75"/>
      <c r="R180" s="112" t="s">
        <v>3</v>
      </c>
      <c r="S180" s="112" t="s">
        <v>19</v>
      </c>
    </row>
    <row r="181" spans="1:19" ht="15.75" customHeight="1" x14ac:dyDescent="0.35">
      <c r="A181" s="112">
        <v>1112</v>
      </c>
      <c r="B181" s="112" t="s">
        <v>3855</v>
      </c>
      <c r="C181" s="112" t="s">
        <v>3856</v>
      </c>
      <c r="D181" s="112" t="s">
        <v>3857</v>
      </c>
      <c r="E181" s="112" t="s">
        <v>302</v>
      </c>
      <c r="F181" s="112" t="s">
        <v>3858</v>
      </c>
      <c r="G181" s="197" t="s">
        <v>4890</v>
      </c>
      <c r="H181" s="75"/>
      <c r="I181" s="112" t="s">
        <v>63</v>
      </c>
      <c r="J181" s="112" t="s">
        <v>3728</v>
      </c>
      <c r="K181" s="75"/>
      <c r="L181" s="75"/>
      <c r="M181" s="75"/>
      <c r="N181" s="112">
        <v>285</v>
      </c>
      <c r="O181" s="75"/>
      <c r="P181" s="112">
        <v>49</v>
      </c>
      <c r="Q181" s="75"/>
      <c r="R181" s="112" t="s">
        <v>3</v>
      </c>
      <c r="S181" s="112" t="s">
        <v>19</v>
      </c>
    </row>
    <row r="182" spans="1:19" ht="15.75" customHeight="1" x14ac:dyDescent="0.35">
      <c r="A182" s="112">
        <v>1281</v>
      </c>
      <c r="B182" s="112" t="s">
        <v>4457</v>
      </c>
      <c r="C182" s="112" t="s">
        <v>4458</v>
      </c>
      <c r="D182" s="112" t="s">
        <v>4459</v>
      </c>
      <c r="E182" s="112" t="s">
        <v>295</v>
      </c>
      <c r="F182" s="112" t="s">
        <v>4460</v>
      </c>
      <c r="G182" s="201" t="s">
        <v>4891</v>
      </c>
      <c r="H182" s="75"/>
      <c r="I182" s="112" t="s">
        <v>63</v>
      </c>
      <c r="J182" s="112" t="s">
        <v>3728</v>
      </c>
      <c r="K182" s="75"/>
      <c r="L182" s="75"/>
      <c r="M182" s="75"/>
      <c r="N182" s="112">
        <v>5</v>
      </c>
      <c r="O182" s="75"/>
      <c r="P182" s="112">
        <v>37</v>
      </c>
      <c r="Q182" s="75"/>
      <c r="R182" s="112" t="s">
        <v>5</v>
      </c>
      <c r="S182" s="112" t="s">
        <v>19</v>
      </c>
    </row>
    <row r="183" spans="1:19" ht="15.75" customHeight="1" x14ac:dyDescent="0.35">
      <c r="A183" s="112">
        <v>10</v>
      </c>
      <c r="B183" s="112" t="s">
        <v>107</v>
      </c>
      <c r="C183" s="112" t="s">
        <v>108</v>
      </c>
      <c r="D183" s="112" t="s">
        <v>109</v>
      </c>
      <c r="E183" s="112">
        <v>2020</v>
      </c>
      <c r="F183" s="112" t="s">
        <v>110</v>
      </c>
      <c r="G183" s="112" t="s">
        <v>111</v>
      </c>
      <c r="H183" s="112" t="s">
        <v>112</v>
      </c>
      <c r="I183" s="112" t="s">
        <v>63</v>
      </c>
      <c r="J183" s="75"/>
      <c r="K183" s="112" t="s">
        <v>113</v>
      </c>
      <c r="L183" s="75"/>
      <c r="M183" s="112" t="s">
        <v>49</v>
      </c>
      <c r="N183" s="112">
        <v>40</v>
      </c>
      <c r="O183" s="75"/>
      <c r="P183" s="112">
        <v>118</v>
      </c>
      <c r="Q183" s="75"/>
      <c r="R183" s="112" t="s">
        <v>3</v>
      </c>
      <c r="S183" s="112" t="s">
        <v>4</v>
      </c>
    </row>
    <row r="184" spans="1:19" ht="15.75" customHeight="1" x14ac:dyDescent="0.35">
      <c r="A184" s="112">
        <v>1141</v>
      </c>
      <c r="B184" s="112" t="s">
        <v>3959</v>
      </c>
      <c r="C184" s="112" t="s">
        <v>3960</v>
      </c>
      <c r="D184" s="112" t="s">
        <v>3961</v>
      </c>
      <c r="E184" s="112" t="s">
        <v>493</v>
      </c>
      <c r="F184" s="112" t="s">
        <v>3962</v>
      </c>
      <c r="G184" s="112" t="s">
        <v>3963</v>
      </c>
      <c r="H184" s="75"/>
      <c r="I184" s="112" t="s">
        <v>63</v>
      </c>
      <c r="J184" s="112" t="s">
        <v>3728</v>
      </c>
      <c r="K184" s="75"/>
      <c r="L184" s="75"/>
      <c r="M184" s="75"/>
      <c r="N184" s="112">
        <v>7</v>
      </c>
      <c r="O184" s="75"/>
      <c r="P184" s="112">
        <v>27</v>
      </c>
      <c r="Q184" s="75"/>
      <c r="R184" s="112" t="s">
        <v>3</v>
      </c>
      <c r="S184" s="112" t="s">
        <v>19</v>
      </c>
    </row>
    <row r="185" spans="1:19" ht="15.75" customHeight="1" x14ac:dyDescent="0.35">
      <c r="A185" s="112">
        <v>1132</v>
      </c>
      <c r="B185" s="112" t="s">
        <v>3927</v>
      </c>
      <c r="C185" s="112" t="s">
        <v>3928</v>
      </c>
      <c r="D185" s="112" t="s">
        <v>3929</v>
      </c>
      <c r="E185" s="112" t="s">
        <v>295</v>
      </c>
      <c r="F185" s="112" t="s">
        <v>3930</v>
      </c>
      <c r="G185" s="197" t="s">
        <v>4892</v>
      </c>
      <c r="H185" s="75"/>
      <c r="I185" s="112" t="s">
        <v>63</v>
      </c>
      <c r="J185" s="112" t="s">
        <v>3728</v>
      </c>
      <c r="K185" s="75"/>
      <c r="L185" s="75"/>
      <c r="M185" s="75"/>
      <c r="N185" s="112">
        <v>10</v>
      </c>
      <c r="O185" s="75"/>
      <c r="P185" s="112">
        <v>86</v>
      </c>
      <c r="Q185" s="75"/>
      <c r="R185" s="112" t="s">
        <v>3</v>
      </c>
      <c r="S185" s="112" t="s">
        <v>19</v>
      </c>
    </row>
    <row r="186" spans="1:19" ht="15.75" customHeight="1" x14ac:dyDescent="0.35">
      <c r="A186" s="112">
        <v>1094</v>
      </c>
      <c r="B186" s="112" t="s">
        <v>3789</v>
      </c>
      <c r="C186" s="112" t="s">
        <v>3790</v>
      </c>
      <c r="D186" s="112" t="s">
        <v>3791</v>
      </c>
      <c r="E186" s="112" t="s">
        <v>310</v>
      </c>
      <c r="F186" s="112" t="s">
        <v>3707</v>
      </c>
      <c r="G186" s="197" t="s">
        <v>4893</v>
      </c>
      <c r="H186" s="75"/>
      <c r="I186" s="112" t="s">
        <v>63</v>
      </c>
      <c r="J186" s="112" t="s">
        <v>3728</v>
      </c>
      <c r="K186" s="75"/>
      <c r="L186" s="75"/>
      <c r="M186" s="75"/>
      <c r="N186" s="112">
        <v>216</v>
      </c>
      <c r="O186" s="75"/>
      <c r="P186" s="112">
        <v>153</v>
      </c>
      <c r="Q186" s="75"/>
      <c r="R186" s="112" t="s">
        <v>3</v>
      </c>
      <c r="S186" s="112" t="s">
        <v>19</v>
      </c>
    </row>
    <row r="187" spans="1:19" ht="15.75" customHeight="1" x14ac:dyDescent="0.35">
      <c r="A187" s="112">
        <v>1188</v>
      </c>
      <c r="B187" s="112" t="s">
        <v>4124</v>
      </c>
      <c r="C187" s="112" t="s">
        <v>4125</v>
      </c>
      <c r="D187" s="112" t="s">
        <v>3791</v>
      </c>
      <c r="E187" s="112" t="s">
        <v>302</v>
      </c>
      <c r="F187" s="112" t="s">
        <v>4126</v>
      </c>
      <c r="G187" s="179" t="s">
        <v>4894</v>
      </c>
      <c r="H187" s="75"/>
      <c r="I187" s="112" t="s">
        <v>63</v>
      </c>
      <c r="J187" s="112" t="s">
        <v>3728</v>
      </c>
      <c r="K187" s="75"/>
      <c r="L187" s="75"/>
      <c r="M187" s="75"/>
      <c r="N187" s="112">
        <v>1</v>
      </c>
      <c r="O187" s="75"/>
      <c r="P187" s="112">
        <v>60</v>
      </c>
      <c r="Q187" s="75"/>
      <c r="R187" s="112" t="s">
        <v>3</v>
      </c>
      <c r="S187" s="112" t="s">
        <v>19</v>
      </c>
    </row>
    <row r="188" spans="1:19" ht="15.75" customHeight="1" x14ac:dyDescent="0.35">
      <c r="A188" s="112">
        <v>1220</v>
      </c>
      <c r="B188" s="112" t="s">
        <v>4241</v>
      </c>
      <c r="C188" s="112" t="s">
        <v>4242</v>
      </c>
      <c r="D188" s="112" t="s">
        <v>3791</v>
      </c>
      <c r="E188" s="112" t="s">
        <v>288</v>
      </c>
      <c r="F188" s="112" t="s">
        <v>4243</v>
      </c>
      <c r="G188" s="197" t="s">
        <v>4895</v>
      </c>
      <c r="H188" s="75"/>
      <c r="I188" s="112" t="s">
        <v>63</v>
      </c>
      <c r="J188" s="112" t="s">
        <v>3728</v>
      </c>
      <c r="K188" s="75"/>
      <c r="L188" s="75"/>
      <c r="M188" s="75"/>
      <c r="N188" s="112">
        <v>67</v>
      </c>
      <c r="O188" s="75"/>
      <c r="P188" s="112">
        <v>146</v>
      </c>
      <c r="Q188" s="75"/>
      <c r="R188" s="112" t="s">
        <v>3</v>
      </c>
      <c r="S188" s="112" t="s">
        <v>19</v>
      </c>
    </row>
    <row r="189" spans="1:19" ht="15.75" customHeight="1" x14ac:dyDescent="0.35">
      <c r="A189" s="112">
        <v>1137</v>
      </c>
      <c r="B189" s="112" t="s">
        <v>3946</v>
      </c>
      <c r="C189" s="112" t="s">
        <v>3947</v>
      </c>
      <c r="D189" s="112" t="s">
        <v>3791</v>
      </c>
      <c r="E189" s="112" t="s">
        <v>295</v>
      </c>
      <c r="F189" s="112" t="s">
        <v>3948</v>
      </c>
      <c r="G189" s="197" t="s">
        <v>4896</v>
      </c>
      <c r="H189" s="75"/>
      <c r="I189" s="112" t="s">
        <v>63</v>
      </c>
      <c r="J189" s="112" t="s">
        <v>3728</v>
      </c>
      <c r="K189" s="75"/>
      <c r="L189" s="75"/>
      <c r="M189" s="75"/>
      <c r="N189" s="112">
        <v>18</v>
      </c>
      <c r="O189" s="75"/>
      <c r="P189" s="112">
        <v>78</v>
      </c>
      <c r="Q189" s="75"/>
      <c r="R189" s="112" t="s">
        <v>3</v>
      </c>
      <c r="S189" s="112" t="s">
        <v>19</v>
      </c>
    </row>
    <row r="190" spans="1:19" ht="15.75" customHeight="1" x14ac:dyDescent="0.35">
      <c r="A190" s="112">
        <v>1099</v>
      </c>
      <c r="B190" s="112" t="s">
        <v>3808</v>
      </c>
      <c r="C190" s="112" t="s">
        <v>3809</v>
      </c>
      <c r="D190" s="112" t="s">
        <v>3810</v>
      </c>
      <c r="E190" s="112" t="s">
        <v>295</v>
      </c>
      <c r="F190" s="112" t="s">
        <v>3811</v>
      </c>
      <c r="G190" s="112" t="s">
        <v>3812</v>
      </c>
      <c r="H190" s="75"/>
      <c r="I190" s="112" t="s">
        <v>63</v>
      </c>
      <c r="J190" s="112" t="s">
        <v>3728</v>
      </c>
      <c r="K190" s="75"/>
      <c r="L190" s="75"/>
      <c r="M190" s="75"/>
      <c r="N190" s="112">
        <v>218</v>
      </c>
      <c r="O190" s="75"/>
      <c r="P190" s="112">
        <v>104</v>
      </c>
      <c r="Q190" s="75"/>
      <c r="R190" s="112" t="s">
        <v>3</v>
      </c>
      <c r="S190" s="112" t="s">
        <v>19</v>
      </c>
    </row>
    <row r="191" spans="1:19" ht="15.75" customHeight="1" x14ac:dyDescent="0.35">
      <c r="A191" s="112">
        <v>1246</v>
      </c>
      <c r="B191" s="112" t="s">
        <v>4332</v>
      </c>
      <c r="C191" s="112" t="s">
        <v>4333</v>
      </c>
      <c r="D191" s="112" t="s">
        <v>3737</v>
      </c>
      <c r="E191" s="112" t="s">
        <v>639</v>
      </c>
      <c r="F191" s="112" t="s">
        <v>4334</v>
      </c>
      <c r="G191" s="112" t="s">
        <v>4335</v>
      </c>
      <c r="H191" s="75"/>
      <c r="I191" s="112" t="s">
        <v>63</v>
      </c>
      <c r="J191" s="112" t="s">
        <v>3728</v>
      </c>
      <c r="K191" s="75"/>
      <c r="L191" s="75"/>
      <c r="M191" s="75"/>
      <c r="N191" s="112">
        <v>20</v>
      </c>
      <c r="O191" s="75"/>
      <c r="P191" s="112">
        <v>64</v>
      </c>
      <c r="Q191" s="75"/>
      <c r="R191" s="112" t="s">
        <v>3</v>
      </c>
      <c r="S191" s="112" t="s">
        <v>19</v>
      </c>
    </row>
    <row r="192" spans="1:19" ht="15.75" customHeight="1" x14ac:dyDescent="0.35">
      <c r="A192" s="112">
        <v>1199</v>
      </c>
      <c r="B192" s="112" t="s">
        <v>4165</v>
      </c>
      <c r="C192" s="112" t="s">
        <v>4166</v>
      </c>
      <c r="D192" s="112" t="s">
        <v>3737</v>
      </c>
      <c r="E192" s="112" t="s">
        <v>639</v>
      </c>
      <c r="F192" s="112" t="s">
        <v>4167</v>
      </c>
      <c r="G192" s="112" t="s">
        <v>4168</v>
      </c>
      <c r="H192" s="75"/>
      <c r="I192" s="112" t="s">
        <v>63</v>
      </c>
      <c r="J192" s="112" t="s">
        <v>3728</v>
      </c>
      <c r="K192" s="75"/>
      <c r="L192" s="75"/>
      <c r="M192" s="75"/>
      <c r="N192" s="112">
        <v>9</v>
      </c>
      <c r="O192" s="75"/>
      <c r="P192" s="112">
        <v>45</v>
      </c>
      <c r="Q192" s="75"/>
      <c r="R192" s="112" t="s">
        <v>3</v>
      </c>
      <c r="S192" s="112" t="s">
        <v>19</v>
      </c>
    </row>
    <row r="193" spans="1:19" ht="15.75" customHeight="1" x14ac:dyDescent="0.35">
      <c r="A193" s="112">
        <v>1143</v>
      </c>
      <c r="B193" s="112" t="s">
        <v>3969</v>
      </c>
      <c r="C193" s="112" t="s">
        <v>3970</v>
      </c>
      <c r="D193" s="112" t="s">
        <v>3737</v>
      </c>
      <c r="E193" s="112" t="s">
        <v>325</v>
      </c>
      <c r="F193" s="112" t="s">
        <v>3971</v>
      </c>
      <c r="G193" s="197" t="s">
        <v>4897</v>
      </c>
      <c r="H193" s="75"/>
      <c r="I193" s="112" t="s">
        <v>63</v>
      </c>
      <c r="J193" s="112" t="s">
        <v>3728</v>
      </c>
      <c r="K193" s="75"/>
      <c r="L193" s="75"/>
      <c r="M193" s="75"/>
      <c r="N193" s="112">
        <v>3</v>
      </c>
      <c r="O193" s="75"/>
      <c r="P193" s="112">
        <v>50</v>
      </c>
      <c r="Q193" s="75"/>
      <c r="R193" s="112" t="s">
        <v>3</v>
      </c>
      <c r="S193" s="112" t="s">
        <v>19</v>
      </c>
    </row>
    <row r="194" spans="1:19" ht="15.75" customHeight="1" x14ac:dyDescent="0.35">
      <c r="A194" s="112">
        <v>1243</v>
      </c>
      <c r="B194" s="112" t="s">
        <v>4321</v>
      </c>
      <c r="C194" s="112" t="s">
        <v>4322</v>
      </c>
      <c r="D194" s="112" t="s">
        <v>3737</v>
      </c>
      <c r="E194" s="112" t="s">
        <v>396</v>
      </c>
      <c r="F194" s="112" t="s">
        <v>4323</v>
      </c>
      <c r="G194" s="112" t="s">
        <v>4324</v>
      </c>
      <c r="H194" s="75"/>
      <c r="I194" s="112" t="s">
        <v>63</v>
      </c>
      <c r="J194" s="112" t="s">
        <v>3728</v>
      </c>
      <c r="K194" s="75"/>
      <c r="L194" s="75"/>
      <c r="M194" s="75"/>
      <c r="N194" s="112">
        <v>15</v>
      </c>
      <c r="O194" s="75"/>
      <c r="P194" s="112">
        <v>38</v>
      </c>
      <c r="Q194" s="75"/>
      <c r="R194" s="112" t="s">
        <v>3</v>
      </c>
      <c r="S194" s="112" t="s">
        <v>19</v>
      </c>
    </row>
    <row r="195" spans="1:19" ht="15.75" customHeight="1" x14ac:dyDescent="0.35">
      <c r="A195" s="112">
        <v>1208</v>
      </c>
      <c r="B195" s="112" t="s">
        <v>4197</v>
      </c>
      <c r="C195" s="112" t="s">
        <v>4198</v>
      </c>
      <c r="D195" s="112" t="s">
        <v>3737</v>
      </c>
      <c r="E195" s="112" t="s">
        <v>396</v>
      </c>
      <c r="F195" s="112" t="s">
        <v>4199</v>
      </c>
      <c r="G195" s="112" t="s">
        <v>4200</v>
      </c>
      <c r="H195" s="75"/>
      <c r="I195" s="112" t="s">
        <v>63</v>
      </c>
      <c r="J195" s="112" t="s">
        <v>3728</v>
      </c>
      <c r="K195" s="75"/>
      <c r="L195" s="75"/>
      <c r="M195" s="75"/>
      <c r="N195" s="112">
        <v>7</v>
      </c>
      <c r="O195" s="75"/>
      <c r="P195" s="112">
        <v>29</v>
      </c>
      <c r="Q195" s="75"/>
      <c r="R195" s="112" t="s">
        <v>3</v>
      </c>
      <c r="S195" s="112" t="s">
        <v>19</v>
      </c>
    </row>
    <row r="196" spans="1:19" ht="15.75" customHeight="1" x14ac:dyDescent="0.35">
      <c r="A196" s="112">
        <v>1209</v>
      </c>
      <c r="B196" s="112" t="s">
        <v>4201</v>
      </c>
      <c r="C196" s="112" t="s">
        <v>4202</v>
      </c>
      <c r="D196" s="112" t="s">
        <v>3737</v>
      </c>
      <c r="E196" s="112" t="s">
        <v>325</v>
      </c>
      <c r="F196" s="112" t="s">
        <v>4203</v>
      </c>
      <c r="G196" s="179" t="s">
        <v>4898</v>
      </c>
      <c r="H196" s="75"/>
      <c r="I196" s="112" t="s">
        <v>63</v>
      </c>
      <c r="J196" s="112" t="s">
        <v>3728</v>
      </c>
      <c r="K196" s="75"/>
      <c r="L196" s="75"/>
      <c r="M196" s="75"/>
      <c r="N196" s="112">
        <v>4</v>
      </c>
      <c r="O196" s="75"/>
      <c r="P196" s="112">
        <v>28</v>
      </c>
      <c r="Q196" s="75"/>
      <c r="R196" s="112" t="s">
        <v>3</v>
      </c>
      <c r="S196" s="112" t="s">
        <v>19</v>
      </c>
    </row>
    <row r="197" spans="1:19" ht="15.75" customHeight="1" x14ac:dyDescent="0.35">
      <c r="A197" s="112">
        <v>1234</v>
      </c>
      <c r="B197" s="112" t="s">
        <v>4284</v>
      </c>
      <c r="C197" s="112" t="s">
        <v>4285</v>
      </c>
      <c r="D197" s="112" t="s">
        <v>3737</v>
      </c>
      <c r="E197" s="112" t="s">
        <v>325</v>
      </c>
      <c r="F197" s="112" t="s">
        <v>4286</v>
      </c>
      <c r="G197" s="112" t="s">
        <v>4287</v>
      </c>
      <c r="H197" s="75"/>
      <c r="I197" s="112" t="s">
        <v>63</v>
      </c>
      <c r="J197" s="112" t="s">
        <v>3728</v>
      </c>
      <c r="K197" s="75"/>
      <c r="L197" s="75"/>
      <c r="M197" s="75"/>
      <c r="N197" s="112">
        <v>10</v>
      </c>
      <c r="O197" s="75"/>
      <c r="P197" s="112">
        <v>68</v>
      </c>
      <c r="Q197" s="75"/>
      <c r="R197" s="112" t="s">
        <v>3</v>
      </c>
      <c r="S197" s="112" t="s">
        <v>19</v>
      </c>
    </row>
    <row r="198" spans="1:19" ht="15.75" customHeight="1" x14ac:dyDescent="0.35">
      <c r="A198" s="112">
        <v>1192</v>
      </c>
      <c r="B198" s="112" t="s">
        <v>4139</v>
      </c>
      <c r="C198" s="112" t="s">
        <v>4140</v>
      </c>
      <c r="D198" s="112" t="s">
        <v>3737</v>
      </c>
      <c r="E198" s="112" t="s">
        <v>325</v>
      </c>
      <c r="F198" s="112" t="s">
        <v>4141</v>
      </c>
      <c r="G198" s="112" t="s">
        <v>4142</v>
      </c>
      <c r="H198" s="75"/>
      <c r="I198" s="112" t="s">
        <v>63</v>
      </c>
      <c r="J198" s="112" t="s">
        <v>3728</v>
      </c>
      <c r="K198" s="75"/>
      <c r="L198" s="75"/>
      <c r="M198" s="75"/>
      <c r="N198" s="112">
        <v>9</v>
      </c>
      <c r="O198" s="75"/>
      <c r="P198" s="112">
        <v>27</v>
      </c>
      <c r="Q198" s="75"/>
      <c r="R198" s="112" t="s">
        <v>3</v>
      </c>
      <c r="S198" s="112" t="s">
        <v>19</v>
      </c>
    </row>
    <row r="199" spans="1:19" ht="15.75" customHeight="1" x14ac:dyDescent="0.35">
      <c r="A199" s="112">
        <v>1167</v>
      </c>
      <c r="B199" s="112" t="s">
        <v>4053</v>
      </c>
      <c r="C199" s="112" t="s">
        <v>4054</v>
      </c>
      <c r="D199" s="112" t="s">
        <v>3737</v>
      </c>
      <c r="E199" s="112" t="s">
        <v>333</v>
      </c>
      <c r="F199" s="112" t="s">
        <v>4055</v>
      </c>
      <c r="G199" s="198" t="s">
        <v>4899</v>
      </c>
      <c r="H199" s="75"/>
      <c r="I199" s="112" t="s">
        <v>63</v>
      </c>
      <c r="J199" s="112" t="s">
        <v>3728</v>
      </c>
      <c r="K199" s="75"/>
      <c r="L199" s="75"/>
      <c r="M199" s="75"/>
      <c r="N199" s="112">
        <v>260</v>
      </c>
      <c r="O199" s="75"/>
      <c r="P199" s="112">
        <v>42</v>
      </c>
      <c r="Q199" s="75"/>
      <c r="R199" s="112" t="s">
        <v>3</v>
      </c>
      <c r="S199" s="112" t="s">
        <v>19</v>
      </c>
    </row>
    <row r="200" spans="1:19" ht="15.75" customHeight="1" x14ac:dyDescent="0.35">
      <c r="A200" s="112">
        <v>1231</v>
      </c>
      <c r="B200" s="112" t="s">
        <v>4276</v>
      </c>
      <c r="C200" s="112" t="s">
        <v>4277</v>
      </c>
      <c r="D200" s="112" t="s">
        <v>3737</v>
      </c>
      <c r="E200" s="112" t="s">
        <v>333</v>
      </c>
      <c r="F200" s="112" t="s">
        <v>4278</v>
      </c>
      <c r="G200" s="197" t="s">
        <v>4900</v>
      </c>
      <c r="H200" s="75"/>
      <c r="I200" s="112" t="s">
        <v>63</v>
      </c>
      <c r="J200" s="112" t="s">
        <v>3728</v>
      </c>
      <c r="K200" s="75"/>
      <c r="L200" s="75"/>
      <c r="M200" s="75"/>
      <c r="N200" s="112">
        <v>94</v>
      </c>
      <c r="O200" s="75"/>
      <c r="P200" s="112">
        <v>31</v>
      </c>
      <c r="Q200" s="75"/>
      <c r="R200" s="112" t="s">
        <v>3</v>
      </c>
      <c r="S200" s="112" t="s">
        <v>19</v>
      </c>
    </row>
    <row r="201" spans="1:19" ht="15.75" customHeight="1" x14ac:dyDescent="0.35">
      <c r="A201" s="112">
        <v>1153</v>
      </c>
      <c r="B201" s="112" t="s">
        <v>4003</v>
      </c>
      <c r="C201" s="112" t="s">
        <v>4004</v>
      </c>
      <c r="D201" s="112" t="s">
        <v>3737</v>
      </c>
      <c r="E201" s="112" t="s">
        <v>310</v>
      </c>
      <c r="F201" s="112" t="s">
        <v>4005</v>
      </c>
      <c r="G201" s="200" t="s">
        <v>4901</v>
      </c>
      <c r="H201" s="75"/>
      <c r="I201" s="112" t="s">
        <v>63</v>
      </c>
      <c r="J201" s="112" t="s">
        <v>3728</v>
      </c>
      <c r="K201" s="75"/>
      <c r="L201" s="75"/>
      <c r="M201" s="75"/>
      <c r="N201" s="112">
        <v>10</v>
      </c>
      <c r="O201" s="75"/>
      <c r="P201" s="112">
        <v>40</v>
      </c>
      <c r="Q201" s="75"/>
      <c r="R201" s="112" t="s">
        <v>3</v>
      </c>
      <c r="S201" s="112" t="s">
        <v>19</v>
      </c>
    </row>
    <row r="202" spans="1:19" ht="15.75" customHeight="1" x14ac:dyDescent="0.35">
      <c r="A202" s="112">
        <v>1288</v>
      </c>
      <c r="B202" s="112" t="s">
        <v>4483</v>
      </c>
      <c r="C202" s="112" t="s">
        <v>4484</v>
      </c>
      <c r="D202" s="112" t="s">
        <v>3737</v>
      </c>
      <c r="E202" s="112" t="s">
        <v>310</v>
      </c>
      <c r="F202" s="112" t="s">
        <v>4485</v>
      </c>
      <c r="G202" s="112" t="s">
        <v>4486</v>
      </c>
      <c r="H202" s="75"/>
      <c r="I202" s="112" t="s">
        <v>63</v>
      </c>
      <c r="J202" s="112" t="s">
        <v>3728</v>
      </c>
      <c r="K202" s="75"/>
      <c r="L202" s="75"/>
      <c r="M202" s="75"/>
      <c r="N202" s="112">
        <v>43</v>
      </c>
      <c r="O202" s="75"/>
      <c r="P202" s="112">
        <v>54</v>
      </c>
      <c r="Q202" s="75"/>
      <c r="R202" s="112" t="s">
        <v>5</v>
      </c>
      <c r="S202" s="112" t="s">
        <v>19</v>
      </c>
    </row>
    <row r="203" spans="1:19" ht="15.75" customHeight="1" x14ac:dyDescent="0.35">
      <c r="A203" s="112">
        <v>1330</v>
      </c>
      <c r="B203" s="112" t="s">
        <v>4629</v>
      </c>
      <c r="C203" s="112" t="s">
        <v>4630</v>
      </c>
      <c r="D203" s="112" t="s">
        <v>3737</v>
      </c>
      <c r="E203" s="112" t="s">
        <v>302</v>
      </c>
      <c r="F203" s="112" t="s">
        <v>4631</v>
      </c>
      <c r="G203" s="197" t="s">
        <v>4902</v>
      </c>
      <c r="H203" s="75"/>
      <c r="I203" s="112" t="s">
        <v>63</v>
      </c>
      <c r="J203" s="112" t="s">
        <v>3728</v>
      </c>
      <c r="K203" s="75"/>
      <c r="L203" s="75"/>
      <c r="M203" s="75"/>
      <c r="N203" s="112">
        <v>23</v>
      </c>
      <c r="O203" s="75"/>
      <c r="P203" s="112">
        <v>27</v>
      </c>
      <c r="Q203" s="75"/>
      <c r="R203" s="112" t="s">
        <v>5</v>
      </c>
      <c r="S203" s="112" t="s">
        <v>19</v>
      </c>
    </row>
    <row r="204" spans="1:19" ht="15.75" customHeight="1" x14ac:dyDescent="0.35">
      <c r="A204" s="112">
        <v>1127</v>
      </c>
      <c r="B204" s="112" t="s">
        <v>3907</v>
      </c>
      <c r="C204" s="112" t="s">
        <v>3908</v>
      </c>
      <c r="D204" s="112" t="s">
        <v>3737</v>
      </c>
      <c r="E204" s="112" t="s">
        <v>302</v>
      </c>
      <c r="F204" s="112" t="s">
        <v>3909</v>
      </c>
      <c r="G204" s="112" t="s">
        <v>3910</v>
      </c>
      <c r="H204" s="75"/>
      <c r="I204" s="112" t="s">
        <v>63</v>
      </c>
      <c r="J204" s="112" t="s">
        <v>3728</v>
      </c>
      <c r="K204" s="75"/>
      <c r="L204" s="75"/>
      <c r="M204" s="75"/>
      <c r="N204" s="112">
        <v>7</v>
      </c>
      <c r="O204" s="75"/>
      <c r="P204" s="112">
        <v>35</v>
      </c>
      <c r="Q204" s="75"/>
      <c r="R204" s="112" t="s">
        <v>3</v>
      </c>
      <c r="S204" s="112" t="s">
        <v>19</v>
      </c>
    </row>
    <row r="205" spans="1:19" ht="15.75" customHeight="1" x14ac:dyDescent="0.35">
      <c r="A205" s="112">
        <v>1164</v>
      </c>
      <c r="B205" s="112" t="s">
        <v>4042</v>
      </c>
      <c r="C205" s="112" t="s">
        <v>4043</v>
      </c>
      <c r="D205" s="112" t="s">
        <v>3737</v>
      </c>
      <c r="E205" s="112" t="s">
        <v>302</v>
      </c>
      <c r="F205" s="112" t="s">
        <v>4044</v>
      </c>
      <c r="G205" s="197" t="s">
        <v>4903</v>
      </c>
      <c r="H205" s="75"/>
      <c r="I205" s="112" t="s">
        <v>63</v>
      </c>
      <c r="J205" s="112" t="s">
        <v>3728</v>
      </c>
      <c r="K205" s="75"/>
      <c r="L205" s="75"/>
      <c r="M205" s="75"/>
      <c r="N205" s="112">
        <v>5</v>
      </c>
      <c r="O205" s="75"/>
      <c r="P205" s="112">
        <v>43</v>
      </c>
      <c r="Q205" s="75"/>
      <c r="R205" s="112" t="s">
        <v>3</v>
      </c>
      <c r="S205" s="112" t="s">
        <v>19</v>
      </c>
    </row>
    <row r="206" spans="1:19" ht="15.75" customHeight="1" x14ac:dyDescent="0.35">
      <c r="A206" s="112">
        <v>1150</v>
      </c>
      <c r="B206" s="112" t="s">
        <v>3994</v>
      </c>
      <c r="C206" s="112" t="s">
        <v>3995</v>
      </c>
      <c r="D206" s="112" t="s">
        <v>3737</v>
      </c>
      <c r="E206" s="112" t="s">
        <v>302</v>
      </c>
      <c r="F206" s="112" t="s">
        <v>3996</v>
      </c>
      <c r="G206" s="112" t="s">
        <v>488</v>
      </c>
      <c r="H206" s="75"/>
      <c r="I206" s="112" t="s">
        <v>63</v>
      </c>
      <c r="J206" s="112" t="s">
        <v>3728</v>
      </c>
      <c r="K206" s="75"/>
      <c r="L206" s="75"/>
      <c r="M206" s="75"/>
      <c r="N206" s="75"/>
      <c r="O206" s="75"/>
      <c r="P206" s="75"/>
      <c r="Q206" s="75"/>
      <c r="R206" s="112" t="s">
        <v>3</v>
      </c>
      <c r="S206" s="112" t="s">
        <v>19</v>
      </c>
    </row>
    <row r="207" spans="1:19" ht="15.75" customHeight="1" x14ac:dyDescent="0.35">
      <c r="A207" s="112">
        <v>3</v>
      </c>
      <c r="B207" s="112" t="s">
        <v>57</v>
      </c>
      <c r="C207" s="112" t="s">
        <v>58</v>
      </c>
      <c r="D207" s="112" t="s">
        <v>59</v>
      </c>
      <c r="E207" s="112">
        <v>2020</v>
      </c>
      <c r="F207" s="112" t="s">
        <v>60</v>
      </c>
      <c r="G207" s="112" t="s">
        <v>61</v>
      </c>
      <c r="H207" s="112" t="s">
        <v>62</v>
      </c>
      <c r="I207" s="112" t="s">
        <v>63</v>
      </c>
      <c r="J207" s="112" t="s">
        <v>64</v>
      </c>
      <c r="K207" s="112" t="s">
        <v>65</v>
      </c>
      <c r="L207" s="112" t="s">
        <v>66</v>
      </c>
      <c r="M207" s="112" t="s">
        <v>49</v>
      </c>
      <c r="N207" s="112">
        <v>8</v>
      </c>
      <c r="O207" s="75"/>
      <c r="P207" s="112">
        <v>34</v>
      </c>
      <c r="Q207" s="75"/>
      <c r="R207" s="112" t="s">
        <v>3</v>
      </c>
      <c r="S207" s="112" t="s">
        <v>4</v>
      </c>
    </row>
    <row r="208" spans="1:19" ht="15.75" customHeight="1" x14ac:dyDescent="0.35">
      <c r="A208" s="112">
        <v>1196</v>
      </c>
      <c r="B208" s="112" t="s">
        <v>4154</v>
      </c>
      <c r="C208" s="112" t="s">
        <v>4155</v>
      </c>
      <c r="D208" s="112" t="s">
        <v>3737</v>
      </c>
      <c r="E208" s="112" t="s">
        <v>302</v>
      </c>
      <c r="F208" s="112" t="s">
        <v>4156</v>
      </c>
      <c r="G208" s="197" t="s">
        <v>4904</v>
      </c>
      <c r="H208" s="75"/>
      <c r="I208" s="112" t="s">
        <v>63</v>
      </c>
      <c r="J208" s="112" t="s">
        <v>3728</v>
      </c>
      <c r="K208" s="75"/>
      <c r="L208" s="75"/>
      <c r="M208" s="75"/>
      <c r="N208" s="112">
        <v>45</v>
      </c>
      <c r="O208" s="75"/>
      <c r="P208" s="112">
        <v>43</v>
      </c>
      <c r="Q208" s="75"/>
      <c r="R208" s="112" t="s">
        <v>3</v>
      </c>
      <c r="S208" s="112" t="s">
        <v>19</v>
      </c>
    </row>
    <row r="209" spans="1:19" ht="15.75" customHeight="1" x14ac:dyDescent="0.35">
      <c r="A209" s="112">
        <v>1201</v>
      </c>
      <c r="B209" s="112" t="s">
        <v>4173</v>
      </c>
      <c r="C209" s="112" t="s">
        <v>4174</v>
      </c>
      <c r="D209" s="112" t="s">
        <v>3737</v>
      </c>
      <c r="E209" s="112" t="s">
        <v>288</v>
      </c>
      <c r="F209" s="112" t="s">
        <v>746</v>
      </c>
      <c r="G209" s="197" t="s">
        <v>4905</v>
      </c>
      <c r="H209" s="75"/>
      <c r="I209" s="112" t="s">
        <v>63</v>
      </c>
      <c r="J209" s="112" t="s">
        <v>3728</v>
      </c>
      <c r="K209" s="75"/>
      <c r="L209" s="75"/>
      <c r="M209" s="75"/>
      <c r="N209" s="112">
        <v>22</v>
      </c>
      <c r="O209" s="75"/>
      <c r="P209" s="112">
        <v>19</v>
      </c>
      <c r="Q209" s="75"/>
      <c r="R209" s="112" t="s">
        <v>3</v>
      </c>
      <c r="S209" s="112" t="s">
        <v>19</v>
      </c>
    </row>
    <row r="210" spans="1:19" ht="15.75" customHeight="1" x14ac:dyDescent="0.35">
      <c r="A210" s="112">
        <v>1320</v>
      </c>
      <c r="B210" s="112" t="s">
        <v>4593</v>
      </c>
      <c r="C210" s="112" t="s">
        <v>4594</v>
      </c>
      <c r="D210" s="112" t="s">
        <v>3737</v>
      </c>
      <c r="E210" s="112" t="s">
        <v>288</v>
      </c>
      <c r="F210" s="112" t="s">
        <v>2911</v>
      </c>
      <c r="G210" s="197" t="s">
        <v>4906</v>
      </c>
      <c r="H210" s="75"/>
      <c r="I210" s="112" t="s">
        <v>63</v>
      </c>
      <c r="J210" s="112" t="s">
        <v>3728</v>
      </c>
      <c r="K210" s="75"/>
      <c r="L210" s="75"/>
      <c r="M210" s="75"/>
      <c r="N210" s="112">
        <v>1</v>
      </c>
      <c r="O210" s="75"/>
      <c r="P210" s="112">
        <v>48</v>
      </c>
      <c r="Q210" s="75"/>
      <c r="R210" s="112" t="s">
        <v>5</v>
      </c>
      <c r="S210" s="112" t="s">
        <v>19</v>
      </c>
    </row>
    <row r="211" spans="1:19" ht="15.75" customHeight="1" x14ac:dyDescent="0.35">
      <c r="A211" s="112">
        <v>1227</v>
      </c>
      <c r="B211" s="112" t="s">
        <v>4264</v>
      </c>
      <c r="C211" s="112" t="s">
        <v>4265</v>
      </c>
      <c r="D211" s="112" t="s">
        <v>3737</v>
      </c>
      <c r="E211" s="112" t="s">
        <v>288</v>
      </c>
      <c r="F211" s="112" t="s">
        <v>4266</v>
      </c>
      <c r="G211" s="179" t="s">
        <v>4907</v>
      </c>
      <c r="H211" s="75"/>
      <c r="I211" s="112" t="s">
        <v>63</v>
      </c>
      <c r="J211" s="112" t="s">
        <v>3728</v>
      </c>
      <c r="K211" s="75"/>
      <c r="L211" s="75"/>
      <c r="M211" s="75"/>
      <c r="N211" s="112">
        <v>4</v>
      </c>
      <c r="O211" s="75"/>
      <c r="P211" s="112">
        <v>47</v>
      </c>
      <c r="Q211" s="75"/>
      <c r="R211" s="112" t="s">
        <v>3</v>
      </c>
      <c r="S211" s="112" t="s">
        <v>19</v>
      </c>
    </row>
    <row r="212" spans="1:19" ht="15.75" customHeight="1" x14ac:dyDescent="0.35">
      <c r="A212" s="112">
        <v>1277</v>
      </c>
      <c r="B212" s="112" t="s">
        <v>4444</v>
      </c>
      <c r="C212" s="112" t="s">
        <v>4445</v>
      </c>
      <c r="D212" s="112" t="s">
        <v>3737</v>
      </c>
      <c r="E212" s="112" t="s">
        <v>295</v>
      </c>
      <c r="F212" s="112" t="s">
        <v>1040</v>
      </c>
      <c r="G212" s="197" t="s">
        <v>4908</v>
      </c>
      <c r="H212" s="75"/>
      <c r="I212" s="112" t="s">
        <v>63</v>
      </c>
      <c r="J212" s="112" t="s">
        <v>3728</v>
      </c>
      <c r="K212" s="75"/>
      <c r="L212" s="75"/>
      <c r="M212" s="75"/>
      <c r="N212" s="112">
        <v>19</v>
      </c>
      <c r="O212" s="75"/>
      <c r="P212" s="112">
        <v>22</v>
      </c>
      <c r="Q212" s="75"/>
      <c r="R212" s="112" t="s">
        <v>5</v>
      </c>
      <c r="S212" s="112" t="s">
        <v>19</v>
      </c>
    </row>
    <row r="213" spans="1:19" ht="15.75" customHeight="1" x14ac:dyDescent="0.35">
      <c r="A213" s="112">
        <v>1115</v>
      </c>
      <c r="B213" s="112" t="s">
        <v>3866</v>
      </c>
      <c r="C213" s="112" t="s">
        <v>3867</v>
      </c>
      <c r="D213" s="112" t="s">
        <v>3737</v>
      </c>
      <c r="E213" s="112" t="s">
        <v>295</v>
      </c>
      <c r="F213" s="112" t="s">
        <v>3868</v>
      </c>
      <c r="G213" s="197" t="s">
        <v>4909</v>
      </c>
      <c r="H213" s="75"/>
      <c r="I213" s="112" t="s">
        <v>63</v>
      </c>
      <c r="J213" s="112" t="s">
        <v>3728</v>
      </c>
      <c r="K213" s="75"/>
      <c r="L213" s="75"/>
      <c r="M213" s="75"/>
      <c r="N213" s="112">
        <v>5</v>
      </c>
      <c r="O213" s="75"/>
      <c r="P213" s="112">
        <v>61</v>
      </c>
      <c r="Q213" s="75"/>
      <c r="R213" s="112" t="s">
        <v>3</v>
      </c>
      <c r="S213" s="112" t="s">
        <v>19</v>
      </c>
    </row>
    <row r="214" spans="1:19" ht="15.75" customHeight="1" x14ac:dyDescent="0.35">
      <c r="A214" s="112">
        <v>1297</v>
      </c>
      <c r="B214" s="112" t="s">
        <v>4511</v>
      </c>
      <c r="C214" s="112" t="s">
        <v>4512</v>
      </c>
      <c r="D214" s="112" t="s">
        <v>3737</v>
      </c>
      <c r="E214" s="112" t="s">
        <v>295</v>
      </c>
      <c r="F214" s="112" t="s">
        <v>4513</v>
      </c>
      <c r="G214" s="197" t="s">
        <v>4910</v>
      </c>
      <c r="H214" s="75"/>
      <c r="I214" s="112" t="s">
        <v>63</v>
      </c>
      <c r="J214" s="112" t="s">
        <v>3728</v>
      </c>
      <c r="K214" s="75"/>
      <c r="L214" s="75"/>
      <c r="M214" s="75"/>
      <c r="N214" s="112">
        <v>4</v>
      </c>
      <c r="O214" s="75"/>
      <c r="P214" s="112">
        <v>30</v>
      </c>
      <c r="Q214" s="75"/>
      <c r="R214" s="112" t="s">
        <v>5</v>
      </c>
      <c r="S214" s="112" t="s">
        <v>19</v>
      </c>
    </row>
    <row r="215" spans="1:19" ht="15.75" customHeight="1" x14ac:dyDescent="0.35">
      <c r="A215" s="112">
        <v>1149</v>
      </c>
      <c r="B215" s="112" t="s">
        <v>3990</v>
      </c>
      <c r="C215" s="112" t="s">
        <v>3991</v>
      </c>
      <c r="D215" s="112" t="s">
        <v>3737</v>
      </c>
      <c r="E215" s="112" t="s">
        <v>295</v>
      </c>
      <c r="F215" s="112" t="s">
        <v>3992</v>
      </c>
      <c r="G215" s="112" t="s">
        <v>3993</v>
      </c>
      <c r="H215" s="75"/>
      <c r="I215" s="112" t="s">
        <v>63</v>
      </c>
      <c r="J215" s="112" t="s">
        <v>3728</v>
      </c>
      <c r="K215" s="75"/>
      <c r="L215" s="75"/>
      <c r="M215" s="75"/>
      <c r="N215" s="112">
        <v>14</v>
      </c>
      <c r="O215" s="75"/>
      <c r="P215" s="112">
        <v>93</v>
      </c>
      <c r="Q215" s="75"/>
      <c r="R215" s="112" t="s">
        <v>3</v>
      </c>
      <c r="S215" s="112" t="s">
        <v>19</v>
      </c>
    </row>
    <row r="216" spans="1:19" ht="15.75" customHeight="1" x14ac:dyDescent="0.35">
      <c r="A216" s="112">
        <v>1096</v>
      </c>
      <c r="B216" s="112" t="s">
        <v>3795</v>
      </c>
      <c r="C216" s="112" t="s">
        <v>3796</v>
      </c>
      <c r="D216" s="112" t="s">
        <v>3737</v>
      </c>
      <c r="E216" s="112" t="s">
        <v>295</v>
      </c>
      <c r="F216" s="112" t="s">
        <v>3797</v>
      </c>
      <c r="G216" s="112" t="s">
        <v>3798</v>
      </c>
      <c r="H216" s="75"/>
      <c r="I216" s="112" t="s">
        <v>63</v>
      </c>
      <c r="J216" s="112" t="s">
        <v>3728</v>
      </c>
      <c r="K216" s="75"/>
      <c r="L216" s="75"/>
      <c r="M216" s="75"/>
      <c r="N216" s="112">
        <v>24</v>
      </c>
      <c r="O216" s="75"/>
      <c r="P216" s="112">
        <v>55</v>
      </c>
      <c r="Q216" s="75"/>
      <c r="R216" s="112" t="s">
        <v>3</v>
      </c>
      <c r="S216" s="112" t="s">
        <v>19</v>
      </c>
    </row>
    <row r="217" spans="1:19" ht="15.75" customHeight="1" x14ac:dyDescent="0.35">
      <c r="A217" s="112">
        <v>12</v>
      </c>
      <c r="B217" s="112" t="s">
        <v>122</v>
      </c>
      <c r="C217" s="112" t="s">
        <v>123</v>
      </c>
      <c r="D217" s="112" t="s">
        <v>59</v>
      </c>
      <c r="E217" s="112">
        <v>2021</v>
      </c>
      <c r="F217" s="112" t="s">
        <v>124</v>
      </c>
      <c r="G217" s="112" t="s">
        <v>125</v>
      </c>
      <c r="H217" s="112" t="s">
        <v>126</v>
      </c>
      <c r="I217" s="112" t="s">
        <v>63</v>
      </c>
      <c r="J217" s="75"/>
      <c r="K217" s="112" t="s">
        <v>127</v>
      </c>
      <c r="L217" s="112" t="s">
        <v>128</v>
      </c>
      <c r="M217" s="112" t="s">
        <v>49</v>
      </c>
      <c r="N217" s="112">
        <v>9</v>
      </c>
      <c r="O217" s="75"/>
      <c r="P217" s="112">
        <v>162</v>
      </c>
      <c r="Q217" s="75"/>
      <c r="R217" s="112" t="s">
        <v>3</v>
      </c>
      <c r="S217" s="112" t="s">
        <v>4</v>
      </c>
    </row>
    <row r="218" spans="1:19" ht="15.75" customHeight="1" x14ac:dyDescent="0.35">
      <c r="A218" s="112">
        <v>1249</v>
      </c>
      <c r="B218" s="112" t="s">
        <v>4343</v>
      </c>
      <c r="C218" s="112" t="s">
        <v>4344</v>
      </c>
      <c r="D218" s="112" t="s">
        <v>3737</v>
      </c>
      <c r="E218" s="112" t="s">
        <v>346</v>
      </c>
      <c r="F218" s="112" t="s">
        <v>4345</v>
      </c>
      <c r="G218" s="112" t="s">
        <v>4346</v>
      </c>
      <c r="H218" s="75"/>
      <c r="I218" s="112" t="s">
        <v>63</v>
      </c>
      <c r="J218" s="112" t="s">
        <v>3728</v>
      </c>
      <c r="K218" s="75"/>
      <c r="L218" s="75"/>
      <c r="M218" s="75"/>
      <c r="N218" s="112">
        <v>2</v>
      </c>
      <c r="O218" s="75"/>
      <c r="P218" s="112">
        <v>13</v>
      </c>
      <c r="Q218" s="75"/>
      <c r="R218" s="112" t="s">
        <v>3</v>
      </c>
      <c r="S218" s="112" t="s">
        <v>19</v>
      </c>
    </row>
    <row r="219" spans="1:19" ht="15.75" customHeight="1" x14ac:dyDescent="0.35">
      <c r="A219" s="112">
        <v>1283</v>
      </c>
      <c r="B219" s="112" t="s">
        <v>4464</v>
      </c>
      <c r="C219" s="112" t="s">
        <v>4465</v>
      </c>
      <c r="D219" s="112" t="s">
        <v>3737</v>
      </c>
      <c r="E219" s="112" t="s">
        <v>346</v>
      </c>
      <c r="F219" s="112" t="s">
        <v>4466</v>
      </c>
      <c r="G219" s="112" t="s">
        <v>4467</v>
      </c>
      <c r="H219" s="75"/>
      <c r="I219" s="112" t="s">
        <v>63</v>
      </c>
      <c r="J219" s="112" t="s">
        <v>3728</v>
      </c>
      <c r="K219" s="75"/>
      <c r="L219" s="75"/>
      <c r="M219" s="75"/>
      <c r="N219" s="112">
        <v>2</v>
      </c>
      <c r="O219" s="75"/>
      <c r="P219" s="112">
        <v>20</v>
      </c>
      <c r="Q219" s="75"/>
      <c r="R219" s="112" t="s">
        <v>5</v>
      </c>
      <c r="S219" s="112" t="s">
        <v>19</v>
      </c>
    </row>
    <row r="220" spans="1:19" ht="17.25" customHeight="1" x14ac:dyDescent="0.35">
      <c r="A220" s="112">
        <v>1328</v>
      </c>
      <c r="B220" s="112" t="s">
        <v>4622</v>
      </c>
      <c r="C220" s="112" t="s">
        <v>4623</v>
      </c>
      <c r="D220" s="112" t="s">
        <v>3737</v>
      </c>
      <c r="E220" s="112" t="s">
        <v>556</v>
      </c>
      <c r="F220" s="112" t="s">
        <v>4624</v>
      </c>
      <c r="G220" s="112" t="s">
        <v>4625</v>
      </c>
      <c r="H220" s="75"/>
      <c r="I220" s="112" t="s">
        <v>63</v>
      </c>
      <c r="J220" s="112" t="s">
        <v>3728</v>
      </c>
      <c r="K220" s="75"/>
      <c r="L220" s="75"/>
      <c r="M220" s="75"/>
      <c r="N220" s="112">
        <v>1</v>
      </c>
      <c r="O220" s="75"/>
      <c r="P220" s="112">
        <v>87</v>
      </c>
      <c r="Q220" s="75"/>
      <c r="R220" s="112" t="s">
        <v>5</v>
      </c>
      <c r="S220" s="112" t="s">
        <v>19</v>
      </c>
    </row>
    <row r="221" spans="1:19" ht="15.75" customHeight="1" x14ac:dyDescent="0.35">
      <c r="A221" s="112">
        <v>1228</v>
      </c>
      <c r="B221" s="112" t="s">
        <v>4267</v>
      </c>
      <c r="C221" s="112" t="s">
        <v>4268</v>
      </c>
      <c r="D221" s="112" t="s">
        <v>3737</v>
      </c>
      <c r="E221" s="112" t="s">
        <v>556</v>
      </c>
      <c r="F221" s="112" t="s">
        <v>4269</v>
      </c>
      <c r="G221" s="197" t="s">
        <v>4911</v>
      </c>
      <c r="H221" s="75"/>
      <c r="I221" s="112" t="s">
        <v>63</v>
      </c>
      <c r="J221" s="112" t="s">
        <v>3728</v>
      </c>
      <c r="K221" s="75"/>
      <c r="L221" s="75"/>
      <c r="M221" s="75"/>
      <c r="N221" s="112">
        <v>2</v>
      </c>
      <c r="O221" s="75"/>
      <c r="P221" s="112">
        <v>13</v>
      </c>
      <c r="Q221" s="75"/>
      <c r="R221" s="112" t="s">
        <v>3</v>
      </c>
      <c r="S221" s="112" t="s">
        <v>19</v>
      </c>
    </row>
    <row r="222" spans="1:19" ht="15.75" customHeight="1" x14ac:dyDescent="0.35">
      <c r="A222" s="112">
        <v>1120</v>
      </c>
      <c r="B222" s="112" t="s">
        <v>3884</v>
      </c>
      <c r="C222" s="112" t="s">
        <v>3885</v>
      </c>
      <c r="D222" s="112" t="s">
        <v>3886</v>
      </c>
      <c r="E222" s="112" t="s">
        <v>333</v>
      </c>
      <c r="F222" s="112" t="s">
        <v>3887</v>
      </c>
      <c r="G222" s="197" t="s">
        <v>4912</v>
      </c>
      <c r="H222" s="75"/>
      <c r="I222" s="112" t="s">
        <v>63</v>
      </c>
      <c r="J222" s="112" t="s">
        <v>3728</v>
      </c>
      <c r="K222" s="75"/>
      <c r="L222" s="75"/>
      <c r="M222" s="75"/>
      <c r="N222" s="112">
        <v>10</v>
      </c>
      <c r="O222" s="75"/>
      <c r="P222" s="112">
        <v>56</v>
      </c>
      <c r="Q222" s="75"/>
      <c r="R222" s="112" t="s">
        <v>3</v>
      </c>
      <c r="S222" s="112" t="s">
        <v>19</v>
      </c>
    </row>
    <row r="223" spans="1:19" ht="15.75" customHeight="1" x14ac:dyDescent="0.35">
      <c r="A223" s="112">
        <v>1260</v>
      </c>
      <c r="B223" s="112" t="s">
        <v>4384</v>
      </c>
      <c r="C223" s="112" t="s">
        <v>4385</v>
      </c>
      <c r="D223" s="112" t="s">
        <v>4386</v>
      </c>
      <c r="E223" s="112" t="s">
        <v>556</v>
      </c>
      <c r="F223" s="112" t="s">
        <v>4387</v>
      </c>
      <c r="G223" s="112" t="s">
        <v>4388</v>
      </c>
      <c r="H223" s="75"/>
      <c r="I223" s="112" t="s">
        <v>63</v>
      </c>
      <c r="J223" s="112" t="s">
        <v>3728</v>
      </c>
      <c r="K223" s="75"/>
      <c r="L223" s="75"/>
      <c r="M223" s="75"/>
      <c r="N223" s="112">
        <v>2</v>
      </c>
      <c r="O223" s="75"/>
      <c r="P223" s="112">
        <v>32</v>
      </c>
      <c r="Q223" s="75"/>
      <c r="R223" s="112" t="s">
        <v>5</v>
      </c>
      <c r="S223" s="112" t="s">
        <v>19</v>
      </c>
    </row>
    <row r="224" spans="1:19" ht="15.75" customHeight="1" x14ac:dyDescent="0.35">
      <c r="A224" s="112">
        <v>1144</v>
      </c>
      <c r="B224" s="112" t="s">
        <v>3972</v>
      </c>
      <c r="C224" s="112" t="s">
        <v>3973</v>
      </c>
      <c r="D224" s="112" t="s">
        <v>3974</v>
      </c>
      <c r="E224" s="112" t="s">
        <v>302</v>
      </c>
      <c r="F224" s="112" t="s">
        <v>3975</v>
      </c>
      <c r="G224" s="197" t="s">
        <v>4913</v>
      </c>
      <c r="H224" s="75"/>
      <c r="I224" s="112" t="s">
        <v>63</v>
      </c>
      <c r="J224" s="112" t="s">
        <v>3728</v>
      </c>
      <c r="K224" s="75"/>
      <c r="L224" s="75"/>
      <c r="M224" s="75"/>
      <c r="N224" s="112">
        <v>1</v>
      </c>
      <c r="O224" s="75"/>
      <c r="P224" s="112">
        <v>42</v>
      </c>
      <c r="Q224" s="75"/>
      <c r="R224" s="112" t="s">
        <v>3</v>
      </c>
      <c r="S224" s="112" t="s">
        <v>19</v>
      </c>
    </row>
    <row r="225" spans="1:19" ht="15.75" customHeight="1" x14ac:dyDescent="0.35">
      <c r="A225" s="112">
        <v>1125</v>
      </c>
      <c r="B225" s="112" t="s">
        <v>3900</v>
      </c>
      <c r="C225" s="112" t="s">
        <v>3901</v>
      </c>
      <c r="D225" s="112" t="s">
        <v>3902</v>
      </c>
      <c r="E225" s="112" t="s">
        <v>325</v>
      </c>
      <c r="F225" s="112" t="s">
        <v>3903</v>
      </c>
      <c r="G225" s="197" t="s">
        <v>4914</v>
      </c>
      <c r="H225" s="75"/>
      <c r="I225" s="112" t="s">
        <v>63</v>
      </c>
      <c r="J225" s="112" t="s">
        <v>3728</v>
      </c>
      <c r="K225" s="75"/>
      <c r="L225" s="75"/>
      <c r="M225" s="75"/>
      <c r="N225" s="112">
        <v>52</v>
      </c>
      <c r="O225" s="75"/>
      <c r="P225" s="112">
        <v>37</v>
      </c>
      <c r="Q225" s="75"/>
      <c r="R225" s="112" t="s">
        <v>3</v>
      </c>
      <c r="S225" s="112" t="s">
        <v>19</v>
      </c>
    </row>
    <row r="226" spans="1:19" ht="15.75" customHeight="1" x14ac:dyDescent="0.35">
      <c r="A226" s="112">
        <v>1095</v>
      </c>
      <c r="B226" s="112" t="s">
        <v>3792</v>
      </c>
      <c r="C226" s="112" t="s">
        <v>3793</v>
      </c>
      <c r="D226" s="112" t="s">
        <v>3735</v>
      </c>
      <c r="E226" s="112" t="s">
        <v>639</v>
      </c>
      <c r="F226" s="112" t="s">
        <v>3794</v>
      </c>
      <c r="G226" s="197" t="s">
        <v>4915</v>
      </c>
      <c r="H226" s="75"/>
      <c r="I226" s="112" t="s">
        <v>63</v>
      </c>
      <c r="J226" s="112" t="s">
        <v>3728</v>
      </c>
      <c r="K226" s="75"/>
      <c r="L226" s="75"/>
      <c r="M226" s="75"/>
      <c r="N226" s="112">
        <v>263</v>
      </c>
      <c r="O226" s="75"/>
      <c r="P226" s="112">
        <v>18</v>
      </c>
      <c r="Q226" s="75"/>
      <c r="R226" s="112" t="s">
        <v>3</v>
      </c>
      <c r="S226" s="112" t="s">
        <v>19</v>
      </c>
    </row>
    <row r="227" spans="1:19" ht="15.75" customHeight="1" x14ac:dyDescent="0.35">
      <c r="A227" s="112">
        <v>1308</v>
      </c>
      <c r="B227" s="112" t="s">
        <v>4551</v>
      </c>
      <c r="C227" s="112" t="s">
        <v>4552</v>
      </c>
      <c r="D227" s="112" t="s">
        <v>3735</v>
      </c>
      <c r="E227" s="112" t="s">
        <v>325</v>
      </c>
      <c r="F227" s="112" t="s">
        <v>4553</v>
      </c>
      <c r="G227" s="179" t="s">
        <v>4916</v>
      </c>
      <c r="H227" s="75"/>
      <c r="I227" s="112" t="s">
        <v>63</v>
      </c>
      <c r="J227" s="112" t="s">
        <v>3728</v>
      </c>
      <c r="K227" s="75"/>
      <c r="L227" s="75"/>
      <c r="M227" s="75"/>
      <c r="N227" s="112">
        <v>61</v>
      </c>
      <c r="O227" s="75"/>
      <c r="P227" s="112">
        <v>41</v>
      </c>
      <c r="Q227" s="75"/>
      <c r="R227" s="112" t="s">
        <v>5</v>
      </c>
      <c r="S227" s="112" t="s">
        <v>19</v>
      </c>
    </row>
    <row r="228" spans="1:19" ht="15.75" customHeight="1" x14ac:dyDescent="0.35">
      <c r="A228" s="112">
        <v>1080</v>
      </c>
      <c r="B228" s="112" t="s">
        <v>3733</v>
      </c>
      <c r="C228" s="112" t="s">
        <v>3734</v>
      </c>
      <c r="D228" s="112" t="s">
        <v>3735</v>
      </c>
      <c r="E228" s="112" t="s">
        <v>333</v>
      </c>
      <c r="F228" s="112" t="s">
        <v>3736</v>
      </c>
      <c r="G228" s="197" t="s">
        <v>4917</v>
      </c>
      <c r="H228" s="75"/>
      <c r="I228" s="112" t="s">
        <v>63</v>
      </c>
      <c r="J228" s="112" t="s">
        <v>3728</v>
      </c>
      <c r="K228" s="75"/>
      <c r="L228" s="75"/>
      <c r="M228" s="75"/>
      <c r="N228" s="112">
        <v>95</v>
      </c>
      <c r="O228" s="75"/>
      <c r="P228" s="112">
        <v>59</v>
      </c>
      <c r="Q228" s="75"/>
      <c r="R228" s="112" t="s">
        <v>3</v>
      </c>
      <c r="S228" s="112" t="s">
        <v>19</v>
      </c>
    </row>
    <row r="229" spans="1:19" ht="15.75" customHeight="1" x14ac:dyDescent="0.35">
      <c r="A229" s="112">
        <v>1180</v>
      </c>
      <c r="B229" s="112" t="s">
        <v>4095</v>
      </c>
      <c r="C229" s="112" t="s">
        <v>4096</v>
      </c>
      <c r="D229" s="112" t="s">
        <v>4097</v>
      </c>
      <c r="E229" s="112" t="s">
        <v>493</v>
      </c>
      <c r="F229" s="112" t="s">
        <v>4098</v>
      </c>
      <c r="G229" s="197" t="s">
        <v>4918</v>
      </c>
      <c r="H229" s="75"/>
      <c r="I229" s="112" t="s">
        <v>63</v>
      </c>
      <c r="J229" s="112" t="s">
        <v>3728</v>
      </c>
      <c r="K229" s="75"/>
      <c r="L229" s="75"/>
      <c r="M229" s="75"/>
      <c r="N229" s="112">
        <v>20</v>
      </c>
      <c r="O229" s="75"/>
      <c r="P229" s="112">
        <v>34</v>
      </c>
      <c r="Q229" s="75"/>
      <c r="R229" s="112" t="s">
        <v>3</v>
      </c>
      <c r="S229" s="112" t="s">
        <v>19</v>
      </c>
    </row>
    <row r="230" spans="1:19" ht="15" customHeight="1" x14ac:dyDescent="0.35">
      <c r="A230" s="112">
        <v>1306</v>
      </c>
      <c r="B230" s="112" t="s">
        <v>4543</v>
      </c>
      <c r="C230" s="112" t="s">
        <v>4544</v>
      </c>
      <c r="D230" s="112" t="s">
        <v>4315</v>
      </c>
      <c r="E230" s="112" t="s">
        <v>302</v>
      </c>
      <c r="F230" s="112" t="s">
        <v>4545</v>
      </c>
      <c r="G230" s="112" t="s">
        <v>4546</v>
      </c>
      <c r="H230" s="75"/>
      <c r="I230" s="112" t="s">
        <v>63</v>
      </c>
      <c r="J230" s="112" t="s">
        <v>3728</v>
      </c>
      <c r="K230" s="75"/>
      <c r="L230" s="75"/>
      <c r="M230" s="75"/>
      <c r="N230" s="112">
        <v>5</v>
      </c>
      <c r="O230" s="75"/>
      <c r="P230" s="112">
        <v>39</v>
      </c>
      <c r="Q230" s="75"/>
      <c r="R230" s="112" t="s">
        <v>5</v>
      </c>
      <c r="S230" s="112" t="s">
        <v>19</v>
      </c>
    </row>
    <row r="231" spans="1:19" ht="15.75" customHeight="1" x14ac:dyDescent="0.35">
      <c r="A231" s="112">
        <v>1241</v>
      </c>
      <c r="B231" s="112" t="s">
        <v>4313</v>
      </c>
      <c r="C231" s="112" t="s">
        <v>4314</v>
      </c>
      <c r="D231" s="112" t="s">
        <v>4315</v>
      </c>
      <c r="E231" s="112" t="s">
        <v>295</v>
      </c>
      <c r="F231" s="112" t="s">
        <v>4316</v>
      </c>
      <c r="G231" s="112" t="s">
        <v>4317</v>
      </c>
      <c r="H231" s="75"/>
      <c r="I231" s="112" t="s">
        <v>63</v>
      </c>
      <c r="J231" s="112" t="s">
        <v>3728</v>
      </c>
      <c r="K231" s="75"/>
      <c r="L231" s="75"/>
      <c r="M231" s="75"/>
      <c r="N231" s="112">
        <v>4</v>
      </c>
      <c r="O231" s="75"/>
      <c r="P231" s="112">
        <v>26</v>
      </c>
      <c r="Q231" s="75"/>
      <c r="R231" s="112" t="s">
        <v>3</v>
      </c>
      <c r="S231" s="112" t="s">
        <v>19</v>
      </c>
    </row>
    <row r="232" spans="1:19" ht="15.75" customHeight="1" x14ac:dyDescent="0.35">
      <c r="A232" s="112">
        <v>1206</v>
      </c>
      <c r="B232" s="112" t="s">
        <v>4192</v>
      </c>
      <c r="C232" s="112" t="s">
        <v>4193</v>
      </c>
      <c r="D232" s="112" t="s">
        <v>4194</v>
      </c>
      <c r="E232" s="112" t="s">
        <v>302</v>
      </c>
      <c r="F232" s="112" t="s">
        <v>4195</v>
      </c>
      <c r="G232" s="197" t="s">
        <v>4919</v>
      </c>
      <c r="H232" s="75"/>
      <c r="I232" s="112" t="s">
        <v>63</v>
      </c>
      <c r="J232" s="112" t="s">
        <v>3728</v>
      </c>
      <c r="K232" s="75"/>
      <c r="L232" s="75"/>
      <c r="M232" s="75"/>
      <c r="N232" s="112">
        <v>34</v>
      </c>
      <c r="O232" s="75"/>
      <c r="P232" s="112">
        <v>49</v>
      </c>
      <c r="Q232" s="75"/>
      <c r="R232" s="112" t="s">
        <v>3</v>
      </c>
      <c r="S232" s="112" t="s">
        <v>19</v>
      </c>
    </row>
    <row r="233" spans="1:19" ht="15.75" customHeight="1" x14ac:dyDescent="0.35">
      <c r="A233" s="112">
        <v>1226</v>
      </c>
      <c r="B233" s="112" t="s">
        <v>4260</v>
      </c>
      <c r="C233" s="112" t="s">
        <v>4261</v>
      </c>
      <c r="D233" s="112" t="s">
        <v>3763</v>
      </c>
      <c r="E233" s="112" t="s">
        <v>325</v>
      </c>
      <c r="F233" s="112" t="s">
        <v>4262</v>
      </c>
      <c r="G233" s="112" t="s">
        <v>4263</v>
      </c>
      <c r="H233" s="75"/>
      <c r="I233" s="112" t="s">
        <v>63</v>
      </c>
      <c r="J233" s="112" t="s">
        <v>3728</v>
      </c>
      <c r="K233" s="75"/>
      <c r="L233" s="75"/>
      <c r="M233" s="75"/>
      <c r="N233" s="112">
        <v>10</v>
      </c>
      <c r="O233" s="75"/>
      <c r="P233" s="112">
        <v>38</v>
      </c>
      <c r="Q233" s="75"/>
      <c r="R233" s="112" t="s">
        <v>3</v>
      </c>
      <c r="S233" s="112" t="s">
        <v>19</v>
      </c>
    </row>
    <row r="234" spans="1:19" ht="18" customHeight="1" x14ac:dyDescent="0.35">
      <c r="A234" s="112">
        <v>1319</v>
      </c>
      <c r="B234" s="112" t="s">
        <v>4590</v>
      </c>
      <c r="C234" s="112" t="s">
        <v>4591</v>
      </c>
      <c r="D234" s="112" t="s">
        <v>3763</v>
      </c>
      <c r="E234" s="112" t="s">
        <v>302</v>
      </c>
      <c r="F234" s="112" t="s">
        <v>4592</v>
      </c>
      <c r="G234" s="197" t="s">
        <v>4920</v>
      </c>
      <c r="H234" s="75"/>
      <c r="I234" s="112" t="s">
        <v>63</v>
      </c>
      <c r="J234" s="112" t="s">
        <v>3728</v>
      </c>
      <c r="K234" s="75"/>
      <c r="L234" s="75"/>
      <c r="M234" s="75"/>
      <c r="N234" s="112">
        <v>42</v>
      </c>
      <c r="O234" s="75"/>
      <c r="P234" s="112">
        <v>28</v>
      </c>
      <c r="Q234" s="75"/>
      <c r="R234" s="112" t="s">
        <v>5</v>
      </c>
      <c r="S234" s="112" t="s">
        <v>19</v>
      </c>
    </row>
    <row r="235" spans="1:19" ht="15.75" customHeight="1" x14ac:dyDescent="0.35">
      <c r="A235" s="112">
        <v>1335</v>
      </c>
      <c r="B235" s="112" t="s">
        <v>4645</v>
      </c>
      <c r="C235" s="112" t="s">
        <v>4646</v>
      </c>
      <c r="D235" s="112" t="s">
        <v>3763</v>
      </c>
      <c r="E235" s="112" t="s">
        <v>346</v>
      </c>
      <c r="F235" s="112" t="s">
        <v>4647</v>
      </c>
      <c r="G235" s="179" t="s">
        <v>4921</v>
      </c>
      <c r="H235" s="75"/>
      <c r="I235" s="112" t="s">
        <v>63</v>
      </c>
      <c r="J235" s="112" t="s">
        <v>3728</v>
      </c>
      <c r="K235" s="75"/>
      <c r="L235" s="75"/>
      <c r="M235" s="75"/>
      <c r="N235" s="112">
        <v>15</v>
      </c>
      <c r="O235" s="75"/>
      <c r="P235" s="112">
        <v>48</v>
      </c>
      <c r="Q235" s="75"/>
      <c r="R235" s="112" t="s">
        <v>5</v>
      </c>
      <c r="S235" s="112" t="s">
        <v>19</v>
      </c>
    </row>
    <row r="236" spans="1:19" ht="15.75" customHeight="1" x14ac:dyDescent="0.35">
      <c r="A236" s="112">
        <v>1087</v>
      </c>
      <c r="B236" s="112" t="s">
        <v>3761</v>
      </c>
      <c r="C236" s="112" t="s">
        <v>3762</v>
      </c>
      <c r="D236" s="112" t="s">
        <v>3763</v>
      </c>
      <c r="E236" s="112" t="s">
        <v>556</v>
      </c>
      <c r="F236" s="112" t="s">
        <v>3764</v>
      </c>
      <c r="G236" s="112" t="s">
        <v>488</v>
      </c>
      <c r="H236" s="75"/>
      <c r="I236" s="112" t="s">
        <v>63</v>
      </c>
      <c r="J236" s="112" t="s">
        <v>3728</v>
      </c>
      <c r="K236" s="75"/>
      <c r="L236" s="75"/>
      <c r="M236" s="75"/>
      <c r="N236" s="75"/>
      <c r="O236" s="75"/>
      <c r="P236" s="112">
        <v>32</v>
      </c>
      <c r="Q236" s="75"/>
      <c r="R236" s="112" t="s">
        <v>3</v>
      </c>
      <c r="S236" s="112" t="s">
        <v>19</v>
      </c>
    </row>
    <row r="237" spans="1:19" ht="15.75" customHeight="1" x14ac:dyDescent="0.35">
      <c r="A237" s="112">
        <v>1289</v>
      </c>
      <c r="B237" s="112" t="s">
        <v>4487</v>
      </c>
      <c r="C237" s="112" t="s">
        <v>4488</v>
      </c>
      <c r="D237" s="112" t="s">
        <v>3731</v>
      </c>
      <c r="E237" s="112" t="s">
        <v>310</v>
      </c>
      <c r="F237" s="112" t="s">
        <v>4489</v>
      </c>
      <c r="G237" s="197" t="s">
        <v>4922</v>
      </c>
      <c r="H237" s="75"/>
      <c r="I237" s="112" t="s">
        <v>63</v>
      </c>
      <c r="J237" s="112" t="s">
        <v>3728</v>
      </c>
      <c r="K237" s="75"/>
      <c r="L237" s="75"/>
      <c r="M237" s="75"/>
      <c r="N237" s="112">
        <v>6</v>
      </c>
      <c r="O237" s="75"/>
      <c r="P237" s="112">
        <v>48</v>
      </c>
      <c r="Q237" s="75"/>
      <c r="R237" s="112" t="s">
        <v>5</v>
      </c>
      <c r="S237" s="112" t="s">
        <v>19</v>
      </c>
    </row>
    <row r="238" spans="1:19" ht="15.75" customHeight="1" x14ac:dyDescent="0.35">
      <c r="A238" s="112">
        <v>1079</v>
      </c>
      <c r="B238" s="112" t="s">
        <v>3729</v>
      </c>
      <c r="C238" s="112" t="s">
        <v>3730</v>
      </c>
      <c r="D238" s="112" t="s">
        <v>3731</v>
      </c>
      <c r="E238" s="112" t="s">
        <v>302</v>
      </c>
      <c r="F238" s="112" t="s">
        <v>3732</v>
      </c>
      <c r="G238" s="171" t="s">
        <v>4923</v>
      </c>
      <c r="H238" s="75"/>
      <c r="I238" s="112" t="s">
        <v>63</v>
      </c>
      <c r="J238" s="112" t="s">
        <v>3728</v>
      </c>
      <c r="K238" s="75"/>
      <c r="L238" s="75"/>
      <c r="M238" s="75"/>
      <c r="N238" s="112">
        <v>18</v>
      </c>
      <c r="O238" s="75"/>
      <c r="P238" s="112">
        <v>46</v>
      </c>
      <c r="Q238" s="75"/>
      <c r="R238" s="112" t="s">
        <v>3</v>
      </c>
      <c r="S238" s="112" t="s">
        <v>19</v>
      </c>
    </row>
    <row r="239" spans="1:19" ht="15.75" customHeight="1" x14ac:dyDescent="0.35">
      <c r="A239" s="112">
        <v>1210</v>
      </c>
      <c r="B239" s="112" t="s">
        <v>4204</v>
      </c>
      <c r="C239" s="112" t="s">
        <v>4205</v>
      </c>
      <c r="D239" s="112" t="s">
        <v>3731</v>
      </c>
      <c r="E239" s="112" t="s">
        <v>295</v>
      </c>
      <c r="F239" s="112" t="s">
        <v>4206</v>
      </c>
      <c r="G239" s="179" t="s">
        <v>4924</v>
      </c>
      <c r="H239" s="75"/>
      <c r="I239" s="112" t="s">
        <v>63</v>
      </c>
      <c r="J239" s="112" t="s">
        <v>3728</v>
      </c>
      <c r="K239" s="75"/>
      <c r="L239" s="75"/>
      <c r="M239" s="75"/>
      <c r="N239" s="112">
        <v>21</v>
      </c>
      <c r="O239" s="75"/>
      <c r="P239" s="112">
        <v>50</v>
      </c>
      <c r="Q239" s="75"/>
      <c r="R239" s="112" t="s">
        <v>3</v>
      </c>
      <c r="S239" s="112" t="s">
        <v>19</v>
      </c>
    </row>
    <row r="240" spans="1:19" ht="15.75" customHeight="1" x14ac:dyDescent="0.35">
      <c r="A240" s="112">
        <v>1113</v>
      </c>
      <c r="B240" s="112" t="s">
        <v>3859</v>
      </c>
      <c r="C240" s="112" t="s">
        <v>3860</v>
      </c>
      <c r="D240" s="112" t="s">
        <v>3731</v>
      </c>
      <c r="E240" s="112" t="s">
        <v>295</v>
      </c>
      <c r="F240" s="112" t="s">
        <v>3861</v>
      </c>
      <c r="G240" s="197" t="s">
        <v>4925</v>
      </c>
      <c r="H240" s="75"/>
      <c r="I240" s="112" t="s">
        <v>63</v>
      </c>
      <c r="J240" s="112" t="s">
        <v>3728</v>
      </c>
      <c r="K240" s="75"/>
      <c r="L240" s="75"/>
      <c r="M240" s="75"/>
      <c r="N240" s="112">
        <v>23</v>
      </c>
      <c r="O240" s="75"/>
      <c r="P240" s="112">
        <v>88</v>
      </c>
      <c r="Q240" s="75"/>
      <c r="R240" s="112" t="s">
        <v>3</v>
      </c>
      <c r="S240" s="112" t="s">
        <v>19</v>
      </c>
    </row>
    <row r="241" spans="1:19" ht="15.75" customHeight="1" x14ac:dyDescent="0.35">
      <c r="A241" s="112">
        <v>1275</v>
      </c>
      <c r="B241" s="112" t="s">
        <v>4438</v>
      </c>
      <c r="C241" s="112" t="s">
        <v>4439</v>
      </c>
      <c r="D241" s="112" t="s">
        <v>3731</v>
      </c>
      <c r="E241" s="112" t="s">
        <v>295</v>
      </c>
      <c r="F241" s="112" t="s">
        <v>4440</v>
      </c>
      <c r="G241" s="197" t="s">
        <v>4926</v>
      </c>
      <c r="H241" s="75"/>
      <c r="I241" s="112" t="s">
        <v>63</v>
      </c>
      <c r="J241" s="112" t="s">
        <v>3728</v>
      </c>
      <c r="K241" s="75"/>
      <c r="L241" s="75"/>
      <c r="M241" s="75"/>
      <c r="N241" s="112">
        <v>2</v>
      </c>
      <c r="O241" s="75"/>
      <c r="P241" s="112">
        <v>20</v>
      </c>
      <c r="Q241" s="75"/>
      <c r="R241" s="112" t="s">
        <v>5</v>
      </c>
      <c r="S241" s="112" t="s">
        <v>19</v>
      </c>
    </row>
    <row r="242" spans="1:19" ht="15.75" customHeight="1" x14ac:dyDescent="0.35">
      <c r="A242" s="112">
        <v>1325</v>
      </c>
      <c r="B242" s="112" t="s">
        <v>4610</v>
      </c>
      <c r="C242" s="112" t="s">
        <v>4611</v>
      </c>
      <c r="D242" s="112" t="s">
        <v>3731</v>
      </c>
      <c r="E242" s="112" t="s">
        <v>493</v>
      </c>
      <c r="F242" s="112" t="s">
        <v>4612</v>
      </c>
      <c r="G242" s="198" t="s">
        <v>4927</v>
      </c>
      <c r="H242" s="75"/>
      <c r="I242" s="112" t="s">
        <v>63</v>
      </c>
      <c r="J242" s="112" t="s">
        <v>3728</v>
      </c>
      <c r="K242" s="75"/>
      <c r="L242" s="75"/>
      <c r="M242" s="75"/>
      <c r="N242" s="112">
        <v>25</v>
      </c>
      <c r="O242" s="75"/>
      <c r="P242" s="112">
        <v>23</v>
      </c>
      <c r="Q242" s="75"/>
      <c r="R242" s="112" t="s">
        <v>5</v>
      </c>
      <c r="S242" s="112" t="s">
        <v>19</v>
      </c>
    </row>
    <row r="243" spans="1:19" ht="15.75" customHeight="1" x14ac:dyDescent="0.35">
      <c r="A243" s="112">
        <v>1238</v>
      </c>
      <c r="B243" s="112" t="s">
        <v>4300</v>
      </c>
      <c r="C243" s="112" t="s">
        <v>4301</v>
      </c>
      <c r="D243" s="112" t="s">
        <v>3731</v>
      </c>
      <c r="E243" s="112" t="s">
        <v>493</v>
      </c>
      <c r="F243" s="112" t="s">
        <v>4302</v>
      </c>
      <c r="G243" s="197" t="s">
        <v>4928</v>
      </c>
      <c r="H243" s="75"/>
      <c r="I243" s="112" t="s">
        <v>63</v>
      </c>
      <c r="J243" s="112" t="s">
        <v>3728</v>
      </c>
      <c r="K243" s="75"/>
      <c r="L243" s="75"/>
      <c r="M243" s="75"/>
      <c r="N243" s="112">
        <v>11</v>
      </c>
      <c r="O243" s="75"/>
      <c r="P243" s="112">
        <v>18</v>
      </c>
      <c r="Q243" s="75"/>
      <c r="R243" s="112" t="s">
        <v>3</v>
      </c>
      <c r="S243" s="112" t="s">
        <v>19</v>
      </c>
    </row>
    <row r="244" spans="1:19" ht="15.75" customHeight="1" x14ac:dyDescent="0.35">
      <c r="A244" s="112">
        <v>1223</v>
      </c>
      <c r="B244" s="112" t="s">
        <v>4251</v>
      </c>
      <c r="C244" s="112" t="s">
        <v>4252</v>
      </c>
      <c r="D244" s="112" t="s">
        <v>3731</v>
      </c>
      <c r="E244" s="112" t="s">
        <v>493</v>
      </c>
      <c r="F244" s="112" t="s">
        <v>4253</v>
      </c>
      <c r="G244" s="197" t="s">
        <v>4929</v>
      </c>
      <c r="H244" s="75"/>
      <c r="I244" s="112" t="s">
        <v>63</v>
      </c>
      <c r="J244" s="112" t="s">
        <v>3728</v>
      </c>
      <c r="K244" s="75"/>
      <c r="L244" s="75"/>
      <c r="M244" s="75"/>
      <c r="N244" s="112">
        <v>4</v>
      </c>
      <c r="O244" s="75"/>
      <c r="P244" s="112">
        <v>20</v>
      </c>
      <c r="Q244" s="75"/>
      <c r="R244" s="112" t="s">
        <v>3</v>
      </c>
      <c r="S244" s="112" t="s">
        <v>19</v>
      </c>
    </row>
    <row r="245" spans="1:19" ht="15.75" customHeight="1" x14ac:dyDescent="0.35">
      <c r="A245" s="112">
        <v>1329</v>
      </c>
      <c r="B245" s="112" t="s">
        <v>4626</v>
      </c>
      <c r="C245" s="112" t="s">
        <v>4627</v>
      </c>
      <c r="D245" s="112" t="s">
        <v>3731</v>
      </c>
      <c r="E245" s="112" t="s">
        <v>493</v>
      </c>
      <c r="F245" s="112" t="s">
        <v>4628</v>
      </c>
      <c r="G245" s="197" t="s">
        <v>4930</v>
      </c>
      <c r="H245" s="75"/>
      <c r="I245" s="112" t="s">
        <v>63</v>
      </c>
      <c r="J245" s="112" t="s">
        <v>3728</v>
      </c>
      <c r="K245" s="75"/>
      <c r="L245" s="75"/>
      <c r="M245" s="75"/>
      <c r="N245" s="112">
        <v>7</v>
      </c>
      <c r="O245" s="75"/>
      <c r="P245" s="112">
        <v>17</v>
      </c>
      <c r="Q245" s="75"/>
      <c r="R245" s="112" t="s">
        <v>5</v>
      </c>
      <c r="S245" s="112" t="s">
        <v>19</v>
      </c>
    </row>
    <row r="246" spans="1:19" ht="15.75" customHeight="1" x14ac:dyDescent="0.35">
      <c r="A246" s="112">
        <v>1224</v>
      </c>
      <c r="B246" s="112" t="s">
        <v>4254</v>
      </c>
      <c r="C246" s="112" t="s">
        <v>4255</v>
      </c>
      <c r="D246" s="112" t="s">
        <v>3731</v>
      </c>
      <c r="E246" s="112" t="s">
        <v>493</v>
      </c>
      <c r="F246" s="112" t="s">
        <v>4256</v>
      </c>
      <c r="G246" s="202" t="s">
        <v>4931</v>
      </c>
      <c r="H246" s="75"/>
      <c r="I246" s="112" t="s">
        <v>63</v>
      </c>
      <c r="J246" s="112" t="s">
        <v>3728</v>
      </c>
      <c r="K246" s="75"/>
      <c r="L246" s="75"/>
      <c r="M246" s="75"/>
      <c r="N246" s="112">
        <v>8</v>
      </c>
      <c r="O246" s="75"/>
      <c r="P246" s="112">
        <v>13</v>
      </c>
      <c r="Q246" s="75"/>
      <c r="R246" s="112" t="s">
        <v>3</v>
      </c>
      <c r="S246" s="112" t="s">
        <v>19</v>
      </c>
    </row>
    <row r="247" spans="1:19" ht="21.75" customHeight="1" x14ac:dyDescent="0.35">
      <c r="A247" s="112">
        <v>1318</v>
      </c>
      <c r="B247" s="112" t="s">
        <v>4587</v>
      </c>
      <c r="C247" s="112" t="s">
        <v>4588</v>
      </c>
      <c r="D247" s="112" t="s">
        <v>3731</v>
      </c>
      <c r="E247" s="112" t="s">
        <v>493</v>
      </c>
      <c r="F247" s="112" t="s">
        <v>4589</v>
      </c>
      <c r="G247" s="197" t="s">
        <v>4932</v>
      </c>
      <c r="H247" s="75"/>
      <c r="I247" s="112" t="s">
        <v>63</v>
      </c>
      <c r="J247" s="112" t="s">
        <v>3728</v>
      </c>
      <c r="K247" s="75"/>
      <c r="L247" s="75"/>
      <c r="M247" s="75"/>
      <c r="N247" s="112">
        <v>15</v>
      </c>
      <c r="O247" s="75"/>
      <c r="P247" s="112">
        <v>61</v>
      </c>
      <c r="Q247" s="75"/>
      <c r="R247" s="112" t="s">
        <v>5</v>
      </c>
      <c r="S247" s="112" t="s">
        <v>19</v>
      </c>
    </row>
    <row r="248" spans="1:19" ht="15.75" customHeight="1" x14ac:dyDescent="0.35">
      <c r="A248" s="112">
        <v>1321</v>
      </c>
      <c r="B248" s="112" t="s">
        <v>4595</v>
      </c>
      <c r="C248" s="112" t="s">
        <v>4596</v>
      </c>
      <c r="D248" s="112" t="s">
        <v>3731</v>
      </c>
      <c r="E248" s="112" t="s">
        <v>493</v>
      </c>
      <c r="F248" s="112" t="s">
        <v>4597</v>
      </c>
      <c r="G248" s="112" t="s">
        <v>4598</v>
      </c>
      <c r="H248" s="75"/>
      <c r="I248" s="112" t="s">
        <v>63</v>
      </c>
      <c r="J248" s="112" t="s">
        <v>3728</v>
      </c>
      <c r="K248" s="75"/>
      <c r="L248" s="75"/>
      <c r="M248" s="75"/>
      <c r="N248" s="112">
        <v>12</v>
      </c>
      <c r="O248" s="75"/>
      <c r="P248" s="112">
        <v>19</v>
      </c>
      <c r="Q248" s="75"/>
      <c r="R248" s="112" t="s">
        <v>5</v>
      </c>
      <c r="S248" s="112" t="s">
        <v>19</v>
      </c>
    </row>
    <row r="249" spans="1:19" ht="15.75" customHeight="1" x14ac:dyDescent="0.35">
      <c r="A249" s="112">
        <v>1337</v>
      </c>
      <c r="B249" s="112" t="s">
        <v>4652</v>
      </c>
      <c r="C249" s="112" t="s">
        <v>4653</v>
      </c>
      <c r="D249" s="112" t="s">
        <v>3731</v>
      </c>
      <c r="E249" s="112" t="s">
        <v>346</v>
      </c>
      <c r="F249" s="112" t="s">
        <v>4654</v>
      </c>
      <c r="G249" s="202" t="s">
        <v>4933</v>
      </c>
      <c r="H249" s="75"/>
      <c r="I249" s="112" t="s">
        <v>63</v>
      </c>
      <c r="J249" s="112" t="s">
        <v>3728</v>
      </c>
      <c r="K249" s="75"/>
      <c r="L249" s="75"/>
      <c r="M249" s="75"/>
      <c r="N249" s="112">
        <v>3</v>
      </c>
      <c r="O249" s="75"/>
      <c r="P249" s="112">
        <v>23</v>
      </c>
      <c r="Q249" s="75"/>
      <c r="R249" s="112" t="s">
        <v>5</v>
      </c>
      <c r="S249" s="112" t="s">
        <v>19</v>
      </c>
    </row>
    <row r="250" spans="1:19" ht="15.75" customHeight="1" x14ac:dyDescent="0.35">
      <c r="A250" s="112">
        <v>1333</v>
      </c>
      <c r="B250" s="112" t="s">
        <v>4638</v>
      </c>
      <c r="C250" s="112" t="s">
        <v>4639</v>
      </c>
      <c r="D250" s="112" t="s">
        <v>3731</v>
      </c>
      <c r="E250" s="112" t="s">
        <v>556</v>
      </c>
      <c r="F250" s="112" t="s">
        <v>4640</v>
      </c>
      <c r="G250" s="197" t="s">
        <v>4934</v>
      </c>
      <c r="H250" s="75"/>
      <c r="I250" s="112" t="s">
        <v>63</v>
      </c>
      <c r="J250" s="112" t="s">
        <v>3728</v>
      </c>
      <c r="K250" s="75"/>
      <c r="L250" s="75"/>
      <c r="M250" s="75"/>
      <c r="N250" s="112">
        <v>1</v>
      </c>
      <c r="O250" s="75"/>
      <c r="P250" s="112">
        <v>39</v>
      </c>
      <c r="Q250" s="75"/>
      <c r="R250" s="112" t="s">
        <v>5</v>
      </c>
      <c r="S250" s="112" t="s">
        <v>19</v>
      </c>
    </row>
    <row r="251" spans="1:19" ht="15.75" customHeight="1" x14ac:dyDescent="0.35">
      <c r="A251" s="112">
        <v>1229</v>
      </c>
      <c r="B251" s="112" t="s">
        <v>4270</v>
      </c>
      <c r="C251" s="112" t="s">
        <v>4271</v>
      </c>
      <c r="D251" s="112" t="s">
        <v>3731</v>
      </c>
      <c r="E251" s="112" t="s">
        <v>556</v>
      </c>
      <c r="F251" s="112" t="s">
        <v>4272</v>
      </c>
      <c r="G251" s="179" t="s">
        <v>4935</v>
      </c>
      <c r="H251" s="75"/>
      <c r="I251" s="112" t="s">
        <v>63</v>
      </c>
      <c r="J251" s="112" t="s">
        <v>3728</v>
      </c>
      <c r="K251" s="75"/>
      <c r="L251" s="75"/>
      <c r="M251" s="75"/>
      <c r="N251" s="112">
        <v>3</v>
      </c>
      <c r="O251" s="75"/>
      <c r="P251" s="112">
        <v>58</v>
      </c>
      <c r="Q251" s="75"/>
      <c r="R251" s="112" t="s">
        <v>3</v>
      </c>
      <c r="S251" s="112" t="s">
        <v>19</v>
      </c>
    </row>
    <row r="252" spans="1:19" ht="15.75" customHeight="1" x14ac:dyDescent="0.35">
      <c r="A252" s="112">
        <v>1248</v>
      </c>
      <c r="B252" s="112" t="s">
        <v>4340</v>
      </c>
      <c r="C252" s="112" t="s">
        <v>4341</v>
      </c>
      <c r="D252" s="112" t="s">
        <v>3731</v>
      </c>
      <c r="E252" s="112" t="s">
        <v>556</v>
      </c>
      <c r="F252" s="112" t="s">
        <v>4342</v>
      </c>
      <c r="G252" s="197" t="s">
        <v>4936</v>
      </c>
      <c r="H252" s="75"/>
      <c r="I252" s="112" t="s">
        <v>63</v>
      </c>
      <c r="J252" s="112" t="s">
        <v>3728</v>
      </c>
      <c r="K252" s="75"/>
      <c r="L252" s="75"/>
      <c r="M252" s="75"/>
      <c r="N252" s="112">
        <v>1</v>
      </c>
      <c r="O252" s="75"/>
      <c r="P252" s="112">
        <v>37</v>
      </c>
      <c r="Q252" s="75"/>
      <c r="R252" s="112" t="s">
        <v>3</v>
      </c>
      <c r="S252" s="112" t="s">
        <v>19</v>
      </c>
    </row>
    <row r="253" spans="1:19" ht="15.75" customHeight="1" x14ac:dyDescent="0.35">
      <c r="A253" s="112">
        <v>1173</v>
      </c>
      <c r="B253" s="112" t="s">
        <v>4072</v>
      </c>
      <c r="C253" s="112" t="s">
        <v>4073</v>
      </c>
      <c r="D253" s="112" t="s">
        <v>3731</v>
      </c>
      <c r="E253" s="112" t="s">
        <v>556</v>
      </c>
      <c r="F253" s="112" t="s">
        <v>4074</v>
      </c>
      <c r="G253" s="197" t="s">
        <v>4937</v>
      </c>
      <c r="H253" s="75"/>
      <c r="I253" s="112" t="s">
        <v>63</v>
      </c>
      <c r="J253" s="112" t="s">
        <v>3728</v>
      </c>
      <c r="K253" s="75"/>
      <c r="L253" s="75"/>
      <c r="M253" s="75"/>
      <c r="N253" s="112">
        <v>1</v>
      </c>
      <c r="O253" s="75"/>
      <c r="P253" s="112">
        <v>17</v>
      </c>
      <c r="Q253" s="75"/>
      <c r="R253" s="112" t="s">
        <v>3</v>
      </c>
      <c r="S253" s="112" t="s">
        <v>19</v>
      </c>
    </row>
    <row r="254" spans="1:19" ht="15.75" customHeight="1" x14ac:dyDescent="0.35">
      <c r="A254" s="112">
        <v>1168</v>
      </c>
      <c r="B254" s="112" t="s">
        <v>4056</v>
      </c>
      <c r="C254" s="112" t="s">
        <v>4057</v>
      </c>
      <c r="D254" s="112" t="s">
        <v>3731</v>
      </c>
      <c r="E254" s="112" t="s">
        <v>556</v>
      </c>
      <c r="F254" s="112" t="s">
        <v>4058</v>
      </c>
      <c r="G254" s="197" t="s">
        <v>4938</v>
      </c>
      <c r="H254" s="75"/>
      <c r="I254" s="112" t="s">
        <v>63</v>
      </c>
      <c r="J254" s="112" t="s">
        <v>3728</v>
      </c>
      <c r="K254" s="75"/>
      <c r="L254" s="75"/>
      <c r="M254" s="75"/>
      <c r="N254" s="75"/>
      <c r="O254" s="75"/>
      <c r="P254" s="112">
        <v>3</v>
      </c>
      <c r="Q254" s="75"/>
      <c r="R254" s="112" t="s">
        <v>3</v>
      </c>
      <c r="S254" s="112" t="s">
        <v>19</v>
      </c>
    </row>
    <row r="255" spans="1:19" ht="14.25" customHeight="1" x14ac:dyDescent="0.35">
      <c r="A255" s="112">
        <v>1166</v>
      </c>
      <c r="B255" s="112" t="s">
        <v>4050</v>
      </c>
      <c r="C255" s="112" t="s">
        <v>4051</v>
      </c>
      <c r="D255" s="112" t="s">
        <v>3731</v>
      </c>
      <c r="E255" s="112" t="s">
        <v>556</v>
      </c>
      <c r="F255" s="112" t="s">
        <v>4052</v>
      </c>
      <c r="G255" s="171" t="s">
        <v>4939</v>
      </c>
      <c r="H255" s="75"/>
      <c r="I255" s="112" t="s">
        <v>63</v>
      </c>
      <c r="J255" s="112" t="s">
        <v>3728</v>
      </c>
      <c r="K255" s="75"/>
      <c r="L255" s="75"/>
      <c r="M255" s="75"/>
      <c r="N255" s="112">
        <v>3</v>
      </c>
      <c r="O255" s="75"/>
      <c r="P255" s="112">
        <v>17</v>
      </c>
      <c r="Q255" s="75"/>
      <c r="R255" s="112" t="s">
        <v>3</v>
      </c>
      <c r="S255" s="112" t="s">
        <v>19</v>
      </c>
    </row>
    <row r="256" spans="1:19" ht="15.75" customHeight="1" x14ac:dyDescent="0.35">
      <c r="A256" s="112">
        <v>1266</v>
      </c>
      <c r="B256" s="112" t="s">
        <v>4406</v>
      </c>
      <c r="C256" s="112" t="s">
        <v>4407</v>
      </c>
      <c r="D256" s="112" t="s">
        <v>3731</v>
      </c>
      <c r="E256" s="112" t="s">
        <v>556</v>
      </c>
      <c r="F256" s="112" t="s">
        <v>4408</v>
      </c>
      <c r="G256" s="197" t="s">
        <v>4940</v>
      </c>
      <c r="H256" s="75"/>
      <c r="I256" s="112" t="s">
        <v>63</v>
      </c>
      <c r="J256" s="112" t="s">
        <v>3728</v>
      </c>
      <c r="K256" s="75"/>
      <c r="L256" s="75"/>
      <c r="M256" s="75"/>
      <c r="N256" s="112">
        <v>2</v>
      </c>
      <c r="O256" s="75"/>
      <c r="P256" s="112">
        <v>23</v>
      </c>
      <c r="Q256" s="75"/>
      <c r="R256" s="112" t="s">
        <v>5</v>
      </c>
      <c r="S256" s="112" t="s">
        <v>19</v>
      </c>
    </row>
    <row r="257" spans="1:19" ht="15.75" customHeight="1" x14ac:dyDescent="0.35">
      <c r="A257" s="112">
        <v>1088</v>
      </c>
      <c r="B257" s="112" t="s">
        <v>3765</v>
      </c>
      <c r="C257" s="112" t="s">
        <v>3766</v>
      </c>
      <c r="D257" s="112" t="s">
        <v>3731</v>
      </c>
      <c r="E257" s="112" t="s">
        <v>556</v>
      </c>
      <c r="F257" s="112" t="s">
        <v>3767</v>
      </c>
      <c r="G257" s="112" t="s">
        <v>3768</v>
      </c>
      <c r="H257" s="75"/>
      <c r="I257" s="112" t="s">
        <v>63</v>
      </c>
      <c r="J257" s="112" t="s">
        <v>3728</v>
      </c>
      <c r="K257" s="75"/>
      <c r="L257" s="75"/>
      <c r="M257" s="75"/>
      <c r="N257" s="75"/>
      <c r="O257" s="75"/>
      <c r="P257" s="112">
        <v>11</v>
      </c>
      <c r="Q257" s="75"/>
      <c r="R257" s="112" t="s">
        <v>3</v>
      </c>
      <c r="S257" s="112" t="s">
        <v>19</v>
      </c>
    </row>
    <row r="258" spans="1:19" ht="18.75" customHeight="1" x14ac:dyDescent="0.35">
      <c r="A258" s="112">
        <v>1338</v>
      </c>
      <c r="B258" s="112" t="s">
        <v>4655</v>
      </c>
      <c r="C258" s="112" t="s">
        <v>4656</v>
      </c>
      <c r="D258" s="112" t="s">
        <v>3731</v>
      </c>
      <c r="E258" s="112" t="s">
        <v>556</v>
      </c>
      <c r="F258" s="112" t="s">
        <v>4657</v>
      </c>
      <c r="G258" s="197" t="s">
        <v>4941</v>
      </c>
      <c r="H258" s="75"/>
      <c r="I258" s="112" t="s">
        <v>63</v>
      </c>
      <c r="J258" s="112" t="s">
        <v>3728</v>
      </c>
      <c r="K258" s="75"/>
      <c r="L258" s="75"/>
      <c r="M258" s="75"/>
      <c r="N258" s="75"/>
      <c r="O258" s="75"/>
      <c r="P258" s="112">
        <v>33</v>
      </c>
      <c r="Q258" s="75"/>
      <c r="R258" s="112" t="s">
        <v>5</v>
      </c>
      <c r="S258" s="112" t="s">
        <v>19</v>
      </c>
    </row>
    <row r="259" spans="1:19" ht="15.75" customHeight="1" x14ac:dyDescent="0.35">
      <c r="A259" s="112">
        <v>1245</v>
      </c>
      <c r="B259" s="112" t="s">
        <v>4329</v>
      </c>
      <c r="C259" s="112" t="s">
        <v>4330</v>
      </c>
      <c r="D259" s="112" t="s">
        <v>3731</v>
      </c>
      <c r="E259" s="112" t="s">
        <v>556</v>
      </c>
      <c r="F259" s="112" t="s">
        <v>4331</v>
      </c>
      <c r="G259" s="197" t="s">
        <v>4942</v>
      </c>
      <c r="H259" s="75"/>
      <c r="I259" s="112" t="s">
        <v>63</v>
      </c>
      <c r="J259" s="112" t="s">
        <v>3728</v>
      </c>
      <c r="K259" s="75"/>
      <c r="L259" s="75"/>
      <c r="M259" s="75"/>
      <c r="N259" s="75"/>
      <c r="O259" s="75"/>
      <c r="P259" s="112">
        <v>11</v>
      </c>
      <c r="Q259" s="75"/>
      <c r="R259" s="112" t="s">
        <v>3</v>
      </c>
      <c r="S259" s="112" t="s">
        <v>19</v>
      </c>
    </row>
    <row r="260" spans="1:19" ht="15" customHeight="1" x14ac:dyDescent="0.35">
      <c r="A260" s="112">
        <v>1263</v>
      </c>
      <c r="B260" s="112" t="s">
        <v>4395</v>
      </c>
      <c r="C260" s="112" t="s">
        <v>4396</v>
      </c>
      <c r="D260" s="112" t="s">
        <v>4397</v>
      </c>
      <c r="E260" s="112" t="s">
        <v>288</v>
      </c>
      <c r="F260" s="112" t="s">
        <v>4398</v>
      </c>
      <c r="G260" s="197" t="s">
        <v>4943</v>
      </c>
      <c r="H260" s="75"/>
      <c r="I260" s="112" t="s">
        <v>63</v>
      </c>
      <c r="J260" s="112" t="s">
        <v>3728</v>
      </c>
      <c r="K260" s="75"/>
      <c r="L260" s="75"/>
      <c r="M260" s="75"/>
      <c r="N260" s="112">
        <v>35</v>
      </c>
      <c r="O260" s="75"/>
      <c r="P260" s="112">
        <v>40</v>
      </c>
      <c r="Q260" s="75"/>
      <c r="R260" s="112" t="s">
        <v>5</v>
      </c>
      <c r="S260" s="112" t="s">
        <v>19</v>
      </c>
    </row>
    <row r="261" spans="1:19" ht="15.75" customHeight="1" x14ac:dyDescent="0.35">
      <c r="A261" s="112">
        <v>1170</v>
      </c>
      <c r="B261" s="112" t="s">
        <v>4062</v>
      </c>
      <c r="C261" s="112" t="s">
        <v>4063</v>
      </c>
      <c r="D261" s="112" t="s">
        <v>3819</v>
      </c>
      <c r="E261" s="112" t="s">
        <v>310</v>
      </c>
      <c r="F261" s="112" t="s">
        <v>4064</v>
      </c>
      <c r="G261" s="197" t="s">
        <v>4944</v>
      </c>
      <c r="H261" s="75"/>
      <c r="I261" s="112" t="s">
        <v>63</v>
      </c>
      <c r="J261" s="112" t="s">
        <v>3728</v>
      </c>
      <c r="K261" s="75"/>
      <c r="L261" s="75"/>
      <c r="M261" s="75"/>
      <c r="N261" s="112">
        <v>8</v>
      </c>
      <c r="O261" s="75"/>
      <c r="P261" s="112">
        <v>34</v>
      </c>
      <c r="Q261" s="75"/>
      <c r="R261" s="112" t="s">
        <v>3</v>
      </c>
      <c r="S261" s="112" t="s">
        <v>19</v>
      </c>
    </row>
    <row r="262" spans="1:19" ht="17.25" customHeight="1" x14ac:dyDescent="0.35">
      <c r="A262" s="112">
        <v>1253</v>
      </c>
      <c r="B262" s="112" t="s">
        <v>4360</v>
      </c>
      <c r="C262" s="112" t="s">
        <v>4361</v>
      </c>
      <c r="D262" s="112" t="s">
        <v>3819</v>
      </c>
      <c r="E262" s="112" t="s">
        <v>288</v>
      </c>
      <c r="F262" s="112" t="s">
        <v>4362</v>
      </c>
      <c r="G262" s="112" t="s">
        <v>4363</v>
      </c>
      <c r="H262" s="75"/>
      <c r="I262" s="112" t="s">
        <v>63</v>
      </c>
      <c r="J262" s="112" t="s">
        <v>3728</v>
      </c>
      <c r="K262" s="75"/>
      <c r="L262" s="75"/>
      <c r="M262" s="75"/>
      <c r="N262" s="112">
        <v>26</v>
      </c>
      <c r="O262" s="75"/>
      <c r="P262" s="112">
        <v>54</v>
      </c>
      <c r="Q262" s="75"/>
      <c r="R262" s="112" t="s">
        <v>5</v>
      </c>
      <c r="S262" s="112" t="s">
        <v>19</v>
      </c>
    </row>
    <row r="263" spans="1:19" ht="15.75" customHeight="1" x14ac:dyDescent="0.35">
      <c r="A263" s="112">
        <v>1258</v>
      </c>
      <c r="B263" s="112" t="s">
        <v>4378</v>
      </c>
      <c r="C263" s="112" t="s">
        <v>4379</v>
      </c>
      <c r="D263" s="112" t="s">
        <v>3819</v>
      </c>
      <c r="E263" s="112" t="s">
        <v>288</v>
      </c>
      <c r="F263" s="112" t="s">
        <v>4380</v>
      </c>
      <c r="G263" s="197" t="s">
        <v>4945</v>
      </c>
      <c r="H263" s="75"/>
      <c r="I263" s="112" t="s">
        <v>63</v>
      </c>
      <c r="J263" s="112" t="s">
        <v>3728</v>
      </c>
      <c r="K263" s="75"/>
      <c r="L263" s="75"/>
      <c r="M263" s="75"/>
      <c r="N263" s="112">
        <v>190</v>
      </c>
      <c r="O263" s="75"/>
      <c r="P263" s="112">
        <v>61</v>
      </c>
      <c r="Q263" s="75"/>
      <c r="R263" s="112" t="s">
        <v>5</v>
      </c>
      <c r="S263" s="112" t="s">
        <v>19</v>
      </c>
    </row>
    <row r="264" spans="1:19" ht="15" customHeight="1" x14ac:dyDescent="0.35">
      <c r="A264" s="112">
        <v>1102</v>
      </c>
      <c r="B264" s="112" t="s">
        <v>3817</v>
      </c>
      <c r="C264" s="112" t="s">
        <v>3818</v>
      </c>
      <c r="D264" s="112" t="s">
        <v>3819</v>
      </c>
      <c r="E264" s="112" t="s">
        <v>295</v>
      </c>
      <c r="F264" s="112" t="s">
        <v>3820</v>
      </c>
      <c r="G264" s="197" t="s">
        <v>4946</v>
      </c>
      <c r="H264" s="75"/>
      <c r="I264" s="112" t="s">
        <v>63</v>
      </c>
      <c r="J264" s="112" t="s">
        <v>3728</v>
      </c>
      <c r="K264" s="75"/>
      <c r="L264" s="75"/>
      <c r="M264" s="75"/>
      <c r="N264" s="112">
        <v>14</v>
      </c>
      <c r="O264" s="75"/>
      <c r="P264" s="112">
        <v>54</v>
      </c>
      <c r="Q264" s="75"/>
      <c r="R264" s="112" t="s">
        <v>3</v>
      </c>
      <c r="S264" s="112" t="s">
        <v>19</v>
      </c>
    </row>
    <row r="265" spans="1:19" ht="15.75" customHeight="1" x14ac:dyDescent="0.35">
      <c r="A265" s="112">
        <v>1197</v>
      </c>
      <c r="B265" s="112" t="s">
        <v>4157</v>
      </c>
      <c r="C265" s="112" t="s">
        <v>4158</v>
      </c>
      <c r="D265" s="112" t="s">
        <v>3819</v>
      </c>
      <c r="E265" s="112" t="s">
        <v>295</v>
      </c>
      <c r="F265" s="112" t="s">
        <v>4159</v>
      </c>
      <c r="G265" s="112" t="s">
        <v>4160</v>
      </c>
      <c r="H265" s="75"/>
      <c r="I265" s="112" t="s">
        <v>63</v>
      </c>
      <c r="J265" s="112" t="s">
        <v>3728</v>
      </c>
      <c r="K265" s="75"/>
      <c r="L265" s="75"/>
      <c r="M265" s="75"/>
      <c r="N265" s="112">
        <v>2</v>
      </c>
      <c r="O265" s="75"/>
      <c r="P265" s="112">
        <v>57</v>
      </c>
      <c r="Q265" s="75"/>
      <c r="R265" s="112" t="s">
        <v>3</v>
      </c>
      <c r="S265" s="112" t="s">
        <v>19</v>
      </c>
    </row>
    <row r="266" spans="1:19" ht="15.75" customHeight="1" x14ac:dyDescent="0.35">
      <c r="A266" s="112">
        <v>1156</v>
      </c>
      <c r="B266" s="112" t="s">
        <v>4015</v>
      </c>
      <c r="C266" s="112" t="s">
        <v>4016</v>
      </c>
      <c r="D266" s="112" t="s">
        <v>3819</v>
      </c>
      <c r="E266" s="112" t="s">
        <v>493</v>
      </c>
      <c r="F266" s="112" t="s">
        <v>4017</v>
      </c>
      <c r="G266" s="171" t="s">
        <v>4947</v>
      </c>
      <c r="H266" s="75"/>
      <c r="I266" s="112" t="s">
        <v>63</v>
      </c>
      <c r="J266" s="112" t="s">
        <v>3728</v>
      </c>
      <c r="K266" s="75"/>
      <c r="L266" s="75"/>
      <c r="M266" s="75"/>
      <c r="N266" s="112">
        <v>7</v>
      </c>
      <c r="O266" s="75"/>
      <c r="P266" s="112">
        <v>67</v>
      </c>
      <c r="Q266" s="75"/>
      <c r="R266" s="112" t="s">
        <v>3</v>
      </c>
      <c r="S266" s="112" t="s">
        <v>19</v>
      </c>
    </row>
    <row r="267" spans="1:19" ht="15.75" customHeight="1" x14ac:dyDescent="0.35">
      <c r="A267" s="112">
        <v>1142</v>
      </c>
      <c r="B267" s="112" t="s">
        <v>3964</v>
      </c>
      <c r="C267" s="112" t="s">
        <v>3965</v>
      </c>
      <c r="D267" s="112" t="s">
        <v>3966</v>
      </c>
      <c r="E267" s="112" t="s">
        <v>493</v>
      </c>
      <c r="F267" s="112" t="s">
        <v>3967</v>
      </c>
      <c r="G267" s="112" t="s">
        <v>3968</v>
      </c>
      <c r="H267" s="75"/>
      <c r="I267" s="112" t="s">
        <v>63</v>
      </c>
      <c r="J267" s="112" t="s">
        <v>3728</v>
      </c>
      <c r="K267" s="75"/>
      <c r="L267" s="75"/>
      <c r="M267" s="75"/>
      <c r="N267" s="112">
        <v>14</v>
      </c>
      <c r="O267" s="75"/>
      <c r="P267" s="112">
        <v>7</v>
      </c>
      <c r="Q267" s="75"/>
      <c r="R267" s="112" t="s">
        <v>3</v>
      </c>
      <c r="S267" s="112" t="s">
        <v>19</v>
      </c>
    </row>
    <row r="268" spans="1:19" ht="15.75" customHeight="1" x14ac:dyDescent="0.35">
      <c r="A268" s="112">
        <v>1298</v>
      </c>
      <c r="B268" s="112" t="s">
        <v>4514</v>
      </c>
      <c r="C268" s="112" t="s">
        <v>4515</v>
      </c>
      <c r="D268" s="112" t="s">
        <v>3966</v>
      </c>
      <c r="E268" s="112" t="s">
        <v>493</v>
      </c>
      <c r="F268" s="112" t="s">
        <v>4516</v>
      </c>
      <c r="G268" s="112" t="s">
        <v>4517</v>
      </c>
      <c r="H268" s="75"/>
      <c r="I268" s="112" t="s">
        <v>63</v>
      </c>
      <c r="J268" s="112" t="s">
        <v>3728</v>
      </c>
      <c r="K268" s="75"/>
      <c r="L268" s="75"/>
      <c r="M268" s="75"/>
      <c r="N268" s="112">
        <v>1</v>
      </c>
      <c r="O268" s="75"/>
      <c r="P268" s="112">
        <v>23</v>
      </c>
      <c r="Q268" s="75"/>
      <c r="R268" s="112" t="s">
        <v>5</v>
      </c>
      <c r="S268" s="112" t="s">
        <v>19</v>
      </c>
    </row>
    <row r="269" spans="1:19" ht="15.75" customHeight="1" x14ac:dyDescent="0.35">
      <c r="A269" s="112">
        <v>1267</v>
      </c>
      <c r="B269" s="112" t="s">
        <v>4409</v>
      </c>
      <c r="C269" s="112" t="s">
        <v>4410</v>
      </c>
      <c r="D269" s="112" t="s">
        <v>3966</v>
      </c>
      <c r="E269" s="112" t="s">
        <v>346</v>
      </c>
      <c r="F269" s="112" t="s">
        <v>4411</v>
      </c>
      <c r="G269" s="112" t="s">
        <v>4412</v>
      </c>
      <c r="H269" s="75"/>
      <c r="I269" s="112" t="s">
        <v>63</v>
      </c>
      <c r="J269" s="112" t="s">
        <v>3728</v>
      </c>
      <c r="K269" s="75"/>
      <c r="L269" s="75"/>
      <c r="M269" s="75"/>
      <c r="N269" s="112">
        <v>3</v>
      </c>
      <c r="O269" s="75"/>
      <c r="P269" s="112">
        <v>5</v>
      </c>
      <c r="Q269" s="75"/>
      <c r="R269" s="112" t="s">
        <v>5</v>
      </c>
      <c r="S269" s="112" t="s">
        <v>19</v>
      </c>
    </row>
    <row r="270" spans="1:19" ht="15.75" customHeight="1" x14ac:dyDescent="0.35">
      <c r="A270" s="112">
        <v>1247</v>
      </c>
      <c r="B270" s="112" t="s">
        <v>4336</v>
      </c>
      <c r="C270" s="112" t="s">
        <v>4337</v>
      </c>
      <c r="D270" s="112" t="s">
        <v>3966</v>
      </c>
      <c r="E270" s="112" t="s">
        <v>346</v>
      </c>
      <c r="F270" s="112" t="s">
        <v>4338</v>
      </c>
      <c r="G270" s="112" t="s">
        <v>4339</v>
      </c>
      <c r="H270" s="75"/>
      <c r="I270" s="112" t="s">
        <v>63</v>
      </c>
      <c r="J270" s="112" t="s">
        <v>3728</v>
      </c>
      <c r="K270" s="75"/>
      <c r="L270" s="75"/>
      <c r="M270" s="75"/>
      <c r="N270" s="112">
        <v>5</v>
      </c>
      <c r="O270" s="75"/>
      <c r="P270" s="112">
        <v>8</v>
      </c>
      <c r="Q270" s="75"/>
      <c r="R270" s="112" t="s">
        <v>3</v>
      </c>
      <c r="S270" s="112" t="s">
        <v>19</v>
      </c>
    </row>
    <row r="271" spans="1:19" ht="15.75" customHeight="1" x14ac:dyDescent="0.35">
      <c r="A271" s="112">
        <v>1104</v>
      </c>
      <c r="B271" s="112" t="s">
        <v>3825</v>
      </c>
      <c r="C271" s="112" t="s">
        <v>3826</v>
      </c>
      <c r="D271" s="112" t="s">
        <v>3827</v>
      </c>
      <c r="E271" s="112" t="s">
        <v>333</v>
      </c>
      <c r="F271" s="112" t="s">
        <v>3828</v>
      </c>
      <c r="G271" s="112" t="s">
        <v>3829</v>
      </c>
      <c r="H271" s="75"/>
      <c r="I271" s="112" t="s">
        <v>63</v>
      </c>
      <c r="J271" s="112" t="s">
        <v>3728</v>
      </c>
      <c r="K271" s="75"/>
      <c r="L271" s="75"/>
      <c r="M271" s="75"/>
      <c r="N271" s="112">
        <v>149</v>
      </c>
      <c r="O271" s="75"/>
      <c r="P271" s="112">
        <v>38</v>
      </c>
      <c r="Q271" s="75"/>
      <c r="R271" s="112" t="s">
        <v>3</v>
      </c>
      <c r="S271" s="112" t="s">
        <v>19</v>
      </c>
    </row>
    <row r="272" spans="1:19" ht="15.75" customHeight="1" x14ac:dyDescent="0.35">
      <c r="A272" s="112">
        <v>1089</v>
      </c>
      <c r="B272" s="112" t="s">
        <v>3769</v>
      </c>
      <c r="C272" s="112" t="s">
        <v>3770</v>
      </c>
      <c r="D272" s="112" t="s">
        <v>3771</v>
      </c>
      <c r="E272" s="112" t="s">
        <v>310</v>
      </c>
      <c r="F272" s="112" t="s">
        <v>3772</v>
      </c>
      <c r="G272" s="197" t="s">
        <v>4948</v>
      </c>
      <c r="H272" s="75"/>
      <c r="I272" s="112" t="s">
        <v>63</v>
      </c>
      <c r="J272" s="112" t="s">
        <v>3728</v>
      </c>
      <c r="K272" s="75"/>
      <c r="L272" s="75"/>
      <c r="M272" s="75"/>
      <c r="N272" s="112">
        <v>10</v>
      </c>
      <c r="O272" s="75"/>
      <c r="P272" s="112">
        <v>70</v>
      </c>
      <c r="Q272" s="75"/>
      <c r="R272" s="112" t="s">
        <v>3</v>
      </c>
      <c r="S272" s="112" t="s">
        <v>19</v>
      </c>
    </row>
    <row r="273" spans="1:19" ht="15.75" customHeight="1" x14ac:dyDescent="0.35">
      <c r="A273" s="112">
        <v>1165</v>
      </c>
      <c r="B273" s="112" t="s">
        <v>4045</v>
      </c>
      <c r="C273" s="112" t="s">
        <v>4046</v>
      </c>
      <c r="D273" s="112" t="s">
        <v>4047</v>
      </c>
      <c r="E273" s="112" t="s">
        <v>302</v>
      </c>
      <c r="F273" s="112" t="s">
        <v>4048</v>
      </c>
      <c r="G273" s="112" t="s">
        <v>4049</v>
      </c>
      <c r="H273" s="75"/>
      <c r="I273" s="112" t="s">
        <v>63</v>
      </c>
      <c r="J273" s="112" t="s">
        <v>3728</v>
      </c>
      <c r="K273" s="75"/>
      <c r="L273" s="75"/>
      <c r="M273" s="75"/>
      <c r="N273" s="112">
        <v>4</v>
      </c>
      <c r="O273" s="75"/>
      <c r="P273" s="112">
        <v>38</v>
      </c>
      <c r="Q273" s="75"/>
      <c r="R273" s="112" t="s">
        <v>3</v>
      </c>
      <c r="S273" s="112" t="s">
        <v>19</v>
      </c>
    </row>
    <row r="274" spans="1:19" ht="15.75" customHeight="1" x14ac:dyDescent="0.35">
      <c r="A274" s="112">
        <v>1261</v>
      </c>
      <c r="B274" s="112" t="s">
        <v>4389</v>
      </c>
      <c r="C274" s="112" t="s">
        <v>4390</v>
      </c>
      <c r="D274" s="112" t="s">
        <v>4391</v>
      </c>
      <c r="E274" s="112" t="s">
        <v>302</v>
      </c>
      <c r="F274" s="112" t="s">
        <v>4392</v>
      </c>
      <c r="G274" s="197" t="s">
        <v>4949</v>
      </c>
      <c r="H274" s="75"/>
      <c r="I274" s="112" t="s">
        <v>63</v>
      </c>
      <c r="J274" s="112" t="s">
        <v>3728</v>
      </c>
      <c r="K274" s="75"/>
      <c r="L274" s="75"/>
      <c r="M274" s="75"/>
      <c r="N274" s="112">
        <v>9</v>
      </c>
      <c r="O274" s="75"/>
      <c r="P274" s="112">
        <v>62</v>
      </c>
      <c r="Q274" s="75"/>
      <c r="R274" s="112" t="s">
        <v>5</v>
      </c>
      <c r="S274" s="112" t="s">
        <v>19</v>
      </c>
    </row>
    <row r="275" spans="1:19" ht="15.75" customHeight="1" x14ac:dyDescent="0.35">
      <c r="A275" s="112">
        <v>1085</v>
      </c>
      <c r="B275" s="112" t="s">
        <v>3753</v>
      </c>
      <c r="C275" s="112" t="s">
        <v>3754</v>
      </c>
      <c r="D275" s="112" t="s">
        <v>3755</v>
      </c>
      <c r="E275" s="112" t="s">
        <v>310</v>
      </c>
      <c r="F275" s="112" t="s">
        <v>3756</v>
      </c>
      <c r="G275" s="197" t="s">
        <v>4950</v>
      </c>
      <c r="H275" s="75"/>
      <c r="I275" s="112" t="s">
        <v>63</v>
      </c>
      <c r="J275" s="112" t="s">
        <v>3728</v>
      </c>
      <c r="K275" s="75"/>
      <c r="L275" s="75"/>
      <c r="M275" s="75"/>
      <c r="N275" s="112">
        <v>6</v>
      </c>
      <c r="O275" s="75"/>
      <c r="P275" s="112">
        <v>58</v>
      </c>
      <c r="Q275" s="75"/>
      <c r="R275" s="112" t="s">
        <v>3</v>
      </c>
      <c r="S275" s="112" t="s">
        <v>19</v>
      </c>
    </row>
    <row r="276" spans="1:19" ht="15" customHeight="1" x14ac:dyDescent="0.35">
      <c r="A276" s="112">
        <v>1134</v>
      </c>
      <c r="B276" s="112" t="s">
        <v>3935</v>
      </c>
      <c r="C276" s="112" t="s">
        <v>3936</v>
      </c>
      <c r="D276" s="112" t="s">
        <v>3920</v>
      </c>
      <c r="E276" s="112" t="s">
        <v>493</v>
      </c>
      <c r="F276" s="112" t="s">
        <v>3937</v>
      </c>
      <c r="G276" s="171" t="s">
        <v>4951</v>
      </c>
      <c r="H276" s="75"/>
      <c r="I276" s="112" t="s">
        <v>63</v>
      </c>
      <c r="J276" s="112" t="s">
        <v>3728</v>
      </c>
      <c r="K276" s="75"/>
      <c r="L276" s="75"/>
      <c r="M276" s="75"/>
      <c r="N276" s="112">
        <v>3</v>
      </c>
      <c r="O276" s="75"/>
      <c r="P276" s="112">
        <v>49</v>
      </c>
      <c r="Q276" s="75"/>
      <c r="R276" s="112" t="s">
        <v>3</v>
      </c>
      <c r="S276" s="112" t="s">
        <v>19</v>
      </c>
    </row>
    <row r="277" spans="1:19" ht="15" customHeight="1" x14ac:dyDescent="0.35">
      <c r="A277" s="112">
        <v>1130</v>
      </c>
      <c r="B277" s="112" t="s">
        <v>3918</v>
      </c>
      <c r="C277" s="112" t="s">
        <v>3919</v>
      </c>
      <c r="D277" s="112" t="s">
        <v>3920</v>
      </c>
      <c r="E277" s="112" t="s">
        <v>493</v>
      </c>
      <c r="F277" s="112" t="s">
        <v>3921</v>
      </c>
      <c r="G277" s="171" t="s">
        <v>4952</v>
      </c>
      <c r="H277" s="75"/>
      <c r="I277" s="112" t="s">
        <v>63</v>
      </c>
      <c r="J277" s="112" t="s">
        <v>3728</v>
      </c>
      <c r="K277" s="75"/>
      <c r="L277" s="75"/>
      <c r="M277" s="75"/>
      <c r="N277" s="112">
        <v>11</v>
      </c>
      <c r="O277" s="75"/>
      <c r="P277" s="112">
        <v>11</v>
      </c>
      <c r="Q277" s="75"/>
      <c r="R277" s="112" t="s">
        <v>3</v>
      </c>
      <c r="S277" s="112" t="s">
        <v>19</v>
      </c>
    </row>
    <row r="278" spans="1:19" ht="15.75" customHeight="1" x14ac:dyDescent="0.35">
      <c r="A278" s="112">
        <v>1212</v>
      </c>
      <c r="B278" s="112" t="s">
        <v>4211</v>
      </c>
      <c r="C278" s="112" t="s">
        <v>4212</v>
      </c>
      <c r="D278" s="112" t="s">
        <v>3920</v>
      </c>
      <c r="E278" s="112" t="s">
        <v>493</v>
      </c>
      <c r="F278" s="112" t="s">
        <v>4213</v>
      </c>
      <c r="G278" s="171" t="s">
        <v>4953</v>
      </c>
      <c r="H278" s="75"/>
      <c r="I278" s="112" t="s">
        <v>63</v>
      </c>
      <c r="J278" s="112" t="s">
        <v>3728</v>
      </c>
      <c r="K278" s="75"/>
      <c r="L278" s="75"/>
      <c r="M278" s="75"/>
      <c r="N278" s="112">
        <v>5</v>
      </c>
      <c r="O278" s="75"/>
      <c r="P278" s="112">
        <v>24</v>
      </c>
      <c r="Q278" s="75"/>
      <c r="R278" s="112" t="s">
        <v>3</v>
      </c>
      <c r="S278" s="112" t="s">
        <v>19</v>
      </c>
    </row>
    <row r="279" spans="1:19" ht="15.75" customHeight="1" x14ac:dyDescent="0.35">
      <c r="A279" s="112">
        <v>1186</v>
      </c>
      <c r="B279" s="112" t="s">
        <v>4117</v>
      </c>
      <c r="C279" s="112" t="s">
        <v>4118</v>
      </c>
      <c r="D279" s="112" t="s">
        <v>3843</v>
      </c>
      <c r="E279" s="112" t="s">
        <v>325</v>
      </c>
      <c r="F279" s="112" t="s">
        <v>4119</v>
      </c>
      <c r="G279" s="179" t="s">
        <v>4954</v>
      </c>
      <c r="H279" s="75"/>
      <c r="I279" s="112" t="s">
        <v>63</v>
      </c>
      <c r="J279" s="112" t="s">
        <v>3728</v>
      </c>
      <c r="K279" s="75"/>
      <c r="L279" s="75"/>
      <c r="M279" s="75"/>
      <c r="N279" s="112">
        <v>5</v>
      </c>
      <c r="O279" s="75"/>
      <c r="P279" s="112">
        <v>45</v>
      </c>
      <c r="Q279" s="75"/>
      <c r="R279" s="112" t="s">
        <v>3</v>
      </c>
      <c r="S279" s="112" t="s">
        <v>19</v>
      </c>
    </row>
    <row r="280" spans="1:19" ht="15.75" customHeight="1" x14ac:dyDescent="0.35">
      <c r="A280" s="112">
        <v>1191</v>
      </c>
      <c r="B280" s="112" t="s">
        <v>4135</v>
      </c>
      <c r="C280" s="112" t="s">
        <v>4136</v>
      </c>
      <c r="D280" s="112" t="s">
        <v>3843</v>
      </c>
      <c r="E280" s="112" t="s">
        <v>302</v>
      </c>
      <c r="F280" s="112" t="s">
        <v>4137</v>
      </c>
      <c r="G280" s="112" t="s">
        <v>4138</v>
      </c>
      <c r="H280" s="75"/>
      <c r="I280" s="112" t="s">
        <v>63</v>
      </c>
      <c r="J280" s="112" t="s">
        <v>3728</v>
      </c>
      <c r="K280" s="75"/>
      <c r="L280" s="75"/>
      <c r="M280" s="75"/>
      <c r="N280" s="112">
        <v>12</v>
      </c>
      <c r="O280" s="75"/>
      <c r="P280" s="112">
        <v>37</v>
      </c>
      <c r="Q280" s="75"/>
      <c r="R280" s="112" t="s">
        <v>3</v>
      </c>
      <c r="S280" s="112" t="s">
        <v>19</v>
      </c>
    </row>
    <row r="281" spans="1:19" ht="15.75" customHeight="1" x14ac:dyDescent="0.35">
      <c r="A281" s="112">
        <v>1213</v>
      </c>
      <c r="B281" s="112" t="s">
        <v>4214</v>
      </c>
      <c r="C281" s="112" t="s">
        <v>4215</v>
      </c>
      <c r="D281" s="112" t="s">
        <v>3843</v>
      </c>
      <c r="E281" s="112" t="s">
        <v>288</v>
      </c>
      <c r="F281" s="112" t="s">
        <v>4216</v>
      </c>
      <c r="G281" s="197" t="s">
        <v>4955</v>
      </c>
      <c r="H281" s="75"/>
      <c r="I281" s="112" t="s">
        <v>63</v>
      </c>
      <c r="J281" s="112" t="s">
        <v>3728</v>
      </c>
      <c r="K281" s="75"/>
      <c r="L281" s="75"/>
      <c r="M281" s="75"/>
      <c r="N281" s="112">
        <v>29</v>
      </c>
      <c r="O281" s="75"/>
      <c r="P281" s="112">
        <v>51</v>
      </c>
      <c r="Q281" s="75"/>
      <c r="R281" s="112" t="s">
        <v>3</v>
      </c>
      <c r="S281" s="112" t="s">
        <v>19</v>
      </c>
    </row>
    <row r="282" spans="1:19" ht="15.75" customHeight="1" x14ac:dyDescent="0.35">
      <c r="A282" s="112">
        <v>1119</v>
      </c>
      <c r="B282" s="112" t="s">
        <v>3880</v>
      </c>
      <c r="C282" s="112" t="s">
        <v>3881</v>
      </c>
      <c r="D282" s="112" t="s">
        <v>3843</v>
      </c>
      <c r="E282" s="112" t="s">
        <v>288</v>
      </c>
      <c r="F282" s="112" t="s">
        <v>3882</v>
      </c>
      <c r="G282" s="112" t="s">
        <v>3883</v>
      </c>
      <c r="H282" s="75"/>
      <c r="I282" s="112" t="s">
        <v>63</v>
      </c>
      <c r="J282" s="112" t="s">
        <v>3728</v>
      </c>
      <c r="K282" s="75"/>
      <c r="L282" s="75"/>
      <c r="M282" s="75"/>
      <c r="N282" s="112">
        <v>18</v>
      </c>
      <c r="O282" s="75"/>
      <c r="P282" s="112">
        <v>54</v>
      </c>
      <c r="Q282" s="75"/>
      <c r="R282" s="112" t="s">
        <v>3</v>
      </c>
      <c r="S282" s="112" t="s">
        <v>19</v>
      </c>
    </row>
    <row r="283" spans="1:19" ht="15.75" customHeight="1" x14ac:dyDescent="0.35">
      <c r="A283" s="112">
        <v>1108</v>
      </c>
      <c r="B283" s="112" t="s">
        <v>3841</v>
      </c>
      <c r="C283" s="112" t="s">
        <v>3842</v>
      </c>
      <c r="D283" s="112" t="s">
        <v>3843</v>
      </c>
      <c r="E283" s="112" t="s">
        <v>288</v>
      </c>
      <c r="F283" s="112" t="s">
        <v>3844</v>
      </c>
      <c r="G283" s="197" t="s">
        <v>4956</v>
      </c>
      <c r="H283" s="75"/>
      <c r="I283" s="112" t="s">
        <v>63</v>
      </c>
      <c r="J283" s="112" t="s">
        <v>3728</v>
      </c>
      <c r="K283" s="75"/>
      <c r="L283" s="75"/>
      <c r="M283" s="75"/>
      <c r="N283" s="112">
        <v>15</v>
      </c>
      <c r="O283" s="75"/>
      <c r="P283" s="112">
        <v>47</v>
      </c>
      <c r="Q283" s="75"/>
      <c r="R283" s="112" t="s">
        <v>3</v>
      </c>
      <c r="S283" s="112" t="s">
        <v>19</v>
      </c>
    </row>
    <row r="284" spans="1:19" ht="15.75" customHeight="1" x14ac:dyDescent="0.35">
      <c r="A284" s="112">
        <v>1182</v>
      </c>
      <c r="B284" s="112" t="s">
        <v>4103</v>
      </c>
      <c r="C284" s="112" t="s">
        <v>4104</v>
      </c>
      <c r="D284" s="112" t="s">
        <v>3843</v>
      </c>
      <c r="E284" s="112" t="s">
        <v>346</v>
      </c>
      <c r="F284" s="112" t="s">
        <v>4105</v>
      </c>
      <c r="G284" s="197" t="s">
        <v>4957</v>
      </c>
      <c r="H284" s="75"/>
      <c r="I284" s="112" t="s">
        <v>63</v>
      </c>
      <c r="J284" s="112" t="s">
        <v>3728</v>
      </c>
      <c r="K284" s="75"/>
      <c r="L284" s="75"/>
      <c r="M284" s="75"/>
      <c r="N284" s="112">
        <v>3</v>
      </c>
      <c r="O284" s="75"/>
      <c r="P284" s="112">
        <v>7</v>
      </c>
      <c r="Q284" s="75"/>
      <c r="R284" s="112" t="s">
        <v>3</v>
      </c>
      <c r="S284" s="112" t="s">
        <v>19</v>
      </c>
    </row>
    <row r="285" spans="1:19" ht="15.75" customHeight="1" x14ac:dyDescent="0.35">
      <c r="A285" s="112">
        <v>1162</v>
      </c>
      <c r="B285" s="112" t="s">
        <v>4036</v>
      </c>
      <c r="C285" s="112" t="s">
        <v>4037</v>
      </c>
      <c r="D285" s="112" t="s">
        <v>3782</v>
      </c>
      <c r="E285" s="112" t="s">
        <v>396</v>
      </c>
      <c r="F285" s="112" t="s">
        <v>4038</v>
      </c>
      <c r="G285" s="197" t="s">
        <v>4958</v>
      </c>
      <c r="H285" s="75"/>
      <c r="I285" s="112" t="s">
        <v>63</v>
      </c>
      <c r="J285" s="112" t="s">
        <v>3728</v>
      </c>
      <c r="K285" s="75"/>
      <c r="L285" s="75"/>
      <c r="M285" s="75"/>
      <c r="N285" s="112">
        <v>21</v>
      </c>
      <c r="O285" s="75"/>
      <c r="P285" s="112">
        <v>55</v>
      </c>
      <c r="Q285" s="75"/>
      <c r="R285" s="112" t="s">
        <v>3</v>
      </c>
      <c r="S285" s="112" t="s">
        <v>19</v>
      </c>
    </row>
    <row r="286" spans="1:19" ht="16.5" customHeight="1" x14ac:dyDescent="0.35">
      <c r="A286" s="112">
        <v>1295</v>
      </c>
      <c r="B286" s="112" t="s">
        <v>4505</v>
      </c>
      <c r="C286" s="112" t="s">
        <v>4506</v>
      </c>
      <c r="D286" s="112" t="s">
        <v>3782</v>
      </c>
      <c r="E286" s="112" t="s">
        <v>396</v>
      </c>
      <c r="F286" s="112" t="s">
        <v>4507</v>
      </c>
      <c r="G286" s="171" t="s">
        <v>4959</v>
      </c>
      <c r="H286" s="75"/>
      <c r="I286" s="112" t="s">
        <v>63</v>
      </c>
      <c r="J286" s="112" t="s">
        <v>3728</v>
      </c>
      <c r="K286" s="75"/>
      <c r="L286" s="75"/>
      <c r="M286" s="75"/>
      <c r="N286" s="112">
        <v>33</v>
      </c>
      <c r="O286" s="75"/>
      <c r="P286" s="112">
        <v>38</v>
      </c>
      <c r="Q286" s="75"/>
      <c r="R286" s="112" t="s">
        <v>5</v>
      </c>
      <c r="S286" s="112" t="s">
        <v>19</v>
      </c>
    </row>
    <row r="287" spans="1:19" ht="15.75" customHeight="1" x14ac:dyDescent="0.35">
      <c r="A287" s="112">
        <v>1187</v>
      </c>
      <c r="B287" s="112" t="s">
        <v>4120</v>
      </c>
      <c r="C287" s="112" t="s">
        <v>4121</v>
      </c>
      <c r="D287" s="112" t="s">
        <v>3782</v>
      </c>
      <c r="E287" s="112" t="s">
        <v>396</v>
      </c>
      <c r="F287" s="112" t="s">
        <v>4122</v>
      </c>
      <c r="G287" s="112" t="s">
        <v>4123</v>
      </c>
      <c r="H287" s="75"/>
      <c r="I287" s="112" t="s">
        <v>63</v>
      </c>
      <c r="J287" s="112" t="s">
        <v>3728</v>
      </c>
      <c r="K287" s="75"/>
      <c r="L287" s="75"/>
      <c r="M287" s="75"/>
      <c r="N287" s="112">
        <v>294</v>
      </c>
      <c r="O287" s="75"/>
      <c r="P287" s="112">
        <v>57</v>
      </c>
      <c r="Q287" s="75"/>
      <c r="R287" s="112" t="s">
        <v>3</v>
      </c>
      <c r="S287" s="112" t="s">
        <v>19</v>
      </c>
    </row>
    <row r="288" spans="1:19" ht="15.75" customHeight="1" x14ac:dyDescent="0.35">
      <c r="A288" s="112">
        <v>1278</v>
      </c>
      <c r="B288" s="112" t="s">
        <v>4446</v>
      </c>
      <c r="C288" s="112" t="s">
        <v>4447</v>
      </c>
      <c r="D288" s="112" t="s">
        <v>3782</v>
      </c>
      <c r="E288" s="112" t="s">
        <v>325</v>
      </c>
      <c r="F288" s="112" t="s">
        <v>4448</v>
      </c>
      <c r="G288" s="112" t="s">
        <v>4449</v>
      </c>
      <c r="H288" s="75"/>
      <c r="I288" s="112" t="s">
        <v>63</v>
      </c>
      <c r="J288" s="112" t="s">
        <v>3728</v>
      </c>
      <c r="K288" s="75"/>
      <c r="L288" s="75"/>
      <c r="M288" s="75"/>
      <c r="N288" s="112">
        <v>84</v>
      </c>
      <c r="O288" s="75"/>
      <c r="P288" s="112">
        <v>41</v>
      </c>
      <c r="Q288" s="75"/>
      <c r="R288" s="112" t="s">
        <v>5</v>
      </c>
      <c r="S288" s="112" t="s">
        <v>19</v>
      </c>
    </row>
    <row r="289" spans="1:19" ht="15.75" customHeight="1" x14ac:dyDescent="0.35">
      <c r="A289" s="112">
        <v>1126</v>
      </c>
      <c r="B289" s="112" t="s">
        <v>3904</v>
      </c>
      <c r="C289" s="112" t="s">
        <v>3905</v>
      </c>
      <c r="D289" s="112" t="s">
        <v>3782</v>
      </c>
      <c r="E289" s="112" t="s">
        <v>333</v>
      </c>
      <c r="F289" s="112" t="s">
        <v>3906</v>
      </c>
      <c r="G289" s="197" t="s">
        <v>4960</v>
      </c>
      <c r="H289" s="75"/>
      <c r="I289" s="112" t="s">
        <v>63</v>
      </c>
      <c r="J289" s="112" t="s">
        <v>3728</v>
      </c>
      <c r="K289" s="75"/>
      <c r="L289" s="75"/>
      <c r="M289" s="75"/>
      <c r="N289" s="112">
        <v>71</v>
      </c>
      <c r="O289" s="75"/>
      <c r="P289" s="112">
        <v>87</v>
      </c>
      <c r="Q289" s="75"/>
      <c r="R289" s="112" t="s">
        <v>3</v>
      </c>
      <c r="S289" s="112" t="s">
        <v>19</v>
      </c>
    </row>
    <row r="290" spans="1:19" ht="15" customHeight="1" x14ac:dyDescent="0.35">
      <c r="A290" s="112">
        <v>1155</v>
      </c>
      <c r="B290" s="112" t="s">
        <v>4011</v>
      </c>
      <c r="C290" s="112" t="s">
        <v>4012</v>
      </c>
      <c r="D290" s="112" t="s">
        <v>3782</v>
      </c>
      <c r="E290" s="112" t="s">
        <v>302</v>
      </c>
      <c r="F290" s="112" t="s">
        <v>4013</v>
      </c>
      <c r="G290" s="112" t="s">
        <v>4014</v>
      </c>
      <c r="H290" s="75"/>
      <c r="I290" s="112" t="s">
        <v>63</v>
      </c>
      <c r="J290" s="112" t="s">
        <v>3728</v>
      </c>
      <c r="K290" s="75"/>
      <c r="L290" s="75"/>
      <c r="M290" s="75"/>
      <c r="N290" s="112">
        <v>33</v>
      </c>
      <c r="O290" s="75"/>
      <c r="P290" s="112">
        <v>73</v>
      </c>
      <c r="Q290" s="75"/>
      <c r="R290" s="112" t="s">
        <v>3</v>
      </c>
      <c r="S290" s="112" t="s">
        <v>19</v>
      </c>
    </row>
    <row r="291" spans="1:19" ht="15.75" customHeight="1" x14ac:dyDescent="0.35">
      <c r="A291" s="112">
        <v>1128</v>
      </c>
      <c r="B291" s="112" t="s">
        <v>3911</v>
      </c>
      <c r="C291" s="112" t="s">
        <v>3912</v>
      </c>
      <c r="D291" s="112" t="s">
        <v>3782</v>
      </c>
      <c r="E291" s="112" t="s">
        <v>302</v>
      </c>
      <c r="F291" s="112" t="s">
        <v>3913</v>
      </c>
      <c r="G291" s="197" t="s">
        <v>4961</v>
      </c>
      <c r="H291" s="75"/>
      <c r="I291" s="112" t="s">
        <v>63</v>
      </c>
      <c r="J291" s="112" t="s">
        <v>3728</v>
      </c>
      <c r="K291" s="75"/>
      <c r="L291" s="75"/>
      <c r="M291" s="75"/>
      <c r="N291" s="112">
        <v>29</v>
      </c>
      <c r="O291" s="75"/>
      <c r="P291" s="112">
        <v>89</v>
      </c>
      <c r="Q291" s="75"/>
      <c r="R291" s="112" t="s">
        <v>3</v>
      </c>
      <c r="S291" s="112" t="s">
        <v>19</v>
      </c>
    </row>
    <row r="292" spans="1:19" ht="15.75" customHeight="1" x14ac:dyDescent="0.35">
      <c r="A292" s="112">
        <v>1105</v>
      </c>
      <c r="B292" s="112" t="s">
        <v>3830</v>
      </c>
      <c r="C292" s="112" t="s">
        <v>3831</v>
      </c>
      <c r="D292" s="112" t="s">
        <v>3782</v>
      </c>
      <c r="E292" s="112" t="s">
        <v>310</v>
      </c>
      <c r="F292" s="112" t="s">
        <v>3832</v>
      </c>
      <c r="G292" s="112" t="s">
        <v>3833</v>
      </c>
      <c r="H292" s="75"/>
      <c r="I292" s="112" t="s">
        <v>63</v>
      </c>
      <c r="J292" s="112" t="s">
        <v>3728</v>
      </c>
      <c r="K292" s="75"/>
      <c r="L292" s="75"/>
      <c r="M292" s="75"/>
      <c r="N292" s="112">
        <v>97</v>
      </c>
      <c r="O292" s="75"/>
      <c r="P292" s="112">
        <v>48</v>
      </c>
      <c r="Q292" s="75"/>
      <c r="R292" s="112" t="s">
        <v>3</v>
      </c>
      <c r="S292" s="112" t="s">
        <v>19</v>
      </c>
    </row>
    <row r="293" spans="1:19" ht="15.75" customHeight="1" x14ac:dyDescent="0.35">
      <c r="A293" s="112">
        <v>1101</v>
      </c>
      <c r="B293" s="112" t="s">
        <v>3814</v>
      </c>
      <c r="C293" s="112" t="s">
        <v>3815</v>
      </c>
      <c r="D293" s="112" t="s">
        <v>3782</v>
      </c>
      <c r="E293" s="112" t="s">
        <v>288</v>
      </c>
      <c r="F293" s="112" t="s">
        <v>3816</v>
      </c>
      <c r="G293" s="197" t="s">
        <v>4962</v>
      </c>
      <c r="H293" s="75"/>
      <c r="I293" s="112" t="s">
        <v>63</v>
      </c>
      <c r="J293" s="112" t="s">
        <v>3728</v>
      </c>
      <c r="K293" s="75"/>
      <c r="L293" s="75"/>
      <c r="M293" s="75"/>
      <c r="N293" s="112">
        <v>163</v>
      </c>
      <c r="O293" s="75"/>
      <c r="P293" s="112">
        <v>29</v>
      </c>
      <c r="Q293" s="75"/>
      <c r="R293" s="112" t="s">
        <v>3</v>
      </c>
      <c r="S293" s="112" t="s">
        <v>19</v>
      </c>
    </row>
    <row r="294" spans="1:19" ht="15" customHeight="1" x14ac:dyDescent="0.35">
      <c r="A294" s="112">
        <v>1285</v>
      </c>
      <c r="B294" s="112" t="s">
        <v>4472</v>
      </c>
      <c r="C294" s="112" t="s">
        <v>4473</v>
      </c>
      <c r="D294" s="112" t="s">
        <v>3782</v>
      </c>
      <c r="E294" s="112" t="s">
        <v>288</v>
      </c>
      <c r="F294" s="112" t="s">
        <v>4474</v>
      </c>
      <c r="G294" s="179" t="s">
        <v>4963</v>
      </c>
      <c r="H294" s="75"/>
      <c r="I294" s="112" t="s">
        <v>63</v>
      </c>
      <c r="J294" s="112" t="s">
        <v>3728</v>
      </c>
      <c r="K294" s="75"/>
      <c r="L294" s="75"/>
      <c r="M294" s="75"/>
      <c r="N294" s="112">
        <v>23</v>
      </c>
      <c r="O294" s="75"/>
      <c r="P294" s="112">
        <v>81</v>
      </c>
      <c r="Q294" s="75"/>
      <c r="R294" s="112" t="s">
        <v>5</v>
      </c>
      <c r="S294" s="112" t="s">
        <v>19</v>
      </c>
    </row>
    <row r="295" spans="1:19" ht="15.75" customHeight="1" x14ac:dyDescent="0.35">
      <c r="A295" s="112">
        <v>1092</v>
      </c>
      <c r="B295" s="112" t="s">
        <v>3780</v>
      </c>
      <c r="C295" s="112" t="s">
        <v>3781</v>
      </c>
      <c r="D295" s="112" t="s">
        <v>3782</v>
      </c>
      <c r="E295" s="112" t="s">
        <v>288</v>
      </c>
      <c r="F295" s="112" t="s">
        <v>3783</v>
      </c>
      <c r="G295" s="112" t="s">
        <v>3784</v>
      </c>
      <c r="H295" s="75"/>
      <c r="I295" s="112" t="s">
        <v>63</v>
      </c>
      <c r="J295" s="112" t="s">
        <v>3728</v>
      </c>
      <c r="K295" s="75"/>
      <c r="L295" s="75"/>
      <c r="M295" s="75"/>
      <c r="N295" s="112">
        <v>17</v>
      </c>
      <c r="O295" s="75"/>
      <c r="P295" s="112">
        <v>77</v>
      </c>
      <c r="Q295" s="75"/>
      <c r="R295" s="112" t="s">
        <v>3</v>
      </c>
      <c r="S295" s="112" t="s">
        <v>19</v>
      </c>
    </row>
    <row r="296" spans="1:19" ht="15.75" customHeight="1" x14ac:dyDescent="0.35">
      <c r="A296" s="112">
        <v>1299</v>
      </c>
      <c r="B296" s="112" t="s">
        <v>4518</v>
      </c>
      <c r="C296" s="112" t="s">
        <v>4519</v>
      </c>
      <c r="D296" s="112" t="s">
        <v>3782</v>
      </c>
      <c r="E296" s="112" t="s">
        <v>288</v>
      </c>
      <c r="F296" s="112" t="s">
        <v>4520</v>
      </c>
      <c r="G296" s="197" t="s">
        <v>4964</v>
      </c>
      <c r="H296" s="75"/>
      <c r="I296" s="112" t="s">
        <v>63</v>
      </c>
      <c r="J296" s="112" t="s">
        <v>3728</v>
      </c>
      <c r="K296" s="75"/>
      <c r="L296" s="75"/>
      <c r="M296" s="75"/>
      <c r="N296" s="112">
        <v>28</v>
      </c>
      <c r="O296" s="75"/>
      <c r="P296" s="112">
        <v>55</v>
      </c>
      <c r="Q296" s="75"/>
      <c r="R296" s="112" t="s">
        <v>5</v>
      </c>
      <c r="S296" s="112" t="s">
        <v>19</v>
      </c>
    </row>
    <row r="297" spans="1:19" ht="15" customHeight="1" x14ac:dyDescent="0.35">
      <c r="A297" s="112">
        <v>1294</v>
      </c>
      <c r="B297" s="112" t="s">
        <v>4502</v>
      </c>
      <c r="C297" s="112" t="s">
        <v>4503</v>
      </c>
      <c r="D297" s="112" t="s">
        <v>3782</v>
      </c>
      <c r="E297" s="112" t="s">
        <v>295</v>
      </c>
      <c r="F297" s="112" t="s">
        <v>4504</v>
      </c>
      <c r="G297" s="198" t="s">
        <v>4965</v>
      </c>
      <c r="H297" s="75"/>
      <c r="I297" s="112" t="s">
        <v>63</v>
      </c>
      <c r="J297" s="112" t="s">
        <v>3728</v>
      </c>
      <c r="K297" s="75"/>
      <c r="L297" s="75"/>
      <c r="M297" s="75"/>
      <c r="N297" s="112">
        <v>12</v>
      </c>
      <c r="O297" s="75"/>
      <c r="P297" s="112">
        <v>92</v>
      </c>
      <c r="Q297" s="75"/>
      <c r="R297" s="112" t="s">
        <v>5</v>
      </c>
      <c r="S297" s="112" t="s">
        <v>19</v>
      </c>
    </row>
    <row r="298" spans="1:19" ht="15.75" customHeight="1" x14ac:dyDescent="0.35">
      <c r="A298" s="112">
        <v>1145</v>
      </c>
      <c r="B298" s="112" t="s">
        <v>3976</v>
      </c>
      <c r="C298" s="112" t="s">
        <v>3977</v>
      </c>
      <c r="D298" s="112" t="s">
        <v>3782</v>
      </c>
      <c r="E298" s="112" t="s">
        <v>295</v>
      </c>
      <c r="F298" s="112" t="s">
        <v>3978</v>
      </c>
      <c r="G298" s="197" t="s">
        <v>4966</v>
      </c>
      <c r="H298" s="75"/>
      <c r="I298" s="112" t="s">
        <v>63</v>
      </c>
      <c r="J298" s="112" t="s">
        <v>3728</v>
      </c>
      <c r="K298" s="75"/>
      <c r="L298" s="75"/>
      <c r="M298" s="75"/>
      <c r="N298" s="112">
        <v>5</v>
      </c>
      <c r="O298" s="75"/>
      <c r="P298" s="112">
        <v>54</v>
      </c>
      <c r="Q298" s="75"/>
      <c r="R298" s="112" t="s">
        <v>3</v>
      </c>
      <c r="S298" s="112" t="s">
        <v>19</v>
      </c>
    </row>
    <row r="299" spans="1:19" ht="15.75" customHeight="1" x14ac:dyDescent="0.35">
      <c r="A299" s="112">
        <v>1293</v>
      </c>
      <c r="B299" s="112" t="s">
        <v>4499</v>
      </c>
      <c r="C299" s="112" t="s">
        <v>4500</v>
      </c>
      <c r="D299" s="112" t="s">
        <v>3782</v>
      </c>
      <c r="E299" s="112" t="s">
        <v>295</v>
      </c>
      <c r="F299" s="112" t="s">
        <v>4501</v>
      </c>
      <c r="G299" s="179" t="s">
        <v>4967</v>
      </c>
      <c r="H299" s="75"/>
      <c r="I299" s="112" t="s">
        <v>63</v>
      </c>
      <c r="J299" s="112" t="s">
        <v>3728</v>
      </c>
      <c r="K299" s="75"/>
      <c r="L299" s="75"/>
      <c r="M299" s="75"/>
      <c r="N299" s="112">
        <v>5</v>
      </c>
      <c r="O299" s="75"/>
      <c r="P299" s="112">
        <v>67</v>
      </c>
      <c r="Q299" s="75"/>
      <c r="R299" s="112" t="s">
        <v>5</v>
      </c>
      <c r="S299" s="112" t="s">
        <v>19</v>
      </c>
    </row>
    <row r="300" spans="1:19" ht="15.75" customHeight="1" x14ac:dyDescent="0.35">
      <c r="A300" s="112">
        <v>1265</v>
      </c>
      <c r="B300" s="112" t="s">
        <v>4402</v>
      </c>
      <c r="C300" s="112" t="s">
        <v>4403</v>
      </c>
      <c r="D300" s="112" t="s">
        <v>3782</v>
      </c>
      <c r="E300" s="112" t="s">
        <v>493</v>
      </c>
      <c r="F300" s="112" t="s">
        <v>4404</v>
      </c>
      <c r="G300" s="112" t="s">
        <v>4405</v>
      </c>
      <c r="H300" s="75"/>
      <c r="I300" s="112" t="s">
        <v>63</v>
      </c>
      <c r="J300" s="112" t="s">
        <v>3728</v>
      </c>
      <c r="K300" s="75"/>
      <c r="L300" s="75"/>
      <c r="M300" s="75"/>
      <c r="N300" s="112">
        <v>41</v>
      </c>
      <c r="O300" s="75"/>
      <c r="P300" s="112">
        <v>66</v>
      </c>
      <c r="Q300" s="75"/>
      <c r="R300" s="112" t="s">
        <v>5</v>
      </c>
      <c r="S300" s="112" t="s">
        <v>19</v>
      </c>
    </row>
    <row r="301" spans="1:19" ht="15.75" customHeight="1" x14ac:dyDescent="0.35">
      <c r="A301" s="112">
        <v>1123</v>
      </c>
      <c r="B301" s="112" t="s">
        <v>3895</v>
      </c>
      <c r="C301" s="112" t="s">
        <v>3896</v>
      </c>
      <c r="D301" s="112" t="s">
        <v>3782</v>
      </c>
      <c r="E301" s="112" t="s">
        <v>493</v>
      </c>
      <c r="F301" s="112" t="s">
        <v>3897</v>
      </c>
      <c r="G301" s="112" t="s">
        <v>3898</v>
      </c>
      <c r="H301" s="75"/>
      <c r="I301" s="112" t="s">
        <v>63</v>
      </c>
      <c r="J301" s="112" t="s">
        <v>3728</v>
      </c>
      <c r="K301" s="75"/>
      <c r="L301" s="75"/>
      <c r="M301" s="75"/>
      <c r="N301" s="112">
        <v>4</v>
      </c>
      <c r="O301" s="75"/>
      <c r="P301" s="112">
        <v>15</v>
      </c>
      <c r="Q301" s="75"/>
      <c r="R301" s="112" t="s">
        <v>3</v>
      </c>
      <c r="S301" s="112" t="s">
        <v>19</v>
      </c>
    </row>
    <row r="302" spans="1:19" ht="15.75" customHeight="1" x14ac:dyDescent="0.35">
      <c r="A302" s="112">
        <v>1222</v>
      </c>
      <c r="B302" s="112" t="s">
        <v>4248</v>
      </c>
      <c r="C302" s="112" t="s">
        <v>4249</v>
      </c>
      <c r="D302" s="112" t="s">
        <v>3782</v>
      </c>
      <c r="E302" s="112" t="s">
        <v>493</v>
      </c>
      <c r="F302" s="112" t="s">
        <v>4250</v>
      </c>
      <c r="G302" s="171" t="s">
        <v>4968</v>
      </c>
      <c r="H302" s="75"/>
      <c r="I302" s="112" t="s">
        <v>63</v>
      </c>
      <c r="J302" s="112" t="s">
        <v>3728</v>
      </c>
      <c r="K302" s="75"/>
      <c r="L302" s="75"/>
      <c r="M302" s="75"/>
      <c r="N302" s="112">
        <v>9</v>
      </c>
      <c r="O302" s="75"/>
      <c r="P302" s="112">
        <v>13</v>
      </c>
      <c r="Q302" s="75"/>
      <c r="R302" s="112" t="s">
        <v>3</v>
      </c>
      <c r="S302" s="112" t="s">
        <v>19</v>
      </c>
    </row>
    <row r="303" spans="1:19" ht="15.75" customHeight="1" x14ac:dyDescent="0.35">
      <c r="A303" s="112">
        <v>1331</v>
      </c>
      <c r="B303" s="112" t="s">
        <v>4632</v>
      </c>
      <c r="C303" s="112" t="s">
        <v>4633</v>
      </c>
      <c r="D303" s="112" t="s">
        <v>3782</v>
      </c>
      <c r="E303" s="112" t="s">
        <v>346</v>
      </c>
      <c r="F303" s="112" t="s">
        <v>4634</v>
      </c>
      <c r="G303" s="197" t="s">
        <v>4969</v>
      </c>
      <c r="H303" s="75"/>
      <c r="I303" s="112" t="s">
        <v>63</v>
      </c>
      <c r="J303" s="112" t="s">
        <v>3728</v>
      </c>
      <c r="K303" s="75"/>
      <c r="L303" s="75"/>
      <c r="M303" s="75"/>
      <c r="N303" s="112">
        <v>5</v>
      </c>
      <c r="O303" s="75"/>
      <c r="P303" s="112">
        <v>29</v>
      </c>
      <c r="Q303" s="75"/>
      <c r="R303" s="112" t="s">
        <v>5</v>
      </c>
      <c r="S303" s="112" t="s">
        <v>19</v>
      </c>
    </row>
    <row r="304" spans="1:19" ht="15.75" customHeight="1" x14ac:dyDescent="0.35">
      <c r="A304" s="112">
        <v>1339</v>
      </c>
      <c r="B304" s="112" t="s">
        <v>4658</v>
      </c>
      <c r="C304" s="112" t="s">
        <v>4659</v>
      </c>
      <c r="D304" s="112" t="s">
        <v>3782</v>
      </c>
      <c r="E304" s="112" t="s">
        <v>346</v>
      </c>
      <c r="F304" s="112" t="s">
        <v>4660</v>
      </c>
      <c r="G304" s="112" t="s">
        <v>4661</v>
      </c>
      <c r="H304" s="75"/>
      <c r="I304" s="112" t="s">
        <v>63</v>
      </c>
      <c r="J304" s="112" t="s">
        <v>3728</v>
      </c>
      <c r="K304" s="75"/>
      <c r="L304" s="75"/>
      <c r="M304" s="75"/>
      <c r="N304" s="112">
        <v>9</v>
      </c>
      <c r="O304" s="75"/>
      <c r="P304" s="112">
        <v>24</v>
      </c>
      <c r="Q304" s="75"/>
      <c r="R304" s="112" t="s">
        <v>5</v>
      </c>
      <c r="S304" s="112" t="s">
        <v>19</v>
      </c>
    </row>
    <row r="305" spans="1:19" ht="15.75" customHeight="1" x14ac:dyDescent="0.35">
      <c r="A305" s="112">
        <v>1317</v>
      </c>
      <c r="B305" s="112" t="s">
        <v>4584</v>
      </c>
      <c r="C305" s="112" t="s">
        <v>4585</v>
      </c>
      <c r="D305" s="112" t="s">
        <v>3782</v>
      </c>
      <c r="E305" s="112" t="s">
        <v>346</v>
      </c>
      <c r="F305" s="112" t="s">
        <v>4586</v>
      </c>
      <c r="G305" s="197" t="s">
        <v>4970</v>
      </c>
      <c r="H305" s="75"/>
      <c r="I305" s="112" t="s">
        <v>63</v>
      </c>
      <c r="J305" s="112" t="s">
        <v>3728</v>
      </c>
      <c r="K305" s="75"/>
      <c r="L305" s="75"/>
      <c r="M305" s="75"/>
      <c r="N305" s="112">
        <v>8</v>
      </c>
      <c r="O305" s="75"/>
      <c r="P305" s="112">
        <v>14</v>
      </c>
      <c r="Q305" s="75"/>
      <c r="R305" s="112" t="s">
        <v>5</v>
      </c>
      <c r="S305" s="112" t="s">
        <v>19</v>
      </c>
    </row>
    <row r="306" spans="1:19" ht="15.75" customHeight="1" x14ac:dyDescent="0.35">
      <c r="A306" s="112">
        <v>1203</v>
      </c>
      <c r="B306" s="112" t="s">
        <v>4180</v>
      </c>
      <c r="C306" s="112" t="s">
        <v>4181</v>
      </c>
      <c r="D306" s="112" t="s">
        <v>3782</v>
      </c>
      <c r="E306" s="112" t="s">
        <v>346</v>
      </c>
      <c r="F306" s="112" t="s">
        <v>4182</v>
      </c>
      <c r="G306" s="197" t="s">
        <v>4971</v>
      </c>
      <c r="H306" s="75"/>
      <c r="I306" s="112" t="s">
        <v>63</v>
      </c>
      <c r="J306" s="112" t="s">
        <v>3728</v>
      </c>
      <c r="K306" s="75"/>
      <c r="L306" s="75"/>
      <c r="M306" s="75"/>
      <c r="N306" s="112">
        <v>41</v>
      </c>
      <c r="O306" s="75"/>
      <c r="P306" s="112">
        <v>17</v>
      </c>
      <c r="Q306" s="75"/>
      <c r="R306" s="112" t="s">
        <v>3</v>
      </c>
      <c r="S306" s="112" t="s">
        <v>19</v>
      </c>
    </row>
    <row r="307" spans="1:19" ht="15.75" customHeight="1" x14ac:dyDescent="0.35">
      <c r="A307" s="112">
        <v>1193</v>
      </c>
      <c r="B307" s="112" t="s">
        <v>4143</v>
      </c>
      <c r="C307" s="112" t="s">
        <v>4144</v>
      </c>
      <c r="D307" s="112" t="s">
        <v>3782</v>
      </c>
      <c r="E307" s="112" t="s">
        <v>346</v>
      </c>
      <c r="F307" s="112" t="s">
        <v>4145</v>
      </c>
      <c r="G307" s="112" t="s">
        <v>4146</v>
      </c>
      <c r="H307" s="75"/>
      <c r="I307" s="112" t="s">
        <v>63</v>
      </c>
      <c r="J307" s="112" t="s">
        <v>3728</v>
      </c>
      <c r="K307" s="75"/>
      <c r="L307" s="75"/>
      <c r="M307" s="75"/>
      <c r="N307" s="112">
        <v>3</v>
      </c>
      <c r="O307" s="75"/>
      <c r="P307" s="112">
        <v>5</v>
      </c>
      <c r="Q307" s="75"/>
      <c r="R307" s="112" t="s">
        <v>3</v>
      </c>
      <c r="S307" s="112" t="s">
        <v>19</v>
      </c>
    </row>
    <row r="308" spans="1:19" ht="15.75" customHeight="1" x14ac:dyDescent="0.35">
      <c r="A308" s="112">
        <v>1230</v>
      </c>
      <c r="B308" s="112" t="s">
        <v>4273</v>
      </c>
      <c r="C308" s="112" t="s">
        <v>4274</v>
      </c>
      <c r="D308" s="112" t="s">
        <v>3782</v>
      </c>
      <c r="E308" s="112" t="s">
        <v>556</v>
      </c>
      <c r="F308" s="112" t="s">
        <v>4275</v>
      </c>
      <c r="G308" s="171" t="s">
        <v>4972</v>
      </c>
      <c r="H308" s="75"/>
      <c r="I308" s="112" t="s">
        <v>63</v>
      </c>
      <c r="J308" s="112" t="s">
        <v>3728</v>
      </c>
      <c r="K308" s="75"/>
      <c r="L308" s="75"/>
      <c r="M308" s="75"/>
      <c r="N308" s="112">
        <v>4</v>
      </c>
      <c r="O308" s="75"/>
      <c r="P308" s="112">
        <v>54</v>
      </c>
      <c r="Q308" s="75"/>
      <c r="R308" s="112" t="s">
        <v>3</v>
      </c>
      <c r="S308" s="112" t="s">
        <v>19</v>
      </c>
    </row>
    <row r="309" spans="1:19" ht="15.75" customHeight="1" x14ac:dyDescent="0.35">
      <c r="A309" s="112">
        <v>1286</v>
      </c>
      <c r="B309" s="112" t="s">
        <v>4475</v>
      </c>
      <c r="C309" s="112" t="s">
        <v>4476</v>
      </c>
      <c r="D309" s="112" t="s">
        <v>4477</v>
      </c>
      <c r="E309" s="112" t="s">
        <v>493</v>
      </c>
      <c r="F309" s="112" t="s">
        <v>4478</v>
      </c>
      <c r="G309" s="197" t="s">
        <v>4973</v>
      </c>
      <c r="H309" s="75"/>
      <c r="I309" s="112" t="s">
        <v>63</v>
      </c>
      <c r="J309" s="112" t="s">
        <v>3728</v>
      </c>
      <c r="K309" s="75"/>
      <c r="L309" s="75"/>
      <c r="M309" s="75"/>
      <c r="N309" s="112">
        <v>8</v>
      </c>
      <c r="O309" s="75"/>
      <c r="P309" s="112">
        <v>59</v>
      </c>
      <c r="Q309" s="75"/>
      <c r="R309" s="112" t="s">
        <v>5</v>
      </c>
      <c r="S309" s="112" t="s">
        <v>19</v>
      </c>
    </row>
    <row r="310" spans="1:19" ht="15.75" customHeight="1" x14ac:dyDescent="0.35">
      <c r="A310" s="112">
        <v>1315</v>
      </c>
      <c r="B310" s="112" t="s">
        <v>4575</v>
      </c>
      <c r="C310" s="112" t="s">
        <v>4576</v>
      </c>
      <c r="D310" s="112" t="s">
        <v>4577</v>
      </c>
      <c r="E310" s="112" t="s">
        <v>556</v>
      </c>
      <c r="F310" s="112" t="s">
        <v>4578</v>
      </c>
      <c r="G310" s="112" t="s">
        <v>4579</v>
      </c>
      <c r="H310" s="75"/>
      <c r="I310" s="112" t="s">
        <v>63</v>
      </c>
      <c r="J310" s="112" t="s">
        <v>3728</v>
      </c>
      <c r="K310" s="75"/>
      <c r="L310" s="75"/>
      <c r="M310" s="75"/>
      <c r="N310" s="75"/>
      <c r="O310" s="75"/>
      <c r="P310" s="112">
        <v>6</v>
      </c>
      <c r="Q310" s="75"/>
      <c r="R310" s="112" t="s">
        <v>5</v>
      </c>
      <c r="S310" s="112" t="s">
        <v>19</v>
      </c>
    </row>
    <row r="311" spans="1:19" ht="15.75" customHeight="1" x14ac:dyDescent="0.35">
      <c r="A311" s="112">
        <v>1158</v>
      </c>
      <c r="B311" s="112" t="s">
        <v>4022</v>
      </c>
      <c r="C311" s="112" t="s">
        <v>4023</v>
      </c>
      <c r="D311" s="112" t="s">
        <v>3745</v>
      </c>
      <c r="E311" s="112" t="s">
        <v>396</v>
      </c>
      <c r="F311" s="112" t="s">
        <v>4024</v>
      </c>
      <c r="G311" s="112" t="s">
        <v>4025</v>
      </c>
      <c r="H311" s="75"/>
      <c r="I311" s="112" t="s">
        <v>63</v>
      </c>
      <c r="J311" s="112" t="s">
        <v>3728</v>
      </c>
      <c r="K311" s="75"/>
      <c r="L311" s="75"/>
      <c r="M311" s="75"/>
      <c r="N311" s="112">
        <v>200</v>
      </c>
      <c r="O311" s="75"/>
      <c r="P311" s="112">
        <v>34</v>
      </c>
      <c r="Q311" s="75"/>
      <c r="R311" s="112" t="s">
        <v>3</v>
      </c>
      <c r="S311" s="112" t="s">
        <v>19</v>
      </c>
    </row>
    <row r="312" spans="1:19" ht="15.75" customHeight="1" x14ac:dyDescent="0.35">
      <c r="A312" s="112">
        <v>1305</v>
      </c>
      <c r="B312" s="112" t="s">
        <v>4539</v>
      </c>
      <c r="C312" s="112" t="s">
        <v>4540</v>
      </c>
      <c r="D312" s="112" t="s">
        <v>3745</v>
      </c>
      <c r="E312" s="112" t="s">
        <v>325</v>
      </c>
      <c r="F312" s="112" t="s">
        <v>4541</v>
      </c>
      <c r="G312" s="112" t="s">
        <v>4542</v>
      </c>
      <c r="H312" s="75"/>
      <c r="I312" s="112" t="s">
        <v>63</v>
      </c>
      <c r="J312" s="112" t="s">
        <v>3728</v>
      </c>
      <c r="K312" s="75"/>
      <c r="L312" s="75"/>
      <c r="M312" s="75"/>
      <c r="N312" s="112">
        <v>34</v>
      </c>
      <c r="O312" s="75"/>
      <c r="P312" s="112">
        <v>49</v>
      </c>
      <c r="Q312" s="75"/>
      <c r="R312" s="112" t="s">
        <v>5</v>
      </c>
      <c r="S312" s="112" t="s">
        <v>19</v>
      </c>
    </row>
    <row r="313" spans="1:19" ht="15.75" customHeight="1" x14ac:dyDescent="0.35">
      <c r="A313" s="112">
        <v>1083</v>
      </c>
      <c r="B313" s="112" t="s">
        <v>3743</v>
      </c>
      <c r="C313" s="112" t="s">
        <v>3744</v>
      </c>
      <c r="D313" s="112" t="s">
        <v>3745</v>
      </c>
      <c r="E313" s="112" t="s">
        <v>333</v>
      </c>
      <c r="F313" s="112" t="s">
        <v>3746</v>
      </c>
      <c r="G313" s="112" t="s">
        <v>3747</v>
      </c>
      <c r="H313" s="75"/>
      <c r="I313" s="112" t="s">
        <v>63</v>
      </c>
      <c r="J313" s="112" t="s">
        <v>3728</v>
      </c>
      <c r="K313" s="75"/>
      <c r="L313" s="75"/>
      <c r="M313" s="75"/>
      <c r="N313" s="112">
        <v>184</v>
      </c>
      <c r="O313" s="75"/>
      <c r="P313" s="112">
        <v>60</v>
      </c>
      <c r="Q313" s="75"/>
      <c r="R313" s="112" t="s">
        <v>3</v>
      </c>
      <c r="S313" s="112" t="s">
        <v>19</v>
      </c>
    </row>
    <row r="314" spans="1:19" ht="15" customHeight="1" x14ac:dyDescent="0.35">
      <c r="A314" s="112">
        <v>1103</v>
      </c>
      <c r="B314" s="112" t="s">
        <v>3821</v>
      </c>
      <c r="C314" s="112" t="s">
        <v>3822</v>
      </c>
      <c r="D314" s="112" t="s">
        <v>3745</v>
      </c>
      <c r="E314" s="112" t="s">
        <v>333</v>
      </c>
      <c r="F314" s="112" t="s">
        <v>3823</v>
      </c>
      <c r="G314" s="112" t="s">
        <v>3824</v>
      </c>
      <c r="H314" s="75"/>
      <c r="I314" s="112" t="s">
        <v>63</v>
      </c>
      <c r="J314" s="112" t="s">
        <v>3728</v>
      </c>
      <c r="K314" s="75"/>
      <c r="L314" s="75"/>
      <c r="M314" s="75"/>
      <c r="N314" s="112">
        <v>29</v>
      </c>
      <c r="O314" s="75"/>
      <c r="P314" s="112">
        <v>59</v>
      </c>
      <c r="Q314" s="75"/>
      <c r="R314" s="112" t="s">
        <v>3</v>
      </c>
      <c r="S314" s="112" t="s">
        <v>19</v>
      </c>
    </row>
    <row r="315" spans="1:19" ht="15.75" customHeight="1" x14ac:dyDescent="0.35">
      <c r="A315" s="112">
        <v>1252</v>
      </c>
      <c r="B315" s="112" t="s">
        <v>4356</v>
      </c>
      <c r="C315" s="112" t="s">
        <v>4357</v>
      </c>
      <c r="D315" s="112" t="s">
        <v>3745</v>
      </c>
      <c r="E315" s="112" t="s">
        <v>333</v>
      </c>
      <c r="F315" s="112" t="s">
        <v>4358</v>
      </c>
      <c r="G315" s="112" t="s">
        <v>4359</v>
      </c>
      <c r="H315" s="75"/>
      <c r="I315" s="112" t="s">
        <v>63</v>
      </c>
      <c r="J315" s="112" t="s">
        <v>3728</v>
      </c>
      <c r="K315" s="75"/>
      <c r="L315" s="75"/>
      <c r="M315" s="75"/>
      <c r="N315" s="112">
        <v>30</v>
      </c>
      <c r="O315" s="75"/>
      <c r="P315" s="112">
        <v>35</v>
      </c>
      <c r="Q315" s="75"/>
      <c r="R315" s="112" t="s">
        <v>5</v>
      </c>
      <c r="S315" s="112" t="s">
        <v>19</v>
      </c>
    </row>
    <row r="316" spans="1:19" ht="15.75" customHeight="1" x14ac:dyDescent="0.35">
      <c r="A316" s="112">
        <v>1086</v>
      </c>
      <c r="B316" s="112" t="s">
        <v>3757</v>
      </c>
      <c r="C316" s="112" t="s">
        <v>3758</v>
      </c>
      <c r="D316" s="112" t="s">
        <v>3745</v>
      </c>
      <c r="E316" s="112" t="s">
        <v>310</v>
      </c>
      <c r="F316" s="112" t="s">
        <v>3759</v>
      </c>
      <c r="G316" s="112" t="s">
        <v>3760</v>
      </c>
      <c r="H316" s="75"/>
      <c r="I316" s="112" t="s">
        <v>63</v>
      </c>
      <c r="J316" s="112" t="s">
        <v>3728</v>
      </c>
      <c r="K316" s="75"/>
      <c r="L316" s="75"/>
      <c r="M316" s="75"/>
      <c r="N316" s="112">
        <v>305</v>
      </c>
      <c r="O316" s="75"/>
      <c r="P316" s="112">
        <v>43</v>
      </c>
      <c r="Q316" s="75"/>
      <c r="R316" s="112" t="s">
        <v>3</v>
      </c>
      <c r="S316" s="112" t="s">
        <v>19</v>
      </c>
    </row>
    <row r="317" spans="1:19" ht="15" customHeight="1" x14ac:dyDescent="0.35">
      <c r="A317" s="112">
        <v>1271</v>
      </c>
      <c r="B317" s="112" t="s">
        <v>4423</v>
      </c>
      <c r="C317" s="112" t="s">
        <v>4424</v>
      </c>
      <c r="D317" s="112" t="s">
        <v>3745</v>
      </c>
      <c r="E317" s="112" t="s">
        <v>288</v>
      </c>
      <c r="F317" s="112" t="s">
        <v>4425</v>
      </c>
      <c r="G317" s="112" t="s">
        <v>4426</v>
      </c>
      <c r="H317" s="75"/>
      <c r="I317" s="112" t="s">
        <v>63</v>
      </c>
      <c r="J317" s="112" t="s">
        <v>3728</v>
      </c>
      <c r="K317" s="75"/>
      <c r="L317" s="75"/>
      <c r="M317" s="75"/>
      <c r="N317" s="112">
        <v>12</v>
      </c>
      <c r="O317" s="75"/>
      <c r="P317" s="112">
        <v>23</v>
      </c>
      <c r="Q317" s="75"/>
      <c r="R317" s="112" t="s">
        <v>5</v>
      </c>
      <c r="S317" s="112" t="s">
        <v>19</v>
      </c>
    </row>
    <row r="318" spans="1:19" ht="15.75" customHeight="1" x14ac:dyDescent="0.35">
      <c r="A318" s="112">
        <v>1259</v>
      </c>
      <c r="B318" s="112" t="s">
        <v>4381</v>
      </c>
      <c r="C318" s="112" t="s">
        <v>4382</v>
      </c>
      <c r="D318" s="112" t="s">
        <v>3745</v>
      </c>
      <c r="E318" s="112" t="s">
        <v>295</v>
      </c>
      <c r="F318" s="112" t="s">
        <v>4383</v>
      </c>
      <c r="G318" s="197" t="s">
        <v>4974</v>
      </c>
      <c r="H318" s="75"/>
      <c r="I318" s="112" t="s">
        <v>63</v>
      </c>
      <c r="J318" s="112" t="s">
        <v>3728</v>
      </c>
      <c r="K318" s="75"/>
      <c r="L318" s="75"/>
      <c r="M318" s="75"/>
      <c r="N318" s="112">
        <v>8</v>
      </c>
      <c r="O318" s="75"/>
      <c r="P318" s="112">
        <v>51</v>
      </c>
      <c r="Q318" s="75"/>
      <c r="R318" s="112" t="s">
        <v>5</v>
      </c>
      <c r="S318" s="112" t="s">
        <v>19</v>
      </c>
    </row>
    <row r="319" spans="1:19" ht="15.75" customHeight="1" x14ac:dyDescent="0.35">
      <c r="A319" s="112">
        <v>1163</v>
      </c>
      <c r="B319" s="112" t="s">
        <v>4039</v>
      </c>
      <c r="C319" s="112" t="s">
        <v>4040</v>
      </c>
      <c r="D319" s="112" t="s">
        <v>3745</v>
      </c>
      <c r="E319" s="112" t="s">
        <v>295</v>
      </c>
      <c r="F319" s="112" t="s">
        <v>4041</v>
      </c>
      <c r="G319" s="197" t="s">
        <v>4975</v>
      </c>
      <c r="H319" s="75"/>
      <c r="I319" s="112" t="s">
        <v>63</v>
      </c>
      <c r="J319" s="112" t="s">
        <v>3728</v>
      </c>
      <c r="K319" s="75"/>
      <c r="L319" s="75"/>
      <c r="M319" s="75"/>
      <c r="N319" s="112">
        <v>10</v>
      </c>
      <c r="O319" s="75"/>
      <c r="P319" s="112">
        <v>55</v>
      </c>
      <c r="Q319" s="75"/>
      <c r="R319" s="112" t="s">
        <v>3</v>
      </c>
      <c r="S319" s="112" t="s">
        <v>19</v>
      </c>
    </row>
    <row r="320" spans="1:19" ht="15.75" customHeight="1" x14ac:dyDescent="0.35">
      <c r="A320" s="112">
        <v>1200</v>
      </c>
      <c r="B320" s="112" t="s">
        <v>4169</v>
      </c>
      <c r="C320" s="112" t="s">
        <v>4170</v>
      </c>
      <c r="D320" s="112" t="s">
        <v>3745</v>
      </c>
      <c r="E320" s="112" t="s">
        <v>346</v>
      </c>
      <c r="F320" s="112" t="s">
        <v>4171</v>
      </c>
      <c r="G320" s="112" t="s">
        <v>4172</v>
      </c>
      <c r="H320" s="75"/>
      <c r="I320" s="112" t="s">
        <v>63</v>
      </c>
      <c r="J320" s="112" t="s">
        <v>3728</v>
      </c>
      <c r="K320" s="75"/>
      <c r="L320" s="75"/>
      <c r="M320" s="75"/>
      <c r="N320" s="112">
        <v>9</v>
      </c>
      <c r="O320" s="75"/>
      <c r="P320" s="112">
        <v>22</v>
      </c>
      <c r="Q320" s="75"/>
      <c r="R320" s="112" t="s">
        <v>3</v>
      </c>
      <c r="S320" s="112" t="s">
        <v>19</v>
      </c>
    </row>
    <row r="321" spans="1:19" ht="15.75" customHeight="1" x14ac:dyDescent="0.35">
      <c r="A321" s="112">
        <v>1183</v>
      </c>
      <c r="B321" s="112" t="s">
        <v>4106</v>
      </c>
      <c r="C321" s="112" t="s">
        <v>4107</v>
      </c>
      <c r="D321" s="112" t="s">
        <v>4108</v>
      </c>
      <c r="E321" s="112" t="s">
        <v>556</v>
      </c>
      <c r="F321" s="112" t="s">
        <v>4109</v>
      </c>
      <c r="G321" s="112" t="s">
        <v>4110</v>
      </c>
      <c r="H321" s="75"/>
      <c r="I321" s="112" t="s">
        <v>63</v>
      </c>
      <c r="J321" s="112" t="s">
        <v>3728</v>
      </c>
      <c r="K321" s="75"/>
      <c r="L321" s="75"/>
      <c r="M321" s="75"/>
      <c r="N321" s="112">
        <v>1</v>
      </c>
      <c r="O321" s="75"/>
      <c r="P321" s="112">
        <v>52</v>
      </c>
      <c r="Q321" s="75"/>
      <c r="R321" s="112" t="s">
        <v>3</v>
      </c>
      <c r="S321" s="112" t="s">
        <v>19</v>
      </c>
    </row>
    <row r="322" spans="1:19" ht="15.75" customHeight="1" x14ac:dyDescent="0.35">
      <c r="A322" s="112">
        <v>1326</v>
      </c>
      <c r="B322" s="112" t="s">
        <v>4613</v>
      </c>
      <c r="C322" s="112" t="s">
        <v>4614</v>
      </c>
      <c r="D322" s="112" t="s">
        <v>4615</v>
      </c>
      <c r="E322" s="112" t="s">
        <v>493</v>
      </c>
      <c r="F322" s="112" t="s">
        <v>4616</v>
      </c>
      <c r="G322" s="112" t="s">
        <v>4617</v>
      </c>
      <c r="H322" s="75"/>
      <c r="I322" s="112" t="s">
        <v>63</v>
      </c>
      <c r="J322" s="112" t="s">
        <v>3728</v>
      </c>
      <c r="K322" s="75"/>
      <c r="L322" s="75"/>
      <c r="M322" s="75"/>
      <c r="N322" s="112">
        <v>1</v>
      </c>
      <c r="O322" s="75"/>
      <c r="P322" s="112">
        <v>21</v>
      </c>
      <c r="Q322" s="75"/>
      <c r="R322" s="112" t="s">
        <v>5</v>
      </c>
      <c r="S322" s="112" t="s">
        <v>19</v>
      </c>
    </row>
    <row r="323" spans="1:19" ht="15.75" customHeight="1" x14ac:dyDescent="0.35">
      <c r="A323" s="112">
        <v>1122</v>
      </c>
      <c r="B323" s="112" t="s">
        <v>3891</v>
      </c>
      <c r="C323" s="112" t="s">
        <v>3892</v>
      </c>
      <c r="D323" s="112" t="s">
        <v>3893</v>
      </c>
      <c r="E323" s="112" t="s">
        <v>556</v>
      </c>
      <c r="F323" s="112" t="s">
        <v>3894</v>
      </c>
      <c r="G323" s="197" t="s">
        <v>4976</v>
      </c>
      <c r="H323" s="75"/>
      <c r="I323" s="112" t="s">
        <v>63</v>
      </c>
      <c r="J323" s="112" t="s">
        <v>3728</v>
      </c>
      <c r="K323" s="75"/>
      <c r="L323" s="75"/>
      <c r="M323" s="75"/>
      <c r="N323" s="75"/>
      <c r="O323" s="75"/>
      <c r="P323" s="112">
        <v>37</v>
      </c>
      <c r="Q323" s="75"/>
      <c r="R323" s="112" t="s">
        <v>3</v>
      </c>
      <c r="S323" s="112" t="s">
        <v>19</v>
      </c>
    </row>
    <row r="324" spans="1:19" ht="15.75" customHeight="1" x14ac:dyDescent="0.35">
      <c r="A324" s="112">
        <v>1324</v>
      </c>
      <c r="B324" s="112" t="s">
        <v>4606</v>
      </c>
      <c r="C324" s="112" t="s">
        <v>4607</v>
      </c>
      <c r="D324" s="112" t="s">
        <v>3924</v>
      </c>
      <c r="E324" s="112" t="s">
        <v>639</v>
      </c>
      <c r="F324" s="112" t="s">
        <v>4608</v>
      </c>
      <c r="G324" s="112" t="s">
        <v>4609</v>
      </c>
      <c r="H324" s="75"/>
      <c r="I324" s="112" t="s">
        <v>63</v>
      </c>
      <c r="J324" s="112" t="s">
        <v>3728</v>
      </c>
      <c r="K324" s="75"/>
      <c r="L324" s="75"/>
      <c r="M324" s="75"/>
      <c r="N324" s="112">
        <v>31</v>
      </c>
      <c r="O324" s="75"/>
      <c r="P324" s="112">
        <v>27</v>
      </c>
      <c r="Q324" s="75"/>
      <c r="R324" s="112" t="s">
        <v>5</v>
      </c>
      <c r="S324" s="112" t="s">
        <v>19</v>
      </c>
    </row>
    <row r="325" spans="1:19" ht="15.75" customHeight="1" x14ac:dyDescent="0.35">
      <c r="A325" s="112">
        <v>1327</v>
      </c>
      <c r="B325" s="112" t="s">
        <v>4618</v>
      </c>
      <c r="C325" s="112" t="s">
        <v>4619</v>
      </c>
      <c r="D325" s="112" t="s">
        <v>3924</v>
      </c>
      <c r="E325" s="112" t="s">
        <v>639</v>
      </c>
      <c r="F325" s="112" t="s">
        <v>4620</v>
      </c>
      <c r="G325" s="112" t="s">
        <v>4621</v>
      </c>
      <c r="H325" s="75"/>
      <c r="I325" s="112" t="s">
        <v>63</v>
      </c>
      <c r="J325" s="112" t="s">
        <v>3728</v>
      </c>
      <c r="K325" s="75"/>
      <c r="L325" s="75"/>
      <c r="M325" s="75"/>
      <c r="N325" s="112">
        <v>6</v>
      </c>
      <c r="O325" s="75"/>
      <c r="P325" s="112">
        <v>53</v>
      </c>
      <c r="Q325" s="75"/>
      <c r="R325" s="112" t="s">
        <v>5</v>
      </c>
      <c r="S325" s="112" t="s">
        <v>19</v>
      </c>
    </row>
    <row r="326" spans="1:19" ht="15.75" customHeight="1" x14ac:dyDescent="0.35">
      <c r="A326" s="112">
        <v>1189</v>
      </c>
      <c r="B326" s="112" t="s">
        <v>4127</v>
      </c>
      <c r="C326" s="112" t="s">
        <v>4128</v>
      </c>
      <c r="D326" s="112" t="s">
        <v>3924</v>
      </c>
      <c r="E326" s="112" t="s">
        <v>639</v>
      </c>
      <c r="F326" s="112" t="s">
        <v>4129</v>
      </c>
      <c r="G326" s="112" t="s">
        <v>488</v>
      </c>
      <c r="H326" s="75"/>
      <c r="I326" s="112" t="s">
        <v>63</v>
      </c>
      <c r="J326" s="112" t="s">
        <v>3728</v>
      </c>
      <c r="K326" s="75"/>
      <c r="L326" s="75"/>
      <c r="M326" s="75"/>
      <c r="N326" s="75"/>
      <c r="O326" s="75"/>
      <c r="P326" s="75"/>
      <c r="Q326" s="75"/>
      <c r="R326" s="112" t="s">
        <v>3</v>
      </c>
      <c r="S326" s="112" t="s">
        <v>19</v>
      </c>
    </row>
    <row r="327" spans="1:19" ht="15.75" customHeight="1" x14ac:dyDescent="0.35">
      <c r="A327" s="112">
        <v>1323</v>
      </c>
      <c r="B327" s="112" t="s">
        <v>4602</v>
      </c>
      <c r="C327" s="112" t="s">
        <v>4603</v>
      </c>
      <c r="D327" s="112" t="s">
        <v>3924</v>
      </c>
      <c r="E327" s="112" t="s">
        <v>493</v>
      </c>
      <c r="F327" s="112" t="s">
        <v>4604</v>
      </c>
      <c r="G327" s="112" t="s">
        <v>4605</v>
      </c>
      <c r="H327" s="75"/>
      <c r="I327" s="112" t="s">
        <v>63</v>
      </c>
      <c r="J327" s="112" t="s">
        <v>3728</v>
      </c>
      <c r="K327" s="75"/>
      <c r="L327" s="75"/>
      <c r="M327" s="75"/>
      <c r="N327" s="75"/>
      <c r="O327" s="75"/>
      <c r="P327" s="112">
        <v>30</v>
      </c>
      <c r="Q327" s="75"/>
      <c r="R327" s="112" t="s">
        <v>5</v>
      </c>
      <c r="S327" s="112" t="s">
        <v>19</v>
      </c>
    </row>
    <row r="328" spans="1:19" ht="15.75" customHeight="1" x14ac:dyDescent="0.35">
      <c r="A328" s="112">
        <v>1131</v>
      </c>
      <c r="B328" s="112" t="s">
        <v>3922</v>
      </c>
      <c r="C328" s="112" t="s">
        <v>3923</v>
      </c>
      <c r="D328" s="112" t="s">
        <v>3924</v>
      </c>
      <c r="E328" s="112" t="s">
        <v>493</v>
      </c>
      <c r="F328" s="112" t="s">
        <v>3925</v>
      </c>
      <c r="G328" s="112" t="s">
        <v>3926</v>
      </c>
      <c r="H328" s="75"/>
      <c r="I328" s="112" t="s">
        <v>63</v>
      </c>
      <c r="J328" s="112" t="s">
        <v>3728</v>
      </c>
      <c r="K328" s="75"/>
      <c r="L328" s="75"/>
      <c r="M328" s="75"/>
      <c r="N328" s="112">
        <v>8</v>
      </c>
      <c r="O328" s="75"/>
      <c r="P328" s="112">
        <v>25</v>
      </c>
      <c r="Q328" s="75"/>
      <c r="R328" s="112" t="s">
        <v>3</v>
      </c>
      <c r="S328" s="112" t="s">
        <v>19</v>
      </c>
    </row>
    <row r="329" spans="1:19" ht="15.75" customHeight="1" x14ac:dyDescent="0.35">
      <c r="A329" s="112">
        <v>1135</v>
      </c>
      <c r="B329" s="112" t="s">
        <v>3938</v>
      </c>
      <c r="C329" s="112" t="s">
        <v>3939</v>
      </c>
      <c r="D329" s="112" t="s">
        <v>3924</v>
      </c>
      <c r="E329" s="112" t="s">
        <v>493</v>
      </c>
      <c r="F329" s="112" t="s">
        <v>3940</v>
      </c>
      <c r="G329" s="112" t="s">
        <v>3941</v>
      </c>
      <c r="H329" s="75"/>
      <c r="I329" s="112" t="s">
        <v>63</v>
      </c>
      <c r="J329" s="112" t="s">
        <v>3728</v>
      </c>
      <c r="K329" s="75"/>
      <c r="L329" s="75"/>
      <c r="M329" s="75"/>
      <c r="N329" s="112">
        <v>2</v>
      </c>
      <c r="O329" s="75"/>
      <c r="P329" s="112">
        <v>23</v>
      </c>
      <c r="Q329" s="75"/>
      <c r="R329" s="112" t="s">
        <v>3</v>
      </c>
      <c r="S329" s="112" t="s">
        <v>19</v>
      </c>
    </row>
    <row r="330" spans="1:19" ht="15.75" customHeight="1" x14ac:dyDescent="0.35">
      <c r="A330" s="112">
        <v>1171</v>
      </c>
      <c r="B330" s="112" t="s">
        <v>4065</v>
      </c>
      <c r="C330" s="112" t="s">
        <v>4066</v>
      </c>
      <c r="D330" s="112" t="s">
        <v>3924</v>
      </c>
      <c r="E330" s="112" t="s">
        <v>493</v>
      </c>
      <c r="F330" s="112" t="s">
        <v>4067</v>
      </c>
      <c r="G330" s="112" t="s">
        <v>4068</v>
      </c>
      <c r="H330" s="75"/>
      <c r="I330" s="112" t="s">
        <v>63</v>
      </c>
      <c r="J330" s="112" t="s">
        <v>3728</v>
      </c>
      <c r="K330" s="75"/>
      <c r="L330" s="75"/>
      <c r="M330" s="75"/>
      <c r="N330" s="112">
        <v>3</v>
      </c>
      <c r="O330" s="75"/>
      <c r="P330" s="112">
        <v>25</v>
      </c>
      <c r="Q330" s="75"/>
      <c r="R330" s="112" t="s">
        <v>3</v>
      </c>
      <c r="S330" s="112" t="s">
        <v>19</v>
      </c>
    </row>
    <row r="331" spans="1:19" ht="15.75" customHeight="1" x14ac:dyDescent="0.35">
      <c r="A331" s="112">
        <v>1304</v>
      </c>
      <c r="B331" s="112" t="s">
        <v>4535</v>
      </c>
      <c r="C331" s="112" t="s">
        <v>4536</v>
      </c>
      <c r="D331" s="112" t="s">
        <v>3924</v>
      </c>
      <c r="E331" s="112" t="s">
        <v>346</v>
      </c>
      <c r="F331" s="112" t="s">
        <v>4537</v>
      </c>
      <c r="G331" s="112" t="s">
        <v>4538</v>
      </c>
      <c r="H331" s="75"/>
      <c r="I331" s="112" t="s">
        <v>63</v>
      </c>
      <c r="J331" s="112" t="s">
        <v>3728</v>
      </c>
      <c r="K331" s="75"/>
      <c r="L331" s="75"/>
      <c r="M331" s="75"/>
      <c r="N331" s="112">
        <v>4</v>
      </c>
      <c r="O331" s="75"/>
      <c r="P331" s="112">
        <v>27</v>
      </c>
      <c r="Q331" s="75"/>
      <c r="R331" s="112" t="s">
        <v>5</v>
      </c>
      <c r="S331" s="112" t="s">
        <v>19</v>
      </c>
    </row>
    <row r="332" spans="1:19" ht="15.75" customHeight="1" x14ac:dyDescent="0.35">
      <c r="A332" s="112">
        <v>1195</v>
      </c>
      <c r="B332" s="112" t="s">
        <v>4150</v>
      </c>
      <c r="C332" s="112" t="s">
        <v>4151</v>
      </c>
      <c r="D332" s="112" t="s">
        <v>3924</v>
      </c>
      <c r="E332" s="112" t="s">
        <v>346</v>
      </c>
      <c r="F332" s="112" t="s">
        <v>4152</v>
      </c>
      <c r="G332" s="112" t="s">
        <v>4153</v>
      </c>
      <c r="H332" s="75"/>
      <c r="I332" s="112" t="s">
        <v>63</v>
      </c>
      <c r="J332" s="112" t="s">
        <v>3728</v>
      </c>
      <c r="K332" s="75"/>
      <c r="L332" s="75"/>
      <c r="M332" s="75"/>
      <c r="N332" s="112">
        <v>29</v>
      </c>
      <c r="O332" s="75"/>
      <c r="P332" s="112">
        <v>24</v>
      </c>
      <c r="Q332" s="75"/>
      <c r="R332" s="112" t="s">
        <v>3</v>
      </c>
      <c r="S332" s="112" t="s">
        <v>19</v>
      </c>
    </row>
    <row r="333" spans="1:19" ht="15.75" customHeight="1" x14ac:dyDescent="0.35">
      <c r="A333" s="112">
        <v>1307</v>
      </c>
      <c r="B333" s="112" t="s">
        <v>4547</v>
      </c>
      <c r="C333" s="112" t="s">
        <v>4548</v>
      </c>
      <c r="D333" s="112" t="s">
        <v>3924</v>
      </c>
      <c r="E333" s="112" t="s">
        <v>346</v>
      </c>
      <c r="F333" s="112" t="s">
        <v>4549</v>
      </c>
      <c r="G333" s="112" t="s">
        <v>4550</v>
      </c>
      <c r="H333" s="75"/>
      <c r="I333" s="112" t="s">
        <v>63</v>
      </c>
      <c r="J333" s="112" t="s">
        <v>3728</v>
      </c>
      <c r="K333" s="75"/>
      <c r="L333" s="75"/>
      <c r="M333" s="75"/>
      <c r="N333" s="75"/>
      <c r="O333" s="75"/>
      <c r="P333" s="112">
        <v>44</v>
      </c>
      <c r="Q333" s="75"/>
      <c r="R333" s="112" t="s">
        <v>5</v>
      </c>
      <c r="S333" s="112" t="s">
        <v>19</v>
      </c>
    </row>
    <row r="334" spans="1:19" ht="15.75" customHeight="1" x14ac:dyDescent="0.35">
      <c r="A334" s="112">
        <v>1280</v>
      </c>
      <c r="B334" s="112" t="s">
        <v>4454</v>
      </c>
      <c r="C334" s="112" t="s">
        <v>4455</v>
      </c>
      <c r="D334" s="112" t="s">
        <v>4086</v>
      </c>
      <c r="E334" s="112" t="s">
        <v>288</v>
      </c>
      <c r="F334" s="112" t="s">
        <v>4456</v>
      </c>
      <c r="G334" s="197" t="s">
        <v>4977</v>
      </c>
      <c r="H334" s="75"/>
      <c r="I334" s="112" t="s">
        <v>63</v>
      </c>
      <c r="J334" s="112" t="s">
        <v>3728</v>
      </c>
      <c r="K334" s="75"/>
      <c r="L334" s="75"/>
      <c r="M334" s="75"/>
      <c r="N334" s="112">
        <v>32</v>
      </c>
      <c r="O334" s="75"/>
      <c r="P334" s="112">
        <v>62</v>
      </c>
      <c r="Q334" s="75"/>
      <c r="R334" s="112" t="s">
        <v>5</v>
      </c>
      <c r="S334" s="112" t="s">
        <v>19</v>
      </c>
    </row>
    <row r="335" spans="1:19" ht="15.75" customHeight="1" x14ac:dyDescent="0.35">
      <c r="A335" s="112">
        <v>1177</v>
      </c>
      <c r="B335" s="112" t="s">
        <v>4084</v>
      </c>
      <c r="C335" s="112" t="s">
        <v>4085</v>
      </c>
      <c r="D335" s="112" t="s">
        <v>4086</v>
      </c>
      <c r="E335" s="112" t="s">
        <v>346</v>
      </c>
      <c r="F335" s="112" t="s">
        <v>4087</v>
      </c>
      <c r="G335" s="197" t="s">
        <v>4978</v>
      </c>
      <c r="H335" s="75"/>
      <c r="I335" s="112" t="s">
        <v>63</v>
      </c>
      <c r="J335" s="112" t="s">
        <v>3728</v>
      </c>
      <c r="K335" s="75"/>
      <c r="L335" s="75"/>
      <c r="M335" s="75"/>
      <c r="N335" s="112">
        <v>26</v>
      </c>
      <c r="O335" s="75"/>
      <c r="P335" s="112">
        <v>36</v>
      </c>
      <c r="Q335" s="75"/>
      <c r="R335" s="112" t="s">
        <v>3</v>
      </c>
      <c r="S335" s="112" t="s">
        <v>19</v>
      </c>
    </row>
    <row r="336" spans="1:19" ht="15.75" customHeight="1" x14ac:dyDescent="0.35">
      <c r="A336" s="112">
        <v>1257</v>
      </c>
      <c r="B336" s="112" t="s">
        <v>4375</v>
      </c>
      <c r="C336" s="112" t="s">
        <v>4376</v>
      </c>
      <c r="D336" s="112" t="s">
        <v>4086</v>
      </c>
      <c r="E336" s="112" t="s">
        <v>346</v>
      </c>
      <c r="F336" s="112" t="s">
        <v>4377</v>
      </c>
      <c r="G336" s="197" t="s">
        <v>4979</v>
      </c>
      <c r="H336" s="75"/>
      <c r="I336" s="112" t="s">
        <v>63</v>
      </c>
      <c r="J336" s="112" t="s">
        <v>3728</v>
      </c>
      <c r="K336" s="75"/>
      <c r="L336" s="75"/>
      <c r="M336" s="75"/>
      <c r="N336" s="112">
        <v>4</v>
      </c>
      <c r="O336" s="75"/>
      <c r="P336" s="112">
        <v>13</v>
      </c>
      <c r="Q336" s="75"/>
      <c r="R336" s="112" t="s">
        <v>5</v>
      </c>
      <c r="S336" s="112" t="s">
        <v>19</v>
      </c>
    </row>
    <row r="337" spans="1:19" ht="15.75" customHeight="1" x14ac:dyDescent="0.35">
      <c r="A337" s="112">
        <v>1235</v>
      </c>
      <c r="B337" s="112" t="s">
        <v>4288</v>
      </c>
      <c r="C337" s="112" t="s">
        <v>4289</v>
      </c>
      <c r="D337" s="112" t="s">
        <v>116</v>
      </c>
      <c r="E337" s="112" t="s">
        <v>333</v>
      </c>
      <c r="F337" s="112" t="s">
        <v>4290</v>
      </c>
      <c r="G337" s="112" t="s">
        <v>4291</v>
      </c>
      <c r="H337" s="75"/>
      <c r="I337" s="112" t="s">
        <v>63</v>
      </c>
      <c r="J337" s="112" t="s">
        <v>3728</v>
      </c>
      <c r="K337" s="75"/>
      <c r="L337" s="75"/>
      <c r="M337" s="75"/>
      <c r="N337" s="112">
        <v>48</v>
      </c>
      <c r="O337" s="75"/>
      <c r="P337" s="112">
        <v>87</v>
      </c>
      <c r="Q337" s="75"/>
      <c r="R337" s="112" t="s">
        <v>3</v>
      </c>
      <c r="S337" s="112" t="s">
        <v>19</v>
      </c>
    </row>
    <row r="338" spans="1:19" ht="15.75" customHeight="1" x14ac:dyDescent="0.35">
      <c r="A338" s="112">
        <v>1093</v>
      </c>
      <c r="B338" s="112" t="s">
        <v>3785</v>
      </c>
      <c r="C338" s="112" t="s">
        <v>3786</v>
      </c>
      <c r="D338" s="112" t="s">
        <v>116</v>
      </c>
      <c r="E338" s="112" t="s">
        <v>302</v>
      </c>
      <c r="F338" s="112" t="s">
        <v>3787</v>
      </c>
      <c r="G338" s="112" t="s">
        <v>3788</v>
      </c>
      <c r="H338" s="75"/>
      <c r="I338" s="112" t="s">
        <v>63</v>
      </c>
      <c r="J338" s="112" t="s">
        <v>3728</v>
      </c>
      <c r="K338" s="75"/>
      <c r="L338" s="75"/>
      <c r="M338" s="75"/>
      <c r="N338" s="112">
        <v>89</v>
      </c>
      <c r="O338" s="75"/>
      <c r="P338" s="112">
        <v>63</v>
      </c>
      <c r="Q338" s="75"/>
      <c r="R338" s="112" t="s">
        <v>3</v>
      </c>
      <c r="S338" s="112" t="s">
        <v>19</v>
      </c>
    </row>
    <row r="339" spans="1:19" ht="15.75" customHeight="1" x14ac:dyDescent="0.35">
      <c r="A339" s="112">
        <v>1161</v>
      </c>
      <c r="B339" s="112" t="s">
        <v>4033</v>
      </c>
      <c r="C339" s="112" t="s">
        <v>4034</v>
      </c>
      <c r="D339" s="112" t="s">
        <v>116</v>
      </c>
      <c r="E339" s="112" t="s">
        <v>302</v>
      </c>
      <c r="F339" s="112" t="s">
        <v>4035</v>
      </c>
      <c r="G339" s="197" t="s">
        <v>4980</v>
      </c>
      <c r="H339" s="75"/>
      <c r="I339" s="112" t="s">
        <v>63</v>
      </c>
      <c r="J339" s="112" t="s">
        <v>3728</v>
      </c>
      <c r="K339" s="75"/>
      <c r="L339" s="75"/>
      <c r="M339" s="75"/>
      <c r="N339" s="112">
        <v>47</v>
      </c>
      <c r="O339" s="75"/>
      <c r="P339" s="112">
        <v>38</v>
      </c>
      <c r="Q339" s="75"/>
      <c r="R339" s="112" t="s">
        <v>3</v>
      </c>
      <c r="S339" s="112" t="s">
        <v>19</v>
      </c>
    </row>
    <row r="340" spans="1:19" ht="15.75" customHeight="1" x14ac:dyDescent="0.35">
      <c r="A340" s="112">
        <v>1160</v>
      </c>
      <c r="B340" s="112" t="s">
        <v>4030</v>
      </c>
      <c r="C340" s="112" t="s">
        <v>4031</v>
      </c>
      <c r="D340" s="112" t="s">
        <v>116</v>
      </c>
      <c r="E340" s="112" t="s">
        <v>288</v>
      </c>
      <c r="F340" s="112" t="s">
        <v>4032</v>
      </c>
      <c r="G340" s="197" t="s">
        <v>4981</v>
      </c>
      <c r="H340" s="75"/>
      <c r="I340" s="112" t="s">
        <v>63</v>
      </c>
      <c r="J340" s="112" t="s">
        <v>3728</v>
      </c>
      <c r="K340" s="75"/>
      <c r="L340" s="75"/>
      <c r="M340" s="75"/>
      <c r="N340" s="112">
        <v>122</v>
      </c>
      <c r="O340" s="75"/>
      <c r="P340" s="112">
        <v>121</v>
      </c>
      <c r="Q340" s="75"/>
      <c r="R340" s="112" t="s">
        <v>3</v>
      </c>
      <c r="S340" s="112" t="s">
        <v>19</v>
      </c>
    </row>
    <row r="341" spans="1:19" ht="15.75" customHeight="1" x14ac:dyDescent="0.35">
      <c r="A341" s="112">
        <v>1106</v>
      </c>
      <c r="B341" s="112" t="s">
        <v>3834</v>
      </c>
      <c r="C341" s="112" t="s">
        <v>3835</v>
      </c>
      <c r="D341" s="112" t="s">
        <v>116</v>
      </c>
      <c r="E341" s="112" t="s">
        <v>295</v>
      </c>
      <c r="F341" s="112" t="s">
        <v>3836</v>
      </c>
      <c r="G341" s="197" t="s">
        <v>4982</v>
      </c>
      <c r="H341" s="75"/>
      <c r="I341" s="112" t="s">
        <v>63</v>
      </c>
      <c r="J341" s="112" t="s">
        <v>3728</v>
      </c>
      <c r="K341" s="75"/>
      <c r="L341" s="75"/>
      <c r="M341" s="75"/>
      <c r="N341" s="112">
        <v>186</v>
      </c>
      <c r="O341" s="75"/>
      <c r="P341" s="112">
        <v>34</v>
      </c>
      <c r="Q341" s="75"/>
      <c r="R341" s="112" t="s">
        <v>3</v>
      </c>
      <c r="S341" s="112" t="s">
        <v>19</v>
      </c>
    </row>
    <row r="342" spans="1:19" ht="15.75" customHeight="1" x14ac:dyDescent="0.35">
      <c r="A342" s="112">
        <v>1296</v>
      </c>
      <c r="B342" s="112" t="s">
        <v>4508</v>
      </c>
      <c r="C342" s="112" t="s">
        <v>4509</v>
      </c>
      <c r="D342" s="112" t="s">
        <v>116</v>
      </c>
      <c r="E342" s="112" t="s">
        <v>295</v>
      </c>
      <c r="F342" s="112" t="s">
        <v>4510</v>
      </c>
      <c r="G342" s="197" t="s">
        <v>4983</v>
      </c>
      <c r="H342" s="75"/>
      <c r="I342" s="112" t="s">
        <v>63</v>
      </c>
      <c r="J342" s="112" t="s">
        <v>3728</v>
      </c>
      <c r="K342" s="75"/>
      <c r="L342" s="75"/>
      <c r="M342" s="75"/>
      <c r="N342" s="112">
        <v>8</v>
      </c>
      <c r="O342" s="75"/>
      <c r="P342" s="112">
        <v>54</v>
      </c>
      <c r="Q342" s="75"/>
      <c r="R342" s="112" t="s">
        <v>5</v>
      </c>
      <c r="S342" s="112" t="s">
        <v>19</v>
      </c>
    </row>
    <row r="343" spans="1:19" ht="15.75" customHeight="1" x14ac:dyDescent="0.35">
      <c r="A343" s="112">
        <v>1332</v>
      </c>
      <c r="B343" s="112" t="s">
        <v>4635</v>
      </c>
      <c r="C343" s="112" t="s">
        <v>4636</v>
      </c>
      <c r="D343" s="112" t="s">
        <v>116</v>
      </c>
      <c r="E343" s="112" t="s">
        <v>295</v>
      </c>
      <c r="F343" s="112" t="s">
        <v>4637</v>
      </c>
      <c r="G343" s="179" t="s">
        <v>4984</v>
      </c>
      <c r="H343" s="75"/>
      <c r="I343" s="112" t="s">
        <v>63</v>
      </c>
      <c r="J343" s="112" t="s">
        <v>3728</v>
      </c>
      <c r="K343" s="75"/>
      <c r="L343" s="75"/>
      <c r="M343" s="75"/>
      <c r="N343" s="112">
        <v>25</v>
      </c>
      <c r="O343" s="75"/>
      <c r="P343" s="112">
        <v>61</v>
      </c>
      <c r="Q343" s="75"/>
      <c r="R343" s="112" t="s">
        <v>5</v>
      </c>
      <c r="S343" s="112" t="s">
        <v>19</v>
      </c>
    </row>
    <row r="344" spans="1:19" ht="15.75" customHeight="1" x14ac:dyDescent="0.35">
      <c r="A344" s="112">
        <v>1146</v>
      </c>
      <c r="B344" s="112" t="s">
        <v>3979</v>
      </c>
      <c r="C344" s="112" t="s">
        <v>3980</v>
      </c>
      <c r="D344" s="112" t="s">
        <v>116</v>
      </c>
      <c r="E344" s="112" t="s">
        <v>295</v>
      </c>
      <c r="F344" s="112" t="s">
        <v>3981</v>
      </c>
      <c r="G344" s="197" t="s">
        <v>4985</v>
      </c>
      <c r="H344" s="75"/>
      <c r="I344" s="112" t="s">
        <v>63</v>
      </c>
      <c r="J344" s="112" t="s">
        <v>3728</v>
      </c>
      <c r="K344" s="75"/>
      <c r="L344" s="75"/>
      <c r="M344" s="75"/>
      <c r="N344" s="112">
        <v>25</v>
      </c>
      <c r="O344" s="75"/>
      <c r="P344" s="112">
        <v>81</v>
      </c>
      <c r="Q344" s="75"/>
      <c r="R344" s="112" t="s">
        <v>3</v>
      </c>
      <c r="S344" s="112" t="s">
        <v>19</v>
      </c>
    </row>
    <row r="345" spans="1:19" ht="15.75" customHeight="1" x14ac:dyDescent="0.35">
      <c r="A345" s="112">
        <v>1138</v>
      </c>
      <c r="B345" s="112" t="s">
        <v>3949</v>
      </c>
      <c r="C345" s="112" t="s">
        <v>3950</v>
      </c>
      <c r="D345" s="112" t="s">
        <v>116</v>
      </c>
      <c r="E345" s="112" t="s">
        <v>295</v>
      </c>
      <c r="F345" s="112" t="s">
        <v>3707</v>
      </c>
      <c r="G345" s="197" t="s">
        <v>4986</v>
      </c>
      <c r="H345" s="75"/>
      <c r="I345" s="112" t="s">
        <v>63</v>
      </c>
      <c r="J345" s="112" t="s">
        <v>3728</v>
      </c>
      <c r="K345" s="75"/>
      <c r="L345" s="75"/>
      <c r="M345" s="75"/>
      <c r="N345" s="112">
        <v>15</v>
      </c>
      <c r="O345" s="75"/>
      <c r="P345" s="112">
        <v>46</v>
      </c>
      <c r="Q345" s="75"/>
      <c r="R345" s="112" t="s">
        <v>3</v>
      </c>
      <c r="S345" s="112" t="s">
        <v>19</v>
      </c>
    </row>
    <row r="346" spans="1:19" ht="15.75" customHeight="1" x14ac:dyDescent="0.35">
      <c r="A346" s="112">
        <v>1214</v>
      </c>
      <c r="B346" s="112" t="s">
        <v>4217</v>
      </c>
      <c r="C346" s="112" t="s">
        <v>4218</v>
      </c>
      <c r="D346" s="112" t="s">
        <v>116</v>
      </c>
      <c r="E346" s="112" t="s">
        <v>493</v>
      </c>
      <c r="F346" s="112" t="s">
        <v>4219</v>
      </c>
      <c r="G346" s="112" t="s">
        <v>4220</v>
      </c>
      <c r="H346" s="75"/>
      <c r="I346" s="112" t="s">
        <v>63</v>
      </c>
      <c r="J346" s="112" t="s">
        <v>3728</v>
      </c>
      <c r="K346" s="75"/>
      <c r="L346" s="75"/>
      <c r="M346" s="75"/>
      <c r="N346" s="112">
        <v>6</v>
      </c>
      <c r="O346" s="75"/>
      <c r="P346" s="112">
        <v>34</v>
      </c>
      <c r="Q346" s="75"/>
      <c r="R346" s="112" t="s">
        <v>3</v>
      </c>
      <c r="S346" s="112" t="s">
        <v>19</v>
      </c>
    </row>
    <row r="347" spans="1:19" ht="15.75" customHeight="1" x14ac:dyDescent="0.35">
      <c r="A347" s="112">
        <v>1316</v>
      </c>
      <c r="B347" s="112" t="s">
        <v>4580</v>
      </c>
      <c r="C347" s="112" t="s">
        <v>4581</v>
      </c>
      <c r="D347" s="112" t="s">
        <v>116</v>
      </c>
      <c r="E347" s="112" t="s">
        <v>493</v>
      </c>
      <c r="F347" s="112" t="s">
        <v>4582</v>
      </c>
      <c r="G347" s="112" t="s">
        <v>4583</v>
      </c>
      <c r="H347" s="75"/>
      <c r="I347" s="112" t="s">
        <v>63</v>
      </c>
      <c r="J347" s="112" t="s">
        <v>3728</v>
      </c>
      <c r="K347" s="75"/>
      <c r="L347" s="75"/>
      <c r="M347" s="75"/>
      <c r="N347" s="112">
        <v>26</v>
      </c>
      <c r="O347" s="75"/>
      <c r="P347" s="112">
        <v>57</v>
      </c>
      <c r="Q347" s="75"/>
      <c r="R347" s="112" t="s">
        <v>5</v>
      </c>
      <c r="S347" s="112" t="s">
        <v>19</v>
      </c>
    </row>
    <row r="348" spans="1:19" ht="15.75" customHeight="1" x14ac:dyDescent="0.35">
      <c r="A348" s="112">
        <v>1205</v>
      </c>
      <c r="B348" s="112" t="s">
        <v>4188</v>
      </c>
      <c r="C348" s="112" t="s">
        <v>4189</v>
      </c>
      <c r="D348" s="112" t="s">
        <v>116</v>
      </c>
      <c r="E348" s="112" t="s">
        <v>493</v>
      </c>
      <c r="F348" s="112" t="s">
        <v>4190</v>
      </c>
      <c r="G348" s="112" t="s">
        <v>4191</v>
      </c>
      <c r="H348" s="75"/>
      <c r="I348" s="112" t="s">
        <v>63</v>
      </c>
      <c r="J348" s="112" t="s">
        <v>3728</v>
      </c>
      <c r="K348" s="75"/>
      <c r="L348" s="75"/>
      <c r="M348" s="75"/>
      <c r="N348" s="112">
        <v>8</v>
      </c>
      <c r="O348" s="75"/>
      <c r="P348" s="112">
        <v>13</v>
      </c>
      <c r="Q348" s="75"/>
      <c r="R348" s="112" t="s">
        <v>3</v>
      </c>
      <c r="S348" s="112" t="s">
        <v>19</v>
      </c>
    </row>
    <row r="349" spans="1:19" ht="15.75" customHeight="1" x14ac:dyDescent="0.35">
      <c r="A349" s="112">
        <v>11</v>
      </c>
      <c r="B349" s="112" t="s">
        <v>114</v>
      </c>
      <c r="C349" s="112" t="s">
        <v>115</v>
      </c>
      <c r="D349" s="112" t="s">
        <v>116</v>
      </c>
      <c r="E349" s="112">
        <v>2022</v>
      </c>
      <c r="F349" s="112" t="s">
        <v>117</v>
      </c>
      <c r="G349" s="112" t="s">
        <v>118</v>
      </c>
      <c r="H349" s="112" t="s">
        <v>119</v>
      </c>
      <c r="I349" s="112" t="s">
        <v>63</v>
      </c>
      <c r="J349" s="75"/>
      <c r="K349" s="112" t="s">
        <v>120</v>
      </c>
      <c r="L349" s="112" t="s">
        <v>121</v>
      </c>
      <c r="M349" s="112" t="s">
        <v>49</v>
      </c>
      <c r="N349" s="112">
        <v>6</v>
      </c>
      <c r="O349" s="75"/>
      <c r="P349" s="112">
        <v>43</v>
      </c>
      <c r="Q349" s="75"/>
      <c r="R349" s="112" t="s">
        <v>3</v>
      </c>
      <c r="S349" s="112" t="s">
        <v>4</v>
      </c>
    </row>
    <row r="350" spans="1:19" ht="15.75" customHeight="1" x14ac:dyDescent="0.35">
      <c r="A350" s="112">
        <v>1250</v>
      </c>
      <c r="B350" s="112" t="s">
        <v>4347</v>
      </c>
      <c r="C350" s="112" t="s">
        <v>4348</v>
      </c>
      <c r="D350" s="112" t="s">
        <v>116</v>
      </c>
      <c r="E350" s="112" t="s">
        <v>346</v>
      </c>
      <c r="F350" s="112" t="s">
        <v>4349</v>
      </c>
      <c r="G350" s="112" t="s">
        <v>4350</v>
      </c>
      <c r="H350" s="75"/>
      <c r="I350" s="112" t="s">
        <v>63</v>
      </c>
      <c r="J350" s="112" t="s">
        <v>3728</v>
      </c>
      <c r="K350" s="75"/>
      <c r="L350" s="75"/>
      <c r="M350" s="75"/>
      <c r="N350" s="112">
        <v>32</v>
      </c>
      <c r="O350" s="75"/>
      <c r="P350" s="112">
        <v>123</v>
      </c>
      <c r="Q350" s="75"/>
      <c r="R350" s="112" t="s">
        <v>3</v>
      </c>
      <c r="S350" s="112" t="s">
        <v>19</v>
      </c>
    </row>
    <row r="351" spans="1:19" ht="15.75" customHeight="1" x14ac:dyDescent="0.35">
      <c r="A351" s="112">
        <v>1129</v>
      </c>
      <c r="B351" s="112" t="s">
        <v>3914</v>
      </c>
      <c r="C351" s="112" t="s">
        <v>3915</v>
      </c>
      <c r="D351" s="112" t="s">
        <v>154</v>
      </c>
      <c r="E351" s="112" t="s">
        <v>396</v>
      </c>
      <c r="F351" s="112" t="s">
        <v>3916</v>
      </c>
      <c r="G351" s="112" t="s">
        <v>3917</v>
      </c>
      <c r="H351" s="75"/>
      <c r="I351" s="112" t="s">
        <v>63</v>
      </c>
      <c r="J351" s="112" t="s">
        <v>3728</v>
      </c>
      <c r="K351" s="75"/>
      <c r="L351" s="75"/>
      <c r="M351" s="75"/>
      <c r="N351" s="112">
        <v>7</v>
      </c>
      <c r="O351" s="75"/>
      <c r="P351" s="112">
        <v>105</v>
      </c>
      <c r="Q351" s="75"/>
      <c r="R351" s="112" t="s">
        <v>3</v>
      </c>
      <c r="S351" s="112" t="s">
        <v>19</v>
      </c>
    </row>
    <row r="352" spans="1:19" ht="15.75" customHeight="1" x14ac:dyDescent="0.35">
      <c r="A352" s="112">
        <v>1300</v>
      </c>
      <c r="B352" s="112" t="s">
        <v>4521</v>
      </c>
      <c r="C352" s="112" t="s">
        <v>4522</v>
      </c>
      <c r="D352" s="112" t="s">
        <v>154</v>
      </c>
      <c r="E352" s="112" t="s">
        <v>302</v>
      </c>
      <c r="F352" s="112" t="s">
        <v>3351</v>
      </c>
      <c r="G352" s="197" t="s">
        <v>4987</v>
      </c>
      <c r="H352" s="75"/>
      <c r="I352" s="112" t="s">
        <v>63</v>
      </c>
      <c r="J352" s="112" t="s">
        <v>3728</v>
      </c>
      <c r="K352" s="75"/>
      <c r="L352" s="75"/>
      <c r="M352" s="75"/>
      <c r="N352" s="112">
        <v>50</v>
      </c>
      <c r="O352" s="75"/>
      <c r="P352" s="112">
        <v>27</v>
      </c>
      <c r="Q352" s="75"/>
      <c r="R352" s="112" t="s">
        <v>5</v>
      </c>
      <c r="S352" s="112" t="s">
        <v>19</v>
      </c>
    </row>
    <row r="353" spans="1:19" ht="15.75" customHeight="1" x14ac:dyDescent="0.35">
      <c r="A353" s="112">
        <v>16</v>
      </c>
      <c r="B353" s="112" t="s">
        <v>152</v>
      </c>
      <c r="C353" s="112" t="s">
        <v>153</v>
      </c>
      <c r="D353" s="112" t="s">
        <v>154</v>
      </c>
      <c r="E353" s="112">
        <v>2020</v>
      </c>
      <c r="F353" s="112" t="s">
        <v>155</v>
      </c>
      <c r="G353" s="112" t="s">
        <v>156</v>
      </c>
      <c r="H353" s="112" t="s">
        <v>157</v>
      </c>
      <c r="I353" s="112" t="s">
        <v>63</v>
      </c>
      <c r="J353" s="75"/>
      <c r="K353" s="112" t="s">
        <v>158</v>
      </c>
      <c r="L353" s="112" t="s">
        <v>159</v>
      </c>
      <c r="M353" s="112" t="s">
        <v>49</v>
      </c>
      <c r="N353" s="112">
        <v>3</v>
      </c>
      <c r="O353" s="75"/>
      <c r="P353" s="112">
        <v>29</v>
      </c>
      <c r="Q353" s="75"/>
      <c r="R353" s="112" t="s">
        <v>3</v>
      </c>
      <c r="S353" s="112" t="s">
        <v>4</v>
      </c>
    </row>
    <row r="354" spans="1:19" ht="15.75" customHeight="1" x14ac:dyDescent="0.35">
      <c r="A354" s="112">
        <v>1264</v>
      </c>
      <c r="B354" s="112" t="s">
        <v>4399</v>
      </c>
      <c r="C354" s="112" t="s">
        <v>4400</v>
      </c>
      <c r="D354" s="112" t="s">
        <v>154</v>
      </c>
      <c r="E354" s="112" t="s">
        <v>288</v>
      </c>
      <c r="F354" s="112" t="s">
        <v>4401</v>
      </c>
      <c r="G354" s="197" t="s">
        <v>4988</v>
      </c>
      <c r="H354" s="75"/>
      <c r="I354" s="112" t="s">
        <v>63</v>
      </c>
      <c r="J354" s="112" t="s">
        <v>3728</v>
      </c>
      <c r="K354" s="75"/>
      <c r="L354" s="75"/>
      <c r="M354" s="75"/>
      <c r="N354" s="112">
        <v>19</v>
      </c>
      <c r="O354" s="75"/>
      <c r="P354" s="112">
        <v>64</v>
      </c>
      <c r="Q354" s="75"/>
      <c r="R354" s="112" t="s">
        <v>5</v>
      </c>
      <c r="S354" s="112" t="s">
        <v>19</v>
      </c>
    </row>
    <row r="355" spans="1:19" ht="15.75" customHeight="1" x14ac:dyDescent="0.35">
      <c r="A355" s="112">
        <v>1314</v>
      </c>
      <c r="B355" s="112" t="s">
        <v>4572</v>
      </c>
      <c r="C355" s="112" t="s">
        <v>4573</v>
      </c>
      <c r="D355" s="112" t="s">
        <v>154</v>
      </c>
      <c r="E355" s="112" t="s">
        <v>288</v>
      </c>
      <c r="F355" s="112" t="s">
        <v>4574</v>
      </c>
      <c r="G355" s="197" t="s">
        <v>4989</v>
      </c>
      <c r="H355" s="75"/>
      <c r="I355" s="112" t="s">
        <v>63</v>
      </c>
      <c r="J355" s="112" t="s">
        <v>3728</v>
      </c>
      <c r="K355" s="75"/>
      <c r="L355" s="75"/>
      <c r="M355" s="75"/>
      <c r="N355" s="112">
        <v>17</v>
      </c>
      <c r="O355" s="75"/>
      <c r="P355" s="112">
        <v>35</v>
      </c>
      <c r="Q355" s="75"/>
      <c r="R355" s="112" t="s">
        <v>5</v>
      </c>
      <c r="S355" s="112" t="s">
        <v>19</v>
      </c>
    </row>
    <row r="356" spans="1:19" ht="15.75" customHeight="1" x14ac:dyDescent="0.35">
      <c r="A356" s="112">
        <v>1116</v>
      </c>
      <c r="B356" s="112" t="s">
        <v>3869</v>
      </c>
      <c r="C356" s="112" t="s">
        <v>3870</v>
      </c>
      <c r="D356" s="112" t="s">
        <v>154</v>
      </c>
      <c r="E356" s="112" t="s">
        <v>288</v>
      </c>
      <c r="F356" s="112" t="s">
        <v>3871</v>
      </c>
      <c r="G356" s="112" t="s">
        <v>3872</v>
      </c>
      <c r="H356" s="75"/>
      <c r="I356" s="112" t="s">
        <v>63</v>
      </c>
      <c r="J356" s="112" t="s">
        <v>3728</v>
      </c>
      <c r="K356" s="75"/>
      <c r="L356" s="75"/>
      <c r="M356" s="75"/>
      <c r="N356" s="112">
        <v>42</v>
      </c>
      <c r="O356" s="75"/>
      <c r="P356" s="112">
        <v>19</v>
      </c>
      <c r="Q356" s="75"/>
      <c r="R356" s="112" t="s">
        <v>3</v>
      </c>
      <c r="S356" s="112" t="s">
        <v>19</v>
      </c>
    </row>
    <row r="357" spans="1:19" ht="15.75" customHeight="1" x14ac:dyDescent="0.35">
      <c r="A357" s="112">
        <v>1194</v>
      </c>
      <c r="B357" s="112" t="s">
        <v>4147</v>
      </c>
      <c r="C357" s="112" t="s">
        <v>4148</v>
      </c>
      <c r="D357" s="112" t="s">
        <v>154</v>
      </c>
      <c r="E357" s="112" t="s">
        <v>288</v>
      </c>
      <c r="F357" s="112" t="s">
        <v>4149</v>
      </c>
      <c r="G357" s="179" t="s">
        <v>4990</v>
      </c>
      <c r="H357" s="75"/>
      <c r="I357" s="112" t="s">
        <v>63</v>
      </c>
      <c r="J357" s="112" t="s">
        <v>3728</v>
      </c>
      <c r="K357" s="75"/>
      <c r="L357" s="75"/>
      <c r="M357" s="75"/>
      <c r="N357" s="112">
        <v>31</v>
      </c>
      <c r="O357" s="75"/>
      <c r="P357" s="112">
        <v>19</v>
      </c>
      <c r="Q357" s="75"/>
      <c r="R357" s="112" t="s">
        <v>3</v>
      </c>
      <c r="S357" s="112" t="s">
        <v>19</v>
      </c>
    </row>
    <row r="358" spans="1:19" ht="15.75" customHeight="1" x14ac:dyDescent="0.35">
      <c r="A358" s="112">
        <v>1273</v>
      </c>
      <c r="B358" s="112" t="s">
        <v>4432</v>
      </c>
      <c r="C358" s="112" t="s">
        <v>4433</v>
      </c>
      <c r="D358" s="112" t="s">
        <v>154</v>
      </c>
      <c r="E358" s="112" t="s">
        <v>295</v>
      </c>
      <c r="F358" s="112" t="s">
        <v>4434</v>
      </c>
      <c r="G358" s="197" t="s">
        <v>4991</v>
      </c>
      <c r="H358" s="75"/>
      <c r="I358" s="112" t="s">
        <v>63</v>
      </c>
      <c r="J358" s="112" t="s">
        <v>3728</v>
      </c>
      <c r="K358" s="75"/>
      <c r="L358" s="75"/>
      <c r="M358" s="75"/>
      <c r="N358" s="112">
        <v>17</v>
      </c>
      <c r="O358" s="75"/>
      <c r="P358" s="112">
        <v>17</v>
      </c>
      <c r="Q358" s="75"/>
      <c r="R358" s="112" t="s">
        <v>5</v>
      </c>
      <c r="S358" s="112" t="s">
        <v>19</v>
      </c>
    </row>
    <row r="359" spans="1:19" ht="15.75" customHeight="1" x14ac:dyDescent="0.35">
      <c r="A359" s="112">
        <v>1218</v>
      </c>
      <c r="B359" s="112" t="s">
        <v>4233</v>
      </c>
      <c r="C359" s="112" t="s">
        <v>4234</v>
      </c>
      <c r="D359" s="112" t="s">
        <v>154</v>
      </c>
      <c r="E359" s="112" t="s">
        <v>295</v>
      </c>
      <c r="F359" s="112" t="s">
        <v>4235</v>
      </c>
      <c r="G359" s="112" t="s">
        <v>4236</v>
      </c>
      <c r="H359" s="75"/>
      <c r="I359" s="112" t="s">
        <v>63</v>
      </c>
      <c r="J359" s="112" t="s">
        <v>3728</v>
      </c>
      <c r="K359" s="75"/>
      <c r="L359" s="75"/>
      <c r="M359" s="75"/>
      <c r="N359" s="112">
        <v>5</v>
      </c>
      <c r="O359" s="75"/>
      <c r="P359" s="112">
        <v>43</v>
      </c>
      <c r="Q359" s="75"/>
      <c r="R359" s="112" t="s">
        <v>3</v>
      </c>
      <c r="S359" s="112" t="s">
        <v>19</v>
      </c>
    </row>
    <row r="360" spans="1:19" ht="15.75" customHeight="1" x14ac:dyDescent="0.35">
      <c r="A360" s="112">
        <v>1175</v>
      </c>
      <c r="B360" s="112" t="s">
        <v>4078</v>
      </c>
      <c r="C360" s="112" t="s">
        <v>4079</v>
      </c>
      <c r="D360" s="112" t="s">
        <v>154</v>
      </c>
      <c r="E360" s="112" t="s">
        <v>295</v>
      </c>
      <c r="F360" s="112" t="s">
        <v>4080</v>
      </c>
      <c r="G360" s="197" t="s">
        <v>4992</v>
      </c>
      <c r="H360" s="75"/>
      <c r="I360" s="112" t="s">
        <v>63</v>
      </c>
      <c r="J360" s="112" t="s">
        <v>3728</v>
      </c>
      <c r="K360" s="75"/>
      <c r="L360" s="75"/>
      <c r="M360" s="75"/>
      <c r="N360" s="112">
        <v>6</v>
      </c>
      <c r="O360" s="75"/>
      <c r="P360" s="112">
        <v>55</v>
      </c>
      <c r="Q360" s="75"/>
      <c r="R360" s="112" t="s">
        <v>3</v>
      </c>
      <c r="S360" s="112" t="s">
        <v>19</v>
      </c>
    </row>
    <row r="361" spans="1:19" ht="15.75" customHeight="1" x14ac:dyDescent="0.35">
      <c r="A361" s="112">
        <v>1090</v>
      </c>
      <c r="B361" s="112" t="s">
        <v>3773</v>
      </c>
      <c r="C361" s="112" t="s">
        <v>3774</v>
      </c>
      <c r="D361" s="112" t="s">
        <v>154</v>
      </c>
      <c r="E361" s="112" t="s">
        <v>295</v>
      </c>
      <c r="F361" s="112" t="s">
        <v>3775</v>
      </c>
      <c r="G361" s="197" t="s">
        <v>4993</v>
      </c>
      <c r="H361" s="75"/>
      <c r="I361" s="112" t="s">
        <v>63</v>
      </c>
      <c r="J361" s="112" t="s">
        <v>3728</v>
      </c>
      <c r="K361" s="75"/>
      <c r="L361" s="75"/>
      <c r="M361" s="75"/>
      <c r="N361" s="112">
        <v>15</v>
      </c>
      <c r="O361" s="75"/>
      <c r="P361" s="112">
        <v>37</v>
      </c>
      <c r="Q361" s="75"/>
      <c r="R361" s="112" t="s">
        <v>3</v>
      </c>
      <c r="S361" s="112" t="s">
        <v>19</v>
      </c>
    </row>
    <row r="362" spans="1:19" ht="15.75" customHeight="1" x14ac:dyDescent="0.35">
      <c r="A362" s="112">
        <v>1312</v>
      </c>
      <c r="B362" s="112" t="s">
        <v>4565</v>
      </c>
      <c r="C362" s="112" t="s">
        <v>4566</v>
      </c>
      <c r="D362" s="112" t="s">
        <v>154</v>
      </c>
      <c r="E362" s="112" t="s">
        <v>493</v>
      </c>
      <c r="F362" s="112" t="s">
        <v>4567</v>
      </c>
      <c r="G362" s="197" t="s">
        <v>4994</v>
      </c>
      <c r="H362" s="75"/>
      <c r="I362" s="112" t="s">
        <v>63</v>
      </c>
      <c r="J362" s="112" t="s">
        <v>3728</v>
      </c>
      <c r="K362" s="75"/>
      <c r="L362" s="75"/>
      <c r="M362" s="75"/>
      <c r="N362" s="112">
        <v>7</v>
      </c>
      <c r="O362" s="75"/>
      <c r="P362" s="112">
        <v>10</v>
      </c>
      <c r="Q362" s="75"/>
      <c r="R362" s="112" t="s">
        <v>5</v>
      </c>
      <c r="S362" s="112" t="s">
        <v>19</v>
      </c>
    </row>
    <row r="363" spans="1:19" ht="15.75" customHeight="1" x14ac:dyDescent="0.35">
      <c r="A363" s="112">
        <v>1151</v>
      </c>
      <c r="B363" s="112" t="s">
        <v>3997</v>
      </c>
      <c r="C363" s="112" t="s">
        <v>3998</v>
      </c>
      <c r="D363" s="112" t="s">
        <v>154</v>
      </c>
      <c r="E363" s="112" t="s">
        <v>346</v>
      </c>
      <c r="F363" s="112" t="s">
        <v>3999</v>
      </c>
      <c r="G363" s="197" t="s">
        <v>4995</v>
      </c>
      <c r="H363" s="75"/>
      <c r="I363" s="112" t="s">
        <v>63</v>
      </c>
      <c r="J363" s="112" t="s">
        <v>3728</v>
      </c>
      <c r="K363" s="75"/>
      <c r="L363" s="75"/>
      <c r="M363" s="75"/>
      <c r="N363" s="112">
        <v>41</v>
      </c>
      <c r="O363" s="75"/>
      <c r="P363" s="112">
        <v>32</v>
      </c>
      <c r="Q363" s="75"/>
      <c r="R363" s="112" t="s">
        <v>3</v>
      </c>
      <c r="S363" s="112" t="s">
        <v>19</v>
      </c>
    </row>
    <row r="364" spans="1:19" ht="15" customHeight="1" x14ac:dyDescent="0.35">
      <c r="A364" s="112">
        <v>1097</v>
      </c>
      <c r="B364" s="112" t="s">
        <v>3799</v>
      </c>
      <c r="C364" s="112" t="s">
        <v>3800</v>
      </c>
      <c r="D364" s="112" t="s">
        <v>3801</v>
      </c>
      <c r="E364" s="112" t="s">
        <v>639</v>
      </c>
      <c r="F364" s="112" t="s">
        <v>3802</v>
      </c>
      <c r="G364" s="199" t="s">
        <v>4996</v>
      </c>
      <c r="H364" s="75"/>
      <c r="I364" s="112" t="s">
        <v>63</v>
      </c>
      <c r="J364" s="112" t="s">
        <v>3803</v>
      </c>
      <c r="K364" s="75"/>
      <c r="L364" s="75"/>
      <c r="M364" s="75"/>
      <c r="N364" s="112">
        <v>47</v>
      </c>
      <c r="O364" s="75"/>
      <c r="P364" s="112">
        <v>31</v>
      </c>
      <c r="Q364" s="75"/>
      <c r="R364" s="112" t="s">
        <v>3</v>
      </c>
      <c r="S364" s="112" t="s">
        <v>19</v>
      </c>
    </row>
    <row r="365" spans="1:19" ht="15.75" customHeight="1" x14ac:dyDescent="0.35">
      <c r="A365" s="112">
        <v>1118</v>
      </c>
      <c r="B365" s="112" t="s">
        <v>3877</v>
      </c>
      <c r="C365" s="112" t="s">
        <v>3878</v>
      </c>
      <c r="D365" s="112" t="s">
        <v>3801</v>
      </c>
      <c r="E365" s="112" t="s">
        <v>302</v>
      </c>
      <c r="F365" s="112" t="s">
        <v>3879</v>
      </c>
      <c r="G365" s="199" t="s">
        <v>4997</v>
      </c>
      <c r="H365" s="75"/>
      <c r="I365" s="112" t="s">
        <v>63</v>
      </c>
      <c r="J365" s="112" t="s">
        <v>3803</v>
      </c>
      <c r="K365" s="75"/>
      <c r="L365" s="75"/>
      <c r="M365" s="75"/>
      <c r="N365" s="112">
        <v>15</v>
      </c>
      <c r="O365" s="75"/>
      <c r="P365" s="112">
        <v>58</v>
      </c>
      <c r="Q365" s="75"/>
      <c r="R365" s="112" t="s">
        <v>3</v>
      </c>
      <c r="S365" s="112" t="s">
        <v>19</v>
      </c>
    </row>
    <row r="366" spans="1:19" ht="15" customHeight="1" x14ac:dyDescent="0.35">
      <c r="A366" s="112">
        <v>1198</v>
      </c>
      <c r="B366" s="112" t="s">
        <v>4161</v>
      </c>
      <c r="C366" s="112" t="s">
        <v>4162</v>
      </c>
      <c r="D366" s="112" t="s">
        <v>4163</v>
      </c>
      <c r="E366" s="112" t="s">
        <v>288</v>
      </c>
      <c r="F366" s="112" t="s">
        <v>4164</v>
      </c>
      <c r="G366" s="199" t="s">
        <v>4998</v>
      </c>
      <c r="H366" s="75"/>
      <c r="I366" s="112" t="s">
        <v>63</v>
      </c>
      <c r="J366" s="112" t="s">
        <v>3728</v>
      </c>
      <c r="K366" s="75"/>
      <c r="L366" s="75"/>
      <c r="M366" s="75"/>
      <c r="N366" s="112">
        <v>31</v>
      </c>
      <c r="O366" s="75"/>
      <c r="P366" s="112">
        <v>48</v>
      </c>
      <c r="Q366" s="75"/>
      <c r="R366" s="112" t="s">
        <v>3</v>
      </c>
      <c r="S366" s="112" t="s">
        <v>19</v>
      </c>
    </row>
    <row r="367" spans="1:19" ht="15.75" customHeight="1" x14ac:dyDescent="0.35">
      <c r="A367" s="112">
        <v>1239</v>
      </c>
      <c r="B367" s="112" t="s">
        <v>4303</v>
      </c>
      <c r="C367" s="112" t="s">
        <v>4304</v>
      </c>
      <c r="D367" s="112" t="s">
        <v>4305</v>
      </c>
      <c r="E367" s="112" t="s">
        <v>346</v>
      </c>
      <c r="F367" s="112" t="s">
        <v>4306</v>
      </c>
      <c r="G367" s="112" t="s">
        <v>4307</v>
      </c>
      <c r="H367" s="75"/>
      <c r="I367" s="112" t="s">
        <v>63</v>
      </c>
      <c r="J367" s="112" t="s">
        <v>3728</v>
      </c>
      <c r="K367" s="75"/>
      <c r="L367" s="75"/>
      <c r="M367" s="75"/>
      <c r="N367" s="112">
        <v>23</v>
      </c>
      <c r="O367" s="75"/>
      <c r="P367" s="112">
        <v>83</v>
      </c>
      <c r="Q367" s="75"/>
      <c r="R367" s="112" t="s">
        <v>3</v>
      </c>
      <c r="S367" s="112" t="s">
        <v>19</v>
      </c>
    </row>
    <row r="368" spans="1:19" ht="15.75" customHeight="1" x14ac:dyDescent="0.35">
      <c r="A368" s="112">
        <v>1303</v>
      </c>
      <c r="B368" s="112" t="s">
        <v>4531</v>
      </c>
      <c r="C368" s="112" t="s">
        <v>4532</v>
      </c>
      <c r="D368" s="112" t="s">
        <v>4305</v>
      </c>
      <c r="E368" s="112" t="s">
        <v>346</v>
      </c>
      <c r="F368" s="112" t="s">
        <v>4533</v>
      </c>
      <c r="G368" s="112" t="s">
        <v>4534</v>
      </c>
      <c r="H368" s="75"/>
      <c r="I368" s="112" t="s">
        <v>63</v>
      </c>
      <c r="J368" s="112" t="s">
        <v>3728</v>
      </c>
      <c r="K368" s="75"/>
      <c r="L368" s="75"/>
      <c r="M368" s="75"/>
      <c r="N368" s="112">
        <v>6</v>
      </c>
      <c r="O368" s="75"/>
      <c r="P368" s="112">
        <v>3</v>
      </c>
      <c r="Q368" s="75"/>
      <c r="R368" s="112" t="s">
        <v>5</v>
      </c>
      <c r="S368" s="112" t="s">
        <v>19</v>
      </c>
    </row>
    <row r="369" spans="1:19" ht="15.75" customHeight="1" x14ac:dyDescent="0.35">
      <c r="A369" s="112">
        <v>1310</v>
      </c>
      <c r="B369" s="112" t="s">
        <v>4557</v>
      </c>
      <c r="C369" s="112" t="s">
        <v>4558</v>
      </c>
      <c r="D369" s="112" t="s">
        <v>4305</v>
      </c>
      <c r="E369" s="112" t="s">
        <v>556</v>
      </c>
      <c r="F369" s="112" t="s">
        <v>4559</v>
      </c>
      <c r="G369" s="112" t="s">
        <v>4560</v>
      </c>
      <c r="H369" s="75"/>
      <c r="I369" s="112" t="s">
        <v>63</v>
      </c>
      <c r="J369" s="112" t="s">
        <v>3728</v>
      </c>
      <c r="K369" s="75"/>
      <c r="L369" s="75"/>
      <c r="M369" s="75"/>
      <c r="N369" s="75"/>
      <c r="O369" s="75"/>
      <c r="P369" s="112">
        <v>13</v>
      </c>
      <c r="Q369" s="75"/>
      <c r="R369" s="112" t="s">
        <v>5</v>
      </c>
      <c r="S369" s="112" t="s">
        <v>19</v>
      </c>
    </row>
    <row r="370" spans="1:19" ht="15.75" customHeight="1" x14ac:dyDescent="0.35">
      <c r="A370" s="112">
        <v>1111</v>
      </c>
      <c r="B370" s="112" t="s">
        <v>3852</v>
      </c>
      <c r="C370" s="112" t="s">
        <v>3853</v>
      </c>
      <c r="D370" s="112" t="s">
        <v>3839</v>
      </c>
      <c r="E370" s="112" t="s">
        <v>288</v>
      </c>
      <c r="F370" s="112" t="s">
        <v>3854</v>
      </c>
      <c r="G370" s="198" t="s">
        <v>4999</v>
      </c>
      <c r="H370" s="75"/>
      <c r="I370" s="112" t="s">
        <v>63</v>
      </c>
      <c r="J370" s="112" t="s">
        <v>3728</v>
      </c>
      <c r="K370" s="75"/>
      <c r="L370" s="75"/>
      <c r="M370" s="75"/>
      <c r="N370" s="112">
        <v>10</v>
      </c>
      <c r="O370" s="75"/>
      <c r="P370" s="112">
        <v>50</v>
      </c>
      <c r="Q370" s="75"/>
      <c r="R370" s="112" t="s">
        <v>3</v>
      </c>
      <c r="S370" s="112" t="s">
        <v>19</v>
      </c>
    </row>
    <row r="371" spans="1:19" ht="15.75" customHeight="1" x14ac:dyDescent="0.35">
      <c r="A371" s="112">
        <v>1107</v>
      </c>
      <c r="B371" s="112" t="s">
        <v>3837</v>
      </c>
      <c r="C371" s="112" t="s">
        <v>3838</v>
      </c>
      <c r="D371" s="112" t="s">
        <v>3839</v>
      </c>
      <c r="E371" s="112" t="s">
        <v>493</v>
      </c>
      <c r="F371" s="112" t="s">
        <v>3840</v>
      </c>
      <c r="G371" s="179" t="s">
        <v>5000</v>
      </c>
      <c r="H371" s="75"/>
      <c r="I371" s="112" t="s">
        <v>63</v>
      </c>
      <c r="J371" s="112" t="s">
        <v>3728</v>
      </c>
      <c r="K371" s="75"/>
      <c r="L371" s="75"/>
      <c r="M371" s="75"/>
      <c r="N371" s="112">
        <v>33</v>
      </c>
      <c r="O371" s="75"/>
      <c r="P371" s="112">
        <v>44</v>
      </c>
      <c r="Q371" s="75"/>
      <c r="R371" s="112" t="s">
        <v>3</v>
      </c>
      <c r="S371" s="112" t="s">
        <v>19</v>
      </c>
    </row>
    <row r="372" spans="1:19" ht="15" customHeight="1" x14ac:dyDescent="0.35">
      <c r="A372" s="112">
        <v>1282</v>
      </c>
      <c r="B372" s="112" t="s">
        <v>4461</v>
      </c>
      <c r="C372" s="112" t="s">
        <v>4462</v>
      </c>
      <c r="D372" s="112" t="s">
        <v>3875</v>
      </c>
      <c r="E372" s="112" t="s">
        <v>639</v>
      </c>
      <c r="F372" s="112" t="s">
        <v>4463</v>
      </c>
      <c r="G372" s="197" t="s">
        <v>5001</v>
      </c>
      <c r="H372" s="75"/>
      <c r="I372" s="112" t="s">
        <v>63</v>
      </c>
      <c r="J372" s="112" t="s">
        <v>3728</v>
      </c>
      <c r="K372" s="75"/>
      <c r="L372" s="75"/>
      <c r="M372" s="75"/>
      <c r="N372" s="112">
        <v>8</v>
      </c>
      <c r="O372" s="75"/>
      <c r="P372" s="112">
        <v>43</v>
      </c>
      <c r="Q372" s="75"/>
      <c r="R372" s="112" t="s">
        <v>5</v>
      </c>
      <c r="S372" s="112" t="s">
        <v>19</v>
      </c>
    </row>
    <row r="373" spans="1:19" ht="15.75" customHeight="1" x14ac:dyDescent="0.35">
      <c r="A373" s="112">
        <v>1117</v>
      </c>
      <c r="B373" s="112" t="s">
        <v>3873</v>
      </c>
      <c r="C373" s="112" t="s">
        <v>3874</v>
      </c>
      <c r="D373" s="112" t="s">
        <v>3875</v>
      </c>
      <c r="E373" s="112" t="s">
        <v>639</v>
      </c>
      <c r="F373" s="112" t="s">
        <v>3876</v>
      </c>
      <c r="G373" s="197" t="s">
        <v>5002</v>
      </c>
      <c r="H373" s="75"/>
      <c r="I373" s="112" t="s">
        <v>63</v>
      </c>
      <c r="J373" s="112" t="s">
        <v>3728</v>
      </c>
      <c r="K373" s="75"/>
      <c r="L373" s="75"/>
      <c r="M373" s="75"/>
      <c r="N373" s="112">
        <v>7</v>
      </c>
      <c r="O373" s="75"/>
      <c r="P373" s="112">
        <v>33</v>
      </c>
      <c r="Q373" s="75"/>
      <c r="R373" s="112" t="s">
        <v>3</v>
      </c>
      <c r="S373" s="112" t="s">
        <v>19</v>
      </c>
    </row>
    <row r="374" spans="1:19" ht="15.75" customHeight="1" x14ac:dyDescent="0.35">
      <c r="A374" s="112">
        <v>1256</v>
      </c>
      <c r="B374" s="112" t="s">
        <v>4372</v>
      </c>
      <c r="C374" s="112" t="s">
        <v>4373</v>
      </c>
      <c r="D374" s="112" t="s">
        <v>3875</v>
      </c>
      <c r="E374" s="112" t="s">
        <v>302</v>
      </c>
      <c r="F374" s="112" t="s">
        <v>4374</v>
      </c>
      <c r="G374" s="197" t="s">
        <v>5003</v>
      </c>
      <c r="H374" s="75"/>
      <c r="I374" s="112" t="s">
        <v>63</v>
      </c>
      <c r="J374" s="112" t="s">
        <v>3728</v>
      </c>
      <c r="K374" s="75"/>
      <c r="L374" s="75"/>
      <c r="M374" s="75"/>
      <c r="N374" s="112">
        <v>10</v>
      </c>
      <c r="O374" s="75"/>
      <c r="P374" s="112">
        <v>24</v>
      </c>
      <c r="Q374" s="75"/>
      <c r="R374" s="112" t="s">
        <v>5</v>
      </c>
      <c r="S374" s="112" t="s">
        <v>19</v>
      </c>
    </row>
    <row r="375" spans="1:19" ht="15.75" customHeight="1" x14ac:dyDescent="0.35">
      <c r="A375" s="112">
        <v>1172</v>
      </c>
      <c r="B375" s="112" t="s">
        <v>4069</v>
      </c>
      <c r="C375" s="112" t="s">
        <v>4070</v>
      </c>
      <c r="D375" s="112" t="s">
        <v>3875</v>
      </c>
      <c r="E375" s="112" t="s">
        <v>302</v>
      </c>
      <c r="F375" s="112" t="s">
        <v>4071</v>
      </c>
      <c r="G375" s="197" t="s">
        <v>5004</v>
      </c>
      <c r="H375" s="75"/>
      <c r="I375" s="112" t="s">
        <v>63</v>
      </c>
      <c r="J375" s="112" t="s">
        <v>3728</v>
      </c>
      <c r="K375" s="75"/>
      <c r="L375" s="75"/>
      <c r="M375" s="75"/>
      <c r="N375" s="112">
        <v>4</v>
      </c>
      <c r="O375" s="75"/>
      <c r="P375" s="112">
        <v>16</v>
      </c>
      <c r="Q375" s="75"/>
      <c r="R375" s="112" t="s">
        <v>3</v>
      </c>
      <c r="S375" s="112" t="s">
        <v>19</v>
      </c>
    </row>
    <row r="376" spans="1:19" ht="15.75" customHeight="1" x14ac:dyDescent="0.35">
      <c r="A376" s="112">
        <v>1291</v>
      </c>
      <c r="B376" s="112" t="s">
        <v>4495</v>
      </c>
      <c r="C376" s="112" t="s">
        <v>4496</v>
      </c>
      <c r="D376" s="112" t="s">
        <v>3875</v>
      </c>
      <c r="E376" s="112" t="s">
        <v>288</v>
      </c>
      <c r="F376" s="112" t="s">
        <v>4497</v>
      </c>
      <c r="G376" s="197" t="s">
        <v>5005</v>
      </c>
      <c r="H376" s="75"/>
      <c r="I376" s="112" t="s">
        <v>63</v>
      </c>
      <c r="J376" s="112" t="s">
        <v>3728</v>
      </c>
      <c r="K376" s="75"/>
      <c r="L376" s="75"/>
      <c r="M376" s="75"/>
      <c r="N376" s="112">
        <v>9</v>
      </c>
      <c r="O376" s="75"/>
      <c r="P376" s="112">
        <v>12</v>
      </c>
      <c r="Q376" s="75"/>
      <c r="R376" s="112" t="s">
        <v>5</v>
      </c>
      <c r="S376" s="112" t="s">
        <v>19</v>
      </c>
    </row>
    <row r="377" spans="1:19" ht="15.75" customHeight="1" x14ac:dyDescent="0.35">
      <c r="A377" s="112">
        <v>1254</v>
      </c>
      <c r="B377" s="112" t="s">
        <v>4364</v>
      </c>
      <c r="C377" s="112" t="s">
        <v>4365</v>
      </c>
      <c r="D377" s="112" t="s">
        <v>3875</v>
      </c>
      <c r="E377" s="112" t="s">
        <v>288</v>
      </c>
      <c r="F377" s="112" t="s">
        <v>4366</v>
      </c>
      <c r="G377" s="198" t="s">
        <v>5006</v>
      </c>
      <c r="H377" s="75"/>
      <c r="I377" s="112" t="s">
        <v>63</v>
      </c>
      <c r="J377" s="112" t="s">
        <v>3728</v>
      </c>
      <c r="K377" s="75"/>
      <c r="L377" s="75"/>
      <c r="M377" s="75"/>
      <c r="N377" s="112">
        <v>11</v>
      </c>
      <c r="O377" s="75"/>
      <c r="P377" s="112">
        <v>36</v>
      </c>
      <c r="Q377" s="75"/>
      <c r="R377" s="112" t="s">
        <v>5</v>
      </c>
      <c r="S377" s="112" t="s">
        <v>19</v>
      </c>
    </row>
    <row r="378" spans="1:19" ht="15.75" customHeight="1" x14ac:dyDescent="0.35">
      <c r="A378" s="112">
        <v>1169</v>
      </c>
      <c r="B378" s="112" t="s">
        <v>4059</v>
      </c>
      <c r="C378" s="112" t="s">
        <v>4060</v>
      </c>
      <c r="D378" s="112" t="s">
        <v>3875</v>
      </c>
      <c r="E378" s="112" t="s">
        <v>295</v>
      </c>
      <c r="F378" s="112" t="s">
        <v>4061</v>
      </c>
      <c r="G378" s="197" t="s">
        <v>5007</v>
      </c>
      <c r="H378" s="75"/>
      <c r="I378" s="112" t="s">
        <v>63</v>
      </c>
      <c r="J378" s="112" t="s">
        <v>3728</v>
      </c>
      <c r="K378" s="75"/>
      <c r="L378" s="75"/>
      <c r="M378" s="75"/>
      <c r="N378" s="112">
        <v>7</v>
      </c>
      <c r="O378" s="75"/>
      <c r="P378" s="112">
        <v>31</v>
      </c>
      <c r="Q378" s="75"/>
      <c r="R378" s="112" t="s">
        <v>3</v>
      </c>
      <c r="S378" s="112" t="s">
        <v>19</v>
      </c>
    </row>
    <row r="379" spans="1:19" ht="15.75" customHeight="1" x14ac:dyDescent="0.35">
      <c r="A379" s="112">
        <v>1225</v>
      </c>
      <c r="B379" s="112" t="s">
        <v>4257</v>
      </c>
      <c r="C379" s="112" t="s">
        <v>4258</v>
      </c>
      <c r="D379" s="112" t="s">
        <v>3875</v>
      </c>
      <c r="E379" s="112" t="s">
        <v>493</v>
      </c>
      <c r="F379" s="112" t="s">
        <v>4259</v>
      </c>
      <c r="G379" s="197" t="s">
        <v>5008</v>
      </c>
      <c r="H379" s="75"/>
      <c r="I379" s="112" t="s">
        <v>63</v>
      </c>
      <c r="J379" s="112" t="s">
        <v>3728</v>
      </c>
      <c r="K379" s="75"/>
      <c r="L379" s="75"/>
      <c r="M379" s="75"/>
      <c r="N379" s="112">
        <v>1</v>
      </c>
      <c r="O379" s="75"/>
      <c r="P379" s="112">
        <v>8</v>
      </c>
      <c r="Q379" s="75"/>
      <c r="R379" s="112" t="s">
        <v>3</v>
      </c>
      <c r="S379" s="112" t="s">
        <v>19</v>
      </c>
    </row>
    <row r="380" spans="1:19" ht="15.75" customHeight="1" x14ac:dyDescent="0.35">
      <c r="A380" s="112">
        <v>1309</v>
      </c>
      <c r="B380" s="112" t="s">
        <v>4554</v>
      </c>
      <c r="C380" s="112" t="s">
        <v>4555</v>
      </c>
      <c r="D380" s="112" t="s">
        <v>3875</v>
      </c>
      <c r="E380" s="112" t="s">
        <v>493</v>
      </c>
      <c r="F380" s="112" t="s">
        <v>4556</v>
      </c>
      <c r="G380" s="197" t="s">
        <v>5009</v>
      </c>
      <c r="H380" s="75"/>
      <c r="I380" s="112" t="s">
        <v>63</v>
      </c>
      <c r="J380" s="112" t="s">
        <v>3728</v>
      </c>
      <c r="K380" s="75"/>
      <c r="L380" s="75"/>
      <c r="M380" s="75"/>
      <c r="N380" s="75"/>
      <c r="O380" s="75"/>
      <c r="P380" s="112">
        <v>9</v>
      </c>
      <c r="Q380" s="75"/>
      <c r="R380" s="112" t="s">
        <v>5</v>
      </c>
      <c r="S380" s="112" t="s">
        <v>19</v>
      </c>
    </row>
    <row r="381" spans="1:19" ht="15.75" customHeight="1" x14ac:dyDescent="0.35">
      <c r="A381" s="112">
        <v>1184</v>
      </c>
      <c r="B381" s="112" t="s">
        <v>4111</v>
      </c>
      <c r="C381" s="112" t="s">
        <v>4112</v>
      </c>
      <c r="D381" s="112" t="s">
        <v>3875</v>
      </c>
      <c r="E381" s="112" t="s">
        <v>346</v>
      </c>
      <c r="F381" s="112" t="s">
        <v>4113</v>
      </c>
      <c r="G381" s="197" t="s">
        <v>5010</v>
      </c>
      <c r="H381" s="75"/>
      <c r="I381" s="112" t="s">
        <v>63</v>
      </c>
      <c r="J381" s="112" t="s">
        <v>3728</v>
      </c>
      <c r="K381" s="75"/>
      <c r="L381" s="75"/>
      <c r="M381" s="75"/>
      <c r="N381" s="112">
        <v>2</v>
      </c>
      <c r="O381" s="75"/>
      <c r="P381" s="112">
        <v>19</v>
      </c>
      <c r="Q381" s="75"/>
      <c r="R381" s="112" t="s">
        <v>3</v>
      </c>
      <c r="S381" s="112" t="s">
        <v>19</v>
      </c>
    </row>
    <row r="382" spans="1:19" ht="15.75" customHeight="1" x14ac:dyDescent="0.35">
      <c r="A382" s="112">
        <v>1204</v>
      </c>
      <c r="B382" s="112" t="s">
        <v>4183</v>
      </c>
      <c r="C382" s="112" t="s">
        <v>4184</v>
      </c>
      <c r="D382" s="112" t="s">
        <v>4185</v>
      </c>
      <c r="E382" s="112" t="s">
        <v>295</v>
      </c>
      <c r="F382" s="112" t="s">
        <v>4186</v>
      </c>
      <c r="G382" s="112" t="s">
        <v>4187</v>
      </c>
      <c r="H382" s="75"/>
      <c r="I382" s="112" t="s">
        <v>63</v>
      </c>
      <c r="J382" s="112" t="s">
        <v>488</v>
      </c>
      <c r="K382" s="75"/>
      <c r="L382" s="75"/>
      <c r="M382" s="75"/>
      <c r="N382" s="112">
        <v>27</v>
      </c>
      <c r="O382" s="75"/>
      <c r="P382" s="112">
        <v>42</v>
      </c>
      <c r="Q382" s="75"/>
      <c r="R382" s="112" t="s">
        <v>3</v>
      </c>
      <c r="S382" s="112" t="s">
        <v>19</v>
      </c>
    </row>
    <row r="383" spans="1:19" ht="15.75" customHeight="1" x14ac:dyDescent="0.35">
      <c r="A383" s="112">
        <v>1181</v>
      </c>
      <c r="B383" s="112" t="s">
        <v>4099</v>
      </c>
      <c r="C383" s="112" t="s">
        <v>4100</v>
      </c>
      <c r="D383" s="112" t="s">
        <v>3726</v>
      </c>
      <c r="E383" s="112" t="s">
        <v>325</v>
      </c>
      <c r="F383" s="112" t="s">
        <v>4101</v>
      </c>
      <c r="G383" s="112" t="s">
        <v>4102</v>
      </c>
      <c r="H383" s="75"/>
      <c r="I383" s="112" t="s">
        <v>63</v>
      </c>
      <c r="J383" s="112" t="s">
        <v>3728</v>
      </c>
      <c r="K383" s="75"/>
      <c r="L383" s="75"/>
      <c r="M383" s="75"/>
      <c r="N383" s="112">
        <v>13</v>
      </c>
      <c r="O383" s="75"/>
      <c r="P383" s="112">
        <v>20</v>
      </c>
      <c r="Q383" s="75"/>
      <c r="R383" s="112" t="s">
        <v>3</v>
      </c>
      <c r="S383" s="112" t="s">
        <v>19</v>
      </c>
    </row>
    <row r="384" spans="1:19" ht="15.75" customHeight="1" x14ac:dyDescent="0.35">
      <c r="A384" s="112">
        <v>1284</v>
      </c>
      <c r="B384" s="112" t="s">
        <v>4468</v>
      </c>
      <c r="C384" s="112" t="s">
        <v>4469</v>
      </c>
      <c r="D384" s="112" t="s">
        <v>3726</v>
      </c>
      <c r="E384" s="112" t="s">
        <v>325</v>
      </c>
      <c r="F384" s="112" t="s">
        <v>4470</v>
      </c>
      <c r="G384" s="112" t="s">
        <v>4471</v>
      </c>
      <c r="H384" s="75"/>
      <c r="I384" s="112" t="s">
        <v>63</v>
      </c>
      <c r="J384" s="112" t="s">
        <v>3728</v>
      </c>
      <c r="K384" s="75"/>
      <c r="L384" s="75"/>
      <c r="M384" s="75"/>
      <c r="N384" s="112">
        <v>3</v>
      </c>
      <c r="O384" s="75"/>
      <c r="P384" s="112">
        <v>15</v>
      </c>
      <c r="Q384" s="75"/>
      <c r="R384" s="112" t="s">
        <v>5</v>
      </c>
      <c r="S384" s="112" t="s">
        <v>19</v>
      </c>
    </row>
    <row r="385" spans="1:19" ht="15.75" customHeight="1" x14ac:dyDescent="0.35">
      <c r="A385" s="112">
        <v>1334</v>
      </c>
      <c r="B385" s="112" t="s">
        <v>4641</v>
      </c>
      <c r="C385" s="112" t="s">
        <v>4642</v>
      </c>
      <c r="D385" s="112" t="s">
        <v>3726</v>
      </c>
      <c r="E385" s="112" t="s">
        <v>325</v>
      </c>
      <c r="F385" s="112" t="s">
        <v>4643</v>
      </c>
      <c r="G385" s="112" t="s">
        <v>4644</v>
      </c>
      <c r="H385" s="75"/>
      <c r="I385" s="112" t="s">
        <v>63</v>
      </c>
      <c r="J385" s="112" t="s">
        <v>3728</v>
      </c>
      <c r="K385" s="75"/>
      <c r="L385" s="75"/>
      <c r="M385" s="75"/>
      <c r="N385" s="112">
        <v>24</v>
      </c>
      <c r="O385" s="75"/>
      <c r="P385" s="112">
        <v>22</v>
      </c>
      <c r="Q385" s="75"/>
      <c r="R385" s="112" t="s">
        <v>5</v>
      </c>
      <c r="S385" s="112" t="s">
        <v>19</v>
      </c>
    </row>
    <row r="386" spans="1:19" ht="15.75" customHeight="1" x14ac:dyDescent="0.35">
      <c r="A386" s="112">
        <v>1313</v>
      </c>
      <c r="B386" s="112" t="s">
        <v>4568</v>
      </c>
      <c r="C386" s="112" t="s">
        <v>4569</v>
      </c>
      <c r="D386" s="112" t="s">
        <v>3726</v>
      </c>
      <c r="E386" s="112" t="s">
        <v>333</v>
      </c>
      <c r="F386" s="112" t="s">
        <v>4570</v>
      </c>
      <c r="G386" s="112" t="s">
        <v>4571</v>
      </c>
      <c r="H386" s="75"/>
      <c r="I386" s="112" t="s">
        <v>63</v>
      </c>
      <c r="J386" s="112" t="s">
        <v>3728</v>
      </c>
      <c r="K386" s="75"/>
      <c r="L386" s="75"/>
      <c r="M386" s="75"/>
      <c r="N386" s="112">
        <v>17</v>
      </c>
      <c r="O386" s="75"/>
      <c r="P386" s="112">
        <v>23</v>
      </c>
      <c r="Q386" s="75"/>
      <c r="R386" s="112" t="s">
        <v>5</v>
      </c>
      <c r="S386" s="112" t="s">
        <v>19</v>
      </c>
    </row>
    <row r="387" spans="1:19" ht="15.75" customHeight="1" x14ac:dyDescent="0.35">
      <c r="A387" s="112">
        <v>1185</v>
      </c>
      <c r="B387" s="112" t="s">
        <v>4114</v>
      </c>
      <c r="C387" s="112" t="s">
        <v>4115</v>
      </c>
      <c r="D387" s="112" t="s">
        <v>3726</v>
      </c>
      <c r="E387" s="112" t="s">
        <v>333</v>
      </c>
      <c r="F387" s="112" t="s">
        <v>1732</v>
      </c>
      <c r="G387" s="112" t="s">
        <v>4116</v>
      </c>
      <c r="H387" s="75"/>
      <c r="I387" s="112" t="s">
        <v>63</v>
      </c>
      <c r="J387" s="112" t="s">
        <v>3728</v>
      </c>
      <c r="K387" s="75"/>
      <c r="L387" s="75"/>
      <c r="M387" s="75"/>
      <c r="N387" s="112">
        <v>4</v>
      </c>
      <c r="O387" s="75"/>
      <c r="P387" s="112">
        <v>12</v>
      </c>
      <c r="Q387" s="75"/>
      <c r="R387" s="112" t="s">
        <v>3</v>
      </c>
      <c r="S387" s="112" t="s">
        <v>19</v>
      </c>
    </row>
    <row r="388" spans="1:19" ht="15.75" customHeight="1" x14ac:dyDescent="0.35">
      <c r="A388" s="112">
        <v>1114</v>
      </c>
      <c r="B388" s="112" t="s">
        <v>3862</v>
      </c>
      <c r="C388" s="112" t="s">
        <v>3863</v>
      </c>
      <c r="D388" s="112" t="s">
        <v>3726</v>
      </c>
      <c r="E388" s="112" t="s">
        <v>333</v>
      </c>
      <c r="F388" s="112" t="s">
        <v>3864</v>
      </c>
      <c r="G388" s="112" t="s">
        <v>3865</v>
      </c>
      <c r="H388" s="75"/>
      <c r="I388" s="112" t="s">
        <v>63</v>
      </c>
      <c r="J388" s="112" t="s">
        <v>3728</v>
      </c>
      <c r="K388" s="75"/>
      <c r="L388" s="75"/>
      <c r="M388" s="75"/>
      <c r="N388" s="112">
        <v>10</v>
      </c>
      <c r="O388" s="75"/>
      <c r="P388" s="112">
        <v>18</v>
      </c>
      <c r="Q388" s="75"/>
      <c r="R388" s="112" t="s">
        <v>3</v>
      </c>
      <c r="S388" s="112" t="s">
        <v>19</v>
      </c>
    </row>
    <row r="389" spans="1:19" ht="15.75" customHeight="1" x14ac:dyDescent="0.35">
      <c r="A389" s="112">
        <v>1098</v>
      </c>
      <c r="B389" s="112" t="s">
        <v>3804</v>
      </c>
      <c r="C389" s="112" t="s">
        <v>3805</v>
      </c>
      <c r="D389" s="112" t="s">
        <v>3726</v>
      </c>
      <c r="E389" s="112" t="s">
        <v>310</v>
      </c>
      <c r="F389" s="112" t="s">
        <v>3806</v>
      </c>
      <c r="G389" s="112" t="s">
        <v>3807</v>
      </c>
      <c r="H389" s="75"/>
      <c r="I389" s="112" t="s">
        <v>63</v>
      </c>
      <c r="J389" s="112" t="s">
        <v>3728</v>
      </c>
      <c r="K389" s="75"/>
      <c r="L389" s="75"/>
      <c r="M389" s="75"/>
      <c r="N389" s="112">
        <v>6</v>
      </c>
      <c r="O389" s="75"/>
      <c r="P389" s="112">
        <v>20</v>
      </c>
      <c r="Q389" s="75"/>
      <c r="R389" s="112" t="s">
        <v>3</v>
      </c>
      <c r="S389" s="112" t="s">
        <v>19</v>
      </c>
    </row>
    <row r="390" spans="1:19" ht="15.75" customHeight="1" x14ac:dyDescent="0.35">
      <c r="A390" s="112">
        <v>1302</v>
      </c>
      <c r="B390" s="112" t="s">
        <v>4527</v>
      </c>
      <c r="C390" s="112" t="s">
        <v>4528</v>
      </c>
      <c r="D390" s="112" t="s">
        <v>3726</v>
      </c>
      <c r="E390" s="112" t="s">
        <v>310</v>
      </c>
      <c r="F390" s="112" t="s">
        <v>4529</v>
      </c>
      <c r="G390" s="112" t="s">
        <v>4530</v>
      </c>
      <c r="H390" s="75"/>
      <c r="I390" s="112" t="s">
        <v>63</v>
      </c>
      <c r="J390" s="112" t="s">
        <v>3728</v>
      </c>
      <c r="K390" s="75"/>
      <c r="L390" s="75"/>
      <c r="M390" s="75"/>
      <c r="N390" s="112">
        <v>24</v>
      </c>
      <c r="O390" s="75"/>
      <c r="P390" s="112">
        <v>10</v>
      </c>
      <c r="Q390" s="75"/>
      <c r="R390" s="112" t="s">
        <v>5</v>
      </c>
      <c r="S390" s="112" t="s">
        <v>19</v>
      </c>
    </row>
    <row r="391" spans="1:19" ht="15.75" customHeight="1" x14ac:dyDescent="0.35">
      <c r="A391" s="112">
        <v>1301</v>
      </c>
      <c r="B391" s="112" t="s">
        <v>4523</v>
      </c>
      <c r="C391" s="112" t="s">
        <v>4524</v>
      </c>
      <c r="D391" s="112" t="s">
        <v>3726</v>
      </c>
      <c r="E391" s="112" t="s">
        <v>310</v>
      </c>
      <c r="F391" s="112" t="s">
        <v>4525</v>
      </c>
      <c r="G391" s="112" t="s">
        <v>4526</v>
      </c>
      <c r="H391" s="75"/>
      <c r="I391" s="112" t="s">
        <v>63</v>
      </c>
      <c r="J391" s="112" t="s">
        <v>3728</v>
      </c>
      <c r="K391" s="75"/>
      <c r="L391" s="75"/>
      <c r="M391" s="75"/>
      <c r="N391" s="112">
        <v>26</v>
      </c>
      <c r="O391" s="75"/>
      <c r="P391" s="112">
        <v>12</v>
      </c>
      <c r="Q391" s="75"/>
      <c r="R391" s="112" t="s">
        <v>5</v>
      </c>
      <c r="S391" s="112" t="s">
        <v>19</v>
      </c>
    </row>
    <row r="392" spans="1:19" ht="15.75" customHeight="1" x14ac:dyDescent="0.35">
      <c r="A392" s="112">
        <v>1311</v>
      </c>
      <c r="B392" s="112" t="s">
        <v>4561</v>
      </c>
      <c r="C392" s="112" t="s">
        <v>4562</v>
      </c>
      <c r="D392" s="112" t="s">
        <v>3726</v>
      </c>
      <c r="E392" s="112" t="s">
        <v>310</v>
      </c>
      <c r="F392" s="112" t="s">
        <v>4563</v>
      </c>
      <c r="G392" s="112" t="s">
        <v>4564</v>
      </c>
      <c r="H392" s="75"/>
      <c r="I392" s="112" t="s">
        <v>63</v>
      </c>
      <c r="J392" s="112" t="s">
        <v>3728</v>
      </c>
      <c r="K392" s="75"/>
      <c r="L392" s="75"/>
      <c r="M392" s="75"/>
      <c r="N392" s="112">
        <v>14</v>
      </c>
      <c r="O392" s="75"/>
      <c r="P392" s="112">
        <v>12</v>
      </c>
      <c r="Q392" s="75"/>
      <c r="R392" s="112" t="s">
        <v>5</v>
      </c>
      <c r="S392" s="112" t="s">
        <v>19</v>
      </c>
    </row>
    <row r="393" spans="1:19" ht="15.75" customHeight="1" x14ac:dyDescent="0.35">
      <c r="A393" s="112">
        <v>1269</v>
      </c>
      <c r="B393" s="112" t="s">
        <v>4416</v>
      </c>
      <c r="C393" s="112" t="s">
        <v>4417</v>
      </c>
      <c r="D393" s="112" t="s">
        <v>3726</v>
      </c>
      <c r="E393" s="112" t="s">
        <v>310</v>
      </c>
      <c r="F393" s="112" t="s">
        <v>4418</v>
      </c>
      <c r="G393" s="112" t="s">
        <v>4419</v>
      </c>
      <c r="H393" s="75"/>
      <c r="I393" s="112" t="s">
        <v>63</v>
      </c>
      <c r="J393" s="112" t="s">
        <v>3728</v>
      </c>
      <c r="K393" s="75"/>
      <c r="L393" s="75"/>
      <c r="M393" s="75"/>
      <c r="N393" s="112">
        <v>3</v>
      </c>
      <c r="O393" s="75"/>
      <c r="P393" s="112">
        <v>17</v>
      </c>
      <c r="Q393" s="75"/>
      <c r="R393" s="112" t="s">
        <v>5</v>
      </c>
      <c r="S393" s="112" t="s">
        <v>19</v>
      </c>
    </row>
    <row r="394" spans="1:19" ht="15.75" customHeight="1" x14ac:dyDescent="0.35">
      <c r="A394" s="112">
        <v>1157</v>
      </c>
      <c r="B394" s="112" t="s">
        <v>4018</v>
      </c>
      <c r="C394" s="112" t="s">
        <v>4019</v>
      </c>
      <c r="D394" s="112" t="s">
        <v>3726</v>
      </c>
      <c r="E394" s="112" t="s">
        <v>302</v>
      </c>
      <c r="F394" s="112" t="s">
        <v>4020</v>
      </c>
      <c r="G394" s="112" t="s">
        <v>4021</v>
      </c>
      <c r="H394" s="75"/>
      <c r="I394" s="112" t="s">
        <v>63</v>
      </c>
      <c r="J394" s="112" t="s">
        <v>3728</v>
      </c>
      <c r="K394" s="75"/>
      <c r="L394" s="75"/>
      <c r="M394" s="75"/>
      <c r="N394" s="112">
        <v>42</v>
      </c>
      <c r="O394" s="75"/>
      <c r="P394" s="112">
        <v>9</v>
      </c>
      <c r="Q394" s="75"/>
      <c r="R394" s="112" t="s">
        <v>3</v>
      </c>
      <c r="S394" s="112" t="s">
        <v>19</v>
      </c>
    </row>
    <row r="395" spans="1:19" ht="15" customHeight="1" x14ac:dyDescent="0.35">
      <c r="A395" s="112">
        <v>1336</v>
      </c>
      <c r="B395" s="112" t="s">
        <v>4648</v>
      </c>
      <c r="C395" s="112" t="s">
        <v>4649</v>
      </c>
      <c r="D395" s="112" t="s">
        <v>3726</v>
      </c>
      <c r="E395" s="112" t="s">
        <v>302</v>
      </c>
      <c r="F395" s="112" t="s">
        <v>4650</v>
      </c>
      <c r="G395" s="112" t="s">
        <v>4651</v>
      </c>
      <c r="H395" s="75"/>
      <c r="I395" s="112" t="s">
        <v>63</v>
      </c>
      <c r="J395" s="112" t="s">
        <v>3728</v>
      </c>
      <c r="K395" s="75"/>
      <c r="L395" s="75"/>
      <c r="M395" s="75"/>
      <c r="N395" s="112">
        <v>8</v>
      </c>
      <c r="O395" s="75"/>
      <c r="P395" s="112">
        <v>7</v>
      </c>
      <c r="Q395" s="75"/>
      <c r="R395" s="112" t="s">
        <v>5</v>
      </c>
      <c r="S395" s="112" t="s">
        <v>19</v>
      </c>
    </row>
    <row r="396" spans="1:19" ht="15" customHeight="1" x14ac:dyDescent="0.35">
      <c r="A396" s="112">
        <v>1091</v>
      </c>
      <c r="B396" s="112" t="s">
        <v>3776</v>
      </c>
      <c r="C396" s="112" t="s">
        <v>3777</v>
      </c>
      <c r="D396" s="112" t="s">
        <v>3726</v>
      </c>
      <c r="E396" s="112" t="s">
        <v>288</v>
      </c>
      <c r="F396" s="112" t="s">
        <v>3778</v>
      </c>
      <c r="G396" s="112" t="s">
        <v>3779</v>
      </c>
      <c r="H396" s="75"/>
      <c r="I396" s="112" t="s">
        <v>63</v>
      </c>
      <c r="J396" s="112" t="s">
        <v>3728</v>
      </c>
      <c r="K396" s="75"/>
      <c r="L396" s="75"/>
      <c r="M396" s="75"/>
      <c r="N396" s="112">
        <v>19</v>
      </c>
      <c r="O396" s="75"/>
      <c r="P396" s="112">
        <v>24</v>
      </c>
      <c r="Q396" s="75"/>
      <c r="R396" s="112" t="s">
        <v>3</v>
      </c>
      <c r="S396" s="112" t="s">
        <v>19</v>
      </c>
    </row>
    <row r="397" spans="1:19" ht="15" customHeight="1" x14ac:dyDescent="0.35">
      <c r="A397" s="112">
        <v>1279</v>
      </c>
      <c r="B397" s="112" t="s">
        <v>4450</v>
      </c>
      <c r="C397" s="112" t="s">
        <v>4451</v>
      </c>
      <c r="D397" s="112" t="s">
        <v>3726</v>
      </c>
      <c r="E397" s="112" t="s">
        <v>295</v>
      </c>
      <c r="F397" s="112" t="s">
        <v>4452</v>
      </c>
      <c r="G397" s="112" t="s">
        <v>4453</v>
      </c>
      <c r="H397" s="75"/>
      <c r="I397" s="112" t="s">
        <v>63</v>
      </c>
      <c r="J397" s="112" t="s">
        <v>3728</v>
      </c>
      <c r="K397" s="75"/>
      <c r="L397" s="75"/>
      <c r="M397" s="75"/>
      <c r="N397" s="112">
        <v>16</v>
      </c>
      <c r="O397" s="75"/>
      <c r="P397" s="112">
        <v>47</v>
      </c>
      <c r="Q397" s="75"/>
      <c r="R397" s="112" t="s">
        <v>5</v>
      </c>
      <c r="S397" s="112" t="s">
        <v>19</v>
      </c>
    </row>
    <row r="398" spans="1:19" ht="15" customHeight="1" x14ac:dyDescent="0.35">
      <c r="A398" s="112">
        <v>1078</v>
      </c>
      <c r="B398" s="112" t="s">
        <v>3724</v>
      </c>
      <c r="C398" s="112" t="s">
        <v>3725</v>
      </c>
      <c r="D398" s="112" t="s">
        <v>3726</v>
      </c>
      <c r="E398" s="112" t="s">
        <v>295</v>
      </c>
      <c r="F398" s="112" t="s">
        <v>3727</v>
      </c>
      <c r="G398" s="197" t="s">
        <v>5011</v>
      </c>
      <c r="H398" s="75"/>
      <c r="I398" s="112" t="s">
        <v>63</v>
      </c>
      <c r="J398" s="112" t="s">
        <v>3728</v>
      </c>
      <c r="K398" s="75"/>
      <c r="L398" s="75"/>
      <c r="M398" s="75"/>
      <c r="N398" s="112">
        <v>2</v>
      </c>
      <c r="O398" s="75"/>
      <c r="P398" s="112">
        <v>37</v>
      </c>
      <c r="Q398" s="75"/>
      <c r="R398" s="112" t="s">
        <v>3</v>
      </c>
      <c r="S398" s="112" t="s">
        <v>19</v>
      </c>
    </row>
    <row r="399" spans="1:19" ht="15.75" customHeight="1" x14ac:dyDescent="0.35">
      <c r="A399" s="112">
        <v>1221</v>
      </c>
      <c r="B399" s="112" t="s">
        <v>4244</v>
      </c>
      <c r="C399" s="112" t="s">
        <v>4245</v>
      </c>
      <c r="D399" s="112" t="s">
        <v>3726</v>
      </c>
      <c r="E399" s="112" t="s">
        <v>493</v>
      </c>
      <c r="F399" s="112" t="s">
        <v>4246</v>
      </c>
      <c r="G399" s="112" t="s">
        <v>4247</v>
      </c>
      <c r="H399" s="75"/>
      <c r="I399" s="112" t="s">
        <v>63</v>
      </c>
      <c r="J399" s="112" t="s">
        <v>3728</v>
      </c>
      <c r="K399" s="75"/>
      <c r="L399" s="75"/>
      <c r="M399" s="75"/>
      <c r="N399" s="112">
        <v>2</v>
      </c>
      <c r="O399" s="75"/>
      <c r="P399" s="112">
        <v>5</v>
      </c>
      <c r="Q399" s="75"/>
      <c r="R399" s="112" t="s">
        <v>3</v>
      </c>
      <c r="S399" s="112" t="s">
        <v>19</v>
      </c>
    </row>
    <row r="400" spans="1:19" ht="15.75" customHeight="1" x14ac:dyDescent="0.35">
      <c r="A400" s="112">
        <v>1133</v>
      </c>
      <c r="B400" s="112" t="s">
        <v>3931</v>
      </c>
      <c r="C400" s="112" t="s">
        <v>3932</v>
      </c>
      <c r="D400" s="112" t="s">
        <v>3726</v>
      </c>
      <c r="E400" s="112" t="s">
        <v>346</v>
      </c>
      <c r="F400" s="112" t="s">
        <v>3933</v>
      </c>
      <c r="G400" s="112" t="s">
        <v>3934</v>
      </c>
      <c r="H400" s="75"/>
      <c r="I400" s="112" t="s">
        <v>63</v>
      </c>
      <c r="J400" s="112" t="s">
        <v>3728</v>
      </c>
      <c r="K400" s="75"/>
      <c r="L400" s="75"/>
      <c r="M400" s="75"/>
      <c r="N400" s="75"/>
      <c r="O400" s="75"/>
      <c r="P400" s="112">
        <v>3</v>
      </c>
      <c r="Q400" s="75"/>
      <c r="R400" s="112" t="s">
        <v>3</v>
      </c>
      <c r="S400" s="112" t="s">
        <v>19</v>
      </c>
    </row>
    <row r="401" spans="1:19" ht="15.75" customHeight="1" x14ac:dyDescent="0.35">
      <c r="A401" s="112">
        <v>1176</v>
      </c>
      <c r="B401" s="112" t="s">
        <v>4081</v>
      </c>
      <c r="C401" s="112" t="s">
        <v>4082</v>
      </c>
      <c r="D401" s="112" t="s">
        <v>3726</v>
      </c>
      <c r="E401" s="112" t="s">
        <v>556</v>
      </c>
      <c r="F401" s="112" t="s">
        <v>4083</v>
      </c>
      <c r="G401" s="197" t="s">
        <v>5012</v>
      </c>
      <c r="H401" s="75"/>
      <c r="I401" s="112" t="s">
        <v>63</v>
      </c>
      <c r="J401" s="112" t="s">
        <v>3728</v>
      </c>
      <c r="K401" s="75"/>
      <c r="L401" s="75"/>
      <c r="M401" s="75"/>
      <c r="N401" s="75"/>
      <c r="O401" s="75"/>
      <c r="P401" s="112">
        <v>7</v>
      </c>
      <c r="Q401" s="75"/>
      <c r="R401" s="112" t="s">
        <v>3</v>
      </c>
      <c r="S401" s="112" t="s">
        <v>19</v>
      </c>
    </row>
    <row r="402" spans="1:19" ht="15.75" customHeight="1" x14ac:dyDescent="0.35">
      <c r="A402" s="112">
        <v>1139</v>
      </c>
      <c r="B402" s="112" t="s">
        <v>3951</v>
      </c>
      <c r="C402" s="112" t="s">
        <v>3952</v>
      </c>
      <c r="D402" s="112" t="s">
        <v>3953</v>
      </c>
      <c r="E402" s="112" t="s">
        <v>493</v>
      </c>
      <c r="F402" s="112" t="s">
        <v>3954</v>
      </c>
      <c r="G402" s="171" t="s">
        <v>5013</v>
      </c>
      <c r="H402" s="75"/>
      <c r="I402" s="112" t="s">
        <v>63</v>
      </c>
      <c r="J402" s="112" t="s">
        <v>3955</v>
      </c>
      <c r="K402" s="75"/>
      <c r="L402" s="75"/>
      <c r="M402" s="75"/>
      <c r="N402" s="112">
        <v>3</v>
      </c>
      <c r="O402" s="75"/>
      <c r="P402" s="112">
        <v>24</v>
      </c>
      <c r="Q402" s="75"/>
      <c r="R402" s="112" t="s">
        <v>3</v>
      </c>
      <c r="S402" s="112" t="s">
        <v>19</v>
      </c>
    </row>
    <row r="403" spans="1:19" ht="15.75" customHeight="1" x14ac:dyDescent="0.35">
      <c r="A403" s="112">
        <v>1179</v>
      </c>
      <c r="B403" s="112" t="s">
        <v>4091</v>
      </c>
      <c r="C403" s="112" t="s">
        <v>4092</v>
      </c>
      <c r="D403" s="112" t="s">
        <v>3850</v>
      </c>
      <c r="E403" s="112" t="s">
        <v>639</v>
      </c>
      <c r="F403" s="112" t="s">
        <v>4093</v>
      </c>
      <c r="G403" s="112" t="s">
        <v>4094</v>
      </c>
      <c r="H403" s="75"/>
      <c r="I403" s="112" t="s">
        <v>63</v>
      </c>
      <c r="J403" s="112" t="s">
        <v>3728</v>
      </c>
      <c r="K403" s="75"/>
      <c r="L403" s="75"/>
      <c r="M403" s="75"/>
      <c r="N403" s="112">
        <v>26</v>
      </c>
      <c r="O403" s="75"/>
      <c r="P403" s="112">
        <v>21</v>
      </c>
      <c r="Q403" s="75"/>
      <c r="R403" s="112" t="s">
        <v>3</v>
      </c>
      <c r="S403" s="112" t="s">
        <v>19</v>
      </c>
    </row>
    <row r="404" spans="1:19" ht="15.75" customHeight="1" x14ac:dyDescent="0.35">
      <c r="A404" s="112">
        <v>1287</v>
      </c>
      <c r="B404" s="112" t="s">
        <v>4479</v>
      </c>
      <c r="C404" s="112" t="s">
        <v>4480</v>
      </c>
      <c r="D404" s="112" t="s">
        <v>3850</v>
      </c>
      <c r="E404" s="112" t="s">
        <v>639</v>
      </c>
      <c r="F404" s="112" t="s">
        <v>4481</v>
      </c>
      <c r="G404" s="112" t="s">
        <v>4482</v>
      </c>
      <c r="H404" s="75"/>
      <c r="I404" s="112" t="s">
        <v>63</v>
      </c>
      <c r="J404" s="112" t="s">
        <v>3728</v>
      </c>
      <c r="K404" s="75"/>
      <c r="L404" s="75"/>
      <c r="M404" s="75"/>
      <c r="N404" s="112">
        <v>17</v>
      </c>
      <c r="O404" s="75"/>
      <c r="P404" s="112">
        <v>51</v>
      </c>
      <c r="Q404" s="75"/>
      <c r="R404" s="112" t="s">
        <v>5</v>
      </c>
      <c r="S404" s="112" t="s">
        <v>19</v>
      </c>
    </row>
    <row r="405" spans="1:19" ht="15.75" customHeight="1" x14ac:dyDescent="0.35">
      <c r="A405" s="112">
        <v>1274</v>
      </c>
      <c r="B405" s="112" t="s">
        <v>4435</v>
      </c>
      <c r="C405" s="112" t="s">
        <v>4436</v>
      </c>
      <c r="D405" s="112" t="s">
        <v>3850</v>
      </c>
      <c r="E405" s="112" t="s">
        <v>639</v>
      </c>
      <c r="F405" s="112" t="s">
        <v>4437</v>
      </c>
      <c r="G405" s="171" t="s">
        <v>5014</v>
      </c>
      <c r="H405" s="75"/>
      <c r="I405" s="112" t="s">
        <v>63</v>
      </c>
      <c r="J405" s="112" t="s">
        <v>3728</v>
      </c>
      <c r="K405" s="75"/>
      <c r="L405" s="75"/>
      <c r="M405" s="75"/>
      <c r="N405" s="112">
        <v>50</v>
      </c>
      <c r="O405" s="75"/>
      <c r="P405" s="112">
        <v>52</v>
      </c>
      <c r="Q405" s="75"/>
      <c r="R405" s="112" t="s">
        <v>5</v>
      </c>
      <c r="S405" s="112" t="s">
        <v>19</v>
      </c>
    </row>
    <row r="406" spans="1:19" ht="15.75" customHeight="1" x14ac:dyDescent="0.35">
      <c r="A406" s="112">
        <v>1110</v>
      </c>
      <c r="B406" s="112" t="s">
        <v>3848</v>
      </c>
      <c r="C406" s="112" t="s">
        <v>3849</v>
      </c>
      <c r="D406" s="112" t="s">
        <v>3850</v>
      </c>
      <c r="E406" s="112" t="s">
        <v>333</v>
      </c>
      <c r="F406" s="112" t="s">
        <v>3851</v>
      </c>
      <c r="G406" s="197" t="s">
        <v>5015</v>
      </c>
      <c r="H406" s="75"/>
      <c r="I406" s="112" t="s">
        <v>63</v>
      </c>
      <c r="J406" s="112" t="s">
        <v>3728</v>
      </c>
      <c r="K406" s="75"/>
      <c r="L406" s="75"/>
      <c r="M406" s="75"/>
      <c r="N406" s="112">
        <v>21</v>
      </c>
      <c r="O406" s="75"/>
      <c r="P406" s="112">
        <v>56</v>
      </c>
      <c r="Q406" s="75"/>
      <c r="R406" s="112" t="s">
        <v>3</v>
      </c>
      <c r="S406" s="112" t="s">
        <v>19</v>
      </c>
    </row>
    <row r="407" spans="1:19" ht="15.75" customHeight="1" x14ac:dyDescent="0.35">
      <c r="A407" s="112">
        <v>1322</v>
      </c>
      <c r="B407" s="112" t="s">
        <v>4599</v>
      </c>
      <c r="C407" s="112" t="s">
        <v>4600</v>
      </c>
      <c r="D407" s="112" t="s">
        <v>3850</v>
      </c>
      <c r="E407" s="112" t="s">
        <v>310</v>
      </c>
      <c r="F407" s="112" t="s">
        <v>4601</v>
      </c>
      <c r="G407" s="197" t="s">
        <v>5016</v>
      </c>
      <c r="H407" s="75"/>
      <c r="I407" s="112" t="s">
        <v>63</v>
      </c>
      <c r="J407" s="112" t="s">
        <v>3728</v>
      </c>
      <c r="K407" s="75"/>
      <c r="L407" s="75"/>
      <c r="M407" s="75"/>
      <c r="N407" s="112">
        <v>49</v>
      </c>
      <c r="O407" s="75"/>
      <c r="P407" s="112">
        <v>52</v>
      </c>
      <c r="Q407" s="75"/>
      <c r="R407" s="112" t="s">
        <v>5</v>
      </c>
      <c r="S407" s="112" t="s">
        <v>19</v>
      </c>
    </row>
    <row r="408" spans="1:19" ht="15.75" customHeight="1" x14ac:dyDescent="0.35">
      <c r="A408" s="112">
        <v>1262</v>
      </c>
      <c r="B408" s="112" t="s">
        <v>4393</v>
      </c>
      <c r="C408" s="112" t="s">
        <v>4394</v>
      </c>
      <c r="D408" s="112" t="s">
        <v>3850</v>
      </c>
      <c r="E408" s="112" t="s">
        <v>302</v>
      </c>
      <c r="F408" s="112" t="s">
        <v>4266</v>
      </c>
      <c r="G408" s="197" t="s">
        <v>5017</v>
      </c>
      <c r="H408" s="75"/>
      <c r="I408" s="112" t="s">
        <v>63</v>
      </c>
      <c r="J408" s="112" t="s">
        <v>3728</v>
      </c>
      <c r="K408" s="75"/>
      <c r="L408" s="75"/>
      <c r="M408" s="75"/>
      <c r="N408" s="112">
        <v>15</v>
      </c>
      <c r="O408" s="75"/>
      <c r="P408" s="112">
        <v>52</v>
      </c>
      <c r="Q408" s="75"/>
      <c r="R408" s="112" t="s">
        <v>5</v>
      </c>
      <c r="S408" s="112" t="s">
        <v>19</v>
      </c>
    </row>
    <row r="409" spans="1:19" ht="15.75" customHeight="1" x14ac:dyDescent="0.35">
      <c r="A409" s="112">
        <v>1216</v>
      </c>
      <c r="B409" s="112" t="s">
        <v>4226</v>
      </c>
      <c r="C409" s="112" t="s">
        <v>4227</v>
      </c>
      <c r="D409" s="112" t="s">
        <v>3850</v>
      </c>
      <c r="E409" s="112" t="s">
        <v>288</v>
      </c>
      <c r="F409" s="112" t="s">
        <v>4228</v>
      </c>
      <c r="G409" s="112" t="s">
        <v>4229</v>
      </c>
      <c r="H409" s="75"/>
      <c r="I409" s="112" t="s">
        <v>63</v>
      </c>
      <c r="J409" s="112" t="s">
        <v>3728</v>
      </c>
      <c r="K409" s="75"/>
      <c r="L409" s="75"/>
      <c r="M409" s="75"/>
      <c r="N409" s="112">
        <v>2</v>
      </c>
      <c r="O409" s="75"/>
      <c r="P409" s="112">
        <v>45</v>
      </c>
      <c r="Q409" s="75"/>
      <c r="R409" s="112" t="s">
        <v>3</v>
      </c>
      <c r="S409" s="112" t="s">
        <v>19</v>
      </c>
    </row>
    <row r="410" spans="1:19" ht="15.75" customHeight="1" x14ac:dyDescent="0.35">
      <c r="A410" s="112">
        <v>1237</v>
      </c>
      <c r="B410" s="112" t="s">
        <v>4296</v>
      </c>
      <c r="C410" s="112" t="s">
        <v>4297</v>
      </c>
      <c r="D410" s="112" t="s">
        <v>4298</v>
      </c>
      <c r="E410" s="112" t="s">
        <v>556</v>
      </c>
      <c r="F410" s="112" t="s">
        <v>4299</v>
      </c>
      <c r="G410" s="197" t="s">
        <v>5018</v>
      </c>
      <c r="H410" s="75"/>
      <c r="I410" s="112" t="s">
        <v>63</v>
      </c>
      <c r="J410" s="112" t="s">
        <v>3728</v>
      </c>
      <c r="K410" s="75"/>
      <c r="L410" s="75"/>
      <c r="M410" s="75"/>
      <c r="N410" s="75"/>
      <c r="O410" s="75"/>
      <c r="P410" s="112">
        <v>59</v>
      </c>
      <c r="Q410" s="75"/>
      <c r="R410" s="112" t="s">
        <v>3</v>
      </c>
      <c r="S410" s="112" t="s">
        <v>19</v>
      </c>
    </row>
    <row r="411" spans="1:19" ht="15.75" customHeight="1" x14ac:dyDescent="0.35">
      <c r="A411" s="112">
        <v>1084</v>
      </c>
      <c r="B411" s="112" t="s">
        <v>3748</v>
      </c>
      <c r="C411" s="112" t="s">
        <v>3749</v>
      </c>
      <c r="D411" s="112" t="s">
        <v>3750</v>
      </c>
      <c r="E411" s="112" t="s">
        <v>333</v>
      </c>
      <c r="F411" s="112" t="s">
        <v>3751</v>
      </c>
      <c r="G411" s="112" t="s">
        <v>3752</v>
      </c>
      <c r="H411" s="75"/>
      <c r="I411" s="112" t="s">
        <v>63</v>
      </c>
      <c r="J411" s="112" t="s">
        <v>3728</v>
      </c>
      <c r="K411" s="75"/>
      <c r="L411" s="75"/>
      <c r="M411" s="75"/>
      <c r="N411" s="112">
        <v>34</v>
      </c>
      <c r="O411" s="75"/>
      <c r="P411" s="112">
        <v>32</v>
      </c>
      <c r="Q411" s="75"/>
      <c r="R411" s="112" t="s">
        <v>3</v>
      </c>
      <c r="S411" s="112" t="s">
        <v>19</v>
      </c>
    </row>
    <row r="412" spans="1:19" ht="15.75" customHeight="1" x14ac:dyDescent="0.35">
      <c r="A412" s="112">
        <v>20</v>
      </c>
      <c r="B412" s="112" t="s">
        <v>180</v>
      </c>
      <c r="C412" s="112" t="s">
        <v>181</v>
      </c>
      <c r="D412" s="112" t="s">
        <v>182</v>
      </c>
      <c r="E412" s="112">
        <v>2019</v>
      </c>
      <c r="F412" s="112" t="s">
        <v>183</v>
      </c>
      <c r="G412" s="112" t="s">
        <v>184</v>
      </c>
      <c r="H412" s="112" t="s">
        <v>185</v>
      </c>
      <c r="I412" s="112" t="s">
        <v>63</v>
      </c>
      <c r="J412" s="75"/>
      <c r="K412" s="112" t="s">
        <v>186</v>
      </c>
      <c r="L412" s="112" t="s">
        <v>187</v>
      </c>
      <c r="M412" s="112" t="s">
        <v>49</v>
      </c>
      <c r="N412" s="112">
        <v>6</v>
      </c>
      <c r="O412" s="75"/>
      <c r="P412" s="112">
        <v>76</v>
      </c>
      <c r="Q412" s="75"/>
      <c r="R412" s="112" t="s">
        <v>3</v>
      </c>
      <c r="S412" s="112" t="s">
        <v>4</v>
      </c>
    </row>
    <row r="413" spans="1:19" ht="15.75" customHeight="1" x14ac:dyDescent="0.35">
      <c r="A413" s="112">
        <v>701</v>
      </c>
      <c r="B413" s="112" t="s">
        <v>2471</v>
      </c>
      <c r="C413" s="112" t="s">
        <v>2472</v>
      </c>
      <c r="D413" s="112" t="s">
        <v>2473</v>
      </c>
      <c r="E413" s="112" t="s">
        <v>295</v>
      </c>
      <c r="F413" s="112" t="s">
        <v>2474</v>
      </c>
      <c r="G413" s="196" t="s">
        <v>5019</v>
      </c>
      <c r="H413" s="75"/>
      <c r="I413" s="112" t="s">
        <v>63</v>
      </c>
      <c r="J413" s="112" t="s">
        <v>1118</v>
      </c>
      <c r="K413" s="75"/>
      <c r="L413" s="75"/>
      <c r="M413" s="75"/>
      <c r="N413" s="112">
        <v>5</v>
      </c>
      <c r="O413" s="75"/>
      <c r="P413" s="112">
        <v>81</v>
      </c>
      <c r="Q413" s="75"/>
      <c r="R413" s="112" t="s">
        <v>3</v>
      </c>
      <c r="S413" s="112" t="s">
        <v>18</v>
      </c>
    </row>
    <row r="414" spans="1:19" ht="17.25" customHeight="1" x14ac:dyDescent="0.35">
      <c r="A414" s="112">
        <v>916</v>
      </c>
      <c r="B414" s="112" t="s">
        <v>3168</v>
      </c>
      <c r="C414" s="112" t="s">
        <v>3169</v>
      </c>
      <c r="D414" s="112" t="s">
        <v>2473</v>
      </c>
      <c r="E414" s="112" t="s">
        <v>556</v>
      </c>
      <c r="F414" s="112" t="s">
        <v>3170</v>
      </c>
      <c r="G414" s="112" t="s">
        <v>3171</v>
      </c>
      <c r="H414" s="75"/>
      <c r="I414" s="112" t="s">
        <v>63</v>
      </c>
      <c r="J414" s="112" t="s">
        <v>1118</v>
      </c>
      <c r="K414" s="75"/>
      <c r="L414" s="75"/>
      <c r="M414" s="75"/>
      <c r="N414" s="75"/>
      <c r="O414" s="75"/>
      <c r="P414" s="112">
        <v>13</v>
      </c>
      <c r="Q414" s="75"/>
      <c r="R414" s="112" t="s">
        <v>5</v>
      </c>
      <c r="S414" s="112" t="s">
        <v>18</v>
      </c>
    </row>
    <row r="415" spans="1:19" ht="15.75" customHeight="1" x14ac:dyDescent="0.35">
      <c r="A415" s="112">
        <v>781</v>
      </c>
      <c r="B415" s="112" t="s">
        <v>2713</v>
      </c>
      <c r="C415" s="112" t="s">
        <v>2714</v>
      </c>
      <c r="D415" s="112" t="s">
        <v>2473</v>
      </c>
      <c r="E415" s="112" t="s">
        <v>556</v>
      </c>
      <c r="F415" s="112" t="s">
        <v>2715</v>
      </c>
      <c r="G415" s="196" t="s">
        <v>5020</v>
      </c>
      <c r="H415" s="75"/>
      <c r="I415" s="112" t="s">
        <v>63</v>
      </c>
      <c r="J415" s="112" t="s">
        <v>1118</v>
      </c>
      <c r="K415" s="75"/>
      <c r="L415" s="75"/>
      <c r="M415" s="75"/>
      <c r="N415" s="75"/>
      <c r="O415" s="75"/>
      <c r="P415" s="112">
        <v>54</v>
      </c>
      <c r="Q415" s="75"/>
      <c r="R415" s="112" t="s">
        <v>3</v>
      </c>
      <c r="S415" s="112" t="s">
        <v>18</v>
      </c>
    </row>
    <row r="416" spans="1:19" ht="15" customHeight="1" x14ac:dyDescent="0.35">
      <c r="A416" s="112">
        <v>1351</v>
      </c>
      <c r="B416" s="112" t="s">
        <v>4711</v>
      </c>
      <c r="C416" s="112" t="s">
        <v>4712</v>
      </c>
      <c r="D416" s="203" t="s">
        <v>5021</v>
      </c>
      <c r="E416" s="112" t="s">
        <v>288</v>
      </c>
      <c r="F416" s="112" t="s">
        <v>4713</v>
      </c>
      <c r="G416" s="112" t="s">
        <v>4714</v>
      </c>
      <c r="H416" s="75"/>
      <c r="I416" s="112" t="s">
        <v>63</v>
      </c>
      <c r="J416" s="112" t="s">
        <v>4715</v>
      </c>
      <c r="K416" s="75"/>
      <c r="L416" s="75"/>
      <c r="M416" s="75"/>
      <c r="N416" s="112">
        <v>2</v>
      </c>
      <c r="O416" s="75"/>
      <c r="P416" s="112">
        <v>72</v>
      </c>
      <c r="Q416" s="75"/>
      <c r="R416" s="112" t="s">
        <v>3</v>
      </c>
      <c r="S416" s="112" t="s">
        <v>20</v>
      </c>
    </row>
    <row r="417" spans="1:19" ht="15.75" customHeight="1" x14ac:dyDescent="0.35">
      <c r="A417" s="112">
        <v>81</v>
      </c>
      <c r="B417" s="112" t="s">
        <v>534</v>
      </c>
      <c r="C417" s="112" t="s">
        <v>535</v>
      </c>
      <c r="D417" s="112" t="s">
        <v>536</v>
      </c>
      <c r="E417" s="112" t="s">
        <v>302</v>
      </c>
      <c r="F417" s="112" t="s">
        <v>537</v>
      </c>
      <c r="G417" s="112" t="s">
        <v>538</v>
      </c>
      <c r="H417" s="75"/>
      <c r="I417" s="112" t="s">
        <v>46</v>
      </c>
      <c r="J417" s="112" t="s">
        <v>313</v>
      </c>
      <c r="K417" s="75"/>
      <c r="L417" s="75"/>
      <c r="M417" s="75"/>
      <c r="N417" s="112">
        <v>68</v>
      </c>
      <c r="O417" s="75"/>
      <c r="P417" s="112">
        <v>69</v>
      </c>
      <c r="Q417" s="75"/>
      <c r="R417" s="112" t="s">
        <v>3</v>
      </c>
      <c r="S417" s="112" t="s">
        <v>22</v>
      </c>
    </row>
    <row r="418" spans="1:19" ht="15.75" customHeight="1" x14ac:dyDescent="0.35">
      <c r="A418" s="112">
        <v>31</v>
      </c>
      <c r="B418" s="112" t="s">
        <v>252</v>
      </c>
      <c r="C418" s="112" t="s">
        <v>253</v>
      </c>
      <c r="D418" s="112" t="s">
        <v>254</v>
      </c>
      <c r="E418" s="112">
        <v>2017</v>
      </c>
      <c r="F418" s="112" t="s">
        <v>255</v>
      </c>
      <c r="G418" s="112" t="s">
        <v>256</v>
      </c>
      <c r="H418" s="75"/>
      <c r="I418" s="112" t="s">
        <v>46</v>
      </c>
      <c r="J418" s="75"/>
      <c r="K418" s="75"/>
      <c r="L418" s="112" t="s">
        <v>257</v>
      </c>
      <c r="M418" s="112" t="s">
        <v>49</v>
      </c>
      <c r="N418" s="112">
        <v>5</v>
      </c>
      <c r="O418" s="75"/>
      <c r="P418" s="112">
        <v>9</v>
      </c>
      <c r="Q418" s="75"/>
      <c r="R418" s="112" t="s">
        <v>3</v>
      </c>
      <c r="S418" s="112" t="s">
        <v>4</v>
      </c>
    </row>
    <row r="419" spans="1:19" ht="15.75" customHeight="1" x14ac:dyDescent="0.35">
      <c r="A419" s="112">
        <v>44</v>
      </c>
      <c r="B419" s="112" t="s">
        <v>337</v>
      </c>
      <c r="C419" s="112" t="s">
        <v>338</v>
      </c>
      <c r="D419" s="112" t="s">
        <v>339</v>
      </c>
      <c r="E419" s="112" t="s">
        <v>325</v>
      </c>
      <c r="F419" s="112" t="s">
        <v>340</v>
      </c>
      <c r="G419" s="112" t="s">
        <v>341</v>
      </c>
      <c r="H419" s="75"/>
      <c r="I419" s="112" t="s">
        <v>46</v>
      </c>
      <c r="J419" s="112" t="s">
        <v>313</v>
      </c>
      <c r="K419" s="75"/>
      <c r="L419" s="112" t="s">
        <v>342</v>
      </c>
      <c r="M419" s="112" t="s">
        <v>49</v>
      </c>
      <c r="N419" s="112">
        <v>8</v>
      </c>
      <c r="O419" s="75"/>
      <c r="P419" s="112">
        <v>27</v>
      </c>
      <c r="Q419" s="75"/>
      <c r="R419" s="112" t="s">
        <v>5</v>
      </c>
      <c r="S419" s="112" t="s">
        <v>4</v>
      </c>
    </row>
    <row r="420" spans="1:19" ht="15.75" customHeight="1" x14ac:dyDescent="0.35">
      <c r="A420" s="112">
        <v>65</v>
      </c>
      <c r="B420" s="112" t="s">
        <v>460</v>
      </c>
      <c r="C420" s="112" t="s">
        <v>461</v>
      </c>
      <c r="D420" s="112" t="s">
        <v>462</v>
      </c>
      <c r="E420" s="112" t="s">
        <v>463</v>
      </c>
      <c r="F420" s="112" t="s">
        <v>464</v>
      </c>
      <c r="G420" s="112" t="s">
        <v>465</v>
      </c>
      <c r="H420" s="75"/>
      <c r="I420" s="112" t="s">
        <v>46</v>
      </c>
      <c r="J420" s="112" t="s">
        <v>313</v>
      </c>
      <c r="K420" s="75"/>
      <c r="L420" s="75"/>
      <c r="M420" s="75"/>
      <c r="N420" s="112">
        <v>13</v>
      </c>
      <c r="O420" s="75"/>
      <c r="P420" s="112">
        <v>9</v>
      </c>
      <c r="Q420" s="75"/>
      <c r="R420" s="112" t="s">
        <v>3</v>
      </c>
      <c r="S420" s="112" t="s">
        <v>23</v>
      </c>
    </row>
    <row r="421" spans="1:19" ht="15.75" customHeight="1" x14ac:dyDescent="0.35">
      <c r="A421" s="112">
        <v>34</v>
      </c>
      <c r="B421" s="112" t="s">
        <v>270</v>
      </c>
      <c r="C421" s="112" t="s">
        <v>271</v>
      </c>
      <c r="D421" s="112" t="s">
        <v>272</v>
      </c>
      <c r="E421" s="112">
        <v>2017</v>
      </c>
      <c r="F421" s="112" t="s">
        <v>273</v>
      </c>
      <c r="G421" s="112" t="s">
        <v>274</v>
      </c>
      <c r="H421" s="75"/>
      <c r="I421" s="112" t="s">
        <v>46</v>
      </c>
      <c r="J421" s="75"/>
      <c r="K421" s="75"/>
      <c r="L421" s="112" t="s">
        <v>275</v>
      </c>
      <c r="M421" s="112" t="s">
        <v>49</v>
      </c>
      <c r="N421" s="112">
        <v>5</v>
      </c>
      <c r="O421" s="75"/>
      <c r="P421" s="112">
        <v>34</v>
      </c>
      <c r="Q421" s="75"/>
      <c r="R421" s="112" t="s">
        <v>3</v>
      </c>
      <c r="S421" s="112" t="s">
        <v>4</v>
      </c>
    </row>
    <row r="422" spans="1:19" ht="15" customHeight="1" x14ac:dyDescent="0.35">
      <c r="A422" s="112">
        <v>63</v>
      </c>
      <c r="B422" s="112" t="s">
        <v>454</v>
      </c>
      <c r="C422" s="112" t="s">
        <v>455</v>
      </c>
      <c r="D422" s="112" t="s">
        <v>456</v>
      </c>
      <c r="E422" s="112" t="s">
        <v>457</v>
      </c>
      <c r="F422" s="112" t="s">
        <v>458</v>
      </c>
      <c r="G422" s="112" t="s">
        <v>459</v>
      </c>
      <c r="H422" s="75"/>
      <c r="I422" s="112" t="s">
        <v>46</v>
      </c>
      <c r="J422" s="112" t="s">
        <v>313</v>
      </c>
      <c r="K422" s="75"/>
      <c r="L422" s="75"/>
      <c r="M422" s="75"/>
      <c r="N422" s="112">
        <v>4</v>
      </c>
      <c r="O422" s="75"/>
      <c r="P422" s="112">
        <v>15</v>
      </c>
      <c r="Q422" s="75"/>
      <c r="R422" s="112" t="s">
        <v>3</v>
      </c>
      <c r="S422" s="112" t="s">
        <v>23</v>
      </c>
    </row>
    <row r="423" spans="1:19" ht="15.75" customHeight="1" x14ac:dyDescent="0.35">
      <c r="A423" s="112">
        <v>62</v>
      </c>
      <c r="B423" s="112" t="s">
        <v>448</v>
      </c>
      <c r="C423" s="112" t="s">
        <v>449</v>
      </c>
      <c r="D423" s="112" t="s">
        <v>450</v>
      </c>
      <c r="E423" s="112" t="s">
        <v>451</v>
      </c>
      <c r="F423" s="112" t="s">
        <v>452</v>
      </c>
      <c r="G423" s="112" t="s">
        <v>453</v>
      </c>
      <c r="H423" s="75"/>
      <c r="I423" s="112" t="s">
        <v>46</v>
      </c>
      <c r="J423" s="112" t="s">
        <v>313</v>
      </c>
      <c r="K423" s="75"/>
      <c r="L423" s="75"/>
      <c r="M423" s="75"/>
      <c r="N423" s="75"/>
      <c r="O423" s="75"/>
      <c r="P423" s="112">
        <v>11</v>
      </c>
      <c r="Q423" s="75"/>
      <c r="R423" s="112" t="s">
        <v>3</v>
      </c>
      <c r="S423" s="112" t="s">
        <v>23</v>
      </c>
    </row>
    <row r="424" spans="1:19" ht="15.75" customHeight="1" x14ac:dyDescent="0.35">
      <c r="A424" s="112">
        <v>66</v>
      </c>
      <c r="B424" s="112" t="s">
        <v>466</v>
      </c>
      <c r="C424" s="112" t="s">
        <v>467</v>
      </c>
      <c r="D424" s="112" t="s">
        <v>468</v>
      </c>
      <c r="E424" s="112" t="s">
        <v>333</v>
      </c>
      <c r="F424" s="112" t="s">
        <v>469</v>
      </c>
      <c r="G424" s="112" t="s">
        <v>470</v>
      </c>
      <c r="H424" s="75"/>
      <c r="I424" s="112" t="s">
        <v>46</v>
      </c>
      <c r="J424" s="112" t="s">
        <v>313</v>
      </c>
      <c r="K424" s="75"/>
      <c r="L424" s="75"/>
      <c r="M424" s="75"/>
      <c r="N424" s="112">
        <v>3</v>
      </c>
      <c r="O424" s="75"/>
      <c r="P424" s="112">
        <v>13</v>
      </c>
      <c r="Q424" s="75"/>
      <c r="R424" s="112" t="s">
        <v>3</v>
      </c>
      <c r="S424" s="112" t="s">
        <v>23</v>
      </c>
    </row>
    <row r="425" spans="1:19" ht="15" customHeight="1" x14ac:dyDescent="0.35">
      <c r="A425" s="112">
        <v>61</v>
      </c>
      <c r="B425" s="112" t="s">
        <v>443</v>
      </c>
      <c r="C425" s="112" t="s">
        <v>444</v>
      </c>
      <c r="D425" s="112" t="s">
        <v>445</v>
      </c>
      <c r="E425" s="112" t="s">
        <v>325</v>
      </c>
      <c r="F425" s="112" t="s">
        <v>446</v>
      </c>
      <c r="G425" s="112" t="s">
        <v>447</v>
      </c>
      <c r="H425" s="75"/>
      <c r="I425" s="112" t="s">
        <v>46</v>
      </c>
      <c r="J425" s="112" t="s">
        <v>313</v>
      </c>
      <c r="K425" s="75"/>
      <c r="L425" s="75"/>
      <c r="M425" s="75"/>
      <c r="N425" s="112">
        <v>3</v>
      </c>
      <c r="O425" s="75"/>
      <c r="P425" s="112">
        <v>13</v>
      </c>
      <c r="Q425" s="75"/>
      <c r="R425" s="112" t="s">
        <v>3</v>
      </c>
      <c r="S425" s="112" t="s">
        <v>23</v>
      </c>
    </row>
    <row r="426" spans="1:19" ht="15.75" customHeight="1" x14ac:dyDescent="0.35">
      <c r="A426" s="112">
        <v>119</v>
      </c>
      <c r="B426" s="112" t="s">
        <v>704</v>
      </c>
      <c r="C426" s="112" t="s">
        <v>705</v>
      </c>
      <c r="D426" s="112" t="s">
        <v>706</v>
      </c>
      <c r="E426" s="112" t="s">
        <v>302</v>
      </c>
      <c r="F426" s="112" t="s">
        <v>707</v>
      </c>
      <c r="G426" s="112" t="s">
        <v>708</v>
      </c>
      <c r="H426" s="75"/>
      <c r="I426" s="112" t="s">
        <v>46</v>
      </c>
      <c r="J426" s="112" t="s">
        <v>313</v>
      </c>
      <c r="K426" s="75"/>
      <c r="L426" s="75"/>
      <c r="M426" s="75"/>
      <c r="N426" s="112">
        <v>9</v>
      </c>
      <c r="O426" s="75"/>
      <c r="P426" s="112">
        <v>78</v>
      </c>
      <c r="Q426" s="75"/>
      <c r="R426" s="112" t="s">
        <v>3</v>
      </c>
      <c r="S426" s="112" t="s">
        <v>22</v>
      </c>
    </row>
    <row r="427" spans="1:19" ht="15.75" customHeight="1" x14ac:dyDescent="0.35">
      <c r="A427" s="112">
        <v>32</v>
      </c>
      <c r="B427" s="112" t="s">
        <v>258</v>
      </c>
      <c r="C427" s="112" t="s">
        <v>259</v>
      </c>
      <c r="D427" s="112" t="s">
        <v>260</v>
      </c>
      <c r="E427" s="112">
        <v>2019</v>
      </c>
      <c r="F427" s="112" t="s">
        <v>261</v>
      </c>
      <c r="G427" s="112" t="s">
        <v>262</v>
      </c>
      <c r="H427" s="75"/>
      <c r="I427" s="112" t="s">
        <v>46</v>
      </c>
      <c r="J427" s="75"/>
      <c r="K427" s="75"/>
      <c r="L427" s="112" t="s">
        <v>263</v>
      </c>
      <c r="M427" s="112" t="s">
        <v>49</v>
      </c>
      <c r="N427" s="112">
        <v>2</v>
      </c>
      <c r="O427" s="75"/>
      <c r="P427" s="112">
        <v>13</v>
      </c>
      <c r="Q427" s="75"/>
      <c r="R427" s="112" t="s">
        <v>3</v>
      </c>
      <c r="S427" s="112" t="s">
        <v>4</v>
      </c>
    </row>
    <row r="428" spans="1:19" ht="15.75" customHeight="1" x14ac:dyDescent="0.35">
      <c r="A428" s="112">
        <v>29</v>
      </c>
      <c r="B428" s="112" t="s">
        <v>243</v>
      </c>
      <c r="C428" s="112" t="s">
        <v>244</v>
      </c>
      <c r="D428" s="112" t="s">
        <v>245</v>
      </c>
      <c r="E428" s="112">
        <v>2021</v>
      </c>
      <c r="F428" s="112" t="s">
        <v>246</v>
      </c>
      <c r="G428" s="112" t="s">
        <v>247</v>
      </c>
      <c r="H428" s="75"/>
      <c r="I428" s="112" t="s">
        <v>46</v>
      </c>
      <c r="J428" s="75"/>
      <c r="K428" s="75"/>
      <c r="L428" s="75"/>
      <c r="M428" s="112" t="s">
        <v>49</v>
      </c>
      <c r="N428" s="112">
        <v>0</v>
      </c>
      <c r="O428" s="75"/>
      <c r="P428" s="75"/>
      <c r="Q428" s="75"/>
      <c r="R428" s="112" t="s">
        <v>3</v>
      </c>
      <c r="S428" s="112" t="s">
        <v>4</v>
      </c>
    </row>
    <row r="429" spans="1:19" ht="15.75" customHeight="1" x14ac:dyDescent="0.35">
      <c r="A429" s="112">
        <v>30</v>
      </c>
      <c r="B429" s="112" t="s">
        <v>248</v>
      </c>
      <c r="C429" s="112" t="s">
        <v>249</v>
      </c>
      <c r="D429" s="112" t="s">
        <v>245</v>
      </c>
      <c r="E429" s="112">
        <v>2021</v>
      </c>
      <c r="F429" s="112" t="s">
        <v>250</v>
      </c>
      <c r="G429" s="112" t="s">
        <v>251</v>
      </c>
      <c r="H429" s="75"/>
      <c r="I429" s="112" t="s">
        <v>46</v>
      </c>
      <c r="J429" s="75"/>
      <c r="K429" s="75"/>
      <c r="L429" s="75"/>
      <c r="M429" s="112" t="s">
        <v>49</v>
      </c>
      <c r="N429" s="112">
        <v>0</v>
      </c>
      <c r="O429" s="75"/>
      <c r="P429" s="75"/>
      <c r="Q429" s="75"/>
      <c r="R429" s="112" t="s">
        <v>3</v>
      </c>
      <c r="S429" s="112" t="s">
        <v>4</v>
      </c>
    </row>
    <row r="430" spans="1:19" ht="15.75" customHeight="1" x14ac:dyDescent="0.35">
      <c r="A430" s="112">
        <v>40</v>
      </c>
      <c r="B430" s="112" t="s">
        <v>307</v>
      </c>
      <c r="C430" s="112" t="s">
        <v>308</v>
      </c>
      <c r="D430" s="112" t="s">
        <v>309</v>
      </c>
      <c r="E430" s="112" t="s">
        <v>310</v>
      </c>
      <c r="F430" s="112" t="s">
        <v>311</v>
      </c>
      <c r="G430" s="112" t="s">
        <v>312</v>
      </c>
      <c r="H430" s="75"/>
      <c r="I430" s="112" t="s">
        <v>46</v>
      </c>
      <c r="J430" s="112" t="s">
        <v>313</v>
      </c>
      <c r="K430" s="75"/>
      <c r="L430" s="112" t="s">
        <v>314</v>
      </c>
      <c r="M430" s="112" t="s">
        <v>49</v>
      </c>
      <c r="N430" s="112">
        <v>8</v>
      </c>
      <c r="O430" s="75"/>
      <c r="P430" s="112">
        <v>5</v>
      </c>
      <c r="Q430" s="75"/>
      <c r="R430" s="112" t="s">
        <v>5</v>
      </c>
      <c r="S430" s="112" t="s">
        <v>4</v>
      </c>
    </row>
    <row r="431" spans="1:19" ht="15.75" customHeight="1" x14ac:dyDescent="0.35">
      <c r="A431" s="112">
        <v>127</v>
      </c>
      <c r="B431" s="112" t="s">
        <v>740</v>
      </c>
      <c r="C431" s="112" t="s">
        <v>741</v>
      </c>
      <c r="D431" s="112" t="s">
        <v>517</v>
      </c>
      <c r="E431" s="112" t="s">
        <v>325</v>
      </c>
      <c r="F431" s="112" t="s">
        <v>742</v>
      </c>
      <c r="G431" s="112" t="s">
        <v>743</v>
      </c>
      <c r="H431" s="75"/>
      <c r="I431" s="112" t="s">
        <v>63</v>
      </c>
      <c r="J431" s="112" t="s">
        <v>520</v>
      </c>
      <c r="K431" s="75"/>
      <c r="L431" s="75"/>
      <c r="M431" s="75"/>
      <c r="N431" s="112">
        <v>6</v>
      </c>
      <c r="O431" s="75"/>
      <c r="P431" s="112">
        <v>48</v>
      </c>
      <c r="Q431" s="75"/>
      <c r="R431" s="112" t="s">
        <v>3</v>
      </c>
      <c r="S431" s="112" t="s">
        <v>22</v>
      </c>
    </row>
    <row r="432" spans="1:19" ht="15.75" customHeight="1" x14ac:dyDescent="0.35">
      <c r="A432" s="112">
        <v>77</v>
      </c>
      <c r="B432" s="112" t="s">
        <v>515</v>
      </c>
      <c r="C432" s="112" t="s">
        <v>516</v>
      </c>
      <c r="D432" s="112" t="s">
        <v>517</v>
      </c>
      <c r="E432" s="112" t="s">
        <v>333</v>
      </c>
      <c r="F432" s="112" t="s">
        <v>518</v>
      </c>
      <c r="G432" s="112" t="s">
        <v>519</v>
      </c>
      <c r="H432" s="75"/>
      <c r="I432" s="112" t="s">
        <v>63</v>
      </c>
      <c r="J432" s="112" t="s">
        <v>520</v>
      </c>
      <c r="K432" s="75"/>
      <c r="L432" s="75"/>
      <c r="M432" s="75"/>
      <c r="N432" s="112">
        <v>8</v>
      </c>
      <c r="O432" s="75"/>
      <c r="P432" s="112">
        <v>45</v>
      </c>
      <c r="Q432" s="75"/>
      <c r="R432" s="112" t="s">
        <v>3</v>
      </c>
      <c r="S432" s="112" t="s">
        <v>22</v>
      </c>
    </row>
    <row r="433" spans="1:19" ht="15.75" customHeight="1" x14ac:dyDescent="0.35">
      <c r="A433" s="112">
        <v>78</v>
      </c>
      <c r="B433" s="112" t="s">
        <v>521</v>
      </c>
      <c r="C433" s="112" t="s">
        <v>522</v>
      </c>
      <c r="D433" s="112" t="s">
        <v>517</v>
      </c>
      <c r="E433" s="112" t="s">
        <v>333</v>
      </c>
      <c r="F433" s="112" t="s">
        <v>523</v>
      </c>
      <c r="G433" s="112" t="s">
        <v>524</v>
      </c>
      <c r="H433" s="75"/>
      <c r="I433" s="112" t="s">
        <v>63</v>
      </c>
      <c r="J433" s="112" t="s">
        <v>520</v>
      </c>
      <c r="K433" s="75"/>
      <c r="L433" s="75"/>
      <c r="M433" s="75"/>
      <c r="N433" s="112">
        <v>17</v>
      </c>
      <c r="O433" s="75"/>
      <c r="P433" s="112">
        <v>78</v>
      </c>
      <c r="Q433" s="75"/>
      <c r="R433" s="112" t="s">
        <v>3</v>
      </c>
      <c r="S433" s="112" t="s">
        <v>22</v>
      </c>
    </row>
    <row r="434" spans="1:19" ht="15.75" customHeight="1" x14ac:dyDescent="0.35">
      <c r="A434" s="112">
        <v>142</v>
      </c>
      <c r="B434" s="112" t="s">
        <v>800</v>
      </c>
      <c r="C434" s="112" t="s">
        <v>801</v>
      </c>
      <c r="D434" s="112" t="s">
        <v>517</v>
      </c>
      <c r="E434" s="112" t="s">
        <v>310</v>
      </c>
      <c r="F434" s="112" t="s">
        <v>802</v>
      </c>
      <c r="G434" s="112" t="s">
        <v>803</v>
      </c>
      <c r="H434" s="75"/>
      <c r="I434" s="112" t="s">
        <v>63</v>
      </c>
      <c r="J434" s="112" t="s">
        <v>520</v>
      </c>
      <c r="K434" s="75"/>
      <c r="L434" s="75"/>
      <c r="M434" s="75"/>
      <c r="N434" s="112">
        <v>48</v>
      </c>
      <c r="O434" s="75"/>
      <c r="P434" s="112">
        <v>59</v>
      </c>
      <c r="Q434" s="75"/>
      <c r="R434" s="112" t="s">
        <v>5</v>
      </c>
      <c r="S434" s="112" t="s">
        <v>22</v>
      </c>
    </row>
    <row r="435" spans="1:19" ht="17.25" customHeight="1" x14ac:dyDescent="0.35">
      <c r="A435" s="112">
        <v>155</v>
      </c>
      <c r="B435" s="112" t="s">
        <v>851</v>
      </c>
      <c r="C435" s="112" t="s">
        <v>852</v>
      </c>
      <c r="D435" s="112" t="s">
        <v>517</v>
      </c>
      <c r="E435" s="112" t="s">
        <v>310</v>
      </c>
      <c r="F435" s="112" t="s">
        <v>853</v>
      </c>
      <c r="G435" s="112" t="s">
        <v>854</v>
      </c>
      <c r="H435" s="75"/>
      <c r="I435" s="112" t="s">
        <v>63</v>
      </c>
      <c r="J435" s="112" t="s">
        <v>520</v>
      </c>
      <c r="K435" s="75"/>
      <c r="L435" s="75"/>
      <c r="M435" s="75"/>
      <c r="N435" s="112">
        <v>10</v>
      </c>
      <c r="O435" s="75"/>
      <c r="P435" s="112">
        <v>60</v>
      </c>
      <c r="Q435" s="75"/>
      <c r="R435" s="112" t="s">
        <v>5</v>
      </c>
      <c r="S435" s="112" t="s">
        <v>22</v>
      </c>
    </row>
    <row r="436" spans="1:19" ht="15.75" customHeight="1" x14ac:dyDescent="0.35">
      <c r="A436" s="112">
        <v>86</v>
      </c>
      <c r="B436" s="112" t="s">
        <v>559</v>
      </c>
      <c r="C436" s="112" t="s">
        <v>560</v>
      </c>
      <c r="D436" s="112" t="s">
        <v>517</v>
      </c>
      <c r="E436" s="112" t="s">
        <v>310</v>
      </c>
      <c r="F436" s="112" t="s">
        <v>561</v>
      </c>
      <c r="G436" s="112" t="s">
        <v>562</v>
      </c>
      <c r="H436" s="75"/>
      <c r="I436" s="112" t="s">
        <v>63</v>
      </c>
      <c r="J436" s="112" t="s">
        <v>520</v>
      </c>
      <c r="K436" s="75"/>
      <c r="L436" s="75"/>
      <c r="M436" s="75"/>
      <c r="N436" s="112">
        <v>9</v>
      </c>
      <c r="O436" s="75"/>
      <c r="P436" s="112">
        <v>61</v>
      </c>
      <c r="Q436" s="75"/>
      <c r="R436" s="112" t="s">
        <v>3</v>
      </c>
      <c r="S436" s="112" t="s">
        <v>22</v>
      </c>
    </row>
    <row r="437" spans="1:19" ht="15.75" customHeight="1" x14ac:dyDescent="0.35">
      <c r="A437" s="112">
        <v>111</v>
      </c>
      <c r="B437" s="112" t="s">
        <v>669</v>
      </c>
      <c r="C437" s="112" t="s">
        <v>670</v>
      </c>
      <c r="D437" s="112" t="s">
        <v>517</v>
      </c>
      <c r="E437" s="112" t="s">
        <v>302</v>
      </c>
      <c r="F437" s="112" t="s">
        <v>671</v>
      </c>
      <c r="G437" s="112" t="s">
        <v>672</v>
      </c>
      <c r="H437" s="75"/>
      <c r="I437" s="112" t="s">
        <v>63</v>
      </c>
      <c r="J437" s="112" t="s">
        <v>520</v>
      </c>
      <c r="K437" s="75"/>
      <c r="L437" s="75"/>
      <c r="M437" s="75"/>
      <c r="N437" s="112">
        <v>29</v>
      </c>
      <c r="O437" s="75"/>
      <c r="P437" s="112">
        <v>36</v>
      </c>
      <c r="Q437" s="75"/>
      <c r="R437" s="112" t="s">
        <v>3</v>
      </c>
      <c r="S437" s="112" t="s">
        <v>22</v>
      </c>
    </row>
    <row r="438" spans="1:19" ht="15.75" customHeight="1" x14ac:dyDescent="0.35">
      <c r="A438" s="112">
        <v>146</v>
      </c>
      <c r="B438" s="112" t="s">
        <v>813</v>
      </c>
      <c r="C438" s="112" t="s">
        <v>814</v>
      </c>
      <c r="D438" s="112" t="s">
        <v>517</v>
      </c>
      <c r="E438" s="112" t="s">
        <v>288</v>
      </c>
      <c r="F438" s="112" t="s">
        <v>815</v>
      </c>
      <c r="G438" s="112" t="s">
        <v>816</v>
      </c>
      <c r="H438" s="75"/>
      <c r="I438" s="112" t="s">
        <v>63</v>
      </c>
      <c r="J438" s="112" t="s">
        <v>520</v>
      </c>
      <c r="K438" s="75"/>
      <c r="L438" s="75"/>
      <c r="M438" s="75"/>
      <c r="N438" s="112">
        <v>9</v>
      </c>
      <c r="O438" s="75"/>
      <c r="P438" s="112">
        <v>58</v>
      </c>
      <c r="Q438" s="75"/>
      <c r="R438" s="112" t="s">
        <v>5</v>
      </c>
      <c r="S438" s="112" t="s">
        <v>22</v>
      </c>
    </row>
    <row r="439" spans="1:19" ht="15.75" customHeight="1" x14ac:dyDescent="0.35">
      <c r="A439" s="112">
        <v>157</v>
      </c>
      <c r="B439" s="112" t="s">
        <v>860</v>
      </c>
      <c r="C439" s="112" t="s">
        <v>861</v>
      </c>
      <c r="D439" s="112" t="s">
        <v>517</v>
      </c>
      <c r="E439" s="112" t="s">
        <v>288</v>
      </c>
      <c r="F439" s="112" t="s">
        <v>862</v>
      </c>
      <c r="G439" s="112" t="s">
        <v>863</v>
      </c>
      <c r="H439" s="75"/>
      <c r="I439" s="112" t="s">
        <v>63</v>
      </c>
      <c r="J439" s="112" t="s">
        <v>520</v>
      </c>
      <c r="K439" s="75"/>
      <c r="L439" s="75"/>
      <c r="M439" s="75"/>
      <c r="N439" s="112">
        <v>13</v>
      </c>
      <c r="O439" s="75"/>
      <c r="P439" s="112">
        <v>45</v>
      </c>
      <c r="Q439" s="75"/>
      <c r="R439" s="112" t="s">
        <v>5</v>
      </c>
      <c r="S439" s="112" t="s">
        <v>22</v>
      </c>
    </row>
    <row r="440" spans="1:19" ht="15.75" customHeight="1" x14ac:dyDescent="0.35">
      <c r="A440" s="112">
        <v>139</v>
      </c>
      <c r="B440" s="112" t="s">
        <v>787</v>
      </c>
      <c r="C440" s="112" t="s">
        <v>788</v>
      </c>
      <c r="D440" s="112" t="s">
        <v>517</v>
      </c>
      <c r="E440" s="112" t="s">
        <v>295</v>
      </c>
      <c r="F440" s="112" t="s">
        <v>789</v>
      </c>
      <c r="G440" s="112" t="s">
        <v>790</v>
      </c>
      <c r="H440" s="75"/>
      <c r="I440" s="112" t="s">
        <v>63</v>
      </c>
      <c r="J440" s="112" t="s">
        <v>520</v>
      </c>
      <c r="K440" s="75"/>
      <c r="L440" s="75"/>
      <c r="M440" s="75"/>
      <c r="N440" s="112">
        <v>24</v>
      </c>
      <c r="O440" s="75"/>
      <c r="P440" s="112">
        <v>88</v>
      </c>
      <c r="Q440" s="75"/>
      <c r="R440" s="112" t="s">
        <v>5</v>
      </c>
      <c r="S440" s="112" t="s">
        <v>22</v>
      </c>
    </row>
    <row r="441" spans="1:19" ht="15.75" customHeight="1" x14ac:dyDescent="0.35">
      <c r="A441" s="112">
        <v>109</v>
      </c>
      <c r="B441" s="112" t="s">
        <v>661</v>
      </c>
      <c r="C441" s="112" t="s">
        <v>662</v>
      </c>
      <c r="D441" s="112" t="s">
        <v>517</v>
      </c>
      <c r="E441" s="112" t="s">
        <v>295</v>
      </c>
      <c r="F441" s="112" t="s">
        <v>663</v>
      </c>
      <c r="G441" s="112" t="s">
        <v>664</v>
      </c>
      <c r="H441" s="75"/>
      <c r="I441" s="112" t="s">
        <v>63</v>
      </c>
      <c r="J441" s="112" t="s">
        <v>520</v>
      </c>
      <c r="K441" s="75"/>
      <c r="L441" s="75"/>
      <c r="M441" s="75"/>
      <c r="N441" s="112">
        <v>16</v>
      </c>
      <c r="O441" s="75"/>
      <c r="P441" s="112">
        <v>38</v>
      </c>
      <c r="Q441" s="75"/>
      <c r="R441" s="112" t="s">
        <v>3</v>
      </c>
      <c r="S441" s="112" t="s">
        <v>22</v>
      </c>
    </row>
    <row r="442" spans="1:19" ht="15.75" customHeight="1" x14ac:dyDescent="0.35">
      <c r="A442" s="112">
        <v>147</v>
      </c>
      <c r="B442" s="112" t="s">
        <v>817</v>
      </c>
      <c r="C442" s="112" t="s">
        <v>818</v>
      </c>
      <c r="D442" s="112" t="s">
        <v>517</v>
      </c>
      <c r="E442" s="112" t="s">
        <v>295</v>
      </c>
      <c r="F442" s="112" t="s">
        <v>819</v>
      </c>
      <c r="G442" s="112" t="s">
        <v>820</v>
      </c>
      <c r="H442" s="75"/>
      <c r="I442" s="112" t="s">
        <v>63</v>
      </c>
      <c r="J442" s="112" t="s">
        <v>520</v>
      </c>
      <c r="K442" s="75"/>
      <c r="L442" s="75"/>
      <c r="M442" s="75"/>
      <c r="N442" s="75"/>
      <c r="O442" s="75"/>
      <c r="P442" s="112">
        <v>49</v>
      </c>
      <c r="Q442" s="75"/>
      <c r="R442" s="112" t="s">
        <v>5</v>
      </c>
      <c r="S442" s="112" t="s">
        <v>22</v>
      </c>
    </row>
    <row r="443" spans="1:19" ht="15.75" customHeight="1" x14ac:dyDescent="0.35">
      <c r="A443" s="112">
        <v>205</v>
      </c>
      <c r="B443" s="112" t="s">
        <v>1064</v>
      </c>
      <c r="C443" s="112" t="s">
        <v>1065</v>
      </c>
      <c r="D443" s="112" t="s">
        <v>517</v>
      </c>
      <c r="E443" s="112" t="s">
        <v>493</v>
      </c>
      <c r="F443" s="112" t="s">
        <v>1066</v>
      </c>
      <c r="G443" s="112" t="s">
        <v>1067</v>
      </c>
      <c r="H443" s="75"/>
      <c r="I443" s="112" t="s">
        <v>63</v>
      </c>
      <c r="J443" s="112" t="s">
        <v>520</v>
      </c>
      <c r="K443" s="75"/>
      <c r="L443" s="75"/>
      <c r="M443" s="75"/>
      <c r="N443" s="112">
        <v>1</v>
      </c>
      <c r="O443" s="75"/>
      <c r="P443" s="112">
        <v>27</v>
      </c>
      <c r="Q443" s="75"/>
      <c r="R443" s="112" t="s">
        <v>5</v>
      </c>
      <c r="S443" s="112" t="s">
        <v>22</v>
      </c>
    </row>
    <row r="444" spans="1:19" ht="15.75" customHeight="1" x14ac:dyDescent="0.35">
      <c r="A444" s="112">
        <v>55</v>
      </c>
      <c r="B444" s="112" t="s">
        <v>406</v>
      </c>
      <c r="C444" s="112" t="s">
        <v>407</v>
      </c>
      <c r="D444" s="112" t="s">
        <v>408</v>
      </c>
      <c r="E444" s="112" t="s">
        <v>346</v>
      </c>
      <c r="F444" s="112" t="s">
        <v>409</v>
      </c>
      <c r="G444" s="112" t="s">
        <v>410</v>
      </c>
      <c r="H444" s="75"/>
      <c r="I444" s="112" t="s">
        <v>46</v>
      </c>
      <c r="J444" s="112" t="s">
        <v>313</v>
      </c>
      <c r="K444" s="75"/>
      <c r="L444" s="112" t="s">
        <v>411</v>
      </c>
      <c r="M444" s="112" t="s">
        <v>49</v>
      </c>
      <c r="N444" s="75"/>
      <c r="O444" s="75"/>
      <c r="P444" s="112">
        <v>4</v>
      </c>
      <c r="Q444" s="75"/>
      <c r="R444" s="112" t="s">
        <v>5</v>
      </c>
      <c r="S444" s="112" t="s">
        <v>4</v>
      </c>
    </row>
    <row r="445" spans="1:19" ht="15" customHeight="1" x14ac:dyDescent="0.35">
      <c r="A445" s="112">
        <v>160</v>
      </c>
      <c r="B445" s="112" t="s">
        <v>873</v>
      </c>
      <c r="C445" s="112" t="s">
        <v>874</v>
      </c>
      <c r="D445" s="112" t="s">
        <v>875</v>
      </c>
      <c r="E445" s="112" t="s">
        <v>639</v>
      </c>
      <c r="F445" s="112" t="s">
        <v>876</v>
      </c>
      <c r="G445" s="204" t="s">
        <v>5022</v>
      </c>
      <c r="H445" s="75"/>
      <c r="I445" s="112" t="s">
        <v>46</v>
      </c>
      <c r="J445" s="112" t="s">
        <v>313</v>
      </c>
      <c r="K445" s="75"/>
      <c r="L445" s="75"/>
      <c r="M445" s="75"/>
      <c r="N445" s="112">
        <v>2</v>
      </c>
      <c r="O445" s="75"/>
      <c r="P445" s="112">
        <v>2</v>
      </c>
      <c r="Q445" s="75"/>
      <c r="R445" s="112" t="s">
        <v>5</v>
      </c>
      <c r="S445" s="112" t="s">
        <v>22</v>
      </c>
    </row>
    <row r="446" spans="1:19" ht="15.75" customHeight="1" x14ac:dyDescent="0.35">
      <c r="A446" s="112">
        <v>208</v>
      </c>
      <c r="B446" s="112" t="s">
        <v>1077</v>
      </c>
      <c r="C446" s="112" t="s">
        <v>1078</v>
      </c>
      <c r="D446" s="112" t="s">
        <v>1079</v>
      </c>
      <c r="E446" s="112" t="s">
        <v>639</v>
      </c>
      <c r="F446" s="112" t="s">
        <v>1080</v>
      </c>
      <c r="G446" s="112" t="s">
        <v>1081</v>
      </c>
      <c r="H446" s="75"/>
      <c r="I446" s="112" t="s">
        <v>46</v>
      </c>
      <c r="J446" s="112" t="s">
        <v>298</v>
      </c>
      <c r="K446" s="75"/>
      <c r="L446" s="75"/>
      <c r="M446" s="75"/>
      <c r="N446" s="112">
        <v>10</v>
      </c>
      <c r="O446" s="75"/>
      <c r="P446" s="112">
        <v>37</v>
      </c>
      <c r="Q446" s="75"/>
      <c r="R446" s="112" t="s">
        <v>5</v>
      </c>
      <c r="S446" s="112" t="s">
        <v>22</v>
      </c>
    </row>
    <row r="447" spans="1:19" ht="15.75" customHeight="1" x14ac:dyDescent="0.35">
      <c r="A447" s="112">
        <v>204</v>
      </c>
      <c r="B447" s="112" t="s">
        <v>1059</v>
      </c>
      <c r="C447" s="112" t="s">
        <v>1060</v>
      </c>
      <c r="D447" s="112" t="s">
        <v>1061</v>
      </c>
      <c r="E447" s="112" t="s">
        <v>639</v>
      </c>
      <c r="F447" s="112" t="s">
        <v>1062</v>
      </c>
      <c r="G447" s="112" t="s">
        <v>1063</v>
      </c>
      <c r="H447" s="75"/>
      <c r="I447" s="112" t="s">
        <v>46</v>
      </c>
      <c r="J447" s="112" t="s">
        <v>298</v>
      </c>
      <c r="K447" s="75"/>
      <c r="L447" s="75"/>
      <c r="M447" s="75"/>
      <c r="N447" s="112">
        <v>100</v>
      </c>
      <c r="O447" s="75"/>
      <c r="P447" s="112">
        <v>32</v>
      </c>
      <c r="Q447" s="75"/>
      <c r="R447" s="112" t="s">
        <v>5</v>
      </c>
      <c r="S447" s="112" t="s">
        <v>22</v>
      </c>
    </row>
    <row r="448" spans="1:19" ht="15.75" customHeight="1" x14ac:dyDescent="0.35">
      <c r="A448" s="112">
        <v>116</v>
      </c>
      <c r="B448" s="112" t="s">
        <v>691</v>
      </c>
      <c r="C448" s="112" t="s">
        <v>692</v>
      </c>
      <c r="D448" s="112" t="s">
        <v>693</v>
      </c>
      <c r="E448" s="112" t="s">
        <v>639</v>
      </c>
      <c r="F448" s="112" t="s">
        <v>694</v>
      </c>
      <c r="G448" s="112" t="s">
        <v>695</v>
      </c>
      <c r="H448" s="75"/>
      <c r="I448" s="112" t="s">
        <v>63</v>
      </c>
      <c r="J448" s="112" t="s">
        <v>305</v>
      </c>
      <c r="K448" s="75"/>
      <c r="L448" s="75"/>
      <c r="M448" s="75"/>
      <c r="N448" s="112">
        <v>3</v>
      </c>
      <c r="O448" s="75"/>
      <c r="P448" s="112">
        <v>13</v>
      </c>
      <c r="Q448" s="75"/>
      <c r="R448" s="112" t="s">
        <v>3</v>
      </c>
      <c r="S448" s="112" t="s">
        <v>22</v>
      </c>
    </row>
    <row r="449" spans="1:19" ht="15" customHeight="1" x14ac:dyDescent="0.35">
      <c r="A449" s="112">
        <v>23</v>
      </c>
      <c r="B449" s="112" t="s">
        <v>202</v>
      </c>
      <c r="C449" s="112" t="s">
        <v>203</v>
      </c>
      <c r="D449" s="112" t="s">
        <v>204</v>
      </c>
      <c r="E449" s="112">
        <v>2014</v>
      </c>
      <c r="F449" s="112" t="s">
        <v>205</v>
      </c>
      <c r="G449" s="112" t="s">
        <v>206</v>
      </c>
      <c r="H449" s="112" t="s">
        <v>207</v>
      </c>
      <c r="I449" s="112" t="s">
        <v>46</v>
      </c>
      <c r="J449" s="75"/>
      <c r="K449" s="112" t="s">
        <v>208</v>
      </c>
      <c r="L449" s="75"/>
      <c r="M449" s="112" t="s">
        <v>49</v>
      </c>
      <c r="N449" s="112">
        <v>6</v>
      </c>
      <c r="O449" s="75"/>
      <c r="P449" s="112">
        <v>14</v>
      </c>
      <c r="Q449" s="75"/>
      <c r="R449" s="112" t="s">
        <v>3</v>
      </c>
      <c r="S449" s="112" t="s">
        <v>4</v>
      </c>
    </row>
    <row r="450" spans="1:19" ht="15.75" customHeight="1" x14ac:dyDescent="0.35">
      <c r="A450" s="112">
        <v>176</v>
      </c>
      <c r="B450" s="112" t="s">
        <v>944</v>
      </c>
      <c r="C450" s="112" t="s">
        <v>945</v>
      </c>
      <c r="D450" s="112" t="s">
        <v>131</v>
      </c>
      <c r="E450" s="112" t="s">
        <v>396</v>
      </c>
      <c r="F450" s="112" t="s">
        <v>946</v>
      </c>
      <c r="G450" s="112" t="s">
        <v>947</v>
      </c>
      <c r="H450" s="75"/>
      <c r="I450" s="112" t="s">
        <v>63</v>
      </c>
      <c r="J450" s="112" t="s">
        <v>305</v>
      </c>
      <c r="K450" s="75"/>
      <c r="L450" s="75"/>
      <c r="M450" s="75"/>
      <c r="N450" s="112">
        <v>6</v>
      </c>
      <c r="O450" s="75"/>
      <c r="P450" s="112">
        <v>53</v>
      </c>
      <c r="Q450" s="75"/>
      <c r="R450" s="112" t="s">
        <v>5</v>
      </c>
      <c r="S450" s="112" t="s">
        <v>22</v>
      </c>
    </row>
    <row r="451" spans="1:19" ht="15" customHeight="1" x14ac:dyDescent="0.35">
      <c r="A451" s="112">
        <v>156</v>
      </c>
      <c r="B451" s="112" t="s">
        <v>855</v>
      </c>
      <c r="C451" s="112" t="s">
        <v>856</v>
      </c>
      <c r="D451" s="112" t="s">
        <v>857</v>
      </c>
      <c r="E451" s="112" t="s">
        <v>396</v>
      </c>
      <c r="F451" s="112" t="s">
        <v>858</v>
      </c>
      <c r="G451" s="112" t="s">
        <v>859</v>
      </c>
      <c r="H451" s="75"/>
      <c r="I451" s="112" t="s">
        <v>46</v>
      </c>
      <c r="J451" s="112" t="s">
        <v>298</v>
      </c>
      <c r="K451" s="75"/>
      <c r="L451" s="75"/>
      <c r="M451" s="75"/>
      <c r="N451" s="112">
        <v>368</v>
      </c>
      <c r="O451" s="75"/>
      <c r="P451" s="112">
        <v>42</v>
      </c>
      <c r="Q451" s="75"/>
      <c r="R451" s="112" t="s">
        <v>5</v>
      </c>
      <c r="S451" s="112" t="s">
        <v>22</v>
      </c>
    </row>
    <row r="452" spans="1:19" ht="15" customHeight="1" x14ac:dyDescent="0.35">
      <c r="A452" s="112">
        <v>181</v>
      </c>
      <c r="B452" s="112" t="s">
        <v>966</v>
      </c>
      <c r="C452" s="112" t="s">
        <v>967</v>
      </c>
      <c r="D452" s="112" t="s">
        <v>968</v>
      </c>
      <c r="E452" s="112" t="s">
        <v>396</v>
      </c>
      <c r="F452" s="112" t="s">
        <v>969</v>
      </c>
      <c r="G452" s="112" t="s">
        <v>970</v>
      </c>
      <c r="H452" s="75"/>
      <c r="I452" s="112" t="s">
        <v>46</v>
      </c>
      <c r="J452" s="112" t="s">
        <v>298</v>
      </c>
      <c r="K452" s="75"/>
      <c r="L452" s="75"/>
      <c r="M452" s="75"/>
      <c r="N452" s="112">
        <v>2</v>
      </c>
      <c r="O452" s="75"/>
      <c r="P452" s="112">
        <v>14</v>
      </c>
      <c r="Q452" s="75"/>
      <c r="R452" s="112" t="s">
        <v>5</v>
      </c>
      <c r="S452" s="112" t="s">
        <v>22</v>
      </c>
    </row>
    <row r="453" spans="1:19" ht="15" customHeight="1" x14ac:dyDescent="0.35">
      <c r="A453" s="112">
        <v>71</v>
      </c>
      <c r="B453" s="112" t="s">
        <v>483</v>
      </c>
      <c r="C453" s="112" t="s">
        <v>484</v>
      </c>
      <c r="D453" s="112" t="s">
        <v>485</v>
      </c>
      <c r="E453" s="112" t="s">
        <v>396</v>
      </c>
      <c r="F453" s="112" t="s">
        <v>486</v>
      </c>
      <c r="G453" s="112" t="s">
        <v>487</v>
      </c>
      <c r="H453" s="75"/>
      <c r="I453" s="112" t="s">
        <v>46</v>
      </c>
      <c r="J453" s="112" t="s">
        <v>489</v>
      </c>
      <c r="K453" s="75"/>
      <c r="L453" s="75"/>
      <c r="M453" s="75"/>
      <c r="N453" s="112">
        <v>1</v>
      </c>
      <c r="O453" s="75"/>
      <c r="P453" s="112">
        <v>15</v>
      </c>
      <c r="Q453" s="75"/>
      <c r="R453" s="112" t="s">
        <v>3</v>
      </c>
      <c r="S453" s="112" t="s">
        <v>22</v>
      </c>
    </row>
    <row r="454" spans="1:19" ht="15" customHeight="1" x14ac:dyDescent="0.35">
      <c r="A454" s="112">
        <v>148</v>
      </c>
      <c r="B454" s="112" t="s">
        <v>821</v>
      </c>
      <c r="C454" s="112" t="s">
        <v>822</v>
      </c>
      <c r="D454" s="112" t="s">
        <v>131</v>
      </c>
      <c r="E454" s="112" t="s">
        <v>396</v>
      </c>
      <c r="F454" s="112" t="s">
        <v>823</v>
      </c>
      <c r="G454" s="112" t="s">
        <v>824</v>
      </c>
      <c r="H454" s="75"/>
      <c r="I454" s="112" t="s">
        <v>63</v>
      </c>
      <c r="J454" s="112" t="s">
        <v>305</v>
      </c>
      <c r="K454" s="75"/>
      <c r="L454" s="75"/>
      <c r="M454" s="75"/>
      <c r="N454" s="112">
        <v>17</v>
      </c>
      <c r="O454" s="75"/>
      <c r="P454" s="112">
        <v>50</v>
      </c>
      <c r="Q454" s="75"/>
      <c r="R454" s="112" t="s">
        <v>5</v>
      </c>
      <c r="S454" s="112" t="s">
        <v>22</v>
      </c>
    </row>
    <row r="455" spans="1:19" ht="15.75" customHeight="1" x14ac:dyDescent="0.35">
      <c r="A455" s="112">
        <v>171</v>
      </c>
      <c r="B455" s="112" t="s">
        <v>926</v>
      </c>
      <c r="C455" s="112" t="s">
        <v>927</v>
      </c>
      <c r="D455" s="112" t="s">
        <v>541</v>
      </c>
      <c r="E455" s="112" t="s">
        <v>325</v>
      </c>
      <c r="F455" s="112" t="s">
        <v>928</v>
      </c>
      <c r="G455" s="112" t="s">
        <v>929</v>
      </c>
      <c r="H455" s="75"/>
      <c r="I455" s="112" t="s">
        <v>63</v>
      </c>
      <c r="J455" s="112" t="s">
        <v>305</v>
      </c>
      <c r="K455" s="75"/>
      <c r="L455" s="75"/>
      <c r="M455" s="75"/>
      <c r="N455" s="112">
        <v>29</v>
      </c>
      <c r="O455" s="75"/>
      <c r="P455" s="112">
        <v>56</v>
      </c>
      <c r="Q455" s="75"/>
      <c r="R455" s="112" t="s">
        <v>5</v>
      </c>
      <c r="S455" s="112" t="s">
        <v>22</v>
      </c>
    </row>
    <row r="456" spans="1:19" ht="15.75" customHeight="1" x14ac:dyDescent="0.35">
      <c r="A456" s="112">
        <v>125</v>
      </c>
      <c r="B456" s="112" t="s">
        <v>731</v>
      </c>
      <c r="C456" s="112" t="s">
        <v>732</v>
      </c>
      <c r="D456" s="112" t="s">
        <v>733</v>
      </c>
      <c r="E456" s="112" t="s">
        <v>396</v>
      </c>
      <c r="F456" s="112" t="s">
        <v>734</v>
      </c>
      <c r="G456" s="112" t="s">
        <v>735</v>
      </c>
      <c r="H456" s="75"/>
      <c r="I456" s="112" t="s">
        <v>46</v>
      </c>
      <c r="J456" s="112" t="s">
        <v>298</v>
      </c>
      <c r="K456" s="75"/>
      <c r="L456" s="75"/>
      <c r="M456" s="75"/>
      <c r="N456" s="112">
        <v>9</v>
      </c>
      <c r="O456" s="75"/>
      <c r="P456" s="112">
        <v>9</v>
      </c>
      <c r="Q456" s="75"/>
      <c r="R456" s="112" t="s">
        <v>3</v>
      </c>
      <c r="S456" s="112" t="s">
        <v>22</v>
      </c>
    </row>
    <row r="457" spans="1:19" ht="15.75" customHeight="1" x14ac:dyDescent="0.35">
      <c r="A457" s="112">
        <v>163</v>
      </c>
      <c r="B457" s="112" t="s">
        <v>887</v>
      </c>
      <c r="C457" s="112" t="s">
        <v>888</v>
      </c>
      <c r="D457" s="112" t="s">
        <v>889</v>
      </c>
      <c r="E457" s="112" t="s">
        <v>325</v>
      </c>
      <c r="F457" s="112" t="s">
        <v>890</v>
      </c>
      <c r="G457" s="112" t="s">
        <v>891</v>
      </c>
      <c r="H457" s="75"/>
      <c r="I457" s="112" t="s">
        <v>46</v>
      </c>
      <c r="J457" s="112" t="s">
        <v>489</v>
      </c>
      <c r="K457" s="75"/>
      <c r="L457" s="75"/>
      <c r="M457" s="75"/>
      <c r="N457" s="75"/>
      <c r="O457" s="75"/>
      <c r="P457" s="112">
        <v>14</v>
      </c>
      <c r="Q457" s="75"/>
      <c r="R457" s="112" t="s">
        <v>5</v>
      </c>
      <c r="S457" s="112" t="s">
        <v>22</v>
      </c>
    </row>
    <row r="458" spans="1:19" ht="15.75" customHeight="1" x14ac:dyDescent="0.35">
      <c r="A458" s="112">
        <v>84</v>
      </c>
      <c r="B458" s="112" t="s">
        <v>549</v>
      </c>
      <c r="C458" s="112" t="s">
        <v>550</v>
      </c>
      <c r="D458" s="112" t="s">
        <v>551</v>
      </c>
      <c r="E458" s="112" t="s">
        <v>325</v>
      </c>
      <c r="F458" s="112" t="s">
        <v>552</v>
      </c>
      <c r="G458" s="112" t="s">
        <v>553</v>
      </c>
      <c r="H458" s="75"/>
      <c r="I458" s="112" t="s">
        <v>63</v>
      </c>
      <c r="J458" s="112" t="s">
        <v>305</v>
      </c>
      <c r="K458" s="75"/>
      <c r="L458" s="75"/>
      <c r="M458" s="75"/>
      <c r="N458" s="112">
        <v>8</v>
      </c>
      <c r="O458" s="75"/>
      <c r="P458" s="112">
        <v>35</v>
      </c>
      <c r="Q458" s="75"/>
      <c r="R458" s="112" t="s">
        <v>3</v>
      </c>
      <c r="S458" s="112" t="s">
        <v>22</v>
      </c>
    </row>
    <row r="459" spans="1:19" ht="15.75" customHeight="1" x14ac:dyDescent="0.35">
      <c r="A459" s="112">
        <v>54</v>
      </c>
      <c r="B459" s="112" t="s">
        <v>401</v>
      </c>
      <c r="C459" s="112" t="s">
        <v>402</v>
      </c>
      <c r="D459" s="112" t="s">
        <v>131</v>
      </c>
      <c r="E459" s="112" t="s">
        <v>325</v>
      </c>
      <c r="F459" s="112" t="s">
        <v>403</v>
      </c>
      <c r="G459" s="112" t="s">
        <v>404</v>
      </c>
      <c r="H459" s="75"/>
      <c r="I459" s="112" t="s">
        <v>63</v>
      </c>
      <c r="J459" s="112" t="s">
        <v>305</v>
      </c>
      <c r="K459" s="75"/>
      <c r="L459" s="112" t="s">
        <v>405</v>
      </c>
      <c r="M459" s="112" t="s">
        <v>49</v>
      </c>
      <c r="N459" s="112">
        <v>6</v>
      </c>
      <c r="O459" s="75"/>
      <c r="P459" s="112">
        <v>32</v>
      </c>
      <c r="Q459" s="75"/>
      <c r="R459" s="112" t="s">
        <v>5</v>
      </c>
      <c r="S459" s="112" t="s">
        <v>4</v>
      </c>
    </row>
    <row r="460" spans="1:19" ht="15.75" customHeight="1" x14ac:dyDescent="0.35">
      <c r="A460" s="112">
        <v>194</v>
      </c>
      <c r="B460" s="112" t="s">
        <v>1020</v>
      </c>
      <c r="C460" s="112" t="s">
        <v>1021</v>
      </c>
      <c r="D460" s="112" t="s">
        <v>728</v>
      </c>
      <c r="E460" s="112" t="s">
        <v>325</v>
      </c>
      <c r="F460" s="112" t="s">
        <v>1022</v>
      </c>
      <c r="G460" s="112" t="s">
        <v>1023</v>
      </c>
      <c r="H460" s="75"/>
      <c r="I460" s="112" t="s">
        <v>63</v>
      </c>
      <c r="J460" s="112" t="s">
        <v>305</v>
      </c>
      <c r="K460" s="75"/>
      <c r="L460" s="75"/>
      <c r="M460" s="75"/>
      <c r="N460" s="112">
        <v>15</v>
      </c>
      <c r="O460" s="75"/>
      <c r="P460" s="112">
        <v>56</v>
      </c>
      <c r="Q460" s="75"/>
      <c r="R460" s="112" t="s">
        <v>5</v>
      </c>
      <c r="S460" s="112" t="s">
        <v>22</v>
      </c>
    </row>
    <row r="461" spans="1:19" ht="15.75" customHeight="1" x14ac:dyDescent="0.35">
      <c r="A461" s="112">
        <v>101</v>
      </c>
      <c r="B461" s="112" t="s">
        <v>624</v>
      </c>
      <c r="C461" s="112" t="s">
        <v>625</v>
      </c>
      <c r="D461" s="112" t="s">
        <v>626</v>
      </c>
      <c r="E461" s="112" t="s">
        <v>325</v>
      </c>
      <c r="F461" s="112" t="s">
        <v>627</v>
      </c>
      <c r="G461" s="112" t="s">
        <v>628</v>
      </c>
      <c r="H461" s="75"/>
      <c r="I461" s="112" t="s">
        <v>63</v>
      </c>
      <c r="J461" s="112" t="s">
        <v>305</v>
      </c>
      <c r="K461" s="75"/>
      <c r="L461" s="75"/>
      <c r="M461" s="75"/>
      <c r="N461" s="112">
        <v>57</v>
      </c>
      <c r="O461" s="75"/>
      <c r="P461" s="112">
        <v>157</v>
      </c>
      <c r="Q461" s="75"/>
      <c r="R461" s="112" t="s">
        <v>3</v>
      </c>
      <c r="S461" s="112" t="s">
        <v>22</v>
      </c>
    </row>
    <row r="462" spans="1:19" ht="15.75" customHeight="1" x14ac:dyDescent="0.35">
      <c r="A462" s="112">
        <v>199</v>
      </c>
      <c r="B462" s="112" t="s">
        <v>1042</v>
      </c>
      <c r="C462" s="112" t="s">
        <v>1043</v>
      </c>
      <c r="D462" s="112" t="s">
        <v>1044</v>
      </c>
      <c r="E462" s="112" t="s">
        <v>325</v>
      </c>
      <c r="F462" s="112" t="s">
        <v>1045</v>
      </c>
      <c r="G462" s="112" t="s">
        <v>1046</v>
      </c>
      <c r="H462" s="75"/>
      <c r="I462" s="112" t="s">
        <v>46</v>
      </c>
      <c r="J462" s="112" t="s">
        <v>298</v>
      </c>
      <c r="K462" s="75"/>
      <c r="L462" s="75"/>
      <c r="M462" s="75"/>
      <c r="N462" s="112">
        <v>5</v>
      </c>
      <c r="O462" s="75"/>
      <c r="P462" s="112">
        <v>24</v>
      </c>
      <c r="Q462" s="75"/>
      <c r="R462" s="112" t="s">
        <v>5</v>
      </c>
      <c r="S462" s="112" t="s">
        <v>22</v>
      </c>
    </row>
    <row r="463" spans="1:19" ht="15.75" customHeight="1" x14ac:dyDescent="0.35">
      <c r="A463" s="112">
        <v>80</v>
      </c>
      <c r="B463" s="112" t="s">
        <v>529</v>
      </c>
      <c r="C463" s="112" t="s">
        <v>530</v>
      </c>
      <c r="D463" s="112" t="s">
        <v>531</v>
      </c>
      <c r="E463" s="112" t="s">
        <v>333</v>
      </c>
      <c r="F463" s="112" t="s">
        <v>532</v>
      </c>
      <c r="G463" s="112" t="s">
        <v>533</v>
      </c>
      <c r="H463" s="75"/>
      <c r="I463" s="112" t="s">
        <v>46</v>
      </c>
      <c r="J463" s="112" t="s">
        <v>298</v>
      </c>
      <c r="K463" s="75"/>
      <c r="L463" s="75"/>
      <c r="M463" s="75"/>
      <c r="N463" s="112">
        <v>6</v>
      </c>
      <c r="O463" s="75"/>
      <c r="P463" s="112">
        <v>26</v>
      </c>
      <c r="Q463" s="75"/>
      <c r="R463" s="112" t="s">
        <v>3</v>
      </c>
      <c r="S463" s="112" t="s">
        <v>22</v>
      </c>
    </row>
    <row r="464" spans="1:19" ht="15.75" customHeight="1" x14ac:dyDescent="0.35">
      <c r="A464" s="112">
        <v>75</v>
      </c>
      <c r="B464" s="112" t="s">
        <v>506</v>
      </c>
      <c r="C464" s="112" t="s">
        <v>507</v>
      </c>
      <c r="D464" s="112" t="s">
        <v>508</v>
      </c>
      <c r="E464" s="112" t="s">
        <v>333</v>
      </c>
      <c r="F464" s="112" t="s">
        <v>509</v>
      </c>
      <c r="G464" s="112" t="s">
        <v>510</v>
      </c>
      <c r="H464" s="75"/>
      <c r="I464" s="112" t="s">
        <v>46</v>
      </c>
      <c r="J464" s="112" t="s">
        <v>298</v>
      </c>
      <c r="K464" s="75"/>
      <c r="L464" s="75"/>
      <c r="M464" s="75"/>
      <c r="N464" s="112">
        <v>23</v>
      </c>
      <c r="O464" s="75"/>
      <c r="P464" s="112">
        <v>18</v>
      </c>
      <c r="Q464" s="75"/>
      <c r="R464" s="112" t="s">
        <v>3</v>
      </c>
      <c r="S464" s="112" t="s">
        <v>22</v>
      </c>
    </row>
    <row r="465" spans="1:19" ht="15" customHeight="1" x14ac:dyDescent="0.35">
      <c r="A465" s="112">
        <v>206</v>
      </c>
      <c r="B465" s="112" t="s">
        <v>1068</v>
      </c>
      <c r="C465" s="112" t="s">
        <v>1069</v>
      </c>
      <c r="D465" s="112" t="s">
        <v>1070</v>
      </c>
      <c r="E465" s="112" t="s">
        <v>333</v>
      </c>
      <c r="F465" s="112" t="s">
        <v>1071</v>
      </c>
      <c r="G465" s="112" t="s">
        <v>1072</v>
      </c>
      <c r="H465" s="75"/>
      <c r="I465" s="112" t="s">
        <v>46</v>
      </c>
      <c r="J465" s="112" t="s">
        <v>298</v>
      </c>
      <c r="K465" s="75"/>
      <c r="L465" s="75"/>
      <c r="M465" s="75"/>
      <c r="N465" s="112">
        <v>9</v>
      </c>
      <c r="O465" s="75"/>
      <c r="P465" s="112">
        <v>23</v>
      </c>
      <c r="Q465" s="75"/>
      <c r="R465" s="112" t="s">
        <v>5</v>
      </c>
      <c r="S465" s="112" t="s">
        <v>22</v>
      </c>
    </row>
    <row r="466" spans="1:19" ht="15.75" customHeight="1" x14ac:dyDescent="0.35">
      <c r="A466" s="112">
        <v>144</v>
      </c>
      <c r="B466" s="112" t="s">
        <v>804</v>
      </c>
      <c r="C466" s="112" t="s">
        <v>805</v>
      </c>
      <c r="D466" s="112" t="s">
        <v>131</v>
      </c>
      <c r="E466" s="112" t="s">
        <v>333</v>
      </c>
      <c r="F466" s="112" t="s">
        <v>806</v>
      </c>
      <c r="G466" s="112" t="s">
        <v>807</v>
      </c>
      <c r="H466" s="75"/>
      <c r="I466" s="112" t="s">
        <v>63</v>
      </c>
      <c r="J466" s="112" t="s">
        <v>305</v>
      </c>
      <c r="K466" s="75"/>
      <c r="L466" s="75"/>
      <c r="M466" s="75"/>
      <c r="N466" s="112">
        <v>9</v>
      </c>
      <c r="O466" s="75"/>
      <c r="P466" s="112">
        <v>41</v>
      </c>
      <c r="Q466" s="75"/>
      <c r="R466" s="112" t="s">
        <v>5</v>
      </c>
      <c r="S466" s="112" t="s">
        <v>22</v>
      </c>
    </row>
    <row r="467" spans="1:19" ht="15.75" customHeight="1" x14ac:dyDescent="0.35">
      <c r="A467" s="112">
        <v>103</v>
      </c>
      <c r="B467" s="112" t="s">
        <v>633</v>
      </c>
      <c r="C467" s="112" t="s">
        <v>634</v>
      </c>
      <c r="D467" s="112" t="s">
        <v>131</v>
      </c>
      <c r="E467" s="112" t="s">
        <v>310</v>
      </c>
      <c r="F467" s="112" t="s">
        <v>635</v>
      </c>
      <c r="G467" s="112" t="s">
        <v>636</v>
      </c>
      <c r="H467" s="75"/>
      <c r="I467" s="112" t="s">
        <v>63</v>
      </c>
      <c r="J467" s="112" t="s">
        <v>305</v>
      </c>
      <c r="K467" s="75"/>
      <c r="L467" s="75"/>
      <c r="M467" s="75"/>
      <c r="N467" s="112">
        <v>13</v>
      </c>
      <c r="O467" s="75"/>
      <c r="P467" s="112">
        <v>8</v>
      </c>
      <c r="Q467" s="75"/>
      <c r="R467" s="112" t="s">
        <v>3</v>
      </c>
      <c r="S467" s="112" t="s">
        <v>22</v>
      </c>
    </row>
    <row r="468" spans="1:19" ht="13.5" customHeight="1" x14ac:dyDescent="0.35">
      <c r="A468" s="112">
        <v>13</v>
      </c>
      <c r="B468" s="112" t="s">
        <v>129</v>
      </c>
      <c r="C468" s="112" t="s">
        <v>130</v>
      </c>
      <c r="D468" s="112" t="s">
        <v>131</v>
      </c>
      <c r="E468" s="112">
        <v>2018</v>
      </c>
      <c r="F468" s="112" t="s">
        <v>132</v>
      </c>
      <c r="G468" s="112" t="s">
        <v>133</v>
      </c>
      <c r="H468" s="112" t="s">
        <v>134</v>
      </c>
      <c r="I468" s="112" t="s">
        <v>63</v>
      </c>
      <c r="J468" s="75"/>
      <c r="K468" s="112" t="s">
        <v>135</v>
      </c>
      <c r="L468" s="112" t="s">
        <v>136</v>
      </c>
      <c r="M468" s="112" t="s">
        <v>49</v>
      </c>
      <c r="N468" s="112">
        <v>7</v>
      </c>
      <c r="O468" s="75"/>
      <c r="P468" s="112">
        <v>14</v>
      </c>
      <c r="Q468" s="75"/>
      <c r="R468" s="112" t="s">
        <v>3</v>
      </c>
      <c r="S468" s="112" t="s">
        <v>4</v>
      </c>
    </row>
    <row r="469" spans="1:19" ht="15.75" customHeight="1" x14ac:dyDescent="0.35">
      <c r="A469" s="112">
        <v>100</v>
      </c>
      <c r="B469" s="112" t="s">
        <v>619</v>
      </c>
      <c r="C469" s="112" t="s">
        <v>620</v>
      </c>
      <c r="D469" s="112" t="s">
        <v>621</v>
      </c>
      <c r="E469" s="112" t="s">
        <v>310</v>
      </c>
      <c r="F469" s="112" t="s">
        <v>622</v>
      </c>
      <c r="G469" s="112" t="s">
        <v>623</v>
      </c>
      <c r="H469" s="75"/>
      <c r="I469" s="112" t="s">
        <v>46</v>
      </c>
      <c r="J469" s="112" t="s">
        <v>298</v>
      </c>
      <c r="K469" s="75"/>
      <c r="L469" s="75"/>
      <c r="M469" s="75"/>
      <c r="N469" s="112">
        <v>22</v>
      </c>
      <c r="O469" s="75"/>
      <c r="P469" s="112">
        <v>28</v>
      </c>
      <c r="Q469" s="75"/>
      <c r="R469" s="112" t="s">
        <v>3</v>
      </c>
      <c r="S469" s="112" t="s">
        <v>22</v>
      </c>
    </row>
    <row r="470" spans="1:19" ht="15.75" customHeight="1" x14ac:dyDescent="0.35">
      <c r="A470" s="112">
        <v>95</v>
      </c>
      <c r="B470" s="112" t="s">
        <v>596</v>
      </c>
      <c r="C470" s="112" t="s">
        <v>597</v>
      </c>
      <c r="D470" s="112" t="s">
        <v>131</v>
      </c>
      <c r="E470" s="112" t="s">
        <v>310</v>
      </c>
      <c r="F470" s="112" t="s">
        <v>598</v>
      </c>
      <c r="G470" s="112" t="s">
        <v>599</v>
      </c>
      <c r="H470" s="75"/>
      <c r="I470" s="112" t="s">
        <v>63</v>
      </c>
      <c r="J470" s="112" t="s">
        <v>305</v>
      </c>
      <c r="K470" s="75"/>
      <c r="L470" s="75"/>
      <c r="M470" s="75"/>
      <c r="N470" s="112">
        <v>10</v>
      </c>
      <c r="O470" s="75"/>
      <c r="P470" s="112">
        <v>51</v>
      </c>
      <c r="Q470" s="75"/>
      <c r="R470" s="112" t="s">
        <v>3</v>
      </c>
      <c r="S470" s="112" t="s">
        <v>22</v>
      </c>
    </row>
    <row r="471" spans="1:19" ht="15.75" customHeight="1" x14ac:dyDescent="0.35">
      <c r="A471" s="112">
        <v>124</v>
      </c>
      <c r="B471" s="112" t="s">
        <v>726</v>
      </c>
      <c r="C471" s="112" t="s">
        <v>727</v>
      </c>
      <c r="D471" s="112" t="s">
        <v>728</v>
      </c>
      <c r="E471" s="112" t="s">
        <v>310</v>
      </c>
      <c r="F471" s="112" t="s">
        <v>729</v>
      </c>
      <c r="G471" s="112" t="s">
        <v>730</v>
      </c>
      <c r="H471" s="75"/>
      <c r="I471" s="112" t="s">
        <v>63</v>
      </c>
      <c r="J471" s="112" t="s">
        <v>305</v>
      </c>
      <c r="K471" s="75"/>
      <c r="L471" s="75"/>
      <c r="M471" s="75"/>
      <c r="N471" s="112">
        <v>7</v>
      </c>
      <c r="O471" s="75"/>
      <c r="P471" s="112">
        <v>99</v>
      </c>
      <c r="Q471" s="75"/>
      <c r="R471" s="112" t="s">
        <v>3</v>
      </c>
      <c r="S471" s="112" t="s">
        <v>22</v>
      </c>
    </row>
    <row r="472" spans="1:19" ht="15.75" customHeight="1" x14ac:dyDescent="0.35">
      <c r="A472" s="112">
        <v>183</v>
      </c>
      <c r="B472" s="112" t="s">
        <v>975</v>
      </c>
      <c r="C472" s="112" t="s">
        <v>976</v>
      </c>
      <c r="D472" s="112" t="s">
        <v>131</v>
      </c>
      <c r="E472" s="112" t="s">
        <v>310</v>
      </c>
      <c r="F472" s="112" t="s">
        <v>977</v>
      </c>
      <c r="G472" s="112" t="s">
        <v>978</v>
      </c>
      <c r="H472" s="75"/>
      <c r="I472" s="112" t="s">
        <v>63</v>
      </c>
      <c r="J472" s="112" t="s">
        <v>305</v>
      </c>
      <c r="K472" s="75"/>
      <c r="L472" s="75"/>
      <c r="M472" s="75"/>
      <c r="N472" s="112">
        <v>1</v>
      </c>
      <c r="O472" s="75"/>
      <c r="P472" s="112">
        <v>44</v>
      </c>
      <c r="Q472" s="75"/>
      <c r="R472" s="112" t="s">
        <v>5</v>
      </c>
      <c r="S472" s="112" t="s">
        <v>22</v>
      </c>
    </row>
    <row r="473" spans="1:19" ht="15.75" customHeight="1" x14ac:dyDescent="0.35">
      <c r="A473" s="112">
        <v>74</v>
      </c>
      <c r="B473" s="112" t="s">
        <v>501</v>
      </c>
      <c r="C473" s="112" t="s">
        <v>502</v>
      </c>
      <c r="D473" s="112" t="s">
        <v>131</v>
      </c>
      <c r="E473" s="112" t="s">
        <v>310</v>
      </c>
      <c r="F473" s="112" t="s">
        <v>503</v>
      </c>
      <c r="G473" s="112" t="s">
        <v>504</v>
      </c>
      <c r="H473" s="75"/>
      <c r="I473" s="112" t="s">
        <v>63</v>
      </c>
      <c r="J473" s="112" t="s">
        <v>305</v>
      </c>
      <c r="K473" s="75"/>
      <c r="L473" s="75"/>
      <c r="M473" s="75"/>
      <c r="N473" s="112">
        <v>8</v>
      </c>
      <c r="O473" s="75"/>
      <c r="P473" s="112">
        <v>48</v>
      </c>
      <c r="Q473" s="75"/>
      <c r="R473" s="112" t="s">
        <v>3</v>
      </c>
      <c r="S473" s="112" t="s">
        <v>22</v>
      </c>
    </row>
    <row r="474" spans="1:19" ht="15.75" customHeight="1" x14ac:dyDescent="0.35">
      <c r="A474" s="112">
        <v>165</v>
      </c>
      <c r="B474" s="112" t="s">
        <v>898</v>
      </c>
      <c r="C474" s="112" t="s">
        <v>899</v>
      </c>
      <c r="D474" s="112" t="s">
        <v>131</v>
      </c>
      <c r="E474" s="112" t="s">
        <v>310</v>
      </c>
      <c r="F474" s="112" t="s">
        <v>900</v>
      </c>
      <c r="G474" s="112" t="s">
        <v>901</v>
      </c>
      <c r="H474" s="75"/>
      <c r="I474" s="112" t="s">
        <v>63</v>
      </c>
      <c r="J474" s="112" t="s">
        <v>305</v>
      </c>
      <c r="K474" s="75"/>
      <c r="L474" s="75"/>
      <c r="M474" s="75"/>
      <c r="N474" s="112">
        <v>5</v>
      </c>
      <c r="O474" s="75"/>
      <c r="P474" s="112">
        <v>28</v>
      </c>
      <c r="Q474" s="75"/>
      <c r="R474" s="112" t="s">
        <v>5</v>
      </c>
      <c r="S474" s="112" t="s">
        <v>22</v>
      </c>
    </row>
    <row r="475" spans="1:19" ht="15.75" customHeight="1" x14ac:dyDescent="0.35">
      <c r="A475" s="112">
        <v>52</v>
      </c>
      <c r="B475" s="112" t="s">
        <v>388</v>
      </c>
      <c r="C475" s="112" t="s">
        <v>389</v>
      </c>
      <c r="D475" s="112" t="s">
        <v>131</v>
      </c>
      <c r="E475" s="112" t="s">
        <v>302</v>
      </c>
      <c r="F475" s="112" t="s">
        <v>390</v>
      </c>
      <c r="G475" s="112" t="s">
        <v>391</v>
      </c>
      <c r="H475" s="75"/>
      <c r="I475" s="112" t="s">
        <v>63</v>
      </c>
      <c r="J475" s="112" t="s">
        <v>305</v>
      </c>
      <c r="K475" s="75"/>
      <c r="L475" s="112" t="s">
        <v>392</v>
      </c>
      <c r="M475" s="112" t="s">
        <v>49</v>
      </c>
      <c r="N475" s="112">
        <v>7</v>
      </c>
      <c r="O475" s="75"/>
      <c r="P475" s="112">
        <v>43</v>
      </c>
      <c r="Q475" s="75"/>
      <c r="R475" s="112" t="s">
        <v>5</v>
      </c>
      <c r="S475" s="112" t="s">
        <v>4</v>
      </c>
    </row>
    <row r="476" spans="1:19" ht="15.75" customHeight="1" x14ac:dyDescent="0.35">
      <c r="A476" s="112">
        <v>88</v>
      </c>
      <c r="B476" s="112" t="s">
        <v>567</v>
      </c>
      <c r="C476" s="112" t="s">
        <v>568</v>
      </c>
      <c r="D476" s="112" t="s">
        <v>569</v>
      </c>
      <c r="E476" s="112" t="s">
        <v>310</v>
      </c>
      <c r="F476" s="112" t="s">
        <v>570</v>
      </c>
      <c r="G476" s="112" t="s">
        <v>571</v>
      </c>
      <c r="H476" s="75"/>
      <c r="I476" s="112" t="s">
        <v>46</v>
      </c>
      <c r="J476" s="112" t="s">
        <v>298</v>
      </c>
      <c r="K476" s="75"/>
      <c r="L476" s="75"/>
      <c r="M476" s="75"/>
      <c r="N476" s="112">
        <v>4</v>
      </c>
      <c r="O476" s="75"/>
      <c r="P476" s="112">
        <v>12</v>
      </c>
      <c r="Q476" s="75"/>
      <c r="R476" s="112" t="s">
        <v>3</v>
      </c>
      <c r="S476" s="112" t="s">
        <v>22</v>
      </c>
    </row>
    <row r="477" spans="1:19" ht="15" customHeight="1" x14ac:dyDescent="0.35">
      <c r="A477" s="112">
        <v>195</v>
      </c>
      <c r="B477" s="112" t="s">
        <v>1024</v>
      </c>
      <c r="C477" s="112" t="s">
        <v>1025</v>
      </c>
      <c r="D477" s="112" t="s">
        <v>131</v>
      </c>
      <c r="E477" s="112" t="s">
        <v>302</v>
      </c>
      <c r="F477" s="112" t="s">
        <v>1026</v>
      </c>
      <c r="G477" s="112" t="s">
        <v>1027</v>
      </c>
      <c r="H477" s="75"/>
      <c r="I477" s="112" t="s">
        <v>63</v>
      </c>
      <c r="J477" s="112" t="s">
        <v>305</v>
      </c>
      <c r="K477" s="75"/>
      <c r="L477" s="75"/>
      <c r="M477" s="75"/>
      <c r="N477" s="112">
        <v>9</v>
      </c>
      <c r="O477" s="75"/>
      <c r="P477" s="112">
        <v>50</v>
      </c>
      <c r="Q477" s="75"/>
      <c r="R477" s="112" t="s">
        <v>5</v>
      </c>
      <c r="S477" s="112" t="s">
        <v>22</v>
      </c>
    </row>
    <row r="478" spans="1:19" ht="15" customHeight="1" x14ac:dyDescent="0.35">
      <c r="A478" s="112">
        <v>177</v>
      </c>
      <c r="B478" s="112" t="s">
        <v>948</v>
      </c>
      <c r="C478" s="112" t="s">
        <v>949</v>
      </c>
      <c r="D478" s="112" t="s">
        <v>551</v>
      </c>
      <c r="E478" s="112" t="s">
        <v>302</v>
      </c>
      <c r="F478" s="112" t="s">
        <v>950</v>
      </c>
      <c r="G478" s="112" t="s">
        <v>951</v>
      </c>
      <c r="H478" s="75"/>
      <c r="I478" s="112" t="s">
        <v>63</v>
      </c>
      <c r="J478" s="112" t="s">
        <v>305</v>
      </c>
      <c r="K478" s="75"/>
      <c r="L478" s="75"/>
      <c r="M478" s="75"/>
      <c r="N478" s="112">
        <v>42</v>
      </c>
      <c r="O478" s="75"/>
      <c r="P478" s="112">
        <v>73</v>
      </c>
      <c r="Q478" s="75"/>
      <c r="R478" s="112" t="s">
        <v>5</v>
      </c>
      <c r="S478" s="112" t="s">
        <v>22</v>
      </c>
    </row>
    <row r="479" spans="1:19" ht="15" customHeight="1" x14ac:dyDescent="0.35">
      <c r="A479" s="112">
        <v>154</v>
      </c>
      <c r="B479" s="112" t="s">
        <v>847</v>
      </c>
      <c r="C479" s="112" t="s">
        <v>848</v>
      </c>
      <c r="D479" s="112" t="s">
        <v>840</v>
      </c>
      <c r="E479" s="112" t="s">
        <v>302</v>
      </c>
      <c r="F479" s="112" t="s">
        <v>849</v>
      </c>
      <c r="G479" s="112" t="s">
        <v>850</v>
      </c>
      <c r="H479" s="75"/>
      <c r="I479" s="112" t="s">
        <v>46</v>
      </c>
      <c r="J479" s="112" t="s">
        <v>298</v>
      </c>
      <c r="K479" s="75"/>
      <c r="L479" s="75"/>
      <c r="M479" s="75"/>
      <c r="N479" s="112">
        <v>12</v>
      </c>
      <c r="O479" s="75"/>
      <c r="P479" s="112">
        <v>35</v>
      </c>
      <c r="Q479" s="75"/>
      <c r="R479" s="112" t="s">
        <v>5</v>
      </c>
      <c r="S479" s="112" t="s">
        <v>22</v>
      </c>
    </row>
    <row r="480" spans="1:19" ht="15.75" customHeight="1" x14ac:dyDescent="0.35">
      <c r="A480" s="112">
        <v>152</v>
      </c>
      <c r="B480" s="112" t="s">
        <v>838</v>
      </c>
      <c r="C480" s="112" t="s">
        <v>839</v>
      </c>
      <c r="D480" s="112" t="s">
        <v>840</v>
      </c>
      <c r="E480" s="112" t="s">
        <v>302</v>
      </c>
      <c r="F480" s="112" t="s">
        <v>841</v>
      </c>
      <c r="G480" s="112" t="s">
        <v>842</v>
      </c>
      <c r="H480" s="75"/>
      <c r="I480" s="112" t="s">
        <v>46</v>
      </c>
      <c r="J480" s="112" t="s">
        <v>298</v>
      </c>
      <c r="K480" s="75"/>
      <c r="L480" s="75"/>
      <c r="M480" s="75"/>
      <c r="N480" s="112">
        <v>85</v>
      </c>
      <c r="O480" s="75"/>
      <c r="P480" s="112">
        <v>47</v>
      </c>
      <c r="Q480" s="75"/>
      <c r="R480" s="112" t="s">
        <v>5</v>
      </c>
      <c r="S480" s="112" t="s">
        <v>22</v>
      </c>
    </row>
    <row r="481" spans="1:19" ht="15.75" customHeight="1" x14ac:dyDescent="0.35">
      <c r="A481" s="112">
        <v>161</v>
      </c>
      <c r="B481" s="112" t="s">
        <v>877</v>
      </c>
      <c r="C481" s="112" t="s">
        <v>878</v>
      </c>
      <c r="D481" s="112" t="s">
        <v>840</v>
      </c>
      <c r="E481" s="112" t="s">
        <v>302</v>
      </c>
      <c r="F481" s="112" t="s">
        <v>879</v>
      </c>
      <c r="G481" s="112" t="s">
        <v>880</v>
      </c>
      <c r="H481" s="75"/>
      <c r="I481" s="112" t="s">
        <v>46</v>
      </c>
      <c r="J481" s="112" t="s">
        <v>298</v>
      </c>
      <c r="K481" s="75"/>
      <c r="L481" s="75"/>
      <c r="M481" s="75"/>
      <c r="N481" s="112">
        <v>70</v>
      </c>
      <c r="O481" s="75"/>
      <c r="P481" s="112">
        <v>34</v>
      </c>
      <c r="Q481" s="75"/>
      <c r="R481" s="112" t="s">
        <v>5</v>
      </c>
      <c r="S481" s="112" t="s">
        <v>22</v>
      </c>
    </row>
    <row r="482" spans="1:19" ht="15.75" customHeight="1" x14ac:dyDescent="0.35">
      <c r="A482" s="112">
        <v>115</v>
      </c>
      <c r="B482" s="112" t="s">
        <v>687</v>
      </c>
      <c r="C482" s="112" t="s">
        <v>688</v>
      </c>
      <c r="D482" s="112" t="s">
        <v>131</v>
      </c>
      <c r="E482" s="112" t="s">
        <v>302</v>
      </c>
      <c r="F482" s="112" t="s">
        <v>689</v>
      </c>
      <c r="G482" s="112" t="s">
        <v>690</v>
      </c>
      <c r="H482" s="75"/>
      <c r="I482" s="112" t="s">
        <v>63</v>
      </c>
      <c r="J482" s="112" t="s">
        <v>305</v>
      </c>
      <c r="K482" s="75"/>
      <c r="L482" s="75"/>
      <c r="M482" s="75"/>
      <c r="N482" s="112">
        <v>20</v>
      </c>
      <c r="O482" s="75"/>
      <c r="P482" s="112">
        <v>37</v>
      </c>
      <c r="Q482" s="75"/>
      <c r="R482" s="112" t="s">
        <v>3</v>
      </c>
      <c r="S482" s="112" t="s">
        <v>22</v>
      </c>
    </row>
    <row r="483" spans="1:19" ht="15.75" customHeight="1" x14ac:dyDescent="0.35">
      <c r="A483" s="112">
        <v>48</v>
      </c>
      <c r="B483" s="112" t="s">
        <v>364</v>
      </c>
      <c r="C483" s="112" t="s">
        <v>365</v>
      </c>
      <c r="D483" s="112" t="s">
        <v>131</v>
      </c>
      <c r="E483" s="112" t="s">
        <v>302</v>
      </c>
      <c r="F483" s="112" t="s">
        <v>366</v>
      </c>
      <c r="G483" s="112" t="s">
        <v>367</v>
      </c>
      <c r="H483" s="75"/>
      <c r="I483" s="112" t="s">
        <v>63</v>
      </c>
      <c r="J483" s="112" t="s">
        <v>305</v>
      </c>
      <c r="K483" s="75"/>
      <c r="L483" s="112" t="s">
        <v>368</v>
      </c>
      <c r="M483" s="112" t="s">
        <v>49</v>
      </c>
      <c r="N483" s="112">
        <v>4</v>
      </c>
      <c r="O483" s="75"/>
      <c r="P483" s="112">
        <v>24</v>
      </c>
      <c r="Q483" s="75"/>
      <c r="R483" s="112" t="s">
        <v>5</v>
      </c>
      <c r="S483" s="112" t="s">
        <v>4</v>
      </c>
    </row>
    <row r="484" spans="1:19" ht="15.75" customHeight="1" x14ac:dyDescent="0.35">
      <c r="A484" s="112">
        <v>94</v>
      </c>
      <c r="B484" s="112" t="s">
        <v>592</v>
      </c>
      <c r="C484" s="112" t="s">
        <v>593</v>
      </c>
      <c r="D484" s="112" t="s">
        <v>131</v>
      </c>
      <c r="E484" s="112" t="s">
        <v>302</v>
      </c>
      <c r="F484" s="112" t="s">
        <v>594</v>
      </c>
      <c r="G484" s="112" t="s">
        <v>595</v>
      </c>
      <c r="H484" s="75"/>
      <c r="I484" s="112" t="s">
        <v>63</v>
      </c>
      <c r="J484" s="112" t="s">
        <v>305</v>
      </c>
      <c r="K484" s="75"/>
      <c r="L484" s="75"/>
      <c r="M484" s="75"/>
      <c r="N484" s="112">
        <v>9</v>
      </c>
      <c r="O484" s="75"/>
      <c r="P484" s="112">
        <v>55</v>
      </c>
      <c r="Q484" s="75"/>
      <c r="R484" s="112" t="s">
        <v>3</v>
      </c>
      <c r="S484" s="112" t="s">
        <v>22</v>
      </c>
    </row>
    <row r="485" spans="1:19" ht="15.75" customHeight="1" x14ac:dyDescent="0.35">
      <c r="A485" s="112">
        <v>39</v>
      </c>
      <c r="B485" s="112" t="s">
        <v>300</v>
      </c>
      <c r="C485" s="112" t="s">
        <v>301</v>
      </c>
      <c r="D485" s="112" t="s">
        <v>131</v>
      </c>
      <c r="E485" s="112" t="s">
        <v>302</v>
      </c>
      <c r="F485" s="112" t="s">
        <v>303</v>
      </c>
      <c r="G485" s="112" t="s">
        <v>304</v>
      </c>
      <c r="H485" s="75"/>
      <c r="I485" s="112" t="s">
        <v>63</v>
      </c>
      <c r="J485" s="112" t="s">
        <v>305</v>
      </c>
      <c r="K485" s="75"/>
      <c r="L485" s="112" t="s">
        <v>306</v>
      </c>
      <c r="M485" s="112" t="s">
        <v>49</v>
      </c>
      <c r="N485" s="112">
        <v>7</v>
      </c>
      <c r="O485" s="75"/>
      <c r="P485" s="112">
        <v>43</v>
      </c>
      <c r="Q485" s="75"/>
      <c r="R485" s="112" t="s">
        <v>5</v>
      </c>
      <c r="S485" s="112" t="s">
        <v>4</v>
      </c>
    </row>
    <row r="486" spans="1:19" ht="15.75" customHeight="1" x14ac:dyDescent="0.35">
      <c r="A486" s="112">
        <v>167</v>
      </c>
      <c r="B486" s="112" t="s">
        <v>907</v>
      </c>
      <c r="C486" s="112" t="s">
        <v>908</v>
      </c>
      <c r="D486" s="112" t="s">
        <v>909</v>
      </c>
      <c r="E486" s="112" t="s">
        <v>302</v>
      </c>
      <c r="F486" s="112" t="s">
        <v>910</v>
      </c>
      <c r="G486" s="112" t="s">
        <v>911</v>
      </c>
      <c r="H486" s="75"/>
      <c r="I486" s="112" t="s">
        <v>46</v>
      </c>
      <c r="J486" s="112" t="s">
        <v>298</v>
      </c>
      <c r="K486" s="75"/>
      <c r="L486" s="75"/>
      <c r="M486" s="75"/>
      <c r="N486" s="112">
        <v>29</v>
      </c>
      <c r="O486" s="75"/>
      <c r="P486" s="112">
        <v>34</v>
      </c>
      <c r="Q486" s="75"/>
      <c r="R486" s="112" t="s">
        <v>5</v>
      </c>
      <c r="S486" s="112" t="s">
        <v>22</v>
      </c>
    </row>
    <row r="487" spans="1:19" ht="15.75" customHeight="1" x14ac:dyDescent="0.35">
      <c r="A487" s="112">
        <v>188</v>
      </c>
      <c r="B487" s="112" t="s">
        <v>993</v>
      </c>
      <c r="C487" s="112" t="s">
        <v>994</v>
      </c>
      <c r="D487" s="112" t="s">
        <v>995</v>
      </c>
      <c r="E487" s="112" t="s">
        <v>302</v>
      </c>
      <c r="F487" s="112" t="s">
        <v>996</v>
      </c>
      <c r="G487" s="112" t="s">
        <v>997</v>
      </c>
      <c r="H487" s="75"/>
      <c r="I487" s="112" t="s">
        <v>46</v>
      </c>
      <c r="J487" s="112" t="s">
        <v>298</v>
      </c>
      <c r="K487" s="75"/>
      <c r="L487" s="75"/>
      <c r="M487" s="75"/>
      <c r="N487" s="112">
        <v>4</v>
      </c>
      <c r="O487" s="75"/>
      <c r="P487" s="112">
        <v>20</v>
      </c>
      <c r="Q487" s="75"/>
      <c r="R487" s="112" t="s">
        <v>5</v>
      </c>
      <c r="S487" s="112" t="s">
        <v>22</v>
      </c>
    </row>
    <row r="488" spans="1:19" ht="15.75" customHeight="1" x14ac:dyDescent="0.35">
      <c r="A488" s="112">
        <v>131</v>
      </c>
      <c r="B488" s="112" t="s">
        <v>757</v>
      </c>
      <c r="C488" s="112" t="s">
        <v>758</v>
      </c>
      <c r="D488" s="112" t="s">
        <v>759</v>
      </c>
      <c r="E488" s="112" t="s">
        <v>288</v>
      </c>
      <c r="F488" s="112" t="s">
        <v>760</v>
      </c>
      <c r="G488" s="112" t="s">
        <v>761</v>
      </c>
      <c r="H488" s="75"/>
      <c r="I488" s="112" t="s">
        <v>46</v>
      </c>
      <c r="J488" s="112" t="s">
        <v>298</v>
      </c>
      <c r="K488" s="75"/>
      <c r="L488" s="75"/>
      <c r="M488" s="75"/>
      <c r="N488" s="112">
        <v>11</v>
      </c>
      <c r="O488" s="75"/>
      <c r="P488" s="112">
        <v>47</v>
      </c>
      <c r="Q488" s="75"/>
      <c r="R488" s="112" t="s">
        <v>3</v>
      </c>
      <c r="S488" s="112" t="s">
        <v>22</v>
      </c>
    </row>
    <row r="489" spans="1:19" ht="15.75" customHeight="1" x14ac:dyDescent="0.35">
      <c r="A489" s="112">
        <v>189</v>
      </c>
      <c r="B489" s="112" t="s">
        <v>998</v>
      </c>
      <c r="C489" s="112" t="s">
        <v>999</v>
      </c>
      <c r="D489" s="112" t="s">
        <v>1000</v>
      </c>
      <c r="E489" s="112" t="s">
        <v>302</v>
      </c>
      <c r="F489" s="112" t="s">
        <v>1001</v>
      </c>
      <c r="G489" s="112" t="s">
        <v>1002</v>
      </c>
      <c r="H489" s="75"/>
      <c r="I489" s="112" t="s">
        <v>46</v>
      </c>
      <c r="J489" s="112" t="s">
        <v>298</v>
      </c>
      <c r="K489" s="75"/>
      <c r="L489" s="75"/>
      <c r="M489" s="75"/>
      <c r="N489" s="112">
        <v>1</v>
      </c>
      <c r="O489" s="75"/>
      <c r="P489" s="112">
        <v>10</v>
      </c>
      <c r="Q489" s="75"/>
      <c r="R489" s="112" t="s">
        <v>5</v>
      </c>
      <c r="S489" s="112" t="s">
        <v>22</v>
      </c>
    </row>
    <row r="490" spans="1:19" ht="15.75" customHeight="1" x14ac:dyDescent="0.35">
      <c r="A490" s="112">
        <v>25</v>
      </c>
      <c r="B490" s="112" t="s">
        <v>215</v>
      </c>
      <c r="C490" s="112" t="s">
        <v>216</v>
      </c>
      <c r="D490" s="112" t="s">
        <v>217</v>
      </c>
      <c r="E490" s="112">
        <v>2019</v>
      </c>
      <c r="F490" s="112" t="s">
        <v>218</v>
      </c>
      <c r="G490" s="112" t="s">
        <v>219</v>
      </c>
      <c r="H490" s="112" t="s">
        <v>220</v>
      </c>
      <c r="I490" s="112" t="s">
        <v>46</v>
      </c>
      <c r="J490" s="75"/>
      <c r="K490" s="112" t="s">
        <v>221</v>
      </c>
      <c r="L490" s="112" t="s">
        <v>222</v>
      </c>
      <c r="M490" s="112" t="s">
        <v>49</v>
      </c>
      <c r="N490" s="112">
        <v>23</v>
      </c>
      <c r="O490" s="75"/>
      <c r="P490" s="112">
        <v>13</v>
      </c>
      <c r="Q490" s="75"/>
      <c r="R490" s="112" t="s">
        <v>3</v>
      </c>
      <c r="S490" s="112" t="s">
        <v>4</v>
      </c>
    </row>
    <row r="491" spans="1:19" ht="15.75" customHeight="1" x14ac:dyDescent="0.35">
      <c r="A491" s="112">
        <v>99</v>
      </c>
      <c r="B491" s="112" t="s">
        <v>614</v>
      </c>
      <c r="C491" s="112" t="s">
        <v>615</v>
      </c>
      <c r="D491" s="112" t="s">
        <v>616</v>
      </c>
      <c r="E491" s="112" t="s">
        <v>302</v>
      </c>
      <c r="F491" s="112" t="s">
        <v>617</v>
      </c>
      <c r="G491" s="112" t="s">
        <v>618</v>
      </c>
      <c r="H491" s="75"/>
      <c r="I491" s="112" t="s">
        <v>46</v>
      </c>
      <c r="J491" s="112" t="s">
        <v>298</v>
      </c>
      <c r="K491" s="75"/>
      <c r="L491" s="75"/>
      <c r="M491" s="75"/>
      <c r="N491" s="112">
        <v>53</v>
      </c>
      <c r="O491" s="75"/>
      <c r="P491" s="112">
        <v>9</v>
      </c>
      <c r="Q491" s="75"/>
      <c r="R491" s="112" t="s">
        <v>3</v>
      </c>
      <c r="S491" s="112" t="s">
        <v>22</v>
      </c>
    </row>
    <row r="492" spans="1:19" ht="15.75" customHeight="1" x14ac:dyDescent="0.35">
      <c r="A492" s="112">
        <v>170</v>
      </c>
      <c r="B492" s="112" t="s">
        <v>921</v>
      </c>
      <c r="C492" s="112" t="s">
        <v>922</v>
      </c>
      <c r="D492" s="112" t="s">
        <v>923</v>
      </c>
      <c r="E492" s="112" t="s">
        <v>302</v>
      </c>
      <c r="F492" s="112" t="s">
        <v>924</v>
      </c>
      <c r="G492" s="112" t="s">
        <v>925</v>
      </c>
      <c r="H492" s="75"/>
      <c r="I492" s="112" t="s">
        <v>46</v>
      </c>
      <c r="J492" s="112" t="s">
        <v>298</v>
      </c>
      <c r="K492" s="75"/>
      <c r="L492" s="75"/>
      <c r="M492" s="75"/>
      <c r="N492" s="112">
        <v>4</v>
      </c>
      <c r="O492" s="75"/>
      <c r="P492" s="112">
        <v>14</v>
      </c>
      <c r="Q492" s="75"/>
      <c r="R492" s="112" t="s">
        <v>5</v>
      </c>
      <c r="S492" s="112" t="s">
        <v>22</v>
      </c>
    </row>
    <row r="493" spans="1:19" ht="15.75" customHeight="1" x14ac:dyDescent="0.35">
      <c r="A493" s="112">
        <v>129</v>
      </c>
      <c r="B493" s="112" t="s">
        <v>748</v>
      </c>
      <c r="C493" s="112" t="s">
        <v>749</v>
      </c>
      <c r="D493" s="112" t="s">
        <v>131</v>
      </c>
      <c r="E493" s="112" t="s">
        <v>288</v>
      </c>
      <c r="F493" s="112" t="s">
        <v>750</v>
      </c>
      <c r="G493" s="112" t="s">
        <v>751</v>
      </c>
      <c r="H493" s="75"/>
      <c r="I493" s="112" t="s">
        <v>63</v>
      </c>
      <c r="J493" s="112" t="s">
        <v>305</v>
      </c>
      <c r="K493" s="75"/>
      <c r="L493" s="75"/>
      <c r="M493" s="75"/>
      <c r="N493" s="112">
        <v>9</v>
      </c>
      <c r="O493" s="75"/>
      <c r="P493" s="112">
        <v>13</v>
      </c>
      <c r="Q493" s="75"/>
      <c r="R493" s="112" t="s">
        <v>3</v>
      </c>
      <c r="S493" s="112" t="s">
        <v>22</v>
      </c>
    </row>
    <row r="494" spans="1:19" ht="15.75" customHeight="1" x14ac:dyDescent="0.35">
      <c r="A494" s="112">
        <v>182</v>
      </c>
      <c r="B494" s="112" t="s">
        <v>971</v>
      </c>
      <c r="C494" s="112" t="s">
        <v>972</v>
      </c>
      <c r="D494" s="112" t="s">
        <v>131</v>
      </c>
      <c r="E494" s="112" t="s">
        <v>288</v>
      </c>
      <c r="F494" s="112" t="s">
        <v>973</v>
      </c>
      <c r="G494" s="112" t="s">
        <v>974</v>
      </c>
      <c r="H494" s="75"/>
      <c r="I494" s="112" t="s">
        <v>63</v>
      </c>
      <c r="J494" s="112" t="s">
        <v>305</v>
      </c>
      <c r="K494" s="75"/>
      <c r="L494" s="75"/>
      <c r="M494" s="75"/>
      <c r="N494" s="112">
        <v>3</v>
      </c>
      <c r="O494" s="75"/>
      <c r="P494" s="112">
        <v>29</v>
      </c>
      <c r="Q494" s="75"/>
      <c r="R494" s="112" t="s">
        <v>5</v>
      </c>
      <c r="S494" s="112" t="s">
        <v>22</v>
      </c>
    </row>
    <row r="495" spans="1:19" ht="15.75" customHeight="1" x14ac:dyDescent="0.35">
      <c r="A495" s="112">
        <v>166</v>
      </c>
      <c r="B495" s="112" t="s">
        <v>902</v>
      </c>
      <c r="C495" s="112" t="s">
        <v>903</v>
      </c>
      <c r="D495" s="112" t="s">
        <v>904</v>
      </c>
      <c r="E495" s="112" t="s">
        <v>288</v>
      </c>
      <c r="F495" s="112" t="s">
        <v>905</v>
      </c>
      <c r="G495" s="112" t="s">
        <v>906</v>
      </c>
      <c r="H495" s="75"/>
      <c r="I495" s="112" t="s">
        <v>46</v>
      </c>
      <c r="J495" s="112" t="s">
        <v>298</v>
      </c>
      <c r="K495" s="75"/>
      <c r="L495" s="75"/>
      <c r="M495" s="75"/>
      <c r="N495" s="112">
        <v>6</v>
      </c>
      <c r="O495" s="75"/>
      <c r="P495" s="112">
        <v>34</v>
      </c>
      <c r="Q495" s="75"/>
      <c r="R495" s="112" t="s">
        <v>5</v>
      </c>
      <c r="S495" s="112" t="s">
        <v>22</v>
      </c>
    </row>
    <row r="496" spans="1:19" ht="15.75" customHeight="1" x14ac:dyDescent="0.35">
      <c r="A496" s="112">
        <v>172</v>
      </c>
      <c r="B496" s="112" t="s">
        <v>930</v>
      </c>
      <c r="C496" s="112" t="s">
        <v>931</v>
      </c>
      <c r="D496" s="112" t="s">
        <v>131</v>
      </c>
      <c r="E496" s="112" t="s">
        <v>288</v>
      </c>
      <c r="F496" s="112" t="s">
        <v>932</v>
      </c>
      <c r="G496" s="112" t="s">
        <v>933</v>
      </c>
      <c r="H496" s="75"/>
      <c r="I496" s="112" t="s">
        <v>63</v>
      </c>
      <c r="J496" s="112" t="s">
        <v>305</v>
      </c>
      <c r="K496" s="75"/>
      <c r="L496" s="75"/>
      <c r="M496" s="75"/>
      <c r="N496" s="112">
        <v>2</v>
      </c>
      <c r="O496" s="75"/>
      <c r="P496" s="112">
        <v>42</v>
      </c>
      <c r="Q496" s="75"/>
      <c r="R496" s="112" t="s">
        <v>5</v>
      </c>
      <c r="S496" s="112" t="s">
        <v>22</v>
      </c>
    </row>
    <row r="497" spans="1:19" ht="15.75" customHeight="1" x14ac:dyDescent="0.35">
      <c r="A497" s="112">
        <v>19</v>
      </c>
      <c r="B497" s="112" t="s">
        <v>173</v>
      </c>
      <c r="C497" s="112" t="s">
        <v>174</v>
      </c>
      <c r="D497" s="112" t="s">
        <v>131</v>
      </c>
      <c r="E497" s="112">
        <v>2020</v>
      </c>
      <c r="F497" s="112" t="s">
        <v>175</v>
      </c>
      <c r="G497" s="112" t="s">
        <v>176</v>
      </c>
      <c r="H497" s="112" t="s">
        <v>177</v>
      </c>
      <c r="I497" s="112" t="s">
        <v>63</v>
      </c>
      <c r="J497" s="75"/>
      <c r="K497" s="112" t="s">
        <v>178</v>
      </c>
      <c r="L497" s="112" t="s">
        <v>179</v>
      </c>
      <c r="M497" s="112" t="s">
        <v>49</v>
      </c>
      <c r="N497" s="112">
        <v>15</v>
      </c>
      <c r="O497" s="75"/>
      <c r="P497" s="112">
        <v>86</v>
      </c>
      <c r="Q497" s="75"/>
      <c r="R497" s="112" t="s">
        <v>3</v>
      </c>
      <c r="S497" s="112" t="s">
        <v>4</v>
      </c>
    </row>
    <row r="498" spans="1:19" ht="15.75" customHeight="1" x14ac:dyDescent="0.35">
      <c r="A498" s="112">
        <v>87</v>
      </c>
      <c r="B498" s="112" t="s">
        <v>563</v>
      </c>
      <c r="C498" s="112" t="s">
        <v>564</v>
      </c>
      <c r="D498" s="112" t="s">
        <v>131</v>
      </c>
      <c r="E498" s="112" t="s">
        <v>288</v>
      </c>
      <c r="F498" s="112" t="s">
        <v>565</v>
      </c>
      <c r="G498" s="112" t="s">
        <v>566</v>
      </c>
      <c r="H498" s="75"/>
      <c r="I498" s="112" t="s">
        <v>63</v>
      </c>
      <c r="J498" s="112" t="s">
        <v>305</v>
      </c>
      <c r="K498" s="75"/>
      <c r="L498" s="75"/>
      <c r="M498" s="75"/>
      <c r="N498" s="75"/>
      <c r="O498" s="75"/>
      <c r="P498" s="112">
        <v>20</v>
      </c>
      <c r="Q498" s="75"/>
      <c r="R498" s="112" t="s">
        <v>3</v>
      </c>
      <c r="S498" s="112" t="s">
        <v>22</v>
      </c>
    </row>
    <row r="499" spans="1:19" ht="15.75" customHeight="1" x14ac:dyDescent="0.35">
      <c r="A499" s="112">
        <v>140</v>
      </c>
      <c r="B499" s="112" t="s">
        <v>791</v>
      </c>
      <c r="C499" s="112" t="s">
        <v>792</v>
      </c>
      <c r="D499" s="112" t="s">
        <v>793</v>
      </c>
      <c r="E499" s="112" t="s">
        <v>288</v>
      </c>
      <c r="F499" s="112" t="s">
        <v>794</v>
      </c>
      <c r="G499" s="112" t="s">
        <v>795</v>
      </c>
      <c r="H499" s="75"/>
      <c r="I499" s="112" t="s">
        <v>46</v>
      </c>
      <c r="J499" s="112" t="s">
        <v>298</v>
      </c>
      <c r="K499" s="75"/>
      <c r="L499" s="75"/>
      <c r="M499" s="75"/>
      <c r="N499" s="112">
        <v>4</v>
      </c>
      <c r="O499" s="75"/>
      <c r="P499" s="112">
        <v>17</v>
      </c>
      <c r="Q499" s="75"/>
      <c r="R499" s="112" t="s">
        <v>5</v>
      </c>
      <c r="S499" s="112" t="s">
        <v>22</v>
      </c>
    </row>
    <row r="500" spans="1:19" ht="15.75" customHeight="1" x14ac:dyDescent="0.35">
      <c r="A500" s="112">
        <v>200</v>
      </c>
      <c r="B500" s="112" t="s">
        <v>1047</v>
      </c>
      <c r="C500" s="112" t="s">
        <v>1048</v>
      </c>
      <c r="D500" s="112" t="s">
        <v>131</v>
      </c>
      <c r="E500" s="112" t="s">
        <v>288</v>
      </c>
      <c r="F500" s="112" t="s">
        <v>1049</v>
      </c>
      <c r="G500" s="112" t="s">
        <v>1050</v>
      </c>
      <c r="H500" s="75"/>
      <c r="I500" s="112" t="s">
        <v>63</v>
      </c>
      <c r="J500" s="112" t="s">
        <v>305</v>
      </c>
      <c r="K500" s="75"/>
      <c r="L500" s="75"/>
      <c r="M500" s="75"/>
      <c r="N500" s="112">
        <v>9</v>
      </c>
      <c r="O500" s="75"/>
      <c r="P500" s="112">
        <v>16</v>
      </c>
      <c r="Q500" s="75"/>
      <c r="R500" s="112" t="s">
        <v>5</v>
      </c>
      <c r="S500" s="112" t="s">
        <v>22</v>
      </c>
    </row>
    <row r="501" spans="1:19" ht="15.75" customHeight="1" x14ac:dyDescent="0.35">
      <c r="A501" s="112">
        <v>178</v>
      </c>
      <c r="B501" s="112" t="s">
        <v>952</v>
      </c>
      <c r="C501" s="112" t="s">
        <v>953</v>
      </c>
      <c r="D501" s="112" t="s">
        <v>954</v>
      </c>
      <c r="E501" s="112" t="s">
        <v>288</v>
      </c>
      <c r="F501" s="112" t="s">
        <v>955</v>
      </c>
      <c r="G501" s="112" t="s">
        <v>956</v>
      </c>
      <c r="H501" s="75"/>
      <c r="I501" s="112" t="s">
        <v>46</v>
      </c>
      <c r="J501" s="112" t="s">
        <v>298</v>
      </c>
      <c r="K501" s="75"/>
      <c r="L501" s="75"/>
      <c r="M501" s="75"/>
      <c r="N501" s="112">
        <v>6</v>
      </c>
      <c r="O501" s="75"/>
      <c r="P501" s="112">
        <v>36</v>
      </c>
      <c r="Q501" s="75"/>
      <c r="R501" s="112" t="s">
        <v>5</v>
      </c>
      <c r="S501" s="112" t="s">
        <v>22</v>
      </c>
    </row>
    <row r="502" spans="1:19" ht="15.75" customHeight="1" x14ac:dyDescent="0.35">
      <c r="A502" s="112">
        <v>82</v>
      </c>
      <c r="B502" s="112" t="s">
        <v>539</v>
      </c>
      <c r="C502" s="112" t="s">
        <v>540</v>
      </c>
      <c r="D502" s="112" t="s">
        <v>541</v>
      </c>
      <c r="E502" s="112" t="s">
        <v>288</v>
      </c>
      <c r="F502" s="112" t="s">
        <v>542</v>
      </c>
      <c r="G502" s="112" t="s">
        <v>543</v>
      </c>
      <c r="H502" s="75"/>
      <c r="I502" s="112" t="s">
        <v>63</v>
      </c>
      <c r="J502" s="112" t="s">
        <v>305</v>
      </c>
      <c r="K502" s="75"/>
      <c r="L502" s="75"/>
      <c r="M502" s="75"/>
      <c r="N502" s="112">
        <v>12</v>
      </c>
      <c r="O502" s="75"/>
      <c r="P502" s="112">
        <v>49</v>
      </c>
      <c r="Q502" s="75"/>
      <c r="R502" s="112" t="s">
        <v>3</v>
      </c>
      <c r="S502" s="112" t="s">
        <v>22</v>
      </c>
    </row>
    <row r="503" spans="1:19" ht="15.75" customHeight="1" x14ac:dyDescent="0.35">
      <c r="A503" s="112">
        <v>113</v>
      </c>
      <c r="B503" s="112" t="s">
        <v>678</v>
      </c>
      <c r="C503" s="112" t="s">
        <v>679</v>
      </c>
      <c r="D503" s="112" t="s">
        <v>680</v>
      </c>
      <c r="E503" s="112" t="s">
        <v>288</v>
      </c>
      <c r="F503" s="112" t="s">
        <v>681</v>
      </c>
      <c r="G503" s="112" t="s">
        <v>682</v>
      </c>
      <c r="H503" s="75"/>
      <c r="I503" s="112" t="s">
        <v>46</v>
      </c>
      <c r="J503" s="112" t="s">
        <v>298</v>
      </c>
      <c r="K503" s="75"/>
      <c r="L503" s="75"/>
      <c r="M503" s="75"/>
      <c r="N503" s="75"/>
      <c r="O503" s="75"/>
      <c r="P503" s="112">
        <v>19</v>
      </c>
      <c r="Q503" s="75"/>
      <c r="R503" s="112" t="s">
        <v>3</v>
      </c>
      <c r="S503" s="112" t="s">
        <v>22</v>
      </c>
    </row>
    <row r="504" spans="1:19" ht="15.75" customHeight="1" x14ac:dyDescent="0.35">
      <c r="A504" s="112">
        <v>174</v>
      </c>
      <c r="B504" s="112" t="s">
        <v>934</v>
      </c>
      <c r="C504" s="112" t="s">
        <v>935</v>
      </c>
      <c r="D504" s="112" t="s">
        <v>936</v>
      </c>
      <c r="E504" s="112" t="s">
        <v>288</v>
      </c>
      <c r="F504" s="112" t="s">
        <v>937</v>
      </c>
      <c r="G504" s="112" t="s">
        <v>938</v>
      </c>
      <c r="H504" s="75"/>
      <c r="I504" s="112" t="s">
        <v>46</v>
      </c>
      <c r="J504" s="112" t="s">
        <v>298</v>
      </c>
      <c r="K504" s="75"/>
      <c r="L504" s="75"/>
      <c r="M504" s="75"/>
      <c r="N504" s="112">
        <v>1</v>
      </c>
      <c r="O504" s="75"/>
      <c r="P504" s="112">
        <v>25</v>
      </c>
      <c r="Q504" s="75"/>
      <c r="R504" s="112" t="s">
        <v>5</v>
      </c>
      <c r="S504" s="112" t="s">
        <v>22</v>
      </c>
    </row>
    <row r="505" spans="1:19" ht="15.75" customHeight="1" x14ac:dyDescent="0.35">
      <c r="A505" s="112">
        <v>107</v>
      </c>
      <c r="B505" s="112" t="s">
        <v>652</v>
      </c>
      <c r="C505" s="112" t="s">
        <v>653</v>
      </c>
      <c r="D505" s="112" t="s">
        <v>131</v>
      </c>
      <c r="E505" s="112" t="s">
        <v>295</v>
      </c>
      <c r="F505" s="112" t="s">
        <v>654</v>
      </c>
      <c r="G505" s="112" t="s">
        <v>655</v>
      </c>
      <c r="H505" s="75"/>
      <c r="I505" s="112" t="s">
        <v>63</v>
      </c>
      <c r="J505" s="112" t="s">
        <v>305</v>
      </c>
      <c r="K505" s="75"/>
      <c r="L505" s="75"/>
      <c r="M505" s="75"/>
      <c r="N505" s="112">
        <v>6</v>
      </c>
      <c r="O505" s="75"/>
      <c r="P505" s="112">
        <v>6</v>
      </c>
      <c r="Q505" s="75"/>
      <c r="R505" s="112" t="s">
        <v>3</v>
      </c>
      <c r="S505" s="112" t="s">
        <v>22</v>
      </c>
    </row>
    <row r="506" spans="1:19" ht="15.75" customHeight="1" x14ac:dyDescent="0.35">
      <c r="A506" s="112">
        <v>83</v>
      </c>
      <c r="B506" s="112" t="s">
        <v>544</v>
      </c>
      <c r="C506" s="112" t="s">
        <v>545</v>
      </c>
      <c r="D506" s="112" t="s">
        <v>546</v>
      </c>
      <c r="E506" s="112" t="s">
        <v>288</v>
      </c>
      <c r="F506" s="112" t="s">
        <v>547</v>
      </c>
      <c r="G506" s="112" t="s">
        <v>548</v>
      </c>
      <c r="H506" s="75"/>
      <c r="I506" s="112" t="s">
        <v>46</v>
      </c>
      <c r="J506" s="112" t="s">
        <v>298</v>
      </c>
      <c r="K506" s="75"/>
      <c r="L506" s="75"/>
      <c r="M506" s="75"/>
      <c r="N506" s="112">
        <v>53</v>
      </c>
      <c r="O506" s="75"/>
      <c r="P506" s="112">
        <v>21</v>
      </c>
      <c r="Q506" s="75"/>
      <c r="R506" s="112" t="s">
        <v>3</v>
      </c>
      <c r="S506" s="112" t="s">
        <v>22</v>
      </c>
    </row>
    <row r="507" spans="1:19" ht="15.75" customHeight="1" x14ac:dyDescent="0.35">
      <c r="A507" s="112">
        <v>38</v>
      </c>
      <c r="B507" s="112" t="s">
        <v>292</v>
      </c>
      <c r="C507" s="112" t="s">
        <v>293</v>
      </c>
      <c r="D507" s="112" t="s">
        <v>294</v>
      </c>
      <c r="E507" s="112" t="s">
        <v>295</v>
      </c>
      <c r="F507" s="112" t="s">
        <v>296</v>
      </c>
      <c r="G507" s="112" t="s">
        <v>297</v>
      </c>
      <c r="H507" s="75"/>
      <c r="I507" s="112" t="s">
        <v>46</v>
      </c>
      <c r="J507" s="112" t="s">
        <v>298</v>
      </c>
      <c r="K507" s="75"/>
      <c r="L507" s="112" t="s">
        <v>299</v>
      </c>
      <c r="M507" s="112" t="s">
        <v>49</v>
      </c>
      <c r="N507" s="112">
        <v>1</v>
      </c>
      <c r="O507" s="75"/>
      <c r="P507" s="112">
        <v>7</v>
      </c>
      <c r="Q507" s="75"/>
      <c r="R507" s="112" t="s">
        <v>5</v>
      </c>
      <c r="S507" s="112" t="s">
        <v>4</v>
      </c>
    </row>
    <row r="508" spans="1:19" ht="15.75" customHeight="1" x14ac:dyDescent="0.35">
      <c r="A508" s="112">
        <v>198</v>
      </c>
      <c r="B508" s="112" t="s">
        <v>1038</v>
      </c>
      <c r="C508" s="112" t="s">
        <v>1039</v>
      </c>
      <c r="D508" s="112" t="s">
        <v>131</v>
      </c>
      <c r="E508" s="112" t="s">
        <v>295</v>
      </c>
      <c r="F508" s="112" t="s">
        <v>1040</v>
      </c>
      <c r="G508" s="112" t="s">
        <v>1041</v>
      </c>
      <c r="H508" s="75"/>
      <c r="I508" s="112" t="s">
        <v>63</v>
      </c>
      <c r="J508" s="112" t="s">
        <v>305</v>
      </c>
      <c r="K508" s="75"/>
      <c r="L508" s="75"/>
      <c r="M508" s="75"/>
      <c r="N508" s="112">
        <v>2</v>
      </c>
      <c r="O508" s="75"/>
      <c r="P508" s="112">
        <v>7</v>
      </c>
      <c r="Q508" s="75"/>
      <c r="R508" s="112" t="s">
        <v>5</v>
      </c>
      <c r="S508" s="112" t="s">
        <v>22</v>
      </c>
    </row>
    <row r="509" spans="1:19" ht="15.75" customHeight="1" x14ac:dyDescent="0.35">
      <c r="A509" s="112">
        <v>133</v>
      </c>
      <c r="B509" s="112" t="s">
        <v>767</v>
      </c>
      <c r="C509" s="112" t="s">
        <v>768</v>
      </c>
      <c r="D509" s="112" t="s">
        <v>131</v>
      </c>
      <c r="E509" s="112" t="s">
        <v>295</v>
      </c>
      <c r="F509" s="112" t="s">
        <v>769</v>
      </c>
      <c r="G509" s="112" t="s">
        <v>770</v>
      </c>
      <c r="H509" s="75"/>
      <c r="I509" s="112" t="s">
        <v>63</v>
      </c>
      <c r="J509" s="112" t="s">
        <v>305</v>
      </c>
      <c r="K509" s="75"/>
      <c r="L509" s="75"/>
      <c r="M509" s="75"/>
      <c r="N509" s="112">
        <v>3</v>
      </c>
      <c r="O509" s="75"/>
      <c r="P509" s="112">
        <v>42</v>
      </c>
      <c r="Q509" s="75"/>
      <c r="R509" s="112" t="s">
        <v>3</v>
      </c>
      <c r="S509" s="112" t="s">
        <v>22</v>
      </c>
    </row>
    <row r="510" spans="1:19" ht="17.25" customHeight="1" x14ac:dyDescent="0.35">
      <c r="A510" s="112">
        <v>91</v>
      </c>
      <c r="B510" s="112" t="s">
        <v>578</v>
      </c>
      <c r="C510" s="112" t="s">
        <v>579</v>
      </c>
      <c r="D510" s="112" t="s">
        <v>580</v>
      </c>
      <c r="E510" s="112" t="s">
        <v>295</v>
      </c>
      <c r="F510" s="112" t="s">
        <v>581</v>
      </c>
      <c r="G510" s="112" t="s">
        <v>582</v>
      </c>
      <c r="H510" s="75"/>
      <c r="I510" s="112" t="s">
        <v>46</v>
      </c>
      <c r="J510" s="112" t="s">
        <v>298</v>
      </c>
      <c r="K510" s="75"/>
      <c r="L510" s="75"/>
      <c r="M510" s="75"/>
      <c r="N510" s="112">
        <v>10</v>
      </c>
      <c r="O510" s="75"/>
      <c r="P510" s="112">
        <v>44</v>
      </c>
      <c r="Q510" s="75"/>
      <c r="R510" s="112" t="s">
        <v>3</v>
      </c>
      <c r="S510" s="112" t="s">
        <v>22</v>
      </c>
    </row>
    <row r="511" spans="1:19" ht="15.75" customHeight="1" x14ac:dyDescent="0.35">
      <c r="A511" s="112">
        <v>90</v>
      </c>
      <c r="B511" s="112" t="s">
        <v>573</v>
      </c>
      <c r="C511" s="112" t="s">
        <v>574</v>
      </c>
      <c r="D511" s="112" t="s">
        <v>575</v>
      </c>
      <c r="E511" s="112" t="s">
        <v>295</v>
      </c>
      <c r="F511" s="112" t="s">
        <v>576</v>
      </c>
      <c r="G511" s="112" t="s">
        <v>577</v>
      </c>
      <c r="H511" s="75"/>
      <c r="I511" s="112" t="s">
        <v>46</v>
      </c>
      <c r="J511" s="112" t="s">
        <v>298</v>
      </c>
      <c r="K511" s="75"/>
      <c r="L511" s="75"/>
      <c r="M511" s="75"/>
      <c r="N511" s="112">
        <v>10</v>
      </c>
      <c r="O511" s="75"/>
      <c r="P511" s="112">
        <v>12</v>
      </c>
      <c r="Q511" s="75"/>
      <c r="R511" s="112" t="s">
        <v>3</v>
      </c>
      <c r="S511" s="112" t="s">
        <v>22</v>
      </c>
    </row>
    <row r="512" spans="1:19" ht="15.75" customHeight="1" x14ac:dyDescent="0.35">
      <c r="A512" s="112">
        <v>98</v>
      </c>
      <c r="B512" s="112" t="s">
        <v>610</v>
      </c>
      <c r="C512" s="112" t="s">
        <v>611</v>
      </c>
      <c r="D512" s="112" t="s">
        <v>131</v>
      </c>
      <c r="E512" s="112" t="s">
        <v>295</v>
      </c>
      <c r="F512" s="112" t="s">
        <v>612</v>
      </c>
      <c r="G512" s="112" t="s">
        <v>613</v>
      </c>
      <c r="H512" s="75"/>
      <c r="I512" s="112" t="s">
        <v>63</v>
      </c>
      <c r="J512" s="112" t="s">
        <v>305</v>
      </c>
      <c r="K512" s="75"/>
      <c r="L512" s="75"/>
      <c r="M512" s="75"/>
      <c r="N512" s="75"/>
      <c r="O512" s="75"/>
      <c r="P512" s="112">
        <v>24</v>
      </c>
      <c r="Q512" s="75"/>
      <c r="R512" s="112" t="s">
        <v>3</v>
      </c>
      <c r="S512" s="112" t="s">
        <v>22</v>
      </c>
    </row>
    <row r="513" spans="1:19" ht="15.75" customHeight="1" x14ac:dyDescent="0.35">
      <c r="A513" s="112">
        <v>196</v>
      </c>
      <c r="B513" s="112" t="s">
        <v>1028</v>
      </c>
      <c r="C513" s="112" t="s">
        <v>1029</v>
      </c>
      <c r="D513" s="112" t="s">
        <v>1030</v>
      </c>
      <c r="E513" s="112" t="s">
        <v>295</v>
      </c>
      <c r="F513" s="112" t="s">
        <v>1031</v>
      </c>
      <c r="G513" s="112" t="s">
        <v>1032</v>
      </c>
      <c r="H513" s="75"/>
      <c r="I513" s="112" t="s">
        <v>46</v>
      </c>
      <c r="J513" s="112" t="s">
        <v>298</v>
      </c>
      <c r="K513" s="75"/>
      <c r="L513" s="75"/>
      <c r="M513" s="75"/>
      <c r="N513" s="75"/>
      <c r="O513" s="75"/>
      <c r="P513" s="112">
        <v>21</v>
      </c>
      <c r="Q513" s="75"/>
      <c r="R513" s="112" t="s">
        <v>5</v>
      </c>
      <c r="S513" s="112" t="s">
        <v>22</v>
      </c>
    </row>
    <row r="514" spans="1:19" ht="15.75" customHeight="1" x14ac:dyDescent="0.35">
      <c r="A514" s="112">
        <v>73</v>
      </c>
      <c r="B514" s="112" t="s">
        <v>496</v>
      </c>
      <c r="C514" s="112" t="s">
        <v>497</v>
      </c>
      <c r="D514" s="112" t="s">
        <v>498</v>
      </c>
      <c r="E514" s="112" t="s">
        <v>295</v>
      </c>
      <c r="F514" s="112" t="s">
        <v>499</v>
      </c>
      <c r="G514" s="112" t="s">
        <v>500</v>
      </c>
      <c r="H514" s="75"/>
      <c r="I514" s="112" t="s">
        <v>46</v>
      </c>
      <c r="J514" s="112" t="s">
        <v>298</v>
      </c>
      <c r="K514" s="75"/>
      <c r="L514" s="75"/>
      <c r="M514" s="75"/>
      <c r="N514" s="75"/>
      <c r="O514" s="75"/>
      <c r="P514" s="112">
        <v>23</v>
      </c>
      <c r="Q514" s="75"/>
      <c r="R514" s="112" t="s">
        <v>3</v>
      </c>
      <c r="S514" s="112" t="s">
        <v>22</v>
      </c>
    </row>
    <row r="515" spans="1:19" ht="15.75" customHeight="1" x14ac:dyDescent="0.35">
      <c r="A515" s="112">
        <v>150</v>
      </c>
      <c r="B515" s="112" t="s">
        <v>829</v>
      </c>
      <c r="C515" s="112" t="s">
        <v>830</v>
      </c>
      <c r="D515" s="112" t="s">
        <v>131</v>
      </c>
      <c r="E515" s="112" t="s">
        <v>295</v>
      </c>
      <c r="F515" s="112" t="s">
        <v>831</v>
      </c>
      <c r="G515" s="112" t="s">
        <v>832</v>
      </c>
      <c r="H515" s="75"/>
      <c r="I515" s="112" t="s">
        <v>63</v>
      </c>
      <c r="J515" s="112" t="s">
        <v>305</v>
      </c>
      <c r="K515" s="75"/>
      <c r="L515" s="75"/>
      <c r="M515" s="75"/>
      <c r="N515" s="112">
        <v>1</v>
      </c>
      <c r="O515" s="75"/>
      <c r="P515" s="112">
        <v>33</v>
      </c>
      <c r="Q515" s="75"/>
      <c r="R515" s="112" t="s">
        <v>5</v>
      </c>
      <c r="S515" s="112" t="s">
        <v>22</v>
      </c>
    </row>
    <row r="516" spans="1:19" ht="15.75" customHeight="1" x14ac:dyDescent="0.35">
      <c r="A516" s="112">
        <v>136</v>
      </c>
      <c r="B516" s="112" t="s">
        <v>779</v>
      </c>
      <c r="C516" s="112" t="s">
        <v>780</v>
      </c>
      <c r="D516" s="112" t="s">
        <v>131</v>
      </c>
      <c r="E516" s="112" t="s">
        <v>493</v>
      </c>
      <c r="F516" s="112" t="s">
        <v>781</v>
      </c>
      <c r="G516" s="112" t="s">
        <v>782</v>
      </c>
      <c r="H516" s="75"/>
      <c r="I516" s="112" t="s">
        <v>63</v>
      </c>
      <c r="J516" s="112" t="s">
        <v>305</v>
      </c>
      <c r="K516" s="75"/>
      <c r="L516" s="75"/>
      <c r="M516" s="75"/>
      <c r="N516" s="112">
        <v>17</v>
      </c>
      <c r="O516" s="75"/>
      <c r="P516" s="112">
        <v>18</v>
      </c>
      <c r="Q516" s="75"/>
      <c r="R516" s="112" t="s">
        <v>3</v>
      </c>
      <c r="S516" s="112" t="s">
        <v>22</v>
      </c>
    </row>
    <row r="517" spans="1:19" ht="15.75" customHeight="1" x14ac:dyDescent="0.35">
      <c r="A517" s="112">
        <v>108</v>
      </c>
      <c r="B517" s="112" t="s">
        <v>656</v>
      </c>
      <c r="C517" s="112" t="s">
        <v>657</v>
      </c>
      <c r="D517" s="112" t="s">
        <v>658</v>
      </c>
      <c r="E517" s="112" t="s">
        <v>493</v>
      </c>
      <c r="F517" s="112" t="s">
        <v>659</v>
      </c>
      <c r="G517" s="112" t="s">
        <v>660</v>
      </c>
      <c r="H517" s="75"/>
      <c r="I517" s="112" t="s">
        <v>63</v>
      </c>
      <c r="J517" s="112" t="s">
        <v>305</v>
      </c>
      <c r="K517" s="75"/>
      <c r="L517" s="75"/>
      <c r="M517" s="75"/>
      <c r="N517" s="112">
        <v>3</v>
      </c>
      <c r="O517" s="75"/>
      <c r="P517" s="112">
        <v>67</v>
      </c>
      <c r="Q517" s="75"/>
      <c r="R517" s="112" t="s">
        <v>3</v>
      </c>
      <c r="S517" s="112" t="s">
        <v>22</v>
      </c>
    </row>
    <row r="518" spans="1:19" ht="15.75" customHeight="1" x14ac:dyDescent="0.35">
      <c r="A518" s="112">
        <v>132</v>
      </c>
      <c r="B518" s="112" t="s">
        <v>762</v>
      </c>
      <c r="C518" s="112" t="s">
        <v>763</v>
      </c>
      <c r="D518" s="112" t="s">
        <v>764</v>
      </c>
      <c r="E518" s="112" t="s">
        <v>493</v>
      </c>
      <c r="F518" s="112" t="s">
        <v>765</v>
      </c>
      <c r="G518" s="112" t="s">
        <v>766</v>
      </c>
      <c r="H518" s="75"/>
      <c r="I518" s="112" t="s">
        <v>46</v>
      </c>
      <c r="J518" s="112" t="s">
        <v>298</v>
      </c>
      <c r="K518" s="75"/>
      <c r="L518" s="75"/>
      <c r="M518" s="75"/>
      <c r="N518" s="112">
        <v>1</v>
      </c>
      <c r="O518" s="75"/>
      <c r="P518" s="112">
        <v>13</v>
      </c>
      <c r="Q518" s="75"/>
      <c r="R518" s="112" t="s">
        <v>3</v>
      </c>
      <c r="S518" s="112" t="s">
        <v>22</v>
      </c>
    </row>
    <row r="519" spans="1:19" ht="15.75" customHeight="1" x14ac:dyDescent="0.35">
      <c r="A519" s="112">
        <v>202</v>
      </c>
      <c r="B519" s="112" t="s">
        <v>1055</v>
      </c>
      <c r="C519" s="112" t="s">
        <v>1056</v>
      </c>
      <c r="D519" s="112" t="s">
        <v>658</v>
      </c>
      <c r="E519" s="112" t="s">
        <v>346</v>
      </c>
      <c r="F519" s="112" t="s">
        <v>1057</v>
      </c>
      <c r="G519" s="112" t="s">
        <v>1058</v>
      </c>
      <c r="H519" s="75"/>
      <c r="I519" s="112" t="s">
        <v>63</v>
      </c>
      <c r="J519" s="112" t="s">
        <v>305</v>
      </c>
      <c r="K519" s="75"/>
      <c r="L519" s="75"/>
      <c r="M519" s="75"/>
      <c r="N519" s="112">
        <v>10</v>
      </c>
      <c r="O519" s="75"/>
      <c r="P519" s="112">
        <v>42</v>
      </c>
      <c r="Q519" s="75"/>
      <c r="R519" s="112" t="s">
        <v>5</v>
      </c>
      <c r="S519" s="112" t="s">
        <v>22</v>
      </c>
    </row>
    <row r="520" spans="1:19" ht="15.75" customHeight="1" x14ac:dyDescent="0.35">
      <c r="A520" s="112">
        <v>76</v>
      </c>
      <c r="B520" s="112" t="s">
        <v>511</v>
      </c>
      <c r="C520" s="112" t="s">
        <v>512</v>
      </c>
      <c r="D520" s="112" t="s">
        <v>131</v>
      </c>
      <c r="E520" s="112" t="s">
        <v>493</v>
      </c>
      <c r="F520" s="112" t="s">
        <v>513</v>
      </c>
      <c r="G520" s="112" t="s">
        <v>514</v>
      </c>
      <c r="H520" s="75"/>
      <c r="I520" s="112" t="s">
        <v>63</v>
      </c>
      <c r="J520" s="112" t="s">
        <v>305</v>
      </c>
      <c r="K520" s="75"/>
      <c r="L520" s="75"/>
      <c r="M520" s="75"/>
      <c r="N520" s="112">
        <v>1</v>
      </c>
      <c r="O520" s="75"/>
      <c r="P520" s="112">
        <v>29</v>
      </c>
      <c r="Q520" s="75"/>
      <c r="R520" s="112" t="s">
        <v>3</v>
      </c>
      <c r="S520" s="112" t="s">
        <v>22</v>
      </c>
    </row>
    <row r="521" spans="1:19" ht="15.75" customHeight="1" x14ac:dyDescent="0.35">
      <c r="A521" s="112">
        <v>193</v>
      </c>
      <c r="B521" s="112" t="s">
        <v>1016</v>
      </c>
      <c r="C521" s="112" t="s">
        <v>1017</v>
      </c>
      <c r="D521" s="112" t="s">
        <v>131</v>
      </c>
      <c r="E521" s="112" t="s">
        <v>493</v>
      </c>
      <c r="F521" s="112" t="s">
        <v>1018</v>
      </c>
      <c r="G521" s="112" t="s">
        <v>1019</v>
      </c>
      <c r="H521" s="75"/>
      <c r="I521" s="112" t="s">
        <v>63</v>
      </c>
      <c r="J521" s="112" t="s">
        <v>305</v>
      </c>
      <c r="K521" s="75"/>
      <c r="L521" s="75"/>
      <c r="M521" s="75"/>
      <c r="N521" s="112">
        <v>8</v>
      </c>
      <c r="O521" s="75"/>
      <c r="P521" s="112">
        <v>39</v>
      </c>
      <c r="Q521" s="75"/>
      <c r="R521" s="112" t="s">
        <v>5</v>
      </c>
      <c r="S521" s="112" t="s">
        <v>22</v>
      </c>
    </row>
    <row r="522" spans="1:19" ht="15" customHeight="1" x14ac:dyDescent="0.35">
      <c r="A522" s="112">
        <v>130</v>
      </c>
      <c r="B522" s="112" t="s">
        <v>752</v>
      </c>
      <c r="C522" s="112" t="s">
        <v>753</v>
      </c>
      <c r="D522" s="112" t="s">
        <v>754</v>
      </c>
      <c r="E522" s="112" t="s">
        <v>493</v>
      </c>
      <c r="F522" s="112" t="s">
        <v>755</v>
      </c>
      <c r="G522" s="112" t="s">
        <v>756</v>
      </c>
      <c r="H522" s="75"/>
      <c r="I522" s="112" t="s">
        <v>46</v>
      </c>
      <c r="J522" s="112" t="s">
        <v>298</v>
      </c>
      <c r="K522" s="75"/>
      <c r="L522" s="75"/>
      <c r="M522" s="75"/>
      <c r="N522" s="112">
        <v>7</v>
      </c>
      <c r="O522" s="75"/>
      <c r="P522" s="112">
        <v>34</v>
      </c>
      <c r="Q522" s="75"/>
      <c r="R522" s="112" t="s">
        <v>3</v>
      </c>
      <c r="S522" s="112" t="s">
        <v>22</v>
      </c>
    </row>
    <row r="523" spans="1:19" ht="15.75" customHeight="1" x14ac:dyDescent="0.35">
      <c r="A523" s="112">
        <v>72</v>
      </c>
      <c r="B523" s="112" t="s">
        <v>490</v>
      </c>
      <c r="C523" s="112" t="s">
        <v>491</v>
      </c>
      <c r="D523" s="112" t="s">
        <v>492</v>
      </c>
      <c r="E523" s="112" t="s">
        <v>493</v>
      </c>
      <c r="F523" s="112" t="s">
        <v>494</v>
      </c>
      <c r="G523" s="112" t="s">
        <v>495</v>
      </c>
      <c r="H523" s="75"/>
      <c r="I523" s="112" t="s">
        <v>46</v>
      </c>
      <c r="J523" s="112" t="s">
        <v>298</v>
      </c>
      <c r="K523" s="75"/>
      <c r="L523" s="75"/>
      <c r="M523" s="75"/>
      <c r="N523" s="112">
        <v>3</v>
      </c>
      <c r="O523" s="75"/>
      <c r="P523" s="112">
        <v>4</v>
      </c>
      <c r="Q523" s="75"/>
      <c r="R523" s="112" t="s">
        <v>3</v>
      </c>
      <c r="S523" s="112" t="s">
        <v>22</v>
      </c>
    </row>
    <row r="524" spans="1:19" ht="15.75" customHeight="1" x14ac:dyDescent="0.35">
      <c r="A524" s="112">
        <v>191</v>
      </c>
      <c r="B524" s="112" t="s">
        <v>1008</v>
      </c>
      <c r="C524" s="112" t="s">
        <v>1009</v>
      </c>
      <c r="D524" s="112" t="s">
        <v>131</v>
      </c>
      <c r="E524" s="112" t="s">
        <v>346</v>
      </c>
      <c r="F524" s="112" t="s">
        <v>1010</v>
      </c>
      <c r="G524" s="112" t="s">
        <v>1011</v>
      </c>
      <c r="H524" s="75"/>
      <c r="I524" s="112" t="s">
        <v>63</v>
      </c>
      <c r="J524" s="112" t="s">
        <v>305</v>
      </c>
      <c r="K524" s="75"/>
      <c r="L524" s="75"/>
      <c r="M524" s="75"/>
      <c r="N524" s="112">
        <v>1</v>
      </c>
      <c r="O524" s="75"/>
      <c r="P524" s="112">
        <v>11</v>
      </c>
      <c r="Q524" s="75"/>
      <c r="R524" s="112" t="s">
        <v>5</v>
      </c>
      <c r="S524" s="112" t="s">
        <v>22</v>
      </c>
    </row>
    <row r="525" spans="1:19" ht="15.75" customHeight="1" x14ac:dyDescent="0.35">
      <c r="A525" s="112">
        <v>128</v>
      </c>
      <c r="B525" s="112" t="s">
        <v>744</v>
      </c>
      <c r="C525" s="112" t="s">
        <v>745</v>
      </c>
      <c r="D525" s="112" t="s">
        <v>131</v>
      </c>
      <c r="E525" s="112" t="s">
        <v>346</v>
      </c>
      <c r="F525" s="112" t="s">
        <v>746</v>
      </c>
      <c r="G525" s="112" t="s">
        <v>747</v>
      </c>
      <c r="H525" s="75"/>
      <c r="I525" s="112" t="s">
        <v>63</v>
      </c>
      <c r="J525" s="112" t="s">
        <v>305</v>
      </c>
      <c r="K525" s="75"/>
      <c r="L525" s="75"/>
      <c r="M525" s="75"/>
      <c r="N525" s="112">
        <v>2</v>
      </c>
      <c r="O525" s="75"/>
      <c r="P525" s="112">
        <v>28</v>
      </c>
      <c r="Q525" s="75"/>
      <c r="R525" s="112" t="s">
        <v>3</v>
      </c>
      <c r="S525" s="112" t="s">
        <v>22</v>
      </c>
    </row>
    <row r="526" spans="1:19" ht="15.75" customHeight="1" x14ac:dyDescent="0.35">
      <c r="A526" s="112">
        <v>184</v>
      </c>
      <c r="B526" s="112" t="s">
        <v>979</v>
      </c>
      <c r="C526" s="112" t="s">
        <v>980</v>
      </c>
      <c r="D526" s="112" t="s">
        <v>981</v>
      </c>
      <c r="E526" s="112" t="s">
        <v>493</v>
      </c>
      <c r="F526" s="112" t="s">
        <v>982</v>
      </c>
      <c r="G526" s="112" t="s">
        <v>983</v>
      </c>
      <c r="H526" s="75"/>
      <c r="I526" s="112" t="s">
        <v>46</v>
      </c>
      <c r="J526" s="112" t="s">
        <v>298</v>
      </c>
      <c r="K526" s="75"/>
      <c r="L526" s="75"/>
      <c r="M526" s="75"/>
      <c r="N526" s="112">
        <v>19</v>
      </c>
      <c r="O526" s="75"/>
      <c r="P526" s="112">
        <v>15</v>
      </c>
      <c r="Q526" s="75"/>
      <c r="R526" s="112" t="s">
        <v>5</v>
      </c>
      <c r="S526" s="112" t="s">
        <v>22</v>
      </c>
    </row>
    <row r="527" spans="1:19" ht="15.75" customHeight="1" x14ac:dyDescent="0.35">
      <c r="A527" s="112">
        <v>185</v>
      </c>
      <c r="B527" s="112" t="s">
        <v>984</v>
      </c>
      <c r="C527" s="112" t="s">
        <v>985</v>
      </c>
      <c r="D527" s="112" t="s">
        <v>986</v>
      </c>
      <c r="E527" s="112" t="s">
        <v>346</v>
      </c>
      <c r="F527" s="112" t="s">
        <v>987</v>
      </c>
      <c r="G527" s="112" t="s">
        <v>988</v>
      </c>
      <c r="H527" s="75"/>
      <c r="I527" s="112" t="s">
        <v>46</v>
      </c>
      <c r="J527" s="112" t="s">
        <v>298</v>
      </c>
      <c r="K527" s="75"/>
      <c r="L527" s="75"/>
      <c r="M527" s="75"/>
      <c r="N527" s="75"/>
      <c r="O527" s="75"/>
      <c r="P527" s="112">
        <v>3</v>
      </c>
      <c r="Q527" s="75"/>
      <c r="R527" s="112" t="s">
        <v>5</v>
      </c>
      <c r="S527" s="112" t="s">
        <v>22</v>
      </c>
    </row>
    <row r="528" spans="1:19" ht="15.75" customHeight="1" x14ac:dyDescent="0.35">
      <c r="A528" s="112">
        <v>110</v>
      </c>
      <c r="B528" s="112" t="s">
        <v>665</v>
      </c>
      <c r="C528" s="112" t="s">
        <v>666</v>
      </c>
      <c r="D528" s="112" t="s">
        <v>131</v>
      </c>
      <c r="E528" s="112" t="s">
        <v>346</v>
      </c>
      <c r="F528" s="112" t="s">
        <v>667</v>
      </c>
      <c r="G528" s="112" t="s">
        <v>668</v>
      </c>
      <c r="H528" s="75"/>
      <c r="I528" s="112" t="s">
        <v>63</v>
      </c>
      <c r="J528" s="112" t="s">
        <v>305</v>
      </c>
      <c r="K528" s="75"/>
      <c r="L528" s="75"/>
      <c r="M528" s="75"/>
      <c r="N528" s="112">
        <v>1</v>
      </c>
      <c r="O528" s="75"/>
      <c r="P528" s="112">
        <v>17</v>
      </c>
      <c r="Q528" s="75"/>
      <c r="R528" s="112" t="s">
        <v>3</v>
      </c>
      <c r="S528" s="112" t="s">
        <v>22</v>
      </c>
    </row>
    <row r="529" spans="1:19" ht="15.75" customHeight="1" x14ac:dyDescent="0.35">
      <c r="A529" s="112">
        <v>93</v>
      </c>
      <c r="B529" s="112" t="s">
        <v>587</v>
      </c>
      <c r="C529" s="112" t="s">
        <v>588</v>
      </c>
      <c r="D529" s="112" t="s">
        <v>589</v>
      </c>
      <c r="E529" s="112" t="s">
        <v>493</v>
      </c>
      <c r="F529" s="112" t="s">
        <v>590</v>
      </c>
      <c r="G529" s="112" t="s">
        <v>591</v>
      </c>
      <c r="H529" s="75"/>
      <c r="I529" s="112" t="s">
        <v>46</v>
      </c>
      <c r="J529" s="112" t="s">
        <v>298</v>
      </c>
      <c r="K529" s="75"/>
      <c r="L529" s="75"/>
      <c r="M529" s="75"/>
      <c r="N529" s="112">
        <v>1</v>
      </c>
      <c r="O529" s="75"/>
      <c r="P529" s="112">
        <v>3</v>
      </c>
      <c r="Q529" s="75"/>
      <c r="R529" s="112" t="s">
        <v>3</v>
      </c>
      <c r="S529" s="112" t="s">
        <v>22</v>
      </c>
    </row>
    <row r="530" spans="1:19" ht="15.75" customHeight="1" x14ac:dyDescent="0.35">
      <c r="A530" s="112">
        <v>197</v>
      </c>
      <c r="B530" s="112" t="s">
        <v>1033</v>
      </c>
      <c r="C530" s="112" t="s">
        <v>1034</v>
      </c>
      <c r="D530" s="112" t="s">
        <v>1035</v>
      </c>
      <c r="E530" s="112" t="s">
        <v>493</v>
      </c>
      <c r="F530" s="112" t="s">
        <v>1036</v>
      </c>
      <c r="G530" s="112" t="s">
        <v>1037</v>
      </c>
      <c r="H530" s="75"/>
      <c r="I530" s="112" t="s">
        <v>46</v>
      </c>
      <c r="J530" s="112" t="s">
        <v>298</v>
      </c>
      <c r="K530" s="75"/>
      <c r="L530" s="75"/>
      <c r="M530" s="75"/>
      <c r="N530" s="112">
        <v>1</v>
      </c>
      <c r="O530" s="75"/>
      <c r="P530" s="112">
        <v>28</v>
      </c>
      <c r="Q530" s="75"/>
      <c r="R530" s="112" t="s">
        <v>5</v>
      </c>
      <c r="S530" s="112" t="s">
        <v>22</v>
      </c>
    </row>
    <row r="531" spans="1:19" ht="15" customHeight="1" x14ac:dyDescent="0.35">
      <c r="A531" s="112">
        <v>118</v>
      </c>
      <c r="B531" s="112" t="s">
        <v>699</v>
      </c>
      <c r="C531" s="112" t="s">
        <v>700</v>
      </c>
      <c r="D531" s="112" t="s">
        <v>701</v>
      </c>
      <c r="E531" s="112" t="s">
        <v>346</v>
      </c>
      <c r="F531" s="112" t="s">
        <v>702</v>
      </c>
      <c r="G531" s="112" t="s">
        <v>703</v>
      </c>
      <c r="H531" s="75"/>
      <c r="I531" s="112" t="s">
        <v>46</v>
      </c>
      <c r="J531" s="112" t="s">
        <v>298</v>
      </c>
      <c r="K531" s="75"/>
      <c r="L531" s="75"/>
      <c r="M531" s="75"/>
      <c r="N531" s="75"/>
      <c r="O531" s="75"/>
      <c r="P531" s="112">
        <v>24</v>
      </c>
      <c r="Q531" s="75"/>
      <c r="R531" s="112" t="s">
        <v>3</v>
      </c>
      <c r="S531" s="112" t="s">
        <v>22</v>
      </c>
    </row>
    <row r="532" spans="1:19" ht="15.75" customHeight="1" x14ac:dyDescent="0.35">
      <c r="A532" s="112">
        <v>210</v>
      </c>
      <c r="B532" s="112" t="s">
        <v>1086</v>
      </c>
      <c r="C532" s="112" t="s">
        <v>1087</v>
      </c>
      <c r="D532" s="112" t="s">
        <v>131</v>
      </c>
      <c r="E532" s="112" t="s">
        <v>346</v>
      </c>
      <c r="F532" s="112" t="s">
        <v>1088</v>
      </c>
      <c r="G532" s="112" t="s">
        <v>1089</v>
      </c>
      <c r="H532" s="75"/>
      <c r="I532" s="112" t="s">
        <v>63</v>
      </c>
      <c r="J532" s="112" t="s">
        <v>305</v>
      </c>
      <c r="K532" s="75"/>
      <c r="L532" s="75"/>
      <c r="M532" s="75"/>
      <c r="N532" s="112">
        <v>1</v>
      </c>
      <c r="O532" s="75"/>
      <c r="P532" s="112">
        <v>40</v>
      </c>
      <c r="Q532" s="75"/>
      <c r="R532" s="112" t="s">
        <v>5</v>
      </c>
      <c r="S532" s="112" t="s">
        <v>22</v>
      </c>
    </row>
    <row r="533" spans="1:19" ht="15.75" customHeight="1" x14ac:dyDescent="0.35">
      <c r="A533" s="112">
        <v>102</v>
      </c>
      <c r="B533" s="112" t="s">
        <v>629</v>
      </c>
      <c r="C533" s="112" t="s">
        <v>630</v>
      </c>
      <c r="D533" s="112" t="s">
        <v>131</v>
      </c>
      <c r="E533" s="112" t="s">
        <v>346</v>
      </c>
      <c r="F533" s="112" t="s">
        <v>631</v>
      </c>
      <c r="G533" s="112" t="s">
        <v>632</v>
      </c>
      <c r="H533" s="75"/>
      <c r="I533" s="112" t="s">
        <v>63</v>
      </c>
      <c r="J533" s="112" t="s">
        <v>305</v>
      </c>
      <c r="K533" s="75"/>
      <c r="L533" s="75"/>
      <c r="M533" s="75"/>
      <c r="N533" s="112">
        <v>8</v>
      </c>
      <c r="O533" s="75"/>
      <c r="P533" s="112">
        <v>11</v>
      </c>
      <c r="Q533" s="75"/>
      <c r="R533" s="112" t="s">
        <v>3</v>
      </c>
      <c r="S533" s="112" t="s">
        <v>22</v>
      </c>
    </row>
    <row r="534" spans="1:19" ht="15.75" customHeight="1" x14ac:dyDescent="0.35">
      <c r="A534" s="112">
        <v>120</v>
      </c>
      <c r="B534" s="112" t="s">
        <v>709</v>
      </c>
      <c r="C534" s="112" t="s">
        <v>710</v>
      </c>
      <c r="D534" s="112" t="s">
        <v>131</v>
      </c>
      <c r="E534" s="112" t="s">
        <v>346</v>
      </c>
      <c r="F534" s="112" t="s">
        <v>711</v>
      </c>
      <c r="G534" s="112" t="s">
        <v>712</v>
      </c>
      <c r="H534" s="75"/>
      <c r="I534" s="112" t="s">
        <v>63</v>
      </c>
      <c r="J534" s="112" t="s">
        <v>305</v>
      </c>
      <c r="K534" s="75"/>
      <c r="L534" s="75"/>
      <c r="M534" s="75"/>
      <c r="N534" s="112">
        <v>2</v>
      </c>
      <c r="O534" s="75"/>
      <c r="P534" s="112">
        <v>7</v>
      </c>
      <c r="Q534" s="75"/>
      <c r="R534" s="112" t="s">
        <v>3</v>
      </c>
      <c r="S534" s="112" t="s">
        <v>22</v>
      </c>
    </row>
    <row r="535" spans="1:19" ht="15.75" customHeight="1" x14ac:dyDescent="0.35">
      <c r="A535" s="112">
        <v>153</v>
      </c>
      <c r="B535" s="112" t="s">
        <v>843</v>
      </c>
      <c r="C535" s="112" t="s">
        <v>844</v>
      </c>
      <c r="D535" s="112" t="s">
        <v>131</v>
      </c>
      <c r="E535" s="112" t="s">
        <v>346</v>
      </c>
      <c r="F535" s="112" t="s">
        <v>845</v>
      </c>
      <c r="G535" s="112" t="s">
        <v>846</v>
      </c>
      <c r="H535" s="75"/>
      <c r="I535" s="112" t="s">
        <v>63</v>
      </c>
      <c r="J535" s="112" t="s">
        <v>305</v>
      </c>
      <c r="K535" s="75"/>
      <c r="L535" s="75"/>
      <c r="M535" s="75"/>
      <c r="N535" s="75"/>
      <c r="O535" s="75"/>
      <c r="P535" s="112">
        <v>21</v>
      </c>
      <c r="Q535" s="75"/>
      <c r="R535" s="112" t="s">
        <v>5</v>
      </c>
      <c r="S535" s="112" t="s">
        <v>22</v>
      </c>
    </row>
    <row r="536" spans="1:19" ht="15.75" customHeight="1" x14ac:dyDescent="0.35">
      <c r="A536" s="112">
        <v>137</v>
      </c>
      <c r="B536" s="112" t="s">
        <v>783</v>
      </c>
      <c r="C536" s="112" t="s">
        <v>784</v>
      </c>
      <c r="D536" s="112" t="s">
        <v>131</v>
      </c>
      <c r="E536" s="112" t="s">
        <v>346</v>
      </c>
      <c r="F536" s="112" t="s">
        <v>785</v>
      </c>
      <c r="G536" s="112" t="s">
        <v>786</v>
      </c>
      <c r="H536" s="75"/>
      <c r="I536" s="112" t="s">
        <v>63</v>
      </c>
      <c r="J536" s="112" t="s">
        <v>305</v>
      </c>
      <c r="K536" s="75"/>
      <c r="L536" s="75"/>
      <c r="M536" s="75"/>
      <c r="N536" s="112">
        <v>2</v>
      </c>
      <c r="O536" s="75"/>
      <c r="P536" s="112">
        <v>35</v>
      </c>
      <c r="Q536" s="75"/>
      <c r="R536" s="112" t="s">
        <v>5</v>
      </c>
      <c r="S536" s="112" t="s">
        <v>22</v>
      </c>
    </row>
    <row r="537" spans="1:19" ht="15.75" customHeight="1" x14ac:dyDescent="0.35">
      <c r="A537" s="112">
        <v>201</v>
      </c>
      <c r="B537" s="112" t="s">
        <v>1051</v>
      </c>
      <c r="C537" s="112" t="s">
        <v>1052</v>
      </c>
      <c r="D537" s="112" t="s">
        <v>131</v>
      </c>
      <c r="E537" s="112" t="s">
        <v>346</v>
      </c>
      <c r="F537" s="112" t="s">
        <v>1053</v>
      </c>
      <c r="G537" s="112" t="s">
        <v>1054</v>
      </c>
      <c r="H537" s="75"/>
      <c r="I537" s="112" t="s">
        <v>63</v>
      </c>
      <c r="J537" s="112" t="s">
        <v>305</v>
      </c>
      <c r="K537" s="75"/>
      <c r="L537" s="75"/>
      <c r="M537" s="75"/>
      <c r="N537" s="112">
        <v>1</v>
      </c>
      <c r="O537" s="75"/>
      <c r="P537" s="112">
        <v>29</v>
      </c>
      <c r="Q537" s="75"/>
      <c r="R537" s="112" t="s">
        <v>5</v>
      </c>
      <c r="S537" s="112" t="s">
        <v>22</v>
      </c>
    </row>
    <row r="538" spans="1:19" ht="15.75" customHeight="1" x14ac:dyDescent="0.35">
      <c r="A538" s="112">
        <v>209</v>
      </c>
      <c r="B538" s="112" t="s">
        <v>1082</v>
      </c>
      <c r="C538" s="112" t="s">
        <v>1083</v>
      </c>
      <c r="D538" s="112" t="s">
        <v>728</v>
      </c>
      <c r="E538" s="112" t="s">
        <v>346</v>
      </c>
      <c r="F538" s="112" t="s">
        <v>1084</v>
      </c>
      <c r="G538" s="112" t="s">
        <v>1085</v>
      </c>
      <c r="H538" s="75"/>
      <c r="I538" s="112" t="s">
        <v>63</v>
      </c>
      <c r="J538" s="112" t="s">
        <v>305</v>
      </c>
      <c r="K538" s="75"/>
      <c r="L538" s="75"/>
      <c r="M538" s="75"/>
      <c r="N538" s="112">
        <v>4</v>
      </c>
      <c r="O538" s="75"/>
      <c r="P538" s="112">
        <v>80</v>
      </c>
      <c r="Q538" s="75"/>
      <c r="R538" s="112" t="s">
        <v>5</v>
      </c>
      <c r="S538" s="112" t="s">
        <v>22</v>
      </c>
    </row>
    <row r="539" spans="1:19" ht="15" customHeight="1" x14ac:dyDescent="0.35">
      <c r="A539" s="112">
        <v>190</v>
      </c>
      <c r="B539" s="112" t="s">
        <v>1003</v>
      </c>
      <c r="C539" s="112" t="s">
        <v>1004</v>
      </c>
      <c r="D539" s="112" t="s">
        <v>1005</v>
      </c>
      <c r="E539" s="112" t="s">
        <v>556</v>
      </c>
      <c r="F539" s="112" t="s">
        <v>1006</v>
      </c>
      <c r="G539" s="112" t="s">
        <v>1007</v>
      </c>
      <c r="H539" s="75"/>
      <c r="I539" s="112" t="s">
        <v>46</v>
      </c>
      <c r="J539" s="112" t="s">
        <v>298</v>
      </c>
      <c r="K539" s="75"/>
      <c r="L539" s="75"/>
      <c r="M539" s="75"/>
      <c r="N539" s="75"/>
      <c r="O539" s="75"/>
      <c r="P539" s="112">
        <v>25</v>
      </c>
      <c r="Q539" s="75"/>
      <c r="R539" s="112" t="s">
        <v>5</v>
      </c>
      <c r="S539" s="112" t="s">
        <v>22</v>
      </c>
    </row>
    <row r="540" spans="1:19" ht="15" customHeight="1" x14ac:dyDescent="0.35">
      <c r="A540" s="112">
        <v>122</v>
      </c>
      <c r="B540" s="112" t="s">
        <v>717</v>
      </c>
      <c r="C540" s="112" t="s">
        <v>718</v>
      </c>
      <c r="D540" s="112" t="s">
        <v>131</v>
      </c>
      <c r="E540" s="112" t="s">
        <v>346</v>
      </c>
      <c r="F540" s="112" t="s">
        <v>719</v>
      </c>
      <c r="G540" s="112" t="s">
        <v>720</v>
      </c>
      <c r="H540" s="75"/>
      <c r="I540" s="112" t="s">
        <v>63</v>
      </c>
      <c r="J540" s="112" t="s">
        <v>305</v>
      </c>
      <c r="K540" s="75"/>
      <c r="L540" s="75"/>
      <c r="M540" s="75"/>
      <c r="N540" s="112">
        <v>2</v>
      </c>
      <c r="O540" s="75"/>
      <c r="P540" s="112">
        <v>20</v>
      </c>
      <c r="Q540" s="75"/>
      <c r="R540" s="112" t="s">
        <v>3</v>
      </c>
      <c r="S540" s="112" t="s">
        <v>22</v>
      </c>
    </row>
    <row r="541" spans="1:19" ht="15" customHeight="1" x14ac:dyDescent="0.35">
      <c r="A541" s="112">
        <v>215</v>
      </c>
      <c r="B541" s="112" t="s">
        <v>1104</v>
      </c>
      <c r="C541" s="112" t="s">
        <v>1105</v>
      </c>
      <c r="D541" s="112" t="s">
        <v>131</v>
      </c>
      <c r="E541" s="112" t="s">
        <v>346</v>
      </c>
      <c r="F541" s="112" t="s">
        <v>1106</v>
      </c>
      <c r="G541" s="112" t="s">
        <v>1107</v>
      </c>
      <c r="H541" s="75"/>
      <c r="I541" s="112" t="s">
        <v>63</v>
      </c>
      <c r="J541" s="112" t="s">
        <v>305</v>
      </c>
      <c r="K541" s="75"/>
      <c r="L541" s="75"/>
      <c r="M541" s="75"/>
      <c r="N541" s="75"/>
      <c r="O541" s="75"/>
      <c r="P541" s="112">
        <v>19</v>
      </c>
      <c r="Q541" s="75"/>
      <c r="R541" s="112" t="s">
        <v>5</v>
      </c>
      <c r="S541" s="112" t="s">
        <v>22</v>
      </c>
    </row>
    <row r="542" spans="1:19" ht="15.75" customHeight="1" x14ac:dyDescent="0.35">
      <c r="A542" s="112">
        <v>180</v>
      </c>
      <c r="B542" s="112" t="s">
        <v>962</v>
      </c>
      <c r="C542" s="112" t="s">
        <v>963</v>
      </c>
      <c r="D542" s="112" t="s">
        <v>131</v>
      </c>
      <c r="E542" s="112" t="s">
        <v>346</v>
      </c>
      <c r="F542" s="112" t="s">
        <v>964</v>
      </c>
      <c r="G542" s="112" t="s">
        <v>965</v>
      </c>
      <c r="H542" s="75"/>
      <c r="I542" s="112" t="s">
        <v>63</v>
      </c>
      <c r="J542" s="112" t="s">
        <v>305</v>
      </c>
      <c r="K542" s="75"/>
      <c r="L542" s="75"/>
      <c r="M542" s="75"/>
      <c r="N542" s="112">
        <v>1</v>
      </c>
      <c r="O542" s="75"/>
      <c r="P542" s="112">
        <v>19</v>
      </c>
      <c r="Q542" s="75"/>
      <c r="R542" s="112" t="s">
        <v>5</v>
      </c>
      <c r="S542" s="112" t="s">
        <v>22</v>
      </c>
    </row>
    <row r="543" spans="1:19" ht="15.75" customHeight="1" x14ac:dyDescent="0.35">
      <c r="A543" s="112">
        <v>141</v>
      </c>
      <c r="B543" s="112" t="s">
        <v>796</v>
      </c>
      <c r="C543" s="112" t="s">
        <v>797</v>
      </c>
      <c r="D543" s="112" t="s">
        <v>131</v>
      </c>
      <c r="E543" s="112" t="s">
        <v>346</v>
      </c>
      <c r="F543" s="112" t="s">
        <v>798</v>
      </c>
      <c r="G543" s="112" t="s">
        <v>799</v>
      </c>
      <c r="H543" s="75"/>
      <c r="I543" s="112" t="s">
        <v>63</v>
      </c>
      <c r="J543" s="112" t="s">
        <v>305</v>
      </c>
      <c r="K543" s="75"/>
      <c r="L543" s="75"/>
      <c r="M543" s="75"/>
      <c r="N543" s="112">
        <v>2</v>
      </c>
      <c r="O543" s="75"/>
      <c r="P543" s="112">
        <v>15</v>
      </c>
      <c r="Q543" s="75"/>
      <c r="R543" s="112" t="s">
        <v>5</v>
      </c>
      <c r="S543" s="112" t="s">
        <v>22</v>
      </c>
    </row>
    <row r="544" spans="1:19" ht="15" customHeight="1" x14ac:dyDescent="0.35">
      <c r="A544" s="112">
        <v>92</v>
      </c>
      <c r="B544" s="112" t="s">
        <v>583</v>
      </c>
      <c r="C544" s="112" t="s">
        <v>584</v>
      </c>
      <c r="D544" s="112" t="s">
        <v>131</v>
      </c>
      <c r="E544" s="112" t="s">
        <v>346</v>
      </c>
      <c r="F544" s="112" t="s">
        <v>585</v>
      </c>
      <c r="G544" s="112" t="s">
        <v>586</v>
      </c>
      <c r="H544" s="75"/>
      <c r="I544" s="112" t="s">
        <v>63</v>
      </c>
      <c r="J544" s="112" t="s">
        <v>305</v>
      </c>
      <c r="K544" s="75"/>
      <c r="L544" s="75"/>
      <c r="M544" s="75"/>
      <c r="N544" s="75"/>
      <c r="O544" s="75"/>
      <c r="P544" s="112">
        <v>17</v>
      </c>
      <c r="Q544" s="75"/>
      <c r="R544" s="112" t="s">
        <v>3</v>
      </c>
      <c r="S544" s="112" t="s">
        <v>22</v>
      </c>
    </row>
    <row r="545" spans="1:19" ht="15.75" customHeight="1" x14ac:dyDescent="0.35">
      <c r="A545" s="112">
        <v>97</v>
      </c>
      <c r="B545" s="112" t="s">
        <v>606</v>
      </c>
      <c r="C545" s="112" t="s">
        <v>607</v>
      </c>
      <c r="D545" s="112" t="s">
        <v>131</v>
      </c>
      <c r="E545" s="112" t="s">
        <v>346</v>
      </c>
      <c r="F545" s="112" t="s">
        <v>608</v>
      </c>
      <c r="G545" s="112" t="s">
        <v>609</v>
      </c>
      <c r="H545" s="75"/>
      <c r="I545" s="112" t="s">
        <v>63</v>
      </c>
      <c r="J545" s="112" t="s">
        <v>305</v>
      </c>
      <c r="K545" s="75"/>
      <c r="L545" s="75"/>
      <c r="M545" s="75"/>
      <c r="N545" s="112">
        <v>8</v>
      </c>
      <c r="O545" s="75"/>
      <c r="P545" s="112">
        <v>51</v>
      </c>
      <c r="Q545" s="75"/>
      <c r="R545" s="112" t="s">
        <v>3</v>
      </c>
      <c r="S545" s="112" t="s">
        <v>22</v>
      </c>
    </row>
    <row r="546" spans="1:19" ht="15.75" customHeight="1" x14ac:dyDescent="0.35">
      <c r="A546" s="112">
        <v>159</v>
      </c>
      <c r="B546" s="112" t="s">
        <v>868</v>
      </c>
      <c r="C546" s="112" t="s">
        <v>869</v>
      </c>
      <c r="D546" s="112" t="s">
        <v>870</v>
      </c>
      <c r="E546" s="112" t="s">
        <v>556</v>
      </c>
      <c r="F546" s="112" t="s">
        <v>871</v>
      </c>
      <c r="G546" s="112" t="s">
        <v>872</v>
      </c>
      <c r="H546" s="75"/>
      <c r="I546" s="112" t="s">
        <v>63</v>
      </c>
      <c r="J546" s="112" t="s">
        <v>305</v>
      </c>
      <c r="K546" s="75"/>
      <c r="L546" s="75"/>
      <c r="M546" s="75"/>
      <c r="N546" s="75"/>
      <c r="O546" s="75"/>
      <c r="P546" s="112">
        <v>46</v>
      </c>
      <c r="Q546" s="75"/>
      <c r="R546" s="112" t="s">
        <v>5</v>
      </c>
      <c r="S546" s="112" t="s">
        <v>22</v>
      </c>
    </row>
    <row r="547" spans="1:19" ht="15.75" customHeight="1" x14ac:dyDescent="0.35">
      <c r="A547" s="112">
        <v>211</v>
      </c>
      <c r="B547" s="112" t="s">
        <v>1090</v>
      </c>
      <c r="C547" s="112" t="s">
        <v>1091</v>
      </c>
      <c r="D547" s="112" t="s">
        <v>131</v>
      </c>
      <c r="E547" s="112" t="s">
        <v>346</v>
      </c>
      <c r="F547" s="112" t="s">
        <v>1092</v>
      </c>
      <c r="G547" s="112" t="s">
        <v>1093</v>
      </c>
      <c r="H547" s="75"/>
      <c r="I547" s="112" t="s">
        <v>63</v>
      </c>
      <c r="J547" s="112" t="s">
        <v>305</v>
      </c>
      <c r="K547" s="75"/>
      <c r="L547" s="75"/>
      <c r="M547" s="75"/>
      <c r="N547" s="75"/>
      <c r="O547" s="75"/>
      <c r="P547" s="112">
        <v>25</v>
      </c>
      <c r="Q547" s="75"/>
      <c r="R547" s="112" t="s">
        <v>5</v>
      </c>
      <c r="S547" s="112" t="s">
        <v>22</v>
      </c>
    </row>
    <row r="548" spans="1:19" ht="15.75" customHeight="1" x14ac:dyDescent="0.35">
      <c r="A548" s="112">
        <v>106</v>
      </c>
      <c r="B548" s="112" t="s">
        <v>647</v>
      </c>
      <c r="C548" s="112" t="s">
        <v>648</v>
      </c>
      <c r="D548" s="112" t="s">
        <v>649</v>
      </c>
      <c r="E548" s="112" t="s">
        <v>556</v>
      </c>
      <c r="F548" s="112" t="s">
        <v>650</v>
      </c>
      <c r="G548" s="112" t="s">
        <v>651</v>
      </c>
      <c r="H548" s="75"/>
      <c r="I548" s="112" t="s">
        <v>46</v>
      </c>
      <c r="J548" s="112" t="s">
        <v>298</v>
      </c>
      <c r="K548" s="75"/>
      <c r="L548" s="75"/>
      <c r="M548" s="75"/>
      <c r="N548" s="75"/>
      <c r="O548" s="75"/>
      <c r="P548" s="112">
        <v>24</v>
      </c>
      <c r="Q548" s="75"/>
      <c r="R548" s="112" t="s">
        <v>3</v>
      </c>
      <c r="S548" s="112" t="s">
        <v>22</v>
      </c>
    </row>
    <row r="549" spans="1:19" ht="15.75" customHeight="1" x14ac:dyDescent="0.35">
      <c r="A549" s="112">
        <v>117</v>
      </c>
      <c r="B549" s="112" t="s">
        <v>696</v>
      </c>
      <c r="C549" s="112" t="s">
        <v>697</v>
      </c>
      <c r="D549" s="112" t="s">
        <v>131</v>
      </c>
      <c r="E549" s="112" t="s">
        <v>556</v>
      </c>
      <c r="F549" s="112" t="s">
        <v>631</v>
      </c>
      <c r="G549" s="112" t="s">
        <v>698</v>
      </c>
      <c r="H549" s="75"/>
      <c r="I549" s="112" t="s">
        <v>63</v>
      </c>
      <c r="J549" s="112" t="s">
        <v>305</v>
      </c>
      <c r="K549" s="75"/>
      <c r="L549" s="75"/>
      <c r="M549" s="75"/>
      <c r="N549" s="112">
        <v>1</v>
      </c>
      <c r="O549" s="75"/>
      <c r="P549" s="112">
        <v>20</v>
      </c>
      <c r="Q549" s="75"/>
      <c r="R549" s="112" t="s">
        <v>3</v>
      </c>
      <c r="S549" s="112" t="s">
        <v>22</v>
      </c>
    </row>
    <row r="550" spans="1:19" ht="15.75" customHeight="1" x14ac:dyDescent="0.35">
      <c r="A550" s="112">
        <v>187</v>
      </c>
      <c r="B550" s="112" t="s">
        <v>989</v>
      </c>
      <c r="C550" s="112" t="s">
        <v>990</v>
      </c>
      <c r="D550" s="112" t="s">
        <v>131</v>
      </c>
      <c r="E550" s="112" t="s">
        <v>556</v>
      </c>
      <c r="F550" s="112" t="s">
        <v>991</v>
      </c>
      <c r="G550" s="112" t="s">
        <v>992</v>
      </c>
      <c r="H550" s="75"/>
      <c r="I550" s="112" t="s">
        <v>63</v>
      </c>
      <c r="J550" s="112" t="s">
        <v>305</v>
      </c>
      <c r="K550" s="75"/>
      <c r="L550" s="75"/>
      <c r="M550" s="75"/>
      <c r="N550" s="75"/>
      <c r="O550" s="75"/>
      <c r="P550" s="112">
        <v>25</v>
      </c>
      <c r="Q550" s="75"/>
      <c r="R550" s="112" t="s">
        <v>5</v>
      </c>
      <c r="S550" s="112" t="s">
        <v>22</v>
      </c>
    </row>
    <row r="551" spans="1:19" ht="15.75" customHeight="1" x14ac:dyDescent="0.35">
      <c r="A551" s="112">
        <v>121</v>
      </c>
      <c r="B551" s="112" t="s">
        <v>713</v>
      </c>
      <c r="C551" s="112" t="s">
        <v>714</v>
      </c>
      <c r="D551" s="112" t="s">
        <v>131</v>
      </c>
      <c r="E551" s="112" t="s">
        <v>556</v>
      </c>
      <c r="F551" s="112" t="s">
        <v>715</v>
      </c>
      <c r="G551" s="112" t="s">
        <v>716</v>
      </c>
      <c r="H551" s="75"/>
      <c r="I551" s="112" t="s">
        <v>63</v>
      </c>
      <c r="J551" s="112" t="s">
        <v>305</v>
      </c>
      <c r="K551" s="75"/>
      <c r="L551" s="75"/>
      <c r="M551" s="75"/>
      <c r="N551" s="75"/>
      <c r="O551" s="75"/>
      <c r="P551" s="112">
        <v>36</v>
      </c>
      <c r="Q551" s="75"/>
      <c r="R551" s="112" t="s">
        <v>3</v>
      </c>
      <c r="S551" s="112" t="s">
        <v>22</v>
      </c>
    </row>
    <row r="552" spans="1:19" ht="15.75" customHeight="1" x14ac:dyDescent="0.35">
      <c r="A552" s="112">
        <v>112</v>
      </c>
      <c r="B552" s="112" t="s">
        <v>673</v>
      </c>
      <c r="C552" s="112" t="s">
        <v>674</v>
      </c>
      <c r="D552" s="112" t="s">
        <v>675</v>
      </c>
      <c r="E552" s="112" t="s">
        <v>556</v>
      </c>
      <c r="F552" s="112" t="s">
        <v>676</v>
      </c>
      <c r="G552" s="112" t="s">
        <v>677</v>
      </c>
      <c r="H552" s="75"/>
      <c r="I552" s="112" t="s">
        <v>46</v>
      </c>
      <c r="J552" s="112" t="s">
        <v>298</v>
      </c>
      <c r="K552" s="75"/>
      <c r="L552" s="75"/>
      <c r="M552" s="75"/>
      <c r="N552" s="75"/>
      <c r="O552" s="75"/>
      <c r="P552" s="112">
        <v>18</v>
      </c>
      <c r="Q552" s="75"/>
      <c r="R552" s="112" t="s">
        <v>3</v>
      </c>
      <c r="S552" s="112" t="s">
        <v>22</v>
      </c>
    </row>
    <row r="553" spans="1:19" ht="15.75" customHeight="1" x14ac:dyDescent="0.35">
      <c r="A553" s="112">
        <v>123</v>
      </c>
      <c r="B553" s="112" t="s">
        <v>721</v>
      </c>
      <c r="C553" s="112" t="s">
        <v>722</v>
      </c>
      <c r="D553" s="112" t="s">
        <v>723</v>
      </c>
      <c r="E553" s="112" t="s">
        <v>346</v>
      </c>
      <c r="F553" s="112" t="s">
        <v>724</v>
      </c>
      <c r="G553" s="112" t="s">
        <v>725</v>
      </c>
      <c r="H553" s="75"/>
      <c r="I553" s="112" t="s">
        <v>46</v>
      </c>
      <c r="J553" s="112" t="s">
        <v>298</v>
      </c>
      <c r="K553" s="75"/>
      <c r="L553" s="75"/>
      <c r="M553" s="75"/>
      <c r="N553" s="75"/>
      <c r="O553" s="75"/>
      <c r="P553" s="112">
        <v>10</v>
      </c>
      <c r="Q553" s="75"/>
      <c r="R553" s="112" t="s">
        <v>3</v>
      </c>
      <c r="S553" s="112" t="s">
        <v>22</v>
      </c>
    </row>
    <row r="554" spans="1:19" ht="15.75" customHeight="1" x14ac:dyDescent="0.35">
      <c r="A554" s="112">
        <v>135</v>
      </c>
      <c r="B554" s="112" t="s">
        <v>775</v>
      </c>
      <c r="C554" s="112" t="s">
        <v>776</v>
      </c>
      <c r="D554" s="112" t="s">
        <v>777</v>
      </c>
      <c r="E554" s="112" t="s">
        <v>346</v>
      </c>
      <c r="F554" s="112" t="s">
        <v>778</v>
      </c>
      <c r="G554" s="112" t="s">
        <v>5023</v>
      </c>
      <c r="H554" s="75"/>
      <c r="I554" s="112" t="s">
        <v>46</v>
      </c>
      <c r="J554" s="112" t="s">
        <v>298</v>
      </c>
      <c r="K554" s="75"/>
      <c r="L554" s="75"/>
      <c r="M554" s="75"/>
      <c r="N554" s="75"/>
      <c r="O554" s="75"/>
      <c r="P554" s="112">
        <v>13</v>
      </c>
      <c r="Q554" s="75"/>
      <c r="R554" s="112" t="s">
        <v>3</v>
      </c>
      <c r="S554" s="112" t="s">
        <v>22</v>
      </c>
    </row>
    <row r="555" spans="1:19" ht="15.75" customHeight="1" x14ac:dyDescent="0.35">
      <c r="A555" s="112">
        <v>134</v>
      </c>
      <c r="B555" s="112" t="s">
        <v>771</v>
      </c>
      <c r="C555" s="112" t="s">
        <v>772</v>
      </c>
      <c r="D555" s="112" t="s">
        <v>131</v>
      </c>
      <c r="E555" s="112" t="s">
        <v>556</v>
      </c>
      <c r="F555" s="112" t="s">
        <v>773</v>
      </c>
      <c r="G555" s="112" t="s">
        <v>774</v>
      </c>
      <c r="H555" s="75"/>
      <c r="I555" s="112" t="s">
        <v>63</v>
      </c>
      <c r="J555" s="112" t="s">
        <v>305</v>
      </c>
      <c r="K555" s="75"/>
      <c r="L555" s="75"/>
      <c r="M555" s="75"/>
      <c r="N555" s="75"/>
      <c r="O555" s="75"/>
      <c r="P555" s="112">
        <v>30</v>
      </c>
      <c r="Q555" s="75"/>
      <c r="R555" s="112" t="s">
        <v>3</v>
      </c>
      <c r="S555" s="112" t="s">
        <v>22</v>
      </c>
    </row>
    <row r="556" spans="1:19" ht="15.75" customHeight="1" x14ac:dyDescent="0.35">
      <c r="A556" s="112">
        <v>151</v>
      </c>
      <c r="B556" s="112" t="s">
        <v>833</v>
      </c>
      <c r="C556" s="112" t="s">
        <v>834</v>
      </c>
      <c r="D556" s="112" t="s">
        <v>835</v>
      </c>
      <c r="E556" s="112" t="s">
        <v>556</v>
      </c>
      <c r="F556" s="112" t="s">
        <v>836</v>
      </c>
      <c r="G556" s="112" t="s">
        <v>837</v>
      </c>
      <c r="H556" s="75"/>
      <c r="I556" s="112" t="s">
        <v>46</v>
      </c>
      <c r="J556" s="112" t="s">
        <v>298</v>
      </c>
      <c r="K556" s="75"/>
      <c r="L556" s="75"/>
      <c r="M556" s="75"/>
      <c r="N556" s="75"/>
      <c r="O556" s="75"/>
      <c r="P556" s="112">
        <v>2</v>
      </c>
      <c r="Q556" s="75"/>
      <c r="R556" s="112" t="s">
        <v>5</v>
      </c>
      <c r="S556" s="112" t="s">
        <v>22</v>
      </c>
    </row>
    <row r="557" spans="1:19" ht="15.75" customHeight="1" x14ac:dyDescent="0.35">
      <c r="A557" s="112">
        <v>212</v>
      </c>
      <c r="B557" s="112" t="s">
        <v>1094</v>
      </c>
      <c r="C557" s="112" t="s">
        <v>1095</v>
      </c>
      <c r="D557" s="112" t="s">
        <v>626</v>
      </c>
      <c r="E557" s="112" t="s">
        <v>556</v>
      </c>
      <c r="F557" s="112" t="s">
        <v>1096</v>
      </c>
      <c r="G557" s="112" t="s">
        <v>1097</v>
      </c>
      <c r="H557" s="75"/>
      <c r="I557" s="112" t="s">
        <v>63</v>
      </c>
      <c r="J557" s="112" t="s">
        <v>305</v>
      </c>
      <c r="K557" s="75"/>
      <c r="L557" s="75"/>
      <c r="M557" s="75"/>
      <c r="N557" s="112">
        <v>3</v>
      </c>
      <c r="O557" s="75"/>
      <c r="P557" s="112">
        <v>82</v>
      </c>
      <c r="Q557" s="75"/>
      <c r="R557" s="112" t="s">
        <v>5</v>
      </c>
      <c r="S557" s="112" t="s">
        <v>22</v>
      </c>
    </row>
    <row r="558" spans="1:19" ht="15.75" customHeight="1" x14ac:dyDescent="0.35">
      <c r="A558" s="112">
        <v>213</v>
      </c>
      <c r="B558" s="112" t="s">
        <v>1098</v>
      </c>
      <c r="C558" s="112" t="s">
        <v>1099</v>
      </c>
      <c r="D558" s="112" t="s">
        <v>131</v>
      </c>
      <c r="E558" s="112" t="s">
        <v>556</v>
      </c>
      <c r="F558" s="112" t="s">
        <v>1100</v>
      </c>
      <c r="G558" s="112" t="s">
        <v>1101</v>
      </c>
      <c r="H558" s="75"/>
      <c r="I558" s="112" t="s">
        <v>63</v>
      </c>
      <c r="J558" s="112" t="s">
        <v>305</v>
      </c>
      <c r="K558" s="75"/>
      <c r="L558" s="75"/>
      <c r="M558" s="75"/>
      <c r="N558" s="75"/>
      <c r="O558" s="75"/>
      <c r="P558" s="112">
        <v>14</v>
      </c>
      <c r="Q558" s="75"/>
      <c r="R558" s="112" t="s">
        <v>5</v>
      </c>
      <c r="S558" s="112" t="s">
        <v>22</v>
      </c>
    </row>
    <row r="559" spans="1:19" ht="15.75" customHeight="1" x14ac:dyDescent="0.35">
      <c r="A559" s="112">
        <v>85</v>
      </c>
      <c r="B559" s="112" t="s">
        <v>554</v>
      </c>
      <c r="C559" s="112" t="s">
        <v>555</v>
      </c>
      <c r="D559" s="112" t="s">
        <v>131</v>
      </c>
      <c r="E559" s="112" t="s">
        <v>556</v>
      </c>
      <c r="F559" s="112" t="s">
        <v>557</v>
      </c>
      <c r="G559" s="112" t="s">
        <v>558</v>
      </c>
      <c r="H559" s="75"/>
      <c r="I559" s="112" t="s">
        <v>63</v>
      </c>
      <c r="J559" s="112" t="s">
        <v>305</v>
      </c>
      <c r="K559" s="75"/>
      <c r="L559" s="75"/>
      <c r="M559" s="75"/>
      <c r="N559" s="75"/>
      <c r="O559" s="75"/>
      <c r="P559" s="112">
        <v>8</v>
      </c>
      <c r="Q559" s="75"/>
      <c r="R559" s="112" t="s">
        <v>3</v>
      </c>
      <c r="S559" s="112" t="s">
        <v>22</v>
      </c>
    </row>
    <row r="560" spans="1:19" ht="15.75" customHeight="1" x14ac:dyDescent="0.35">
      <c r="A560" s="112">
        <v>169</v>
      </c>
      <c r="B560" s="112" t="s">
        <v>917</v>
      </c>
      <c r="C560" s="112" t="s">
        <v>918</v>
      </c>
      <c r="D560" s="112" t="s">
        <v>919</v>
      </c>
      <c r="E560" s="112" t="s">
        <v>556</v>
      </c>
      <c r="F560" s="112" t="s">
        <v>920</v>
      </c>
      <c r="G560" s="204" t="s">
        <v>5024</v>
      </c>
      <c r="H560" s="75"/>
      <c r="I560" s="112" t="s">
        <v>46</v>
      </c>
      <c r="J560" s="112" t="s">
        <v>298</v>
      </c>
      <c r="K560" s="75"/>
      <c r="L560" s="75"/>
      <c r="M560" s="75"/>
      <c r="N560" s="75"/>
      <c r="O560" s="75"/>
      <c r="P560" s="112">
        <v>16</v>
      </c>
      <c r="Q560" s="75"/>
      <c r="R560" s="112" t="s">
        <v>5</v>
      </c>
      <c r="S560" s="112" t="s">
        <v>22</v>
      </c>
    </row>
    <row r="561" spans="1:19" ht="15.75" customHeight="1" x14ac:dyDescent="0.35">
      <c r="A561" s="112">
        <v>158</v>
      </c>
      <c r="B561" s="112" t="s">
        <v>864</v>
      </c>
      <c r="C561" s="112" t="s">
        <v>865</v>
      </c>
      <c r="D561" s="112" t="s">
        <v>131</v>
      </c>
      <c r="E561" s="112" t="s">
        <v>556</v>
      </c>
      <c r="F561" s="112" t="s">
        <v>866</v>
      </c>
      <c r="G561" s="112" t="s">
        <v>867</v>
      </c>
      <c r="H561" s="75"/>
      <c r="I561" s="112" t="s">
        <v>63</v>
      </c>
      <c r="J561" s="112" t="s">
        <v>305</v>
      </c>
      <c r="K561" s="75"/>
      <c r="L561" s="75"/>
      <c r="M561" s="75"/>
      <c r="N561" s="75"/>
      <c r="O561" s="75"/>
      <c r="P561" s="112">
        <v>22</v>
      </c>
      <c r="Q561" s="75"/>
      <c r="R561" s="112" t="s">
        <v>5</v>
      </c>
      <c r="S561" s="112" t="s">
        <v>22</v>
      </c>
    </row>
    <row r="562" spans="1:19" ht="15.75" customHeight="1" x14ac:dyDescent="0.35">
      <c r="A562" s="112">
        <v>1343</v>
      </c>
      <c r="B562" s="112" t="s">
        <v>4675</v>
      </c>
      <c r="C562" s="112" t="s">
        <v>4676</v>
      </c>
      <c r="D562" s="112" t="s">
        <v>4677</v>
      </c>
      <c r="E562" s="112" t="s">
        <v>493</v>
      </c>
      <c r="F562" s="112" t="s">
        <v>4678</v>
      </c>
      <c r="G562" s="112" t="s">
        <v>4679</v>
      </c>
      <c r="H562" s="75"/>
      <c r="I562" s="112" t="s">
        <v>63</v>
      </c>
      <c r="J562" s="112" t="s">
        <v>4680</v>
      </c>
      <c r="K562" s="75"/>
      <c r="L562" s="75"/>
      <c r="M562" s="75"/>
      <c r="N562" s="112">
        <v>2</v>
      </c>
      <c r="O562" s="75"/>
      <c r="P562" s="112">
        <v>35</v>
      </c>
      <c r="Q562" s="75"/>
      <c r="R562" s="112" t="s">
        <v>3</v>
      </c>
      <c r="S562" s="112" t="s">
        <v>20</v>
      </c>
    </row>
    <row r="563" spans="1:19" ht="15.75" customHeight="1" x14ac:dyDescent="0.35">
      <c r="A563" s="112">
        <v>1356</v>
      </c>
      <c r="B563" s="112" t="s">
        <v>4729</v>
      </c>
      <c r="C563" s="112" t="s">
        <v>4730</v>
      </c>
      <c r="D563" s="112" t="s">
        <v>4731</v>
      </c>
      <c r="E563" s="112" t="s">
        <v>493</v>
      </c>
      <c r="F563" s="112" t="s">
        <v>4732</v>
      </c>
      <c r="G563" s="112" t="s">
        <v>4733</v>
      </c>
      <c r="H563" s="75"/>
      <c r="I563" s="112" t="s">
        <v>63</v>
      </c>
      <c r="J563" s="112" t="s">
        <v>4680</v>
      </c>
      <c r="K563" s="75"/>
      <c r="L563" s="75"/>
      <c r="M563" s="75"/>
      <c r="N563" s="112">
        <v>6</v>
      </c>
      <c r="O563" s="75"/>
      <c r="P563" s="112">
        <v>74</v>
      </c>
      <c r="Q563" s="75"/>
      <c r="R563" s="112" t="s">
        <v>3</v>
      </c>
      <c r="S563" s="112" t="s">
        <v>20</v>
      </c>
    </row>
    <row r="564" spans="1:19" ht="15.75" customHeight="1" x14ac:dyDescent="0.35">
      <c r="A564" s="112">
        <v>27</v>
      </c>
      <c r="B564" s="112" t="s">
        <v>228</v>
      </c>
      <c r="C564" s="112" t="s">
        <v>229</v>
      </c>
      <c r="D564" s="112" t="s">
        <v>230</v>
      </c>
      <c r="E564" s="112">
        <v>2020</v>
      </c>
      <c r="F564" s="112" t="s">
        <v>231</v>
      </c>
      <c r="G564" s="112" t="s">
        <v>232</v>
      </c>
      <c r="H564" s="112" t="s">
        <v>233</v>
      </c>
      <c r="I564" s="112" t="s">
        <v>46</v>
      </c>
      <c r="J564" s="75"/>
      <c r="K564" s="112" t="s">
        <v>234</v>
      </c>
      <c r="L564" s="112" t="s">
        <v>235</v>
      </c>
      <c r="M564" s="112" t="s">
        <v>49</v>
      </c>
      <c r="N564" s="112">
        <v>1</v>
      </c>
      <c r="O564" s="75"/>
      <c r="P564" s="112">
        <v>24</v>
      </c>
      <c r="Q564" s="75"/>
      <c r="R564" s="112" t="s">
        <v>3</v>
      </c>
      <c r="S564" s="112" t="s">
        <v>4</v>
      </c>
    </row>
    <row r="565" spans="1:19" ht="15.75" customHeight="1" x14ac:dyDescent="0.35">
      <c r="A565" s="112">
        <v>49</v>
      </c>
      <c r="B565" s="112" t="s">
        <v>369</v>
      </c>
      <c r="C565" s="112" t="s">
        <v>370</v>
      </c>
      <c r="D565" s="112" t="s">
        <v>371</v>
      </c>
      <c r="E565" s="112" t="s">
        <v>288</v>
      </c>
      <c r="F565" s="112" t="s">
        <v>372</v>
      </c>
      <c r="G565" s="112" t="s">
        <v>373</v>
      </c>
      <c r="H565" s="75"/>
      <c r="I565" s="112" t="s">
        <v>63</v>
      </c>
      <c r="J565" s="112" t="s">
        <v>362</v>
      </c>
      <c r="K565" s="75"/>
      <c r="L565" s="112" t="s">
        <v>374</v>
      </c>
      <c r="M565" s="112" t="s">
        <v>49</v>
      </c>
      <c r="N565" s="112">
        <v>3</v>
      </c>
      <c r="O565" s="75"/>
      <c r="P565" s="112">
        <v>7</v>
      </c>
      <c r="Q565" s="75"/>
      <c r="R565" s="112" t="s">
        <v>5</v>
      </c>
      <c r="S565" s="112" t="s">
        <v>4</v>
      </c>
    </row>
    <row r="566" spans="1:19" ht="15.75" customHeight="1" x14ac:dyDescent="0.35">
      <c r="A566" s="112">
        <v>126</v>
      </c>
      <c r="B566" s="112" t="s">
        <v>736</v>
      </c>
      <c r="C566" s="112" t="s">
        <v>737</v>
      </c>
      <c r="D566" s="112" t="s">
        <v>602</v>
      </c>
      <c r="E566" s="112" t="s">
        <v>639</v>
      </c>
      <c r="F566" s="112" t="s">
        <v>738</v>
      </c>
      <c r="G566" s="112" t="s">
        <v>739</v>
      </c>
      <c r="H566" s="75"/>
      <c r="I566" s="112" t="s">
        <v>63</v>
      </c>
      <c r="J566" s="112" t="s">
        <v>646</v>
      </c>
      <c r="K566" s="75"/>
      <c r="L566" s="75"/>
      <c r="M566" s="75"/>
      <c r="N566" s="112">
        <v>49</v>
      </c>
      <c r="O566" s="75"/>
      <c r="P566" s="112">
        <v>99</v>
      </c>
      <c r="Q566" s="75"/>
      <c r="R566" s="112" t="s">
        <v>3</v>
      </c>
      <c r="S566" s="112" t="s">
        <v>22</v>
      </c>
    </row>
    <row r="567" spans="1:19" ht="15.75" customHeight="1" x14ac:dyDescent="0.35">
      <c r="A567" s="112">
        <v>114</v>
      </c>
      <c r="B567" s="112" t="s">
        <v>683</v>
      </c>
      <c r="C567" s="112" t="s">
        <v>684</v>
      </c>
      <c r="D567" s="112" t="s">
        <v>602</v>
      </c>
      <c r="E567" s="112" t="s">
        <v>639</v>
      </c>
      <c r="F567" s="112" t="s">
        <v>685</v>
      </c>
      <c r="G567" s="112" t="s">
        <v>686</v>
      </c>
      <c r="H567" s="75"/>
      <c r="I567" s="112" t="s">
        <v>63</v>
      </c>
      <c r="J567" s="112" t="s">
        <v>605</v>
      </c>
      <c r="K567" s="75"/>
      <c r="L567" s="75"/>
      <c r="M567" s="75"/>
      <c r="N567" s="112">
        <v>4</v>
      </c>
      <c r="O567" s="75"/>
      <c r="P567" s="112">
        <v>41</v>
      </c>
      <c r="Q567" s="75"/>
      <c r="R567" s="112" t="s">
        <v>3</v>
      </c>
      <c r="S567" s="112" t="s">
        <v>22</v>
      </c>
    </row>
    <row r="568" spans="1:19" ht="15.75" customHeight="1" x14ac:dyDescent="0.35">
      <c r="A568" s="112">
        <v>105</v>
      </c>
      <c r="B568" s="112" t="s">
        <v>642</v>
      </c>
      <c r="C568" s="112" t="s">
        <v>643</v>
      </c>
      <c r="D568" s="112" t="s">
        <v>602</v>
      </c>
      <c r="E568" s="112" t="s">
        <v>325</v>
      </c>
      <c r="F568" s="112" t="s">
        <v>644</v>
      </c>
      <c r="G568" s="112" t="s">
        <v>645</v>
      </c>
      <c r="H568" s="75"/>
      <c r="I568" s="112" t="s">
        <v>63</v>
      </c>
      <c r="J568" s="112" t="s">
        <v>646</v>
      </c>
      <c r="K568" s="75"/>
      <c r="L568" s="75"/>
      <c r="M568" s="75"/>
      <c r="N568" s="112">
        <v>11</v>
      </c>
      <c r="O568" s="75"/>
      <c r="P568" s="112">
        <v>63</v>
      </c>
      <c r="Q568" s="75"/>
      <c r="R568" s="112" t="s">
        <v>3</v>
      </c>
      <c r="S568" s="112" t="s">
        <v>22</v>
      </c>
    </row>
    <row r="569" spans="1:19" ht="15.75" customHeight="1" x14ac:dyDescent="0.35">
      <c r="A569" s="112">
        <v>149</v>
      </c>
      <c r="B569" s="112" t="s">
        <v>825</v>
      </c>
      <c r="C569" s="112" t="s">
        <v>826</v>
      </c>
      <c r="D569" s="112" t="s">
        <v>602</v>
      </c>
      <c r="E569" s="112" t="s">
        <v>333</v>
      </c>
      <c r="F569" s="112" t="s">
        <v>827</v>
      </c>
      <c r="G569" s="112" t="s">
        <v>828</v>
      </c>
      <c r="H569" s="75"/>
      <c r="I569" s="112" t="s">
        <v>63</v>
      </c>
      <c r="J569" s="112" t="s">
        <v>646</v>
      </c>
      <c r="K569" s="75"/>
      <c r="L569" s="75"/>
      <c r="M569" s="75"/>
      <c r="N569" s="112">
        <v>14</v>
      </c>
      <c r="O569" s="75"/>
      <c r="P569" s="112">
        <v>134</v>
      </c>
      <c r="Q569" s="75"/>
      <c r="R569" s="112" t="s">
        <v>5</v>
      </c>
      <c r="S569" s="112" t="s">
        <v>22</v>
      </c>
    </row>
    <row r="570" spans="1:19" ht="15.75" customHeight="1" x14ac:dyDescent="0.35">
      <c r="A570" s="112">
        <v>96</v>
      </c>
      <c r="B570" s="112" t="s">
        <v>600</v>
      </c>
      <c r="C570" s="112" t="s">
        <v>601</v>
      </c>
      <c r="D570" s="112" t="s">
        <v>602</v>
      </c>
      <c r="E570" s="112" t="s">
        <v>310</v>
      </c>
      <c r="F570" s="112" t="s">
        <v>603</v>
      </c>
      <c r="G570" s="112" t="s">
        <v>604</v>
      </c>
      <c r="H570" s="75"/>
      <c r="I570" s="112" t="s">
        <v>63</v>
      </c>
      <c r="J570" s="112" t="s">
        <v>605</v>
      </c>
      <c r="K570" s="75"/>
      <c r="L570" s="75"/>
      <c r="M570" s="75"/>
      <c r="N570" s="112">
        <v>19</v>
      </c>
      <c r="O570" s="75"/>
      <c r="P570" s="112">
        <v>92</v>
      </c>
      <c r="Q570" s="75"/>
      <c r="R570" s="112" t="s">
        <v>3</v>
      </c>
      <c r="S570" s="112" t="s">
        <v>22</v>
      </c>
    </row>
    <row r="571" spans="1:19" ht="15.75" customHeight="1" x14ac:dyDescent="0.35">
      <c r="A571" s="112">
        <v>207</v>
      </c>
      <c r="B571" s="112" t="s">
        <v>1073</v>
      </c>
      <c r="C571" s="112" t="s">
        <v>1074</v>
      </c>
      <c r="D571" s="112" t="s">
        <v>602</v>
      </c>
      <c r="E571" s="112" t="s">
        <v>288</v>
      </c>
      <c r="F571" s="112" t="s">
        <v>1075</v>
      </c>
      <c r="G571" s="112" t="s">
        <v>1076</v>
      </c>
      <c r="H571" s="75"/>
      <c r="I571" s="112" t="s">
        <v>63</v>
      </c>
      <c r="J571" s="112" t="s">
        <v>605</v>
      </c>
      <c r="K571" s="75"/>
      <c r="L571" s="75"/>
      <c r="M571" s="75"/>
      <c r="N571" s="112">
        <v>42</v>
      </c>
      <c r="O571" s="75"/>
      <c r="P571" s="112">
        <v>129</v>
      </c>
      <c r="Q571" s="75"/>
      <c r="R571" s="112" t="s">
        <v>5</v>
      </c>
      <c r="S571" s="112" t="s">
        <v>22</v>
      </c>
    </row>
    <row r="572" spans="1:19" ht="15.75" customHeight="1" x14ac:dyDescent="0.35">
      <c r="A572" s="112">
        <v>192</v>
      </c>
      <c r="B572" s="112" t="s">
        <v>1012</v>
      </c>
      <c r="C572" s="112" t="s">
        <v>1013</v>
      </c>
      <c r="D572" s="112" t="s">
        <v>602</v>
      </c>
      <c r="E572" s="112" t="s">
        <v>288</v>
      </c>
      <c r="F572" s="112" t="s">
        <v>1014</v>
      </c>
      <c r="G572" s="112" t="s">
        <v>1015</v>
      </c>
      <c r="H572" s="75"/>
      <c r="I572" s="112" t="s">
        <v>63</v>
      </c>
      <c r="J572" s="112" t="s">
        <v>605</v>
      </c>
      <c r="K572" s="75"/>
      <c r="L572" s="75"/>
      <c r="M572" s="75"/>
      <c r="N572" s="112">
        <v>27</v>
      </c>
      <c r="O572" s="75"/>
      <c r="P572" s="112">
        <v>84</v>
      </c>
      <c r="Q572" s="75"/>
      <c r="R572" s="112" t="s">
        <v>5</v>
      </c>
      <c r="S572" s="112" t="s">
        <v>22</v>
      </c>
    </row>
    <row r="573" spans="1:19" ht="15.75" customHeight="1" x14ac:dyDescent="0.35">
      <c r="A573" s="112">
        <v>734</v>
      </c>
      <c r="B573" s="112" t="s">
        <v>2573</v>
      </c>
      <c r="C573" s="112" t="s">
        <v>2574</v>
      </c>
      <c r="D573" s="112" t="s">
        <v>1480</v>
      </c>
      <c r="E573" s="112" t="s">
        <v>333</v>
      </c>
      <c r="F573" s="112" t="s">
        <v>2575</v>
      </c>
      <c r="G573" s="171" t="s">
        <v>5025</v>
      </c>
      <c r="H573" s="75"/>
      <c r="I573" s="112" t="s">
        <v>63</v>
      </c>
      <c r="J573" s="112" t="s">
        <v>1118</v>
      </c>
      <c r="K573" s="75"/>
      <c r="L573" s="75"/>
      <c r="M573" s="75"/>
      <c r="N573" s="112">
        <v>202</v>
      </c>
      <c r="O573" s="75"/>
      <c r="P573" s="112">
        <v>62</v>
      </c>
      <c r="Q573" s="75"/>
      <c r="R573" s="112" t="s">
        <v>3</v>
      </c>
      <c r="S573" s="112" t="s">
        <v>18</v>
      </c>
    </row>
    <row r="574" spans="1:19" ht="15.75" customHeight="1" x14ac:dyDescent="0.35">
      <c r="A574" s="112">
        <v>336</v>
      </c>
      <c r="B574" s="112" t="s">
        <v>1478</v>
      </c>
      <c r="C574" s="112" t="s">
        <v>1479</v>
      </c>
      <c r="D574" s="112" t="s">
        <v>1480</v>
      </c>
      <c r="E574" s="112" t="s">
        <v>302</v>
      </c>
      <c r="F574" s="112" t="s">
        <v>1481</v>
      </c>
      <c r="G574" s="171" t="s">
        <v>5026</v>
      </c>
      <c r="H574" s="75"/>
      <c r="I574" s="112" t="s">
        <v>63</v>
      </c>
      <c r="J574" s="112" t="s">
        <v>1118</v>
      </c>
      <c r="K574" s="75"/>
      <c r="L574" s="75"/>
      <c r="M574" s="75"/>
      <c r="N574" s="112">
        <v>30</v>
      </c>
      <c r="O574" s="75"/>
      <c r="P574" s="112">
        <v>50</v>
      </c>
      <c r="Q574" s="75"/>
      <c r="R574" s="112" t="s">
        <v>3</v>
      </c>
      <c r="S574" s="112" t="s">
        <v>18</v>
      </c>
    </row>
    <row r="575" spans="1:19" ht="15.75" customHeight="1" x14ac:dyDescent="0.35">
      <c r="A575" s="112">
        <v>716</v>
      </c>
      <c r="B575" s="112" t="s">
        <v>2518</v>
      </c>
      <c r="C575" s="112" t="s">
        <v>2519</v>
      </c>
      <c r="D575" s="112" t="s">
        <v>1480</v>
      </c>
      <c r="E575" s="112" t="s">
        <v>302</v>
      </c>
      <c r="F575" s="112" t="s">
        <v>2520</v>
      </c>
      <c r="G575" s="171" t="s">
        <v>5027</v>
      </c>
      <c r="H575" s="75"/>
      <c r="I575" s="112" t="s">
        <v>63</v>
      </c>
      <c r="J575" s="112" t="s">
        <v>1118</v>
      </c>
      <c r="K575" s="75"/>
      <c r="L575" s="75"/>
      <c r="M575" s="75"/>
      <c r="N575" s="112">
        <v>27</v>
      </c>
      <c r="O575" s="75"/>
      <c r="P575" s="112">
        <v>54</v>
      </c>
      <c r="Q575" s="75"/>
      <c r="R575" s="112" t="s">
        <v>3</v>
      </c>
      <c r="S575" s="112" t="s">
        <v>18</v>
      </c>
    </row>
    <row r="576" spans="1:19" ht="15.75" customHeight="1" x14ac:dyDescent="0.35">
      <c r="A576" s="112">
        <v>899</v>
      </c>
      <c r="B576" s="112" t="s">
        <v>3111</v>
      </c>
      <c r="C576" s="112" t="s">
        <v>3112</v>
      </c>
      <c r="D576" s="112" t="s">
        <v>1480</v>
      </c>
      <c r="E576" s="112" t="s">
        <v>302</v>
      </c>
      <c r="F576" s="112" t="s">
        <v>3113</v>
      </c>
      <c r="G576" s="112" t="s">
        <v>3114</v>
      </c>
      <c r="H576" s="75"/>
      <c r="I576" s="112" t="s">
        <v>63</v>
      </c>
      <c r="J576" s="112" t="s">
        <v>1118</v>
      </c>
      <c r="K576" s="75"/>
      <c r="L576" s="75"/>
      <c r="M576" s="75"/>
      <c r="N576" s="112">
        <v>7</v>
      </c>
      <c r="O576" s="75"/>
      <c r="P576" s="112">
        <v>84</v>
      </c>
      <c r="Q576" s="75"/>
      <c r="R576" s="112" t="s">
        <v>5</v>
      </c>
      <c r="S576" s="112" t="s">
        <v>18</v>
      </c>
    </row>
    <row r="577" spans="1:19" ht="15.75" customHeight="1" x14ac:dyDescent="0.35">
      <c r="A577" s="112">
        <v>526</v>
      </c>
      <c r="B577" s="112" t="s">
        <v>2031</v>
      </c>
      <c r="C577" s="112" t="s">
        <v>2032</v>
      </c>
      <c r="D577" s="112" t="s">
        <v>1480</v>
      </c>
      <c r="E577" s="112" t="s">
        <v>295</v>
      </c>
      <c r="F577" s="112" t="s">
        <v>2033</v>
      </c>
      <c r="G577" s="171" t="s">
        <v>5028</v>
      </c>
      <c r="H577" s="75"/>
      <c r="I577" s="112" t="s">
        <v>63</v>
      </c>
      <c r="J577" s="112" t="s">
        <v>1118</v>
      </c>
      <c r="K577" s="75"/>
      <c r="L577" s="75"/>
      <c r="M577" s="75"/>
      <c r="N577" s="112">
        <v>5</v>
      </c>
      <c r="O577" s="75"/>
      <c r="P577" s="112">
        <v>49</v>
      </c>
      <c r="Q577" s="75"/>
      <c r="R577" s="112" t="s">
        <v>3</v>
      </c>
      <c r="S577" s="112" t="s">
        <v>18</v>
      </c>
    </row>
    <row r="578" spans="1:19" ht="15.75" customHeight="1" x14ac:dyDescent="0.35">
      <c r="A578" s="112">
        <v>692</v>
      </c>
      <c r="B578" s="112" t="s">
        <v>2444</v>
      </c>
      <c r="C578" s="112" t="s">
        <v>2445</v>
      </c>
      <c r="D578" s="112" t="s">
        <v>1480</v>
      </c>
      <c r="E578" s="112" t="s">
        <v>295</v>
      </c>
      <c r="F578" s="112" t="s">
        <v>2446</v>
      </c>
      <c r="G578" s="171" t="s">
        <v>5029</v>
      </c>
      <c r="H578" s="75"/>
      <c r="I578" s="112" t="s">
        <v>63</v>
      </c>
      <c r="J578" s="112" t="s">
        <v>1118</v>
      </c>
      <c r="K578" s="75"/>
      <c r="L578" s="75"/>
      <c r="M578" s="75"/>
      <c r="N578" s="112">
        <v>23</v>
      </c>
      <c r="O578" s="75"/>
      <c r="P578" s="112">
        <v>39</v>
      </c>
      <c r="Q578" s="75"/>
      <c r="R578" s="112" t="s">
        <v>3</v>
      </c>
      <c r="S578" s="112" t="s">
        <v>18</v>
      </c>
    </row>
    <row r="579" spans="1:19" ht="15.75" customHeight="1" x14ac:dyDescent="0.35">
      <c r="A579" s="112">
        <v>815</v>
      </c>
      <c r="B579" s="112" t="s">
        <v>2807</v>
      </c>
      <c r="C579" s="112" t="s">
        <v>2808</v>
      </c>
      <c r="D579" s="112" t="s">
        <v>1480</v>
      </c>
      <c r="E579" s="112" t="s">
        <v>493</v>
      </c>
      <c r="F579" s="112" t="s">
        <v>2809</v>
      </c>
      <c r="G579" s="171" t="s">
        <v>5030</v>
      </c>
      <c r="H579" s="75"/>
      <c r="I579" s="112" t="s">
        <v>63</v>
      </c>
      <c r="J579" s="112" t="s">
        <v>1118</v>
      </c>
      <c r="K579" s="75"/>
      <c r="L579" s="75"/>
      <c r="M579" s="75"/>
      <c r="N579" s="112">
        <v>1</v>
      </c>
      <c r="O579" s="75"/>
      <c r="P579" s="112">
        <v>29</v>
      </c>
      <c r="Q579" s="75"/>
      <c r="R579" s="112" t="s">
        <v>3</v>
      </c>
      <c r="S579" s="112" t="s">
        <v>18</v>
      </c>
    </row>
    <row r="580" spans="1:19" ht="15.75" customHeight="1" x14ac:dyDescent="0.35">
      <c r="A580" s="112">
        <v>1077</v>
      </c>
      <c r="B580" s="112" t="s">
        <v>3720</v>
      </c>
      <c r="C580" s="112" t="s">
        <v>3721</v>
      </c>
      <c r="D580" s="112" t="s">
        <v>1480</v>
      </c>
      <c r="E580" s="112" t="s">
        <v>493</v>
      </c>
      <c r="F580" s="112" t="s">
        <v>3722</v>
      </c>
      <c r="G580" s="112" t="s">
        <v>3723</v>
      </c>
      <c r="H580" s="75"/>
      <c r="I580" s="112" t="s">
        <v>63</v>
      </c>
      <c r="J580" s="112" t="s">
        <v>1118</v>
      </c>
      <c r="K580" s="75"/>
      <c r="L580" s="75"/>
      <c r="M580" s="75"/>
      <c r="N580" s="112">
        <v>2</v>
      </c>
      <c r="O580" s="75"/>
      <c r="P580" s="112">
        <v>29</v>
      </c>
      <c r="Q580" s="75"/>
      <c r="R580" s="112" t="s">
        <v>5</v>
      </c>
      <c r="S580" s="112" t="s">
        <v>18</v>
      </c>
    </row>
    <row r="581" spans="1:19" ht="15.75" customHeight="1" x14ac:dyDescent="0.35">
      <c r="A581" s="112">
        <v>1012</v>
      </c>
      <c r="B581" s="112" t="s">
        <v>3497</v>
      </c>
      <c r="C581" s="112" t="s">
        <v>3498</v>
      </c>
      <c r="D581" s="112" t="s">
        <v>1480</v>
      </c>
      <c r="E581" s="112" t="s">
        <v>493</v>
      </c>
      <c r="F581" s="112" t="s">
        <v>3499</v>
      </c>
      <c r="G581" s="112" t="s">
        <v>3500</v>
      </c>
      <c r="H581" s="75"/>
      <c r="I581" s="112" t="s">
        <v>63</v>
      </c>
      <c r="J581" s="112" t="s">
        <v>1118</v>
      </c>
      <c r="K581" s="75"/>
      <c r="L581" s="75"/>
      <c r="M581" s="75"/>
      <c r="N581" s="112">
        <v>1</v>
      </c>
      <c r="O581" s="75"/>
      <c r="P581" s="112">
        <v>29</v>
      </c>
      <c r="Q581" s="75"/>
      <c r="R581" s="112" t="s">
        <v>5</v>
      </c>
      <c r="S581" s="112" t="s">
        <v>18</v>
      </c>
    </row>
    <row r="582" spans="1:19" ht="15" customHeight="1" x14ac:dyDescent="0.35">
      <c r="A582" s="112">
        <v>411</v>
      </c>
      <c r="B582" s="112" t="s">
        <v>1706</v>
      </c>
      <c r="C582" s="112" t="s">
        <v>1707</v>
      </c>
      <c r="D582" s="112" t="s">
        <v>1480</v>
      </c>
      <c r="E582" s="112" t="s">
        <v>493</v>
      </c>
      <c r="F582" s="112" t="s">
        <v>1708</v>
      </c>
      <c r="G582" s="171" t="s">
        <v>5031</v>
      </c>
      <c r="H582" s="75"/>
      <c r="I582" s="112" t="s">
        <v>63</v>
      </c>
      <c r="J582" s="112" t="s">
        <v>1118</v>
      </c>
      <c r="K582" s="75"/>
      <c r="L582" s="75"/>
      <c r="M582" s="75"/>
      <c r="N582" s="112">
        <v>9</v>
      </c>
      <c r="O582" s="75"/>
      <c r="P582" s="112">
        <v>49</v>
      </c>
      <c r="Q582" s="75"/>
      <c r="R582" s="112" t="s">
        <v>3</v>
      </c>
      <c r="S582" s="112" t="s">
        <v>18</v>
      </c>
    </row>
    <row r="583" spans="1:19" ht="15" customHeight="1" x14ac:dyDescent="0.35">
      <c r="A583" s="112">
        <v>548</v>
      </c>
      <c r="B583" s="112" t="s">
        <v>2091</v>
      </c>
      <c r="C583" s="112" t="s">
        <v>2092</v>
      </c>
      <c r="D583" s="112" t="s">
        <v>1480</v>
      </c>
      <c r="E583" s="112" t="s">
        <v>346</v>
      </c>
      <c r="F583" s="112" t="s">
        <v>2093</v>
      </c>
      <c r="G583" s="171" t="s">
        <v>5032</v>
      </c>
      <c r="H583" s="75"/>
      <c r="I583" s="112" t="s">
        <v>63</v>
      </c>
      <c r="J583" s="112" t="s">
        <v>1118</v>
      </c>
      <c r="K583" s="75"/>
      <c r="L583" s="75"/>
      <c r="M583" s="75"/>
      <c r="N583" s="112">
        <v>1</v>
      </c>
      <c r="O583" s="75"/>
      <c r="P583" s="112">
        <v>32</v>
      </c>
      <c r="Q583" s="75"/>
      <c r="R583" s="112" t="s">
        <v>3</v>
      </c>
      <c r="S583" s="112" t="s">
        <v>18</v>
      </c>
    </row>
    <row r="584" spans="1:19" ht="15.75" customHeight="1" x14ac:dyDescent="0.35">
      <c r="A584" s="112">
        <v>379</v>
      </c>
      <c r="B584" s="112" t="s">
        <v>1608</v>
      </c>
      <c r="C584" s="112" t="s">
        <v>1609</v>
      </c>
      <c r="D584" s="112" t="s">
        <v>1610</v>
      </c>
      <c r="E584" s="112" t="s">
        <v>302</v>
      </c>
      <c r="F584" s="112" t="s">
        <v>1611</v>
      </c>
      <c r="G584" s="171" t="s">
        <v>5033</v>
      </c>
      <c r="H584" s="75"/>
      <c r="I584" s="112" t="s">
        <v>63</v>
      </c>
      <c r="J584" s="112" t="s">
        <v>1118</v>
      </c>
      <c r="K584" s="75"/>
      <c r="L584" s="75"/>
      <c r="M584" s="75"/>
      <c r="N584" s="112">
        <v>33</v>
      </c>
      <c r="O584" s="75"/>
      <c r="P584" s="112">
        <v>16</v>
      </c>
      <c r="Q584" s="75"/>
      <c r="R584" s="112" t="s">
        <v>3</v>
      </c>
      <c r="S584" s="112" t="s">
        <v>18</v>
      </c>
    </row>
    <row r="585" spans="1:19" ht="17.25" customHeight="1" x14ac:dyDescent="0.35">
      <c r="A585" s="112">
        <v>741</v>
      </c>
      <c r="B585" s="112" t="s">
        <v>2594</v>
      </c>
      <c r="C585" s="112" t="s">
        <v>2595</v>
      </c>
      <c r="D585" s="112" t="s">
        <v>1610</v>
      </c>
      <c r="E585" s="112" t="s">
        <v>302</v>
      </c>
      <c r="F585" s="112" t="s">
        <v>2596</v>
      </c>
      <c r="G585" s="171" t="s">
        <v>5034</v>
      </c>
      <c r="H585" s="75"/>
      <c r="I585" s="112" t="s">
        <v>63</v>
      </c>
      <c r="J585" s="112" t="s">
        <v>1118</v>
      </c>
      <c r="K585" s="75"/>
      <c r="L585" s="75"/>
      <c r="M585" s="75"/>
      <c r="N585" s="112">
        <v>15</v>
      </c>
      <c r="O585" s="75"/>
      <c r="P585" s="112">
        <v>48</v>
      </c>
      <c r="Q585" s="75"/>
      <c r="R585" s="112" t="s">
        <v>3</v>
      </c>
      <c r="S585" s="112" t="s">
        <v>18</v>
      </c>
    </row>
    <row r="586" spans="1:19" ht="15.75" customHeight="1" x14ac:dyDescent="0.35">
      <c r="A586" s="112">
        <v>726</v>
      </c>
      <c r="B586" s="112" t="s">
        <v>2550</v>
      </c>
      <c r="C586" s="112" t="s">
        <v>2551</v>
      </c>
      <c r="D586" s="112" t="s">
        <v>1610</v>
      </c>
      <c r="E586" s="112" t="s">
        <v>288</v>
      </c>
      <c r="F586" s="112" t="s">
        <v>2552</v>
      </c>
      <c r="G586" s="171" t="s">
        <v>5035</v>
      </c>
      <c r="H586" s="75"/>
      <c r="I586" s="112" t="s">
        <v>63</v>
      </c>
      <c r="J586" s="112" t="s">
        <v>1118</v>
      </c>
      <c r="K586" s="75"/>
      <c r="L586" s="75"/>
      <c r="M586" s="75"/>
      <c r="N586" s="112">
        <v>8</v>
      </c>
      <c r="O586" s="75"/>
      <c r="P586" s="112">
        <v>55</v>
      </c>
      <c r="Q586" s="75"/>
      <c r="R586" s="112" t="s">
        <v>3</v>
      </c>
      <c r="S586" s="112" t="s">
        <v>18</v>
      </c>
    </row>
    <row r="587" spans="1:19" ht="15.75" customHeight="1" x14ac:dyDescent="0.35">
      <c r="A587" s="112">
        <v>838</v>
      </c>
      <c r="B587" s="112" t="s">
        <v>2889</v>
      </c>
      <c r="C587" s="112" t="s">
        <v>2890</v>
      </c>
      <c r="D587" s="112" t="s">
        <v>1610</v>
      </c>
      <c r="E587" s="112" t="s">
        <v>295</v>
      </c>
      <c r="F587" s="112" t="s">
        <v>2891</v>
      </c>
      <c r="G587" s="112" t="s">
        <v>2892</v>
      </c>
      <c r="H587" s="75"/>
      <c r="I587" s="112" t="s">
        <v>63</v>
      </c>
      <c r="J587" s="112" t="s">
        <v>1118</v>
      </c>
      <c r="K587" s="75"/>
      <c r="L587" s="75"/>
      <c r="M587" s="75"/>
      <c r="N587" s="112">
        <v>27</v>
      </c>
      <c r="O587" s="75"/>
      <c r="P587" s="112">
        <v>74</v>
      </c>
      <c r="Q587" s="75"/>
      <c r="R587" s="112" t="s">
        <v>5</v>
      </c>
      <c r="S587" s="112" t="s">
        <v>18</v>
      </c>
    </row>
    <row r="588" spans="1:19" ht="15.75" customHeight="1" x14ac:dyDescent="0.35">
      <c r="A588" s="112">
        <v>812</v>
      </c>
      <c r="B588" s="112" t="s">
        <v>2798</v>
      </c>
      <c r="C588" s="112" t="s">
        <v>2799</v>
      </c>
      <c r="D588" s="112" t="s">
        <v>1610</v>
      </c>
      <c r="E588" s="112" t="s">
        <v>556</v>
      </c>
      <c r="F588" s="112" t="s">
        <v>2800</v>
      </c>
      <c r="G588" s="171" t="s">
        <v>5036</v>
      </c>
      <c r="H588" s="75"/>
      <c r="I588" s="112" t="s">
        <v>63</v>
      </c>
      <c r="J588" s="112" t="s">
        <v>1118</v>
      </c>
      <c r="K588" s="75"/>
      <c r="L588" s="75"/>
      <c r="M588" s="75"/>
      <c r="N588" s="112">
        <v>1</v>
      </c>
      <c r="O588" s="75"/>
      <c r="P588" s="112">
        <v>33</v>
      </c>
      <c r="Q588" s="75"/>
      <c r="R588" s="112" t="s">
        <v>3</v>
      </c>
      <c r="S588" s="112" t="s">
        <v>18</v>
      </c>
    </row>
    <row r="589" spans="1:19" ht="15.75" customHeight="1" x14ac:dyDescent="0.35">
      <c r="A589" s="112">
        <v>251</v>
      </c>
      <c r="B589" s="112" t="s">
        <v>1229</v>
      </c>
      <c r="C589" s="112" t="s">
        <v>1230</v>
      </c>
      <c r="D589" s="112" t="s">
        <v>1231</v>
      </c>
      <c r="E589" s="112" t="s">
        <v>396</v>
      </c>
      <c r="F589" s="112" t="s">
        <v>1232</v>
      </c>
      <c r="G589" s="171" t="s">
        <v>5037</v>
      </c>
      <c r="H589" s="75"/>
      <c r="I589" s="112" t="s">
        <v>63</v>
      </c>
      <c r="J589" s="112" t="s">
        <v>1118</v>
      </c>
      <c r="K589" s="75"/>
      <c r="L589" s="75"/>
      <c r="M589" s="75"/>
      <c r="N589" s="112">
        <v>39</v>
      </c>
      <c r="O589" s="75"/>
      <c r="P589" s="112">
        <v>30</v>
      </c>
      <c r="Q589" s="75"/>
      <c r="R589" s="112" t="s">
        <v>3</v>
      </c>
      <c r="S589" s="112" t="s">
        <v>18</v>
      </c>
    </row>
    <row r="590" spans="1:19" ht="15.75" customHeight="1" x14ac:dyDescent="0.35">
      <c r="A590" s="112">
        <v>739</v>
      </c>
      <c r="B590" s="112" t="s">
        <v>2588</v>
      </c>
      <c r="C590" s="112" t="s">
        <v>2589</v>
      </c>
      <c r="D590" s="112" t="s">
        <v>2590</v>
      </c>
      <c r="E590" s="112" t="s">
        <v>310</v>
      </c>
      <c r="F590" s="112" t="s">
        <v>2591</v>
      </c>
      <c r="G590" s="196" t="s">
        <v>5038</v>
      </c>
      <c r="H590" s="75"/>
      <c r="I590" s="112" t="s">
        <v>63</v>
      </c>
      <c r="J590" s="112" t="s">
        <v>1118</v>
      </c>
      <c r="K590" s="75"/>
      <c r="L590" s="75"/>
      <c r="M590" s="75"/>
      <c r="N590" s="112">
        <v>45</v>
      </c>
      <c r="O590" s="75"/>
      <c r="P590" s="112">
        <v>34</v>
      </c>
      <c r="Q590" s="75"/>
      <c r="R590" s="112" t="s">
        <v>3</v>
      </c>
      <c r="S590" s="112" t="s">
        <v>18</v>
      </c>
    </row>
    <row r="591" spans="1:19" ht="15.75" customHeight="1" x14ac:dyDescent="0.35">
      <c r="A591" s="112">
        <v>695</v>
      </c>
      <c r="B591" s="112" t="s">
        <v>2453</v>
      </c>
      <c r="C591" s="112" t="s">
        <v>2454</v>
      </c>
      <c r="D591" s="112" t="s">
        <v>2108</v>
      </c>
      <c r="E591" s="112" t="s">
        <v>288</v>
      </c>
      <c r="F591" s="112" t="s">
        <v>2455</v>
      </c>
      <c r="G591" s="171" t="s">
        <v>5039</v>
      </c>
      <c r="H591" s="75"/>
      <c r="I591" s="112" t="s">
        <v>63</v>
      </c>
      <c r="J591" s="112" t="s">
        <v>1118</v>
      </c>
      <c r="K591" s="75"/>
      <c r="L591" s="75"/>
      <c r="M591" s="75"/>
      <c r="N591" s="112">
        <v>9</v>
      </c>
      <c r="O591" s="75"/>
      <c r="P591" s="112">
        <v>48</v>
      </c>
      <c r="Q591" s="75"/>
      <c r="R591" s="112" t="s">
        <v>3</v>
      </c>
      <c r="S591" s="112" t="s">
        <v>18</v>
      </c>
    </row>
    <row r="592" spans="1:19" ht="15.75" customHeight="1" x14ac:dyDescent="0.35">
      <c r="A592" s="112">
        <v>554</v>
      </c>
      <c r="B592" s="112" t="s">
        <v>2106</v>
      </c>
      <c r="C592" s="112" t="s">
        <v>2107</v>
      </c>
      <c r="D592" s="112" t="s">
        <v>2108</v>
      </c>
      <c r="E592" s="112" t="s">
        <v>346</v>
      </c>
      <c r="F592" s="112" t="s">
        <v>2109</v>
      </c>
      <c r="G592" s="171" t="s">
        <v>5040</v>
      </c>
      <c r="H592" s="75"/>
      <c r="I592" s="112" t="s">
        <v>63</v>
      </c>
      <c r="J592" s="112" t="s">
        <v>1118</v>
      </c>
      <c r="K592" s="75"/>
      <c r="L592" s="75"/>
      <c r="M592" s="75"/>
      <c r="N592" s="112">
        <v>4</v>
      </c>
      <c r="O592" s="75"/>
      <c r="P592" s="112">
        <v>54</v>
      </c>
      <c r="Q592" s="75"/>
      <c r="R592" s="112" t="s">
        <v>3</v>
      </c>
      <c r="S592" s="112" t="s">
        <v>18</v>
      </c>
    </row>
    <row r="593" spans="1:19" ht="15.75" customHeight="1" x14ac:dyDescent="0.35">
      <c r="A593" s="112">
        <v>731</v>
      </c>
      <c r="B593" s="112" t="s">
        <v>2564</v>
      </c>
      <c r="C593" s="112" t="s">
        <v>2565</v>
      </c>
      <c r="D593" s="112" t="s">
        <v>2108</v>
      </c>
      <c r="E593" s="112" t="s">
        <v>346</v>
      </c>
      <c r="F593" s="112" t="s">
        <v>2566</v>
      </c>
      <c r="G593" s="196" t="s">
        <v>5041</v>
      </c>
      <c r="H593" s="75"/>
      <c r="I593" s="112" t="s">
        <v>63</v>
      </c>
      <c r="J593" s="112" t="s">
        <v>1118</v>
      </c>
      <c r="K593" s="75"/>
      <c r="L593" s="75"/>
      <c r="M593" s="75"/>
      <c r="N593" s="75"/>
      <c r="O593" s="75"/>
      <c r="P593" s="112">
        <v>44</v>
      </c>
      <c r="Q593" s="75"/>
      <c r="R593" s="112" t="s">
        <v>3</v>
      </c>
      <c r="S593" s="112" t="s">
        <v>18</v>
      </c>
    </row>
    <row r="594" spans="1:19" ht="15.75" customHeight="1" x14ac:dyDescent="0.35">
      <c r="A594" s="112">
        <v>245</v>
      </c>
      <c r="B594" s="112" t="s">
        <v>1211</v>
      </c>
      <c r="C594" s="112" t="s">
        <v>1212</v>
      </c>
      <c r="D594" s="112" t="s">
        <v>1213</v>
      </c>
      <c r="E594" s="112" t="s">
        <v>333</v>
      </c>
      <c r="F594" s="112" t="s">
        <v>1214</v>
      </c>
      <c r="G594" s="112" t="s">
        <v>5042</v>
      </c>
      <c r="H594" s="75"/>
      <c r="I594" s="112" t="s">
        <v>63</v>
      </c>
      <c r="J594" s="112" t="s">
        <v>1118</v>
      </c>
      <c r="K594" s="75"/>
      <c r="L594" s="75"/>
      <c r="M594" s="75"/>
      <c r="N594" s="112">
        <v>9</v>
      </c>
      <c r="O594" s="75"/>
      <c r="P594" s="112">
        <v>46</v>
      </c>
      <c r="Q594" s="75"/>
      <c r="R594" s="112" t="s">
        <v>3</v>
      </c>
      <c r="S594" s="112" t="s">
        <v>18</v>
      </c>
    </row>
    <row r="595" spans="1:19" ht="15.75" customHeight="1" x14ac:dyDescent="0.35">
      <c r="A595" s="112">
        <v>356</v>
      </c>
      <c r="B595" s="112" t="s">
        <v>1539</v>
      </c>
      <c r="C595" s="112" t="s">
        <v>1540</v>
      </c>
      <c r="D595" s="112" t="s">
        <v>1213</v>
      </c>
      <c r="E595" s="112" t="s">
        <v>333</v>
      </c>
      <c r="F595" s="112" t="s">
        <v>1541</v>
      </c>
      <c r="G595" s="112" t="s">
        <v>5043</v>
      </c>
      <c r="H595" s="75"/>
      <c r="I595" s="112" t="s">
        <v>63</v>
      </c>
      <c r="J595" s="112" t="s">
        <v>1118</v>
      </c>
      <c r="K595" s="75"/>
      <c r="L595" s="75"/>
      <c r="M595" s="75"/>
      <c r="N595" s="112">
        <v>5</v>
      </c>
      <c r="O595" s="75"/>
      <c r="P595" s="112">
        <v>22</v>
      </c>
      <c r="Q595" s="75"/>
      <c r="R595" s="112" t="s">
        <v>3</v>
      </c>
      <c r="S595" s="112" t="s">
        <v>18</v>
      </c>
    </row>
    <row r="596" spans="1:19" ht="15.75" customHeight="1" x14ac:dyDescent="0.35">
      <c r="A596" s="112">
        <v>958</v>
      </c>
      <c r="B596" s="112" t="s">
        <v>3311</v>
      </c>
      <c r="C596" s="112" t="s">
        <v>3312</v>
      </c>
      <c r="D596" s="112" t="s">
        <v>1213</v>
      </c>
      <c r="E596" s="112" t="s">
        <v>333</v>
      </c>
      <c r="F596" s="112" t="s">
        <v>3313</v>
      </c>
      <c r="G596" s="112" t="s">
        <v>3314</v>
      </c>
      <c r="H596" s="75"/>
      <c r="I596" s="112" t="s">
        <v>63</v>
      </c>
      <c r="J596" s="112" t="s">
        <v>1118</v>
      </c>
      <c r="K596" s="75"/>
      <c r="L596" s="75"/>
      <c r="M596" s="75"/>
      <c r="N596" s="112">
        <v>2</v>
      </c>
      <c r="O596" s="75"/>
      <c r="P596" s="112">
        <v>29</v>
      </c>
      <c r="Q596" s="75"/>
      <c r="R596" s="112" t="s">
        <v>5</v>
      </c>
      <c r="S596" s="112" t="s">
        <v>18</v>
      </c>
    </row>
    <row r="597" spans="1:19" ht="15.75" customHeight="1" x14ac:dyDescent="0.35">
      <c r="A597" s="112">
        <v>1058</v>
      </c>
      <c r="B597" s="112" t="s">
        <v>3657</v>
      </c>
      <c r="C597" s="112" t="s">
        <v>3658</v>
      </c>
      <c r="D597" s="112" t="s">
        <v>1213</v>
      </c>
      <c r="E597" s="112" t="s">
        <v>295</v>
      </c>
      <c r="F597" s="112" t="s">
        <v>3659</v>
      </c>
      <c r="G597" s="112" t="s">
        <v>3660</v>
      </c>
      <c r="H597" s="75"/>
      <c r="I597" s="112" t="s">
        <v>63</v>
      </c>
      <c r="J597" s="112" t="s">
        <v>1118</v>
      </c>
      <c r="K597" s="75"/>
      <c r="L597" s="75"/>
      <c r="M597" s="75"/>
      <c r="N597" s="112">
        <v>3</v>
      </c>
      <c r="O597" s="75"/>
      <c r="P597" s="112">
        <v>24</v>
      </c>
      <c r="Q597" s="75"/>
      <c r="R597" s="112" t="s">
        <v>5</v>
      </c>
      <c r="S597" s="112" t="s">
        <v>18</v>
      </c>
    </row>
    <row r="598" spans="1:19" ht="15.75" customHeight="1" x14ac:dyDescent="0.35">
      <c r="A598" s="112">
        <v>430</v>
      </c>
      <c r="B598" s="112" t="s">
        <v>1758</v>
      </c>
      <c r="C598" s="112" t="s">
        <v>1759</v>
      </c>
      <c r="D598" s="112" t="s">
        <v>1760</v>
      </c>
      <c r="E598" s="112" t="s">
        <v>556</v>
      </c>
      <c r="F598" s="112" t="s">
        <v>1761</v>
      </c>
      <c r="G598" s="112" t="s">
        <v>5044</v>
      </c>
      <c r="H598" s="75"/>
      <c r="I598" s="112" t="s">
        <v>63</v>
      </c>
      <c r="J598" s="112" t="s">
        <v>1118</v>
      </c>
      <c r="K598" s="75"/>
      <c r="L598" s="75"/>
      <c r="M598" s="75"/>
      <c r="N598" s="75"/>
      <c r="O598" s="75"/>
      <c r="P598" s="112">
        <v>32</v>
      </c>
      <c r="Q598" s="75"/>
      <c r="R598" s="112" t="s">
        <v>3</v>
      </c>
      <c r="S598" s="112" t="s">
        <v>18</v>
      </c>
    </row>
    <row r="599" spans="1:19" ht="15.75" customHeight="1" x14ac:dyDescent="0.35">
      <c r="A599" s="112">
        <v>720</v>
      </c>
      <c r="B599" s="112" t="s">
        <v>2531</v>
      </c>
      <c r="C599" s="112" t="s">
        <v>2532</v>
      </c>
      <c r="D599" s="112" t="s">
        <v>1658</v>
      </c>
      <c r="E599" s="112" t="s">
        <v>310</v>
      </c>
      <c r="F599" s="112" t="s">
        <v>2533</v>
      </c>
      <c r="G599" s="196" t="s">
        <v>5045</v>
      </c>
      <c r="H599" s="75"/>
      <c r="I599" s="112" t="s">
        <v>63</v>
      </c>
      <c r="J599" s="112" t="s">
        <v>1118</v>
      </c>
      <c r="K599" s="75"/>
      <c r="L599" s="75"/>
      <c r="M599" s="75"/>
      <c r="N599" s="112">
        <v>14</v>
      </c>
      <c r="O599" s="75"/>
      <c r="P599" s="112">
        <v>20</v>
      </c>
      <c r="Q599" s="75"/>
      <c r="R599" s="112" t="s">
        <v>3</v>
      </c>
      <c r="S599" s="112" t="s">
        <v>18</v>
      </c>
    </row>
    <row r="600" spans="1:19" ht="15.75" customHeight="1" x14ac:dyDescent="0.35">
      <c r="A600" s="112">
        <v>396</v>
      </c>
      <c r="B600" s="112" t="s">
        <v>1656</v>
      </c>
      <c r="C600" s="112" t="s">
        <v>1657</v>
      </c>
      <c r="D600" s="112" t="s">
        <v>1658</v>
      </c>
      <c r="E600" s="112" t="s">
        <v>295</v>
      </c>
      <c r="F600" s="112" t="s">
        <v>1549</v>
      </c>
      <c r="G600" s="112" t="s">
        <v>5046</v>
      </c>
      <c r="H600" s="75"/>
      <c r="I600" s="112" t="s">
        <v>63</v>
      </c>
      <c r="J600" s="112" t="s">
        <v>1118</v>
      </c>
      <c r="K600" s="75"/>
      <c r="L600" s="75"/>
      <c r="M600" s="75"/>
      <c r="N600" s="112">
        <v>4</v>
      </c>
      <c r="O600" s="75"/>
      <c r="P600" s="112">
        <v>28</v>
      </c>
      <c r="Q600" s="75"/>
      <c r="R600" s="112" t="s">
        <v>3</v>
      </c>
      <c r="S600" s="112" t="s">
        <v>18</v>
      </c>
    </row>
    <row r="601" spans="1:19" ht="15.75" customHeight="1" x14ac:dyDescent="0.35">
      <c r="A601" s="112">
        <v>1354</v>
      </c>
      <c r="B601" s="112" t="s">
        <v>4721</v>
      </c>
      <c r="C601" s="112" t="s">
        <v>4722</v>
      </c>
      <c r="D601" s="112" t="s">
        <v>1658</v>
      </c>
      <c r="E601" s="112" t="s">
        <v>493</v>
      </c>
      <c r="F601" s="112" t="s">
        <v>4723</v>
      </c>
      <c r="G601" s="112" t="s">
        <v>4724</v>
      </c>
      <c r="H601" s="75"/>
      <c r="I601" s="112" t="s">
        <v>63</v>
      </c>
      <c r="J601" s="112" t="s">
        <v>1118</v>
      </c>
      <c r="K601" s="75"/>
      <c r="L601" s="75"/>
      <c r="M601" s="75"/>
      <c r="N601" s="112">
        <v>95</v>
      </c>
      <c r="O601" s="75"/>
      <c r="P601" s="112">
        <v>43</v>
      </c>
      <c r="Q601" s="75"/>
      <c r="R601" s="112" t="s">
        <v>3</v>
      </c>
      <c r="S601" s="112" t="s">
        <v>20</v>
      </c>
    </row>
    <row r="602" spans="1:19" ht="15" customHeight="1" x14ac:dyDescent="0.35">
      <c r="A602" s="112">
        <v>971</v>
      </c>
      <c r="B602" s="112" t="s">
        <v>3356</v>
      </c>
      <c r="C602" s="112" t="s">
        <v>3357</v>
      </c>
      <c r="D602" s="112" t="s">
        <v>3358</v>
      </c>
      <c r="E602" s="112" t="s">
        <v>325</v>
      </c>
      <c r="F602" s="112" t="s">
        <v>3359</v>
      </c>
      <c r="G602" s="112" t="s">
        <v>3360</v>
      </c>
      <c r="H602" s="75"/>
      <c r="I602" s="112" t="s">
        <v>63</v>
      </c>
      <c r="J602" s="112" t="s">
        <v>1118</v>
      </c>
      <c r="K602" s="75"/>
      <c r="L602" s="75"/>
      <c r="M602" s="75"/>
      <c r="N602" s="112">
        <v>5</v>
      </c>
      <c r="O602" s="75"/>
      <c r="P602" s="112">
        <v>49</v>
      </c>
      <c r="Q602" s="75"/>
      <c r="R602" s="112" t="s">
        <v>5</v>
      </c>
      <c r="S602" s="112" t="s">
        <v>18</v>
      </c>
    </row>
    <row r="603" spans="1:19" ht="15" customHeight="1" x14ac:dyDescent="0.35">
      <c r="A603" s="112">
        <v>1345</v>
      </c>
      <c r="B603" s="112" t="s">
        <v>4686</v>
      </c>
      <c r="C603" s="112" t="s">
        <v>4687</v>
      </c>
      <c r="D603" s="112" t="s">
        <v>4688</v>
      </c>
      <c r="E603" s="112" t="s">
        <v>346</v>
      </c>
      <c r="F603" s="112" t="s">
        <v>4689</v>
      </c>
      <c r="G603" s="112" t="s">
        <v>4690</v>
      </c>
      <c r="H603" s="75"/>
      <c r="I603" s="112" t="s">
        <v>63</v>
      </c>
      <c r="J603" s="112" t="s">
        <v>4691</v>
      </c>
      <c r="K603" s="75"/>
      <c r="L603" s="75"/>
      <c r="M603" s="75"/>
      <c r="N603" s="112">
        <v>1</v>
      </c>
      <c r="O603" s="75"/>
      <c r="P603" s="112">
        <v>12</v>
      </c>
      <c r="Q603" s="75"/>
      <c r="R603" s="112" t="s">
        <v>3</v>
      </c>
      <c r="S603" s="112" t="s">
        <v>20</v>
      </c>
    </row>
    <row r="604" spans="1:19" ht="15" customHeight="1" x14ac:dyDescent="0.35">
      <c r="A604" s="112">
        <v>1347</v>
      </c>
      <c r="B604" s="112" t="s">
        <v>4697</v>
      </c>
      <c r="C604" s="112" t="s">
        <v>4698</v>
      </c>
      <c r="D604" s="112" t="s">
        <v>4699</v>
      </c>
      <c r="E604" s="112" t="s">
        <v>556</v>
      </c>
      <c r="F604" s="112" t="s">
        <v>4700</v>
      </c>
      <c r="G604" s="112" t="s">
        <v>4701</v>
      </c>
      <c r="H604" s="75"/>
      <c r="I604" s="112" t="s">
        <v>63</v>
      </c>
      <c r="J604" s="112" t="s">
        <v>4691</v>
      </c>
      <c r="K604" s="75"/>
      <c r="L604" s="75"/>
      <c r="M604" s="75"/>
      <c r="N604" s="75"/>
      <c r="O604" s="75"/>
      <c r="P604" s="112">
        <v>24</v>
      </c>
      <c r="Q604" s="75"/>
      <c r="R604" s="112" t="s">
        <v>3</v>
      </c>
      <c r="S604" s="112" t="s">
        <v>20</v>
      </c>
    </row>
    <row r="605" spans="1:19" ht="15.75" customHeight="1" x14ac:dyDescent="0.35">
      <c r="A605" s="112">
        <v>145</v>
      </c>
      <c r="B605" s="112" t="s">
        <v>808</v>
      </c>
      <c r="C605" s="112" t="s">
        <v>809</v>
      </c>
      <c r="D605" s="112" t="s">
        <v>810</v>
      </c>
      <c r="E605" s="112" t="s">
        <v>295</v>
      </c>
      <c r="F605" s="112" t="s">
        <v>811</v>
      </c>
      <c r="G605" s="112" t="s">
        <v>812</v>
      </c>
      <c r="H605" s="75"/>
      <c r="I605" s="112" t="s">
        <v>63</v>
      </c>
      <c r="J605" s="112" t="s">
        <v>305</v>
      </c>
      <c r="K605" s="75"/>
      <c r="L605" s="75"/>
      <c r="M605" s="75"/>
      <c r="N605" s="112">
        <v>5</v>
      </c>
      <c r="O605" s="75"/>
      <c r="P605" s="112">
        <v>54</v>
      </c>
      <c r="Q605" s="75"/>
      <c r="R605" s="112" t="s">
        <v>5</v>
      </c>
      <c r="S605" s="112" t="s">
        <v>22</v>
      </c>
    </row>
    <row r="606" spans="1:19" ht="15.75" customHeight="1" x14ac:dyDescent="0.35">
      <c r="A606" s="112">
        <v>164</v>
      </c>
      <c r="B606" s="112" t="s">
        <v>892</v>
      </c>
      <c r="C606" s="112" t="s">
        <v>893</v>
      </c>
      <c r="D606" s="112" t="s">
        <v>894</v>
      </c>
      <c r="E606" s="112" t="s">
        <v>310</v>
      </c>
      <c r="F606" s="112" t="s">
        <v>895</v>
      </c>
      <c r="G606" s="112" t="s">
        <v>896</v>
      </c>
      <c r="H606" s="75"/>
      <c r="I606" s="112" t="s">
        <v>63</v>
      </c>
      <c r="J606" s="112" t="s">
        <v>897</v>
      </c>
      <c r="K606" s="75"/>
      <c r="L606" s="75"/>
      <c r="M606" s="75"/>
      <c r="N606" s="112">
        <v>6</v>
      </c>
      <c r="O606" s="75"/>
      <c r="P606" s="112">
        <v>54</v>
      </c>
      <c r="Q606" s="75"/>
      <c r="R606" s="112" t="s">
        <v>5</v>
      </c>
      <c r="S606" s="112" t="s">
        <v>22</v>
      </c>
    </row>
    <row r="607" spans="1:19" ht="15.75" customHeight="1" x14ac:dyDescent="0.35">
      <c r="A607" s="112">
        <v>846</v>
      </c>
      <c r="B607" s="112" t="s">
        <v>2921</v>
      </c>
      <c r="C607" s="112" t="s">
        <v>2922</v>
      </c>
      <c r="D607" s="112" t="s">
        <v>2923</v>
      </c>
      <c r="E607" s="112" t="s">
        <v>288</v>
      </c>
      <c r="F607" s="112" t="s">
        <v>2924</v>
      </c>
      <c r="G607" s="196" t="s">
        <v>5047</v>
      </c>
      <c r="H607" s="75"/>
      <c r="I607" s="112" t="s">
        <v>63</v>
      </c>
      <c r="J607" s="112" t="s">
        <v>2925</v>
      </c>
      <c r="K607" s="75"/>
      <c r="L607" s="75"/>
      <c r="M607" s="75"/>
      <c r="N607" s="112">
        <v>4</v>
      </c>
      <c r="O607" s="75"/>
      <c r="P607" s="112">
        <v>27</v>
      </c>
      <c r="Q607" s="75"/>
      <c r="R607" s="112" t="s">
        <v>5</v>
      </c>
      <c r="S607" s="112" t="s">
        <v>18</v>
      </c>
    </row>
    <row r="608" spans="1:19" ht="15.75" customHeight="1" x14ac:dyDescent="0.35">
      <c r="A608" s="112">
        <v>4</v>
      </c>
      <c r="B608" s="112" t="s">
        <v>67</v>
      </c>
      <c r="C608" s="112" t="s">
        <v>68</v>
      </c>
      <c r="D608" s="112" t="s">
        <v>69</v>
      </c>
      <c r="E608" s="112">
        <v>2019</v>
      </c>
      <c r="F608" s="112" t="s">
        <v>70</v>
      </c>
      <c r="G608" s="112" t="s">
        <v>71</v>
      </c>
      <c r="H608" s="112" t="s">
        <v>72</v>
      </c>
      <c r="I608" s="112" t="s">
        <v>63</v>
      </c>
      <c r="J608" s="75"/>
      <c r="K608" s="112" t="s">
        <v>73</v>
      </c>
      <c r="L608" s="112" t="s">
        <v>74</v>
      </c>
      <c r="M608" s="112" t="s">
        <v>49</v>
      </c>
      <c r="N608" s="112">
        <v>4</v>
      </c>
      <c r="O608" s="75"/>
      <c r="P608" s="112">
        <v>23</v>
      </c>
      <c r="Q608" s="75"/>
      <c r="R608" s="112" t="s">
        <v>3</v>
      </c>
      <c r="S608" s="112" t="s">
        <v>4</v>
      </c>
    </row>
    <row r="609" spans="1:19" ht="15.75" customHeight="1" x14ac:dyDescent="0.35">
      <c r="A609" s="112">
        <v>7</v>
      </c>
      <c r="B609" s="112" t="s">
        <v>89</v>
      </c>
      <c r="C609" s="112" t="s">
        <v>90</v>
      </c>
      <c r="D609" s="112" t="s">
        <v>91</v>
      </c>
      <c r="E609" s="112">
        <v>2017</v>
      </c>
      <c r="F609" s="112" t="s">
        <v>92</v>
      </c>
      <c r="G609" s="112" t="s">
        <v>93</v>
      </c>
      <c r="H609" s="75"/>
      <c r="I609" s="112" t="s">
        <v>46</v>
      </c>
      <c r="J609" s="75"/>
      <c r="K609" s="112" t="s">
        <v>94</v>
      </c>
      <c r="L609" s="112" t="s">
        <v>95</v>
      </c>
      <c r="M609" s="112" t="s">
        <v>49</v>
      </c>
      <c r="N609" s="112">
        <v>79</v>
      </c>
      <c r="O609" s="75"/>
      <c r="P609" s="112">
        <v>48</v>
      </c>
      <c r="Q609" s="75"/>
      <c r="R609" s="112" t="s">
        <v>3</v>
      </c>
      <c r="S609" s="112" t="s">
        <v>4</v>
      </c>
    </row>
    <row r="610" spans="1:19" ht="15.75" customHeight="1" x14ac:dyDescent="0.35">
      <c r="A610" s="112">
        <v>28</v>
      </c>
      <c r="B610" s="112" t="s">
        <v>236</v>
      </c>
      <c r="C610" s="112" t="s">
        <v>237</v>
      </c>
      <c r="D610" s="112" t="s">
        <v>238</v>
      </c>
      <c r="E610" s="112">
        <v>2015</v>
      </c>
      <c r="F610" s="112" t="s">
        <v>239</v>
      </c>
      <c r="G610" s="112" t="s">
        <v>240</v>
      </c>
      <c r="H610" s="75"/>
      <c r="I610" s="112" t="s">
        <v>46</v>
      </c>
      <c r="J610" s="75"/>
      <c r="K610" s="112" t="s">
        <v>241</v>
      </c>
      <c r="L610" s="112" t="s">
        <v>242</v>
      </c>
      <c r="M610" s="112" t="s">
        <v>49</v>
      </c>
      <c r="N610" s="112">
        <v>20</v>
      </c>
      <c r="O610" s="75"/>
      <c r="P610" s="112">
        <v>43</v>
      </c>
      <c r="Q610" s="75"/>
      <c r="R610" s="112" t="s">
        <v>3</v>
      </c>
      <c r="S610" s="112" t="s">
        <v>4</v>
      </c>
    </row>
    <row r="611" spans="1:19" ht="15.75" customHeight="1" x14ac:dyDescent="0.35">
      <c r="A611" s="112">
        <v>17</v>
      </c>
      <c r="B611" s="112" t="s">
        <v>160</v>
      </c>
      <c r="C611" s="112" t="s">
        <v>161</v>
      </c>
      <c r="D611" s="112" t="s">
        <v>162</v>
      </c>
      <c r="E611" s="112">
        <v>2016</v>
      </c>
      <c r="F611" s="112" t="s">
        <v>163</v>
      </c>
      <c r="G611" s="112" t="s">
        <v>164</v>
      </c>
      <c r="H611" s="75"/>
      <c r="I611" s="112" t="s">
        <v>46</v>
      </c>
      <c r="J611" s="75"/>
      <c r="K611" s="112" t="s">
        <v>165</v>
      </c>
      <c r="L611" s="112" t="s">
        <v>166</v>
      </c>
      <c r="M611" s="112" t="s">
        <v>49</v>
      </c>
      <c r="N611" s="112">
        <v>36</v>
      </c>
      <c r="O611" s="75"/>
      <c r="P611" s="112">
        <v>78</v>
      </c>
      <c r="Q611" s="75"/>
      <c r="R611" s="112" t="s">
        <v>3</v>
      </c>
      <c r="S611" s="112" t="s">
        <v>4</v>
      </c>
    </row>
    <row r="612" spans="1:19" ht="15.75" customHeight="1" x14ac:dyDescent="0.35">
      <c r="A612" s="112">
        <v>8</v>
      </c>
      <c r="B612" s="112" t="s">
        <v>96</v>
      </c>
      <c r="C612" s="112" t="s">
        <v>97</v>
      </c>
      <c r="D612" s="112" t="s">
        <v>98</v>
      </c>
      <c r="E612" s="112">
        <v>2019</v>
      </c>
      <c r="F612" s="112" t="s">
        <v>99</v>
      </c>
      <c r="G612" s="112" t="s">
        <v>100</v>
      </c>
      <c r="H612" s="75"/>
      <c r="I612" s="112" t="s">
        <v>46</v>
      </c>
      <c r="J612" s="75"/>
      <c r="K612" s="112" t="s">
        <v>101</v>
      </c>
      <c r="L612" s="112" t="s">
        <v>102</v>
      </c>
      <c r="M612" s="112" t="s">
        <v>49</v>
      </c>
      <c r="N612" s="112">
        <v>10</v>
      </c>
      <c r="O612" s="75"/>
      <c r="P612" s="112">
        <v>40</v>
      </c>
      <c r="Q612" s="75"/>
      <c r="R612" s="112" t="s">
        <v>3</v>
      </c>
      <c r="S612" s="112" t="s">
        <v>4</v>
      </c>
    </row>
    <row r="613" spans="1:19" ht="15.75" customHeight="1" x14ac:dyDescent="0.35">
      <c r="A613" s="112">
        <v>42</v>
      </c>
      <c r="B613" s="112" t="s">
        <v>322</v>
      </c>
      <c r="C613" s="112" t="s">
        <v>323</v>
      </c>
      <c r="D613" s="112" t="s">
        <v>324</v>
      </c>
      <c r="E613" s="112" t="s">
        <v>325</v>
      </c>
      <c r="F613" s="112" t="s">
        <v>326</v>
      </c>
      <c r="G613" s="112" t="s">
        <v>327</v>
      </c>
      <c r="H613" s="75"/>
      <c r="I613" s="112" t="s">
        <v>46</v>
      </c>
      <c r="J613" s="112" t="s">
        <v>328</v>
      </c>
      <c r="K613" s="75"/>
      <c r="L613" s="112" t="s">
        <v>329</v>
      </c>
      <c r="M613" s="112" t="s">
        <v>49</v>
      </c>
      <c r="N613" s="112">
        <v>2</v>
      </c>
      <c r="O613" s="75"/>
      <c r="P613" s="112">
        <v>8</v>
      </c>
      <c r="Q613" s="75"/>
      <c r="R613" s="112" t="s">
        <v>5</v>
      </c>
      <c r="S613" s="112" t="s">
        <v>4</v>
      </c>
    </row>
    <row r="614" spans="1:19" ht="15.75" customHeight="1" x14ac:dyDescent="0.35">
      <c r="A614" s="112">
        <v>14</v>
      </c>
      <c r="B614" s="112" t="s">
        <v>137</v>
      </c>
      <c r="C614" s="112" t="s">
        <v>138</v>
      </c>
      <c r="D614" s="112" t="s">
        <v>139</v>
      </c>
      <c r="E614" s="112">
        <v>2014</v>
      </c>
      <c r="F614" s="112" t="s">
        <v>140</v>
      </c>
      <c r="G614" s="112" t="s">
        <v>141</v>
      </c>
      <c r="H614" s="112" t="s">
        <v>142</v>
      </c>
      <c r="I614" s="112" t="s">
        <v>63</v>
      </c>
      <c r="J614" s="75"/>
      <c r="K614" s="112" t="s">
        <v>143</v>
      </c>
      <c r="L614" s="112" t="s">
        <v>144</v>
      </c>
      <c r="M614" s="112" t="s">
        <v>49</v>
      </c>
      <c r="N614" s="112">
        <v>0</v>
      </c>
      <c r="O614" s="75"/>
      <c r="P614" s="112">
        <v>11</v>
      </c>
      <c r="Q614" s="75"/>
      <c r="R614" s="112" t="s">
        <v>3</v>
      </c>
      <c r="S614" s="112" t="s">
        <v>4</v>
      </c>
    </row>
    <row r="615" spans="1:19" ht="15.75" customHeight="1" x14ac:dyDescent="0.35">
      <c r="A615" s="112">
        <v>53</v>
      </c>
      <c r="B615" s="112" t="s">
        <v>393</v>
      </c>
      <c r="C615" s="112" t="s">
        <v>394</v>
      </c>
      <c r="D615" s="112" t="s">
        <v>395</v>
      </c>
      <c r="E615" s="112" t="s">
        <v>396</v>
      </c>
      <c r="F615" s="112" t="s">
        <v>397</v>
      </c>
      <c r="G615" s="112" t="s">
        <v>398</v>
      </c>
      <c r="H615" s="75"/>
      <c r="I615" s="112" t="s">
        <v>46</v>
      </c>
      <c r="J615" s="112" t="s">
        <v>399</v>
      </c>
      <c r="K615" s="75"/>
      <c r="L615" s="112" t="s">
        <v>400</v>
      </c>
      <c r="M615" s="112" t="s">
        <v>49</v>
      </c>
      <c r="N615" s="112">
        <v>8</v>
      </c>
      <c r="O615" s="75"/>
      <c r="P615" s="112">
        <v>17</v>
      </c>
      <c r="Q615" s="75"/>
      <c r="R615" s="112" t="s">
        <v>5</v>
      </c>
      <c r="S615" s="112" t="s">
        <v>4</v>
      </c>
    </row>
    <row r="616" spans="1:19" ht="15.75" customHeight="1" x14ac:dyDescent="0.35">
      <c r="A616" s="112">
        <v>36</v>
      </c>
      <c r="B616" s="112" t="s">
        <v>280</v>
      </c>
      <c r="C616" s="112" t="s">
        <v>281</v>
      </c>
      <c r="D616" s="112" t="s">
        <v>282</v>
      </c>
      <c r="E616" s="112">
        <v>2019</v>
      </c>
      <c r="F616" s="112" t="s">
        <v>283</v>
      </c>
      <c r="G616" s="112" t="s">
        <v>284</v>
      </c>
      <c r="H616" s="75"/>
      <c r="I616" s="112" t="s">
        <v>46</v>
      </c>
      <c r="J616" s="75"/>
      <c r="K616" s="112" t="s">
        <v>285</v>
      </c>
      <c r="L616" s="75"/>
      <c r="M616" s="112" t="s">
        <v>49</v>
      </c>
      <c r="N616" s="112">
        <v>3</v>
      </c>
      <c r="O616" s="75"/>
      <c r="P616" s="75"/>
      <c r="Q616" s="75"/>
      <c r="R616" s="112" t="s">
        <v>3</v>
      </c>
      <c r="S616" s="112" t="s">
        <v>4</v>
      </c>
    </row>
    <row r="617" spans="1:19" ht="15.75" customHeight="1" x14ac:dyDescent="0.35">
      <c r="A617" s="112">
        <v>41</v>
      </c>
      <c r="B617" s="112" t="s">
        <v>315</v>
      </c>
      <c r="C617" s="112" t="s">
        <v>316</v>
      </c>
      <c r="D617" s="112" t="s">
        <v>317</v>
      </c>
      <c r="E617" s="112" t="s">
        <v>288</v>
      </c>
      <c r="F617" s="112" t="s">
        <v>318</v>
      </c>
      <c r="G617" s="112" t="s">
        <v>319</v>
      </c>
      <c r="H617" s="75"/>
      <c r="I617" s="112" t="s">
        <v>63</v>
      </c>
      <c r="J617" s="112" t="s">
        <v>320</v>
      </c>
      <c r="K617" s="112" t="s">
        <v>321</v>
      </c>
      <c r="L617" s="75"/>
      <c r="M617" s="112" t="s">
        <v>5048</v>
      </c>
      <c r="N617" s="112">
        <v>1</v>
      </c>
      <c r="O617" s="75"/>
      <c r="P617" s="75"/>
      <c r="Q617" s="75"/>
      <c r="R617" s="112" t="s">
        <v>5</v>
      </c>
      <c r="S617" s="112" t="s">
        <v>4</v>
      </c>
    </row>
    <row r="618" spans="1:19" ht="15.75" customHeight="1" x14ac:dyDescent="0.35">
      <c r="A618" s="112">
        <v>50</v>
      </c>
      <c r="B618" s="112" t="s">
        <v>375</v>
      </c>
      <c r="C618" s="112" t="s">
        <v>376</v>
      </c>
      <c r="D618" s="112" t="s">
        <v>377</v>
      </c>
      <c r="E618" s="112" t="s">
        <v>302</v>
      </c>
      <c r="F618" s="112" t="s">
        <v>378</v>
      </c>
      <c r="G618" s="112" t="s">
        <v>379</v>
      </c>
      <c r="H618" s="75"/>
      <c r="I618" s="112" t="s">
        <v>46</v>
      </c>
      <c r="J618" s="112" t="s">
        <v>380</v>
      </c>
      <c r="K618" s="75"/>
      <c r="L618" s="112" t="s">
        <v>381</v>
      </c>
      <c r="M618" s="112" t="s">
        <v>49</v>
      </c>
      <c r="N618" s="75"/>
      <c r="O618" s="75"/>
      <c r="P618" s="112">
        <v>16</v>
      </c>
      <c r="Q618" s="75"/>
      <c r="R618" s="112" t="s">
        <v>5</v>
      </c>
      <c r="S618" s="112" t="s">
        <v>4</v>
      </c>
    </row>
    <row r="619" spans="1:19" ht="15.75" customHeight="1" x14ac:dyDescent="0.35">
      <c r="A619" s="112">
        <v>2</v>
      </c>
      <c r="B619" s="112" t="s">
        <v>50</v>
      </c>
      <c r="C619" s="112" t="s">
        <v>51</v>
      </c>
      <c r="D619" s="112" t="s">
        <v>52</v>
      </c>
      <c r="E619" s="112">
        <v>2019</v>
      </c>
      <c r="F619" s="112" t="s">
        <v>53</v>
      </c>
      <c r="G619" s="112" t="s">
        <v>54</v>
      </c>
      <c r="H619" s="75"/>
      <c r="I619" s="112" t="s">
        <v>46</v>
      </c>
      <c r="J619" s="75"/>
      <c r="K619" s="112" t="s">
        <v>55</v>
      </c>
      <c r="L619" s="112" t="s">
        <v>56</v>
      </c>
      <c r="M619" s="112" t="s">
        <v>49</v>
      </c>
      <c r="N619" s="112">
        <v>2</v>
      </c>
      <c r="O619" s="75"/>
      <c r="P619" s="112">
        <v>23</v>
      </c>
      <c r="Q619" s="75"/>
      <c r="R619" s="112" t="s">
        <v>3</v>
      </c>
      <c r="S619" s="112" t="s">
        <v>4</v>
      </c>
    </row>
    <row r="620" spans="1:19" ht="15.75" customHeight="1" x14ac:dyDescent="0.35">
      <c r="A620" s="112">
        <v>46</v>
      </c>
      <c r="B620" s="112" t="s">
        <v>351</v>
      </c>
      <c r="C620" s="112" t="s">
        <v>352</v>
      </c>
      <c r="D620" s="112" t="s">
        <v>353</v>
      </c>
      <c r="E620" s="112" t="s">
        <v>302</v>
      </c>
      <c r="F620" s="112" t="s">
        <v>354</v>
      </c>
      <c r="G620" s="112" t="s">
        <v>355</v>
      </c>
      <c r="H620" s="75"/>
      <c r="I620" s="112" t="s">
        <v>46</v>
      </c>
      <c r="J620" s="112" t="s">
        <v>356</v>
      </c>
      <c r="K620" s="112" t="s">
        <v>357</v>
      </c>
      <c r="L620" s="75"/>
      <c r="M620" s="112" t="s">
        <v>49</v>
      </c>
      <c r="N620" s="112">
        <v>3</v>
      </c>
      <c r="O620" s="75"/>
      <c r="P620" s="112">
        <v>15</v>
      </c>
      <c r="Q620" s="75"/>
      <c r="R620" s="112" t="s">
        <v>5</v>
      </c>
      <c r="S620" s="112" t="s">
        <v>4</v>
      </c>
    </row>
    <row r="621" spans="1:19" ht="15.75" customHeight="1" x14ac:dyDescent="0.35">
      <c r="A621" s="112">
        <v>1355</v>
      </c>
      <c r="B621" s="112" t="s">
        <v>4725</v>
      </c>
      <c r="C621" s="112" t="s">
        <v>4726</v>
      </c>
      <c r="D621" s="112" t="s">
        <v>4683</v>
      </c>
      <c r="E621" s="112" t="s">
        <v>295</v>
      </c>
      <c r="F621" s="112" t="s">
        <v>4727</v>
      </c>
      <c r="G621" s="112" t="s">
        <v>4728</v>
      </c>
      <c r="H621" s="75"/>
      <c r="I621" s="112" t="s">
        <v>63</v>
      </c>
      <c r="J621" s="112" t="s">
        <v>4673</v>
      </c>
      <c r="K621" s="75"/>
      <c r="L621" s="75"/>
      <c r="M621" s="75"/>
      <c r="N621" s="112">
        <v>4</v>
      </c>
      <c r="O621" s="75"/>
      <c r="P621" s="112">
        <v>38</v>
      </c>
      <c r="Q621" s="75"/>
      <c r="R621" s="112" t="s">
        <v>5</v>
      </c>
      <c r="S621" s="112" t="s">
        <v>20</v>
      </c>
    </row>
    <row r="622" spans="1:19" ht="15.75" customHeight="1" x14ac:dyDescent="0.35">
      <c r="A622" s="112">
        <v>1348</v>
      </c>
      <c r="B622" s="112" t="s">
        <v>4702</v>
      </c>
      <c r="C622" s="112" t="s">
        <v>4703</v>
      </c>
      <c r="D622" s="112" t="s">
        <v>4683</v>
      </c>
      <c r="E622" s="112" t="s">
        <v>346</v>
      </c>
      <c r="F622" s="112" t="s">
        <v>4704</v>
      </c>
      <c r="G622" s="112" t="s">
        <v>4705</v>
      </c>
      <c r="H622" s="75"/>
      <c r="I622" s="112" t="s">
        <v>63</v>
      </c>
      <c r="J622" s="112" t="s">
        <v>4673</v>
      </c>
      <c r="K622" s="75"/>
      <c r="L622" s="75"/>
      <c r="M622" s="75"/>
      <c r="N622" s="112">
        <v>8</v>
      </c>
      <c r="O622" s="75"/>
      <c r="P622" s="112">
        <v>32</v>
      </c>
      <c r="Q622" s="75"/>
      <c r="R622" s="112" t="s">
        <v>3</v>
      </c>
      <c r="S622" s="112" t="s">
        <v>20</v>
      </c>
    </row>
    <row r="623" spans="1:19" ht="15.75" customHeight="1" x14ac:dyDescent="0.35">
      <c r="A623" s="112">
        <v>1353</v>
      </c>
      <c r="B623" s="112" t="s">
        <v>4717</v>
      </c>
      <c r="C623" s="112" t="s">
        <v>4718</v>
      </c>
      <c r="D623" s="112" t="s">
        <v>4683</v>
      </c>
      <c r="E623" s="112" t="s">
        <v>346</v>
      </c>
      <c r="F623" s="112" t="s">
        <v>4719</v>
      </c>
      <c r="G623" s="112" t="s">
        <v>4720</v>
      </c>
      <c r="H623" s="75"/>
      <c r="I623" s="112" t="s">
        <v>63</v>
      </c>
      <c r="J623" s="112" t="s">
        <v>4673</v>
      </c>
      <c r="K623" s="75"/>
      <c r="L623" s="75"/>
      <c r="M623" s="75"/>
      <c r="N623" s="75"/>
      <c r="O623" s="75"/>
      <c r="P623" s="112">
        <v>30</v>
      </c>
      <c r="Q623" s="75"/>
      <c r="R623" s="112" t="s">
        <v>3</v>
      </c>
      <c r="S623" s="112" t="s">
        <v>20</v>
      </c>
    </row>
    <row r="624" spans="1:19" ht="15.75" customHeight="1" x14ac:dyDescent="0.35">
      <c r="A624" s="112">
        <v>1344</v>
      </c>
      <c r="B624" s="112" t="s">
        <v>4681</v>
      </c>
      <c r="C624" s="112" t="s">
        <v>4682</v>
      </c>
      <c r="D624" s="112" t="s">
        <v>4683</v>
      </c>
      <c r="E624" s="112" t="s">
        <v>556</v>
      </c>
      <c r="F624" s="112" t="s">
        <v>4684</v>
      </c>
      <c r="G624" s="112" t="s">
        <v>4685</v>
      </c>
      <c r="H624" s="75"/>
      <c r="I624" s="112" t="s">
        <v>63</v>
      </c>
      <c r="J624" s="112" t="s">
        <v>4673</v>
      </c>
      <c r="K624" s="75"/>
      <c r="L624" s="75"/>
      <c r="M624" s="75"/>
      <c r="N624" s="75"/>
      <c r="O624" s="75"/>
      <c r="P624" s="112">
        <v>39</v>
      </c>
      <c r="Q624" s="75"/>
      <c r="R624" s="112" t="s">
        <v>3</v>
      </c>
      <c r="S624" s="112" t="s">
        <v>20</v>
      </c>
    </row>
    <row r="625" spans="1:19" ht="15.75" customHeight="1" x14ac:dyDescent="0.35">
      <c r="A625" s="112">
        <v>1350</v>
      </c>
      <c r="B625" s="112" t="s">
        <v>4707</v>
      </c>
      <c r="C625" s="112" t="s">
        <v>4708</v>
      </c>
      <c r="D625" s="112" t="s">
        <v>4683</v>
      </c>
      <c r="E625" s="112" t="s">
        <v>556</v>
      </c>
      <c r="F625" s="112" t="s">
        <v>4709</v>
      </c>
      <c r="G625" s="112" t="s">
        <v>4710</v>
      </c>
      <c r="H625" s="75"/>
      <c r="I625" s="112" t="s">
        <v>63</v>
      </c>
      <c r="J625" s="112" t="s">
        <v>4673</v>
      </c>
      <c r="K625" s="75"/>
      <c r="L625" s="75"/>
      <c r="M625" s="75"/>
      <c r="N625" s="75"/>
      <c r="O625" s="75"/>
      <c r="P625" s="112">
        <v>49</v>
      </c>
      <c r="Q625" s="75"/>
      <c r="R625" s="112" t="s">
        <v>3</v>
      </c>
      <c r="S625" s="112" t="s">
        <v>20</v>
      </c>
    </row>
    <row r="626" spans="1:19" ht="15.75" customHeight="1" x14ac:dyDescent="0.35">
      <c r="A626" s="112">
        <v>1357</v>
      </c>
      <c r="B626" s="112" t="s">
        <v>4734</v>
      </c>
      <c r="C626" s="112" t="s">
        <v>4735</v>
      </c>
      <c r="D626" s="112" t="s">
        <v>4736</v>
      </c>
      <c r="E626" s="112" t="s">
        <v>346</v>
      </c>
      <c r="F626" s="112" t="s">
        <v>4737</v>
      </c>
      <c r="G626" s="112" t="s">
        <v>4738</v>
      </c>
      <c r="H626" s="75"/>
      <c r="I626" s="112" t="s">
        <v>63</v>
      </c>
      <c r="J626" s="112" t="s">
        <v>4673</v>
      </c>
      <c r="K626" s="75"/>
      <c r="L626" s="75"/>
      <c r="M626" s="75"/>
      <c r="N626" s="75"/>
      <c r="O626" s="75"/>
      <c r="P626" s="112">
        <v>16</v>
      </c>
      <c r="Q626" s="75"/>
      <c r="R626" s="112" t="s">
        <v>3</v>
      </c>
      <c r="S626" s="112" t="s">
        <v>20</v>
      </c>
    </row>
    <row r="627" spans="1:19" ht="15.75" customHeight="1" x14ac:dyDescent="0.35">
      <c r="A627" s="112">
        <v>1346</v>
      </c>
      <c r="B627" s="112" t="s">
        <v>4692</v>
      </c>
      <c r="C627" s="112" t="s">
        <v>4693</v>
      </c>
      <c r="D627" s="112" t="s">
        <v>4694</v>
      </c>
      <c r="E627" s="112" t="s">
        <v>556</v>
      </c>
      <c r="F627" s="112" t="s">
        <v>4695</v>
      </c>
      <c r="G627" s="112" t="s">
        <v>4696</v>
      </c>
      <c r="H627" s="75"/>
      <c r="I627" s="112" t="s">
        <v>63</v>
      </c>
      <c r="J627" s="112" t="s">
        <v>4673</v>
      </c>
      <c r="K627" s="75"/>
      <c r="L627" s="75"/>
      <c r="M627" s="75"/>
      <c r="N627" s="75"/>
      <c r="O627" s="75"/>
      <c r="P627" s="112">
        <v>49</v>
      </c>
      <c r="Q627" s="75"/>
      <c r="R627" s="112" t="s">
        <v>3</v>
      </c>
      <c r="S627" s="112" t="s">
        <v>20</v>
      </c>
    </row>
    <row r="628" spans="1:19" ht="15.75" customHeight="1" x14ac:dyDescent="0.35">
      <c r="A628" s="112">
        <v>1341</v>
      </c>
      <c r="B628" s="112" t="s">
        <v>4668</v>
      </c>
      <c r="C628" s="112" t="s">
        <v>4669</v>
      </c>
      <c r="D628" s="112" t="s">
        <v>4670</v>
      </c>
      <c r="E628" s="112" t="s">
        <v>346</v>
      </c>
      <c r="F628" s="112" t="s">
        <v>4671</v>
      </c>
      <c r="G628" s="112" t="s">
        <v>4672</v>
      </c>
      <c r="H628" s="75"/>
      <c r="I628" s="112" t="s">
        <v>63</v>
      </c>
      <c r="J628" s="112" t="s">
        <v>4673</v>
      </c>
      <c r="K628" s="75"/>
      <c r="L628" s="75"/>
      <c r="M628" s="75"/>
      <c r="N628" s="112">
        <v>6</v>
      </c>
      <c r="O628" s="75"/>
      <c r="P628" s="112">
        <v>47</v>
      </c>
      <c r="Q628" s="75"/>
      <c r="R628" s="112" t="s">
        <v>5</v>
      </c>
      <c r="S628" s="112" t="s">
        <v>20</v>
      </c>
    </row>
    <row r="629" spans="1:19" ht="15.75" customHeight="1" x14ac:dyDescent="0.35">
      <c r="A629" s="112">
        <v>56</v>
      </c>
      <c r="B629" s="112" t="s">
        <v>412</v>
      </c>
      <c r="C629" s="112" t="s">
        <v>413</v>
      </c>
      <c r="D629" s="112" t="s">
        <v>414</v>
      </c>
      <c r="E629" s="112">
        <v>2019</v>
      </c>
      <c r="F629" s="112" t="s">
        <v>415</v>
      </c>
      <c r="G629" s="112" t="s">
        <v>416</v>
      </c>
      <c r="H629" s="112" t="s">
        <v>417</v>
      </c>
      <c r="I629" s="112" t="s">
        <v>63</v>
      </c>
      <c r="J629" s="112" t="s">
        <v>418</v>
      </c>
      <c r="K629" s="112" t="s">
        <v>419</v>
      </c>
      <c r="L629" s="75"/>
      <c r="M629" s="112" t="s">
        <v>420</v>
      </c>
      <c r="N629" s="112">
        <v>1</v>
      </c>
      <c r="O629" s="75"/>
      <c r="P629" s="112">
        <v>10</v>
      </c>
      <c r="Q629" s="75"/>
      <c r="R629" s="112" t="s">
        <v>5</v>
      </c>
      <c r="S629" s="112" t="s">
        <v>4</v>
      </c>
    </row>
    <row r="630" spans="1:19" ht="15.75" customHeight="1" x14ac:dyDescent="0.35">
      <c r="A630" s="112">
        <v>233</v>
      </c>
      <c r="B630" s="112" t="s">
        <v>1171</v>
      </c>
      <c r="C630" s="112" t="s">
        <v>1172</v>
      </c>
      <c r="D630" s="112" t="s">
        <v>1173</v>
      </c>
      <c r="E630" s="112" t="s">
        <v>288</v>
      </c>
      <c r="F630" s="112" t="s">
        <v>1174</v>
      </c>
      <c r="G630" s="112" t="s">
        <v>5049</v>
      </c>
      <c r="H630" s="75"/>
      <c r="I630" s="112" t="s">
        <v>63</v>
      </c>
      <c r="J630" s="112" t="s">
        <v>1118</v>
      </c>
      <c r="K630" s="75"/>
      <c r="L630" s="75"/>
      <c r="M630" s="75"/>
      <c r="N630" s="112">
        <v>33</v>
      </c>
      <c r="O630" s="75"/>
      <c r="P630" s="112">
        <v>122</v>
      </c>
      <c r="Q630" s="75"/>
      <c r="R630" s="112" t="s">
        <v>3</v>
      </c>
      <c r="S630" s="112" t="s">
        <v>18</v>
      </c>
    </row>
    <row r="631" spans="1:19" ht="15.75" customHeight="1" x14ac:dyDescent="0.35">
      <c r="A631" s="112">
        <v>45</v>
      </c>
      <c r="B631" s="112" t="s">
        <v>343</v>
      </c>
      <c r="C631" s="112" t="s">
        <v>344</v>
      </c>
      <c r="D631" s="112" t="s">
        <v>345</v>
      </c>
      <c r="E631" s="112" t="s">
        <v>346</v>
      </c>
      <c r="F631" s="112" t="s">
        <v>347</v>
      </c>
      <c r="G631" s="112" t="s">
        <v>348</v>
      </c>
      <c r="H631" s="75"/>
      <c r="I631" s="112" t="s">
        <v>46</v>
      </c>
      <c r="J631" s="112" t="s">
        <v>349</v>
      </c>
      <c r="K631" s="112" t="s">
        <v>350</v>
      </c>
      <c r="L631" s="75"/>
      <c r="M631" s="112" t="s">
        <v>49</v>
      </c>
      <c r="N631" s="75"/>
      <c r="O631" s="75"/>
      <c r="P631" s="75"/>
      <c r="Q631" s="75"/>
      <c r="R631" s="112" t="s">
        <v>5</v>
      </c>
      <c r="S631" s="112" t="s">
        <v>4</v>
      </c>
    </row>
    <row r="632" spans="1:19" ht="15.75" customHeight="1" x14ac:dyDescent="0.35">
      <c r="A632" s="112">
        <v>1340</v>
      </c>
      <c r="B632" s="112" t="s">
        <v>4662</v>
      </c>
      <c r="C632" s="112" t="s">
        <v>4663</v>
      </c>
      <c r="D632" s="112" t="s">
        <v>4664</v>
      </c>
      <c r="E632" s="112" t="s">
        <v>295</v>
      </c>
      <c r="F632" s="112" t="s">
        <v>4665</v>
      </c>
      <c r="G632" s="112" t="s">
        <v>4666</v>
      </c>
      <c r="H632" s="75"/>
      <c r="I632" s="112" t="s">
        <v>63</v>
      </c>
      <c r="J632" s="112" t="s">
        <v>4667</v>
      </c>
      <c r="K632" s="75"/>
      <c r="L632" s="75"/>
      <c r="M632" s="75"/>
      <c r="N632" s="112">
        <v>16</v>
      </c>
      <c r="O632" s="75"/>
      <c r="P632" s="112">
        <v>37</v>
      </c>
      <c r="Q632" s="75"/>
      <c r="R632" s="112" t="s">
        <v>3</v>
      </c>
      <c r="S632" s="112" t="s">
        <v>20</v>
      </c>
    </row>
    <row r="633" spans="1:19" ht="15.75" customHeight="1" x14ac:dyDescent="0.35">
      <c r="A633" s="112">
        <v>1</v>
      </c>
      <c r="B633" s="112" t="s">
        <v>41</v>
      </c>
      <c r="C633" s="75"/>
      <c r="D633" s="112" t="s">
        <v>42</v>
      </c>
      <c r="E633" s="112">
        <v>2016</v>
      </c>
      <c r="F633" s="112" t="s">
        <v>43</v>
      </c>
      <c r="G633" s="112" t="s">
        <v>44</v>
      </c>
      <c r="H633" s="112" t="s">
        <v>45</v>
      </c>
      <c r="I633" s="112" t="s">
        <v>46</v>
      </c>
      <c r="J633" s="75"/>
      <c r="K633" s="112" t="s">
        <v>47</v>
      </c>
      <c r="L633" s="112" t="s">
        <v>48</v>
      </c>
      <c r="M633" s="112" t="s">
        <v>49</v>
      </c>
      <c r="N633" s="112">
        <v>2</v>
      </c>
      <c r="O633" s="75"/>
      <c r="P633" s="112">
        <v>18</v>
      </c>
      <c r="Q633" s="75"/>
      <c r="R633" s="112" t="s">
        <v>3</v>
      </c>
      <c r="S633" s="112" t="s">
        <v>4</v>
      </c>
    </row>
    <row r="634" spans="1:19" ht="15.75" customHeight="1" x14ac:dyDescent="0.35">
      <c r="A634" s="112">
        <v>6</v>
      </c>
      <c r="B634" s="112" t="s">
        <v>82</v>
      </c>
      <c r="C634" s="75"/>
      <c r="D634" s="112" t="s">
        <v>83</v>
      </c>
      <c r="E634" s="112">
        <v>2017</v>
      </c>
      <c r="F634" s="112" t="s">
        <v>84</v>
      </c>
      <c r="G634" s="112" t="s">
        <v>85</v>
      </c>
      <c r="H634" s="112" t="s">
        <v>86</v>
      </c>
      <c r="I634" s="112" t="s">
        <v>46</v>
      </c>
      <c r="J634" s="75"/>
      <c r="K634" s="112" t="s">
        <v>87</v>
      </c>
      <c r="L634" s="112" t="s">
        <v>88</v>
      </c>
      <c r="M634" s="112" t="s">
        <v>49</v>
      </c>
      <c r="N634" s="112">
        <v>8</v>
      </c>
      <c r="O634" s="75"/>
      <c r="P634" s="112">
        <v>17</v>
      </c>
      <c r="Q634" s="75"/>
      <c r="R634" s="112" t="s">
        <v>3</v>
      </c>
      <c r="S634" s="112" t="s">
        <v>4</v>
      </c>
    </row>
    <row r="635" spans="1:19" ht="17.25" customHeight="1" x14ac:dyDescent="0.35">
      <c r="A635" s="112">
        <v>15</v>
      </c>
      <c r="B635" s="112" t="s">
        <v>145</v>
      </c>
      <c r="C635" s="75"/>
      <c r="D635" s="112" t="s">
        <v>146</v>
      </c>
      <c r="E635" s="112">
        <v>2020</v>
      </c>
      <c r="F635" s="112" t="s">
        <v>147</v>
      </c>
      <c r="G635" s="112" t="s">
        <v>148</v>
      </c>
      <c r="H635" s="112" t="s">
        <v>149</v>
      </c>
      <c r="I635" s="112" t="s">
        <v>46</v>
      </c>
      <c r="J635" s="75"/>
      <c r="K635" s="112" t="s">
        <v>150</v>
      </c>
      <c r="L635" s="112" t="s">
        <v>151</v>
      </c>
      <c r="M635" s="112" t="s">
        <v>49</v>
      </c>
      <c r="N635" s="112">
        <v>0</v>
      </c>
      <c r="O635" s="75"/>
      <c r="P635" s="112">
        <v>20</v>
      </c>
      <c r="Q635" s="75"/>
      <c r="R635" s="112" t="s">
        <v>3</v>
      </c>
      <c r="S635" s="112" t="s">
        <v>4</v>
      </c>
    </row>
    <row r="636" spans="1:19" ht="15.75" customHeight="1" x14ac:dyDescent="0.35">
      <c r="A636" s="112">
        <v>18</v>
      </c>
      <c r="B636" s="112" t="s">
        <v>167</v>
      </c>
      <c r="C636" s="75"/>
      <c r="D636" s="112" t="s">
        <v>42</v>
      </c>
      <c r="E636" s="112">
        <v>2020</v>
      </c>
      <c r="F636" s="112" t="s">
        <v>168</v>
      </c>
      <c r="G636" s="112" t="s">
        <v>169</v>
      </c>
      <c r="H636" s="112" t="s">
        <v>170</v>
      </c>
      <c r="I636" s="112" t="s">
        <v>46</v>
      </c>
      <c r="J636" s="75"/>
      <c r="K636" s="112" t="s">
        <v>171</v>
      </c>
      <c r="L636" s="112" t="s">
        <v>172</v>
      </c>
      <c r="M636" s="112" t="s">
        <v>49</v>
      </c>
      <c r="N636" s="112">
        <v>3</v>
      </c>
      <c r="O636" s="75"/>
      <c r="P636" s="112">
        <v>20</v>
      </c>
      <c r="Q636" s="75"/>
      <c r="R636" s="112" t="s">
        <v>3</v>
      </c>
      <c r="S636" s="112" t="s">
        <v>4</v>
      </c>
    </row>
    <row r="637" spans="1:19" ht="15.75" customHeight="1" x14ac:dyDescent="0.35">
      <c r="A637" s="112">
        <v>21</v>
      </c>
      <c r="B637" s="112" t="s">
        <v>188</v>
      </c>
      <c r="C637" s="75"/>
      <c r="D637" s="112" t="s">
        <v>189</v>
      </c>
      <c r="E637" s="112">
        <v>2019</v>
      </c>
      <c r="F637" s="112" t="s">
        <v>190</v>
      </c>
      <c r="G637" s="112" t="s">
        <v>191</v>
      </c>
      <c r="H637" s="112" t="s">
        <v>192</v>
      </c>
      <c r="I637" s="112" t="s">
        <v>63</v>
      </c>
      <c r="J637" s="75"/>
      <c r="K637" s="112" t="s">
        <v>193</v>
      </c>
      <c r="L637" s="112" t="s">
        <v>194</v>
      </c>
      <c r="M637" s="112" t="s">
        <v>195</v>
      </c>
      <c r="N637" s="112">
        <v>1</v>
      </c>
      <c r="O637" s="75"/>
      <c r="P637" s="112">
        <v>53</v>
      </c>
      <c r="Q637" s="75"/>
      <c r="R637" s="112" t="s">
        <v>3</v>
      </c>
      <c r="S637" s="112" t="s">
        <v>4</v>
      </c>
    </row>
    <row r="638" spans="1:19" ht="15.75" customHeight="1" x14ac:dyDescent="0.35">
      <c r="A638" s="112">
        <v>57</v>
      </c>
      <c r="B638" s="112" t="s">
        <v>421</v>
      </c>
      <c r="C638" s="75"/>
      <c r="D638" s="112" t="s">
        <v>422</v>
      </c>
      <c r="E638" s="112">
        <v>2018</v>
      </c>
      <c r="F638" s="112" t="s">
        <v>423</v>
      </c>
      <c r="G638" s="112" t="s">
        <v>424</v>
      </c>
      <c r="H638" s="75"/>
      <c r="I638" s="112" t="s">
        <v>46</v>
      </c>
      <c r="J638" s="75"/>
      <c r="K638" s="112" t="s">
        <v>425</v>
      </c>
      <c r="L638" s="75"/>
      <c r="M638" s="112" t="s">
        <v>49</v>
      </c>
      <c r="N638" s="75"/>
      <c r="O638" s="75"/>
      <c r="P638" s="112">
        <v>12</v>
      </c>
      <c r="Q638" s="75"/>
      <c r="R638" s="112" t="s">
        <v>5</v>
      </c>
      <c r="S638" s="112" t="s">
        <v>4</v>
      </c>
    </row>
    <row r="639" spans="1:19" ht="15.75" customHeight="1" x14ac:dyDescent="0.35">
      <c r="A639" s="112">
        <v>58</v>
      </c>
      <c r="B639" s="112" t="s">
        <v>426</v>
      </c>
      <c r="C639" s="75"/>
      <c r="D639" s="112" t="s">
        <v>427</v>
      </c>
      <c r="E639" s="112">
        <v>2017</v>
      </c>
      <c r="F639" s="112" t="s">
        <v>428</v>
      </c>
      <c r="G639" s="112" t="s">
        <v>429</v>
      </c>
      <c r="H639" s="75"/>
      <c r="I639" s="112" t="s">
        <v>46</v>
      </c>
      <c r="J639" s="75"/>
      <c r="K639" s="112" t="s">
        <v>430</v>
      </c>
      <c r="L639" s="75"/>
      <c r="M639" s="112" t="s">
        <v>49</v>
      </c>
      <c r="N639" s="112">
        <v>9</v>
      </c>
      <c r="O639" s="75"/>
      <c r="P639" s="112">
        <v>22</v>
      </c>
      <c r="Q639" s="75"/>
      <c r="R639" s="112" t="s">
        <v>5</v>
      </c>
      <c r="S639" s="112" t="s">
        <v>4</v>
      </c>
    </row>
    <row r="640" spans="1:19" ht="15.75" customHeight="1" x14ac:dyDescent="0.35">
      <c r="A640" s="112">
        <v>59</v>
      </c>
      <c r="B640" s="112" t="s">
        <v>431</v>
      </c>
      <c r="C640" s="75"/>
      <c r="D640" s="179" t="s">
        <v>5050</v>
      </c>
      <c r="E640" s="112">
        <v>2015</v>
      </c>
      <c r="F640" s="112" t="s">
        <v>433</v>
      </c>
      <c r="G640" s="112" t="s">
        <v>434</v>
      </c>
      <c r="H640" s="75"/>
      <c r="I640" s="112" t="s">
        <v>46</v>
      </c>
      <c r="J640" s="75"/>
      <c r="K640" s="112" t="s">
        <v>435</v>
      </c>
      <c r="L640" s="75"/>
      <c r="M640" s="112" t="s">
        <v>49</v>
      </c>
      <c r="N640" s="112">
        <v>2</v>
      </c>
      <c r="O640" s="75"/>
      <c r="P640" s="112">
        <v>16</v>
      </c>
      <c r="Q640" s="75"/>
      <c r="R640" s="112" t="s">
        <v>5</v>
      </c>
      <c r="S640" s="112" t="s">
        <v>4</v>
      </c>
    </row>
    <row r="641" spans="1:19" ht="15.75" customHeight="1" x14ac:dyDescent="0.35">
      <c r="A641" s="112">
        <v>60</v>
      </c>
      <c r="B641" s="112" t="s">
        <v>436</v>
      </c>
      <c r="C641" s="75"/>
      <c r="D641" s="112" t="s">
        <v>437</v>
      </c>
      <c r="E641" s="112">
        <v>2020</v>
      </c>
      <c r="F641" s="112" t="s">
        <v>438</v>
      </c>
      <c r="G641" s="112" t="s">
        <v>439</v>
      </c>
      <c r="H641" s="112" t="s">
        <v>440</v>
      </c>
      <c r="I641" s="112" t="s">
        <v>46</v>
      </c>
      <c r="J641" s="112" t="s">
        <v>441</v>
      </c>
      <c r="K641" s="112" t="s">
        <v>442</v>
      </c>
      <c r="L641" s="75"/>
      <c r="M641" s="112" t="s">
        <v>49</v>
      </c>
      <c r="N641" s="112">
        <v>1</v>
      </c>
      <c r="O641" s="75"/>
      <c r="P641" s="112">
        <v>30</v>
      </c>
      <c r="Q641" s="75"/>
      <c r="R641" s="112" t="s">
        <v>5</v>
      </c>
      <c r="S641" s="112" t="s">
        <v>4</v>
      </c>
    </row>
  </sheetData>
  <autoFilter ref="A1:S665" xr:uid="{00000000-0009-0000-0000-000006000000}"/>
  <hyperlinks>
    <hyperlink ref="G17" r:id="rId1" xr:uid="{00000000-0004-0000-0600-000000000000}"/>
    <hyperlink ref="G40" r:id="rId2" xr:uid="{00000000-0004-0000-0600-000001000000}"/>
    <hyperlink ref="G44" r:id="rId3" xr:uid="{00000000-0004-0000-0600-000002000000}"/>
    <hyperlink ref="G112" r:id="rId4" xr:uid="{00000000-0004-0000-0600-000003000000}"/>
    <hyperlink ref="G169" r:id="rId5" xr:uid="{00000000-0004-0000-0600-000004000000}"/>
    <hyperlink ref="G177" r:id="rId6" xr:uid="{00000000-0004-0000-0600-000005000000}"/>
    <hyperlink ref="G187" r:id="rId7" xr:uid="{00000000-0004-0000-0600-000006000000}"/>
    <hyperlink ref="G196" r:id="rId8" xr:uid="{00000000-0004-0000-0600-000007000000}"/>
    <hyperlink ref="G211" r:id="rId9" xr:uid="{00000000-0004-0000-0600-000008000000}"/>
    <hyperlink ref="G227" r:id="rId10" xr:uid="{00000000-0004-0000-0600-000009000000}"/>
    <hyperlink ref="G235" r:id="rId11" xr:uid="{00000000-0004-0000-0600-00000A000000}"/>
    <hyperlink ref="G239" r:id="rId12" xr:uid="{00000000-0004-0000-0600-00000B000000}"/>
    <hyperlink ref="G251" r:id="rId13" xr:uid="{00000000-0004-0000-0600-00000C000000}"/>
    <hyperlink ref="G279" r:id="rId14" xr:uid="{00000000-0004-0000-0600-00000D000000}"/>
    <hyperlink ref="G294" r:id="rId15" xr:uid="{00000000-0004-0000-0600-00000E000000}"/>
    <hyperlink ref="G299" r:id="rId16" xr:uid="{00000000-0004-0000-0600-00000F000000}"/>
    <hyperlink ref="G343" r:id="rId17" xr:uid="{00000000-0004-0000-0600-000010000000}"/>
    <hyperlink ref="G357" r:id="rId18" xr:uid="{00000000-0004-0000-0600-000011000000}"/>
    <hyperlink ref="G371" r:id="rId19" xr:uid="{00000000-0004-0000-0600-000012000000}"/>
    <hyperlink ref="D640" r:id="rId20" xr:uid="{00000000-0004-0000-0600-000013000000}"/>
  </hyperlinks>
  <pageMargins left="0.7" right="0.7" top="0.75" bottom="0.75" header="0" footer="0"/>
  <pageSetup orientation="portrait"/>
  <legacyDrawing r:id="rId2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641"/>
  <sheetViews>
    <sheetView workbookViewId="0">
      <pane xSplit="5" ySplit="1" topLeftCell="F2" activePane="bottomRight" state="frozen"/>
      <selection pane="topRight" activeCell="F1" sqref="F1"/>
      <selection pane="bottomLeft" activeCell="A2" sqref="A2"/>
      <selection pane="bottomRight" activeCell="F42" sqref="F42"/>
    </sheetView>
  </sheetViews>
  <sheetFormatPr defaultColWidth="14.453125" defaultRowHeight="15" customHeight="1" x14ac:dyDescent="0.35"/>
  <cols>
    <col min="1" max="1" width="8.7265625" customWidth="1"/>
    <col min="2" max="2" width="42" customWidth="1"/>
    <col min="3" max="3" width="13" hidden="1" customWidth="1"/>
    <col min="4" max="4" width="13.81640625" hidden="1" customWidth="1"/>
    <col min="5" max="5" width="22.453125" hidden="1" customWidth="1"/>
    <col min="6" max="6" width="13.453125" customWidth="1"/>
    <col min="7" max="7" width="20.54296875" customWidth="1"/>
    <col min="8" max="8" width="8.7265625" customWidth="1"/>
    <col min="9" max="12" width="8.7265625" hidden="1" customWidth="1"/>
    <col min="13" max="13" width="11.7265625" customWidth="1"/>
    <col min="14" max="14" width="9.453125" customWidth="1"/>
    <col min="15" max="15" width="11" customWidth="1"/>
    <col min="16" max="16" width="9.54296875" customWidth="1"/>
    <col min="17" max="17" width="13.1796875" customWidth="1"/>
    <col min="18" max="18" width="13.54296875" customWidth="1"/>
    <col min="19" max="19" width="8.7265625" customWidth="1"/>
    <col min="20" max="22" width="9.1796875" customWidth="1"/>
    <col min="23" max="23" width="14" customWidth="1"/>
    <col min="24" max="24" width="15.1796875" customWidth="1"/>
    <col min="25" max="25" width="12.26953125" customWidth="1"/>
    <col min="26" max="26" width="8.26953125" hidden="1" customWidth="1"/>
    <col min="27" max="27" width="9.54296875" hidden="1" customWidth="1"/>
    <col min="28" max="29" width="8.453125" hidden="1" customWidth="1"/>
    <col min="30" max="30" width="8.7265625" style="42" hidden="1" customWidth="1"/>
    <col min="33" max="33" width="11" customWidth="1"/>
  </cols>
  <sheetData>
    <row r="1" spans="1:33" ht="15" customHeight="1" x14ac:dyDescent="0.35">
      <c r="A1" s="113" t="s">
        <v>24</v>
      </c>
      <c r="B1" s="113" t="s">
        <v>25</v>
      </c>
      <c r="C1" s="113" t="s">
        <v>26</v>
      </c>
      <c r="D1" s="113" t="s">
        <v>27</v>
      </c>
      <c r="E1" s="113" t="s">
        <v>28</v>
      </c>
      <c r="F1" s="113" t="s">
        <v>29</v>
      </c>
      <c r="G1" s="113" t="s">
        <v>30</v>
      </c>
      <c r="H1" s="113" t="s">
        <v>1</v>
      </c>
      <c r="I1" s="113" t="s">
        <v>31</v>
      </c>
      <c r="J1" s="113" t="s">
        <v>32</v>
      </c>
      <c r="K1" s="113" t="s">
        <v>33</v>
      </c>
      <c r="L1" s="113" t="s">
        <v>34</v>
      </c>
      <c r="M1" s="113" t="s">
        <v>35</v>
      </c>
      <c r="N1" s="113" t="s">
        <v>36</v>
      </c>
      <c r="O1" s="113" t="s">
        <v>37</v>
      </c>
      <c r="P1" s="113" t="s">
        <v>38</v>
      </c>
      <c r="Q1" s="113" t="s">
        <v>39</v>
      </c>
      <c r="R1" s="113" t="s">
        <v>40</v>
      </c>
      <c r="S1" s="113" t="s">
        <v>21</v>
      </c>
      <c r="T1" s="208" t="s">
        <v>5051</v>
      </c>
      <c r="U1" s="208" t="s">
        <v>5052</v>
      </c>
      <c r="V1" s="208" t="s">
        <v>5053</v>
      </c>
      <c r="W1" s="113" t="s">
        <v>6718</v>
      </c>
      <c r="X1" s="113" t="s">
        <v>6719</v>
      </c>
      <c r="Y1" s="113" t="s">
        <v>5054</v>
      </c>
      <c r="Z1" s="3" t="s">
        <v>5055</v>
      </c>
      <c r="AA1" s="3" t="s">
        <v>5056</v>
      </c>
      <c r="AB1" s="3" t="s">
        <v>5057</v>
      </c>
      <c r="AC1" s="3" t="s">
        <v>5058</v>
      </c>
      <c r="AD1" s="25" t="s">
        <v>5796</v>
      </c>
      <c r="AF1" s="77" t="s">
        <v>6717</v>
      </c>
      <c r="AG1" s="77" t="s">
        <v>6714</v>
      </c>
    </row>
    <row r="2" spans="1:33" ht="15" customHeight="1" x14ac:dyDescent="0.35">
      <c r="A2" s="112">
        <v>14</v>
      </c>
      <c r="B2" s="112" t="s">
        <v>137</v>
      </c>
      <c r="C2" s="112" t="s">
        <v>138</v>
      </c>
      <c r="D2" s="112" t="s">
        <v>139</v>
      </c>
      <c r="E2" s="112">
        <v>2014</v>
      </c>
      <c r="F2" s="112" t="s">
        <v>140</v>
      </c>
      <c r="G2" s="112" t="s">
        <v>141</v>
      </c>
      <c r="H2" s="112" t="s">
        <v>142</v>
      </c>
      <c r="I2" s="112" t="s">
        <v>63</v>
      </c>
      <c r="J2" s="75"/>
      <c r="K2" s="112" t="s">
        <v>143</v>
      </c>
      <c r="L2" s="112" t="s">
        <v>144</v>
      </c>
      <c r="M2" s="112" t="s">
        <v>49</v>
      </c>
      <c r="N2" s="112">
        <v>0</v>
      </c>
      <c r="O2" s="75"/>
      <c r="P2" s="112">
        <v>11</v>
      </c>
      <c r="Q2" s="75"/>
      <c r="R2" s="112" t="s">
        <v>3</v>
      </c>
      <c r="S2" s="112" t="s">
        <v>4</v>
      </c>
      <c r="T2" s="209" t="s">
        <v>5059</v>
      </c>
      <c r="U2" s="210" t="s">
        <v>5059</v>
      </c>
      <c r="V2" s="211" t="s">
        <v>5059</v>
      </c>
      <c r="W2" s="112" t="s">
        <v>5073</v>
      </c>
      <c r="X2" s="112" t="s">
        <v>5061</v>
      </c>
      <c r="Y2" s="212" t="s">
        <v>5072</v>
      </c>
      <c r="Z2" s="3" t="s">
        <v>5074</v>
      </c>
      <c r="AA2" s="3"/>
      <c r="AB2" s="3"/>
      <c r="AC2" s="20"/>
      <c r="AD2" s="25"/>
      <c r="AF2" s="112" t="s">
        <v>4</v>
      </c>
      <c r="AG2" s="75">
        <f>COUNTIFS($S$1:$S$60,AF2)</f>
        <v>49</v>
      </c>
    </row>
    <row r="3" spans="1:33" ht="15" customHeight="1" x14ac:dyDescent="0.35">
      <c r="A3" s="112">
        <v>15</v>
      </c>
      <c r="B3" s="112" t="s">
        <v>145</v>
      </c>
      <c r="C3" s="75"/>
      <c r="D3" s="112" t="s">
        <v>146</v>
      </c>
      <c r="E3" s="112">
        <v>2020</v>
      </c>
      <c r="F3" s="112" t="s">
        <v>147</v>
      </c>
      <c r="G3" s="112" t="s">
        <v>148</v>
      </c>
      <c r="H3" s="112" t="s">
        <v>149</v>
      </c>
      <c r="I3" s="112" t="s">
        <v>46</v>
      </c>
      <c r="J3" s="75"/>
      <c r="K3" s="112" t="s">
        <v>150</v>
      </c>
      <c r="L3" s="112" t="s">
        <v>151</v>
      </c>
      <c r="M3" s="112" t="s">
        <v>49</v>
      </c>
      <c r="N3" s="112">
        <v>0</v>
      </c>
      <c r="O3" s="75"/>
      <c r="P3" s="112">
        <v>20</v>
      </c>
      <c r="Q3" s="75"/>
      <c r="R3" s="112" t="s">
        <v>3</v>
      </c>
      <c r="S3" s="112" t="s">
        <v>4</v>
      </c>
      <c r="T3" s="209" t="s">
        <v>5059</v>
      </c>
      <c r="U3" s="210" t="s">
        <v>5059</v>
      </c>
      <c r="V3" s="211" t="s">
        <v>5059</v>
      </c>
      <c r="W3" s="112" t="s">
        <v>5075</v>
      </c>
      <c r="X3" s="112" t="s">
        <v>5061</v>
      </c>
      <c r="Y3" s="212" t="s">
        <v>5072</v>
      </c>
      <c r="Z3" s="3" t="s">
        <v>5076</v>
      </c>
      <c r="AA3" s="3"/>
      <c r="AB3" s="3"/>
      <c r="AC3" s="20"/>
      <c r="AD3" s="25"/>
      <c r="AF3" s="112" t="s">
        <v>5558</v>
      </c>
      <c r="AG3" s="75">
        <f t="shared" ref="AG3:AG7" si="0">COUNTIFS($S$1:$S$60,AF3)</f>
        <v>3</v>
      </c>
    </row>
    <row r="4" spans="1:33" ht="15" customHeight="1" x14ac:dyDescent="0.35">
      <c r="A4" s="112">
        <v>16</v>
      </c>
      <c r="B4" s="112" t="s">
        <v>152</v>
      </c>
      <c r="C4" s="112" t="s">
        <v>153</v>
      </c>
      <c r="D4" s="112" t="s">
        <v>154</v>
      </c>
      <c r="E4" s="112">
        <v>2020</v>
      </c>
      <c r="F4" s="112" t="s">
        <v>155</v>
      </c>
      <c r="G4" s="112" t="s">
        <v>156</v>
      </c>
      <c r="H4" s="112" t="s">
        <v>157</v>
      </c>
      <c r="I4" s="112" t="s">
        <v>63</v>
      </c>
      <c r="J4" s="75"/>
      <c r="K4" s="112" t="s">
        <v>158</v>
      </c>
      <c r="L4" s="112" t="s">
        <v>159</v>
      </c>
      <c r="M4" s="112" t="s">
        <v>49</v>
      </c>
      <c r="N4" s="112">
        <v>3</v>
      </c>
      <c r="O4" s="75"/>
      <c r="P4" s="112">
        <v>29</v>
      </c>
      <c r="Q4" s="75"/>
      <c r="R4" s="112" t="s">
        <v>3</v>
      </c>
      <c r="S4" s="112" t="s">
        <v>4</v>
      </c>
      <c r="T4" s="209" t="s">
        <v>5059</v>
      </c>
      <c r="U4" s="210" t="s">
        <v>5059</v>
      </c>
      <c r="V4" s="211" t="s">
        <v>5059</v>
      </c>
      <c r="W4" s="112" t="s">
        <v>5073</v>
      </c>
      <c r="X4" s="112" t="s">
        <v>5061</v>
      </c>
      <c r="Y4" s="212" t="s">
        <v>5072</v>
      </c>
      <c r="Z4" s="3" t="s">
        <v>5065</v>
      </c>
      <c r="AA4" s="3"/>
      <c r="AB4" s="3"/>
      <c r="AC4" s="20"/>
      <c r="AD4" s="25"/>
      <c r="AF4" s="112" t="s">
        <v>22</v>
      </c>
      <c r="AG4" s="75">
        <f t="shared" si="0"/>
        <v>3</v>
      </c>
    </row>
    <row r="5" spans="1:33" ht="15" customHeight="1" x14ac:dyDescent="0.35">
      <c r="A5" s="112">
        <v>21</v>
      </c>
      <c r="B5" s="112" t="s">
        <v>188</v>
      </c>
      <c r="C5" s="75"/>
      <c r="D5" s="112" t="s">
        <v>189</v>
      </c>
      <c r="E5" s="112">
        <v>2019</v>
      </c>
      <c r="F5" s="112" t="s">
        <v>190</v>
      </c>
      <c r="G5" s="112" t="s">
        <v>191</v>
      </c>
      <c r="H5" s="112" t="s">
        <v>192</v>
      </c>
      <c r="I5" s="112" t="s">
        <v>63</v>
      </c>
      <c r="J5" s="75"/>
      <c r="K5" s="112" t="s">
        <v>193</v>
      </c>
      <c r="L5" s="112" t="s">
        <v>194</v>
      </c>
      <c r="M5" s="112" t="s">
        <v>195</v>
      </c>
      <c r="N5" s="112">
        <v>1</v>
      </c>
      <c r="O5" s="75"/>
      <c r="P5" s="112">
        <v>53</v>
      </c>
      <c r="Q5" s="75"/>
      <c r="R5" s="112" t="s">
        <v>3</v>
      </c>
      <c r="S5" s="112" t="s">
        <v>4</v>
      </c>
      <c r="T5" s="209" t="s">
        <v>5059</v>
      </c>
      <c r="U5" s="210" t="s">
        <v>5059</v>
      </c>
      <c r="V5" s="211" t="s">
        <v>5059</v>
      </c>
      <c r="W5" s="112" t="s">
        <v>5075</v>
      </c>
      <c r="X5" s="112" t="s">
        <v>5061</v>
      </c>
      <c r="Y5" s="212" t="s">
        <v>5072</v>
      </c>
      <c r="Z5" s="3" t="s">
        <v>195</v>
      </c>
      <c r="AA5" s="3"/>
      <c r="AB5" s="3"/>
      <c r="AC5" s="20"/>
      <c r="AD5" s="25"/>
      <c r="AF5" s="112" t="s">
        <v>18</v>
      </c>
      <c r="AG5" s="75">
        <f t="shared" si="0"/>
        <v>1</v>
      </c>
    </row>
    <row r="6" spans="1:33" ht="15" customHeight="1" x14ac:dyDescent="0.35">
      <c r="A6" s="112">
        <v>23</v>
      </c>
      <c r="B6" s="112" t="s">
        <v>202</v>
      </c>
      <c r="C6" s="112" t="s">
        <v>203</v>
      </c>
      <c r="D6" s="112" t="s">
        <v>204</v>
      </c>
      <c r="E6" s="112">
        <v>2014</v>
      </c>
      <c r="F6" s="112" t="s">
        <v>205</v>
      </c>
      <c r="G6" s="112" t="s">
        <v>206</v>
      </c>
      <c r="H6" s="112" t="s">
        <v>207</v>
      </c>
      <c r="I6" s="112" t="s">
        <v>46</v>
      </c>
      <c r="J6" s="75"/>
      <c r="K6" s="112" t="s">
        <v>208</v>
      </c>
      <c r="L6" s="75"/>
      <c r="M6" s="112" t="s">
        <v>49</v>
      </c>
      <c r="N6" s="112">
        <v>6</v>
      </c>
      <c r="O6" s="75"/>
      <c r="P6" s="112">
        <v>14</v>
      </c>
      <c r="Q6" s="75"/>
      <c r="R6" s="112" t="s">
        <v>3</v>
      </c>
      <c r="S6" s="112" t="s">
        <v>4</v>
      </c>
      <c r="T6" s="209" t="s">
        <v>5059</v>
      </c>
      <c r="U6" s="210" t="s">
        <v>5059</v>
      </c>
      <c r="V6" s="211" t="s">
        <v>5059</v>
      </c>
      <c r="W6" s="112" t="s">
        <v>5075</v>
      </c>
      <c r="X6" s="112" t="s">
        <v>5061</v>
      </c>
      <c r="Y6" s="212" t="s">
        <v>5072</v>
      </c>
      <c r="Z6" s="3" t="s">
        <v>5065</v>
      </c>
      <c r="AA6" s="3"/>
      <c r="AB6" s="3" t="s">
        <v>5084</v>
      </c>
      <c r="AC6" s="20"/>
      <c r="AD6" s="25"/>
      <c r="AF6" s="112" t="s">
        <v>19</v>
      </c>
      <c r="AG6" s="75">
        <f t="shared" si="0"/>
        <v>3</v>
      </c>
    </row>
    <row r="7" spans="1:33" ht="15" customHeight="1" x14ac:dyDescent="0.35">
      <c r="A7" s="112">
        <v>58</v>
      </c>
      <c r="B7" s="112" t="s">
        <v>426</v>
      </c>
      <c r="C7" s="75"/>
      <c r="D7" s="112" t="s">
        <v>427</v>
      </c>
      <c r="E7" s="112">
        <v>2017</v>
      </c>
      <c r="F7" s="112" t="s">
        <v>428</v>
      </c>
      <c r="G7" s="112" t="s">
        <v>429</v>
      </c>
      <c r="H7" s="75"/>
      <c r="I7" s="112" t="s">
        <v>46</v>
      </c>
      <c r="J7" s="75"/>
      <c r="K7" s="112" t="s">
        <v>430</v>
      </c>
      <c r="L7" s="75"/>
      <c r="M7" s="112" t="s">
        <v>49</v>
      </c>
      <c r="N7" s="112">
        <v>9</v>
      </c>
      <c r="O7" s="75"/>
      <c r="P7" s="112">
        <v>22</v>
      </c>
      <c r="Q7" s="75"/>
      <c r="R7" s="112" t="s">
        <v>5</v>
      </c>
      <c r="S7" s="112" t="s">
        <v>4</v>
      </c>
      <c r="T7" s="209" t="s">
        <v>5059</v>
      </c>
      <c r="U7" s="210" t="s">
        <v>5059</v>
      </c>
      <c r="V7" s="211" t="s">
        <v>5059</v>
      </c>
      <c r="W7" s="112" t="s">
        <v>5075</v>
      </c>
      <c r="X7" s="112" t="s">
        <v>5061</v>
      </c>
      <c r="Y7" s="212" t="s">
        <v>5072</v>
      </c>
      <c r="Z7" s="3" t="s">
        <v>5065</v>
      </c>
      <c r="AA7" s="3"/>
      <c r="AB7" s="3" t="s">
        <v>5135</v>
      </c>
      <c r="AC7" s="3" t="s">
        <v>5136</v>
      </c>
      <c r="AD7" s="25"/>
      <c r="AF7" s="112" t="s">
        <v>12</v>
      </c>
      <c r="AG7" s="75">
        <f t="shared" si="0"/>
        <v>0</v>
      </c>
    </row>
    <row r="8" spans="1:33" ht="15" customHeight="1" x14ac:dyDescent="0.35">
      <c r="A8" s="112">
        <v>62</v>
      </c>
      <c r="B8" s="112" t="s">
        <v>448</v>
      </c>
      <c r="C8" s="112" t="s">
        <v>449</v>
      </c>
      <c r="D8" s="112" t="s">
        <v>450</v>
      </c>
      <c r="E8" s="112" t="s">
        <v>451</v>
      </c>
      <c r="F8" s="112" t="s">
        <v>452</v>
      </c>
      <c r="G8" s="112" t="s">
        <v>453</v>
      </c>
      <c r="H8" s="75"/>
      <c r="I8" s="112" t="s">
        <v>46</v>
      </c>
      <c r="J8" s="112" t="s">
        <v>313</v>
      </c>
      <c r="K8" s="75"/>
      <c r="L8" s="75"/>
      <c r="M8" s="75"/>
      <c r="N8" s="75"/>
      <c r="O8" s="75"/>
      <c r="P8" s="112">
        <v>11</v>
      </c>
      <c r="Q8" s="75"/>
      <c r="R8" s="112" t="s">
        <v>3</v>
      </c>
      <c r="S8" s="112" t="s">
        <v>23</v>
      </c>
      <c r="T8" s="209" t="s">
        <v>5059</v>
      </c>
      <c r="U8" s="210" t="s">
        <v>5059</v>
      </c>
      <c r="V8" s="211" t="s">
        <v>5059</v>
      </c>
      <c r="W8" s="112" t="s">
        <v>5075</v>
      </c>
      <c r="X8" s="112" t="s">
        <v>5061</v>
      </c>
      <c r="Y8" s="212" t="s">
        <v>5072</v>
      </c>
      <c r="Z8" s="3" t="s">
        <v>5141</v>
      </c>
      <c r="AA8" s="3"/>
      <c r="AB8" s="3"/>
      <c r="AD8" s="25"/>
      <c r="AF8" s="77" t="s">
        <v>6715</v>
      </c>
      <c r="AG8" s="77">
        <f>SUM(AG2:AG7)</f>
        <v>59</v>
      </c>
    </row>
    <row r="9" spans="1:33" ht="15" customHeight="1" x14ac:dyDescent="0.35">
      <c r="A9" s="112">
        <v>63</v>
      </c>
      <c r="B9" s="112" t="s">
        <v>454</v>
      </c>
      <c r="C9" s="112" t="s">
        <v>455</v>
      </c>
      <c r="D9" s="112" t="s">
        <v>456</v>
      </c>
      <c r="E9" s="112" t="s">
        <v>457</v>
      </c>
      <c r="F9" s="112" t="s">
        <v>458</v>
      </c>
      <c r="G9" s="112" t="s">
        <v>459</v>
      </c>
      <c r="H9" s="75"/>
      <c r="I9" s="112" t="s">
        <v>46</v>
      </c>
      <c r="J9" s="112" t="s">
        <v>313</v>
      </c>
      <c r="K9" s="75"/>
      <c r="L9" s="75"/>
      <c r="M9" s="75"/>
      <c r="N9" s="112">
        <v>4</v>
      </c>
      <c r="O9" s="75"/>
      <c r="P9" s="112">
        <v>15</v>
      </c>
      <c r="Q9" s="75"/>
      <c r="R9" s="112" t="s">
        <v>3</v>
      </c>
      <c r="S9" s="112" t="s">
        <v>23</v>
      </c>
      <c r="T9" s="209" t="s">
        <v>5059</v>
      </c>
      <c r="U9" s="210" t="s">
        <v>5059</v>
      </c>
      <c r="V9" s="211" t="s">
        <v>5059</v>
      </c>
      <c r="W9" s="112" t="s">
        <v>5075</v>
      </c>
      <c r="X9" s="112" t="s">
        <v>5061</v>
      </c>
      <c r="Y9" s="212" t="s">
        <v>5072</v>
      </c>
      <c r="Z9" s="3"/>
      <c r="AA9" s="3"/>
      <c r="AB9" s="3"/>
      <c r="AD9" s="25"/>
    </row>
    <row r="10" spans="1:33" ht="15" customHeight="1" x14ac:dyDescent="0.35">
      <c r="A10" s="112">
        <v>165</v>
      </c>
      <c r="B10" s="112" t="s">
        <v>898</v>
      </c>
      <c r="C10" s="112" t="s">
        <v>899</v>
      </c>
      <c r="D10" s="112" t="s">
        <v>131</v>
      </c>
      <c r="E10" s="112" t="s">
        <v>310</v>
      </c>
      <c r="F10" s="112" t="s">
        <v>900</v>
      </c>
      <c r="G10" s="112" t="s">
        <v>901</v>
      </c>
      <c r="H10" s="75"/>
      <c r="I10" s="112" t="s">
        <v>63</v>
      </c>
      <c r="J10" s="112" t="s">
        <v>305</v>
      </c>
      <c r="K10" s="75"/>
      <c r="L10" s="75"/>
      <c r="M10" s="75"/>
      <c r="N10" s="112">
        <v>5</v>
      </c>
      <c r="O10" s="75"/>
      <c r="P10" s="112">
        <v>28</v>
      </c>
      <c r="Q10" s="75"/>
      <c r="R10" s="112" t="s">
        <v>5</v>
      </c>
      <c r="S10" s="112" t="s">
        <v>22</v>
      </c>
      <c r="T10" s="209" t="s">
        <v>5059</v>
      </c>
      <c r="U10" s="210" t="s">
        <v>5059</v>
      </c>
      <c r="V10" s="211" t="s">
        <v>5059</v>
      </c>
      <c r="W10" s="112" t="s">
        <v>5075</v>
      </c>
      <c r="X10" s="112" t="s">
        <v>5061</v>
      </c>
      <c r="Y10" s="212" t="s">
        <v>5072</v>
      </c>
      <c r="Z10" s="3" t="s">
        <v>5146</v>
      </c>
      <c r="AA10" s="3"/>
      <c r="AB10" s="3"/>
      <c r="AD10" s="25"/>
    </row>
    <row r="11" spans="1:33" ht="15" customHeight="1" x14ac:dyDescent="0.35">
      <c r="A11" s="112">
        <v>182</v>
      </c>
      <c r="B11" s="112" t="s">
        <v>971</v>
      </c>
      <c r="C11" s="112" t="s">
        <v>972</v>
      </c>
      <c r="D11" s="112" t="s">
        <v>131</v>
      </c>
      <c r="E11" s="112" t="s">
        <v>288</v>
      </c>
      <c r="F11" s="112" t="s">
        <v>973</v>
      </c>
      <c r="G11" s="112" t="s">
        <v>974</v>
      </c>
      <c r="H11" s="75"/>
      <c r="I11" s="112" t="s">
        <v>63</v>
      </c>
      <c r="J11" s="112" t="s">
        <v>305</v>
      </c>
      <c r="K11" s="75"/>
      <c r="L11" s="75"/>
      <c r="M11" s="75"/>
      <c r="N11" s="112">
        <v>3</v>
      </c>
      <c r="O11" s="75"/>
      <c r="P11" s="112">
        <v>29</v>
      </c>
      <c r="Q11" s="75"/>
      <c r="R11" s="112" t="s">
        <v>5</v>
      </c>
      <c r="S11" s="112" t="s">
        <v>22</v>
      </c>
      <c r="T11" s="209" t="s">
        <v>5059</v>
      </c>
      <c r="U11" s="210" t="s">
        <v>5059</v>
      </c>
      <c r="V11" s="211" t="s">
        <v>5059</v>
      </c>
      <c r="W11" s="112" t="s">
        <v>5075</v>
      </c>
      <c r="X11" s="112" t="s">
        <v>5061</v>
      </c>
      <c r="Y11" s="212" t="s">
        <v>5072</v>
      </c>
      <c r="Z11" s="3" t="s">
        <v>5147</v>
      </c>
      <c r="AA11" s="3"/>
      <c r="AB11" s="3"/>
      <c r="AD11" s="25"/>
    </row>
    <row r="12" spans="1:33" ht="15" customHeight="1" x14ac:dyDescent="0.35">
      <c r="A12" s="112">
        <v>1058</v>
      </c>
      <c r="B12" s="112" t="s">
        <v>3657</v>
      </c>
      <c r="C12" s="112" t="s">
        <v>3658</v>
      </c>
      <c r="D12" s="112" t="s">
        <v>1213</v>
      </c>
      <c r="E12" s="112" t="s">
        <v>295</v>
      </c>
      <c r="F12" s="112" t="s">
        <v>3659</v>
      </c>
      <c r="G12" s="112" t="s">
        <v>3660</v>
      </c>
      <c r="H12" s="75"/>
      <c r="I12" s="112" t="s">
        <v>63</v>
      </c>
      <c r="J12" s="112" t="s">
        <v>1118</v>
      </c>
      <c r="K12" s="75"/>
      <c r="L12" s="75"/>
      <c r="M12" s="75"/>
      <c r="N12" s="112">
        <v>3</v>
      </c>
      <c r="O12" s="75"/>
      <c r="P12" s="112">
        <v>24</v>
      </c>
      <c r="Q12" s="75"/>
      <c r="R12" s="112" t="s">
        <v>5</v>
      </c>
      <c r="S12" s="112" t="s">
        <v>18</v>
      </c>
      <c r="T12" s="209" t="s">
        <v>5059</v>
      </c>
      <c r="U12" s="210" t="s">
        <v>5059</v>
      </c>
      <c r="V12" s="211" t="s">
        <v>5059</v>
      </c>
      <c r="W12" s="112" t="s">
        <v>5075</v>
      </c>
      <c r="X12" s="112" t="s">
        <v>5061</v>
      </c>
      <c r="Y12" s="212" t="s">
        <v>5072</v>
      </c>
      <c r="Z12" s="3" t="s">
        <v>5065</v>
      </c>
      <c r="AA12" s="3"/>
      <c r="AB12" s="3"/>
      <c r="AD12" s="25"/>
    </row>
    <row r="13" spans="1:33" ht="15" customHeight="1" x14ac:dyDescent="0.35">
      <c r="A13" s="112">
        <v>1176</v>
      </c>
      <c r="B13" s="112" t="s">
        <v>4081</v>
      </c>
      <c r="C13" s="112" t="s">
        <v>4082</v>
      </c>
      <c r="D13" s="112" t="s">
        <v>3726</v>
      </c>
      <c r="E13" s="112" t="s">
        <v>556</v>
      </c>
      <c r="F13" s="112" t="s">
        <v>4083</v>
      </c>
      <c r="G13" s="197" t="s">
        <v>5012</v>
      </c>
      <c r="H13" s="75"/>
      <c r="I13" s="112" t="s">
        <v>63</v>
      </c>
      <c r="J13" s="112" t="s">
        <v>3728</v>
      </c>
      <c r="K13" s="75"/>
      <c r="L13" s="75"/>
      <c r="M13" s="75"/>
      <c r="N13" s="75"/>
      <c r="O13" s="75"/>
      <c r="P13" s="112">
        <v>7</v>
      </c>
      <c r="Q13" s="75"/>
      <c r="R13" s="112" t="s">
        <v>3</v>
      </c>
      <c r="S13" s="112" t="s">
        <v>19</v>
      </c>
      <c r="T13" s="209" t="s">
        <v>5059</v>
      </c>
      <c r="U13" s="210" t="s">
        <v>5059</v>
      </c>
      <c r="V13" s="211" t="s">
        <v>5059</v>
      </c>
      <c r="W13" s="112" t="s">
        <v>5075</v>
      </c>
      <c r="X13" s="112" t="s">
        <v>5075</v>
      </c>
      <c r="Y13" s="212" t="s">
        <v>5072</v>
      </c>
      <c r="Z13" s="3"/>
      <c r="AA13" s="3"/>
      <c r="AB13" s="3"/>
      <c r="AD13" s="25"/>
    </row>
    <row r="14" spans="1:33" ht="15" customHeight="1" x14ac:dyDescent="0.35">
      <c r="A14" s="112">
        <v>1</v>
      </c>
      <c r="B14" s="112" t="s">
        <v>41</v>
      </c>
      <c r="C14" s="75"/>
      <c r="D14" s="112" t="s">
        <v>42</v>
      </c>
      <c r="E14" s="112">
        <v>2016</v>
      </c>
      <c r="F14" s="112" t="s">
        <v>43</v>
      </c>
      <c r="G14" s="112" t="s">
        <v>44</v>
      </c>
      <c r="H14" s="112" t="s">
        <v>45</v>
      </c>
      <c r="I14" s="112" t="s">
        <v>46</v>
      </c>
      <c r="J14" s="75"/>
      <c r="K14" s="112" t="s">
        <v>47</v>
      </c>
      <c r="L14" s="112" t="s">
        <v>48</v>
      </c>
      <c r="M14" s="112" t="s">
        <v>49</v>
      </c>
      <c r="N14" s="112">
        <v>2</v>
      </c>
      <c r="O14" s="75"/>
      <c r="P14" s="112">
        <v>18</v>
      </c>
      <c r="Q14" s="75"/>
      <c r="R14" s="112" t="s">
        <v>3</v>
      </c>
      <c r="S14" s="112" t="s">
        <v>4</v>
      </c>
      <c r="T14" s="209" t="s">
        <v>5059</v>
      </c>
      <c r="U14" s="210" t="s">
        <v>5059</v>
      </c>
      <c r="V14" s="211" t="s">
        <v>5059</v>
      </c>
      <c r="W14" s="112" t="s">
        <v>5061</v>
      </c>
      <c r="X14" s="112" t="s">
        <v>5061</v>
      </c>
      <c r="Y14" s="213" t="s">
        <v>5060</v>
      </c>
      <c r="Z14" s="3" t="s">
        <v>5062</v>
      </c>
      <c r="AA14" s="3"/>
      <c r="AB14" s="3"/>
      <c r="AC14" s="20"/>
      <c r="AD14" s="25"/>
    </row>
    <row r="15" spans="1:33" ht="15" customHeight="1" x14ac:dyDescent="0.35">
      <c r="A15" s="112">
        <v>2</v>
      </c>
      <c r="B15" s="112" t="s">
        <v>50</v>
      </c>
      <c r="C15" s="112" t="s">
        <v>51</v>
      </c>
      <c r="D15" s="112" t="s">
        <v>52</v>
      </c>
      <c r="E15" s="112">
        <v>2019</v>
      </c>
      <c r="F15" s="112" t="s">
        <v>53</v>
      </c>
      <c r="G15" s="112" t="s">
        <v>54</v>
      </c>
      <c r="H15" s="75"/>
      <c r="I15" s="112" t="s">
        <v>46</v>
      </c>
      <c r="J15" s="75"/>
      <c r="K15" s="112" t="s">
        <v>55</v>
      </c>
      <c r="L15" s="112" t="s">
        <v>56</v>
      </c>
      <c r="M15" s="112" t="s">
        <v>49</v>
      </c>
      <c r="N15" s="112">
        <v>2</v>
      </c>
      <c r="O15" s="75"/>
      <c r="P15" s="112">
        <v>23</v>
      </c>
      <c r="Q15" s="75"/>
      <c r="R15" s="112" t="s">
        <v>3</v>
      </c>
      <c r="S15" s="112" t="s">
        <v>4</v>
      </c>
      <c r="T15" s="209" t="s">
        <v>5059</v>
      </c>
      <c r="U15" s="210" t="s">
        <v>5059</v>
      </c>
      <c r="V15" s="211" t="s">
        <v>5059</v>
      </c>
      <c r="W15" s="112" t="s">
        <v>5061</v>
      </c>
      <c r="X15" s="112" t="s">
        <v>5061</v>
      </c>
      <c r="Y15" s="213" t="s">
        <v>5060</v>
      </c>
      <c r="Z15" s="3" t="s">
        <v>5063</v>
      </c>
      <c r="AA15" s="3"/>
      <c r="AB15" s="3"/>
      <c r="AC15" s="20"/>
      <c r="AD15" s="25"/>
    </row>
    <row r="16" spans="1:33" ht="15" customHeight="1" x14ac:dyDescent="0.35">
      <c r="A16" s="112">
        <v>3</v>
      </c>
      <c r="B16" s="112" t="s">
        <v>57</v>
      </c>
      <c r="C16" s="112" t="s">
        <v>58</v>
      </c>
      <c r="D16" s="112" t="s">
        <v>59</v>
      </c>
      <c r="E16" s="112">
        <v>2020</v>
      </c>
      <c r="F16" s="112" t="s">
        <v>60</v>
      </c>
      <c r="G16" s="112" t="s">
        <v>61</v>
      </c>
      <c r="H16" s="112" t="s">
        <v>62</v>
      </c>
      <c r="I16" s="112" t="s">
        <v>63</v>
      </c>
      <c r="J16" s="112" t="s">
        <v>64</v>
      </c>
      <c r="K16" s="112" t="s">
        <v>65</v>
      </c>
      <c r="L16" s="112" t="s">
        <v>66</v>
      </c>
      <c r="M16" s="112" t="s">
        <v>49</v>
      </c>
      <c r="N16" s="112">
        <v>8</v>
      </c>
      <c r="O16" s="75"/>
      <c r="P16" s="112">
        <v>34</v>
      </c>
      <c r="Q16" s="75"/>
      <c r="R16" s="112" t="s">
        <v>3</v>
      </c>
      <c r="S16" s="112" t="s">
        <v>4</v>
      </c>
      <c r="T16" s="209" t="s">
        <v>5059</v>
      </c>
      <c r="U16" s="210" t="s">
        <v>5059</v>
      </c>
      <c r="V16" s="211" t="s">
        <v>5059</v>
      </c>
      <c r="W16" s="112" t="s">
        <v>5061</v>
      </c>
      <c r="X16" s="112" t="s">
        <v>5061</v>
      </c>
      <c r="Y16" s="213" t="s">
        <v>5060</v>
      </c>
      <c r="Z16" s="3" t="s">
        <v>5064</v>
      </c>
      <c r="AA16" s="3"/>
      <c r="AB16" s="3"/>
      <c r="AC16" s="20"/>
      <c r="AD16" s="25"/>
    </row>
    <row r="17" spans="1:30" ht="15" customHeight="1" x14ac:dyDescent="0.35">
      <c r="A17" s="112">
        <v>6</v>
      </c>
      <c r="B17" s="112" t="s">
        <v>82</v>
      </c>
      <c r="C17" s="75"/>
      <c r="D17" s="112" t="s">
        <v>83</v>
      </c>
      <c r="E17" s="112">
        <v>2017</v>
      </c>
      <c r="F17" s="112" t="s">
        <v>84</v>
      </c>
      <c r="G17" s="112" t="s">
        <v>85</v>
      </c>
      <c r="H17" s="112" t="s">
        <v>86</v>
      </c>
      <c r="I17" s="112" t="s">
        <v>46</v>
      </c>
      <c r="J17" s="75"/>
      <c r="K17" s="112" t="s">
        <v>87</v>
      </c>
      <c r="L17" s="112" t="s">
        <v>88</v>
      </c>
      <c r="M17" s="112" t="s">
        <v>49</v>
      </c>
      <c r="N17" s="112">
        <v>8</v>
      </c>
      <c r="O17" s="75"/>
      <c r="P17" s="112">
        <v>17</v>
      </c>
      <c r="Q17" s="75"/>
      <c r="R17" s="112" t="s">
        <v>3</v>
      </c>
      <c r="S17" s="112" t="s">
        <v>4</v>
      </c>
      <c r="T17" s="209" t="s">
        <v>5059</v>
      </c>
      <c r="U17" s="210" t="s">
        <v>5059</v>
      </c>
      <c r="V17" s="211" t="s">
        <v>5059</v>
      </c>
      <c r="W17" s="112" t="s">
        <v>5061</v>
      </c>
      <c r="X17" s="112" t="s">
        <v>5061</v>
      </c>
      <c r="Y17" s="213" t="s">
        <v>5060</v>
      </c>
      <c r="Z17" s="3" t="s">
        <v>5065</v>
      </c>
      <c r="AA17" s="3"/>
      <c r="AB17" s="3"/>
      <c r="AC17" s="20"/>
      <c r="AD17" s="25"/>
    </row>
    <row r="18" spans="1:30" ht="15" customHeight="1" x14ac:dyDescent="0.35">
      <c r="A18" s="112">
        <v>7</v>
      </c>
      <c r="B18" s="112" t="s">
        <v>89</v>
      </c>
      <c r="C18" s="112" t="s">
        <v>90</v>
      </c>
      <c r="D18" s="112" t="s">
        <v>91</v>
      </c>
      <c r="E18" s="112">
        <v>2017</v>
      </c>
      <c r="F18" s="112" t="s">
        <v>92</v>
      </c>
      <c r="G18" s="112" t="s">
        <v>93</v>
      </c>
      <c r="H18" s="75"/>
      <c r="I18" s="112" t="s">
        <v>46</v>
      </c>
      <c r="J18" s="75"/>
      <c r="K18" s="112" t="s">
        <v>94</v>
      </c>
      <c r="L18" s="112" t="s">
        <v>95</v>
      </c>
      <c r="M18" s="112" t="s">
        <v>49</v>
      </c>
      <c r="N18" s="112">
        <v>79</v>
      </c>
      <c r="O18" s="75"/>
      <c r="P18" s="112">
        <v>48</v>
      </c>
      <c r="Q18" s="75"/>
      <c r="R18" s="112" t="s">
        <v>3</v>
      </c>
      <c r="S18" s="112" t="s">
        <v>4</v>
      </c>
      <c r="T18" s="209" t="s">
        <v>5059</v>
      </c>
      <c r="U18" s="210" t="s">
        <v>5059</v>
      </c>
      <c r="V18" s="211" t="s">
        <v>5059</v>
      </c>
      <c r="W18" s="112" t="s">
        <v>5061</v>
      </c>
      <c r="X18" s="112" t="s">
        <v>5061</v>
      </c>
      <c r="Y18" s="213" t="s">
        <v>5060</v>
      </c>
      <c r="Z18" s="3" t="s">
        <v>5065</v>
      </c>
      <c r="AA18" s="3" t="s">
        <v>5066</v>
      </c>
      <c r="AB18" s="3"/>
      <c r="AC18" s="20"/>
      <c r="AD18" s="25"/>
    </row>
    <row r="19" spans="1:30" ht="15" customHeight="1" x14ac:dyDescent="0.35">
      <c r="A19" s="112">
        <v>8</v>
      </c>
      <c r="B19" s="112" t="s">
        <v>96</v>
      </c>
      <c r="C19" s="112" t="s">
        <v>97</v>
      </c>
      <c r="D19" s="112" t="s">
        <v>98</v>
      </c>
      <c r="E19" s="112">
        <v>2019</v>
      </c>
      <c r="F19" s="112" t="s">
        <v>99</v>
      </c>
      <c r="G19" s="112" t="s">
        <v>100</v>
      </c>
      <c r="H19" s="75"/>
      <c r="I19" s="112" t="s">
        <v>46</v>
      </c>
      <c r="J19" s="75"/>
      <c r="K19" s="112" t="s">
        <v>101</v>
      </c>
      <c r="L19" s="112" t="s">
        <v>102</v>
      </c>
      <c r="M19" s="112" t="s">
        <v>49</v>
      </c>
      <c r="N19" s="112">
        <v>10</v>
      </c>
      <c r="O19" s="75"/>
      <c r="P19" s="112">
        <v>40</v>
      </c>
      <c r="Q19" s="75"/>
      <c r="R19" s="112" t="s">
        <v>3</v>
      </c>
      <c r="S19" s="112" t="s">
        <v>4</v>
      </c>
      <c r="T19" s="209" t="s">
        <v>5059</v>
      </c>
      <c r="U19" s="210" t="s">
        <v>5059</v>
      </c>
      <c r="V19" s="211" t="s">
        <v>5059</v>
      </c>
      <c r="W19" s="112" t="s">
        <v>5061</v>
      </c>
      <c r="X19" s="112" t="s">
        <v>5061</v>
      </c>
      <c r="Y19" s="213" t="s">
        <v>5060</v>
      </c>
      <c r="Z19" s="3" t="s">
        <v>5067</v>
      </c>
      <c r="AA19" s="3"/>
      <c r="AB19" s="3"/>
      <c r="AC19" s="20"/>
      <c r="AD19" s="25"/>
    </row>
    <row r="20" spans="1:30" ht="15" customHeight="1" x14ac:dyDescent="0.35">
      <c r="A20" s="112">
        <v>11</v>
      </c>
      <c r="B20" s="112" t="s">
        <v>114</v>
      </c>
      <c r="C20" s="112" t="s">
        <v>115</v>
      </c>
      <c r="D20" s="112" t="s">
        <v>116</v>
      </c>
      <c r="E20" s="112">
        <v>2022</v>
      </c>
      <c r="F20" s="112" t="s">
        <v>117</v>
      </c>
      <c r="G20" s="112" t="s">
        <v>118</v>
      </c>
      <c r="H20" s="112" t="s">
        <v>119</v>
      </c>
      <c r="I20" s="112" t="s">
        <v>63</v>
      </c>
      <c r="J20" s="75"/>
      <c r="K20" s="112" t="s">
        <v>120</v>
      </c>
      <c r="L20" s="112" t="s">
        <v>121</v>
      </c>
      <c r="M20" s="112" t="s">
        <v>49</v>
      </c>
      <c r="N20" s="112">
        <v>6</v>
      </c>
      <c r="O20" s="75"/>
      <c r="P20" s="112">
        <v>43</v>
      </c>
      <c r="Q20" s="75"/>
      <c r="R20" s="112" t="s">
        <v>3</v>
      </c>
      <c r="S20" s="112" t="s">
        <v>4</v>
      </c>
      <c r="T20" s="209" t="s">
        <v>5059</v>
      </c>
      <c r="U20" s="210" t="s">
        <v>5059</v>
      </c>
      <c r="V20" s="211" t="s">
        <v>5059</v>
      </c>
      <c r="W20" s="112" t="s">
        <v>5061</v>
      </c>
      <c r="X20" s="112" t="s">
        <v>5061</v>
      </c>
      <c r="Y20" s="213" t="s">
        <v>5060</v>
      </c>
      <c r="Z20" s="3" t="s">
        <v>5065</v>
      </c>
      <c r="AA20" s="3"/>
      <c r="AB20" s="3" t="s">
        <v>5068</v>
      </c>
      <c r="AC20" s="20"/>
      <c r="AD20" s="25"/>
    </row>
    <row r="21" spans="1:30" ht="15" customHeight="1" x14ac:dyDescent="0.35">
      <c r="A21" s="112">
        <v>12</v>
      </c>
      <c r="B21" s="112" t="s">
        <v>122</v>
      </c>
      <c r="C21" s="112" t="s">
        <v>123</v>
      </c>
      <c r="D21" s="112" t="s">
        <v>59</v>
      </c>
      <c r="E21" s="112">
        <v>2021</v>
      </c>
      <c r="F21" s="112" t="s">
        <v>124</v>
      </c>
      <c r="G21" s="112" t="s">
        <v>125</v>
      </c>
      <c r="H21" s="112" t="s">
        <v>126</v>
      </c>
      <c r="I21" s="112" t="s">
        <v>63</v>
      </c>
      <c r="J21" s="75"/>
      <c r="K21" s="112" t="s">
        <v>127</v>
      </c>
      <c r="L21" s="112" t="s">
        <v>128</v>
      </c>
      <c r="M21" s="112" t="s">
        <v>49</v>
      </c>
      <c r="N21" s="112">
        <v>9</v>
      </c>
      <c r="O21" s="75"/>
      <c r="P21" s="112">
        <v>162</v>
      </c>
      <c r="Q21" s="75"/>
      <c r="R21" s="112" t="s">
        <v>3</v>
      </c>
      <c r="S21" s="112" t="s">
        <v>4</v>
      </c>
      <c r="T21" s="209" t="s">
        <v>5059</v>
      </c>
      <c r="U21" s="210" t="s">
        <v>5059</v>
      </c>
      <c r="V21" s="211" t="s">
        <v>5059</v>
      </c>
      <c r="W21" s="112" t="s">
        <v>5061</v>
      </c>
      <c r="X21" s="112" t="s">
        <v>5061</v>
      </c>
      <c r="Y21" s="213" t="s">
        <v>5060</v>
      </c>
      <c r="Z21" s="3" t="s">
        <v>5069</v>
      </c>
      <c r="AA21" s="3"/>
      <c r="AB21" s="3" t="s">
        <v>5070</v>
      </c>
      <c r="AC21" s="20"/>
      <c r="AD21" s="25"/>
    </row>
    <row r="22" spans="1:30" ht="15" customHeight="1" x14ac:dyDescent="0.35">
      <c r="A22" s="112">
        <v>13</v>
      </c>
      <c r="B22" s="112" t="s">
        <v>129</v>
      </c>
      <c r="C22" s="112" t="s">
        <v>130</v>
      </c>
      <c r="D22" s="112" t="s">
        <v>131</v>
      </c>
      <c r="E22" s="112">
        <v>2018</v>
      </c>
      <c r="F22" s="112" t="s">
        <v>132</v>
      </c>
      <c r="G22" s="112" t="s">
        <v>133</v>
      </c>
      <c r="H22" s="112" t="s">
        <v>134</v>
      </c>
      <c r="I22" s="112" t="s">
        <v>63</v>
      </c>
      <c r="J22" s="75"/>
      <c r="K22" s="112" t="s">
        <v>135</v>
      </c>
      <c r="L22" s="112" t="s">
        <v>136</v>
      </c>
      <c r="M22" s="112" t="s">
        <v>49</v>
      </c>
      <c r="N22" s="112">
        <v>7</v>
      </c>
      <c r="O22" s="75"/>
      <c r="P22" s="112">
        <v>14</v>
      </c>
      <c r="Q22" s="75"/>
      <c r="R22" s="112" t="s">
        <v>3</v>
      </c>
      <c r="S22" s="112" t="s">
        <v>4</v>
      </c>
      <c r="T22" s="209" t="s">
        <v>5059</v>
      </c>
      <c r="U22" s="210" t="s">
        <v>5059</v>
      </c>
      <c r="V22" s="211" t="s">
        <v>5059</v>
      </c>
      <c r="W22" s="112" t="s">
        <v>5061</v>
      </c>
      <c r="X22" s="112" t="s">
        <v>5061</v>
      </c>
      <c r="Y22" s="213" t="s">
        <v>5060</v>
      </c>
      <c r="Z22" s="3" t="s">
        <v>5071</v>
      </c>
      <c r="AA22" s="3"/>
      <c r="AB22" s="3"/>
      <c r="AC22" s="20"/>
      <c r="AD22" s="25"/>
    </row>
    <row r="23" spans="1:30" ht="15" customHeight="1" x14ac:dyDescent="0.35">
      <c r="A23" s="112">
        <v>17</v>
      </c>
      <c r="B23" s="112" t="s">
        <v>160</v>
      </c>
      <c r="C23" s="112" t="s">
        <v>161</v>
      </c>
      <c r="D23" s="112" t="s">
        <v>162</v>
      </c>
      <c r="E23" s="112">
        <v>2016</v>
      </c>
      <c r="F23" s="112" t="s">
        <v>163</v>
      </c>
      <c r="G23" s="112" t="s">
        <v>164</v>
      </c>
      <c r="H23" s="75"/>
      <c r="I23" s="112" t="s">
        <v>46</v>
      </c>
      <c r="J23" s="75"/>
      <c r="K23" s="112" t="s">
        <v>165</v>
      </c>
      <c r="L23" s="112" t="s">
        <v>166</v>
      </c>
      <c r="M23" s="112" t="s">
        <v>49</v>
      </c>
      <c r="N23" s="112">
        <v>36</v>
      </c>
      <c r="O23" s="75"/>
      <c r="P23" s="112">
        <v>78</v>
      </c>
      <c r="Q23" s="75"/>
      <c r="R23" s="112" t="s">
        <v>3</v>
      </c>
      <c r="S23" s="112" t="s">
        <v>4</v>
      </c>
      <c r="T23" s="209" t="s">
        <v>5059</v>
      </c>
      <c r="U23" s="210" t="s">
        <v>5059</v>
      </c>
      <c r="V23" s="211" t="s">
        <v>5059</v>
      </c>
      <c r="W23" s="112" t="s">
        <v>5061</v>
      </c>
      <c r="X23" s="112" t="s">
        <v>5061</v>
      </c>
      <c r="Y23" s="213" t="s">
        <v>5060</v>
      </c>
      <c r="Z23" s="3" t="s">
        <v>5077</v>
      </c>
      <c r="AA23" s="3"/>
      <c r="AB23" s="3" t="s">
        <v>5078</v>
      </c>
      <c r="AC23" s="20"/>
      <c r="AD23" s="25"/>
    </row>
    <row r="24" spans="1:30" ht="15" customHeight="1" x14ac:dyDescent="0.35">
      <c r="A24" s="112">
        <v>18</v>
      </c>
      <c r="B24" s="112" t="s">
        <v>167</v>
      </c>
      <c r="C24" s="75"/>
      <c r="D24" s="112" t="s">
        <v>42</v>
      </c>
      <c r="E24" s="112">
        <v>2020</v>
      </c>
      <c r="F24" s="112" t="s">
        <v>168</v>
      </c>
      <c r="G24" s="112" t="s">
        <v>169</v>
      </c>
      <c r="H24" s="112" t="s">
        <v>170</v>
      </c>
      <c r="I24" s="112" t="s">
        <v>46</v>
      </c>
      <c r="J24" s="75"/>
      <c r="K24" s="112" t="s">
        <v>171</v>
      </c>
      <c r="L24" s="112" t="s">
        <v>172</v>
      </c>
      <c r="M24" s="112" t="s">
        <v>49</v>
      </c>
      <c r="N24" s="112">
        <v>3</v>
      </c>
      <c r="O24" s="75"/>
      <c r="P24" s="112">
        <v>20</v>
      </c>
      <c r="Q24" s="75"/>
      <c r="R24" s="112" t="s">
        <v>3</v>
      </c>
      <c r="S24" s="112" t="s">
        <v>4</v>
      </c>
      <c r="T24" s="209" t="s">
        <v>5059</v>
      </c>
      <c r="U24" s="210" t="s">
        <v>5059</v>
      </c>
      <c r="V24" s="211" t="s">
        <v>5059</v>
      </c>
      <c r="W24" s="112" t="s">
        <v>5061</v>
      </c>
      <c r="X24" s="112" t="s">
        <v>5061</v>
      </c>
      <c r="Y24" s="213" t="s">
        <v>5060</v>
      </c>
      <c r="Z24" s="3" t="s">
        <v>5079</v>
      </c>
      <c r="AA24" s="3"/>
      <c r="AB24" s="3"/>
      <c r="AC24" s="20"/>
      <c r="AD24" s="25"/>
    </row>
    <row r="25" spans="1:30" ht="15" customHeight="1" x14ac:dyDescent="0.35">
      <c r="A25" s="112">
        <v>19</v>
      </c>
      <c r="B25" s="112" t="s">
        <v>173</v>
      </c>
      <c r="C25" s="112" t="s">
        <v>174</v>
      </c>
      <c r="D25" s="112" t="s">
        <v>131</v>
      </c>
      <c r="E25" s="112">
        <v>2020</v>
      </c>
      <c r="F25" s="112" t="s">
        <v>175</v>
      </c>
      <c r="G25" s="112" t="s">
        <v>176</v>
      </c>
      <c r="H25" s="112" t="s">
        <v>177</v>
      </c>
      <c r="I25" s="112" t="s">
        <v>63</v>
      </c>
      <c r="J25" s="75"/>
      <c r="K25" s="112" t="s">
        <v>178</v>
      </c>
      <c r="L25" s="112" t="s">
        <v>179</v>
      </c>
      <c r="M25" s="112" t="s">
        <v>49</v>
      </c>
      <c r="N25" s="112">
        <v>15</v>
      </c>
      <c r="O25" s="75"/>
      <c r="P25" s="112">
        <v>86</v>
      </c>
      <c r="Q25" s="75"/>
      <c r="R25" s="112" t="s">
        <v>3</v>
      </c>
      <c r="S25" s="112" t="s">
        <v>4</v>
      </c>
      <c r="T25" s="209" t="s">
        <v>5059</v>
      </c>
      <c r="U25" s="210" t="s">
        <v>5059</v>
      </c>
      <c r="V25" s="211" t="s">
        <v>5059</v>
      </c>
      <c r="W25" s="112" t="s">
        <v>5061</v>
      </c>
      <c r="X25" s="112" t="s">
        <v>5061</v>
      </c>
      <c r="Y25" s="213" t="s">
        <v>5060</v>
      </c>
      <c r="Z25" s="3" t="s">
        <v>5080</v>
      </c>
      <c r="AA25" s="3" t="s">
        <v>5081</v>
      </c>
      <c r="AB25" s="3"/>
      <c r="AC25" s="20"/>
      <c r="AD25" s="25"/>
    </row>
    <row r="26" spans="1:30" ht="15" customHeight="1" x14ac:dyDescent="0.35">
      <c r="A26" s="112">
        <v>20</v>
      </c>
      <c r="B26" s="112" t="s">
        <v>180</v>
      </c>
      <c r="C26" s="112" t="s">
        <v>181</v>
      </c>
      <c r="D26" s="112" t="s">
        <v>182</v>
      </c>
      <c r="E26" s="112">
        <v>2019</v>
      </c>
      <c r="F26" s="112" t="s">
        <v>183</v>
      </c>
      <c r="G26" s="112" t="s">
        <v>184</v>
      </c>
      <c r="H26" s="112" t="s">
        <v>185</v>
      </c>
      <c r="I26" s="112" t="s">
        <v>63</v>
      </c>
      <c r="J26" s="75"/>
      <c r="K26" s="112" t="s">
        <v>186</v>
      </c>
      <c r="L26" s="112" t="s">
        <v>187</v>
      </c>
      <c r="M26" s="112" t="s">
        <v>49</v>
      </c>
      <c r="N26" s="112">
        <v>6</v>
      </c>
      <c r="O26" s="75"/>
      <c r="P26" s="112">
        <v>76</v>
      </c>
      <c r="Q26" s="75"/>
      <c r="R26" s="112" t="s">
        <v>3</v>
      </c>
      <c r="S26" s="112" t="s">
        <v>4</v>
      </c>
      <c r="T26" s="209" t="s">
        <v>5059</v>
      </c>
      <c r="U26" s="210" t="s">
        <v>5059</v>
      </c>
      <c r="V26" s="211" t="s">
        <v>5059</v>
      </c>
      <c r="W26" s="112" t="s">
        <v>5061</v>
      </c>
      <c r="X26" s="112" t="s">
        <v>5061</v>
      </c>
      <c r="Y26" s="213" t="s">
        <v>5060</v>
      </c>
      <c r="Z26" s="3" t="s">
        <v>5082</v>
      </c>
      <c r="AA26" s="3"/>
      <c r="AB26" s="3"/>
      <c r="AC26" s="20" t="s">
        <v>5083</v>
      </c>
    </row>
    <row r="27" spans="1:30" ht="15" customHeight="1" x14ac:dyDescent="0.35">
      <c r="A27" s="112">
        <v>25</v>
      </c>
      <c r="B27" s="112" t="s">
        <v>215</v>
      </c>
      <c r="C27" s="112" t="s">
        <v>216</v>
      </c>
      <c r="D27" s="112" t="s">
        <v>217</v>
      </c>
      <c r="E27" s="112">
        <v>2019</v>
      </c>
      <c r="F27" s="112" t="s">
        <v>218</v>
      </c>
      <c r="G27" s="112" t="s">
        <v>219</v>
      </c>
      <c r="H27" s="112" t="s">
        <v>220</v>
      </c>
      <c r="I27" s="112" t="s">
        <v>46</v>
      </c>
      <c r="J27" s="75"/>
      <c r="K27" s="112" t="s">
        <v>221</v>
      </c>
      <c r="L27" s="112" t="s">
        <v>222</v>
      </c>
      <c r="M27" s="112" t="s">
        <v>49</v>
      </c>
      <c r="N27" s="112">
        <v>23</v>
      </c>
      <c r="O27" s="75"/>
      <c r="P27" s="112">
        <v>13</v>
      </c>
      <c r="Q27" s="75"/>
      <c r="R27" s="112" t="s">
        <v>3</v>
      </c>
      <c r="S27" s="112" t="s">
        <v>4</v>
      </c>
      <c r="T27" s="209" t="s">
        <v>5059</v>
      </c>
      <c r="U27" s="210" t="s">
        <v>5059</v>
      </c>
      <c r="V27" s="211" t="s">
        <v>5059</v>
      </c>
      <c r="W27" s="112" t="s">
        <v>5061</v>
      </c>
      <c r="X27" s="112" t="s">
        <v>5061</v>
      </c>
      <c r="Y27" s="213" t="s">
        <v>5060</v>
      </c>
      <c r="Z27" s="3" t="s">
        <v>5085</v>
      </c>
      <c r="AA27" s="3"/>
      <c r="AB27" s="3"/>
      <c r="AC27" s="20"/>
      <c r="AD27" s="25"/>
    </row>
    <row r="28" spans="1:30" ht="15" customHeight="1" x14ac:dyDescent="0.35">
      <c r="A28" s="112">
        <v>27</v>
      </c>
      <c r="B28" s="112" t="s">
        <v>228</v>
      </c>
      <c r="C28" s="112" t="s">
        <v>229</v>
      </c>
      <c r="D28" s="112" t="s">
        <v>230</v>
      </c>
      <c r="E28" s="112">
        <v>2020</v>
      </c>
      <c r="F28" s="112" t="s">
        <v>231</v>
      </c>
      <c r="G28" s="112" t="s">
        <v>232</v>
      </c>
      <c r="H28" s="112" t="s">
        <v>233</v>
      </c>
      <c r="I28" s="112" t="s">
        <v>46</v>
      </c>
      <c r="J28" s="75"/>
      <c r="K28" s="112" t="s">
        <v>234</v>
      </c>
      <c r="L28" s="112" t="s">
        <v>235</v>
      </c>
      <c r="M28" s="112" t="s">
        <v>49</v>
      </c>
      <c r="N28" s="112">
        <v>1</v>
      </c>
      <c r="O28" s="75"/>
      <c r="P28" s="112">
        <v>24</v>
      </c>
      <c r="Q28" s="75"/>
      <c r="R28" s="112" t="s">
        <v>3</v>
      </c>
      <c r="S28" s="112" t="s">
        <v>4</v>
      </c>
      <c r="T28" s="209" t="s">
        <v>5059</v>
      </c>
      <c r="U28" s="210" t="s">
        <v>5059</v>
      </c>
      <c r="V28" s="211" t="s">
        <v>5059</v>
      </c>
      <c r="W28" s="112" t="s">
        <v>5061</v>
      </c>
      <c r="X28" s="112" t="s">
        <v>5061</v>
      </c>
      <c r="Y28" s="213" t="s">
        <v>5060</v>
      </c>
      <c r="Z28" s="3" t="s">
        <v>5086</v>
      </c>
      <c r="AA28" s="3"/>
      <c r="AB28" s="3"/>
      <c r="AC28" s="20" t="s">
        <v>5087</v>
      </c>
      <c r="AD28" s="25"/>
    </row>
    <row r="29" spans="1:30" ht="15" customHeight="1" x14ac:dyDescent="0.35">
      <c r="A29" s="112">
        <v>28</v>
      </c>
      <c r="B29" s="112" t="s">
        <v>236</v>
      </c>
      <c r="C29" s="112" t="s">
        <v>237</v>
      </c>
      <c r="D29" s="112" t="s">
        <v>238</v>
      </c>
      <c r="E29" s="112">
        <v>2015</v>
      </c>
      <c r="F29" s="112" t="s">
        <v>239</v>
      </c>
      <c r="G29" s="112" t="s">
        <v>240</v>
      </c>
      <c r="H29" s="75"/>
      <c r="I29" s="112" t="s">
        <v>46</v>
      </c>
      <c r="J29" s="75"/>
      <c r="K29" s="112" t="s">
        <v>241</v>
      </c>
      <c r="L29" s="112" t="s">
        <v>242</v>
      </c>
      <c r="M29" s="112" t="s">
        <v>49</v>
      </c>
      <c r="N29" s="112">
        <v>20</v>
      </c>
      <c r="O29" s="75"/>
      <c r="P29" s="112">
        <v>43</v>
      </c>
      <c r="Q29" s="75"/>
      <c r="R29" s="112" t="s">
        <v>3</v>
      </c>
      <c r="S29" s="112" t="s">
        <v>4</v>
      </c>
      <c r="T29" s="209" t="s">
        <v>5059</v>
      </c>
      <c r="U29" s="210" t="s">
        <v>5059</v>
      </c>
      <c r="V29" s="211" t="s">
        <v>5059</v>
      </c>
      <c r="W29" s="112" t="s">
        <v>5061</v>
      </c>
      <c r="X29" s="112" t="s">
        <v>5061</v>
      </c>
      <c r="Y29" s="213" t="s">
        <v>5060</v>
      </c>
      <c r="Z29" s="3" t="s">
        <v>5065</v>
      </c>
      <c r="AA29" s="3"/>
      <c r="AB29" s="3"/>
      <c r="AC29" s="20" t="s">
        <v>5088</v>
      </c>
    </row>
    <row r="30" spans="1:30" ht="15" customHeight="1" x14ac:dyDescent="0.35">
      <c r="A30" s="112">
        <v>29</v>
      </c>
      <c r="B30" s="112" t="s">
        <v>243</v>
      </c>
      <c r="C30" s="112" t="s">
        <v>244</v>
      </c>
      <c r="D30" s="112" t="s">
        <v>245</v>
      </c>
      <c r="E30" s="112">
        <v>2021</v>
      </c>
      <c r="F30" s="112" t="s">
        <v>246</v>
      </c>
      <c r="G30" s="112" t="s">
        <v>247</v>
      </c>
      <c r="H30" s="75"/>
      <c r="I30" s="112" t="s">
        <v>46</v>
      </c>
      <c r="J30" s="75"/>
      <c r="K30" s="75"/>
      <c r="L30" s="75"/>
      <c r="M30" s="112" t="s">
        <v>49</v>
      </c>
      <c r="N30" s="112">
        <v>0</v>
      </c>
      <c r="O30" s="75"/>
      <c r="P30" s="75"/>
      <c r="Q30" s="75"/>
      <c r="R30" s="112" t="s">
        <v>3</v>
      </c>
      <c r="S30" s="112" t="s">
        <v>4</v>
      </c>
      <c r="T30" s="209" t="s">
        <v>5059</v>
      </c>
      <c r="U30" s="210" t="s">
        <v>5059</v>
      </c>
      <c r="V30" s="211" t="s">
        <v>5059</v>
      </c>
      <c r="W30" s="112" t="s">
        <v>5061</v>
      </c>
      <c r="X30" s="112" t="s">
        <v>5075</v>
      </c>
      <c r="Y30" s="213" t="s">
        <v>5060</v>
      </c>
      <c r="Z30" s="3" t="s">
        <v>5089</v>
      </c>
      <c r="AA30" s="3"/>
      <c r="AB30" s="3"/>
      <c r="AC30" s="20" t="s">
        <v>5090</v>
      </c>
      <c r="AD30" s="25"/>
    </row>
    <row r="31" spans="1:30" ht="15" customHeight="1" x14ac:dyDescent="0.35">
      <c r="A31" s="112">
        <v>30</v>
      </c>
      <c r="B31" s="112" t="s">
        <v>248</v>
      </c>
      <c r="C31" s="112" t="s">
        <v>249</v>
      </c>
      <c r="D31" s="112" t="s">
        <v>245</v>
      </c>
      <c r="E31" s="112">
        <v>2021</v>
      </c>
      <c r="F31" s="112" t="s">
        <v>250</v>
      </c>
      <c r="G31" s="112" t="s">
        <v>251</v>
      </c>
      <c r="H31" s="75"/>
      <c r="I31" s="112" t="s">
        <v>46</v>
      </c>
      <c r="J31" s="75"/>
      <c r="K31" s="75"/>
      <c r="L31" s="75"/>
      <c r="M31" s="112" t="s">
        <v>49</v>
      </c>
      <c r="N31" s="112">
        <v>0</v>
      </c>
      <c r="O31" s="75"/>
      <c r="P31" s="75"/>
      <c r="Q31" s="75"/>
      <c r="R31" s="112" t="s">
        <v>3</v>
      </c>
      <c r="S31" s="112" t="s">
        <v>4</v>
      </c>
      <c r="T31" s="209" t="s">
        <v>5059</v>
      </c>
      <c r="U31" s="210" t="s">
        <v>5059</v>
      </c>
      <c r="V31" s="211" t="s">
        <v>5059</v>
      </c>
      <c r="W31" s="112" t="s">
        <v>5061</v>
      </c>
      <c r="X31" s="112" t="s">
        <v>5075</v>
      </c>
      <c r="Y31" s="213" t="s">
        <v>5060</v>
      </c>
      <c r="Z31" s="3" t="s">
        <v>5089</v>
      </c>
      <c r="AA31" s="3"/>
      <c r="AB31" s="3"/>
      <c r="AC31" s="20" t="s">
        <v>5091</v>
      </c>
      <c r="AD31" s="25"/>
    </row>
    <row r="32" spans="1:30" ht="15" customHeight="1" x14ac:dyDescent="0.35">
      <c r="A32" s="112">
        <v>31</v>
      </c>
      <c r="B32" s="112" t="s">
        <v>252</v>
      </c>
      <c r="C32" s="112" t="s">
        <v>253</v>
      </c>
      <c r="D32" s="112" t="s">
        <v>254</v>
      </c>
      <c r="E32" s="112">
        <v>2017</v>
      </c>
      <c r="F32" s="112" t="s">
        <v>255</v>
      </c>
      <c r="G32" s="112" t="s">
        <v>256</v>
      </c>
      <c r="H32" s="75"/>
      <c r="I32" s="112" t="s">
        <v>46</v>
      </c>
      <c r="J32" s="75"/>
      <c r="K32" s="75"/>
      <c r="L32" s="112" t="s">
        <v>257</v>
      </c>
      <c r="M32" s="112" t="s">
        <v>49</v>
      </c>
      <c r="N32" s="112">
        <v>5</v>
      </c>
      <c r="O32" s="75"/>
      <c r="P32" s="112">
        <v>9</v>
      </c>
      <c r="Q32" s="75"/>
      <c r="R32" s="112" t="s">
        <v>3</v>
      </c>
      <c r="S32" s="112" t="s">
        <v>4</v>
      </c>
      <c r="T32" s="209" t="s">
        <v>5059</v>
      </c>
      <c r="U32" s="210" t="s">
        <v>5059</v>
      </c>
      <c r="V32" s="211" t="s">
        <v>5059</v>
      </c>
      <c r="W32" s="112" t="s">
        <v>5061</v>
      </c>
      <c r="X32" s="112" t="s">
        <v>5065</v>
      </c>
      <c r="Y32" s="213" t="s">
        <v>5060</v>
      </c>
      <c r="Z32" s="3" t="s">
        <v>5092</v>
      </c>
      <c r="AA32" s="3"/>
      <c r="AB32" s="3"/>
      <c r="AC32" s="20" t="s">
        <v>5093</v>
      </c>
      <c r="AD32" s="25"/>
    </row>
    <row r="33" spans="1:30" ht="15" customHeight="1" x14ac:dyDescent="0.35">
      <c r="A33" s="112">
        <v>32</v>
      </c>
      <c r="B33" s="112" t="s">
        <v>258</v>
      </c>
      <c r="C33" s="112" t="s">
        <v>259</v>
      </c>
      <c r="D33" s="112" t="s">
        <v>260</v>
      </c>
      <c r="E33" s="112">
        <v>2019</v>
      </c>
      <c r="F33" s="112" t="s">
        <v>261</v>
      </c>
      <c r="G33" s="112" t="s">
        <v>262</v>
      </c>
      <c r="H33" s="75"/>
      <c r="I33" s="112" t="s">
        <v>46</v>
      </c>
      <c r="J33" s="75"/>
      <c r="K33" s="75"/>
      <c r="L33" s="112" t="s">
        <v>263</v>
      </c>
      <c r="M33" s="112" t="s">
        <v>49</v>
      </c>
      <c r="N33" s="112">
        <v>2</v>
      </c>
      <c r="O33" s="75"/>
      <c r="P33" s="112">
        <v>13</v>
      </c>
      <c r="Q33" s="75"/>
      <c r="R33" s="112" t="s">
        <v>3</v>
      </c>
      <c r="S33" s="112" t="s">
        <v>4</v>
      </c>
      <c r="T33" s="209" t="s">
        <v>5059</v>
      </c>
      <c r="U33" s="210" t="s">
        <v>5059</v>
      </c>
      <c r="V33" s="211" t="s">
        <v>5059</v>
      </c>
      <c r="W33" s="112" t="s">
        <v>5061</v>
      </c>
      <c r="X33" s="112" t="s">
        <v>5061</v>
      </c>
      <c r="Y33" s="213" t="s">
        <v>5060</v>
      </c>
      <c r="Z33" s="3" t="s">
        <v>5065</v>
      </c>
      <c r="AA33" s="3" t="s">
        <v>5094</v>
      </c>
      <c r="AB33" s="3"/>
      <c r="AD33" s="25"/>
    </row>
    <row r="34" spans="1:30" ht="15" customHeight="1" x14ac:dyDescent="0.35">
      <c r="A34" s="112">
        <v>33</v>
      </c>
      <c r="B34" s="112" t="s">
        <v>264</v>
      </c>
      <c r="C34" s="112" t="s">
        <v>265</v>
      </c>
      <c r="D34" s="112" t="s">
        <v>266</v>
      </c>
      <c r="E34" s="112">
        <v>2021</v>
      </c>
      <c r="F34" s="112" t="s">
        <v>267</v>
      </c>
      <c r="G34" s="112" t="s">
        <v>268</v>
      </c>
      <c r="H34" s="75"/>
      <c r="I34" s="112" t="s">
        <v>63</v>
      </c>
      <c r="J34" s="75"/>
      <c r="K34" s="75"/>
      <c r="L34" s="112" t="s">
        <v>269</v>
      </c>
      <c r="M34" s="112" t="s">
        <v>49</v>
      </c>
      <c r="N34" s="75"/>
      <c r="O34" s="75"/>
      <c r="P34" s="112">
        <v>22</v>
      </c>
      <c r="Q34" s="75"/>
      <c r="R34" s="112" t="s">
        <v>3</v>
      </c>
      <c r="S34" s="112" t="s">
        <v>4</v>
      </c>
      <c r="T34" s="209" t="s">
        <v>5059</v>
      </c>
      <c r="U34" s="210" t="s">
        <v>5059</v>
      </c>
      <c r="V34" s="211" t="s">
        <v>5059</v>
      </c>
      <c r="W34" s="112" t="s">
        <v>5061</v>
      </c>
      <c r="X34" s="112" t="s">
        <v>5061</v>
      </c>
      <c r="Y34" s="213" t="s">
        <v>5060</v>
      </c>
      <c r="Z34" s="3" t="s">
        <v>5095</v>
      </c>
      <c r="AA34" s="3"/>
      <c r="AB34" s="3" t="s">
        <v>5096</v>
      </c>
      <c r="AC34" s="20" t="s">
        <v>5097</v>
      </c>
      <c r="AD34" s="25"/>
    </row>
    <row r="35" spans="1:30" ht="15" customHeight="1" x14ac:dyDescent="0.35">
      <c r="A35" s="112">
        <v>34</v>
      </c>
      <c r="B35" s="112" t="s">
        <v>270</v>
      </c>
      <c r="C35" s="112" t="s">
        <v>271</v>
      </c>
      <c r="D35" s="112" t="s">
        <v>272</v>
      </c>
      <c r="E35" s="112">
        <v>2017</v>
      </c>
      <c r="F35" s="112" t="s">
        <v>273</v>
      </c>
      <c r="G35" s="112" t="s">
        <v>274</v>
      </c>
      <c r="H35" s="75"/>
      <c r="I35" s="112" t="s">
        <v>46</v>
      </c>
      <c r="J35" s="75"/>
      <c r="K35" s="75"/>
      <c r="L35" s="112" t="s">
        <v>275</v>
      </c>
      <c r="M35" s="112" t="s">
        <v>49</v>
      </c>
      <c r="N35" s="112">
        <v>5</v>
      </c>
      <c r="O35" s="75"/>
      <c r="P35" s="112">
        <v>34</v>
      </c>
      <c r="Q35" s="75"/>
      <c r="R35" s="112" t="s">
        <v>3</v>
      </c>
      <c r="S35" s="112" t="s">
        <v>4</v>
      </c>
      <c r="T35" s="209" t="s">
        <v>5059</v>
      </c>
      <c r="U35" s="210" t="s">
        <v>5059</v>
      </c>
      <c r="V35" s="211" t="s">
        <v>5059</v>
      </c>
      <c r="W35" s="112" t="s">
        <v>5061</v>
      </c>
      <c r="X35" s="112" t="s">
        <v>5061</v>
      </c>
      <c r="Y35" s="213" t="s">
        <v>5060</v>
      </c>
      <c r="Z35" s="3" t="s">
        <v>5098</v>
      </c>
      <c r="AA35" s="3"/>
      <c r="AB35" s="3" t="s">
        <v>5099</v>
      </c>
      <c r="AC35" s="20" t="s">
        <v>5100</v>
      </c>
      <c r="AD35" s="25"/>
    </row>
    <row r="36" spans="1:30" ht="15" customHeight="1" x14ac:dyDescent="0.35">
      <c r="A36" s="112">
        <v>36</v>
      </c>
      <c r="B36" s="112" t="s">
        <v>280</v>
      </c>
      <c r="C36" s="112" t="s">
        <v>281</v>
      </c>
      <c r="D36" s="112" t="s">
        <v>282</v>
      </c>
      <c r="E36" s="112">
        <v>2019</v>
      </c>
      <c r="F36" s="112" t="s">
        <v>283</v>
      </c>
      <c r="G36" s="112" t="s">
        <v>284</v>
      </c>
      <c r="H36" s="75"/>
      <c r="I36" s="112" t="s">
        <v>46</v>
      </c>
      <c r="J36" s="75"/>
      <c r="K36" s="112" t="s">
        <v>285</v>
      </c>
      <c r="L36" s="75"/>
      <c r="M36" s="112" t="s">
        <v>49</v>
      </c>
      <c r="N36" s="112">
        <v>3</v>
      </c>
      <c r="O36" s="75"/>
      <c r="P36" s="75"/>
      <c r="Q36" s="75"/>
      <c r="R36" s="112" t="s">
        <v>3</v>
      </c>
      <c r="S36" s="112" t="s">
        <v>4</v>
      </c>
      <c r="T36" s="209" t="s">
        <v>5059</v>
      </c>
      <c r="U36" s="210" t="s">
        <v>5059</v>
      </c>
      <c r="V36" s="211" t="s">
        <v>5059</v>
      </c>
      <c r="W36" s="112" t="s">
        <v>5061</v>
      </c>
      <c r="X36" s="112" t="s">
        <v>5061</v>
      </c>
      <c r="Y36" s="213" t="s">
        <v>5060</v>
      </c>
      <c r="Z36" s="3" t="s">
        <v>5065</v>
      </c>
      <c r="AA36" s="3"/>
      <c r="AB36" s="3" t="s">
        <v>5101</v>
      </c>
      <c r="AD36" s="25"/>
    </row>
    <row r="37" spans="1:30" ht="15" customHeight="1" x14ac:dyDescent="0.35">
      <c r="A37" s="112">
        <v>38</v>
      </c>
      <c r="B37" s="112" t="s">
        <v>292</v>
      </c>
      <c r="C37" s="112" t="s">
        <v>293</v>
      </c>
      <c r="D37" s="112" t="s">
        <v>294</v>
      </c>
      <c r="E37" s="112" t="s">
        <v>295</v>
      </c>
      <c r="F37" s="112" t="s">
        <v>296</v>
      </c>
      <c r="G37" s="112" t="s">
        <v>297</v>
      </c>
      <c r="H37" s="75"/>
      <c r="I37" s="112" t="s">
        <v>46</v>
      </c>
      <c r="J37" s="112" t="s">
        <v>298</v>
      </c>
      <c r="K37" s="75"/>
      <c r="L37" s="112" t="s">
        <v>299</v>
      </c>
      <c r="M37" s="112" t="s">
        <v>49</v>
      </c>
      <c r="N37" s="112">
        <v>1</v>
      </c>
      <c r="O37" s="75"/>
      <c r="P37" s="112">
        <v>7</v>
      </c>
      <c r="Q37" s="75"/>
      <c r="R37" s="112" t="s">
        <v>5</v>
      </c>
      <c r="S37" s="112" t="s">
        <v>4</v>
      </c>
      <c r="T37" s="209" t="s">
        <v>5059</v>
      </c>
      <c r="U37" s="210" t="s">
        <v>5059</v>
      </c>
      <c r="V37" s="211" t="s">
        <v>5059</v>
      </c>
      <c r="W37" s="112" t="s">
        <v>5061</v>
      </c>
      <c r="X37" s="112" t="s">
        <v>5061</v>
      </c>
      <c r="Y37" s="213" t="s">
        <v>5060</v>
      </c>
      <c r="Z37" s="3" t="s">
        <v>5065</v>
      </c>
      <c r="AA37" s="3"/>
      <c r="AB37" s="3"/>
      <c r="AC37" s="3" t="s">
        <v>5102</v>
      </c>
      <c r="AD37" s="25"/>
    </row>
    <row r="38" spans="1:30" ht="15" customHeight="1" x14ac:dyDescent="0.35">
      <c r="A38" s="112">
        <v>39</v>
      </c>
      <c r="B38" s="112" t="s">
        <v>300</v>
      </c>
      <c r="C38" s="112" t="s">
        <v>301</v>
      </c>
      <c r="D38" s="112" t="s">
        <v>131</v>
      </c>
      <c r="E38" s="112" t="s">
        <v>302</v>
      </c>
      <c r="F38" s="112" t="s">
        <v>303</v>
      </c>
      <c r="G38" s="112" t="s">
        <v>304</v>
      </c>
      <c r="H38" s="75"/>
      <c r="I38" s="112" t="s">
        <v>63</v>
      </c>
      <c r="J38" s="112" t="s">
        <v>305</v>
      </c>
      <c r="K38" s="75"/>
      <c r="L38" s="112" t="s">
        <v>306</v>
      </c>
      <c r="M38" s="112" t="s">
        <v>49</v>
      </c>
      <c r="N38" s="112">
        <v>7</v>
      </c>
      <c r="O38" s="75"/>
      <c r="P38" s="112">
        <v>43</v>
      </c>
      <c r="Q38" s="75"/>
      <c r="R38" s="112" t="s">
        <v>5</v>
      </c>
      <c r="S38" s="112" t="s">
        <v>4</v>
      </c>
      <c r="T38" s="209" t="s">
        <v>5059</v>
      </c>
      <c r="U38" s="210" t="s">
        <v>5059</v>
      </c>
      <c r="V38" s="211" t="s">
        <v>5059</v>
      </c>
      <c r="W38" s="112" t="s">
        <v>5061</v>
      </c>
      <c r="X38" s="112" t="s">
        <v>5061</v>
      </c>
      <c r="Y38" s="213" t="s">
        <v>5060</v>
      </c>
      <c r="Z38" s="3"/>
      <c r="AA38" s="3"/>
      <c r="AB38" s="3" t="s">
        <v>5103</v>
      </c>
      <c r="AC38" s="3" t="s">
        <v>5104</v>
      </c>
      <c r="AD38" s="25"/>
    </row>
    <row r="39" spans="1:30" ht="15" customHeight="1" x14ac:dyDescent="0.35">
      <c r="A39" s="112">
        <v>40</v>
      </c>
      <c r="B39" s="112" t="s">
        <v>307</v>
      </c>
      <c r="C39" s="112" t="s">
        <v>308</v>
      </c>
      <c r="D39" s="112" t="s">
        <v>309</v>
      </c>
      <c r="E39" s="112" t="s">
        <v>310</v>
      </c>
      <c r="F39" s="112" t="s">
        <v>311</v>
      </c>
      <c r="G39" s="112" t="s">
        <v>312</v>
      </c>
      <c r="H39" s="75"/>
      <c r="I39" s="112" t="s">
        <v>46</v>
      </c>
      <c r="J39" s="112" t="s">
        <v>313</v>
      </c>
      <c r="K39" s="75"/>
      <c r="L39" s="112" t="s">
        <v>314</v>
      </c>
      <c r="M39" s="112" t="s">
        <v>49</v>
      </c>
      <c r="N39" s="112">
        <v>8</v>
      </c>
      <c r="O39" s="75"/>
      <c r="P39" s="112">
        <v>5</v>
      </c>
      <c r="Q39" s="75"/>
      <c r="R39" s="112" t="s">
        <v>5</v>
      </c>
      <c r="S39" s="112" t="s">
        <v>4</v>
      </c>
      <c r="T39" s="209" t="s">
        <v>5059</v>
      </c>
      <c r="U39" s="210" t="s">
        <v>5059</v>
      </c>
      <c r="V39" s="211" t="s">
        <v>5059</v>
      </c>
      <c r="W39" s="112" t="s">
        <v>5061</v>
      </c>
      <c r="X39" s="112" t="s">
        <v>5061</v>
      </c>
      <c r="Y39" s="213" t="s">
        <v>5060</v>
      </c>
      <c r="Z39" s="3" t="s">
        <v>5105</v>
      </c>
      <c r="AA39" s="3" t="s">
        <v>5106</v>
      </c>
      <c r="AB39" s="3" t="s">
        <v>5107</v>
      </c>
      <c r="AC39" s="3" t="s">
        <v>5108</v>
      </c>
      <c r="AD39" s="25"/>
    </row>
    <row r="40" spans="1:30" ht="15" customHeight="1" x14ac:dyDescent="0.35">
      <c r="A40" s="112">
        <v>41</v>
      </c>
      <c r="B40" s="112" t="s">
        <v>315</v>
      </c>
      <c r="C40" s="112" t="s">
        <v>316</v>
      </c>
      <c r="D40" s="112" t="s">
        <v>317</v>
      </c>
      <c r="E40" s="112" t="s">
        <v>288</v>
      </c>
      <c r="F40" s="112" t="s">
        <v>318</v>
      </c>
      <c r="G40" s="112" t="s">
        <v>319</v>
      </c>
      <c r="H40" s="75"/>
      <c r="I40" s="112" t="s">
        <v>63</v>
      </c>
      <c r="J40" s="112" t="s">
        <v>320</v>
      </c>
      <c r="K40" s="112" t="s">
        <v>321</v>
      </c>
      <c r="L40" s="75"/>
      <c r="M40" s="112" t="s">
        <v>5048</v>
      </c>
      <c r="N40" s="112">
        <v>1</v>
      </c>
      <c r="O40" s="75"/>
      <c r="P40" s="75"/>
      <c r="Q40" s="75"/>
      <c r="R40" s="112" t="s">
        <v>5</v>
      </c>
      <c r="S40" s="112" t="s">
        <v>4</v>
      </c>
      <c r="T40" s="209" t="s">
        <v>5059</v>
      </c>
      <c r="U40" s="210" t="s">
        <v>5059</v>
      </c>
      <c r="V40" s="211" t="s">
        <v>5059</v>
      </c>
      <c r="W40" s="112" t="s">
        <v>5061</v>
      </c>
      <c r="X40" s="112" t="s">
        <v>5061</v>
      </c>
      <c r="Y40" s="213" t="s">
        <v>5060</v>
      </c>
      <c r="Z40" s="3" t="s">
        <v>5086</v>
      </c>
      <c r="AA40" s="3"/>
      <c r="AB40" s="3"/>
      <c r="AC40" s="20" t="s">
        <v>5109</v>
      </c>
      <c r="AD40" s="25"/>
    </row>
    <row r="41" spans="1:30" ht="15" customHeight="1" x14ac:dyDescent="0.35">
      <c r="A41" s="112">
        <v>42</v>
      </c>
      <c r="B41" s="112" t="s">
        <v>322</v>
      </c>
      <c r="C41" s="112" t="s">
        <v>323</v>
      </c>
      <c r="D41" s="112" t="s">
        <v>324</v>
      </c>
      <c r="E41" s="112" t="s">
        <v>325</v>
      </c>
      <c r="F41" s="112" t="s">
        <v>326</v>
      </c>
      <c r="G41" s="112" t="s">
        <v>327</v>
      </c>
      <c r="H41" s="75"/>
      <c r="I41" s="112" t="s">
        <v>46</v>
      </c>
      <c r="J41" s="112" t="s">
        <v>328</v>
      </c>
      <c r="K41" s="75"/>
      <c r="L41" s="112" t="s">
        <v>329</v>
      </c>
      <c r="M41" s="112" t="s">
        <v>49</v>
      </c>
      <c r="N41" s="112">
        <v>2</v>
      </c>
      <c r="O41" s="75"/>
      <c r="P41" s="112">
        <v>8</v>
      </c>
      <c r="Q41" s="75"/>
      <c r="R41" s="112" t="s">
        <v>5</v>
      </c>
      <c r="S41" s="112" t="s">
        <v>4</v>
      </c>
      <c r="T41" s="209" t="s">
        <v>5059</v>
      </c>
      <c r="U41" s="210" t="s">
        <v>5059</v>
      </c>
      <c r="V41" s="211" t="s">
        <v>5059</v>
      </c>
      <c r="W41" s="112" t="s">
        <v>5061</v>
      </c>
      <c r="X41" s="112" t="s">
        <v>5061</v>
      </c>
      <c r="Y41" s="213" t="s">
        <v>5060</v>
      </c>
      <c r="Z41" s="3" t="s">
        <v>5079</v>
      </c>
      <c r="AA41" s="3"/>
      <c r="AB41" s="3"/>
      <c r="AC41" s="3" t="s">
        <v>5110</v>
      </c>
      <c r="AD41" s="25"/>
    </row>
    <row r="42" spans="1:30" ht="15" customHeight="1" x14ac:dyDescent="0.35">
      <c r="A42" s="112">
        <v>43</v>
      </c>
      <c r="B42" s="112" t="s">
        <v>330</v>
      </c>
      <c r="C42" s="112" t="s">
        <v>331</v>
      </c>
      <c r="D42" s="112" t="s">
        <v>332</v>
      </c>
      <c r="E42" s="112" t="s">
        <v>333</v>
      </c>
      <c r="F42" s="112" t="s">
        <v>334</v>
      </c>
      <c r="G42" s="112" t="s">
        <v>335</v>
      </c>
      <c r="H42" s="75"/>
      <c r="I42" s="112" t="s">
        <v>63</v>
      </c>
      <c r="J42" s="112" t="s">
        <v>290</v>
      </c>
      <c r="K42" s="75"/>
      <c r="L42" s="112" t="s">
        <v>336</v>
      </c>
      <c r="M42" s="112" t="s">
        <v>49</v>
      </c>
      <c r="N42" s="112">
        <v>9</v>
      </c>
      <c r="O42" s="75"/>
      <c r="P42" s="112">
        <v>25</v>
      </c>
      <c r="Q42" s="75"/>
      <c r="R42" s="112" t="s">
        <v>5</v>
      </c>
      <c r="S42" s="112" t="s">
        <v>4</v>
      </c>
      <c r="T42" s="209" t="s">
        <v>5059</v>
      </c>
      <c r="U42" s="210" t="s">
        <v>5059</v>
      </c>
      <c r="V42" s="211" t="s">
        <v>5059</v>
      </c>
      <c r="W42" s="112" t="s">
        <v>5061</v>
      </c>
      <c r="X42" s="112" t="s">
        <v>5061</v>
      </c>
      <c r="Y42" s="213" t="s">
        <v>5060</v>
      </c>
      <c r="Z42" s="3" t="s">
        <v>5111</v>
      </c>
      <c r="AA42" s="3"/>
      <c r="AB42" s="3" t="s">
        <v>5112</v>
      </c>
      <c r="AC42" s="3" t="s">
        <v>5113</v>
      </c>
      <c r="AD42" s="25"/>
    </row>
    <row r="43" spans="1:30" ht="15" customHeight="1" x14ac:dyDescent="0.35">
      <c r="A43" s="112">
        <v>44</v>
      </c>
      <c r="B43" s="112" t="s">
        <v>337</v>
      </c>
      <c r="C43" s="112" t="s">
        <v>338</v>
      </c>
      <c r="D43" s="112" t="s">
        <v>339</v>
      </c>
      <c r="E43" s="112" t="s">
        <v>325</v>
      </c>
      <c r="F43" s="112" t="s">
        <v>340</v>
      </c>
      <c r="G43" s="112" t="s">
        <v>341</v>
      </c>
      <c r="H43" s="75"/>
      <c r="I43" s="112" t="s">
        <v>46</v>
      </c>
      <c r="J43" s="112" t="s">
        <v>313</v>
      </c>
      <c r="K43" s="75"/>
      <c r="L43" s="112" t="s">
        <v>342</v>
      </c>
      <c r="M43" s="112" t="s">
        <v>49</v>
      </c>
      <c r="N43" s="112">
        <v>8</v>
      </c>
      <c r="O43" s="75"/>
      <c r="P43" s="112">
        <v>27</v>
      </c>
      <c r="Q43" s="75"/>
      <c r="R43" s="112" t="s">
        <v>5</v>
      </c>
      <c r="S43" s="112" t="s">
        <v>4</v>
      </c>
      <c r="T43" s="209" t="s">
        <v>5059</v>
      </c>
      <c r="U43" s="210" t="s">
        <v>5059</v>
      </c>
      <c r="V43" s="211" t="s">
        <v>5059</v>
      </c>
      <c r="W43" s="112" t="s">
        <v>5061</v>
      </c>
      <c r="X43" s="112" t="s">
        <v>5061</v>
      </c>
      <c r="Y43" s="213" t="s">
        <v>5060</v>
      </c>
      <c r="Z43" s="3" t="s">
        <v>5114</v>
      </c>
      <c r="AA43" s="3"/>
      <c r="AB43" s="3"/>
      <c r="AC43" s="3" t="s">
        <v>5115</v>
      </c>
      <c r="AD43" s="25"/>
    </row>
    <row r="44" spans="1:30" ht="15" customHeight="1" x14ac:dyDescent="0.35">
      <c r="A44" s="112">
        <v>45</v>
      </c>
      <c r="B44" s="112" t="s">
        <v>343</v>
      </c>
      <c r="C44" s="112" t="s">
        <v>344</v>
      </c>
      <c r="D44" s="112" t="s">
        <v>345</v>
      </c>
      <c r="E44" s="112" t="s">
        <v>346</v>
      </c>
      <c r="F44" s="112" t="s">
        <v>347</v>
      </c>
      <c r="G44" s="112" t="s">
        <v>348</v>
      </c>
      <c r="H44" s="75"/>
      <c r="I44" s="112" t="s">
        <v>46</v>
      </c>
      <c r="J44" s="112" t="s">
        <v>349</v>
      </c>
      <c r="K44" s="112" t="s">
        <v>350</v>
      </c>
      <c r="L44" s="75"/>
      <c r="M44" s="112" t="s">
        <v>49</v>
      </c>
      <c r="N44" s="75"/>
      <c r="O44" s="75"/>
      <c r="P44" s="75"/>
      <c r="Q44" s="75"/>
      <c r="R44" s="112" t="s">
        <v>5</v>
      </c>
      <c r="S44" s="112" t="s">
        <v>4</v>
      </c>
      <c r="T44" s="209" t="s">
        <v>5059</v>
      </c>
      <c r="U44" s="210" t="s">
        <v>5059</v>
      </c>
      <c r="V44" s="211" t="s">
        <v>5059</v>
      </c>
      <c r="W44" s="112" t="s">
        <v>5061</v>
      </c>
      <c r="X44" s="112" t="s">
        <v>5075</v>
      </c>
      <c r="Y44" s="213" t="s">
        <v>5060</v>
      </c>
      <c r="Z44" s="3" t="s">
        <v>5116</v>
      </c>
      <c r="AA44" s="3"/>
      <c r="AB44" s="3" t="s">
        <v>5117</v>
      </c>
      <c r="AC44" s="3" t="s">
        <v>5118</v>
      </c>
      <c r="AD44" s="25"/>
    </row>
    <row r="45" spans="1:30" ht="15" customHeight="1" x14ac:dyDescent="0.35">
      <c r="A45" s="112">
        <v>46</v>
      </c>
      <c r="B45" s="112" t="s">
        <v>351</v>
      </c>
      <c r="C45" s="112" t="s">
        <v>352</v>
      </c>
      <c r="D45" s="112" t="s">
        <v>353</v>
      </c>
      <c r="E45" s="112" t="s">
        <v>302</v>
      </c>
      <c r="F45" s="112" t="s">
        <v>354</v>
      </c>
      <c r="G45" s="112" t="s">
        <v>355</v>
      </c>
      <c r="H45" s="75"/>
      <c r="I45" s="112" t="s">
        <v>46</v>
      </c>
      <c r="J45" s="112" t="s">
        <v>356</v>
      </c>
      <c r="K45" s="112" t="s">
        <v>357</v>
      </c>
      <c r="L45" s="75"/>
      <c r="M45" s="112" t="s">
        <v>49</v>
      </c>
      <c r="N45" s="112">
        <v>3</v>
      </c>
      <c r="O45" s="75"/>
      <c r="P45" s="112">
        <v>15</v>
      </c>
      <c r="Q45" s="75"/>
      <c r="R45" s="112" t="s">
        <v>5</v>
      </c>
      <c r="S45" s="112" t="s">
        <v>4</v>
      </c>
      <c r="T45" s="209" t="s">
        <v>5059</v>
      </c>
      <c r="U45" s="210" t="s">
        <v>5059</v>
      </c>
      <c r="V45" s="211" t="s">
        <v>5059</v>
      </c>
      <c r="W45" s="112" t="s">
        <v>5061</v>
      </c>
      <c r="X45" s="112" t="s">
        <v>5061</v>
      </c>
      <c r="Y45" s="213" t="s">
        <v>5060</v>
      </c>
      <c r="Z45" s="3" t="s">
        <v>5119</v>
      </c>
      <c r="AA45" s="3"/>
      <c r="AB45" s="3"/>
      <c r="AC45" s="3" t="s">
        <v>5120</v>
      </c>
      <c r="AD45" s="25"/>
    </row>
    <row r="46" spans="1:30" ht="15" customHeight="1" x14ac:dyDescent="0.35">
      <c r="A46" s="112">
        <v>48</v>
      </c>
      <c r="B46" s="112" t="s">
        <v>364</v>
      </c>
      <c r="C46" s="112" t="s">
        <v>365</v>
      </c>
      <c r="D46" s="112" t="s">
        <v>131</v>
      </c>
      <c r="E46" s="112" t="s">
        <v>302</v>
      </c>
      <c r="F46" s="112" t="s">
        <v>366</v>
      </c>
      <c r="G46" s="112" t="s">
        <v>367</v>
      </c>
      <c r="H46" s="75"/>
      <c r="I46" s="112" t="s">
        <v>63</v>
      </c>
      <c r="J46" s="112" t="s">
        <v>305</v>
      </c>
      <c r="K46" s="75"/>
      <c r="L46" s="112" t="s">
        <v>368</v>
      </c>
      <c r="M46" s="112" t="s">
        <v>49</v>
      </c>
      <c r="N46" s="112">
        <v>4</v>
      </c>
      <c r="O46" s="75"/>
      <c r="P46" s="112">
        <v>24</v>
      </c>
      <c r="Q46" s="75"/>
      <c r="R46" s="112" t="s">
        <v>5</v>
      </c>
      <c r="S46" s="112" t="s">
        <v>4</v>
      </c>
      <c r="T46" s="209" t="s">
        <v>5059</v>
      </c>
      <c r="U46" s="210" t="s">
        <v>5059</v>
      </c>
      <c r="V46" s="211" t="s">
        <v>5059</v>
      </c>
      <c r="W46" s="112" t="s">
        <v>5061</v>
      </c>
      <c r="X46" s="112" t="s">
        <v>5075</v>
      </c>
      <c r="Y46" s="213" t="s">
        <v>5060</v>
      </c>
      <c r="Z46" s="3" t="s">
        <v>5121</v>
      </c>
      <c r="AA46" s="3"/>
      <c r="AB46" s="3"/>
      <c r="AC46" s="3" t="s">
        <v>5122</v>
      </c>
      <c r="AD46" s="25"/>
    </row>
    <row r="47" spans="1:30" ht="15" customHeight="1" x14ac:dyDescent="0.35">
      <c r="A47" s="112">
        <v>49</v>
      </c>
      <c r="B47" s="112" t="s">
        <v>369</v>
      </c>
      <c r="C47" s="112" t="s">
        <v>370</v>
      </c>
      <c r="D47" s="112" t="s">
        <v>371</v>
      </c>
      <c r="E47" s="112" t="s">
        <v>288</v>
      </c>
      <c r="F47" s="112" t="s">
        <v>372</v>
      </c>
      <c r="G47" s="112" t="s">
        <v>373</v>
      </c>
      <c r="H47" s="75"/>
      <c r="I47" s="112" t="s">
        <v>63</v>
      </c>
      <c r="J47" s="112" t="s">
        <v>362</v>
      </c>
      <c r="K47" s="75"/>
      <c r="L47" s="112" t="s">
        <v>374</v>
      </c>
      <c r="M47" s="112" t="s">
        <v>49</v>
      </c>
      <c r="N47" s="112">
        <v>3</v>
      </c>
      <c r="O47" s="75"/>
      <c r="P47" s="112">
        <v>7</v>
      </c>
      <c r="Q47" s="75"/>
      <c r="R47" s="112" t="s">
        <v>5</v>
      </c>
      <c r="S47" s="112" t="s">
        <v>4</v>
      </c>
      <c r="T47" s="209" t="s">
        <v>5059</v>
      </c>
      <c r="U47" s="210" t="s">
        <v>5059</v>
      </c>
      <c r="V47" s="211" t="s">
        <v>5059</v>
      </c>
      <c r="W47" s="112" t="s">
        <v>5061</v>
      </c>
      <c r="X47" s="112" t="s">
        <v>5123</v>
      </c>
      <c r="Y47" s="213" t="s">
        <v>5060</v>
      </c>
      <c r="Z47" s="3" t="s">
        <v>5124</v>
      </c>
      <c r="AA47" s="3"/>
      <c r="AB47" s="3"/>
      <c r="AC47" s="3" t="s">
        <v>5125</v>
      </c>
      <c r="AD47" s="25"/>
    </row>
    <row r="48" spans="1:30" ht="15" customHeight="1" x14ac:dyDescent="0.35">
      <c r="A48" s="112">
        <v>50</v>
      </c>
      <c r="B48" s="112" t="s">
        <v>375</v>
      </c>
      <c r="C48" s="112" t="s">
        <v>376</v>
      </c>
      <c r="D48" s="112" t="s">
        <v>377</v>
      </c>
      <c r="E48" s="112" t="s">
        <v>302</v>
      </c>
      <c r="F48" s="112" t="s">
        <v>378</v>
      </c>
      <c r="G48" s="112" t="s">
        <v>379</v>
      </c>
      <c r="H48" s="75"/>
      <c r="I48" s="112" t="s">
        <v>46</v>
      </c>
      <c r="J48" s="112" t="s">
        <v>380</v>
      </c>
      <c r="K48" s="75"/>
      <c r="L48" s="112" t="s">
        <v>381</v>
      </c>
      <c r="M48" s="112" t="s">
        <v>49</v>
      </c>
      <c r="N48" s="75"/>
      <c r="O48" s="75"/>
      <c r="P48" s="112">
        <v>16</v>
      </c>
      <c r="Q48" s="75"/>
      <c r="R48" s="112" t="s">
        <v>5</v>
      </c>
      <c r="S48" s="112" t="s">
        <v>4</v>
      </c>
      <c r="T48" s="209" t="s">
        <v>5059</v>
      </c>
      <c r="U48" s="210" t="s">
        <v>5059</v>
      </c>
      <c r="V48" s="211" t="s">
        <v>5059</v>
      </c>
      <c r="W48" s="112" t="s">
        <v>5061</v>
      </c>
      <c r="X48" s="112" t="s">
        <v>5061</v>
      </c>
      <c r="Y48" s="213" t="s">
        <v>5060</v>
      </c>
      <c r="Z48" s="3" t="s">
        <v>5065</v>
      </c>
      <c r="AA48" s="3"/>
      <c r="AB48" s="3"/>
      <c r="AC48" s="3" t="s">
        <v>5126</v>
      </c>
      <c r="AD48" s="25"/>
    </row>
    <row r="49" spans="1:30" ht="15" customHeight="1" x14ac:dyDescent="0.35">
      <c r="A49" s="112">
        <v>51</v>
      </c>
      <c r="B49" s="112" t="s">
        <v>382</v>
      </c>
      <c r="C49" s="112" t="s">
        <v>383</v>
      </c>
      <c r="D49" s="112" t="s">
        <v>384</v>
      </c>
      <c r="E49" s="112" t="s">
        <v>310</v>
      </c>
      <c r="F49" s="112" t="s">
        <v>385</v>
      </c>
      <c r="G49" s="112" t="s">
        <v>386</v>
      </c>
      <c r="H49" s="75"/>
      <c r="I49" s="112" t="s">
        <v>63</v>
      </c>
      <c r="J49" s="112" t="s">
        <v>290</v>
      </c>
      <c r="K49" s="75"/>
      <c r="L49" s="112" t="s">
        <v>387</v>
      </c>
      <c r="M49" s="112" t="s">
        <v>49</v>
      </c>
      <c r="N49" s="112">
        <v>9</v>
      </c>
      <c r="O49" s="75"/>
      <c r="P49" s="112">
        <v>23</v>
      </c>
      <c r="Q49" s="75"/>
      <c r="R49" s="112" t="s">
        <v>5</v>
      </c>
      <c r="S49" s="112" t="s">
        <v>4</v>
      </c>
      <c r="T49" s="209" t="s">
        <v>5059</v>
      </c>
      <c r="U49" s="210" t="s">
        <v>5059</v>
      </c>
      <c r="V49" s="211" t="s">
        <v>5059</v>
      </c>
      <c r="W49" s="112" t="s">
        <v>5061</v>
      </c>
      <c r="X49" s="112" t="s">
        <v>5061</v>
      </c>
      <c r="Y49" s="213" t="s">
        <v>5060</v>
      </c>
      <c r="Z49" s="3" t="s">
        <v>5127</v>
      </c>
      <c r="AA49" s="3"/>
      <c r="AB49" s="3"/>
      <c r="AC49" s="3" t="s">
        <v>5128</v>
      </c>
      <c r="AD49" s="25"/>
    </row>
    <row r="50" spans="1:30" ht="15" customHeight="1" x14ac:dyDescent="0.35">
      <c r="A50" s="112">
        <v>52</v>
      </c>
      <c r="B50" s="112" t="s">
        <v>388</v>
      </c>
      <c r="C50" s="112" t="s">
        <v>389</v>
      </c>
      <c r="D50" s="112" t="s">
        <v>131</v>
      </c>
      <c r="E50" s="112" t="s">
        <v>302</v>
      </c>
      <c r="F50" s="112" t="s">
        <v>390</v>
      </c>
      <c r="G50" s="112" t="s">
        <v>391</v>
      </c>
      <c r="H50" s="75"/>
      <c r="I50" s="112" t="s">
        <v>63</v>
      </c>
      <c r="J50" s="112" t="s">
        <v>305</v>
      </c>
      <c r="K50" s="75"/>
      <c r="L50" s="112" t="s">
        <v>392</v>
      </c>
      <c r="M50" s="112" t="s">
        <v>49</v>
      </c>
      <c r="N50" s="112">
        <v>7</v>
      </c>
      <c r="O50" s="75"/>
      <c r="P50" s="112">
        <v>43</v>
      </c>
      <c r="Q50" s="75"/>
      <c r="R50" s="112" t="s">
        <v>5</v>
      </c>
      <c r="S50" s="112" t="s">
        <v>4</v>
      </c>
      <c r="T50" s="209" t="s">
        <v>5059</v>
      </c>
      <c r="U50" s="210" t="s">
        <v>5059</v>
      </c>
      <c r="V50" s="211" t="s">
        <v>5059</v>
      </c>
      <c r="W50" s="112" t="s">
        <v>5061</v>
      </c>
      <c r="X50" s="112" t="s">
        <v>5123</v>
      </c>
      <c r="Y50" s="213" t="s">
        <v>5060</v>
      </c>
      <c r="Z50" s="3" t="s">
        <v>5129</v>
      </c>
      <c r="AA50" s="3"/>
      <c r="AB50" s="3"/>
      <c r="AC50" s="3" t="s">
        <v>5130</v>
      </c>
      <c r="AD50" s="25"/>
    </row>
    <row r="51" spans="1:30" ht="15" customHeight="1" x14ac:dyDescent="0.35">
      <c r="A51" s="112">
        <v>54</v>
      </c>
      <c r="B51" s="112" t="s">
        <v>401</v>
      </c>
      <c r="C51" s="112" t="s">
        <v>402</v>
      </c>
      <c r="D51" s="112" t="s">
        <v>131</v>
      </c>
      <c r="E51" s="112" t="s">
        <v>325</v>
      </c>
      <c r="F51" s="112" t="s">
        <v>403</v>
      </c>
      <c r="G51" s="112" t="s">
        <v>404</v>
      </c>
      <c r="H51" s="75"/>
      <c r="I51" s="112" t="s">
        <v>63</v>
      </c>
      <c r="J51" s="112" t="s">
        <v>305</v>
      </c>
      <c r="K51" s="75"/>
      <c r="L51" s="112" t="s">
        <v>405</v>
      </c>
      <c r="M51" s="112" t="s">
        <v>49</v>
      </c>
      <c r="N51" s="112">
        <v>6</v>
      </c>
      <c r="O51" s="75"/>
      <c r="P51" s="112">
        <v>32</v>
      </c>
      <c r="Q51" s="75"/>
      <c r="R51" s="112" t="s">
        <v>5</v>
      </c>
      <c r="S51" s="112" t="s">
        <v>4</v>
      </c>
      <c r="T51" s="209" t="s">
        <v>5059</v>
      </c>
      <c r="U51" s="210" t="s">
        <v>5059</v>
      </c>
      <c r="V51" s="211" t="s">
        <v>5059</v>
      </c>
      <c r="W51" s="112" t="s">
        <v>5061</v>
      </c>
      <c r="X51" s="112" t="s">
        <v>5123</v>
      </c>
      <c r="Y51" s="213" t="s">
        <v>5060</v>
      </c>
      <c r="Z51" s="3" t="s">
        <v>5095</v>
      </c>
      <c r="AA51" s="3"/>
      <c r="AB51" s="3"/>
      <c r="AC51" s="3" t="s">
        <v>5131</v>
      </c>
    </row>
    <row r="52" spans="1:30" ht="15" customHeight="1" x14ac:dyDescent="0.35">
      <c r="A52" s="112">
        <v>55</v>
      </c>
      <c r="B52" s="112" t="s">
        <v>406</v>
      </c>
      <c r="C52" s="112" t="s">
        <v>407</v>
      </c>
      <c r="D52" s="112" t="s">
        <v>408</v>
      </c>
      <c r="E52" s="112" t="s">
        <v>346</v>
      </c>
      <c r="F52" s="112" t="s">
        <v>409</v>
      </c>
      <c r="G52" s="112" t="s">
        <v>410</v>
      </c>
      <c r="H52" s="75"/>
      <c r="I52" s="112" t="s">
        <v>46</v>
      </c>
      <c r="J52" s="112" t="s">
        <v>313</v>
      </c>
      <c r="K52" s="75"/>
      <c r="L52" s="112" t="s">
        <v>411</v>
      </c>
      <c r="M52" s="112" t="s">
        <v>49</v>
      </c>
      <c r="N52" s="75"/>
      <c r="O52" s="75"/>
      <c r="P52" s="112">
        <v>4</v>
      </c>
      <c r="Q52" s="75"/>
      <c r="R52" s="112" t="s">
        <v>5</v>
      </c>
      <c r="S52" s="112" t="s">
        <v>4</v>
      </c>
      <c r="T52" s="209" t="s">
        <v>5059</v>
      </c>
      <c r="U52" s="210" t="s">
        <v>5059</v>
      </c>
      <c r="V52" s="211" t="s">
        <v>5059</v>
      </c>
      <c r="W52" s="112" t="s">
        <v>5061</v>
      </c>
      <c r="X52" s="112" t="s">
        <v>5075</v>
      </c>
      <c r="Y52" s="213" t="s">
        <v>5060</v>
      </c>
      <c r="Z52" s="3" t="s">
        <v>5116</v>
      </c>
      <c r="AA52" s="3"/>
      <c r="AB52" s="3" t="s">
        <v>5117</v>
      </c>
      <c r="AC52" s="3" t="s">
        <v>5118</v>
      </c>
    </row>
    <row r="53" spans="1:30" ht="15" customHeight="1" x14ac:dyDescent="0.35">
      <c r="A53" s="112">
        <v>56</v>
      </c>
      <c r="B53" s="112" t="s">
        <v>412</v>
      </c>
      <c r="C53" s="112" t="s">
        <v>413</v>
      </c>
      <c r="D53" s="112" t="s">
        <v>414</v>
      </c>
      <c r="E53" s="112">
        <v>2019</v>
      </c>
      <c r="F53" s="112" t="s">
        <v>415</v>
      </c>
      <c r="G53" s="112" t="s">
        <v>416</v>
      </c>
      <c r="H53" s="112" t="s">
        <v>417</v>
      </c>
      <c r="I53" s="112" t="s">
        <v>63</v>
      </c>
      <c r="J53" s="112" t="s">
        <v>418</v>
      </c>
      <c r="K53" s="112" t="s">
        <v>419</v>
      </c>
      <c r="L53" s="75"/>
      <c r="M53" s="112" t="s">
        <v>420</v>
      </c>
      <c r="N53" s="112">
        <v>1</v>
      </c>
      <c r="O53" s="75"/>
      <c r="P53" s="112">
        <v>10</v>
      </c>
      <c r="Q53" s="75"/>
      <c r="R53" s="112" t="s">
        <v>5</v>
      </c>
      <c r="S53" s="112" t="s">
        <v>4</v>
      </c>
      <c r="T53" s="209" t="s">
        <v>5059</v>
      </c>
      <c r="U53" s="210" t="s">
        <v>5059</v>
      </c>
      <c r="V53" s="211" t="s">
        <v>5059</v>
      </c>
      <c r="W53" s="112" t="s">
        <v>5061</v>
      </c>
      <c r="X53" s="112" t="s">
        <v>5061</v>
      </c>
      <c r="Y53" s="213" t="s">
        <v>5060</v>
      </c>
      <c r="Z53" s="3" t="s">
        <v>5132</v>
      </c>
      <c r="AA53" s="3"/>
      <c r="AB53" s="3"/>
      <c r="AC53" s="3" t="s">
        <v>5133</v>
      </c>
      <c r="AD53" s="25"/>
    </row>
    <row r="54" spans="1:30" ht="15" customHeight="1" x14ac:dyDescent="0.35">
      <c r="A54" s="112">
        <v>57</v>
      </c>
      <c r="B54" s="112" t="s">
        <v>421</v>
      </c>
      <c r="C54" s="75"/>
      <c r="D54" s="112" t="s">
        <v>422</v>
      </c>
      <c r="E54" s="112">
        <v>2018</v>
      </c>
      <c r="F54" s="112" t="s">
        <v>423</v>
      </c>
      <c r="G54" s="112" t="s">
        <v>424</v>
      </c>
      <c r="H54" s="75"/>
      <c r="I54" s="112" t="s">
        <v>46</v>
      </c>
      <c r="J54" s="75"/>
      <c r="K54" s="112" t="s">
        <v>425</v>
      </c>
      <c r="L54" s="75"/>
      <c r="M54" s="112" t="s">
        <v>49</v>
      </c>
      <c r="N54" s="75"/>
      <c r="O54" s="75"/>
      <c r="P54" s="112">
        <v>12</v>
      </c>
      <c r="Q54" s="75"/>
      <c r="R54" s="112" t="s">
        <v>5</v>
      </c>
      <c r="S54" s="112" t="s">
        <v>4</v>
      </c>
      <c r="T54" s="209" t="s">
        <v>5059</v>
      </c>
      <c r="U54" s="210" t="s">
        <v>5059</v>
      </c>
      <c r="V54" s="211" t="s">
        <v>5059</v>
      </c>
      <c r="W54" s="112" t="s">
        <v>5061</v>
      </c>
      <c r="X54" s="112" t="s">
        <v>5061</v>
      </c>
      <c r="Y54" s="213" t="s">
        <v>5060</v>
      </c>
      <c r="Z54" s="3" t="s">
        <v>5134</v>
      </c>
      <c r="AA54" s="3"/>
      <c r="AB54" s="3"/>
      <c r="AC54" s="3" t="s">
        <v>5133</v>
      </c>
      <c r="AD54" s="25"/>
    </row>
    <row r="55" spans="1:30" ht="15" customHeight="1" x14ac:dyDescent="0.35">
      <c r="A55" s="112">
        <v>59</v>
      </c>
      <c r="B55" s="112" t="s">
        <v>431</v>
      </c>
      <c r="C55" s="75"/>
      <c r="D55" s="179" t="s">
        <v>5050</v>
      </c>
      <c r="E55" s="112">
        <v>2015</v>
      </c>
      <c r="F55" s="112" t="s">
        <v>433</v>
      </c>
      <c r="G55" s="112" t="s">
        <v>434</v>
      </c>
      <c r="H55" s="75"/>
      <c r="I55" s="112" t="s">
        <v>46</v>
      </c>
      <c r="J55" s="75"/>
      <c r="K55" s="112" t="s">
        <v>435</v>
      </c>
      <c r="L55" s="75"/>
      <c r="M55" s="112" t="s">
        <v>49</v>
      </c>
      <c r="N55" s="112">
        <v>2</v>
      </c>
      <c r="O55" s="75"/>
      <c r="P55" s="112">
        <v>16</v>
      </c>
      <c r="Q55" s="75"/>
      <c r="R55" s="112" t="s">
        <v>5</v>
      </c>
      <c r="S55" s="112" t="s">
        <v>4</v>
      </c>
      <c r="T55" s="209" t="s">
        <v>5059</v>
      </c>
      <c r="U55" s="210" t="s">
        <v>5059</v>
      </c>
      <c r="V55" s="211" t="s">
        <v>5059</v>
      </c>
      <c r="W55" s="112" t="s">
        <v>5061</v>
      </c>
      <c r="X55" s="112" t="s">
        <v>5061</v>
      </c>
      <c r="Y55" s="213" t="s">
        <v>5060</v>
      </c>
      <c r="Z55" s="3"/>
      <c r="AA55" s="3"/>
      <c r="AC55" s="3" t="s">
        <v>5137</v>
      </c>
    </row>
    <row r="56" spans="1:30" ht="15" customHeight="1" x14ac:dyDescent="0.35">
      <c r="A56" s="112">
        <v>60</v>
      </c>
      <c r="B56" s="112" t="s">
        <v>436</v>
      </c>
      <c r="C56" s="75"/>
      <c r="D56" s="112" t="s">
        <v>437</v>
      </c>
      <c r="E56" s="112">
        <v>2020</v>
      </c>
      <c r="F56" s="112" t="s">
        <v>438</v>
      </c>
      <c r="G56" s="112" t="s">
        <v>439</v>
      </c>
      <c r="H56" s="112" t="s">
        <v>440</v>
      </c>
      <c r="I56" s="112" t="s">
        <v>46</v>
      </c>
      <c r="J56" s="112" t="s">
        <v>441</v>
      </c>
      <c r="K56" s="112" t="s">
        <v>442</v>
      </c>
      <c r="L56" s="75"/>
      <c r="M56" s="112" t="s">
        <v>49</v>
      </c>
      <c r="N56" s="112">
        <v>1</v>
      </c>
      <c r="O56" s="75"/>
      <c r="P56" s="112">
        <v>30</v>
      </c>
      <c r="Q56" s="75"/>
      <c r="R56" s="112" t="s">
        <v>5</v>
      </c>
      <c r="S56" s="112" t="s">
        <v>4</v>
      </c>
      <c r="T56" s="209" t="s">
        <v>5059</v>
      </c>
      <c r="U56" s="210" t="s">
        <v>5059</v>
      </c>
      <c r="V56" s="211" t="s">
        <v>5059</v>
      </c>
      <c r="W56" s="112" t="s">
        <v>5061</v>
      </c>
      <c r="X56" s="112" t="s">
        <v>5061</v>
      </c>
      <c r="Y56" s="213" t="s">
        <v>5060</v>
      </c>
      <c r="Z56" s="3" t="s">
        <v>5138</v>
      </c>
      <c r="AA56" s="3"/>
      <c r="AB56" s="3" t="s">
        <v>5139</v>
      </c>
      <c r="AC56" s="3" t="s">
        <v>5140</v>
      </c>
    </row>
    <row r="57" spans="1:30" ht="15" customHeight="1" x14ac:dyDescent="0.35">
      <c r="A57" s="112">
        <v>66</v>
      </c>
      <c r="B57" s="112" t="s">
        <v>466</v>
      </c>
      <c r="C57" s="112" t="s">
        <v>467</v>
      </c>
      <c r="D57" s="112" t="s">
        <v>468</v>
      </c>
      <c r="E57" s="112" t="s">
        <v>333</v>
      </c>
      <c r="F57" s="112" t="s">
        <v>469</v>
      </c>
      <c r="G57" s="112" t="s">
        <v>470</v>
      </c>
      <c r="H57" s="75"/>
      <c r="I57" s="112" t="s">
        <v>46</v>
      </c>
      <c r="J57" s="112" t="s">
        <v>313</v>
      </c>
      <c r="K57" s="75"/>
      <c r="L57" s="75"/>
      <c r="M57" s="75"/>
      <c r="N57" s="112">
        <v>3</v>
      </c>
      <c r="O57" s="75"/>
      <c r="P57" s="112">
        <v>13</v>
      </c>
      <c r="Q57" s="75"/>
      <c r="R57" s="112" t="s">
        <v>3</v>
      </c>
      <c r="S57" s="112" t="s">
        <v>23</v>
      </c>
      <c r="T57" s="209" t="s">
        <v>5059</v>
      </c>
      <c r="U57" s="210" t="s">
        <v>5059</v>
      </c>
      <c r="V57" s="211" t="s">
        <v>5059</v>
      </c>
      <c r="W57" s="112" t="s">
        <v>5061</v>
      </c>
      <c r="X57" s="112" t="s">
        <v>5061</v>
      </c>
      <c r="Y57" s="213" t="s">
        <v>5060</v>
      </c>
      <c r="Z57" s="3" t="s">
        <v>5141</v>
      </c>
      <c r="AA57" s="3"/>
      <c r="AB57" s="3"/>
      <c r="AC57" s="3" t="s">
        <v>5142</v>
      </c>
    </row>
    <row r="58" spans="1:30" ht="15" customHeight="1" x14ac:dyDescent="0.35">
      <c r="A58" s="112">
        <v>122</v>
      </c>
      <c r="B58" s="112" t="s">
        <v>717</v>
      </c>
      <c r="C58" s="112" t="s">
        <v>718</v>
      </c>
      <c r="D58" s="112" t="s">
        <v>131</v>
      </c>
      <c r="E58" s="112" t="s">
        <v>346</v>
      </c>
      <c r="F58" s="112" t="s">
        <v>719</v>
      </c>
      <c r="G58" s="112" t="s">
        <v>720</v>
      </c>
      <c r="H58" s="75"/>
      <c r="I58" s="112" t="s">
        <v>63</v>
      </c>
      <c r="J58" s="112" t="s">
        <v>305</v>
      </c>
      <c r="K58" s="75"/>
      <c r="L58" s="75"/>
      <c r="M58" s="75"/>
      <c r="N58" s="112">
        <v>2</v>
      </c>
      <c r="O58" s="75"/>
      <c r="P58" s="112">
        <v>20</v>
      </c>
      <c r="Q58" s="75"/>
      <c r="R58" s="112" t="s">
        <v>3</v>
      </c>
      <c r="S58" s="112" t="s">
        <v>22</v>
      </c>
      <c r="T58" s="209" t="s">
        <v>5059</v>
      </c>
      <c r="U58" s="210" t="s">
        <v>5059</v>
      </c>
      <c r="V58" s="211" t="s">
        <v>5059</v>
      </c>
      <c r="W58" s="112" t="s">
        <v>5061</v>
      </c>
      <c r="X58" s="112" t="s">
        <v>5123</v>
      </c>
      <c r="Y58" s="213" t="s">
        <v>5060</v>
      </c>
      <c r="Z58" s="3" t="s">
        <v>5143</v>
      </c>
      <c r="AA58" s="3"/>
      <c r="AB58" s="3" t="s">
        <v>5144</v>
      </c>
      <c r="AC58" s="3" t="s">
        <v>5145</v>
      </c>
      <c r="AD58" s="25"/>
    </row>
    <row r="59" spans="1:30" ht="15" customHeight="1" x14ac:dyDescent="0.35">
      <c r="A59" s="112">
        <v>1161</v>
      </c>
      <c r="B59" s="112" t="s">
        <v>4033</v>
      </c>
      <c r="C59" s="112" t="s">
        <v>4034</v>
      </c>
      <c r="D59" s="112" t="s">
        <v>116</v>
      </c>
      <c r="E59" s="112" t="s">
        <v>302</v>
      </c>
      <c r="F59" s="112" t="s">
        <v>4035</v>
      </c>
      <c r="G59" s="197" t="s">
        <v>4980</v>
      </c>
      <c r="H59" s="75"/>
      <c r="I59" s="112" t="s">
        <v>63</v>
      </c>
      <c r="J59" s="112" t="s">
        <v>3728</v>
      </c>
      <c r="K59" s="75"/>
      <c r="L59" s="75"/>
      <c r="M59" s="75"/>
      <c r="N59" s="112">
        <v>47</v>
      </c>
      <c r="O59" s="75"/>
      <c r="P59" s="112">
        <v>38</v>
      </c>
      <c r="Q59" s="75"/>
      <c r="R59" s="112" t="s">
        <v>3</v>
      </c>
      <c r="S59" s="112" t="s">
        <v>19</v>
      </c>
      <c r="T59" s="209" t="s">
        <v>5059</v>
      </c>
      <c r="U59" s="210" t="s">
        <v>5059</v>
      </c>
      <c r="V59" s="211" t="s">
        <v>5059</v>
      </c>
      <c r="W59" s="112" t="s">
        <v>5061</v>
      </c>
      <c r="X59" s="112" t="s">
        <v>5061</v>
      </c>
      <c r="Y59" s="213" t="s">
        <v>5060</v>
      </c>
      <c r="Z59" s="3" t="s">
        <v>5148</v>
      </c>
      <c r="AA59" s="3"/>
      <c r="AB59" s="3"/>
      <c r="AC59" s="3" t="s">
        <v>5149</v>
      </c>
    </row>
    <row r="60" spans="1:30" ht="15" customHeight="1" x14ac:dyDescent="0.35">
      <c r="A60" s="112">
        <v>1254</v>
      </c>
      <c r="B60" s="112" t="s">
        <v>4364</v>
      </c>
      <c r="C60" s="112" t="s">
        <v>4365</v>
      </c>
      <c r="D60" s="112" t="s">
        <v>3875</v>
      </c>
      <c r="E60" s="112" t="s">
        <v>288</v>
      </c>
      <c r="F60" s="112" t="s">
        <v>4366</v>
      </c>
      <c r="G60" s="198" t="s">
        <v>5150</v>
      </c>
      <c r="H60" s="75"/>
      <c r="I60" s="112" t="s">
        <v>63</v>
      </c>
      <c r="J60" s="112" t="s">
        <v>3728</v>
      </c>
      <c r="K60" s="75"/>
      <c r="L60" s="75"/>
      <c r="M60" s="75"/>
      <c r="N60" s="112">
        <v>11</v>
      </c>
      <c r="O60" s="75"/>
      <c r="P60" s="112">
        <v>36</v>
      </c>
      <c r="Q60" s="75"/>
      <c r="R60" s="112" t="s">
        <v>5</v>
      </c>
      <c r="S60" s="112" t="s">
        <v>19</v>
      </c>
      <c r="T60" s="209" t="s">
        <v>5059</v>
      </c>
      <c r="U60" s="210" t="s">
        <v>5059</v>
      </c>
      <c r="V60" s="211" t="s">
        <v>5059</v>
      </c>
      <c r="W60" s="112" t="s">
        <v>5061</v>
      </c>
      <c r="X60" s="112" t="s">
        <v>5061</v>
      </c>
      <c r="Y60" s="213" t="s">
        <v>5060</v>
      </c>
      <c r="Z60" s="3" t="s">
        <v>5074</v>
      </c>
      <c r="AA60" s="3"/>
      <c r="AB60" s="3"/>
    </row>
    <row r="61" spans="1:30" ht="15" customHeight="1" x14ac:dyDescent="0.35">
      <c r="A61" s="3">
        <v>10</v>
      </c>
      <c r="B61" s="3" t="s">
        <v>107</v>
      </c>
      <c r="C61" s="3" t="s">
        <v>108</v>
      </c>
      <c r="D61" s="3" t="s">
        <v>109</v>
      </c>
      <c r="E61" s="3">
        <v>2020</v>
      </c>
      <c r="F61" s="3" t="s">
        <v>110</v>
      </c>
      <c r="G61" s="3" t="s">
        <v>111</v>
      </c>
      <c r="H61" s="3" t="s">
        <v>112</v>
      </c>
      <c r="I61" s="3" t="s">
        <v>63</v>
      </c>
      <c r="K61" s="3" t="s">
        <v>113</v>
      </c>
      <c r="M61" s="3" t="s">
        <v>49</v>
      </c>
      <c r="N61" s="3">
        <v>40</v>
      </c>
      <c r="P61" s="3">
        <v>118</v>
      </c>
      <c r="R61" s="3" t="s">
        <v>3</v>
      </c>
      <c r="S61" s="3" t="s">
        <v>4</v>
      </c>
      <c r="T61" s="21"/>
      <c r="U61" s="206" t="s">
        <v>5059</v>
      </c>
      <c r="V61" s="207" t="s">
        <v>5151</v>
      </c>
      <c r="W61" s="3"/>
      <c r="X61" s="3"/>
      <c r="Y61" s="20"/>
      <c r="Z61" s="3"/>
      <c r="AA61" s="3"/>
      <c r="AB61" s="3"/>
    </row>
    <row r="62" spans="1:30" ht="15" customHeight="1" x14ac:dyDescent="0.35">
      <c r="A62" s="3">
        <v>53</v>
      </c>
      <c r="B62" s="3" t="s">
        <v>393</v>
      </c>
      <c r="C62" s="3" t="s">
        <v>394</v>
      </c>
      <c r="D62" s="3" t="s">
        <v>395</v>
      </c>
      <c r="E62" s="3" t="s">
        <v>396</v>
      </c>
      <c r="F62" s="3" t="s">
        <v>397</v>
      </c>
      <c r="G62" s="3" t="s">
        <v>398</v>
      </c>
      <c r="I62" s="3" t="s">
        <v>46</v>
      </c>
      <c r="J62" s="3" t="s">
        <v>399</v>
      </c>
      <c r="L62" s="3" t="s">
        <v>400</v>
      </c>
      <c r="M62" s="3" t="s">
        <v>49</v>
      </c>
      <c r="N62" s="3">
        <v>8</v>
      </c>
      <c r="P62" s="3">
        <v>17</v>
      </c>
      <c r="R62" s="3" t="s">
        <v>5</v>
      </c>
      <c r="S62" s="3" t="s">
        <v>4</v>
      </c>
      <c r="T62" s="15"/>
      <c r="U62" s="206" t="s">
        <v>5059</v>
      </c>
      <c r="V62" s="207" t="s">
        <v>5151</v>
      </c>
      <c r="W62" s="3"/>
      <c r="X62" s="3"/>
      <c r="Z62" s="3"/>
      <c r="AA62" s="3"/>
      <c r="AB62" s="3"/>
    </row>
    <row r="63" spans="1:30" ht="15" customHeight="1" x14ac:dyDescent="0.35">
      <c r="A63" s="3">
        <v>61</v>
      </c>
      <c r="B63" s="3" t="s">
        <v>443</v>
      </c>
      <c r="C63" s="3" t="s">
        <v>444</v>
      </c>
      <c r="D63" s="3" t="s">
        <v>445</v>
      </c>
      <c r="E63" s="3" t="s">
        <v>325</v>
      </c>
      <c r="F63" s="3" t="s">
        <v>446</v>
      </c>
      <c r="G63" s="3" t="s">
        <v>447</v>
      </c>
      <c r="I63" s="3" t="s">
        <v>46</v>
      </c>
      <c r="J63" s="3" t="s">
        <v>313</v>
      </c>
      <c r="N63" s="3">
        <v>3</v>
      </c>
      <c r="P63" s="3">
        <v>13</v>
      </c>
      <c r="R63" s="3" t="s">
        <v>3</v>
      </c>
      <c r="S63" s="3" t="s">
        <v>23</v>
      </c>
      <c r="T63" s="15"/>
      <c r="U63" s="206" t="s">
        <v>5059</v>
      </c>
      <c r="V63" s="207" t="s">
        <v>5151</v>
      </c>
      <c r="W63" s="3"/>
      <c r="X63" s="3"/>
      <c r="Z63" s="3"/>
      <c r="AA63" s="3"/>
      <c r="AB63" s="3"/>
    </row>
    <row r="64" spans="1:30" ht="15" customHeight="1" x14ac:dyDescent="0.35">
      <c r="A64" s="3">
        <v>65</v>
      </c>
      <c r="B64" s="3" t="s">
        <v>460</v>
      </c>
      <c r="C64" s="3" t="s">
        <v>461</v>
      </c>
      <c r="D64" s="3" t="s">
        <v>462</v>
      </c>
      <c r="E64" s="3" t="s">
        <v>463</v>
      </c>
      <c r="F64" s="3" t="s">
        <v>464</v>
      </c>
      <c r="G64" s="3" t="s">
        <v>465</v>
      </c>
      <c r="I64" s="3" t="s">
        <v>46</v>
      </c>
      <c r="J64" s="3" t="s">
        <v>313</v>
      </c>
      <c r="N64" s="3">
        <v>13</v>
      </c>
      <c r="P64" s="3">
        <v>9</v>
      </c>
      <c r="R64" s="3" t="s">
        <v>3</v>
      </c>
      <c r="S64" s="3" t="s">
        <v>23</v>
      </c>
      <c r="T64" s="15"/>
      <c r="U64" s="206" t="s">
        <v>5059</v>
      </c>
      <c r="V64" s="207" t="s">
        <v>5151</v>
      </c>
      <c r="W64" s="3"/>
      <c r="X64" s="3"/>
      <c r="Z64" s="3"/>
      <c r="AA64" s="3"/>
      <c r="AB64" s="3"/>
    </row>
    <row r="65" spans="1:28" ht="15" customHeight="1" x14ac:dyDescent="0.35">
      <c r="A65" s="3">
        <v>74</v>
      </c>
      <c r="B65" s="3" t="s">
        <v>501</v>
      </c>
      <c r="C65" s="3" t="s">
        <v>502</v>
      </c>
      <c r="D65" s="3" t="s">
        <v>131</v>
      </c>
      <c r="E65" s="3" t="s">
        <v>310</v>
      </c>
      <c r="F65" s="3" t="s">
        <v>503</v>
      </c>
      <c r="G65" s="3" t="s">
        <v>504</v>
      </c>
      <c r="I65" s="3" t="s">
        <v>63</v>
      </c>
      <c r="J65" s="3" t="s">
        <v>305</v>
      </c>
      <c r="N65" s="3">
        <v>8</v>
      </c>
      <c r="P65" s="3">
        <v>48</v>
      </c>
      <c r="R65" s="3" t="s">
        <v>3</v>
      </c>
      <c r="S65" s="3" t="s">
        <v>22</v>
      </c>
      <c r="T65" s="15"/>
      <c r="U65" s="206" t="s">
        <v>5059</v>
      </c>
      <c r="V65" s="207" t="s">
        <v>5151</v>
      </c>
      <c r="W65" s="3"/>
      <c r="X65" s="3"/>
      <c r="Z65" s="3"/>
      <c r="AA65" s="3"/>
      <c r="AB65" s="3"/>
    </row>
    <row r="66" spans="1:28" ht="15" customHeight="1" x14ac:dyDescent="0.35">
      <c r="A66" s="3">
        <v>78</v>
      </c>
      <c r="B66" s="3" t="s">
        <v>521</v>
      </c>
      <c r="C66" s="3" t="s">
        <v>522</v>
      </c>
      <c r="D66" s="3" t="s">
        <v>517</v>
      </c>
      <c r="E66" s="3" t="s">
        <v>333</v>
      </c>
      <c r="F66" s="3" t="s">
        <v>523</v>
      </c>
      <c r="G66" s="3" t="s">
        <v>524</v>
      </c>
      <c r="I66" s="3" t="s">
        <v>63</v>
      </c>
      <c r="J66" s="3" t="s">
        <v>520</v>
      </c>
      <c r="N66" s="3">
        <v>17</v>
      </c>
      <c r="P66" s="3">
        <v>78</v>
      </c>
      <c r="R66" s="3" t="s">
        <v>3</v>
      </c>
      <c r="S66" s="3" t="s">
        <v>22</v>
      </c>
      <c r="T66" s="15"/>
      <c r="U66" s="206" t="s">
        <v>5059</v>
      </c>
      <c r="V66" s="207" t="s">
        <v>5151</v>
      </c>
      <c r="W66" s="3"/>
      <c r="X66" s="3"/>
      <c r="Z66" s="3"/>
      <c r="AA66" s="3"/>
      <c r="AB66" s="3"/>
    </row>
    <row r="67" spans="1:28" ht="15" customHeight="1" x14ac:dyDescent="0.35">
      <c r="A67" s="3">
        <v>99</v>
      </c>
      <c r="B67" s="3" t="s">
        <v>614</v>
      </c>
      <c r="C67" s="3" t="s">
        <v>615</v>
      </c>
      <c r="D67" s="3" t="s">
        <v>616</v>
      </c>
      <c r="E67" s="3" t="s">
        <v>302</v>
      </c>
      <c r="F67" s="3" t="s">
        <v>617</v>
      </c>
      <c r="G67" s="3" t="s">
        <v>618</v>
      </c>
      <c r="I67" s="3" t="s">
        <v>46</v>
      </c>
      <c r="J67" s="3" t="s">
        <v>298</v>
      </c>
      <c r="N67" s="3">
        <v>53</v>
      </c>
      <c r="P67" s="3">
        <v>9</v>
      </c>
      <c r="R67" s="3" t="s">
        <v>3</v>
      </c>
      <c r="S67" s="3" t="s">
        <v>22</v>
      </c>
      <c r="T67" s="15"/>
      <c r="U67" s="206" t="s">
        <v>5059</v>
      </c>
      <c r="V67" s="207" t="s">
        <v>5151</v>
      </c>
      <c r="W67" s="3"/>
      <c r="X67" s="3"/>
      <c r="Z67" s="3"/>
      <c r="AA67" s="3"/>
      <c r="AB67" s="3"/>
    </row>
    <row r="68" spans="1:28" ht="15" customHeight="1" x14ac:dyDescent="0.35">
      <c r="A68" s="3">
        <v>149</v>
      </c>
      <c r="B68" s="3" t="s">
        <v>825</v>
      </c>
      <c r="C68" s="3" t="s">
        <v>826</v>
      </c>
      <c r="D68" s="3" t="s">
        <v>602</v>
      </c>
      <c r="E68" s="3" t="s">
        <v>333</v>
      </c>
      <c r="F68" s="3" t="s">
        <v>827</v>
      </c>
      <c r="G68" s="3" t="s">
        <v>828</v>
      </c>
      <c r="I68" s="3" t="s">
        <v>63</v>
      </c>
      <c r="J68" s="3" t="s">
        <v>646</v>
      </c>
      <c r="N68" s="3">
        <v>14</v>
      </c>
      <c r="P68" s="3">
        <v>134</v>
      </c>
      <c r="R68" s="3" t="s">
        <v>5</v>
      </c>
      <c r="S68" s="3" t="s">
        <v>22</v>
      </c>
      <c r="T68" s="15"/>
      <c r="U68" s="206" t="s">
        <v>5059</v>
      </c>
      <c r="V68" s="207" t="s">
        <v>5151</v>
      </c>
      <c r="W68" s="3"/>
      <c r="X68" s="3"/>
      <c r="Z68" s="3"/>
      <c r="AA68" s="3"/>
      <c r="AB68" s="3"/>
    </row>
    <row r="69" spans="1:28" ht="15" customHeight="1" x14ac:dyDescent="0.35">
      <c r="A69" s="3">
        <v>172</v>
      </c>
      <c r="B69" s="3" t="s">
        <v>930</v>
      </c>
      <c r="C69" s="3" t="s">
        <v>931</v>
      </c>
      <c r="D69" s="3" t="s">
        <v>131</v>
      </c>
      <c r="E69" s="3" t="s">
        <v>288</v>
      </c>
      <c r="F69" s="3" t="s">
        <v>932</v>
      </c>
      <c r="G69" s="3" t="s">
        <v>933</v>
      </c>
      <c r="I69" s="3" t="s">
        <v>63</v>
      </c>
      <c r="J69" s="3" t="s">
        <v>305</v>
      </c>
      <c r="N69" s="3">
        <v>2</v>
      </c>
      <c r="P69" s="3">
        <v>42</v>
      </c>
      <c r="R69" s="3" t="s">
        <v>5</v>
      </c>
      <c r="S69" s="3" t="s">
        <v>22</v>
      </c>
      <c r="T69" s="15"/>
      <c r="U69" s="206" t="s">
        <v>5059</v>
      </c>
      <c r="V69" s="207" t="s">
        <v>5151</v>
      </c>
      <c r="W69" s="3"/>
      <c r="X69" s="3"/>
      <c r="Z69" s="3"/>
      <c r="AA69" s="3"/>
      <c r="AB69" s="3"/>
    </row>
    <row r="70" spans="1:28" ht="15" customHeight="1" x14ac:dyDescent="0.35">
      <c r="A70" s="3">
        <v>176</v>
      </c>
      <c r="B70" s="3" t="s">
        <v>944</v>
      </c>
      <c r="C70" s="3" t="s">
        <v>945</v>
      </c>
      <c r="D70" s="3" t="s">
        <v>131</v>
      </c>
      <c r="E70" s="3" t="s">
        <v>396</v>
      </c>
      <c r="F70" s="3" t="s">
        <v>946</v>
      </c>
      <c r="G70" s="3" t="s">
        <v>947</v>
      </c>
      <c r="I70" s="3" t="s">
        <v>63</v>
      </c>
      <c r="J70" s="3" t="s">
        <v>305</v>
      </c>
      <c r="N70" s="3">
        <v>6</v>
      </c>
      <c r="P70" s="3">
        <v>53</v>
      </c>
      <c r="R70" s="3" t="s">
        <v>5</v>
      </c>
      <c r="S70" s="3" t="s">
        <v>22</v>
      </c>
      <c r="T70" s="15"/>
      <c r="U70" s="206" t="s">
        <v>5059</v>
      </c>
      <c r="V70" s="207" t="s">
        <v>5151</v>
      </c>
      <c r="W70" s="3"/>
      <c r="X70" s="3"/>
      <c r="Z70" s="3"/>
      <c r="AA70" s="3"/>
      <c r="AB70" s="3"/>
    </row>
    <row r="71" spans="1:28" ht="15" customHeight="1" x14ac:dyDescent="0.35">
      <c r="A71" s="3">
        <v>190</v>
      </c>
      <c r="B71" s="3" t="s">
        <v>1003</v>
      </c>
      <c r="C71" s="3" t="s">
        <v>1004</v>
      </c>
      <c r="D71" s="3" t="s">
        <v>1005</v>
      </c>
      <c r="E71" s="3" t="s">
        <v>556</v>
      </c>
      <c r="F71" s="3" t="s">
        <v>1006</v>
      </c>
      <c r="G71" s="3" t="s">
        <v>1007</v>
      </c>
      <c r="I71" s="3" t="s">
        <v>46</v>
      </c>
      <c r="J71" s="3" t="s">
        <v>298</v>
      </c>
      <c r="P71" s="3">
        <v>25</v>
      </c>
      <c r="R71" s="3" t="s">
        <v>5</v>
      </c>
      <c r="S71" s="3" t="s">
        <v>22</v>
      </c>
      <c r="T71" s="15"/>
      <c r="U71" s="206" t="s">
        <v>5059</v>
      </c>
      <c r="V71" s="207" t="s">
        <v>5151</v>
      </c>
      <c r="W71" s="3"/>
      <c r="X71" s="3"/>
      <c r="Z71" s="3"/>
      <c r="AA71" s="3"/>
      <c r="AB71" s="3"/>
    </row>
    <row r="72" spans="1:28" ht="15" customHeight="1" x14ac:dyDescent="0.35">
      <c r="A72" s="3">
        <v>208</v>
      </c>
      <c r="B72" s="3" t="s">
        <v>1077</v>
      </c>
      <c r="C72" s="3" t="s">
        <v>1078</v>
      </c>
      <c r="D72" s="3" t="s">
        <v>1079</v>
      </c>
      <c r="E72" s="3" t="s">
        <v>639</v>
      </c>
      <c r="F72" s="3" t="s">
        <v>1080</v>
      </c>
      <c r="G72" s="3" t="s">
        <v>1081</v>
      </c>
      <c r="I72" s="3" t="s">
        <v>46</v>
      </c>
      <c r="J72" s="3" t="s">
        <v>298</v>
      </c>
      <c r="N72" s="3">
        <v>10</v>
      </c>
      <c r="P72" s="3">
        <v>37</v>
      </c>
      <c r="R72" s="3" t="s">
        <v>5</v>
      </c>
      <c r="S72" s="3" t="s">
        <v>22</v>
      </c>
      <c r="T72" s="15"/>
      <c r="U72" s="206" t="s">
        <v>5059</v>
      </c>
      <c r="V72" s="207" t="s">
        <v>5151</v>
      </c>
      <c r="W72" s="3"/>
      <c r="X72" s="3"/>
      <c r="Z72" s="3"/>
      <c r="AA72" s="3"/>
      <c r="AB72" s="3"/>
    </row>
    <row r="73" spans="1:28" ht="15" customHeight="1" x14ac:dyDescent="0.35">
      <c r="A73" s="3">
        <v>391</v>
      </c>
      <c r="B73" s="3" t="s">
        <v>1640</v>
      </c>
      <c r="C73" s="3" t="s">
        <v>1641</v>
      </c>
      <c r="D73" s="3" t="s">
        <v>1642</v>
      </c>
      <c r="E73" s="3" t="s">
        <v>346</v>
      </c>
      <c r="F73" s="3" t="s">
        <v>1643</v>
      </c>
      <c r="G73" s="3" t="s">
        <v>4838</v>
      </c>
      <c r="I73" s="3" t="s">
        <v>63</v>
      </c>
      <c r="J73" s="3" t="s">
        <v>1118</v>
      </c>
      <c r="P73" s="3">
        <v>36</v>
      </c>
      <c r="R73" s="3" t="s">
        <v>3</v>
      </c>
      <c r="S73" s="3" t="s">
        <v>18</v>
      </c>
      <c r="T73" s="15"/>
      <c r="U73" s="206" t="s">
        <v>5059</v>
      </c>
      <c r="V73" s="207" t="s">
        <v>5151</v>
      </c>
      <c r="W73" s="3"/>
      <c r="X73" s="3"/>
      <c r="Z73" s="3"/>
      <c r="AA73" s="3"/>
      <c r="AB73" s="3"/>
    </row>
    <row r="74" spans="1:28" ht="15" customHeight="1" x14ac:dyDescent="0.35">
      <c r="A74" s="3">
        <v>491</v>
      </c>
      <c r="B74" s="3" t="s">
        <v>1935</v>
      </c>
      <c r="C74" s="3" t="s">
        <v>1936</v>
      </c>
      <c r="D74" s="3" t="s">
        <v>1937</v>
      </c>
      <c r="E74" s="3" t="s">
        <v>302</v>
      </c>
      <c r="F74" s="3" t="s">
        <v>1938</v>
      </c>
      <c r="G74" s="3" t="s">
        <v>4862</v>
      </c>
      <c r="I74" s="3" t="s">
        <v>63</v>
      </c>
      <c r="J74" s="3" t="s">
        <v>1118</v>
      </c>
      <c r="N74" s="3">
        <v>60</v>
      </c>
      <c r="P74" s="3">
        <v>34</v>
      </c>
      <c r="R74" s="3" t="s">
        <v>3</v>
      </c>
      <c r="S74" s="3" t="s">
        <v>18</v>
      </c>
      <c r="T74" s="15"/>
      <c r="U74" s="206" t="s">
        <v>5059</v>
      </c>
      <c r="V74" s="207" t="s">
        <v>5151</v>
      </c>
      <c r="W74" s="3"/>
      <c r="X74" s="3"/>
      <c r="Z74" s="3"/>
      <c r="AA74" s="3"/>
      <c r="AB74" s="3"/>
    </row>
    <row r="75" spans="1:28" ht="15" customHeight="1" x14ac:dyDescent="0.35">
      <c r="A75" s="3">
        <v>584</v>
      </c>
      <c r="B75" s="3" t="s">
        <v>2176</v>
      </c>
      <c r="C75" s="3" t="s">
        <v>2177</v>
      </c>
      <c r="D75" s="3" t="s">
        <v>1828</v>
      </c>
      <c r="E75" s="3" t="s">
        <v>493</v>
      </c>
      <c r="F75" s="3" t="s">
        <v>2178</v>
      </c>
      <c r="G75" s="4" t="s">
        <v>4820</v>
      </c>
      <c r="I75" s="3" t="s">
        <v>63</v>
      </c>
      <c r="J75" s="3" t="s">
        <v>1118</v>
      </c>
      <c r="N75" s="3">
        <v>5</v>
      </c>
      <c r="P75" s="3">
        <v>29</v>
      </c>
      <c r="R75" s="3" t="s">
        <v>3</v>
      </c>
      <c r="S75" s="3" t="s">
        <v>18</v>
      </c>
      <c r="T75" s="15"/>
      <c r="U75" s="206" t="s">
        <v>5059</v>
      </c>
      <c r="V75" s="207" t="s">
        <v>5151</v>
      </c>
      <c r="W75" s="3"/>
      <c r="X75" s="3"/>
      <c r="Z75" s="3"/>
      <c r="AA75" s="3"/>
      <c r="AB75" s="3"/>
    </row>
    <row r="76" spans="1:28" ht="15" customHeight="1" x14ac:dyDescent="0.35">
      <c r="A76" s="3">
        <v>706</v>
      </c>
      <c r="B76" s="3" t="s">
        <v>2487</v>
      </c>
      <c r="C76" s="3" t="s">
        <v>2488</v>
      </c>
      <c r="D76" s="3" t="s">
        <v>1390</v>
      </c>
      <c r="E76" s="3" t="s">
        <v>310</v>
      </c>
      <c r="F76" s="3" t="s">
        <v>2489</v>
      </c>
      <c r="G76" s="6" t="s">
        <v>4830</v>
      </c>
      <c r="I76" s="3" t="s">
        <v>63</v>
      </c>
      <c r="J76" s="3" t="s">
        <v>1118</v>
      </c>
      <c r="N76" s="3">
        <v>43</v>
      </c>
      <c r="P76" s="3">
        <v>36</v>
      </c>
      <c r="R76" s="3" t="s">
        <v>3</v>
      </c>
      <c r="S76" s="3" t="s">
        <v>18</v>
      </c>
      <c r="T76" s="15"/>
      <c r="U76" s="206" t="s">
        <v>5059</v>
      </c>
      <c r="V76" s="207" t="s">
        <v>5151</v>
      </c>
      <c r="W76" s="3"/>
      <c r="X76" s="3"/>
      <c r="Z76" s="3"/>
      <c r="AA76" s="3"/>
      <c r="AB76" s="3"/>
    </row>
    <row r="77" spans="1:28" ht="15" customHeight="1" x14ac:dyDescent="0.35">
      <c r="A77" s="3">
        <v>871</v>
      </c>
      <c r="B77" s="3" t="s">
        <v>3012</v>
      </c>
      <c r="C77" s="3" t="s">
        <v>3013</v>
      </c>
      <c r="D77" s="3" t="s">
        <v>2219</v>
      </c>
      <c r="E77" s="3" t="s">
        <v>302</v>
      </c>
      <c r="F77" s="3" t="s">
        <v>3014</v>
      </c>
      <c r="G77" s="6" t="s">
        <v>4849</v>
      </c>
      <c r="I77" s="3" t="s">
        <v>63</v>
      </c>
      <c r="J77" s="3" t="s">
        <v>1118</v>
      </c>
      <c r="N77" s="3">
        <v>79</v>
      </c>
      <c r="P77" s="3">
        <v>44</v>
      </c>
      <c r="R77" s="3" t="s">
        <v>5</v>
      </c>
      <c r="S77" s="3" t="s">
        <v>18</v>
      </c>
      <c r="T77" s="15"/>
      <c r="U77" s="206" t="s">
        <v>5059</v>
      </c>
      <c r="V77" s="207" t="s">
        <v>5151</v>
      </c>
      <c r="W77" s="3"/>
      <c r="X77" s="3"/>
      <c r="Z77" s="3"/>
      <c r="AA77" s="3"/>
      <c r="AB77" s="3"/>
    </row>
    <row r="78" spans="1:28" ht="15" customHeight="1" x14ac:dyDescent="0.35">
      <c r="A78" s="3">
        <v>884</v>
      </c>
      <c r="B78" s="3" t="s">
        <v>3059</v>
      </c>
      <c r="C78" s="3" t="s">
        <v>3060</v>
      </c>
      <c r="D78" s="3" t="s">
        <v>1565</v>
      </c>
      <c r="E78" s="3" t="s">
        <v>556</v>
      </c>
      <c r="F78" s="3" t="s">
        <v>3061</v>
      </c>
      <c r="G78" s="6" t="s">
        <v>4875</v>
      </c>
      <c r="I78" s="3" t="s">
        <v>63</v>
      </c>
      <c r="J78" s="3" t="s">
        <v>1118</v>
      </c>
      <c r="P78" s="3">
        <v>18</v>
      </c>
      <c r="R78" s="3" t="s">
        <v>5</v>
      </c>
      <c r="S78" s="3" t="s">
        <v>18</v>
      </c>
      <c r="T78" s="15"/>
      <c r="U78" s="206" t="s">
        <v>5059</v>
      </c>
      <c r="V78" s="207" t="s">
        <v>5151</v>
      </c>
      <c r="W78" s="3"/>
      <c r="X78" s="3"/>
      <c r="Z78" s="3"/>
      <c r="AA78" s="3"/>
      <c r="AB78" s="3"/>
    </row>
    <row r="79" spans="1:28" ht="15" customHeight="1" x14ac:dyDescent="0.35">
      <c r="A79" s="3">
        <v>910</v>
      </c>
      <c r="B79" s="3" t="s">
        <v>3150</v>
      </c>
      <c r="C79" s="3" t="s">
        <v>3151</v>
      </c>
      <c r="D79" s="3" t="s">
        <v>3152</v>
      </c>
      <c r="E79" s="3" t="s">
        <v>396</v>
      </c>
      <c r="F79" s="3" t="s">
        <v>3153</v>
      </c>
      <c r="G79" s="6" t="s">
        <v>5152</v>
      </c>
      <c r="I79" s="3" t="s">
        <v>63</v>
      </c>
      <c r="J79" s="3" t="s">
        <v>1118</v>
      </c>
      <c r="N79" s="3">
        <v>6</v>
      </c>
      <c r="P79" s="3">
        <v>48</v>
      </c>
      <c r="R79" s="3" t="s">
        <v>5</v>
      </c>
      <c r="S79" s="3" t="s">
        <v>18</v>
      </c>
      <c r="T79" s="15"/>
      <c r="U79" s="206" t="s">
        <v>5059</v>
      </c>
      <c r="V79" s="207" t="s">
        <v>5151</v>
      </c>
      <c r="W79" s="3"/>
      <c r="X79" s="3"/>
      <c r="Z79" s="3"/>
      <c r="AA79" s="3"/>
      <c r="AB79" s="3"/>
    </row>
    <row r="80" spans="1:28" ht="15" customHeight="1" x14ac:dyDescent="0.35">
      <c r="A80" s="3">
        <v>931</v>
      </c>
      <c r="B80" s="3" t="s">
        <v>3221</v>
      </c>
      <c r="C80" s="3" t="s">
        <v>3222</v>
      </c>
      <c r="D80" s="3" t="s">
        <v>1569</v>
      </c>
      <c r="E80" s="3" t="s">
        <v>295</v>
      </c>
      <c r="F80" s="3" t="s">
        <v>3223</v>
      </c>
      <c r="G80" s="6" t="s">
        <v>4858</v>
      </c>
      <c r="I80" s="3" t="s">
        <v>63</v>
      </c>
      <c r="J80" s="3" t="s">
        <v>1118</v>
      </c>
      <c r="N80" s="3">
        <v>10</v>
      </c>
      <c r="P80" s="3">
        <v>27</v>
      </c>
      <c r="R80" s="3" t="s">
        <v>5</v>
      </c>
      <c r="S80" s="3" t="s">
        <v>18</v>
      </c>
      <c r="T80" s="15"/>
      <c r="U80" s="206" t="s">
        <v>5059</v>
      </c>
      <c r="V80" s="207" t="s">
        <v>5151</v>
      </c>
      <c r="W80" s="3"/>
      <c r="X80" s="3"/>
      <c r="Z80" s="3"/>
      <c r="AA80" s="3"/>
      <c r="AB80" s="3"/>
    </row>
    <row r="81" spans="1:28" ht="15" customHeight="1" x14ac:dyDescent="0.35">
      <c r="A81" s="3">
        <v>949</v>
      </c>
      <c r="B81" s="3" t="s">
        <v>3281</v>
      </c>
      <c r="C81" s="3" t="s">
        <v>3282</v>
      </c>
      <c r="D81" s="3" t="s">
        <v>1600</v>
      </c>
      <c r="E81" s="3" t="s">
        <v>302</v>
      </c>
      <c r="F81" s="3" t="s">
        <v>3283</v>
      </c>
      <c r="G81" s="6" t="s">
        <v>4804</v>
      </c>
      <c r="I81" s="3" t="s">
        <v>63</v>
      </c>
      <c r="J81" s="3" t="s">
        <v>1118</v>
      </c>
      <c r="N81" s="3">
        <v>8</v>
      </c>
      <c r="P81" s="3">
        <v>30</v>
      </c>
      <c r="R81" s="3" t="s">
        <v>5</v>
      </c>
      <c r="S81" s="3" t="s">
        <v>18</v>
      </c>
      <c r="T81" s="15"/>
      <c r="U81" s="206" t="s">
        <v>5059</v>
      </c>
      <c r="V81" s="207" t="s">
        <v>5151</v>
      </c>
      <c r="W81" s="3"/>
      <c r="X81" s="3"/>
      <c r="Z81" s="3"/>
      <c r="AA81" s="3"/>
      <c r="AB81" s="3"/>
    </row>
    <row r="82" spans="1:28" ht="15" customHeight="1" x14ac:dyDescent="0.35">
      <c r="A82" s="3">
        <v>1011</v>
      </c>
      <c r="B82" s="3" t="s">
        <v>3494</v>
      </c>
      <c r="C82" s="3" t="s">
        <v>3495</v>
      </c>
      <c r="D82" s="3" t="s">
        <v>3152</v>
      </c>
      <c r="E82" s="3" t="s">
        <v>396</v>
      </c>
      <c r="F82" s="3" t="s">
        <v>3496</v>
      </c>
      <c r="G82" s="6" t="s">
        <v>4758</v>
      </c>
      <c r="I82" s="3" t="s">
        <v>63</v>
      </c>
      <c r="J82" s="3" t="s">
        <v>1118</v>
      </c>
      <c r="N82" s="3">
        <v>12</v>
      </c>
      <c r="P82" s="3">
        <v>50</v>
      </c>
      <c r="R82" s="3" t="s">
        <v>5</v>
      </c>
      <c r="S82" s="3" t="s">
        <v>18</v>
      </c>
      <c r="T82" s="15"/>
      <c r="U82" s="206" t="s">
        <v>5059</v>
      </c>
      <c r="V82" s="207" t="s">
        <v>5151</v>
      </c>
      <c r="W82" s="3"/>
      <c r="X82" s="3"/>
      <c r="Z82" s="3"/>
      <c r="AA82" s="3"/>
      <c r="AB82" s="3"/>
    </row>
    <row r="83" spans="1:28" ht="15" customHeight="1" x14ac:dyDescent="0.35">
      <c r="A83" s="3">
        <v>1017</v>
      </c>
      <c r="B83" s="3" t="s">
        <v>3515</v>
      </c>
      <c r="C83" s="3" t="s">
        <v>3516</v>
      </c>
      <c r="D83" s="3" t="s">
        <v>2523</v>
      </c>
      <c r="E83" s="3" t="s">
        <v>310</v>
      </c>
      <c r="F83" s="3" t="s">
        <v>3517</v>
      </c>
      <c r="G83" s="3" t="s">
        <v>3518</v>
      </c>
      <c r="I83" s="3" t="s">
        <v>63</v>
      </c>
      <c r="J83" s="3" t="s">
        <v>1118</v>
      </c>
      <c r="P83" s="3">
        <v>34</v>
      </c>
      <c r="R83" s="3" t="s">
        <v>5</v>
      </c>
      <c r="S83" s="3" t="s">
        <v>18</v>
      </c>
      <c r="T83" s="15"/>
      <c r="U83" s="206" t="s">
        <v>5059</v>
      </c>
      <c r="V83" s="207" t="s">
        <v>5151</v>
      </c>
      <c r="W83" s="3"/>
      <c r="X83" s="3"/>
      <c r="Z83" s="3"/>
      <c r="AA83" s="3"/>
      <c r="AB83" s="3"/>
    </row>
    <row r="84" spans="1:28" ht="15" customHeight="1" x14ac:dyDescent="0.35">
      <c r="A84" s="3">
        <v>1036</v>
      </c>
      <c r="B84" s="3" t="s">
        <v>3583</v>
      </c>
      <c r="C84" s="3" t="s">
        <v>3584</v>
      </c>
      <c r="D84" s="3" t="s">
        <v>3585</v>
      </c>
      <c r="E84" s="3" t="s">
        <v>333</v>
      </c>
      <c r="F84" s="3" t="s">
        <v>3586</v>
      </c>
      <c r="G84" s="3" t="s">
        <v>3587</v>
      </c>
      <c r="I84" s="3" t="s">
        <v>63</v>
      </c>
      <c r="J84" s="3" t="s">
        <v>1118</v>
      </c>
      <c r="N84" s="3">
        <v>114</v>
      </c>
      <c r="P84" s="3">
        <v>38</v>
      </c>
      <c r="R84" s="3" t="s">
        <v>5</v>
      </c>
      <c r="S84" s="3" t="s">
        <v>18</v>
      </c>
      <c r="T84" s="15"/>
      <c r="U84" s="206" t="s">
        <v>5059</v>
      </c>
      <c r="V84" s="207" t="s">
        <v>5151</v>
      </c>
      <c r="W84" s="3"/>
      <c r="X84" s="3"/>
      <c r="Z84" s="3"/>
      <c r="AA84" s="3"/>
      <c r="AB84" s="3"/>
    </row>
    <row r="85" spans="1:28" ht="15" customHeight="1" x14ac:dyDescent="0.35">
      <c r="A85" s="3">
        <v>1171</v>
      </c>
      <c r="B85" s="3" t="s">
        <v>4065</v>
      </c>
      <c r="C85" s="3" t="s">
        <v>4066</v>
      </c>
      <c r="D85" s="3" t="s">
        <v>3924</v>
      </c>
      <c r="E85" s="3" t="s">
        <v>493</v>
      </c>
      <c r="F85" s="3" t="s">
        <v>4067</v>
      </c>
      <c r="G85" s="3" t="s">
        <v>4068</v>
      </c>
      <c r="I85" s="3" t="s">
        <v>63</v>
      </c>
      <c r="J85" s="3" t="s">
        <v>3728</v>
      </c>
      <c r="N85" s="3">
        <v>3</v>
      </c>
      <c r="P85" s="3">
        <v>25</v>
      </c>
      <c r="R85" s="3" t="s">
        <v>3</v>
      </c>
      <c r="S85" s="3" t="s">
        <v>19</v>
      </c>
      <c r="T85" s="15"/>
      <c r="U85" s="206" t="s">
        <v>5059</v>
      </c>
      <c r="V85" s="207" t="s">
        <v>5151</v>
      </c>
      <c r="W85" s="3"/>
      <c r="X85" s="3"/>
      <c r="Z85" s="3"/>
      <c r="AA85" s="3"/>
      <c r="AB85" s="3"/>
    </row>
    <row r="86" spans="1:28" ht="15" customHeight="1" x14ac:dyDescent="0.35">
      <c r="A86" s="3">
        <v>1179</v>
      </c>
      <c r="B86" s="3" t="s">
        <v>4091</v>
      </c>
      <c r="C86" s="3" t="s">
        <v>4092</v>
      </c>
      <c r="D86" s="3" t="s">
        <v>3850</v>
      </c>
      <c r="E86" s="3" t="s">
        <v>639</v>
      </c>
      <c r="F86" s="3" t="s">
        <v>4093</v>
      </c>
      <c r="G86" s="3" t="s">
        <v>4094</v>
      </c>
      <c r="I86" s="3" t="s">
        <v>63</v>
      </c>
      <c r="J86" s="3" t="s">
        <v>3728</v>
      </c>
      <c r="N86" s="3">
        <v>26</v>
      </c>
      <c r="P86" s="3">
        <v>21</v>
      </c>
      <c r="R86" s="3" t="s">
        <v>3</v>
      </c>
      <c r="S86" s="3" t="s">
        <v>19</v>
      </c>
      <c r="T86" s="15"/>
      <c r="U86" s="206" t="s">
        <v>5059</v>
      </c>
      <c r="V86" s="207" t="s">
        <v>5151</v>
      </c>
      <c r="W86" s="3"/>
      <c r="X86" s="3"/>
      <c r="Z86" s="3"/>
      <c r="AA86" s="3"/>
      <c r="AB86" s="3"/>
    </row>
    <row r="87" spans="1:28" ht="15" customHeight="1" x14ac:dyDescent="0.35">
      <c r="A87" s="3">
        <v>1196</v>
      </c>
      <c r="B87" s="3" t="s">
        <v>4154</v>
      </c>
      <c r="C87" s="3" t="s">
        <v>4155</v>
      </c>
      <c r="D87" s="3" t="s">
        <v>3737</v>
      </c>
      <c r="E87" s="3" t="s">
        <v>302</v>
      </c>
      <c r="F87" s="3" t="s">
        <v>4156</v>
      </c>
      <c r="G87" s="7" t="s">
        <v>4904</v>
      </c>
      <c r="I87" s="3" t="s">
        <v>63</v>
      </c>
      <c r="J87" s="3" t="s">
        <v>3728</v>
      </c>
      <c r="N87" s="3">
        <v>45</v>
      </c>
      <c r="P87" s="3">
        <v>43</v>
      </c>
      <c r="R87" s="3" t="s">
        <v>3</v>
      </c>
      <c r="S87" s="3" t="s">
        <v>19</v>
      </c>
      <c r="T87" s="15"/>
      <c r="U87" s="206" t="s">
        <v>5059</v>
      </c>
      <c r="V87" s="207" t="s">
        <v>5151</v>
      </c>
      <c r="W87" s="3"/>
      <c r="X87" s="3"/>
      <c r="Z87" s="3"/>
      <c r="AA87" s="3"/>
      <c r="AB87" s="3"/>
    </row>
    <row r="88" spans="1:28" ht="15" customHeight="1" x14ac:dyDescent="0.35">
      <c r="A88" s="3">
        <v>1271</v>
      </c>
      <c r="B88" s="3" t="s">
        <v>4423</v>
      </c>
      <c r="C88" s="3" t="s">
        <v>4424</v>
      </c>
      <c r="D88" s="3" t="s">
        <v>3745</v>
      </c>
      <c r="E88" s="3" t="s">
        <v>288</v>
      </c>
      <c r="F88" s="3" t="s">
        <v>4425</v>
      </c>
      <c r="G88" s="3" t="s">
        <v>4426</v>
      </c>
      <c r="I88" s="3" t="s">
        <v>63</v>
      </c>
      <c r="J88" s="3" t="s">
        <v>3728</v>
      </c>
      <c r="N88" s="3">
        <v>12</v>
      </c>
      <c r="P88" s="3">
        <v>23</v>
      </c>
      <c r="R88" s="3" t="s">
        <v>5</v>
      </c>
      <c r="S88" s="3" t="s">
        <v>19</v>
      </c>
      <c r="T88" s="15"/>
      <c r="U88" s="206" t="s">
        <v>5059</v>
      </c>
      <c r="V88" s="207" t="s">
        <v>5151</v>
      </c>
      <c r="W88" s="3"/>
      <c r="X88" s="3"/>
      <c r="Z88" s="3"/>
      <c r="AA88" s="3"/>
      <c r="AB88" s="3"/>
    </row>
    <row r="89" spans="1:28" ht="15" customHeight="1" x14ac:dyDescent="0.35">
      <c r="A89" s="3">
        <v>1272</v>
      </c>
      <c r="B89" s="3" t="s">
        <v>4427</v>
      </c>
      <c r="C89" s="3" t="s">
        <v>4428</v>
      </c>
      <c r="D89" s="3" t="s">
        <v>4429</v>
      </c>
      <c r="E89" s="3" t="s">
        <v>493</v>
      </c>
      <c r="F89" s="3" t="s">
        <v>4430</v>
      </c>
      <c r="G89" s="3" t="s">
        <v>4431</v>
      </c>
      <c r="I89" s="3" t="s">
        <v>63</v>
      </c>
      <c r="J89" s="3" t="s">
        <v>3728</v>
      </c>
      <c r="N89" s="3">
        <v>49</v>
      </c>
      <c r="P89" s="3">
        <v>46</v>
      </c>
      <c r="R89" s="3" t="s">
        <v>5</v>
      </c>
      <c r="S89" s="3" t="s">
        <v>19</v>
      </c>
      <c r="T89" s="15"/>
      <c r="U89" s="206" t="s">
        <v>5059</v>
      </c>
      <c r="V89" s="207" t="s">
        <v>5151</v>
      </c>
      <c r="W89" s="3"/>
      <c r="X89" s="3"/>
      <c r="Z89" s="3"/>
      <c r="AA89" s="3"/>
      <c r="AB89" s="3"/>
    </row>
    <row r="90" spans="1:28" ht="15" customHeight="1" x14ac:dyDescent="0.35">
      <c r="A90" s="3">
        <v>1275</v>
      </c>
      <c r="B90" s="3" t="s">
        <v>4438</v>
      </c>
      <c r="C90" s="3" t="s">
        <v>4439</v>
      </c>
      <c r="D90" s="3" t="s">
        <v>3731</v>
      </c>
      <c r="E90" s="3" t="s">
        <v>295</v>
      </c>
      <c r="F90" s="3" t="s">
        <v>4440</v>
      </c>
      <c r="G90" s="7" t="s">
        <v>4926</v>
      </c>
      <c r="I90" s="3" t="s">
        <v>63</v>
      </c>
      <c r="J90" s="3" t="s">
        <v>3728</v>
      </c>
      <c r="N90" s="3">
        <v>2</v>
      </c>
      <c r="P90" s="3">
        <v>20</v>
      </c>
      <c r="R90" s="3" t="s">
        <v>5</v>
      </c>
      <c r="S90" s="3" t="s">
        <v>19</v>
      </c>
      <c r="T90" s="15"/>
      <c r="U90" s="206" t="s">
        <v>5059</v>
      </c>
      <c r="V90" s="207" t="s">
        <v>5151</v>
      </c>
      <c r="W90" s="3"/>
      <c r="X90" s="3"/>
      <c r="Z90" s="3"/>
      <c r="AA90" s="3"/>
      <c r="AB90" s="3"/>
    </row>
    <row r="91" spans="1:28" ht="15" customHeight="1" x14ac:dyDescent="0.35">
      <c r="A91" s="3">
        <v>1282</v>
      </c>
      <c r="B91" s="3" t="s">
        <v>4461</v>
      </c>
      <c r="C91" s="3" t="s">
        <v>4462</v>
      </c>
      <c r="D91" s="3" t="s">
        <v>3875</v>
      </c>
      <c r="E91" s="3" t="s">
        <v>639</v>
      </c>
      <c r="F91" s="3" t="s">
        <v>4463</v>
      </c>
      <c r="G91" s="7" t="s">
        <v>5153</v>
      </c>
      <c r="I91" s="3" t="s">
        <v>63</v>
      </c>
      <c r="J91" s="3" t="s">
        <v>3728</v>
      </c>
      <c r="N91" s="3">
        <v>8</v>
      </c>
      <c r="P91" s="3">
        <v>43</v>
      </c>
      <c r="R91" s="3" t="s">
        <v>5</v>
      </c>
      <c r="S91" s="3" t="s">
        <v>19</v>
      </c>
      <c r="T91" s="15"/>
      <c r="U91" s="206" t="s">
        <v>5059</v>
      </c>
      <c r="V91" s="207" t="s">
        <v>5151</v>
      </c>
      <c r="W91" s="3"/>
      <c r="X91" s="3"/>
      <c r="Z91" s="3"/>
      <c r="AA91" s="3"/>
      <c r="AB91" s="3"/>
    </row>
    <row r="92" spans="1:28" ht="15" customHeight="1" x14ac:dyDescent="0.35">
      <c r="A92" s="3">
        <v>1289</v>
      </c>
      <c r="B92" s="3" t="s">
        <v>4487</v>
      </c>
      <c r="C92" s="3" t="s">
        <v>4488</v>
      </c>
      <c r="D92" s="3" t="s">
        <v>3731</v>
      </c>
      <c r="E92" s="3" t="s">
        <v>310</v>
      </c>
      <c r="F92" s="3" t="s">
        <v>4489</v>
      </c>
      <c r="G92" s="7" t="s">
        <v>4922</v>
      </c>
      <c r="I92" s="3" t="s">
        <v>63</v>
      </c>
      <c r="J92" s="3" t="s">
        <v>3728</v>
      </c>
      <c r="N92" s="3">
        <v>6</v>
      </c>
      <c r="P92" s="3">
        <v>48</v>
      </c>
      <c r="R92" s="3" t="s">
        <v>5</v>
      </c>
      <c r="S92" s="3" t="s">
        <v>19</v>
      </c>
      <c r="T92" s="15"/>
      <c r="U92" s="206" t="s">
        <v>5059</v>
      </c>
      <c r="V92" s="207" t="s">
        <v>5151</v>
      </c>
      <c r="W92" s="3"/>
      <c r="X92" s="3"/>
      <c r="Z92" s="3"/>
      <c r="AA92" s="3"/>
      <c r="AB92" s="3"/>
    </row>
    <row r="93" spans="1:28" ht="15" customHeight="1" x14ac:dyDescent="0.35">
      <c r="A93" s="3">
        <v>1316</v>
      </c>
      <c r="B93" s="3" t="s">
        <v>4580</v>
      </c>
      <c r="C93" s="3" t="s">
        <v>4581</v>
      </c>
      <c r="D93" s="3" t="s">
        <v>116</v>
      </c>
      <c r="E93" s="3" t="s">
        <v>493</v>
      </c>
      <c r="F93" s="3" t="s">
        <v>4582</v>
      </c>
      <c r="G93" s="3" t="s">
        <v>4583</v>
      </c>
      <c r="I93" s="3" t="s">
        <v>63</v>
      </c>
      <c r="J93" s="3" t="s">
        <v>3728</v>
      </c>
      <c r="N93" s="3">
        <v>26</v>
      </c>
      <c r="P93" s="3">
        <v>57</v>
      </c>
      <c r="R93" s="3" t="s">
        <v>5</v>
      </c>
      <c r="S93" s="3" t="s">
        <v>19</v>
      </c>
      <c r="T93" s="15"/>
      <c r="U93" s="206" t="s">
        <v>5059</v>
      </c>
      <c r="V93" s="207" t="s">
        <v>5151</v>
      </c>
      <c r="W93" s="3"/>
      <c r="X93" s="3"/>
      <c r="Z93" s="3"/>
      <c r="AA93" s="3"/>
      <c r="AB93" s="3"/>
    </row>
    <row r="94" spans="1:28" ht="15" customHeight="1" x14ac:dyDescent="0.35">
      <c r="A94" s="3">
        <v>1324</v>
      </c>
      <c r="B94" s="3" t="s">
        <v>4606</v>
      </c>
      <c r="C94" s="3" t="s">
        <v>4607</v>
      </c>
      <c r="D94" s="3" t="s">
        <v>3924</v>
      </c>
      <c r="E94" s="3" t="s">
        <v>639</v>
      </c>
      <c r="F94" s="3" t="s">
        <v>4608</v>
      </c>
      <c r="G94" s="3" t="s">
        <v>4609</v>
      </c>
      <c r="I94" s="3" t="s">
        <v>63</v>
      </c>
      <c r="J94" s="3" t="s">
        <v>3728</v>
      </c>
      <c r="N94" s="3">
        <v>31</v>
      </c>
      <c r="P94" s="3">
        <v>27</v>
      </c>
      <c r="R94" s="3" t="s">
        <v>5</v>
      </c>
      <c r="S94" s="3" t="s">
        <v>19</v>
      </c>
      <c r="T94" s="15"/>
      <c r="U94" s="206" t="s">
        <v>5059</v>
      </c>
      <c r="V94" s="207" t="s">
        <v>5151</v>
      </c>
      <c r="W94" s="3"/>
      <c r="X94" s="3"/>
      <c r="Z94" s="3"/>
      <c r="AA94" s="3"/>
      <c r="AB94" s="3"/>
    </row>
    <row r="95" spans="1:28" ht="15" customHeight="1" x14ac:dyDescent="0.35">
      <c r="A95" s="3">
        <v>1327</v>
      </c>
      <c r="B95" s="3" t="s">
        <v>4618</v>
      </c>
      <c r="C95" s="3" t="s">
        <v>4619</v>
      </c>
      <c r="D95" s="3" t="s">
        <v>3924</v>
      </c>
      <c r="E95" s="3" t="s">
        <v>639</v>
      </c>
      <c r="F95" s="3" t="s">
        <v>4620</v>
      </c>
      <c r="G95" s="3" t="s">
        <v>4621</v>
      </c>
      <c r="I95" s="3" t="s">
        <v>63</v>
      </c>
      <c r="J95" s="3" t="s">
        <v>3728</v>
      </c>
      <c r="N95" s="3">
        <v>6</v>
      </c>
      <c r="P95" s="3">
        <v>53</v>
      </c>
      <c r="R95" s="3" t="s">
        <v>5</v>
      </c>
      <c r="S95" s="3" t="s">
        <v>19</v>
      </c>
      <c r="T95" s="15"/>
      <c r="U95" s="206" t="s">
        <v>5059</v>
      </c>
      <c r="V95" s="207" t="s">
        <v>5151</v>
      </c>
      <c r="W95" s="3"/>
      <c r="X95" s="3"/>
      <c r="Z95" s="3"/>
      <c r="AA95" s="3"/>
      <c r="AB95" s="3"/>
    </row>
    <row r="96" spans="1:28" ht="15" customHeight="1" x14ac:dyDescent="0.35">
      <c r="A96" s="3">
        <v>1333</v>
      </c>
      <c r="B96" s="3" t="s">
        <v>4638</v>
      </c>
      <c r="C96" s="3" t="s">
        <v>4639</v>
      </c>
      <c r="D96" s="3" t="s">
        <v>3731</v>
      </c>
      <c r="E96" s="3" t="s">
        <v>556</v>
      </c>
      <c r="F96" s="3" t="s">
        <v>4640</v>
      </c>
      <c r="G96" s="7" t="s">
        <v>4934</v>
      </c>
      <c r="I96" s="3" t="s">
        <v>63</v>
      </c>
      <c r="J96" s="3" t="s">
        <v>3728</v>
      </c>
      <c r="N96" s="3">
        <v>1</v>
      </c>
      <c r="P96" s="3">
        <v>39</v>
      </c>
      <c r="R96" s="3" t="s">
        <v>5</v>
      </c>
      <c r="S96" s="3" t="s">
        <v>19</v>
      </c>
      <c r="T96" s="15"/>
      <c r="U96" s="206" t="s">
        <v>5059</v>
      </c>
      <c r="V96" s="207" t="s">
        <v>5151</v>
      </c>
      <c r="W96" s="3"/>
      <c r="X96" s="3"/>
      <c r="Z96" s="3"/>
      <c r="AA96" s="3"/>
      <c r="AB96" s="3"/>
    </row>
    <row r="97" spans="1:28" ht="15" customHeight="1" x14ac:dyDescent="0.35">
      <c r="A97" s="3">
        <v>1357</v>
      </c>
      <c r="B97" s="3" t="s">
        <v>4734</v>
      </c>
      <c r="C97" s="3" t="s">
        <v>4735</v>
      </c>
      <c r="D97" s="3" t="s">
        <v>4736</v>
      </c>
      <c r="E97" s="3" t="s">
        <v>346</v>
      </c>
      <c r="F97" s="3" t="s">
        <v>4737</v>
      </c>
      <c r="G97" s="3" t="s">
        <v>4738</v>
      </c>
      <c r="I97" s="3" t="s">
        <v>63</v>
      </c>
      <c r="J97" s="3" t="s">
        <v>4673</v>
      </c>
      <c r="P97" s="3">
        <v>16</v>
      </c>
      <c r="R97" s="3" t="s">
        <v>3</v>
      </c>
      <c r="S97" s="3" t="s">
        <v>20</v>
      </c>
      <c r="T97" s="15"/>
      <c r="U97" s="206" t="s">
        <v>5059</v>
      </c>
      <c r="V97" s="207" t="s">
        <v>5151</v>
      </c>
      <c r="W97" s="3"/>
      <c r="X97" s="3"/>
      <c r="Z97" s="3"/>
      <c r="AA97" s="3"/>
      <c r="AB97" s="3"/>
    </row>
    <row r="98" spans="1:28" ht="15" customHeight="1" x14ac:dyDescent="0.35">
      <c r="A98" s="3">
        <v>4</v>
      </c>
      <c r="B98" s="3" t="s">
        <v>67</v>
      </c>
      <c r="C98" s="3" t="s">
        <v>68</v>
      </c>
      <c r="D98" s="3" t="s">
        <v>69</v>
      </c>
      <c r="E98" s="3">
        <v>2019</v>
      </c>
      <c r="F98" s="3" t="s">
        <v>70</v>
      </c>
      <c r="G98" s="3" t="s">
        <v>71</v>
      </c>
      <c r="H98" s="3" t="s">
        <v>72</v>
      </c>
      <c r="I98" s="3" t="s">
        <v>63</v>
      </c>
      <c r="K98" s="3" t="s">
        <v>73</v>
      </c>
      <c r="L98" s="3" t="s">
        <v>74</v>
      </c>
      <c r="M98" s="3" t="s">
        <v>49</v>
      </c>
      <c r="N98" s="3">
        <v>4</v>
      </c>
      <c r="P98" s="3">
        <v>23</v>
      </c>
      <c r="R98" s="3" t="s">
        <v>3</v>
      </c>
      <c r="S98" s="3" t="s">
        <v>4</v>
      </c>
      <c r="T98" s="17" t="s">
        <v>5059</v>
      </c>
      <c r="U98" s="21"/>
      <c r="V98" s="207" t="s">
        <v>5151</v>
      </c>
      <c r="W98" s="3"/>
      <c r="X98" s="3"/>
      <c r="Y98" s="20"/>
      <c r="Z98" s="3"/>
      <c r="AA98" s="3"/>
      <c r="AB98" s="3"/>
    </row>
    <row r="99" spans="1:28" ht="15" customHeight="1" x14ac:dyDescent="0.35">
      <c r="A99" s="3">
        <v>77</v>
      </c>
      <c r="B99" s="3" t="s">
        <v>515</v>
      </c>
      <c r="C99" s="3" t="s">
        <v>516</v>
      </c>
      <c r="D99" s="3" t="s">
        <v>517</v>
      </c>
      <c r="E99" s="3" t="s">
        <v>333</v>
      </c>
      <c r="F99" s="3" t="s">
        <v>518</v>
      </c>
      <c r="G99" s="3" t="s">
        <v>519</v>
      </c>
      <c r="I99" s="3" t="s">
        <v>63</v>
      </c>
      <c r="J99" s="3" t="s">
        <v>520</v>
      </c>
      <c r="N99" s="3">
        <v>8</v>
      </c>
      <c r="P99" s="3">
        <v>45</v>
      </c>
      <c r="R99" s="3" t="s">
        <v>3</v>
      </c>
      <c r="S99" s="3" t="s">
        <v>22</v>
      </c>
      <c r="T99" s="17" t="s">
        <v>5059</v>
      </c>
      <c r="U99" s="15"/>
      <c r="V99" s="207" t="s">
        <v>5151</v>
      </c>
      <c r="W99" s="3"/>
      <c r="X99" s="3"/>
      <c r="Z99" s="3"/>
      <c r="AA99" s="3"/>
      <c r="AB99" s="3"/>
    </row>
    <row r="100" spans="1:28" ht="15" customHeight="1" x14ac:dyDescent="0.35">
      <c r="A100" s="3">
        <v>83</v>
      </c>
      <c r="B100" s="3" t="s">
        <v>544</v>
      </c>
      <c r="C100" s="3" t="s">
        <v>545</v>
      </c>
      <c r="D100" s="3" t="s">
        <v>546</v>
      </c>
      <c r="E100" s="3" t="s">
        <v>288</v>
      </c>
      <c r="F100" s="3" t="s">
        <v>547</v>
      </c>
      <c r="G100" s="3" t="s">
        <v>548</v>
      </c>
      <c r="I100" s="3" t="s">
        <v>46</v>
      </c>
      <c r="J100" s="3" t="s">
        <v>298</v>
      </c>
      <c r="N100" s="3">
        <v>53</v>
      </c>
      <c r="P100" s="3">
        <v>21</v>
      </c>
      <c r="R100" s="3" t="s">
        <v>3</v>
      </c>
      <c r="S100" s="3" t="s">
        <v>22</v>
      </c>
      <c r="T100" s="17" t="s">
        <v>5059</v>
      </c>
      <c r="U100" s="15"/>
      <c r="V100" s="207" t="s">
        <v>5151</v>
      </c>
      <c r="W100" s="3"/>
      <c r="X100" s="3"/>
      <c r="Z100" s="3"/>
      <c r="AA100" s="3"/>
      <c r="AB100" s="3"/>
    </row>
    <row r="101" spans="1:28" ht="15" customHeight="1" x14ac:dyDescent="0.35">
      <c r="A101" s="3">
        <v>87</v>
      </c>
      <c r="B101" s="3" t="s">
        <v>563</v>
      </c>
      <c r="C101" s="3" t="s">
        <v>564</v>
      </c>
      <c r="D101" s="3" t="s">
        <v>131</v>
      </c>
      <c r="E101" s="3" t="s">
        <v>288</v>
      </c>
      <c r="F101" s="3" t="s">
        <v>565</v>
      </c>
      <c r="G101" s="3" t="s">
        <v>566</v>
      </c>
      <c r="I101" s="3" t="s">
        <v>63</v>
      </c>
      <c r="J101" s="3" t="s">
        <v>305</v>
      </c>
      <c r="P101" s="3">
        <v>20</v>
      </c>
      <c r="R101" s="3" t="s">
        <v>3</v>
      </c>
      <c r="S101" s="3" t="s">
        <v>22</v>
      </c>
      <c r="T101" s="17" t="s">
        <v>5059</v>
      </c>
      <c r="U101" s="15"/>
      <c r="V101" s="207" t="s">
        <v>5151</v>
      </c>
      <c r="W101" s="3"/>
      <c r="X101" s="3"/>
      <c r="Z101" s="3"/>
      <c r="AA101" s="3"/>
      <c r="AB101" s="3"/>
    </row>
    <row r="102" spans="1:28" ht="15" customHeight="1" x14ac:dyDescent="0.35">
      <c r="A102" s="3">
        <v>88</v>
      </c>
      <c r="B102" s="3" t="s">
        <v>567</v>
      </c>
      <c r="C102" s="3" t="s">
        <v>568</v>
      </c>
      <c r="D102" s="3" t="s">
        <v>569</v>
      </c>
      <c r="E102" s="3" t="s">
        <v>310</v>
      </c>
      <c r="F102" s="3" t="s">
        <v>570</v>
      </c>
      <c r="G102" s="3" t="s">
        <v>571</v>
      </c>
      <c r="I102" s="3" t="s">
        <v>46</v>
      </c>
      <c r="J102" s="3" t="s">
        <v>298</v>
      </c>
      <c r="N102" s="3">
        <v>4</v>
      </c>
      <c r="P102" s="3">
        <v>12</v>
      </c>
      <c r="R102" s="3" t="s">
        <v>3</v>
      </c>
      <c r="S102" s="3" t="s">
        <v>22</v>
      </c>
      <c r="T102" s="17" t="s">
        <v>5059</v>
      </c>
      <c r="U102" s="15"/>
      <c r="V102" s="207" t="s">
        <v>5151</v>
      </c>
      <c r="W102" s="3"/>
      <c r="X102" s="3"/>
      <c r="Z102" s="3"/>
      <c r="AA102" s="3"/>
      <c r="AB102" s="3"/>
    </row>
    <row r="103" spans="1:28" ht="15" customHeight="1" x14ac:dyDescent="0.35">
      <c r="A103" s="3">
        <v>94</v>
      </c>
      <c r="B103" s="3" t="s">
        <v>592</v>
      </c>
      <c r="C103" s="3" t="s">
        <v>593</v>
      </c>
      <c r="D103" s="3" t="s">
        <v>131</v>
      </c>
      <c r="E103" s="3" t="s">
        <v>302</v>
      </c>
      <c r="F103" s="3" t="s">
        <v>594</v>
      </c>
      <c r="G103" s="3" t="s">
        <v>595</v>
      </c>
      <c r="I103" s="3" t="s">
        <v>63</v>
      </c>
      <c r="J103" s="3" t="s">
        <v>305</v>
      </c>
      <c r="N103" s="3">
        <v>9</v>
      </c>
      <c r="P103" s="3">
        <v>55</v>
      </c>
      <c r="R103" s="3" t="s">
        <v>3</v>
      </c>
      <c r="S103" s="3" t="s">
        <v>22</v>
      </c>
      <c r="T103" s="17" t="s">
        <v>5059</v>
      </c>
      <c r="U103" s="15"/>
      <c r="V103" s="207" t="s">
        <v>5151</v>
      </c>
      <c r="W103" s="3"/>
      <c r="X103" s="3"/>
      <c r="Z103" s="3"/>
      <c r="AA103" s="3"/>
      <c r="AB103" s="3"/>
    </row>
    <row r="104" spans="1:28" ht="15" customHeight="1" x14ac:dyDescent="0.35">
      <c r="A104" s="3">
        <v>102</v>
      </c>
      <c r="B104" s="3" t="s">
        <v>629</v>
      </c>
      <c r="C104" s="3" t="s">
        <v>630</v>
      </c>
      <c r="D104" s="3" t="s">
        <v>131</v>
      </c>
      <c r="E104" s="3" t="s">
        <v>346</v>
      </c>
      <c r="F104" s="3" t="s">
        <v>631</v>
      </c>
      <c r="G104" s="3" t="s">
        <v>632</v>
      </c>
      <c r="I104" s="3" t="s">
        <v>63</v>
      </c>
      <c r="J104" s="3" t="s">
        <v>305</v>
      </c>
      <c r="N104" s="3">
        <v>8</v>
      </c>
      <c r="P104" s="3">
        <v>11</v>
      </c>
      <c r="R104" s="3" t="s">
        <v>3</v>
      </c>
      <c r="S104" s="3" t="s">
        <v>22</v>
      </c>
      <c r="T104" s="17" t="s">
        <v>5059</v>
      </c>
      <c r="U104" s="15"/>
      <c r="V104" s="207" t="s">
        <v>5151</v>
      </c>
      <c r="W104" s="3"/>
      <c r="X104" s="3"/>
      <c r="Z104" s="3"/>
      <c r="AA104" s="3"/>
      <c r="AB104" s="3"/>
    </row>
    <row r="105" spans="1:28" ht="15" customHeight="1" x14ac:dyDescent="0.35">
      <c r="A105" s="3">
        <v>103</v>
      </c>
      <c r="B105" s="3" t="s">
        <v>633</v>
      </c>
      <c r="C105" s="3" t="s">
        <v>634</v>
      </c>
      <c r="D105" s="3" t="s">
        <v>131</v>
      </c>
      <c r="E105" s="3" t="s">
        <v>310</v>
      </c>
      <c r="F105" s="3" t="s">
        <v>635</v>
      </c>
      <c r="G105" s="3" t="s">
        <v>636</v>
      </c>
      <c r="I105" s="3" t="s">
        <v>63</v>
      </c>
      <c r="J105" s="3" t="s">
        <v>305</v>
      </c>
      <c r="N105" s="3">
        <v>13</v>
      </c>
      <c r="P105" s="3">
        <v>8</v>
      </c>
      <c r="R105" s="3" t="s">
        <v>3</v>
      </c>
      <c r="S105" s="3" t="s">
        <v>22</v>
      </c>
      <c r="T105" s="17" t="s">
        <v>5059</v>
      </c>
      <c r="U105" s="15"/>
      <c r="V105" s="207" t="s">
        <v>5151</v>
      </c>
      <c r="W105" s="3"/>
      <c r="X105" s="3"/>
      <c r="Z105" s="3"/>
      <c r="AA105" s="3"/>
      <c r="AB105" s="3"/>
    </row>
    <row r="106" spans="1:28" ht="15" customHeight="1" x14ac:dyDescent="0.35">
      <c r="A106" s="3">
        <v>105</v>
      </c>
      <c r="B106" s="3" t="s">
        <v>642</v>
      </c>
      <c r="C106" s="3" t="s">
        <v>643</v>
      </c>
      <c r="D106" s="3" t="s">
        <v>602</v>
      </c>
      <c r="E106" s="3" t="s">
        <v>325</v>
      </c>
      <c r="F106" s="3" t="s">
        <v>644</v>
      </c>
      <c r="G106" s="3" t="s">
        <v>645</v>
      </c>
      <c r="I106" s="3" t="s">
        <v>63</v>
      </c>
      <c r="J106" s="3" t="s">
        <v>646</v>
      </c>
      <c r="N106" s="3">
        <v>11</v>
      </c>
      <c r="P106" s="3">
        <v>63</v>
      </c>
      <c r="R106" s="3" t="s">
        <v>3</v>
      </c>
      <c r="S106" s="3" t="s">
        <v>22</v>
      </c>
      <c r="T106" s="17" t="s">
        <v>5059</v>
      </c>
      <c r="U106" s="15"/>
      <c r="V106" s="207" t="s">
        <v>5151</v>
      </c>
      <c r="W106" s="3"/>
      <c r="X106" s="3"/>
      <c r="Z106" s="3"/>
      <c r="AA106" s="3"/>
      <c r="AB106" s="3"/>
    </row>
    <row r="107" spans="1:28" ht="15" customHeight="1" x14ac:dyDescent="0.35">
      <c r="A107" s="3">
        <v>110</v>
      </c>
      <c r="B107" s="3" t="s">
        <v>665</v>
      </c>
      <c r="C107" s="3" t="s">
        <v>666</v>
      </c>
      <c r="D107" s="3" t="s">
        <v>131</v>
      </c>
      <c r="E107" s="3" t="s">
        <v>346</v>
      </c>
      <c r="F107" s="3" t="s">
        <v>667</v>
      </c>
      <c r="G107" s="3" t="s">
        <v>668</v>
      </c>
      <c r="I107" s="3" t="s">
        <v>63</v>
      </c>
      <c r="J107" s="3" t="s">
        <v>305</v>
      </c>
      <c r="N107" s="3">
        <v>1</v>
      </c>
      <c r="P107" s="3">
        <v>17</v>
      </c>
      <c r="R107" s="3" t="s">
        <v>3</v>
      </c>
      <c r="S107" s="3" t="s">
        <v>22</v>
      </c>
      <c r="T107" s="17" t="s">
        <v>5059</v>
      </c>
      <c r="U107" s="15"/>
      <c r="V107" s="207" t="s">
        <v>5151</v>
      </c>
      <c r="W107" s="3"/>
      <c r="X107" s="3"/>
      <c r="Z107" s="3"/>
      <c r="AA107" s="3"/>
      <c r="AB107" s="3"/>
    </row>
    <row r="108" spans="1:28" ht="15" customHeight="1" x14ac:dyDescent="0.35">
      <c r="A108" s="3">
        <v>114</v>
      </c>
      <c r="B108" s="3" t="s">
        <v>683</v>
      </c>
      <c r="C108" s="3" t="s">
        <v>684</v>
      </c>
      <c r="D108" s="3" t="s">
        <v>602</v>
      </c>
      <c r="E108" s="3" t="s">
        <v>639</v>
      </c>
      <c r="F108" s="3" t="s">
        <v>685</v>
      </c>
      <c r="G108" s="3" t="s">
        <v>686</v>
      </c>
      <c r="I108" s="3" t="s">
        <v>63</v>
      </c>
      <c r="J108" s="3" t="s">
        <v>605</v>
      </c>
      <c r="N108" s="3">
        <v>4</v>
      </c>
      <c r="P108" s="3">
        <v>41</v>
      </c>
      <c r="R108" s="3" t="s">
        <v>3</v>
      </c>
      <c r="S108" s="3" t="s">
        <v>22</v>
      </c>
      <c r="T108" s="17" t="s">
        <v>5059</v>
      </c>
      <c r="U108" s="15"/>
      <c r="V108" s="207" t="s">
        <v>5151</v>
      </c>
      <c r="W108" s="3"/>
      <c r="X108" s="3"/>
      <c r="Z108" s="3"/>
      <c r="AA108" s="3"/>
      <c r="AB108" s="3"/>
    </row>
    <row r="109" spans="1:28" ht="15" customHeight="1" x14ac:dyDescent="0.35">
      <c r="A109" s="3">
        <v>117</v>
      </c>
      <c r="B109" s="3" t="s">
        <v>696</v>
      </c>
      <c r="C109" s="3" t="s">
        <v>697</v>
      </c>
      <c r="D109" s="3" t="s">
        <v>131</v>
      </c>
      <c r="E109" s="3" t="s">
        <v>556</v>
      </c>
      <c r="F109" s="3" t="s">
        <v>631</v>
      </c>
      <c r="G109" s="3" t="s">
        <v>698</v>
      </c>
      <c r="I109" s="3" t="s">
        <v>63</v>
      </c>
      <c r="J109" s="3" t="s">
        <v>305</v>
      </c>
      <c r="N109" s="3">
        <v>1</v>
      </c>
      <c r="P109" s="3">
        <v>20</v>
      </c>
      <c r="R109" s="3" t="s">
        <v>3</v>
      </c>
      <c r="S109" s="3" t="s">
        <v>22</v>
      </c>
      <c r="T109" s="17" t="s">
        <v>5059</v>
      </c>
      <c r="U109" s="15"/>
      <c r="V109" s="207" t="s">
        <v>5151</v>
      </c>
      <c r="W109" s="3"/>
      <c r="X109" s="3"/>
      <c r="Z109" s="3"/>
      <c r="AA109" s="3"/>
      <c r="AB109" s="3"/>
    </row>
    <row r="110" spans="1:28" ht="15" customHeight="1" x14ac:dyDescent="0.35">
      <c r="A110" s="3">
        <v>120</v>
      </c>
      <c r="B110" s="3" t="s">
        <v>709</v>
      </c>
      <c r="C110" s="3" t="s">
        <v>710</v>
      </c>
      <c r="D110" s="3" t="s">
        <v>131</v>
      </c>
      <c r="E110" s="3" t="s">
        <v>346</v>
      </c>
      <c r="F110" s="3" t="s">
        <v>711</v>
      </c>
      <c r="G110" s="3" t="s">
        <v>712</v>
      </c>
      <c r="I110" s="3" t="s">
        <v>63</v>
      </c>
      <c r="J110" s="3" t="s">
        <v>305</v>
      </c>
      <c r="N110" s="3">
        <v>2</v>
      </c>
      <c r="P110" s="3">
        <v>7</v>
      </c>
      <c r="R110" s="3" t="s">
        <v>3</v>
      </c>
      <c r="S110" s="3" t="s">
        <v>22</v>
      </c>
      <c r="T110" s="17" t="s">
        <v>5059</v>
      </c>
      <c r="U110" s="15"/>
      <c r="V110" s="207" t="s">
        <v>5151</v>
      </c>
      <c r="W110" s="3"/>
      <c r="X110" s="3"/>
      <c r="Z110" s="3"/>
      <c r="AA110" s="3"/>
      <c r="AB110" s="3"/>
    </row>
    <row r="111" spans="1:28" ht="15" customHeight="1" x14ac:dyDescent="0.35">
      <c r="A111" s="3">
        <v>126</v>
      </c>
      <c r="B111" s="3" t="s">
        <v>736</v>
      </c>
      <c r="C111" s="3" t="s">
        <v>737</v>
      </c>
      <c r="D111" s="3" t="s">
        <v>602</v>
      </c>
      <c r="E111" s="3" t="s">
        <v>639</v>
      </c>
      <c r="F111" s="3" t="s">
        <v>738</v>
      </c>
      <c r="G111" s="3" t="s">
        <v>739</v>
      </c>
      <c r="I111" s="3" t="s">
        <v>63</v>
      </c>
      <c r="J111" s="3" t="s">
        <v>646</v>
      </c>
      <c r="N111" s="3">
        <v>49</v>
      </c>
      <c r="P111" s="3">
        <v>99</v>
      </c>
      <c r="R111" s="3" t="s">
        <v>3</v>
      </c>
      <c r="S111" s="3" t="s">
        <v>22</v>
      </c>
      <c r="T111" s="17" t="s">
        <v>5059</v>
      </c>
      <c r="U111" s="15"/>
      <c r="V111" s="207" t="s">
        <v>5151</v>
      </c>
      <c r="W111" s="3"/>
      <c r="X111" s="3"/>
      <c r="Z111" s="3"/>
      <c r="AA111" s="3"/>
      <c r="AB111" s="3"/>
    </row>
    <row r="112" spans="1:28" ht="15" customHeight="1" x14ac:dyDescent="0.35">
      <c r="A112" s="3">
        <v>127</v>
      </c>
      <c r="B112" s="3" t="s">
        <v>740</v>
      </c>
      <c r="C112" s="3" t="s">
        <v>741</v>
      </c>
      <c r="D112" s="3" t="s">
        <v>517</v>
      </c>
      <c r="E112" s="3" t="s">
        <v>325</v>
      </c>
      <c r="F112" s="3" t="s">
        <v>742</v>
      </c>
      <c r="G112" s="3" t="s">
        <v>743</v>
      </c>
      <c r="I112" s="3" t="s">
        <v>63</v>
      </c>
      <c r="J112" s="3" t="s">
        <v>520</v>
      </c>
      <c r="N112" s="3">
        <v>6</v>
      </c>
      <c r="P112" s="3">
        <v>48</v>
      </c>
      <c r="R112" s="3" t="s">
        <v>3</v>
      </c>
      <c r="S112" s="3" t="s">
        <v>22</v>
      </c>
      <c r="T112" s="17" t="s">
        <v>5059</v>
      </c>
      <c r="U112" s="15"/>
      <c r="V112" s="207" t="s">
        <v>5151</v>
      </c>
      <c r="W112" s="3"/>
      <c r="X112" s="3"/>
      <c r="Z112" s="3"/>
      <c r="AA112" s="3"/>
      <c r="AB112" s="3"/>
    </row>
    <row r="113" spans="1:28" ht="15" customHeight="1" x14ac:dyDescent="0.35">
      <c r="A113" s="3">
        <v>128</v>
      </c>
      <c r="B113" s="3" t="s">
        <v>744</v>
      </c>
      <c r="C113" s="3" t="s">
        <v>745</v>
      </c>
      <c r="D113" s="3" t="s">
        <v>131</v>
      </c>
      <c r="E113" s="3" t="s">
        <v>346</v>
      </c>
      <c r="F113" s="3" t="s">
        <v>746</v>
      </c>
      <c r="G113" s="3" t="s">
        <v>747</v>
      </c>
      <c r="I113" s="3" t="s">
        <v>63</v>
      </c>
      <c r="J113" s="3" t="s">
        <v>305</v>
      </c>
      <c r="N113" s="3">
        <v>2</v>
      </c>
      <c r="P113" s="3">
        <v>28</v>
      </c>
      <c r="R113" s="3" t="s">
        <v>3</v>
      </c>
      <c r="S113" s="3" t="s">
        <v>22</v>
      </c>
      <c r="T113" s="17" t="s">
        <v>5059</v>
      </c>
      <c r="U113" s="15"/>
      <c r="V113" s="207" t="s">
        <v>5151</v>
      </c>
      <c r="W113" s="3"/>
      <c r="X113" s="3"/>
      <c r="Z113" s="3"/>
      <c r="AA113" s="3"/>
      <c r="AB113" s="3"/>
    </row>
    <row r="114" spans="1:28" ht="15" customHeight="1" x14ac:dyDescent="0.35">
      <c r="A114" s="3">
        <v>129</v>
      </c>
      <c r="B114" s="3" t="s">
        <v>748</v>
      </c>
      <c r="C114" s="3" t="s">
        <v>749</v>
      </c>
      <c r="D114" s="3" t="s">
        <v>131</v>
      </c>
      <c r="E114" s="3" t="s">
        <v>288</v>
      </c>
      <c r="F114" s="3" t="s">
        <v>750</v>
      </c>
      <c r="G114" s="3" t="s">
        <v>751</v>
      </c>
      <c r="I114" s="3" t="s">
        <v>63</v>
      </c>
      <c r="J114" s="3" t="s">
        <v>305</v>
      </c>
      <c r="N114" s="3">
        <v>9</v>
      </c>
      <c r="P114" s="3">
        <v>13</v>
      </c>
      <c r="R114" s="3" t="s">
        <v>3</v>
      </c>
      <c r="S114" s="3" t="s">
        <v>22</v>
      </c>
      <c r="T114" s="17" t="s">
        <v>5059</v>
      </c>
      <c r="U114" s="15"/>
      <c r="V114" s="207" t="s">
        <v>5151</v>
      </c>
      <c r="W114" s="3"/>
      <c r="X114" s="3"/>
      <c r="Z114" s="3"/>
      <c r="AA114" s="3"/>
      <c r="AB114" s="3"/>
    </row>
    <row r="115" spans="1:28" ht="15" customHeight="1" x14ac:dyDescent="0.35">
      <c r="A115" s="3">
        <v>133</v>
      </c>
      <c r="B115" s="3" t="s">
        <v>767</v>
      </c>
      <c r="C115" s="3" t="s">
        <v>768</v>
      </c>
      <c r="D115" s="3" t="s">
        <v>131</v>
      </c>
      <c r="E115" s="3" t="s">
        <v>295</v>
      </c>
      <c r="F115" s="3" t="s">
        <v>769</v>
      </c>
      <c r="G115" s="3" t="s">
        <v>770</v>
      </c>
      <c r="I115" s="3" t="s">
        <v>63</v>
      </c>
      <c r="J115" s="3" t="s">
        <v>305</v>
      </c>
      <c r="N115" s="3">
        <v>3</v>
      </c>
      <c r="P115" s="3">
        <v>42</v>
      </c>
      <c r="R115" s="3" t="s">
        <v>3</v>
      </c>
      <c r="S115" s="3" t="s">
        <v>22</v>
      </c>
      <c r="T115" s="17" t="s">
        <v>5059</v>
      </c>
      <c r="U115" s="15"/>
      <c r="V115" s="207" t="s">
        <v>5151</v>
      </c>
      <c r="W115" s="3"/>
      <c r="X115" s="3"/>
      <c r="Z115" s="3"/>
      <c r="AA115" s="3"/>
      <c r="AB115" s="3"/>
    </row>
    <row r="116" spans="1:28" ht="15" customHeight="1" x14ac:dyDescent="0.35">
      <c r="A116" s="3">
        <v>134</v>
      </c>
      <c r="B116" s="3" t="s">
        <v>771</v>
      </c>
      <c r="C116" s="3" t="s">
        <v>772</v>
      </c>
      <c r="D116" s="3" t="s">
        <v>131</v>
      </c>
      <c r="E116" s="3" t="s">
        <v>556</v>
      </c>
      <c r="F116" s="3" t="s">
        <v>773</v>
      </c>
      <c r="G116" s="3" t="s">
        <v>774</v>
      </c>
      <c r="I116" s="3" t="s">
        <v>63</v>
      </c>
      <c r="J116" s="3" t="s">
        <v>305</v>
      </c>
      <c r="P116" s="3">
        <v>30</v>
      </c>
      <c r="R116" s="3" t="s">
        <v>3</v>
      </c>
      <c r="S116" s="3" t="s">
        <v>22</v>
      </c>
      <c r="T116" s="17" t="s">
        <v>5059</v>
      </c>
      <c r="U116" s="15"/>
      <c r="V116" s="207" t="s">
        <v>5151</v>
      </c>
      <c r="W116" s="3"/>
      <c r="X116" s="3"/>
      <c r="Z116" s="3"/>
      <c r="AA116" s="3"/>
      <c r="AB116" s="3"/>
    </row>
    <row r="117" spans="1:28" ht="15" customHeight="1" x14ac:dyDescent="0.35">
      <c r="A117" s="3">
        <v>142</v>
      </c>
      <c r="B117" s="3" t="s">
        <v>800</v>
      </c>
      <c r="C117" s="3" t="s">
        <v>801</v>
      </c>
      <c r="D117" s="3" t="s">
        <v>517</v>
      </c>
      <c r="E117" s="3" t="s">
        <v>310</v>
      </c>
      <c r="F117" s="3" t="s">
        <v>802</v>
      </c>
      <c r="G117" s="3" t="s">
        <v>803</v>
      </c>
      <c r="I117" s="3" t="s">
        <v>63</v>
      </c>
      <c r="J117" s="3" t="s">
        <v>520</v>
      </c>
      <c r="N117" s="3">
        <v>48</v>
      </c>
      <c r="P117" s="3">
        <v>59</v>
      </c>
      <c r="R117" s="3" t="s">
        <v>5</v>
      </c>
      <c r="S117" s="3" t="s">
        <v>22</v>
      </c>
      <c r="T117" s="17" t="s">
        <v>5059</v>
      </c>
      <c r="U117" s="15"/>
      <c r="V117" s="207" t="s">
        <v>5151</v>
      </c>
      <c r="W117" s="3"/>
      <c r="X117" s="3"/>
      <c r="Z117" s="3"/>
      <c r="AA117" s="3"/>
      <c r="AB117" s="3"/>
    </row>
    <row r="118" spans="1:28" ht="15" customHeight="1" x14ac:dyDescent="0.35">
      <c r="A118" s="3">
        <v>145</v>
      </c>
      <c r="B118" s="3" t="s">
        <v>808</v>
      </c>
      <c r="C118" s="3" t="s">
        <v>809</v>
      </c>
      <c r="D118" s="3" t="s">
        <v>810</v>
      </c>
      <c r="E118" s="3" t="s">
        <v>295</v>
      </c>
      <c r="F118" s="3" t="s">
        <v>811</v>
      </c>
      <c r="G118" s="3" t="s">
        <v>812</v>
      </c>
      <c r="I118" s="3" t="s">
        <v>63</v>
      </c>
      <c r="J118" s="3" t="s">
        <v>305</v>
      </c>
      <c r="N118" s="3">
        <v>5</v>
      </c>
      <c r="P118" s="3">
        <v>54</v>
      </c>
      <c r="R118" s="3" t="s">
        <v>5</v>
      </c>
      <c r="S118" s="3" t="s">
        <v>22</v>
      </c>
      <c r="T118" s="17" t="s">
        <v>5059</v>
      </c>
      <c r="U118" s="15"/>
      <c r="V118" s="207" t="s">
        <v>5151</v>
      </c>
      <c r="W118" s="3"/>
      <c r="X118" s="3"/>
      <c r="Z118" s="3"/>
      <c r="AA118" s="3"/>
      <c r="AB118" s="3"/>
    </row>
    <row r="119" spans="1:28" ht="15" customHeight="1" x14ac:dyDescent="0.35">
      <c r="A119" s="3">
        <v>163</v>
      </c>
      <c r="B119" s="3" t="s">
        <v>887</v>
      </c>
      <c r="C119" s="3" t="s">
        <v>888</v>
      </c>
      <c r="D119" s="3" t="s">
        <v>889</v>
      </c>
      <c r="E119" s="3" t="s">
        <v>325</v>
      </c>
      <c r="F119" s="3" t="s">
        <v>890</v>
      </c>
      <c r="G119" s="3" t="s">
        <v>891</v>
      </c>
      <c r="I119" s="3" t="s">
        <v>46</v>
      </c>
      <c r="J119" s="3" t="s">
        <v>489</v>
      </c>
      <c r="P119" s="3">
        <v>14</v>
      </c>
      <c r="R119" s="3" t="s">
        <v>5</v>
      </c>
      <c r="S119" s="3" t="s">
        <v>22</v>
      </c>
      <c r="T119" s="17" t="s">
        <v>5059</v>
      </c>
      <c r="U119" s="15"/>
      <c r="V119" s="207" t="s">
        <v>5151</v>
      </c>
      <c r="W119" s="3"/>
      <c r="X119" s="3"/>
      <c r="Z119" s="3"/>
      <c r="AA119" s="3"/>
      <c r="AB119" s="3"/>
    </row>
    <row r="120" spans="1:28" ht="15" customHeight="1" x14ac:dyDescent="0.35">
      <c r="A120" s="3">
        <v>166</v>
      </c>
      <c r="B120" s="3" t="s">
        <v>902</v>
      </c>
      <c r="C120" s="3" t="s">
        <v>903</v>
      </c>
      <c r="D120" s="3" t="s">
        <v>904</v>
      </c>
      <c r="E120" s="3" t="s">
        <v>288</v>
      </c>
      <c r="F120" s="3" t="s">
        <v>905</v>
      </c>
      <c r="G120" s="3" t="s">
        <v>906</v>
      </c>
      <c r="I120" s="3" t="s">
        <v>46</v>
      </c>
      <c r="J120" s="3" t="s">
        <v>298</v>
      </c>
      <c r="N120" s="3">
        <v>6</v>
      </c>
      <c r="P120" s="3">
        <v>34</v>
      </c>
      <c r="R120" s="3" t="s">
        <v>5</v>
      </c>
      <c r="S120" s="3" t="s">
        <v>22</v>
      </c>
      <c r="T120" s="17" t="s">
        <v>5059</v>
      </c>
      <c r="U120" s="15"/>
      <c r="V120" s="207" t="s">
        <v>5151</v>
      </c>
      <c r="W120" s="3"/>
      <c r="X120" s="3"/>
      <c r="Z120" s="3"/>
      <c r="AA120" s="3"/>
      <c r="AB120" s="3"/>
    </row>
    <row r="121" spans="1:28" ht="15" customHeight="1" x14ac:dyDescent="0.35">
      <c r="A121" s="3">
        <v>171</v>
      </c>
      <c r="B121" s="3" t="s">
        <v>926</v>
      </c>
      <c r="C121" s="3" t="s">
        <v>927</v>
      </c>
      <c r="D121" s="3" t="s">
        <v>541</v>
      </c>
      <c r="E121" s="3" t="s">
        <v>325</v>
      </c>
      <c r="F121" s="3" t="s">
        <v>928</v>
      </c>
      <c r="G121" s="3" t="s">
        <v>929</v>
      </c>
      <c r="I121" s="3" t="s">
        <v>63</v>
      </c>
      <c r="J121" s="3" t="s">
        <v>305</v>
      </c>
      <c r="N121" s="3">
        <v>29</v>
      </c>
      <c r="P121" s="3">
        <v>56</v>
      </c>
      <c r="R121" s="3" t="s">
        <v>5</v>
      </c>
      <c r="S121" s="3" t="s">
        <v>22</v>
      </c>
      <c r="T121" s="17" t="s">
        <v>5059</v>
      </c>
      <c r="U121" s="15"/>
      <c r="V121" s="207" t="s">
        <v>5151</v>
      </c>
      <c r="W121" s="3"/>
      <c r="X121" s="3"/>
      <c r="Z121" s="3"/>
      <c r="AA121" s="3"/>
      <c r="AB121" s="3"/>
    </row>
    <row r="122" spans="1:28" ht="15" customHeight="1" x14ac:dyDescent="0.35">
      <c r="A122" s="3">
        <v>180</v>
      </c>
      <c r="B122" s="3" t="s">
        <v>962</v>
      </c>
      <c r="C122" s="3" t="s">
        <v>963</v>
      </c>
      <c r="D122" s="3" t="s">
        <v>131</v>
      </c>
      <c r="E122" s="3" t="s">
        <v>346</v>
      </c>
      <c r="F122" s="3" t="s">
        <v>964</v>
      </c>
      <c r="G122" s="3" t="s">
        <v>965</v>
      </c>
      <c r="I122" s="3" t="s">
        <v>63</v>
      </c>
      <c r="J122" s="3" t="s">
        <v>305</v>
      </c>
      <c r="N122" s="3">
        <v>1</v>
      </c>
      <c r="P122" s="3">
        <v>19</v>
      </c>
      <c r="R122" s="3" t="s">
        <v>5</v>
      </c>
      <c r="S122" s="3" t="s">
        <v>22</v>
      </c>
      <c r="T122" s="17" t="s">
        <v>5059</v>
      </c>
      <c r="U122" s="15"/>
      <c r="V122" s="207" t="s">
        <v>5151</v>
      </c>
      <c r="W122" s="3"/>
      <c r="X122" s="3"/>
      <c r="Z122" s="3"/>
      <c r="AA122" s="3"/>
      <c r="AB122" s="3"/>
    </row>
    <row r="123" spans="1:28" ht="15" customHeight="1" x14ac:dyDescent="0.35">
      <c r="A123" s="3">
        <v>195</v>
      </c>
      <c r="B123" s="3" t="s">
        <v>1024</v>
      </c>
      <c r="C123" s="3" t="s">
        <v>1025</v>
      </c>
      <c r="D123" s="3" t="s">
        <v>131</v>
      </c>
      <c r="E123" s="3" t="s">
        <v>302</v>
      </c>
      <c r="F123" s="3" t="s">
        <v>1026</v>
      </c>
      <c r="G123" s="3" t="s">
        <v>1027</v>
      </c>
      <c r="I123" s="3" t="s">
        <v>63</v>
      </c>
      <c r="J123" s="3" t="s">
        <v>305</v>
      </c>
      <c r="N123" s="3">
        <v>9</v>
      </c>
      <c r="P123" s="3">
        <v>50</v>
      </c>
      <c r="R123" s="3" t="s">
        <v>5</v>
      </c>
      <c r="S123" s="3" t="s">
        <v>22</v>
      </c>
      <c r="T123" s="17" t="s">
        <v>5059</v>
      </c>
      <c r="U123" s="15"/>
      <c r="V123" s="207" t="s">
        <v>5151</v>
      </c>
      <c r="W123" s="3"/>
      <c r="X123" s="3"/>
      <c r="Z123" s="3"/>
      <c r="AA123" s="3"/>
      <c r="AB123" s="3"/>
    </row>
    <row r="124" spans="1:28" ht="15" customHeight="1" x14ac:dyDescent="0.35">
      <c r="A124" s="3">
        <v>198</v>
      </c>
      <c r="B124" s="3" t="s">
        <v>1038</v>
      </c>
      <c r="C124" s="3" t="s">
        <v>1039</v>
      </c>
      <c r="D124" s="3" t="s">
        <v>131</v>
      </c>
      <c r="E124" s="3" t="s">
        <v>295</v>
      </c>
      <c r="F124" s="3" t="s">
        <v>1040</v>
      </c>
      <c r="G124" s="3" t="s">
        <v>1041</v>
      </c>
      <c r="I124" s="3" t="s">
        <v>63</v>
      </c>
      <c r="J124" s="3" t="s">
        <v>305</v>
      </c>
      <c r="N124" s="3">
        <v>2</v>
      </c>
      <c r="P124" s="3">
        <v>7</v>
      </c>
      <c r="R124" s="3" t="s">
        <v>5</v>
      </c>
      <c r="S124" s="3" t="s">
        <v>22</v>
      </c>
      <c r="T124" s="17" t="s">
        <v>5059</v>
      </c>
      <c r="U124" s="15"/>
      <c r="V124" s="207" t="s">
        <v>5151</v>
      </c>
      <c r="W124" s="3"/>
      <c r="X124" s="3"/>
      <c r="Z124" s="3"/>
      <c r="AA124" s="3"/>
      <c r="AB124" s="3"/>
    </row>
    <row r="125" spans="1:28" ht="15" customHeight="1" x14ac:dyDescent="0.35">
      <c r="A125" s="3">
        <v>201</v>
      </c>
      <c r="B125" s="3" t="s">
        <v>1051</v>
      </c>
      <c r="C125" s="3" t="s">
        <v>1052</v>
      </c>
      <c r="D125" s="3" t="s">
        <v>131</v>
      </c>
      <c r="E125" s="3" t="s">
        <v>346</v>
      </c>
      <c r="F125" s="3" t="s">
        <v>1053</v>
      </c>
      <c r="G125" s="3" t="s">
        <v>1054</v>
      </c>
      <c r="I125" s="3" t="s">
        <v>63</v>
      </c>
      <c r="J125" s="3" t="s">
        <v>305</v>
      </c>
      <c r="N125" s="3">
        <v>1</v>
      </c>
      <c r="P125" s="3">
        <v>29</v>
      </c>
      <c r="R125" s="3" t="s">
        <v>5</v>
      </c>
      <c r="S125" s="3" t="s">
        <v>22</v>
      </c>
      <c r="T125" s="17" t="s">
        <v>5059</v>
      </c>
      <c r="U125" s="15"/>
      <c r="V125" s="207" t="s">
        <v>5151</v>
      </c>
      <c r="W125" s="3"/>
      <c r="X125" s="3"/>
      <c r="Z125" s="3"/>
      <c r="AA125" s="3"/>
      <c r="AB125" s="3"/>
    </row>
    <row r="126" spans="1:28" ht="15" customHeight="1" x14ac:dyDescent="0.35">
      <c r="A126" s="3">
        <v>211</v>
      </c>
      <c r="B126" s="3" t="s">
        <v>1090</v>
      </c>
      <c r="C126" s="3" t="s">
        <v>1091</v>
      </c>
      <c r="D126" s="3" t="s">
        <v>131</v>
      </c>
      <c r="E126" s="3" t="s">
        <v>346</v>
      </c>
      <c r="F126" s="3" t="s">
        <v>1092</v>
      </c>
      <c r="G126" s="3" t="s">
        <v>1093</v>
      </c>
      <c r="I126" s="3" t="s">
        <v>63</v>
      </c>
      <c r="J126" s="3" t="s">
        <v>305</v>
      </c>
      <c r="P126" s="3">
        <v>25</v>
      </c>
      <c r="R126" s="3" t="s">
        <v>5</v>
      </c>
      <c r="S126" s="3" t="s">
        <v>22</v>
      </c>
      <c r="T126" s="17" t="s">
        <v>5059</v>
      </c>
      <c r="U126" s="15"/>
      <c r="V126" s="207" t="s">
        <v>5151</v>
      </c>
      <c r="W126" s="3"/>
      <c r="X126" s="3"/>
      <c r="Z126" s="3"/>
      <c r="AA126" s="3"/>
      <c r="AB126" s="3"/>
    </row>
    <row r="127" spans="1:28" ht="15" customHeight="1" x14ac:dyDescent="0.35">
      <c r="A127" s="3">
        <v>213</v>
      </c>
      <c r="B127" s="3" t="s">
        <v>1098</v>
      </c>
      <c r="C127" s="3" t="s">
        <v>1099</v>
      </c>
      <c r="D127" s="3" t="s">
        <v>131</v>
      </c>
      <c r="E127" s="3" t="s">
        <v>556</v>
      </c>
      <c r="F127" s="3" t="s">
        <v>1100</v>
      </c>
      <c r="G127" s="3" t="s">
        <v>1101</v>
      </c>
      <c r="I127" s="3" t="s">
        <v>63</v>
      </c>
      <c r="J127" s="3" t="s">
        <v>305</v>
      </c>
      <c r="P127" s="3">
        <v>14</v>
      </c>
      <c r="R127" s="3" t="s">
        <v>5</v>
      </c>
      <c r="S127" s="3" t="s">
        <v>22</v>
      </c>
      <c r="T127" s="17" t="s">
        <v>5059</v>
      </c>
      <c r="U127" s="15"/>
      <c r="V127" s="207" t="s">
        <v>5151</v>
      </c>
      <c r="W127" s="3"/>
      <c r="X127" s="3"/>
      <c r="Z127" s="3"/>
      <c r="AA127" s="3"/>
      <c r="AB127" s="3"/>
    </row>
    <row r="128" spans="1:28" ht="15" customHeight="1" x14ac:dyDescent="0.35">
      <c r="A128" s="3">
        <v>251</v>
      </c>
      <c r="B128" s="3" t="s">
        <v>1229</v>
      </c>
      <c r="C128" s="3" t="s">
        <v>1230</v>
      </c>
      <c r="D128" s="3" t="s">
        <v>1231</v>
      </c>
      <c r="E128" s="3" t="s">
        <v>396</v>
      </c>
      <c r="F128" s="3" t="s">
        <v>1232</v>
      </c>
      <c r="G128" s="4" t="s">
        <v>5037</v>
      </c>
      <c r="I128" s="3" t="s">
        <v>63</v>
      </c>
      <c r="J128" s="3" t="s">
        <v>1118</v>
      </c>
      <c r="N128" s="3">
        <v>39</v>
      </c>
      <c r="P128" s="3">
        <v>30</v>
      </c>
      <c r="R128" s="3" t="s">
        <v>3</v>
      </c>
      <c r="S128" s="3" t="s">
        <v>18</v>
      </c>
      <c r="T128" s="17" t="s">
        <v>5059</v>
      </c>
      <c r="U128" s="15"/>
      <c r="V128" s="207" t="s">
        <v>5151</v>
      </c>
      <c r="W128" s="3"/>
      <c r="X128" s="3"/>
      <c r="Z128" s="3"/>
      <c r="AA128" s="3"/>
      <c r="AB128" s="3"/>
    </row>
    <row r="129" spans="1:28" ht="15" customHeight="1" x14ac:dyDescent="0.35">
      <c r="A129" s="3">
        <v>262</v>
      </c>
      <c r="B129" s="3" t="s">
        <v>1257</v>
      </c>
      <c r="C129" s="3" t="s">
        <v>1258</v>
      </c>
      <c r="D129" s="3" t="s">
        <v>1181</v>
      </c>
      <c r="E129" s="3" t="s">
        <v>302</v>
      </c>
      <c r="F129" s="3" t="s">
        <v>1259</v>
      </c>
      <c r="G129" s="3" t="s">
        <v>4781</v>
      </c>
      <c r="I129" s="3" t="s">
        <v>63</v>
      </c>
      <c r="J129" s="3" t="s">
        <v>1118</v>
      </c>
      <c r="N129" s="3">
        <v>14</v>
      </c>
      <c r="P129" s="3">
        <v>67</v>
      </c>
      <c r="R129" s="3" t="s">
        <v>3</v>
      </c>
      <c r="S129" s="3" t="s">
        <v>18</v>
      </c>
      <c r="T129" s="17" t="s">
        <v>5059</v>
      </c>
      <c r="U129" s="15"/>
      <c r="V129" s="207" t="s">
        <v>5151</v>
      </c>
      <c r="W129" s="3"/>
      <c r="X129" s="3"/>
      <c r="Z129" s="3"/>
      <c r="AA129" s="3"/>
      <c r="AB129" s="3"/>
    </row>
    <row r="130" spans="1:28" ht="15" customHeight="1" x14ac:dyDescent="0.35">
      <c r="A130" s="3">
        <v>277</v>
      </c>
      <c r="B130" s="3" t="s">
        <v>1304</v>
      </c>
      <c r="C130" s="3" t="s">
        <v>1305</v>
      </c>
      <c r="D130" s="3" t="s">
        <v>1194</v>
      </c>
      <c r="E130" s="3" t="s">
        <v>493</v>
      </c>
      <c r="F130" s="3" t="s">
        <v>1306</v>
      </c>
      <c r="G130" s="3" t="s">
        <v>4754</v>
      </c>
      <c r="I130" s="3" t="s">
        <v>63</v>
      </c>
      <c r="J130" s="3" t="s">
        <v>1118</v>
      </c>
      <c r="N130" s="3">
        <v>2</v>
      </c>
      <c r="P130" s="3">
        <v>44</v>
      </c>
      <c r="R130" s="3" t="s">
        <v>3</v>
      </c>
      <c r="S130" s="3" t="s">
        <v>18</v>
      </c>
      <c r="T130" s="17" t="s">
        <v>5059</v>
      </c>
      <c r="U130" s="15"/>
      <c r="V130" s="207" t="s">
        <v>5151</v>
      </c>
      <c r="W130" s="3"/>
      <c r="X130" s="3"/>
      <c r="Z130" s="3"/>
      <c r="AA130" s="3"/>
      <c r="AB130" s="3"/>
    </row>
    <row r="131" spans="1:28" ht="15" customHeight="1" x14ac:dyDescent="0.35">
      <c r="A131" s="3">
        <v>336</v>
      </c>
      <c r="B131" s="3" t="s">
        <v>1478</v>
      </c>
      <c r="C131" s="3" t="s">
        <v>1479</v>
      </c>
      <c r="D131" s="3" t="s">
        <v>1480</v>
      </c>
      <c r="E131" s="3" t="s">
        <v>302</v>
      </c>
      <c r="F131" s="3" t="s">
        <v>1481</v>
      </c>
      <c r="G131" s="4" t="s">
        <v>5026</v>
      </c>
      <c r="I131" s="3" t="s">
        <v>63</v>
      </c>
      <c r="J131" s="3" t="s">
        <v>1118</v>
      </c>
      <c r="N131" s="3">
        <v>30</v>
      </c>
      <c r="P131" s="3">
        <v>50</v>
      </c>
      <c r="R131" s="3" t="s">
        <v>3</v>
      </c>
      <c r="S131" s="3" t="s">
        <v>18</v>
      </c>
      <c r="T131" s="17" t="s">
        <v>5059</v>
      </c>
      <c r="U131" s="15"/>
      <c r="V131" s="207" t="s">
        <v>5151</v>
      </c>
      <c r="W131" s="3"/>
      <c r="X131" s="3"/>
      <c r="Z131" s="3"/>
      <c r="AA131" s="3"/>
      <c r="AB131" s="3"/>
    </row>
    <row r="132" spans="1:28" ht="15" customHeight="1" x14ac:dyDescent="0.35">
      <c r="A132" s="3">
        <v>351</v>
      </c>
      <c r="B132" s="3" t="s">
        <v>1523</v>
      </c>
      <c r="C132" s="3" t="s">
        <v>1524</v>
      </c>
      <c r="D132" s="3" t="s">
        <v>1525</v>
      </c>
      <c r="E132" s="3" t="s">
        <v>295</v>
      </c>
      <c r="F132" s="3" t="s">
        <v>1526</v>
      </c>
      <c r="G132" s="3" t="s">
        <v>4863</v>
      </c>
      <c r="I132" s="3" t="s">
        <v>63</v>
      </c>
      <c r="J132" s="3" t="s">
        <v>1118</v>
      </c>
      <c r="N132" s="3">
        <v>2</v>
      </c>
      <c r="P132" s="3">
        <v>13</v>
      </c>
      <c r="R132" s="3" t="s">
        <v>3</v>
      </c>
      <c r="S132" s="3" t="s">
        <v>18</v>
      </c>
      <c r="T132" s="17" t="s">
        <v>5059</v>
      </c>
      <c r="U132" s="15"/>
      <c r="V132" s="207" t="s">
        <v>5151</v>
      </c>
      <c r="W132" s="3"/>
      <c r="X132" s="3"/>
      <c r="Z132" s="3"/>
      <c r="AA132" s="3"/>
      <c r="AB132" s="3"/>
    </row>
    <row r="133" spans="1:28" ht="15" customHeight="1" x14ac:dyDescent="0.35">
      <c r="A133" s="3">
        <v>353</v>
      </c>
      <c r="B133" s="3" t="s">
        <v>1530</v>
      </c>
      <c r="C133" s="3" t="s">
        <v>1531</v>
      </c>
      <c r="D133" s="3" t="s">
        <v>1181</v>
      </c>
      <c r="E133" s="3" t="s">
        <v>302</v>
      </c>
      <c r="F133" s="3" t="s">
        <v>1532</v>
      </c>
      <c r="G133" s="3" t="s">
        <v>4782</v>
      </c>
      <c r="I133" s="3" t="s">
        <v>63</v>
      </c>
      <c r="J133" s="3" t="s">
        <v>1118</v>
      </c>
      <c r="N133" s="3">
        <v>5</v>
      </c>
      <c r="P133" s="3">
        <v>25</v>
      </c>
      <c r="R133" s="3" t="s">
        <v>3</v>
      </c>
      <c r="S133" s="3" t="s">
        <v>18</v>
      </c>
      <c r="T133" s="17" t="s">
        <v>5059</v>
      </c>
      <c r="U133" s="15"/>
      <c r="V133" s="207" t="s">
        <v>5151</v>
      </c>
      <c r="W133" s="3"/>
      <c r="X133" s="3"/>
      <c r="Z133" s="3"/>
      <c r="AA133" s="3"/>
      <c r="AB133" s="3"/>
    </row>
    <row r="134" spans="1:28" ht="15" customHeight="1" x14ac:dyDescent="0.35">
      <c r="A134" s="3">
        <v>376</v>
      </c>
      <c r="B134" s="3" t="s">
        <v>1598</v>
      </c>
      <c r="C134" s="3" t="s">
        <v>1599</v>
      </c>
      <c r="D134" s="3" t="s">
        <v>1600</v>
      </c>
      <c r="E134" s="3" t="s">
        <v>288</v>
      </c>
      <c r="F134" s="3" t="s">
        <v>1601</v>
      </c>
      <c r="G134" s="3" t="s">
        <v>4805</v>
      </c>
      <c r="I134" s="3" t="s">
        <v>63</v>
      </c>
      <c r="J134" s="3" t="s">
        <v>1118</v>
      </c>
      <c r="N134" s="3">
        <v>30</v>
      </c>
      <c r="P134" s="3">
        <v>30</v>
      </c>
      <c r="R134" s="3" t="s">
        <v>3</v>
      </c>
      <c r="S134" s="3" t="s">
        <v>18</v>
      </c>
      <c r="T134" s="17" t="s">
        <v>5059</v>
      </c>
      <c r="U134" s="15"/>
      <c r="V134" s="207" t="s">
        <v>5151</v>
      </c>
      <c r="W134" s="3"/>
      <c r="X134" s="3"/>
      <c r="Z134" s="3"/>
      <c r="AA134" s="3"/>
      <c r="AB134" s="3"/>
    </row>
    <row r="135" spans="1:28" ht="15" customHeight="1" x14ac:dyDescent="0.35">
      <c r="A135" s="3">
        <v>379</v>
      </c>
      <c r="B135" s="3" t="s">
        <v>1608</v>
      </c>
      <c r="C135" s="3" t="s">
        <v>1609</v>
      </c>
      <c r="D135" s="3" t="s">
        <v>1610</v>
      </c>
      <c r="E135" s="3" t="s">
        <v>302</v>
      </c>
      <c r="F135" s="3" t="s">
        <v>1611</v>
      </c>
      <c r="G135" s="4" t="s">
        <v>5033</v>
      </c>
      <c r="I135" s="3" t="s">
        <v>63</v>
      </c>
      <c r="J135" s="3" t="s">
        <v>1118</v>
      </c>
      <c r="N135" s="3">
        <v>33</v>
      </c>
      <c r="P135" s="3">
        <v>16</v>
      </c>
      <c r="R135" s="3" t="s">
        <v>3</v>
      </c>
      <c r="S135" s="3" t="s">
        <v>18</v>
      </c>
      <c r="T135" s="17" t="s">
        <v>5059</v>
      </c>
      <c r="U135" s="15"/>
      <c r="V135" s="207" t="s">
        <v>5151</v>
      </c>
      <c r="W135" s="3"/>
      <c r="X135" s="3"/>
      <c r="Z135" s="3"/>
      <c r="AA135" s="3"/>
      <c r="AB135" s="3"/>
    </row>
    <row r="136" spans="1:28" ht="15" customHeight="1" x14ac:dyDescent="0.35">
      <c r="A136" s="3">
        <v>411</v>
      </c>
      <c r="B136" s="3" t="s">
        <v>1706</v>
      </c>
      <c r="C136" s="3" t="s">
        <v>1707</v>
      </c>
      <c r="D136" s="3" t="s">
        <v>1480</v>
      </c>
      <c r="E136" s="3" t="s">
        <v>493</v>
      </c>
      <c r="F136" s="3" t="s">
        <v>1708</v>
      </c>
      <c r="G136" s="4" t="s">
        <v>5031</v>
      </c>
      <c r="I136" s="3" t="s">
        <v>63</v>
      </c>
      <c r="J136" s="3" t="s">
        <v>1118</v>
      </c>
      <c r="N136" s="3">
        <v>9</v>
      </c>
      <c r="P136" s="3">
        <v>49</v>
      </c>
      <c r="R136" s="3" t="s">
        <v>3</v>
      </c>
      <c r="S136" s="3" t="s">
        <v>18</v>
      </c>
      <c r="T136" s="17" t="s">
        <v>5059</v>
      </c>
      <c r="U136" s="15"/>
      <c r="V136" s="207" t="s">
        <v>5151</v>
      </c>
      <c r="W136" s="3"/>
      <c r="X136" s="3"/>
      <c r="Z136" s="3"/>
      <c r="AA136" s="3"/>
      <c r="AB136" s="3"/>
    </row>
    <row r="137" spans="1:28" ht="15" customHeight="1" x14ac:dyDescent="0.35">
      <c r="A137" s="3">
        <v>431</v>
      </c>
      <c r="B137" s="3" t="s">
        <v>1762</v>
      </c>
      <c r="C137" s="3" t="s">
        <v>1763</v>
      </c>
      <c r="D137" s="3" t="s">
        <v>1764</v>
      </c>
      <c r="E137" s="3" t="s">
        <v>288</v>
      </c>
      <c r="F137" s="3" t="s">
        <v>1765</v>
      </c>
      <c r="G137" s="3" t="s">
        <v>4867</v>
      </c>
      <c r="I137" s="3" t="s">
        <v>63</v>
      </c>
      <c r="J137" s="3" t="s">
        <v>1118</v>
      </c>
      <c r="N137" s="3">
        <v>2</v>
      </c>
      <c r="P137" s="3">
        <v>27</v>
      </c>
      <c r="R137" s="3" t="s">
        <v>3</v>
      </c>
      <c r="S137" s="3" t="s">
        <v>18</v>
      </c>
      <c r="T137" s="17" t="s">
        <v>5059</v>
      </c>
      <c r="U137" s="15"/>
      <c r="V137" s="207" t="s">
        <v>5151</v>
      </c>
      <c r="W137" s="3"/>
      <c r="X137" s="3"/>
      <c r="Z137" s="3"/>
      <c r="AA137" s="3"/>
      <c r="AB137" s="3"/>
    </row>
    <row r="138" spans="1:28" ht="15" customHeight="1" x14ac:dyDescent="0.35">
      <c r="A138" s="3">
        <v>472</v>
      </c>
      <c r="B138" s="3" t="s">
        <v>1877</v>
      </c>
      <c r="C138" s="3" t="s">
        <v>1878</v>
      </c>
      <c r="D138" s="3" t="s">
        <v>1828</v>
      </c>
      <c r="E138" s="3" t="s">
        <v>346</v>
      </c>
      <c r="F138" s="3" t="s">
        <v>1879</v>
      </c>
      <c r="G138" s="4" t="s">
        <v>4824</v>
      </c>
      <c r="I138" s="3" t="s">
        <v>63</v>
      </c>
      <c r="J138" s="3" t="s">
        <v>1118</v>
      </c>
      <c r="N138" s="3">
        <v>4</v>
      </c>
      <c r="P138" s="3">
        <v>40</v>
      </c>
      <c r="R138" s="3" t="s">
        <v>3</v>
      </c>
      <c r="S138" s="3" t="s">
        <v>18</v>
      </c>
      <c r="T138" s="17" t="s">
        <v>5059</v>
      </c>
      <c r="U138" s="15"/>
      <c r="V138" s="207" t="s">
        <v>5151</v>
      </c>
      <c r="W138" s="3"/>
      <c r="X138" s="3"/>
      <c r="Z138" s="3"/>
      <c r="AA138" s="3"/>
      <c r="AB138" s="3"/>
    </row>
    <row r="139" spans="1:28" ht="15" customHeight="1" x14ac:dyDescent="0.35">
      <c r="A139" s="3">
        <v>476</v>
      </c>
      <c r="B139" s="3" t="s">
        <v>1889</v>
      </c>
      <c r="C139" s="3" t="s">
        <v>1890</v>
      </c>
      <c r="D139" s="3" t="s">
        <v>1181</v>
      </c>
      <c r="E139" s="3" t="s">
        <v>493</v>
      </c>
      <c r="F139" s="3" t="s">
        <v>1891</v>
      </c>
      <c r="G139" s="3" t="s">
        <v>4785</v>
      </c>
      <c r="I139" s="3" t="s">
        <v>63</v>
      </c>
      <c r="J139" s="3" t="s">
        <v>1118</v>
      </c>
      <c r="N139" s="3">
        <v>24</v>
      </c>
      <c r="P139" s="3">
        <v>49</v>
      </c>
      <c r="R139" s="3" t="s">
        <v>3</v>
      </c>
      <c r="S139" s="3" t="s">
        <v>18</v>
      </c>
      <c r="T139" s="17" t="s">
        <v>5059</v>
      </c>
      <c r="U139" s="15"/>
      <c r="V139" s="207" t="s">
        <v>5151</v>
      </c>
      <c r="W139" s="3"/>
      <c r="X139" s="3"/>
      <c r="Z139" s="3"/>
      <c r="AA139" s="3"/>
      <c r="AB139" s="3"/>
    </row>
    <row r="140" spans="1:28" ht="15" customHeight="1" x14ac:dyDescent="0.35">
      <c r="A140" s="3">
        <v>551</v>
      </c>
      <c r="B140" s="3" t="s">
        <v>2100</v>
      </c>
      <c r="C140" s="3" t="s">
        <v>2101</v>
      </c>
      <c r="D140" s="3" t="s">
        <v>2102</v>
      </c>
      <c r="E140" s="3" t="s">
        <v>310</v>
      </c>
      <c r="F140" s="3" t="s">
        <v>2103</v>
      </c>
      <c r="G140" s="3" t="s">
        <v>4741</v>
      </c>
      <c r="I140" s="3" t="s">
        <v>63</v>
      </c>
      <c r="J140" s="3" t="s">
        <v>1118</v>
      </c>
      <c r="N140" s="3">
        <v>9</v>
      </c>
      <c r="P140" s="3">
        <v>51</v>
      </c>
      <c r="R140" s="3" t="s">
        <v>3</v>
      </c>
      <c r="S140" s="3" t="s">
        <v>18</v>
      </c>
      <c r="T140" s="17" t="s">
        <v>5059</v>
      </c>
      <c r="U140" s="15"/>
      <c r="V140" s="207" t="s">
        <v>5151</v>
      </c>
      <c r="W140" s="3"/>
      <c r="X140" s="3"/>
      <c r="Z140" s="3"/>
      <c r="AA140" s="3"/>
      <c r="AB140" s="3"/>
    </row>
    <row r="141" spans="1:28" ht="15" customHeight="1" x14ac:dyDescent="0.35">
      <c r="A141" s="3">
        <v>554</v>
      </c>
      <c r="B141" s="3" t="s">
        <v>2106</v>
      </c>
      <c r="C141" s="3" t="s">
        <v>2107</v>
      </c>
      <c r="D141" s="3" t="s">
        <v>2108</v>
      </c>
      <c r="E141" s="3" t="s">
        <v>346</v>
      </c>
      <c r="F141" s="3" t="s">
        <v>2109</v>
      </c>
      <c r="G141" s="4" t="s">
        <v>5040</v>
      </c>
      <c r="I141" s="3" t="s">
        <v>63</v>
      </c>
      <c r="J141" s="3" t="s">
        <v>1118</v>
      </c>
      <c r="N141" s="3">
        <v>4</v>
      </c>
      <c r="P141" s="3">
        <v>54</v>
      </c>
      <c r="R141" s="3" t="s">
        <v>3</v>
      </c>
      <c r="S141" s="3" t="s">
        <v>18</v>
      </c>
      <c r="T141" s="17" t="s">
        <v>5059</v>
      </c>
      <c r="U141" s="15"/>
      <c r="V141" s="207" t="s">
        <v>5151</v>
      </c>
      <c r="W141" s="3"/>
      <c r="X141" s="3"/>
      <c r="Z141" s="3"/>
      <c r="AA141" s="3"/>
      <c r="AB141" s="3"/>
    </row>
    <row r="142" spans="1:28" ht="15" customHeight="1" x14ac:dyDescent="0.35">
      <c r="A142" s="3">
        <v>621</v>
      </c>
      <c r="B142" s="3" t="s">
        <v>2262</v>
      </c>
      <c r="C142" s="3" t="s">
        <v>2263</v>
      </c>
      <c r="D142" s="3" t="s">
        <v>2102</v>
      </c>
      <c r="E142" s="3" t="s">
        <v>346</v>
      </c>
      <c r="F142" s="3" t="s">
        <v>2264</v>
      </c>
      <c r="G142" s="3" t="s">
        <v>4744</v>
      </c>
      <c r="I142" s="3" t="s">
        <v>63</v>
      </c>
      <c r="J142" s="3" t="s">
        <v>1118</v>
      </c>
      <c r="N142" s="3">
        <v>1</v>
      </c>
      <c r="P142" s="3">
        <v>12</v>
      </c>
      <c r="R142" s="3" t="s">
        <v>3</v>
      </c>
      <c r="S142" s="3" t="s">
        <v>18</v>
      </c>
      <c r="T142" s="17" t="s">
        <v>5059</v>
      </c>
      <c r="U142" s="15"/>
      <c r="V142" s="207" t="s">
        <v>5151</v>
      </c>
      <c r="W142" s="3"/>
      <c r="X142" s="3"/>
      <c r="Z142" s="3"/>
      <c r="AA142" s="3"/>
      <c r="AB142" s="3"/>
    </row>
    <row r="143" spans="1:28" ht="15" customHeight="1" x14ac:dyDescent="0.35">
      <c r="A143" s="3">
        <v>674</v>
      </c>
      <c r="B143" s="3" t="s">
        <v>2393</v>
      </c>
      <c r="C143" s="3" t="s">
        <v>2394</v>
      </c>
      <c r="D143" s="3" t="s">
        <v>2395</v>
      </c>
      <c r="E143" s="3" t="s">
        <v>556</v>
      </c>
      <c r="F143" s="3" t="s">
        <v>2396</v>
      </c>
      <c r="G143" s="6" t="s">
        <v>4815</v>
      </c>
      <c r="I143" s="3" t="s">
        <v>63</v>
      </c>
      <c r="J143" s="3" t="s">
        <v>1118</v>
      </c>
      <c r="P143" s="3">
        <v>37</v>
      </c>
      <c r="R143" s="3" t="s">
        <v>3</v>
      </c>
      <c r="S143" s="3" t="s">
        <v>18</v>
      </c>
      <c r="T143" s="17" t="s">
        <v>5059</v>
      </c>
      <c r="U143" s="15"/>
      <c r="V143" s="207" t="s">
        <v>5151</v>
      </c>
      <c r="W143" s="3"/>
      <c r="X143" s="3"/>
      <c r="Z143" s="3"/>
      <c r="AA143" s="3"/>
      <c r="AB143" s="3"/>
    </row>
    <row r="144" spans="1:28" ht="15" customHeight="1" x14ac:dyDescent="0.35">
      <c r="A144" s="3">
        <v>692</v>
      </c>
      <c r="B144" s="3" t="s">
        <v>2444</v>
      </c>
      <c r="C144" s="3" t="s">
        <v>2445</v>
      </c>
      <c r="D144" s="3" t="s">
        <v>1480</v>
      </c>
      <c r="E144" s="3" t="s">
        <v>295</v>
      </c>
      <c r="F144" s="3" t="s">
        <v>2446</v>
      </c>
      <c r="G144" s="4" t="s">
        <v>5029</v>
      </c>
      <c r="I144" s="3" t="s">
        <v>63</v>
      </c>
      <c r="J144" s="3" t="s">
        <v>1118</v>
      </c>
      <c r="N144" s="3">
        <v>23</v>
      </c>
      <c r="P144" s="3">
        <v>39</v>
      </c>
      <c r="R144" s="3" t="s">
        <v>3</v>
      </c>
      <c r="S144" s="3" t="s">
        <v>18</v>
      </c>
      <c r="T144" s="17" t="s">
        <v>5059</v>
      </c>
      <c r="U144" s="15"/>
      <c r="V144" s="207" t="s">
        <v>5151</v>
      </c>
      <c r="W144" s="3"/>
      <c r="X144" s="3"/>
      <c r="Z144" s="3"/>
      <c r="AA144" s="3"/>
      <c r="AB144" s="3"/>
    </row>
    <row r="145" spans="1:28" ht="15" customHeight="1" x14ac:dyDescent="0.35">
      <c r="A145" s="3">
        <v>735</v>
      </c>
      <c r="B145" s="3" t="s">
        <v>2576</v>
      </c>
      <c r="C145" s="3" t="s">
        <v>2577</v>
      </c>
      <c r="D145" s="3" t="s">
        <v>2578</v>
      </c>
      <c r="E145" s="3" t="s">
        <v>556</v>
      </c>
      <c r="F145" s="3" t="s">
        <v>2579</v>
      </c>
      <c r="G145" s="6" t="s">
        <v>4802</v>
      </c>
      <c r="I145" s="3" t="s">
        <v>63</v>
      </c>
      <c r="J145" s="3" t="s">
        <v>1118</v>
      </c>
      <c r="P145" s="3">
        <v>45</v>
      </c>
      <c r="R145" s="3" t="s">
        <v>3</v>
      </c>
      <c r="S145" s="3" t="s">
        <v>18</v>
      </c>
      <c r="T145" s="17" t="s">
        <v>5059</v>
      </c>
      <c r="U145" s="15"/>
      <c r="V145" s="207" t="s">
        <v>5151</v>
      </c>
      <c r="W145" s="3"/>
      <c r="X145" s="3"/>
      <c r="Z145" s="3"/>
      <c r="AA145" s="3"/>
      <c r="AB145" s="3"/>
    </row>
    <row r="146" spans="1:28" ht="15" customHeight="1" x14ac:dyDescent="0.35">
      <c r="A146" s="3">
        <v>781</v>
      </c>
      <c r="B146" s="3" t="s">
        <v>2713</v>
      </c>
      <c r="C146" s="3" t="s">
        <v>2714</v>
      </c>
      <c r="D146" s="3" t="s">
        <v>2473</v>
      </c>
      <c r="E146" s="3" t="s">
        <v>556</v>
      </c>
      <c r="F146" s="3" t="s">
        <v>2715</v>
      </c>
      <c r="G146" s="6" t="s">
        <v>5020</v>
      </c>
      <c r="I146" s="3" t="s">
        <v>63</v>
      </c>
      <c r="J146" s="3" t="s">
        <v>1118</v>
      </c>
      <c r="P146" s="3">
        <v>54</v>
      </c>
      <c r="R146" s="3" t="s">
        <v>3</v>
      </c>
      <c r="S146" s="3" t="s">
        <v>18</v>
      </c>
      <c r="T146" s="17" t="s">
        <v>5059</v>
      </c>
      <c r="U146" s="15"/>
      <c r="V146" s="207" t="s">
        <v>5151</v>
      </c>
      <c r="W146" s="3"/>
      <c r="X146" s="3"/>
      <c r="Z146" s="3"/>
      <c r="AA146" s="3"/>
      <c r="AB146" s="3"/>
    </row>
    <row r="147" spans="1:28" ht="15" customHeight="1" x14ac:dyDescent="0.35">
      <c r="A147" s="3">
        <v>814</v>
      </c>
      <c r="B147" s="3" t="s">
        <v>2804</v>
      </c>
      <c r="C147" s="3" t="s">
        <v>2805</v>
      </c>
      <c r="D147" s="3" t="s">
        <v>2219</v>
      </c>
      <c r="E147" s="3" t="s">
        <v>556</v>
      </c>
      <c r="F147" s="3" t="s">
        <v>2806</v>
      </c>
      <c r="G147" s="6" t="s">
        <v>4854</v>
      </c>
      <c r="I147" s="3" t="s">
        <v>63</v>
      </c>
      <c r="J147" s="3" t="s">
        <v>1118</v>
      </c>
      <c r="N147" s="3">
        <v>1</v>
      </c>
      <c r="P147" s="3">
        <v>17</v>
      </c>
      <c r="R147" s="3" t="s">
        <v>3</v>
      </c>
      <c r="S147" s="3" t="s">
        <v>18</v>
      </c>
      <c r="T147" s="17" t="s">
        <v>5059</v>
      </c>
      <c r="U147" s="15"/>
      <c r="V147" s="207" t="s">
        <v>5151</v>
      </c>
      <c r="W147" s="3"/>
      <c r="X147" s="3"/>
      <c r="Z147" s="3"/>
      <c r="AA147" s="3"/>
      <c r="AB147" s="3"/>
    </row>
    <row r="148" spans="1:28" ht="15" customHeight="1" x14ac:dyDescent="0.35">
      <c r="A148" s="3">
        <v>816</v>
      </c>
      <c r="B148" s="3" t="s">
        <v>2810</v>
      </c>
      <c r="C148" s="3" t="s">
        <v>2811</v>
      </c>
      <c r="D148" s="3" t="s">
        <v>1565</v>
      </c>
      <c r="E148" s="3" t="s">
        <v>346</v>
      </c>
      <c r="F148" s="3" t="s">
        <v>2812</v>
      </c>
      <c r="G148" s="6" t="s">
        <v>5154</v>
      </c>
      <c r="I148" s="3" t="s">
        <v>63</v>
      </c>
      <c r="J148" s="3" t="s">
        <v>1118</v>
      </c>
      <c r="P148" s="3">
        <v>12</v>
      </c>
      <c r="R148" s="3" t="s">
        <v>5</v>
      </c>
      <c r="S148" s="3" t="s">
        <v>18</v>
      </c>
      <c r="T148" s="17" t="s">
        <v>5059</v>
      </c>
      <c r="U148" s="15"/>
      <c r="V148" s="207" t="s">
        <v>5151</v>
      </c>
      <c r="W148" s="3"/>
      <c r="X148" s="3"/>
      <c r="Z148" s="3"/>
      <c r="AA148" s="3"/>
      <c r="AB148" s="3"/>
    </row>
    <row r="149" spans="1:28" ht="15" customHeight="1" x14ac:dyDescent="0.35">
      <c r="A149" s="3">
        <v>848</v>
      </c>
      <c r="B149" s="3" t="s">
        <v>2929</v>
      </c>
      <c r="C149" s="3" t="s">
        <v>2930</v>
      </c>
      <c r="D149" s="3" t="s">
        <v>2931</v>
      </c>
      <c r="E149" s="3" t="s">
        <v>556</v>
      </c>
      <c r="F149" s="3" t="s">
        <v>2932</v>
      </c>
      <c r="G149" s="6" t="s">
        <v>5155</v>
      </c>
      <c r="I149" s="3" t="s">
        <v>63</v>
      </c>
      <c r="J149" s="3" t="s">
        <v>1118</v>
      </c>
      <c r="P149" s="3">
        <v>14</v>
      </c>
      <c r="R149" s="3" t="s">
        <v>5</v>
      </c>
      <c r="S149" s="3" t="s">
        <v>18</v>
      </c>
      <c r="T149" s="17" t="s">
        <v>5059</v>
      </c>
      <c r="U149" s="15"/>
      <c r="V149" s="207" t="s">
        <v>5151</v>
      </c>
      <c r="W149" s="3"/>
      <c r="X149" s="3"/>
      <c r="Z149" s="3"/>
      <c r="AA149" s="3"/>
      <c r="AB149" s="3"/>
    </row>
    <row r="150" spans="1:28" ht="15" customHeight="1" x14ac:dyDescent="0.35">
      <c r="A150" s="3">
        <v>882</v>
      </c>
      <c r="B150" s="3" t="s">
        <v>3051</v>
      </c>
      <c r="C150" s="3" t="s">
        <v>3052</v>
      </c>
      <c r="D150" s="3" t="s">
        <v>1181</v>
      </c>
      <c r="E150" s="3" t="s">
        <v>396</v>
      </c>
      <c r="F150" s="3" t="s">
        <v>3053</v>
      </c>
      <c r="G150" s="5" t="s">
        <v>4776</v>
      </c>
      <c r="I150" s="3" t="s">
        <v>63</v>
      </c>
      <c r="J150" s="3" t="s">
        <v>1118</v>
      </c>
      <c r="N150" s="3">
        <v>15</v>
      </c>
      <c r="P150" s="3">
        <v>24</v>
      </c>
      <c r="R150" s="3" t="s">
        <v>5</v>
      </c>
      <c r="S150" s="3" t="s">
        <v>18</v>
      </c>
      <c r="T150" s="17" t="s">
        <v>5059</v>
      </c>
      <c r="U150" s="15"/>
      <c r="V150" s="207" t="s">
        <v>5151</v>
      </c>
      <c r="W150" s="3"/>
      <c r="X150" s="3"/>
      <c r="Z150" s="3"/>
      <c r="AA150" s="3"/>
      <c r="AB150" s="3"/>
    </row>
    <row r="151" spans="1:28" ht="15" customHeight="1" x14ac:dyDescent="0.35">
      <c r="A151" s="3">
        <v>901</v>
      </c>
      <c r="B151" s="3" t="s">
        <v>3118</v>
      </c>
      <c r="C151" s="3" t="s">
        <v>3119</v>
      </c>
      <c r="D151" s="3" t="s">
        <v>3120</v>
      </c>
      <c r="E151" s="3" t="s">
        <v>493</v>
      </c>
      <c r="F151" s="3" t="s">
        <v>3121</v>
      </c>
      <c r="G151" s="6" t="s">
        <v>4803</v>
      </c>
      <c r="I151" s="3" t="s">
        <v>63</v>
      </c>
      <c r="J151" s="3" t="s">
        <v>1118</v>
      </c>
      <c r="N151" s="3">
        <v>17</v>
      </c>
      <c r="P151" s="3">
        <v>42</v>
      </c>
      <c r="R151" s="3" t="s">
        <v>5</v>
      </c>
      <c r="S151" s="3" t="s">
        <v>18</v>
      </c>
      <c r="T151" s="17" t="s">
        <v>5059</v>
      </c>
      <c r="U151" s="15"/>
      <c r="V151" s="207" t="s">
        <v>5151</v>
      </c>
      <c r="W151" s="3"/>
      <c r="X151" s="3"/>
      <c r="Z151" s="3"/>
      <c r="AA151" s="3"/>
      <c r="AB151" s="3"/>
    </row>
    <row r="152" spans="1:28" ht="15" customHeight="1" x14ac:dyDescent="0.35">
      <c r="A152" s="3">
        <v>984</v>
      </c>
      <c r="B152" s="3" t="s">
        <v>3401</v>
      </c>
      <c r="C152" s="3" t="s">
        <v>3402</v>
      </c>
      <c r="D152" s="3" t="s">
        <v>1600</v>
      </c>
      <c r="E152" s="3" t="s">
        <v>295</v>
      </c>
      <c r="F152" s="3" t="s">
        <v>3403</v>
      </c>
      <c r="G152" s="6" t="s">
        <v>4807</v>
      </c>
      <c r="I152" s="3" t="s">
        <v>63</v>
      </c>
      <c r="J152" s="3" t="s">
        <v>1118</v>
      </c>
      <c r="N152" s="3">
        <v>3</v>
      </c>
      <c r="P152" s="3">
        <v>34</v>
      </c>
      <c r="R152" s="3" t="s">
        <v>5</v>
      </c>
      <c r="S152" s="3" t="s">
        <v>18</v>
      </c>
      <c r="T152" s="17" t="s">
        <v>5059</v>
      </c>
      <c r="U152" s="15"/>
      <c r="V152" s="207" t="s">
        <v>5151</v>
      </c>
      <c r="W152" s="3"/>
      <c r="X152" s="3"/>
      <c r="Z152" s="3"/>
      <c r="AA152" s="3"/>
      <c r="AB152" s="3"/>
    </row>
    <row r="153" spans="1:28" ht="15" customHeight="1" x14ac:dyDescent="0.35">
      <c r="A153" s="3">
        <v>1053</v>
      </c>
      <c r="B153" s="3" t="s">
        <v>3645</v>
      </c>
      <c r="C153" s="3" t="s">
        <v>3646</v>
      </c>
      <c r="D153" s="3" t="s">
        <v>3056</v>
      </c>
      <c r="E153" s="3" t="s">
        <v>310</v>
      </c>
      <c r="F153" s="3" t="s">
        <v>3647</v>
      </c>
      <c r="G153" s="6" t="s">
        <v>5156</v>
      </c>
      <c r="I153" s="3" t="s">
        <v>63</v>
      </c>
      <c r="J153" s="3" t="s">
        <v>1118</v>
      </c>
      <c r="N153" s="3">
        <v>38</v>
      </c>
      <c r="P153" s="3">
        <v>18</v>
      </c>
      <c r="R153" s="3" t="s">
        <v>5</v>
      </c>
      <c r="S153" s="3" t="s">
        <v>18</v>
      </c>
      <c r="T153" s="17" t="s">
        <v>5059</v>
      </c>
      <c r="U153" s="15"/>
      <c r="V153" s="207" t="s">
        <v>5151</v>
      </c>
      <c r="W153" s="3"/>
      <c r="X153" s="3"/>
      <c r="Z153" s="3"/>
      <c r="AA153" s="3"/>
      <c r="AB153" s="3"/>
    </row>
    <row r="154" spans="1:28" ht="15" customHeight="1" x14ac:dyDescent="0.35">
      <c r="A154" s="3">
        <v>1069</v>
      </c>
      <c r="B154" s="3" t="s">
        <v>3694</v>
      </c>
      <c r="C154" s="3" t="s">
        <v>3695</v>
      </c>
      <c r="D154" s="3" t="s">
        <v>1194</v>
      </c>
      <c r="E154" s="3" t="s">
        <v>493</v>
      </c>
      <c r="F154" s="3" t="s">
        <v>3696</v>
      </c>
      <c r="G154" s="6" t="s">
        <v>4753</v>
      </c>
      <c r="I154" s="3" t="s">
        <v>63</v>
      </c>
      <c r="J154" s="3" t="s">
        <v>1118</v>
      </c>
      <c r="N154" s="3">
        <v>6</v>
      </c>
      <c r="P154" s="3">
        <v>46</v>
      </c>
      <c r="R154" s="3" t="s">
        <v>5</v>
      </c>
      <c r="S154" s="3" t="s">
        <v>18</v>
      </c>
      <c r="T154" s="17" t="s">
        <v>5059</v>
      </c>
      <c r="U154" s="15"/>
      <c r="V154" s="207" t="s">
        <v>5151</v>
      </c>
      <c r="W154" s="3"/>
      <c r="X154" s="3"/>
      <c r="Z154" s="3"/>
      <c r="AA154" s="3"/>
      <c r="AB154" s="3"/>
    </row>
    <row r="155" spans="1:28" ht="15" customHeight="1" x14ac:dyDescent="0.35">
      <c r="A155" s="3">
        <v>1072</v>
      </c>
      <c r="B155" s="3" t="s">
        <v>3705</v>
      </c>
      <c r="C155" s="3" t="s">
        <v>3706</v>
      </c>
      <c r="D155" s="3" t="s">
        <v>1828</v>
      </c>
      <c r="E155" s="3" t="s">
        <v>346</v>
      </c>
      <c r="F155" s="3" t="s">
        <v>3707</v>
      </c>
      <c r="G155" s="6" t="s">
        <v>4826</v>
      </c>
      <c r="I155" s="3" t="s">
        <v>63</v>
      </c>
      <c r="J155" s="3" t="s">
        <v>1118</v>
      </c>
      <c r="P155" s="3">
        <v>17</v>
      </c>
      <c r="R155" s="3" t="s">
        <v>5</v>
      </c>
      <c r="S155" s="3" t="s">
        <v>18</v>
      </c>
      <c r="T155" s="17" t="s">
        <v>5059</v>
      </c>
      <c r="U155" s="15"/>
      <c r="V155" s="207" t="s">
        <v>5151</v>
      </c>
      <c r="W155" s="3"/>
      <c r="X155" s="3"/>
      <c r="Z155" s="3"/>
      <c r="AA155" s="3"/>
      <c r="AB155" s="3"/>
    </row>
    <row r="156" spans="1:28" ht="15" customHeight="1" x14ac:dyDescent="0.35">
      <c r="A156" s="3">
        <v>1077</v>
      </c>
      <c r="B156" s="3" t="s">
        <v>3720</v>
      </c>
      <c r="C156" s="3" t="s">
        <v>3721</v>
      </c>
      <c r="D156" s="3" t="s">
        <v>1480</v>
      </c>
      <c r="E156" s="3" t="s">
        <v>493</v>
      </c>
      <c r="F156" s="3" t="s">
        <v>3722</v>
      </c>
      <c r="G156" s="3" t="s">
        <v>3723</v>
      </c>
      <c r="I156" s="3" t="s">
        <v>63</v>
      </c>
      <c r="J156" s="3" t="s">
        <v>1118</v>
      </c>
      <c r="N156" s="3">
        <v>2</v>
      </c>
      <c r="P156" s="3">
        <v>29</v>
      </c>
      <c r="R156" s="3" t="s">
        <v>5</v>
      </c>
      <c r="S156" s="3" t="s">
        <v>18</v>
      </c>
      <c r="T156" s="17" t="s">
        <v>5059</v>
      </c>
      <c r="U156" s="15"/>
      <c r="V156" s="207" t="s">
        <v>5151</v>
      </c>
      <c r="W156" s="3"/>
      <c r="X156" s="3"/>
      <c r="Z156" s="3"/>
      <c r="AA156" s="3"/>
      <c r="AB156" s="3"/>
    </row>
    <row r="157" spans="1:28" ht="15" customHeight="1" x14ac:dyDescent="0.35">
      <c r="A157" s="3">
        <v>1113</v>
      </c>
      <c r="B157" s="3" t="s">
        <v>3859</v>
      </c>
      <c r="C157" s="3" t="s">
        <v>3860</v>
      </c>
      <c r="D157" s="3" t="s">
        <v>3731</v>
      </c>
      <c r="E157" s="3" t="s">
        <v>295</v>
      </c>
      <c r="F157" s="3" t="s">
        <v>3861</v>
      </c>
      <c r="G157" s="7" t="s">
        <v>4925</v>
      </c>
      <c r="I157" s="3" t="s">
        <v>63</v>
      </c>
      <c r="J157" s="3" t="s">
        <v>3728</v>
      </c>
      <c r="N157" s="3">
        <v>23</v>
      </c>
      <c r="P157" s="3">
        <v>88</v>
      </c>
      <c r="R157" s="3" t="s">
        <v>3</v>
      </c>
      <c r="S157" s="3" t="s">
        <v>19</v>
      </c>
      <c r="T157" s="17" t="s">
        <v>5059</v>
      </c>
      <c r="U157" s="15"/>
      <c r="V157" s="207" t="s">
        <v>5151</v>
      </c>
      <c r="W157" s="3"/>
      <c r="X157" s="3"/>
      <c r="Z157" s="3"/>
      <c r="AA157" s="3"/>
      <c r="AB157" s="3"/>
    </row>
    <row r="158" spans="1:28" ht="15" customHeight="1" x14ac:dyDescent="0.35">
      <c r="A158" s="3">
        <v>1116</v>
      </c>
      <c r="B158" s="3" t="s">
        <v>3869</v>
      </c>
      <c r="C158" s="3" t="s">
        <v>3870</v>
      </c>
      <c r="D158" s="3" t="s">
        <v>154</v>
      </c>
      <c r="E158" s="3" t="s">
        <v>288</v>
      </c>
      <c r="F158" s="3" t="s">
        <v>3871</v>
      </c>
      <c r="G158" s="3" t="s">
        <v>3872</v>
      </c>
      <c r="I158" s="3" t="s">
        <v>63</v>
      </c>
      <c r="J158" s="3" t="s">
        <v>3728</v>
      </c>
      <c r="N158" s="3">
        <v>42</v>
      </c>
      <c r="P158" s="3">
        <v>19</v>
      </c>
      <c r="R158" s="3" t="s">
        <v>3</v>
      </c>
      <c r="S158" s="3" t="s">
        <v>19</v>
      </c>
      <c r="T158" s="17" t="s">
        <v>5059</v>
      </c>
      <c r="U158" s="15"/>
      <c r="V158" s="207" t="s">
        <v>5151</v>
      </c>
      <c r="W158" s="3"/>
      <c r="X158" s="3"/>
      <c r="Z158" s="3"/>
      <c r="AA158" s="3"/>
      <c r="AB158" s="3"/>
    </row>
    <row r="159" spans="1:28" ht="15" customHeight="1" x14ac:dyDescent="0.35">
      <c r="A159" s="3">
        <v>1133</v>
      </c>
      <c r="B159" s="3" t="s">
        <v>3931</v>
      </c>
      <c r="C159" s="3" t="s">
        <v>3932</v>
      </c>
      <c r="D159" s="3" t="s">
        <v>3726</v>
      </c>
      <c r="E159" s="3" t="s">
        <v>346</v>
      </c>
      <c r="F159" s="3" t="s">
        <v>3933</v>
      </c>
      <c r="G159" s="3" t="s">
        <v>3934</v>
      </c>
      <c r="I159" s="3" t="s">
        <v>63</v>
      </c>
      <c r="J159" s="3" t="s">
        <v>3728</v>
      </c>
      <c r="P159" s="3">
        <v>3</v>
      </c>
      <c r="R159" s="3" t="s">
        <v>3</v>
      </c>
      <c r="S159" s="3" t="s">
        <v>19</v>
      </c>
      <c r="T159" s="17" t="s">
        <v>5059</v>
      </c>
      <c r="U159" s="15"/>
      <c r="V159" s="207" t="s">
        <v>5151</v>
      </c>
      <c r="W159" s="3"/>
      <c r="X159" s="3"/>
      <c r="Z159" s="3"/>
      <c r="AA159" s="3"/>
      <c r="AB159" s="3"/>
    </row>
    <row r="160" spans="1:28" ht="15" customHeight="1" x14ac:dyDescent="0.35">
      <c r="A160" s="3">
        <v>1135</v>
      </c>
      <c r="B160" s="3" t="s">
        <v>3938</v>
      </c>
      <c r="C160" s="3" t="s">
        <v>3939</v>
      </c>
      <c r="D160" s="3" t="s">
        <v>3924</v>
      </c>
      <c r="E160" s="3" t="s">
        <v>493</v>
      </c>
      <c r="F160" s="3" t="s">
        <v>3940</v>
      </c>
      <c r="G160" s="3" t="s">
        <v>3941</v>
      </c>
      <c r="I160" s="3" t="s">
        <v>63</v>
      </c>
      <c r="J160" s="3" t="s">
        <v>3728</v>
      </c>
      <c r="N160" s="3">
        <v>2</v>
      </c>
      <c r="P160" s="3">
        <v>23</v>
      </c>
      <c r="R160" s="3" t="s">
        <v>3</v>
      </c>
      <c r="S160" s="3" t="s">
        <v>19</v>
      </c>
      <c r="T160" s="17" t="s">
        <v>5059</v>
      </c>
      <c r="U160" s="15"/>
      <c r="V160" s="207" t="s">
        <v>5151</v>
      </c>
      <c r="W160" s="3"/>
      <c r="X160" s="3"/>
      <c r="Z160" s="3"/>
      <c r="AA160" s="3"/>
      <c r="AB160" s="3"/>
    </row>
    <row r="161" spans="1:28" ht="15" customHeight="1" x14ac:dyDescent="0.35">
      <c r="A161" s="3">
        <v>1138</v>
      </c>
      <c r="B161" s="3" t="s">
        <v>3949</v>
      </c>
      <c r="C161" s="3" t="s">
        <v>3950</v>
      </c>
      <c r="D161" s="3" t="s">
        <v>116</v>
      </c>
      <c r="E161" s="3" t="s">
        <v>295</v>
      </c>
      <c r="F161" s="3" t="s">
        <v>3707</v>
      </c>
      <c r="G161" s="7" t="s">
        <v>4986</v>
      </c>
      <c r="I161" s="3" t="s">
        <v>63</v>
      </c>
      <c r="J161" s="3" t="s">
        <v>3728</v>
      </c>
      <c r="N161" s="3">
        <v>15</v>
      </c>
      <c r="P161" s="3">
        <v>46</v>
      </c>
      <c r="R161" s="3" t="s">
        <v>3</v>
      </c>
      <c r="S161" s="3" t="s">
        <v>19</v>
      </c>
      <c r="T161" s="17" t="s">
        <v>5059</v>
      </c>
      <c r="U161" s="15"/>
      <c r="V161" s="207" t="s">
        <v>5151</v>
      </c>
      <c r="W161" s="3"/>
      <c r="X161" s="3"/>
      <c r="Z161" s="3"/>
      <c r="AA161" s="3"/>
      <c r="AB161" s="3"/>
    </row>
    <row r="162" spans="1:28" ht="15" customHeight="1" x14ac:dyDescent="0.35">
      <c r="A162" s="3">
        <v>1142</v>
      </c>
      <c r="B162" s="3" t="s">
        <v>3964</v>
      </c>
      <c r="C162" s="3" t="s">
        <v>3965</v>
      </c>
      <c r="D162" s="3" t="s">
        <v>3966</v>
      </c>
      <c r="E162" s="3" t="s">
        <v>493</v>
      </c>
      <c r="F162" s="3" t="s">
        <v>3967</v>
      </c>
      <c r="G162" s="3" t="s">
        <v>3968</v>
      </c>
      <c r="I162" s="3" t="s">
        <v>63</v>
      </c>
      <c r="J162" s="3" t="s">
        <v>3728</v>
      </c>
      <c r="N162" s="3">
        <v>14</v>
      </c>
      <c r="P162" s="3">
        <v>7</v>
      </c>
      <c r="R162" s="3" t="s">
        <v>3</v>
      </c>
      <c r="S162" s="3" t="s">
        <v>19</v>
      </c>
      <c r="T162" s="17" t="s">
        <v>5059</v>
      </c>
      <c r="U162" s="15"/>
      <c r="V162" s="207" t="s">
        <v>5151</v>
      </c>
      <c r="W162" s="3"/>
      <c r="X162" s="3"/>
      <c r="Z162" s="3"/>
      <c r="AA162" s="3"/>
      <c r="AB162" s="3"/>
    </row>
    <row r="163" spans="1:28" ht="15" customHeight="1" x14ac:dyDescent="0.35">
      <c r="A163" s="3">
        <v>1147</v>
      </c>
      <c r="B163" s="3" t="s">
        <v>3982</v>
      </c>
      <c r="C163" s="3" t="s">
        <v>3983</v>
      </c>
      <c r="D163" s="3" t="s">
        <v>2002</v>
      </c>
      <c r="E163" s="3" t="s">
        <v>396</v>
      </c>
      <c r="F163" s="3" t="s">
        <v>3984</v>
      </c>
      <c r="G163" s="3" t="s">
        <v>3985</v>
      </c>
      <c r="I163" s="3" t="s">
        <v>63</v>
      </c>
      <c r="J163" s="3" t="s">
        <v>3728</v>
      </c>
      <c r="N163" s="3">
        <v>22</v>
      </c>
      <c r="P163" s="3">
        <v>76</v>
      </c>
      <c r="R163" s="3" t="s">
        <v>3</v>
      </c>
      <c r="S163" s="3" t="s">
        <v>19</v>
      </c>
      <c r="T163" s="17" t="s">
        <v>5059</v>
      </c>
      <c r="U163" s="15"/>
      <c r="V163" s="207" t="s">
        <v>5151</v>
      </c>
      <c r="W163" s="3"/>
      <c r="X163" s="3"/>
      <c r="Z163" s="3"/>
      <c r="AA163" s="3"/>
      <c r="AB163" s="3"/>
    </row>
    <row r="164" spans="1:28" ht="15" customHeight="1" x14ac:dyDescent="0.35">
      <c r="A164" s="3">
        <v>1149</v>
      </c>
      <c r="B164" s="3" t="s">
        <v>3990</v>
      </c>
      <c r="C164" s="3" t="s">
        <v>3991</v>
      </c>
      <c r="D164" s="3" t="s">
        <v>3737</v>
      </c>
      <c r="E164" s="3" t="s">
        <v>295</v>
      </c>
      <c r="F164" s="3" t="s">
        <v>3992</v>
      </c>
      <c r="G164" s="3" t="s">
        <v>3993</v>
      </c>
      <c r="I164" s="3" t="s">
        <v>63</v>
      </c>
      <c r="J164" s="3" t="s">
        <v>3728</v>
      </c>
      <c r="N164" s="3">
        <v>14</v>
      </c>
      <c r="P164" s="3">
        <v>93</v>
      </c>
      <c r="R164" s="3" t="s">
        <v>3</v>
      </c>
      <c r="S164" s="3" t="s">
        <v>19</v>
      </c>
      <c r="T164" s="17" t="s">
        <v>5059</v>
      </c>
      <c r="U164" s="15"/>
      <c r="V164" s="207" t="s">
        <v>5151</v>
      </c>
      <c r="W164" s="3"/>
      <c r="X164" s="3"/>
      <c r="Z164" s="3"/>
      <c r="AA164" s="3"/>
      <c r="AB164" s="3"/>
    </row>
    <row r="165" spans="1:28" ht="15" customHeight="1" x14ac:dyDescent="0.35">
      <c r="A165" s="3">
        <v>1154</v>
      </c>
      <c r="B165" s="3" t="s">
        <v>4006</v>
      </c>
      <c r="C165" s="3" t="s">
        <v>4007</v>
      </c>
      <c r="D165" s="3" t="s">
        <v>4008</v>
      </c>
      <c r="E165" s="3" t="s">
        <v>288</v>
      </c>
      <c r="F165" s="3" t="s">
        <v>4009</v>
      </c>
      <c r="G165" s="10" t="s">
        <v>4886</v>
      </c>
      <c r="I165" s="3" t="s">
        <v>63</v>
      </c>
      <c r="J165" s="3" t="s">
        <v>3728</v>
      </c>
      <c r="N165" s="3">
        <v>89</v>
      </c>
      <c r="P165" s="3">
        <v>43</v>
      </c>
      <c r="R165" s="3" t="s">
        <v>3</v>
      </c>
      <c r="S165" s="3" t="s">
        <v>19</v>
      </c>
      <c r="T165" s="17" t="s">
        <v>5059</v>
      </c>
      <c r="U165" s="15"/>
      <c r="V165" s="207" t="s">
        <v>5151</v>
      </c>
      <c r="W165" s="3"/>
      <c r="X165" s="3"/>
      <c r="Z165" s="3"/>
      <c r="AA165" s="3"/>
      <c r="AB165" s="3"/>
    </row>
    <row r="166" spans="1:28" ht="15" customHeight="1" x14ac:dyDescent="0.35">
      <c r="A166" s="3">
        <v>1172</v>
      </c>
      <c r="B166" s="3" t="s">
        <v>4069</v>
      </c>
      <c r="C166" s="3" t="s">
        <v>4070</v>
      </c>
      <c r="D166" s="3" t="s">
        <v>3875</v>
      </c>
      <c r="E166" s="3" t="s">
        <v>302</v>
      </c>
      <c r="F166" s="3" t="s">
        <v>4071</v>
      </c>
      <c r="G166" s="7" t="s">
        <v>5004</v>
      </c>
      <c r="I166" s="3" t="s">
        <v>63</v>
      </c>
      <c r="J166" s="3" t="s">
        <v>3728</v>
      </c>
      <c r="N166" s="3">
        <v>4</v>
      </c>
      <c r="P166" s="3">
        <v>16</v>
      </c>
      <c r="R166" s="3" t="s">
        <v>3</v>
      </c>
      <c r="S166" s="3" t="s">
        <v>19</v>
      </c>
      <c r="T166" s="17" t="s">
        <v>5059</v>
      </c>
      <c r="U166" s="15"/>
      <c r="V166" s="207" t="s">
        <v>5151</v>
      </c>
      <c r="W166" s="3"/>
      <c r="X166" s="3"/>
      <c r="Z166" s="3"/>
      <c r="AA166" s="3"/>
      <c r="AB166" s="3"/>
    </row>
    <row r="167" spans="1:28" ht="15" customHeight="1" x14ac:dyDescent="0.35">
      <c r="A167" s="3">
        <v>1187</v>
      </c>
      <c r="B167" s="3" t="s">
        <v>4120</v>
      </c>
      <c r="C167" s="3" t="s">
        <v>4121</v>
      </c>
      <c r="D167" s="3" t="s">
        <v>3782</v>
      </c>
      <c r="E167" s="3" t="s">
        <v>396</v>
      </c>
      <c r="F167" s="3" t="s">
        <v>4122</v>
      </c>
      <c r="G167" s="3" t="s">
        <v>4123</v>
      </c>
      <c r="I167" s="3" t="s">
        <v>63</v>
      </c>
      <c r="J167" s="3" t="s">
        <v>3728</v>
      </c>
      <c r="N167" s="3">
        <v>294</v>
      </c>
      <c r="P167" s="3">
        <v>57</v>
      </c>
      <c r="R167" s="3" t="s">
        <v>3</v>
      </c>
      <c r="S167" s="3" t="s">
        <v>19</v>
      </c>
      <c r="T167" s="17" t="s">
        <v>5059</v>
      </c>
      <c r="U167" s="15"/>
      <c r="V167" s="207" t="s">
        <v>5151</v>
      </c>
      <c r="W167" s="3"/>
      <c r="X167" s="3"/>
      <c r="Z167" s="3"/>
      <c r="AA167" s="3"/>
      <c r="AB167" s="3"/>
    </row>
    <row r="168" spans="1:28" ht="15" customHeight="1" x14ac:dyDescent="0.35">
      <c r="A168" s="3">
        <v>1195</v>
      </c>
      <c r="B168" s="3" t="s">
        <v>4150</v>
      </c>
      <c r="C168" s="3" t="s">
        <v>4151</v>
      </c>
      <c r="D168" s="3" t="s">
        <v>3924</v>
      </c>
      <c r="E168" s="3" t="s">
        <v>346</v>
      </c>
      <c r="F168" s="3" t="s">
        <v>4152</v>
      </c>
      <c r="G168" s="3" t="s">
        <v>4153</v>
      </c>
      <c r="I168" s="3" t="s">
        <v>63</v>
      </c>
      <c r="J168" s="3" t="s">
        <v>3728</v>
      </c>
      <c r="N168" s="3">
        <v>29</v>
      </c>
      <c r="P168" s="3">
        <v>24</v>
      </c>
      <c r="R168" s="3" t="s">
        <v>3</v>
      </c>
      <c r="S168" s="3" t="s">
        <v>19</v>
      </c>
      <c r="T168" s="17" t="s">
        <v>5059</v>
      </c>
      <c r="U168" s="15"/>
      <c r="V168" s="207" t="s">
        <v>5151</v>
      </c>
      <c r="W168" s="3"/>
      <c r="X168" s="3"/>
      <c r="Z168" s="3"/>
      <c r="AA168" s="3"/>
      <c r="AB168" s="3"/>
    </row>
    <row r="169" spans="1:28" ht="15" customHeight="1" x14ac:dyDescent="0.35">
      <c r="A169" s="3">
        <v>1201</v>
      </c>
      <c r="B169" s="3" t="s">
        <v>4173</v>
      </c>
      <c r="C169" s="3" t="s">
        <v>4174</v>
      </c>
      <c r="D169" s="3" t="s">
        <v>3737</v>
      </c>
      <c r="E169" s="3" t="s">
        <v>288</v>
      </c>
      <c r="F169" s="3" t="s">
        <v>746</v>
      </c>
      <c r="G169" s="7" t="s">
        <v>4905</v>
      </c>
      <c r="I169" s="3" t="s">
        <v>63</v>
      </c>
      <c r="J169" s="3" t="s">
        <v>3728</v>
      </c>
      <c r="N169" s="3">
        <v>22</v>
      </c>
      <c r="P169" s="3">
        <v>19</v>
      </c>
      <c r="R169" s="3" t="s">
        <v>3</v>
      </c>
      <c r="S169" s="3" t="s">
        <v>19</v>
      </c>
      <c r="T169" s="17" t="s">
        <v>5059</v>
      </c>
      <c r="U169" s="15"/>
      <c r="V169" s="207" t="s">
        <v>5151</v>
      </c>
      <c r="W169" s="3"/>
      <c r="X169" s="3"/>
      <c r="Z169" s="3"/>
      <c r="AA169" s="3"/>
      <c r="AB169" s="3"/>
    </row>
    <row r="170" spans="1:28" ht="15" customHeight="1" x14ac:dyDescent="0.35">
      <c r="A170" s="3">
        <v>1213</v>
      </c>
      <c r="B170" s="3" t="s">
        <v>4214</v>
      </c>
      <c r="C170" s="3" t="s">
        <v>4215</v>
      </c>
      <c r="D170" s="3" t="s">
        <v>3843</v>
      </c>
      <c r="E170" s="3" t="s">
        <v>288</v>
      </c>
      <c r="F170" s="3" t="s">
        <v>4216</v>
      </c>
      <c r="G170" s="7" t="s">
        <v>4955</v>
      </c>
      <c r="I170" s="3" t="s">
        <v>63</v>
      </c>
      <c r="J170" s="3" t="s">
        <v>3728</v>
      </c>
      <c r="N170" s="3">
        <v>29</v>
      </c>
      <c r="P170" s="3">
        <v>51</v>
      </c>
      <c r="R170" s="3" t="s">
        <v>3</v>
      </c>
      <c r="S170" s="3" t="s">
        <v>19</v>
      </c>
      <c r="T170" s="17" t="s">
        <v>5059</v>
      </c>
      <c r="U170" s="15"/>
      <c r="V170" s="207" t="s">
        <v>5151</v>
      </c>
      <c r="W170" s="3"/>
      <c r="X170" s="3"/>
      <c r="Z170" s="3"/>
      <c r="AA170" s="3"/>
      <c r="AB170" s="3"/>
    </row>
    <row r="171" spans="1:28" ht="15" customHeight="1" x14ac:dyDescent="0.35">
      <c r="A171" s="3">
        <v>1217</v>
      </c>
      <c r="B171" s="3" t="s">
        <v>4230</v>
      </c>
      <c r="C171" s="3" t="s">
        <v>4231</v>
      </c>
      <c r="D171" s="3" t="s">
        <v>2002</v>
      </c>
      <c r="E171" s="3" t="s">
        <v>325</v>
      </c>
      <c r="F171" s="3" t="s">
        <v>4232</v>
      </c>
      <c r="G171" s="5" t="s">
        <v>4881</v>
      </c>
      <c r="I171" s="3" t="s">
        <v>63</v>
      </c>
      <c r="J171" s="3" t="s">
        <v>3728</v>
      </c>
      <c r="N171" s="3">
        <v>15</v>
      </c>
      <c r="P171" s="3">
        <v>69</v>
      </c>
      <c r="R171" s="3" t="s">
        <v>3</v>
      </c>
      <c r="S171" s="3" t="s">
        <v>19</v>
      </c>
      <c r="T171" s="17" t="s">
        <v>5059</v>
      </c>
      <c r="U171" s="15"/>
      <c r="V171" s="207" t="s">
        <v>5151</v>
      </c>
      <c r="W171" s="3"/>
      <c r="X171" s="3"/>
      <c r="Z171" s="3"/>
      <c r="AA171" s="3"/>
      <c r="AB171" s="3"/>
    </row>
    <row r="172" spans="1:28" ht="15" customHeight="1" x14ac:dyDescent="0.35">
      <c r="A172" s="3">
        <v>1218</v>
      </c>
      <c r="B172" s="3" t="s">
        <v>4233</v>
      </c>
      <c r="C172" s="3" t="s">
        <v>4234</v>
      </c>
      <c r="D172" s="3" t="s">
        <v>154</v>
      </c>
      <c r="E172" s="3" t="s">
        <v>295</v>
      </c>
      <c r="F172" s="3" t="s">
        <v>4235</v>
      </c>
      <c r="G172" s="3" t="s">
        <v>4236</v>
      </c>
      <c r="I172" s="3" t="s">
        <v>63</v>
      </c>
      <c r="J172" s="3" t="s">
        <v>3728</v>
      </c>
      <c r="N172" s="3">
        <v>5</v>
      </c>
      <c r="P172" s="3">
        <v>43</v>
      </c>
      <c r="R172" s="3" t="s">
        <v>3</v>
      </c>
      <c r="S172" s="3" t="s">
        <v>19</v>
      </c>
      <c r="T172" s="17" t="s">
        <v>5059</v>
      </c>
      <c r="U172" s="15"/>
      <c r="V172" s="207" t="s">
        <v>5151</v>
      </c>
      <c r="W172" s="3"/>
      <c r="X172" s="3"/>
      <c r="Z172" s="3"/>
      <c r="AA172" s="3"/>
      <c r="AB172" s="3"/>
    </row>
    <row r="173" spans="1:28" ht="15" customHeight="1" x14ac:dyDescent="0.35">
      <c r="A173" s="3">
        <v>1222</v>
      </c>
      <c r="B173" s="3" t="s">
        <v>4248</v>
      </c>
      <c r="C173" s="3" t="s">
        <v>4249</v>
      </c>
      <c r="D173" s="3" t="s">
        <v>3782</v>
      </c>
      <c r="E173" s="3" t="s">
        <v>493</v>
      </c>
      <c r="F173" s="3" t="s">
        <v>4250</v>
      </c>
      <c r="G173" s="4" t="s">
        <v>4968</v>
      </c>
      <c r="I173" s="3" t="s">
        <v>63</v>
      </c>
      <c r="J173" s="3" t="s">
        <v>3728</v>
      </c>
      <c r="N173" s="3">
        <v>9</v>
      </c>
      <c r="P173" s="3">
        <v>13</v>
      </c>
      <c r="R173" s="3" t="s">
        <v>3</v>
      </c>
      <c r="S173" s="3" t="s">
        <v>19</v>
      </c>
      <c r="T173" s="17" t="s">
        <v>5059</v>
      </c>
      <c r="U173" s="15"/>
      <c r="V173" s="207" t="s">
        <v>5151</v>
      </c>
      <c r="W173" s="3"/>
      <c r="X173" s="3"/>
      <c r="Z173" s="3"/>
      <c r="AA173" s="3"/>
      <c r="AB173" s="3"/>
    </row>
    <row r="174" spans="1:28" ht="15" customHeight="1" x14ac:dyDescent="0.35">
      <c r="A174" s="3">
        <v>1227</v>
      </c>
      <c r="B174" s="3" t="s">
        <v>4264</v>
      </c>
      <c r="C174" s="3" t="s">
        <v>4265</v>
      </c>
      <c r="D174" s="3" t="s">
        <v>3737</v>
      </c>
      <c r="E174" s="3" t="s">
        <v>288</v>
      </c>
      <c r="F174" s="3" t="s">
        <v>4266</v>
      </c>
      <c r="G174" s="5" t="s">
        <v>4907</v>
      </c>
      <c r="I174" s="3" t="s">
        <v>63</v>
      </c>
      <c r="J174" s="3" t="s">
        <v>3728</v>
      </c>
      <c r="N174" s="3">
        <v>4</v>
      </c>
      <c r="P174" s="3">
        <v>47</v>
      </c>
      <c r="R174" s="3" t="s">
        <v>3</v>
      </c>
      <c r="S174" s="3" t="s">
        <v>19</v>
      </c>
      <c r="T174" s="17" t="s">
        <v>5059</v>
      </c>
      <c r="U174" s="15"/>
      <c r="V174" s="207" t="s">
        <v>5151</v>
      </c>
      <c r="W174" s="3"/>
      <c r="X174" s="3"/>
      <c r="Z174" s="3"/>
      <c r="AA174" s="3"/>
      <c r="AB174" s="3"/>
    </row>
    <row r="175" spans="1:28" ht="15" customHeight="1" x14ac:dyDescent="0.35">
      <c r="A175" s="3">
        <v>1229</v>
      </c>
      <c r="B175" s="3" t="s">
        <v>4270</v>
      </c>
      <c r="C175" s="3" t="s">
        <v>4271</v>
      </c>
      <c r="D175" s="3" t="s">
        <v>3731</v>
      </c>
      <c r="E175" s="3" t="s">
        <v>556</v>
      </c>
      <c r="F175" s="3" t="s">
        <v>4272</v>
      </c>
      <c r="G175" s="5" t="s">
        <v>4935</v>
      </c>
      <c r="I175" s="3" t="s">
        <v>63</v>
      </c>
      <c r="J175" s="3" t="s">
        <v>3728</v>
      </c>
      <c r="N175" s="3">
        <v>3</v>
      </c>
      <c r="P175" s="3">
        <v>58</v>
      </c>
      <c r="R175" s="3" t="s">
        <v>3</v>
      </c>
      <c r="S175" s="3" t="s">
        <v>19</v>
      </c>
      <c r="T175" s="17" t="s">
        <v>5059</v>
      </c>
      <c r="U175" s="15"/>
      <c r="V175" s="207" t="s">
        <v>5151</v>
      </c>
      <c r="W175" s="3"/>
      <c r="X175" s="3"/>
      <c r="Z175" s="3"/>
      <c r="AA175" s="3"/>
      <c r="AB175" s="3"/>
    </row>
    <row r="176" spans="1:28" ht="15" customHeight="1" x14ac:dyDescent="0.35">
      <c r="A176" s="3">
        <v>1238</v>
      </c>
      <c r="B176" s="3" t="s">
        <v>4300</v>
      </c>
      <c r="C176" s="3" t="s">
        <v>4301</v>
      </c>
      <c r="D176" s="3" t="s">
        <v>3731</v>
      </c>
      <c r="E176" s="3" t="s">
        <v>493</v>
      </c>
      <c r="F176" s="3" t="s">
        <v>4302</v>
      </c>
      <c r="G176" s="7" t="s">
        <v>5157</v>
      </c>
      <c r="I176" s="3" t="s">
        <v>63</v>
      </c>
      <c r="J176" s="3" t="s">
        <v>3728</v>
      </c>
      <c r="N176" s="3">
        <v>11</v>
      </c>
      <c r="P176" s="3">
        <v>18</v>
      </c>
      <c r="R176" s="3" t="s">
        <v>3</v>
      </c>
      <c r="S176" s="3" t="s">
        <v>19</v>
      </c>
      <c r="T176" s="17" t="s">
        <v>5059</v>
      </c>
      <c r="U176" s="15"/>
      <c r="V176" s="207" t="s">
        <v>5151</v>
      </c>
      <c r="W176" s="3"/>
      <c r="X176" s="3"/>
      <c r="Z176" s="3"/>
      <c r="AA176" s="3"/>
      <c r="AB176" s="3"/>
    </row>
    <row r="177" spans="1:28" ht="15" customHeight="1" x14ac:dyDescent="0.35">
      <c r="A177" s="3">
        <v>1239</v>
      </c>
      <c r="B177" s="3" t="s">
        <v>4303</v>
      </c>
      <c r="C177" s="3" t="s">
        <v>4304</v>
      </c>
      <c r="D177" s="3" t="s">
        <v>4305</v>
      </c>
      <c r="E177" s="3" t="s">
        <v>346</v>
      </c>
      <c r="F177" s="3" t="s">
        <v>4306</v>
      </c>
      <c r="G177" s="3" t="s">
        <v>4307</v>
      </c>
      <c r="I177" s="3" t="s">
        <v>63</v>
      </c>
      <c r="J177" s="3" t="s">
        <v>3728</v>
      </c>
      <c r="N177" s="3">
        <v>23</v>
      </c>
      <c r="P177" s="3">
        <v>83</v>
      </c>
      <c r="R177" s="3" t="s">
        <v>3</v>
      </c>
      <c r="S177" s="3" t="s">
        <v>19</v>
      </c>
      <c r="T177" s="17" t="s">
        <v>5059</v>
      </c>
      <c r="U177" s="15"/>
      <c r="V177" s="207" t="s">
        <v>5151</v>
      </c>
      <c r="W177" s="3"/>
      <c r="X177" s="3"/>
      <c r="Z177" s="3"/>
      <c r="AA177" s="3"/>
      <c r="AB177" s="3"/>
    </row>
    <row r="178" spans="1:28" ht="15" customHeight="1" x14ac:dyDescent="0.35">
      <c r="A178" s="3">
        <v>1241</v>
      </c>
      <c r="B178" s="3" t="s">
        <v>4313</v>
      </c>
      <c r="C178" s="3" t="s">
        <v>4314</v>
      </c>
      <c r="D178" s="3" t="s">
        <v>4315</v>
      </c>
      <c r="E178" s="3" t="s">
        <v>295</v>
      </c>
      <c r="F178" s="3" t="s">
        <v>4316</v>
      </c>
      <c r="G178" s="3" t="s">
        <v>4317</v>
      </c>
      <c r="I178" s="3" t="s">
        <v>63</v>
      </c>
      <c r="J178" s="3" t="s">
        <v>3728</v>
      </c>
      <c r="N178" s="3">
        <v>4</v>
      </c>
      <c r="P178" s="3">
        <v>26</v>
      </c>
      <c r="R178" s="3" t="s">
        <v>3</v>
      </c>
      <c r="S178" s="3" t="s">
        <v>19</v>
      </c>
      <c r="T178" s="17" t="s">
        <v>5059</v>
      </c>
      <c r="U178" s="15"/>
      <c r="V178" s="207" t="s">
        <v>5151</v>
      </c>
      <c r="W178" s="3"/>
      <c r="X178" s="3"/>
      <c r="Z178" s="3"/>
      <c r="AA178" s="3"/>
      <c r="AB178" s="3"/>
    </row>
    <row r="179" spans="1:28" ht="15" customHeight="1" x14ac:dyDescent="0.35">
      <c r="A179" s="3">
        <v>1243</v>
      </c>
      <c r="B179" s="3" t="s">
        <v>4321</v>
      </c>
      <c r="C179" s="3" t="s">
        <v>4322</v>
      </c>
      <c r="D179" s="3" t="s">
        <v>3737</v>
      </c>
      <c r="E179" s="3" t="s">
        <v>396</v>
      </c>
      <c r="F179" s="3" t="s">
        <v>4323</v>
      </c>
      <c r="G179" s="3" t="s">
        <v>4324</v>
      </c>
      <c r="I179" s="3" t="s">
        <v>63</v>
      </c>
      <c r="J179" s="3" t="s">
        <v>3728</v>
      </c>
      <c r="N179" s="3">
        <v>15</v>
      </c>
      <c r="P179" s="3">
        <v>38</v>
      </c>
      <c r="R179" s="3" t="s">
        <v>3</v>
      </c>
      <c r="S179" s="3" t="s">
        <v>19</v>
      </c>
      <c r="T179" s="17" t="s">
        <v>5059</v>
      </c>
      <c r="U179" s="15"/>
      <c r="V179" s="207" t="s">
        <v>5151</v>
      </c>
      <c r="W179" s="3"/>
      <c r="X179" s="3"/>
      <c r="Z179" s="3"/>
      <c r="AA179" s="3"/>
      <c r="AB179" s="3"/>
    </row>
    <row r="180" spans="1:28" ht="15" customHeight="1" x14ac:dyDescent="0.35">
      <c r="A180" s="3">
        <v>1267</v>
      </c>
      <c r="B180" s="3" t="s">
        <v>4409</v>
      </c>
      <c r="C180" s="3" t="s">
        <v>4410</v>
      </c>
      <c r="D180" s="3" t="s">
        <v>3966</v>
      </c>
      <c r="E180" s="3" t="s">
        <v>346</v>
      </c>
      <c r="F180" s="3" t="s">
        <v>4411</v>
      </c>
      <c r="G180" s="3" t="s">
        <v>4412</v>
      </c>
      <c r="I180" s="3" t="s">
        <v>63</v>
      </c>
      <c r="J180" s="3" t="s">
        <v>3728</v>
      </c>
      <c r="N180" s="3">
        <v>3</v>
      </c>
      <c r="P180" s="3">
        <v>5</v>
      </c>
      <c r="R180" s="3" t="s">
        <v>5</v>
      </c>
      <c r="S180" s="3" t="s">
        <v>19</v>
      </c>
      <c r="T180" s="17" t="s">
        <v>5059</v>
      </c>
      <c r="U180" s="15"/>
      <c r="V180" s="207" t="s">
        <v>5151</v>
      </c>
      <c r="W180" s="3"/>
      <c r="X180" s="3"/>
      <c r="Z180" s="3"/>
      <c r="AA180" s="3"/>
      <c r="AB180" s="3"/>
    </row>
    <row r="181" spans="1:28" ht="15" customHeight="1" x14ac:dyDescent="0.35">
      <c r="A181" s="3">
        <v>1277</v>
      </c>
      <c r="B181" s="3" t="s">
        <v>4444</v>
      </c>
      <c r="C181" s="3" t="s">
        <v>4445</v>
      </c>
      <c r="D181" s="3" t="s">
        <v>3737</v>
      </c>
      <c r="E181" s="3" t="s">
        <v>295</v>
      </c>
      <c r="F181" s="3" t="s">
        <v>1040</v>
      </c>
      <c r="G181" s="7" t="s">
        <v>4908</v>
      </c>
      <c r="I181" s="3" t="s">
        <v>63</v>
      </c>
      <c r="J181" s="3" t="s">
        <v>3728</v>
      </c>
      <c r="N181" s="3">
        <v>19</v>
      </c>
      <c r="P181" s="3">
        <v>22</v>
      </c>
      <c r="R181" s="3" t="s">
        <v>5</v>
      </c>
      <c r="S181" s="3" t="s">
        <v>19</v>
      </c>
      <c r="T181" s="17" t="s">
        <v>5059</v>
      </c>
      <c r="U181" s="15"/>
      <c r="V181" s="207" t="s">
        <v>5151</v>
      </c>
      <c r="W181" s="3"/>
      <c r="X181" s="3"/>
      <c r="Z181" s="3"/>
      <c r="AA181" s="3"/>
      <c r="AB181" s="3"/>
    </row>
    <row r="182" spans="1:28" ht="15" customHeight="1" x14ac:dyDescent="0.35">
      <c r="A182" s="3">
        <v>1297</v>
      </c>
      <c r="B182" s="3" t="s">
        <v>4511</v>
      </c>
      <c r="C182" s="3" t="s">
        <v>4512</v>
      </c>
      <c r="D182" s="3" t="s">
        <v>3737</v>
      </c>
      <c r="E182" s="3" t="s">
        <v>295</v>
      </c>
      <c r="F182" s="3" t="s">
        <v>4513</v>
      </c>
      <c r="G182" s="7" t="s">
        <v>4910</v>
      </c>
      <c r="I182" s="3" t="s">
        <v>63</v>
      </c>
      <c r="J182" s="3" t="s">
        <v>3728</v>
      </c>
      <c r="N182" s="3">
        <v>4</v>
      </c>
      <c r="P182" s="3">
        <v>30</v>
      </c>
      <c r="R182" s="3" t="s">
        <v>5</v>
      </c>
      <c r="S182" s="3" t="s">
        <v>19</v>
      </c>
      <c r="T182" s="17" t="s">
        <v>5059</v>
      </c>
      <c r="U182" s="15"/>
      <c r="V182" s="207" t="s">
        <v>5151</v>
      </c>
      <c r="W182" s="3"/>
      <c r="X182" s="3"/>
      <c r="Z182" s="3"/>
      <c r="AA182" s="3"/>
      <c r="AB182" s="3"/>
    </row>
    <row r="183" spans="1:28" ht="15" customHeight="1" x14ac:dyDescent="0.35">
      <c r="A183" s="3">
        <v>1304</v>
      </c>
      <c r="B183" s="3" t="s">
        <v>4535</v>
      </c>
      <c r="C183" s="3" t="s">
        <v>4536</v>
      </c>
      <c r="D183" s="3" t="s">
        <v>3924</v>
      </c>
      <c r="E183" s="3" t="s">
        <v>346</v>
      </c>
      <c r="F183" s="3" t="s">
        <v>4537</v>
      </c>
      <c r="G183" s="3" t="s">
        <v>4538</v>
      </c>
      <c r="I183" s="3" t="s">
        <v>63</v>
      </c>
      <c r="J183" s="3" t="s">
        <v>3728</v>
      </c>
      <c r="N183" s="3">
        <v>4</v>
      </c>
      <c r="P183" s="3">
        <v>27</v>
      </c>
      <c r="R183" s="3" t="s">
        <v>5</v>
      </c>
      <c r="S183" s="3" t="s">
        <v>19</v>
      </c>
      <c r="T183" s="17" t="s">
        <v>5059</v>
      </c>
      <c r="U183" s="15"/>
      <c r="V183" s="207" t="s">
        <v>5151</v>
      </c>
      <c r="W183" s="3"/>
      <c r="X183" s="3"/>
      <c r="Z183" s="3"/>
      <c r="AA183" s="3"/>
      <c r="AB183" s="3"/>
    </row>
    <row r="184" spans="1:28" ht="15" customHeight="1" x14ac:dyDescent="0.35">
      <c r="A184" s="3">
        <v>1326</v>
      </c>
      <c r="B184" s="3" t="s">
        <v>4613</v>
      </c>
      <c r="C184" s="3" t="s">
        <v>4614</v>
      </c>
      <c r="D184" s="3" t="s">
        <v>4615</v>
      </c>
      <c r="E184" s="3" t="s">
        <v>493</v>
      </c>
      <c r="F184" s="3" t="s">
        <v>4616</v>
      </c>
      <c r="G184" s="3" t="s">
        <v>4617</v>
      </c>
      <c r="I184" s="3" t="s">
        <v>63</v>
      </c>
      <c r="J184" s="3" t="s">
        <v>3728</v>
      </c>
      <c r="N184" s="3">
        <v>1</v>
      </c>
      <c r="P184" s="3">
        <v>21</v>
      </c>
      <c r="R184" s="3" t="s">
        <v>5</v>
      </c>
      <c r="S184" s="3" t="s">
        <v>19</v>
      </c>
      <c r="T184" s="17" t="s">
        <v>5059</v>
      </c>
      <c r="U184" s="15"/>
      <c r="V184" s="207" t="s">
        <v>5151</v>
      </c>
      <c r="W184" s="3"/>
      <c r="X184" s="3"/>
      <c r="Z184" s="3"/>
      <c r="AA184" s="3"/>
      <c r="AB184" s="3"/>
    </row>
    <row r="185" spans="1:28" ht="15" customHeight="1" x14ac:dyDescent="0.35">
      <c r="A185" s="3">
        <v>1337</v>
      </c>
      <c r="B185" s="3" t="s">
        <v>4652</v>
      </c>
      <c r="C185" s="3" t="s">
        <v>4653</v>
      </c>
      <c r="D185" s="3" t="s">
        <v>3731</v>
      </c>
      <c r="E185" s="3" t="s">
        <v>346</v>
      </c>
      <c r="F185" s="3" t="s">
        <v>4654</v>
      </c>
      <c r="G185" s="12" t="s">
        <v>5158</v>
      </c>
      <c r="I185" s="3" t="s">
        <v>63</v>
      </c>
      <c r="J185" s="3" t="s">
        <v>3728</v>
      </c>
      <c r="N185" s="3">
        <v>3</v>
      </c>
      <c r="P185" s="3">
        <v>23</v>
      </c>
      <c r="R185" s="3" t="s">
        <v>5</v>
      </c>
      <c r="S185" s="3" t="s">
        <v>19</v>
      </c>
      <c r="T185" s="17" t="s">
        <v>5059</v>
      </c>
      <c r="U185" s="15"/>
      <c r="V185" s="207" t="s">
        <v>5151</v>
      </c>
      <c r="W185" s="3"/>
      <c r="X185" s="3"/>
      <c r="Z185" s="3"/>
      <c r="AA185" s="3"/>
      <c r="AB185" s="3"/>
    </row>
    <row r="186" spans="1:28" ht="15" customHeight="1" x14ac:dyDescent="0.35">
      <c r="A186" s="3">
        <v>1338</v>
      </c>
      <c r="B186" s="3" t="s">
        <v>4655</v>
      </c>
      <c r="C186" s="3" t="s">
        <v>4656</v>
      </c>
      <c r="D186" s="3" t="s">
        <v>3731</v>
      </c>
      <c r="E186" s="3" t="s">
        <v>556</v>
      </c>
      <c r="F186" s="3" t="s">
        <v>4657</v>
      </c>
      <c r="G186" s="7" t="s">
        <v>4941</v>
      </c>
      <c r="I186" s="3" t="s">
        <v>63</v>
      </c>
      <c r="J186" s="3" t="s">
        <v>3728</v>
      </c>
      <c r="P186" s="3">
        <v>33</v>
      </c>
      <c r="R186" s="3" t="s">
        <v>5</v>
      </c>
      <c r="S186" s="3" t="s">
        <v>19</v>
      </c>
      <c r="T186" s="17" t="s">
        <v>5059</v>
      </c>
      <c r="U186" s="15"/>
      <c r="V186" s="207" t="s">
        <v>5151</v>
      </c>
      <c r="W186" s="3"/>
      <c r="X186" s="3"/>
      <c r="Z186" s="3"/>
      <c r="AA186" s="3"/>
      <c r="AB186" s="3"/>
    </row>
    <row r="187" spans="1:28" ht="15" customHeight="1" x14ac:dyDescent="0.35">
      <c r="A187" s="3">
        <v>1343</v>
      </c>
      <c r="B187" s="3" t="s">
        <v>4675</v>
      </c>
      <c r="C187" s="3" t="s">
        <v>4676</v>
      </c>
      <c r="D187" s="3" t="s">
        <v>4677</v>
      </c>
      <c r="E187" s="3" t="s">
        <v>493</v>
      </c>
      <c r="F187" s="3" t="s">
        <v>4678</v>
      </c>
      <c r="G187" s="3" t="s">
        <v>4679</v>
      </c>
      <c r="I187" s="3" t="s">
        <v>63</v>
      </c>
      <c r="J187" s="3" t="s">
        <v>4680</v>
      </c>
      <c r="N187" s="3">
        <v>2</v>
      </c>
      <c r="P187" s="3">
        <v>35</v>
      </c>
      <c r="R187" s="3" t="s">
        <v>3</v>
      </c>
      <c r="S187" s="3" t="s">
        <v>20</v>
      </c>
      <c r="T187" s="17" t="s">
        <v>5059</v>
      </c>
      <c r="U187" s="15"/>
      <c r="V187" s="207" t="s">
        <v>5151</v>
      </c>
      <c r="W187" s="3"/>
      <c r="X187" s="3"/>
      <c r="Z187" s="3"/>
      <c r="AA187" s="3"/>
      <c r="AB187" s="3"/>
    </row>
    <row r="188" spans="1:28" ht="15" customHeight="1" x14ac:dyDescent="0.35">
      <c r="A188" s="3">
        <v>1354</v>
      </c>
      <c r="B188" s="3" t="s">
        <v>4721</v>
      </c>
      <c r="C188" s="3" t="s">
        <v>4722</v>
      </c>
      <c r="D188" s="3" t="s">
        <v>1658</v>
      </c>
      <c r="E188" s="3" t="s">
        <v>493</v>
      </c>
      <c r="F188" s="3" t="s">
        <v>4723</v>
      </c>
      <c r="G188" s="3" t="s">
        <v>4724</v>
      </c>
      <c r="I188" s="3" t="s">
        <v>63</v>
      </c>
      <c r="J188" s="3" t="s">
        <v>1118</v>
      </c>
      <c r="N188" s="3">
        <v>95</v>
      </c>
      <c r="P188" s="3">
        <v>43</v>
      </c>
      <c r="R188" s="3" t="s">
        <v>3</v>
      </c>
      <c r="S188" s="3" t="s">
        <v>20</v>
      </c>
      <c r="T188" s="17" t="s">
        <v>5059</v>
      </c>
      <c r="U188" s="15"/>
      <c r="V188" s="207" t="s">
        <v>5151</v>
      </c>
      <c r="W188" s="3"/>
      <c r="X188" s="3"/>
      <c r="Z188" s="3"/>
      <c r="AA188" s="3"/>
      <c r="AB188" s="3"/>
    </row>
    <row r="189" spans="1:28" ht="15" customHeight="1" x14ac:dyDescent="0.35">
      <c r="A189" s="3">
        <v>71</v>
      </c>
      <c r="B189" s="3" t="s">
        <v>483</v>
      </c>
      <c r="C189" s="3" t="s">
        <v>484</v>
      </c>
      <c r="D189" s="3" t="s">
        <v>485</v>
      </c>
      <c r="E189" s="3" t="s">
        <v>396</v>
      </c>
      <c r="F189" s="3" t="s">
        <v>486</v>
      </c>
      <c r="G189" s="3" t="s">
        <v>487</v>
      </c>
      <c r="I189" s="3" t="s">
        <v>46</v>
      </c>
      <c r="J189" s="3" t="s">
        <v>489</v>
      </c>
      <c r="N189" s="3">
        <v>1</v>
      </c>
      <c r="P189" s="3">
        <v>15</v>
      </c>
      <c r="R189" s="3" t="s">
        <v>3</v>
      </c>
      <c r="S189" s="3" t="s">
        <v>22</v>
      </c>
      <c r="T189" s="15"/>
      <c r="U189" s="15"/>
      <c r="V189" s="207" t="s">
        <v>5151</v>
      </c>
      <c r="W189" s="3"/>
      <c r="X189" s="3"/>
      <c r="Z189" s="3"/>
      <c r="AA189" s="3"/>
      <c r="AB189" s="3"/>
    </row>
    <row r="190" spans="1:28" ht="15" customHeight="1" x14ac:dyDescent="0.35">
      <c r="A190" s="3">
        <v>72</v>
      </c>
      <c r="B190" s="3" t="s">
        <v>490</v>
      </c>
      <c r="C190" s="3" t="s">
        <v>491</v>
      </c>
      <c r="D190" s="3" t="s">
        <v>492</v>
      </c>
      <c r="E190" s="3" t="s">
        <v>493</v>
      </c>
      <c r="F190" s="3" t="s">
        <v>494</v>
      </c>
      <c r="G190" s="3" t="s">
        <v>495</v>
      </c>
      <c r="I190" s="3" t="s">
        <v>46</v>
      </c>
      <c r="J190" s="3" t="s">
        <v>298</v>
      </c>
      <c r="N190" s="3">
        <v>3</v>
      </c>
      <c r="P190" s="3">
        <v>4</v>
      </c>
      <c r="R190" s="3" t="s">
        <v>3</v>
      </c>
      <c r="S190" s="3" t="s">
        <v>22</v>
      </c>
      <c r="T190" s="15"/>
      <c r="U190" s="15"/>
      <c r="V190" s="207" t="s">
        <v>5151</v>
      </c>
      <c r="W190" s="3"/>
      <c r="X190" s="3"/>
      <c r="Z190" s="3"/>
      <c r="AA190" s="3"/>
      <c r="AB190" s="3"/>
    </row>
    <row r="191" spans="1:28" ht="15" customHeight="1" x14ac:dyDescent="0.35">
      <c r="A191" s="3">
        <v>73</v>
      </c>
      <c r="B191" s="3" t="s">
        <v>496</v>
      </c>
      <c r="C191" s="3" t="s">
        <v>497</v>
      </c>
      <c r="D191" s="3" t="s">
        <v>498</v>
      </c>
      <c r="E191" s="3" t="s">
        <v>295</v>
      </c>
      <c r="F191" s="3" t="s">
        <v>499</v>
      </c>
      <c r="G191" s="3" t="s">
        <v>500</v>
      </c>
      <c r="I191" s="3" t="s">
        <v>46</v>
      </c>
      <c r="J191" s="3" t="s">
        <v>298</v>
      </c>
      <c r="P191" s="3">
        <v>23</v>
      </c>
      <c r="R191" s="3" t="s">
        <v>3</v>
      </c>
      <c r="S191" s="3" t="s">
        <v>22</v>
      </c>
      <c r="T191" s="15"/>
      <c r="U191" s="15"/>
      <c r="V191" s="207" t="s">
        <v>5151</v>
      </c>
      <c r="W191" s="3"/>
      <c r="X191" s="3"/>
      <c r="Z191" s="3"/>
      <c r="AA191" s="3"/>
      <c r="AB191" s="3"/>
    </row>
    <row r="192" spans="1:28" ht="15" customHeight="1" x14ac:dyDescent="0.35">
      <c r="A192" s="3">
        <v>75</v>
      </c>
      <c r="B192" s="3" t="s">
        <v>506</v>
      </c>
      <c r="C192" s="3" t="s">
        <v>507</v>
      </c>
      <c r="D192" s="3" t="s">
        <v>508</v>
      </c>
      <c r="E192" s="3" t="s">
        <v>333</v>
      </c>
      <c r="F192" s="3" t="s">
        <v>509</v>
      </c>
      <c r="G192" s="3" t="s">
        <v>510</v>
      </c>
      <c r="I192" s="3" t="s">
        <v>46</v>
      </c>
      <c r="J192" s="3" t="s">
        <v>298</v>
      </c>
      <c r="N192" s="3">
        <v>23</v>
      </c>
      <c r="P192" s="3">
        <v>18</v>
      </c>
      <c r="R192" s="3" t="s">
        <v>3</v>
      </c>
      <c r="S192" s="3" t="s">
        <v>22</v>
      </c>
      <c r="T192" s="15"/>
      <c r="U192" s="15"/>
      <c r="V192" s="207" t="s">
        <v>5151</v>
      </c>
      <c r="W192" s="3"/>
      <c r="X192" s="3"/>
      <c r="Z192" s="3"/>
      <c r="AA192" s="3"/>
      <c r="AB192" s="3"/>
    </row>
    <row r="193" spans="1:28" ht="15" customHeight="1" x14ac:dyDescent="0.35">
      <c r="A193" s="3">
        <v>76</v>
      </c>
      <c r="B193" s="3" t="s">
        <v>511</v>
      </c>
      <c r="C193" s="3" t="s">
        <v>512</v>
      </c>
      <c r="D193" s="3" t="s">
        <v>131</v>
      </c>
      <c r="E193" s="3" t="s">
        <v>493</v>
      </c>
      <c r="F193" s="3" t="s">
        <v>513</v>
      </c>
      <c r="G193" s="3" t="s">
        <v>514</v>
      </c>
      <c r="I193" s="3" t="s">
        <v>63</v>
      </c>
      <c r="J193" s="3" t="s">
        <v>305</v>
      </c>
      <c r="N193" s="3">
        <v>1</v>
      </c>
      <c r="P193" s="3">
        <v>29</v>
      </c>
      <c r="R193" s="3" t="s">
        <v>3</v>
      </c>
      <c r="S193" s="3" t="s">
        <v>22</v>
      </c>
      <c r="T193" s="15"/>
      <c r="U193" s="15"/>
      <c r="V193" s="207" t="s">
        <v>5151</v>
      </c>
      <c r="W193" s="3"/>
      <c r="X193" s="3"/>
      <c r="Z193" s="3"/>
      <c r="AA193" s="3"/>
      <c r="AB193" s="3"/>
    </row>
    <row r="194" spans="1:28" ht="15" customHeight="1" x14ac:dyDescent="0.35">
      <c r="A194" s="3">
        <v>80</v>
      </c>
      <c r="B194" s="3" t="s">
        <v>529</v>
      </c>
      <c r="C194" s="3" t="s">
        <v>530</v>
      </c>
      <c r="D194" s="3" t="s">
        <v>531</v>
      </c>
      <c r="E194" s="3" t="s">
        <v>333</v>
      </c>
      <c r="F194" s="3" t="s">
        <v>532</v>
      </c>
      <c r="G194" s="3" t="s">
        <v>533</v>
      </c>
      <c r="I194" s="3" t="s">
        <v>46</v>
      </c>
      <c r="J194" s="3" t="s">
        <v>298</v>
      </c>
      <c r="N194" s="3">
        <v>6</v>
      </c>
      <c r="P194" s="3">
        <v>26</v>
      </c>
      <c r="R194" s="3" t="s">
        <v>3</v>
      </c>
      <c r="S194" s="3" t="s">
        <v>22</v>
      </c>
      <c r="T194" s="15"/>
      <c r="U194" s="15"/>
      <c r="V194" s="207" t="s">
        <v>5151</v>
      </c>
      <c r="W194" s="3"/>
      <c r="X194" s="3"/>
      <c r="Z194" s="3"/>
      <c r="AA194" s="3"/>
      <c r="AB194" s="3"/>
    </row>
    <row r="195" spans="1:28" ht="15" customHeight="1" x14ac:dyDescent="0.35">
      <c r="A195" s="3">
        <v>81</v>
      </c>
      <c r="B195" s="3" t="s">
        <v>534</v>
      </c>
      <c r="C195" s="3" t="s">
        <v>535</v>
      </c>
      <c r="D195" s="3" t="s">
        <v>536</v>
      </c>
      <c r="E195" s="3" t="s">
        <v>302</v>
      </c>
      <c r="F195" s="3" t="s">
        <v>537</v>
      </c>
      <c r="G195" s="3" t="s">
        <v>538</v>
      </c>
      <c r="I195" s="3" t="s">
        <v>46</v>
      </c>
      <c r="J195" s="3" t="s">
        <v>313</v>
      </c>
      <c r="N195" s="3">
        <v>68</v>
      </c>
      <c r="P195" s="3">
        <v>69</v>
      </c>
      <c r="R195" s="3" t="s">
        <v>3</v>
      </c>
      <c r="S195" s="3" t="s">
        <v>22</v>
      </c>
      <c r="T195" s="15"/>
      <c r="U195" s="15"/>
      <c r="V195" s="207" t="s">
        <v>5151</v>
      </c>
      <c r="W195" s="3"/>
      <c r="X195" s="3"/>
      <c r="Z195" s="3"/>
      <c r="AA195" s="3"/>
      <c r="AB195" s="3"/>
    </row>
    <row r="196" spans="1:28" ht="15" customHeight="1" x14ac:dyDescent="0.35">
      <c r="A196" s="3">
        <v>82</v>
      </c>
      <c r="B196" s="3" t="s">
        <v>539</v>
      </c>
      <c r="C196" s="3" t="s">
        <v>540</v>
      </c>
      <c r="D196" s="3" t="s">
        <v>541</v>
      </c>
      <c r="E196" s="3" t="s">
        <v>288</v>
      </c>
      <c r="F196" s="3" t="s">
        <v>542</v>
      </c>
      <c r="G196" s="3" t="s">
        <v>543</v>
      </c>
      <c r="I196" s="3" t="s">
        <v>63</v>
      </c>
      <c r="J196" s="3" t="s">
        <v>305</v>
      </c>
      <c r="N196" s="3">
        <v>12</v>
      </c>
      <c r="P196" s="3">
        <v>49</v>
      </c>
      <c r="R196" s="3" t="s">
        <v>3</v>
      </c>
      <c r="S196" s="3" t="s">
        <v>22</v>
      </c>
      <c r="T196" s="15"/>
      <c r="U196" s="15"/>
      <c r="V196" s="207" t="s">
        <v>5151</v>
      </c>
      <c r="W196" s="3"/>
      <c r="X196" s="3"/>
      <c r="Z196" s="3"/>
      <c r="AA196" s="3"/>
      <c r="AB196" s="3"/>
    </row>
    <row r="197" spans="1:28" ht="15" customHeight="1" x14ac:dyDescent="0.35">
      <c r="A197" s="3">
        <v>84</v>
      </c>
      <c r="B197" s="3" t="s">
        <v>549</v>
      </c>
      <c r="C197" s="3" t="s">
        <v>550</v>
      </c>
      <c r="D197" s="3" t="s">
        <v>551</v>
      </c>
      <c r="E197" s="3" t="s">
        <v>325</v>
      </c>
      <c r="F197" s="3" t="s">
        <v>552</v>
      </c>
      <c r="G197" s="3" t="s">
        <v>553</v>
      </c>
      <c r="I197" s="3" t="s">
        <v>63</v>
      </c>
      <c r="J197" s="3" t="s">
        <v>305</v>
      </c>
      <c r="N197" s="3">
        <v>8</v>
      </c>
      <c r="P197" s="3">
        <v>35</v>
      </c>
      <c r="R197" s="3" t="s">
        <v>3</v>
      </c>
      <c r="S197" s="3" t="s">
        <v>22</v>
      </c>
      <c r="T197" s="15"/>
      <c r="U197" s="15"/>
      <c r="V197" s="207" t="s">
        <v>5151</v>
      </c>
      <c r="W197" s="3"/>
      <c r="X197" s="3"/>
      <c r="Z197" s="3"/>
      <c r="AA197" s="3"/>
      <c r="AB197" s="3"/>
    </row>
    <row r="198" spans="1:28" ht="15" customHeight="1" x14ac:dyDescent="0.35">
      <c r="A198" s="3">
        <v>85</v>
      </c>
      <c r="B198" s="3" t="s">
        <v>554</v>
      </c>
      <c r="C198" s="3" t="s">
        <v>555</v>
      </c>
      <c r="D198" s="3" t="s">
        <v>131</v>
      </c>
      <c r="E198" s="3" t="s">
        <v>556</v>
      </c>
      <c r="F198" s="3" t="s">
        <v>557</v>
      </c>
      <c r="G198" s="3" t="s">
        <v>558</v>
      </c>
      <c r="I198" s="3" t="s">
        <v>63</v>
      </c>
      <c r="J198" s="3" t="s">
        <v>305</v>
      </c>
      <c r="P198" s="3">
        <v>8</v>
      </c>
      <c r="R198" s="3" t="s">
        <v>3</v>
      </c>
      <c r="S198" s="3" t="s">
        <v>22</v>
      </c>
      <c r="T198" s="15"/>
      <c r="U198" s="15"/>
      <c r="V198" s="207" t="s">
        <v>5151</v>
      </c>
      <c r="W198" s="3"/>
      <c r="X198" s="3"/>
      <c r="Z198" s="3"/>
      <c r="AA198" s="3"/>
      <c r="AB198" s="3"/>
    </row>
    <row r="199" spans="1:28" ht="15" customHeight="1" x14ac:dyDescent="0.35">
      <c r="A199" s="3">
        <v>86</v>
      </c>
      <c r="B199" s="3" t="s">
        <v>559</v>
      </c>
      <c r="C199" s="3" t="s">
        <v>560</v>
      </c>
      <c r="D199" s="3" t="s">
        <v>517</v>
      </c>
      <c r="E199" s="3" t="s">
        <v>310</v>
      </c>
      <c r="F199" s="3" t="s">
        <v>561</v>
      </c>
      <c r="G199" s="3" t="s">
        <v>562</v>
      </c>
      <c r="I199" s="3" t="s">
        <v>63</v>
      </c>
      <c r="J199" s="3" t="s">
        <v>520</v>
      </c>
      <c r="N199" s="3">
        <v>9</v>
      </c>
      <c r="P199" s="3">
        <v>61</v>
      </c>
      <c r="R199" s="3" t="s">
        <v>3</v>
      </c>
      <c r="S199" s="3" t="s">
        <v>22</v>
      </c>
      <c r="T199" s="15"/>
      <c r="U199" s="15"/>
      <c r="V199" s="207" t="s">
        <v>5151</v>
      </c>
      <c r="W199" s="3"/>
      <c r="X199" s="3"/>
      <c r="Z199" s="3"/>
      <c r="AA199" s="3"/>
      <c r="AB199" s="3"/>
    </row>
    <row r="200" spans="1:28" ht="15" customHeight="1" x14ac:dyDescent="0.35">
      <c r="A200" s="3">
        <v>90</v>
      </c>
      <c r="B200" s="3" t="s">
        <v>573</v>
      </c>
      <c r="C200" s="3" t="s">
        <v>574</v>
      </c>
      <c r="D200" s="3" t="s">
        <v>575</v>
      </c>
      <c r="E200" s="3" t="s">
        <v>295</v>
      </c>
      <c r="F200" s="3" t="s">
        <v>576</v>
      </c>
      <c r="G200" s="3" t="s">
        <v>577</v>
      </c>
      <c r="I200" s="3" t="s">
        <v>46</v>
      </c>
      <c r="J200" s="3" t="s">
        <v>298</v>
      </c>
      <c r="N200" s="3">
        <v>10</v>
      </c>
      <c r="P200" s="3">
        <v>12</v>
      </c>
      <c r="R200" s="3" t="s">
        <v>3</v>
      </c>
      <c r="S200" s="3" t="s">
        <v>22</v>
      </c>
      <c r="T200" s="15"/>
      <c r="U200" s="15"/>
      <c r="V200" s="207" t="s">
        <v>5151</v>
      </c>
      <c r="W200" s="3"/>
      <c r="X200" s="3"/>
      <c r="Z200" s="3"/>
      <c r="AA200" s="3"/>
      <c r="AB200" s="3"/>
    </row>
    <row r="201" spans="1:28" ht="15" customHeight="1" x14ac:dyDescent="0.35">
      <c r="A201" s="3">
        <v>91</v>
      </c>
      <c r="B201" s="3" t="s">
        <v>578</v>
      </c>
      <c r="C201" s="3" t="s">
        <v>579</v>
      </c>
      <c r="D201" s="3" t="s">
        <v>580</v>
      </c>
      <c r="E201" s="3" t="s">
        <v>295</v>
      </c>
      <c r="F201" s="3" t="s">
        <v>581</v>
      </c>
      <c r="G201" s="3" t="s">
        <v>582</v>
      </c>
      <c r="I201" s="3" t="s">
        <v>46</v>
      </c>
      <c r="J201" s="3" t="s">
        <v>298</v>
      </c>
      <c r="N201" s="3">
        <v>10</v>
      </c>
      <c r="P201" s="3">
        <v>44</v>
      </c>
      <c r="R201" s="3" t="s">
        <v>3</v>
      </c>
      <c r="S201" s="3" t="s">
        <v>22</v>
      </c>
      <c r="T201" s="15"/>
      <c r="U201" s="15"/>
      <c r="V201" s="207" t="s">
        <v>5151</v>
      </c>
      <c r="W201" s="3"/>
      <c r="X201" s="3"/>
      <c r="Z201" s="3"/>
      <c r="AA201" s="3"/>
      <c r="AB201" s="3"/>
    </row>
    <row r="202" spans="1:28" ht="15" customHeight="1" x14ac:dyDescent="0.35">
      <c r="A202" s="3">
        <v>92</v>
      </c>
      <c r="B202" s="3" t="s">
        <v>583</v>
      </c>
      <c r="C202" s="3" t="s">
        <v>584</v>
      </c>
      <c r="D202" s="3" t="s">
        <v>131</v>
      </c>
      <c r="E202" s="3" t="s">
        <v>346</v>
      </c>
      <c r="F202" s="3" t="s">
        <v>585</v>
      </c>
      <c r="G202" s="3" t="s">
        <v>586</v>
      </c>
      <c r="I202" s="3" t="s">
        <v>63</v>
      </c>
      <c r="J202" s="3" t="s">
        <v>305</v>
      </c>
      <c r="P202" s="3">
        <v>17</v>
      </c>
      <c r="R202" s="3" t="s">
        <v>3</v>
      </c>
      <c r="S202" s="3" t="s">
        <v>22</v>
      </c>
      <c r="T202" s="15"/>
      <c r="U202" s="15"/>
      <c r="V202" s="207" t="s">
        <v>5151</v>
      </c>
      <c r="W202" s="3"/>
      <c r="X202" s="3"/>
      <c r="Z202" s="3"/>
      <c r="AA202" s="3"/>
      <c r="AB202" s="3"/>
    </row>
    <row r="203" spans="1:28" ht="15" customHeight="1" x14ac:dyDescent="0.35">
      <c r="A203" s="3">
        <v>93</v>
      </c>
      <c r="B203" s="3" t="s">
        <v>587</v>
      </c>
      <c r="C203" s="3" t="s">
        <v>588</v>
      </c>
      <c r="D203" s="3" t="s">
        <v>589</v>
      </c>
      <c r="E203" s="3" t="s">
        <v>493</v>
      </c>
      <c r="F203" s="3" t="s">
        <v>590</v>
      </c>
      <c r="G203" s="3" t="s">
        <v>591</v>
      </c>
      <c r="I203" s="3" t="s">
        <v>46</v>
      </c>
      <c r="J203" s="3" t="s">
        <v>298</v>
      </c>
      <c r="N203" s="3">
        <v>1</v>
      </c>
      <c r="P203" s="3">
        <v>3</v>
      </c>
      <c r="R203" s="3" t="s">
        <v>3</v>
      </c>
      <c r="S203" s="3" t="s">
        <v>22</v>
      </c>
      <c r="T203" s="15"/>
      <c r="U203" s="15"/>
      <c r="V203" s="207" t="s">
        <v>5151</v>
      </c>
      <c r="W203" s="3"/>
      <c r="X203" s="3"/>
      <c r="Z203" s="3"/>
      <c r="AA203" s="3"/>
      <c r="AB203" s="3"/>
    </row>
    <row r="204" spans="1:28" ht="15" customHeight="1" x14ac:dyDescent="0.35">
      <c r="A204" s="3">
        <v>95</v>
      </c>
      <c r="B204" s="3" t="s">
        <v>596</v>
      </c>
      <c r="C204" s="3" t="s">
        <v>597</v>
      </c>
      <c r="D204" s="3" t="s">
        <v>131</v>
      </c>
      <c r="E204" s="3" t="s">
        <v>310</v>
      </c>
      <c r="F204" s="3" t="s">
        <v>598</v>
      </c>
      <c r="G204" s="3" t="s">
        <v>599</v>
      </c>
      <c r="I204" s="3" t="s">
        <v>63</v>
      </c>
      <c r="J204" s="3" t="s">
        <v>305</v>
      </c>
      <c r="N204" s="3">
        <v>10</v>
      </c>
      <c r="P204" s="3">
        <v>51</v>
      </c>
      <c r="R204" s="3" t="s">
        <v>3</v>
      </c>
      <c r="S204" s="3" t="s">
        <v>22</v>
      </c>
      <c r="T204" s="15"/>
      <c r="U204" s="15"/>
      <c r="V204" s="207" t="s">
        <v>5151</v>
      </c>
      <c r="W204" s="3"/>
      <c r="X204" s="3"/>
      <c r="Z204" s="3"/>
      <c r="AA204" s="3"/>
      <c r="AB204" s="3"/>
    </row>
    <row r="205" spans="1:28" ht="15" customHeight="1" x14ac:dyDescent="0.35">
      <c r="A205" s="3">
        <v>96</v>
      </c>
      <c r="B205" s="3" t="s">
        <v>600</v>
      </c>
      <c r="C205" s="3" t="s">
        <v>601</v>
      </c>
      <c r="D205" s="3" t="s">
        <v>602</v>
      </c>
      <c r="E205" s="3" t="s">
        <v>310</v>
      </c>
      <c r="F205" s="3" t="s">
        <v>603</v>
      </c>
      <c r="G205" s="3" t="s">
        <v>604</v>
      </c>
      <c r="I205" s="3" t="s">
        <v>63</v>
      </c>
      <c r="J205" s="3" t="s">
        <v>605</v>
      </c>
      <c r="N205" s="3">
        <v>19</v>
      </c>
      <c r="P205" s="3">
        <v>92</v>
      </c>
      <c r="R205" s="3" t="s">
        <v>3</v>
      </c>
      <c r="S205" s="3" t="s">
        <v>22</v>
      </c>
      <c r="T205" s="15"/>
      <c r="U205" s="15"/>
      <c r="V205" s="207" t="s">
        <v>5151</v>
      </c>
      <c r="W205" s="3"/>
      <c r="X205" s="3"/>
      <c r="Z205" s="3"/>
      <c r="AA205" s="3"/>
      <c r="AB205" s="3"/>
    </row>
    <row r="206" spans="1:28" ht="15" customHeight="1" x14ac:dyDescent="0.35">
      <c r="A206" s="3">
        <v>97</v>
      </c>
      <c r="B206" s="3" t="s">
        <v>606</v>
      </c>
      <c r="C206" s="3" t="s">
        <v>607</v>
      </c>
      <c r="D206" s="3" t="s">
        <v>131</v>
      </c>
      <c r="E206" s="3" t="s">
        <v>346</v>
      </c>
      <c r="F206" s="3" t="s">
        <v>608</v>
      </c>
      <c r="G206" s="3" t="s">
        <v>609</v>
      </c>
      <c r="I206" s="3" t="s">
        <v>63</v>
      </c>
      <c r="J206" s="3" t="s">
        <v>305</v>
      </c>
      <c r="N206" s="3">
        <v>8</v>
      </c>
      <c r="P206" s="3">
        <v>51</v>
      </c>
      <c r="R206" s="3" t="s">
        <v>3</v>
      </c>
      <c r="S206" s="3" t="s">
        <v>22</v>
      </c>
      <c r="T206" s="15"/>
      <c r="U206" s="15"/>
      <c r="V206" s="207" t="s">
        <v>5151</v>
      </c>
      <c r="W206" s="3"/>
      <c r="X206" s="3"/>
      <c r="Z206" s="3"/>
      <c r="AA206" s="3"/>
      <c r="AB206" s="3"/>
    </row>
    <row r="207" spans="1:28" ht="15" customHeight="1" x14ac:dyDescent="0.35">
      <c r="A207" s="3">
        <v>98</v>
      </c>
      <c r="B207" s="3" t="s">
        <v>610</v>
      </c>
      <c r="C207" s="3" t="s">
        <v>611</v>
      </c>
      <c r="D207" s="3" t="s">
        <v>131</v>
      </c>
      <c r="E207" s="3" t="s">
        <v>295</v>
      </c>
      <c r="F207" s="3" t="s">
        <v>612</v>
      </c>
      <c r="G207" s="3" t="s">
        <v>613</v>
      </c>
      <c r="I207" s="3" t="s">
        <v>63</v>
      </c>
      <c r="J207" s="3" t="s">
        <v>305</v>
      </c>
      <c r="P207" s="3">
        <v>24</v>
      </c>
      <c r="R207" s="3" t="s">
        <v>3</v>
      </c>
      <c r="S207" s="3" t="s">
        <v>22</v>
      </c>
      <c r="T207" s="15"/>
      <c r="U207" s="15"/>
      <c r="V207" s="207" t="s">
        <v>5151</v>
      </c>
      <c r="W207" s="3"/>
      <c r="X207" s="3"/>
      <c r="Z207" s="3"/>
      <c r="AA207" s="3"/>
      <c r="AB207" s="3"/>
    </row>
    <row r="208" spans="1:28" ht="15" customHeight="1" x14ac:dyDescent="0.35">
      <c r="A208" s="3">
        <v>100</v>
      </c>
      <c r="B208" s="3" t="s">
        <v>619</v>
      </c>
      <c r="C208" s="3" t="s">
        <v>620</v>
      </c>
      <c r="D208" s="3" t="s">
        <v>621</v>
      </c>
      <c r="E208" s="3" t="s">
        <v>310</v>
      </c>
      <c r="F208" s="3" t="s">
        <v>622</v>
      </c>
      <c r="G208" s="3" t="s">
        <v>623</v>
      </c>
      <c r="I208" s="3" t="s">
        <v>46</v>
      </c>
      <c r="J208" s="3" t="s">
        <v>298</v>
      </c>
      <c r="N208" s="3">
        <v>22</v>
      </c>
      <c r="P208" s="3">
        <v>28</v>
      </c>
      <c r="R208" s="3" t="s">
        <v>3</v>
      </c>
      <c r="S208" s="3" t="s">
        <v>22</v>
      </c>
      <c r="T208" s="15"/>
      <c r="U208" s="15"/>
      <c r="V208" s="207" t="s">
        <v>5151</v>
      </c>
      <c r="W208" s="3"/>
      <c r="X208" s="3"/>
      <c r="Z208" s="3"/>
      <c r="AA208" s="3"/>
      <c r="AB208" s="3"/>
    </row>
    <row r="209" spans="1:28" ht="15" customHeight="1" x14ac:dyDescent="0.35">
      <c r="A209" s="3">
        <v>101</v>
      </c>
      <c r="B209" s="3" t="s">
        <v>624</v>
      </c>
      <c r="C209" s="3" t="s">
        <v>625</v>
      </c>
      <c r="D209" s="3" t="s">
        <v>626</v>
      </c>
      <c r="E209" s="3" t="s">
        <v>325</v>
      </c>
      <c r="F209" s="3" t="s">
        <v>627</v>
      </c>
      <c r="G209" s="3" t="s">
        <v>628</v>
      </c>
      <c r="I209" s="3" t="s">
        <v>63</v>
      </c>
      <c r="J209" s="3" t="s">
        <v>305</v>
      </c>
      <c r="N209" s="3">
        <v>57</v>
      </c>
      <c r="P209" s="3">
        <v>157</v>
      </c>
      <c r="R209" s="3" t="s">
        <v>3</v>
      </c>
      <c r="S209" s="3" t="s">
        <v>22</v>
      </c>
      <c r="T209" s="15"/>
      <c r="U209" s="15"/>
      <c r="V209" s="207" t="s">
        <v>5151</v>
      </c>
      <c r="W209" s="3"/>
      <c r="X209" s="3"/>
      <c r="Z209" s="3"/>
      <c r="AA209" s="3"/>
      <c r="AB209" s="3"/>
    </row>
    <row r="210" spans="1:28" ht="15" customHeight="1" x14ac:dyDescent="0.35">
      <c r="A210" s="3">
        <v>106</v>
      </c>
      <c r="B210" s="3" t="s">
        <v>647</v>
      </c>
      <c r="C210" s="3" t="s">
        <v>648</v>
      </c>
      <c r="D210" s="3" t="s">
        <v>649</v>
      </c>
      <c r="E210" s="3" t="s">
        <v>556</v>
      </c>
      <c r="F210" s="3" t="s">
        <v>650</v>
      </c>
      <c r="G210" s="3" t="s">
        <v>651</v>
      </c>
      <c r="I210" s="3" t="s">
        <v>46</v>
      </c>
      <c r="J210" s="3" t="s">
        <v>298</v>
      </c>
      <c r="P210" s="3">
        <v>24</v>
      </c>
      <c r="R210" s="3" t="s">
        <v>3</v>
      </c>
      <c r="S210" s="3" t="s">
        <v>22</v>
      </c>
      <c r="T210" s="15"/>
      <c r="U210" s="15"/>
      <c r="V210" s="207" t="s">
        <v>5151</v>
      </c>
      <c r="W210" s="3"/>
      <c r="X210" s="3"/>
      <c r="Z210" s="3"/>
      <c r="AA210" s="3"/>
      <c r="AB210" s="3"/>
    </row>
    <row r="211" spans="1:28" ht="15" customHeight="1" x14ac:dyDescent="0.35">
      <c r="A211" s="3">
        <v>107</v>
      </c>
      <c r="B211" s="3" t="s">
        <v>652</v>
      </c>
      <c r="C211" s="3" t="s">
        <v>653</v>
      </c>
      <c r="D211" s="3" t="s">
        <v>131</v>
      </c>
      <c r="E211" s="3" t="s">
        <v>295</v>
      </c>
      <c r="F211" s="3" t="s">
        <v>654</v>
      </c>
      <c r="G211" s="3" t="s">
        <v>655</v>
      </c>
      <c r="I211" s="3" t="s">
        <v>63</v>
      </c>
      <c r="J211" s="3" t="s">
        <v>305</v>
      </c>
      <c r="N211" s="3">
        <v>6</v>
      </c>
      <c r="P211" s="3">
        <v>6</v>
      </c>
      <c r="R211" s="3" t="s">
        <v>3</v>
      </c>
      <c r="S211" s="3" t="s">
        <v>22</v>
      </c>
      <c r="T211" s="15"/>
      <c r="U211" s="15"/>
      <c r="V211" s="207" t="s">
        <v>5151</v>
      </c>
      <c r="W211" s="3"/>
      <c r="X211" s="3"/>
      <c r="Z211" s="3"/>
      <c r="AA211" s="3"/>
      <c r="AB211" s="3"/>
    </row>
    <row r="212" spans="1:28" ht="15" customHeight="1" x14ac:dyDescent="0.35">
      <c r="A212" s="3">
        <v>108</v>
      </c>
      <c r="B212" s="3" t="s">
        <v>656</v>
      </c>
      <c r="C212" s="3" t="s">
        <v>657</v>
      </c>
      <c r="D212" s="3" t="s">
        <v>658</v>
      </c>
      <c r="E212" s="3" t="s">
        <v>493</v>
      </c>
      <c r="F212" s="3" t="s">
        <v>659</v>
      </c>
      <c r="G212" s="3" t="s">
        <v>660</v>
      </c>
      <c r="I212" s="3" t="s">
        <v>63</v>
      </c>
      <c r="J212" s="3" t="s">
        <v>305</v>
      </c>
      <c r="N212" s="3">
        <v>3</v>
      </c>
      <c r="P212" s="3">
        <v>67</v>
      </c>
      <c r="R212" s="3" t="s">
        <v>3</v>
      </c>
      <c r="S212" s="3" t="s">
        <v>22</v>
      </c>
      <c r="T212" s="15"/>
      <c r="U212" s="15"/>
      <c r="V212" s="207" t="s">
        <v>5151</v>
      </c>
      <c r="W212" s="3"/>
      <c r="X212" s="3"/>
      <c r="Z212" s="3"/>
      <c r="AA212" s="3"/>
      <c r="AB212" s="3"/>
    </row>
    <row r="213" spans="1:28" ht="15" customHeight="1" x14ac:dyDescent="0.35">
      <c r="A213" s="3">
        <v>109</v>
      </c>
      <c r="B213" s="3" t="s">
        <v>661</v>
      </c>
      <c r="C213" s="3" t="s">
        <v>662</v>
      </c>
      <c r="D213" s="3" t="s">
        <v>517</v>
      </c>
      <c r="E213" s="3" t="s">
        <v>295</v>
      </c>
      <c r="F213" s="3" t="s">
        <v>663</v>
      </c>
      <c r="G213" s="3" t="s">
        <v>664</v>
      </c>
      <c r="I213" s="3" t="s">
        <v>63</v>
      </c>
      <c r="J213" s="3" t="s">
        <v>520</v>
      </c>
      <c r="N213" s="3">
        <v>16</v>
      </c>
      <c r="P213" s="3">
        <v>38</v>
      </c>
      <c r="R213" s="3" t="s">
        <v>3</v>
      </c>
      <c r="S213" s="3" t="s">
        <v>22</v>
      </c>
      <c r="T213" s="15"/>
      <c r="U213" s="15"/>
      <c r="V213" s="207" t="s">
        <v>5151</v>
      </c>
      <c r="W213" s="3"/>
      <c r="X213" s="3"/>
      <c r="Z213" s="3"/>
      <c r="AA213" s="3"/>
      <c r="AB213" s="3"/>
    </row>
    <row r="214" spans="1:28" ht="15" customHeight="1" x14ac:dyDescent="0.35">
      <c r="A214" s="3">
        <v>111</v>
      </c>
      <c r="B214" s="3" t="s">
        <v>669</v>
      </c>
      <c r="C214" s="3" t="s">
        <v>670</v>
      </c>
      <c r="D214" s="3" t="s">
        <v>517</v>
      </c>
      <c r="E214" s="3" t="s">
        <v>302</v>
      </c>
      <c r="F214" s="3" t="s">
        <v>671</v>
      </c>
      <c r="G214" s="3" t="s">
        <v>672</v>
      </c>
      <c r="I214" s="3" t="s">
        <v>63</v>
      </c>
      <c r="J214" s="3" t="s">
        <v>520</v>
      </c>
      <c r="N214" s="3">
        <v>29</v>
      </c>
      <c r="P214" s="3">
        <v>36</v>
      </c>
      <c r="R214" s="3" t="s">
        <v>3</v>
      </c>
      <c r="S214" s="3" t="s">
        <v>22</v>
      </c>
      <c r="T214" s="15"/>
      <c r="U214" s="15"/>
      <c r="V214" s="207" t="s">
        <v>5151</v>
      </c>
      <c r="W214" s="3"/>
      <c r="X214" s="3"/>
      <c r="Z214" s="3"/>
      <c r="AA214" s="3"/>
      <c r="AB214" s="3"/>
    </row>
    <row r="215" spans="1:28" ht="15" customHeight="1" x14ac:dyDescent="0.35">
      <c r="A215" s="3">
        <v>112</v>
      </c>
      <c r="B215" s="3" t="s">
        <v>673</v>
      </c>
      <c r="C215" s="3" t="s">
        <v>674</v>
      </c>
      <c r="D215" s="3" t="s">
        <v>675</v>
      </c>
      <c r="E215" s="3" t="s">
        <v>556</v>
      </c>
      <c r="F215" s="3" t="s">
        <v>676</v>
      </c>
      <c r="G215" s="3" t="s">
        <v>677</v>
      </c>
      <c r="I215" s="3" t="s">
        <v>46</v>
      </c>
      <c r="J215" s="3" t="s">
        <v>298</v>
      </c>
      <c r="P215" s="3">
        <v>18</v>
      </c>
      <c r="R215" s="3" t="s">
        <v>3</v>
      </c>
      <c r="S215" s="3" t="s">
        <v>22</v>
      </c>
      <c r="T215" s="15"/>
      <c r="U215" s="15"/>
      <c r="V215" s="207" t="s">
        <v>5151</v>
      </c>
      <c r="W215" s="3"/>
      <c r="X215" s="3"/>
      <c r="Z215" s="3"/>
      <c r="AA215" s="3"/>
      <c r="AB215" s="3"/>
    </row>
    <row r="216" spans="1:28" ht="15" customHeight="1" x14ac:dyDescent="0.35">
      <c r="A216" s="3">
        <v>113</v>
      </c>
      <c r="B216" s="3" t="s">
        <v>678</v>
      </c>
      <c r="C216" s="3" t="s">
        <v>679</v>
      </c>
      <c r="D216" s="3" t="s">
        <v>680</v>
      </c>
      <c r="E216" s="3" t="s">
        <v>288</v>
      </c>
      <c r="F216" s="3" t="s">
        <v>681</v>
      </c>
      <c r="G216" s="3" t="s">
        <v>682</v>
      </c>
      <c r="I216" s="3" t="s">
        <v>46</v>
      </c>
      <c r="J216" s="3" t="s">
        <v>298</v>
      </c>
      <c r="P216" s="3">
        <v>19</v>
      </c>
      <c r="R216" s="3" t="s">
        <v>3</v>
      </c>
      <c r="S216" s="3" t="s">
        <v>22</v>
      </c>
      <c r="T216" s="15"/>
      <c r="U216" s="15"/>
      <c r="V216" s="207" t="s">
        <v>5151</v>
      </c>
      <c r="W216" s="3"/>
      <c r="X216" s="3"/>
      <c r="Z216" s="3"/>
      <c r="AA216" s="3"/>
      <c r="AB216" s="3"/>
    </row>
    <row r="217" spans="1:28" ht="15" customHeight="1" x14ac:dyDescent="0.35">
      <c r="A217" s="3">
        <v>115</v>
      </c>
      <c r="B217" s="3" t="s">
        <v>687</v>
      </c>
      <c r="C217" s="3" t="s">
        <v>688</v>
      </c>
      <c r="D217" s="3" t="s">
        <v>131</v>
      </c>
      <c r="E217" s="3" t="s">
        <v>302</v>
      </c>
      <c r="F217" s="3" t="s">
        <v>689</v>
      </c>
      <c r="G217" s="3" t="s">
        <v>690</v>
      </c>
      <c r="I217" s="3" t="s">
        <v>63</v>
      </c>
      <c r="J217" s="3" t="s">
        <v>305</v>
      </c>
      <c r="N217" s="3">
        <v>20</v>
      </c>
      <c r="P217" s="3">
        <v>37</v>
      </c>
      <c r="R217" s="3" t="s">
        <v>3</v>
      </c>
      <c r="S217" s="3" t="s">
        <v>22</v>
      </c>
      <c r="T217" s="15"/>
      <c r="U217" s="15"/>
      <c r="V217" s="207" t="s">
        <v>5151</v>
      </c>
      <c r="W217" s="3"/>
      <c r="X217" s="3"/>
      <c r="Z217" s="3"/>
      <c r="AA217" s="3"/>
      <c r="AB217" s="3"/>
    </row>
    <row r="218" spans="1:28" ht="15" customHeight="1" x14ac:dyDescent="0.35">
      <c r="A218" s="3">
        <v>116</v>
      </c>
      <c r="B218" s="3" t="s">
        <v>691</v>
      </c>
      <c r="C218" s="3" t="s">
        <v>692</v>
      </c>
      <c r="D218" s="3" t="s">
        <v>693</v>
      </c>
      <c r="E218" s="3" t="s">
        <v>639</v>
      </c>
      <c r="F218" s="3" t="s">
        <v>694</v>
      </c>
      <c r="G218" s="3" t="s">
        <v>695</v>
      </c>
      <c r="I218" s="3" t="s">
        <v>63</v>
      </c>
      <c r="J218" s="3" t="s">
        <v>305</v>
      </c>
      <c r="N218" s="3">
        <v>3</v>
      </c>
      <c r="P218" s="3">
        <v>13</v>
      </c>
      <c r="R218" s="3" t="s">
        <v>3</v>
      </c>
      <c r="S218" s="3" t="s">
        <v>22</v>
      </c>
      <c r="T218" s="15"/>
      <c r="U218" s="15"/>
      <c r="V218" s="207" t="s">
        <v>5151</v>
      </c>
      <c r="W218" s="3"/>
      <c r="X218" s="3"/>
      <c r="Z218" s="3"/>
      <c r="AA218" s="3"/>
      <c r="AB218" s="3"/>
    </row>
    <row r="219" spans="1:28" ht="15" customHeight="1" x14ac:dyDescent="0.35">
      <c r="A219" s="3">
        <v>118</v>
      </c>
      <c r="B219" s="3" t="s">
        <v>699</v>
      </c>
      <c r="C219" s="3" t="s">
        <v>700</v>
      </c>
      <c r="D219" s="3" t="s">
        <v>701</v>
      </c>
      <c r="E219" s="3" t="s">
        <v>346</v>
      </c>
      <c r="F219" s="3" t="s">
        <v>702</v>
      </c>
      <c r="G219" s="3" t="s">
        <v>703</v>
      </c>
      <c r="I219" s="3" t="s">
        <v>46</v>
      </c>
      <c r="J219" s="3" t="s">
        <v>298</v>
      </c>
      <c r="P219" s="3">
        <v>24</v>
      </c>
      <c r="R219" s="3" t="s">
        <v>3</v>
      </c>
      <c r="S219" s="3" t="s">
        <v>22</v>
      </c>
      <c r="T219" s="15"/>
      <c r="U219" s="15"/>
      <c r="V219" s="207" t="s">
        <v>5151</v>
      </c>
      <c r="W219" s="3"/>
      <c r="X219" s="3"/>
      <c r="Z219" s="3"/>
      <c r="AA219" s="3"/>
      <c r="AB219" s="3"/>
    </row>
    <row r="220" spans="1:28" ht="15" customHeight="1" x14ac:dyDescent="0.35">
      <c r="A220" s="3">
        <v>119</v>
      </c>
      <c r="B220" s="3" t="s">
        <v>704</v>
      </c>
      <c r="C220" s="3" t="s">
        <v>705</v>
      </c>
      <c r="D220" s="3" t="s">
        <v>706</v>
      </c>
      <c r="E220" s="3" t="s">
        <v>302</v>
      </c>
      <c r="F220" s="3" t="s">
        <v>707</v>
      </c>
      <c r="G220" s="3" t="s">
        <v>708</v>
      </c>
      <c r="I220" s="3" t="s">
        <v>46</v>
      </c>
      <c r="J220" s="3" t="s">
        <v>313</v>
      </c>
      <c r="N220" s="3">
        <v>9</v>
      </c>
      <c r="P220" s="3">
        <v>78</v>
      </c>
      <c r="R220" s="3" t="s">
        <v>3</v>
      </c>
      <c r="S220" s="3" t="s">
        <v>22</v>
      </c>
      <c r="T220" s="15"/>
      <c r="U220" s="15"/>
      <c r="V220" s="207" t="s">
        <v>5151</v>
      </c>
      <c r="W220" s="3"/>
      <c r="X220" s="3"/>
      <c r="Z220" s="3"/>
      <c r="AA220" s="3"/>
      <c r="AB220" s="3"/>
    </row>
    <row r="221" spans="1:28" ht="15" customHeight="1" x14ac:dyDescent="0.35">
      <c r="A221" s="3">
        <v>121</v>
      </c>
      <c r="B221" s="3" t="s">
        <v>713</v>
      </c>
      <c r="C221" s="3" t="s">
        <v>714</v>
      </c>
      <c r="D221" s="3" t="s">
        <v>131</v>
      </c>
      <c r="E221" s="3" t="s">
        <v>556</v>
      </c>
      <c r="F221" s="3" t="s">
        <v>715</v>
      </c>
      <c r="G221" s="3" t="s">
        <v>716</v>
      </c>
      <c r="I221" s="3" t="s">
        <v>63</v>
      </c>
      <c r="J221" s="3" t="s">
        <v>305</v>
      </c>
      <c r="P221" s="3">
        <v>36</v>
      </c>
      <c r="R221" s="3" t="s">
        <v>3</v>
      </c>
      <c r="S221" s="3" t="s">
        <v>22</v>
      </c>
      <c r="T221" s="15"/>
      <c r="U221" s="15"/>
      <c r="V221" s="207" t="s">
        <v>5151</v>
      </c>
      <c r="W221" s="3"/>
      <c r="X221" s="3"/>
      <c r="Z221" s="3"/>
      <c r="AA221" s="3"/>
      <c r="AB221" s="3"/>
    </row>
    <row r="222" spans="1:28" ht="15" customHeight="1" x14ac:dyDescent="0.35">
      <c r="A222" s="3">
        <v>123</v>
      </c>
      <c r="B222" s="3" t="s">
        <v>721</v>
      </c>
      <c r="C222" s="3" t="s">
        <v>722</v>
      </c>
      <c r="D222" s="3" t="s">
        <v>723</v>
      </c>
      <c r="E222" s="3" t="s">
        <v>346</v>
      </c>
      <c r="F222" s="3" t="s">
        <v>724</v>
      </c>
      <c r="G222" s="3" t="s">
        <v>725</v>
      </c>
      <c r="I222" s="3" t="s">
        <v>46</v>
      </c>
      <c r="J222" s="3" t="s">
        <v>298</v>
      </c>
      <c r="P222" s="3">
        <v>10</v>
      </c>
      <c r="R222" s="3" t="s">
        <v>3</v>
      </c>
      <c r="S222" s="3" t="s">
        <v>22</v>
      </c>
      <c r="T222" s="15"/>
      <c r="U222" s="15"/>
      <c r="V222" s="207" t="s">
        <v>5151</v>
      </c>
      <c r="W222" s="3"/>
      <c r="X222" s="3"/>
      <c r="Z222" s="3"/>
      <c r="AA222" s="3"/>
      <c r="AB222" s="3"/>
    </row>
    <row r="223" spans="1:28" ht="15" customHeight="1" x14ac:dyDescent="0.35">
      <c r="A223" s="3">
        <v>124</v>
      </c>
      <c r="B223" s="3" t="s">
        <v>726</v>
      </c>
      <c r="C223" s="3" t="s">
        <v>727</v>
      </c>
      <c r="D223" s="3" t="s">
        <v>728</v>
      </c>
      <c r="E223" s="3" t="s">
        <v>310</v>
      </c>
      <c r="F223" s="3" t="s">
        <v>729</v>
      </c>
      <c r="G223" s="3" t="s">
        <v>730</v>
      </c>
      <c r="I223" s="3" t="s">
        <v>63</v>
      </c>
      <c r="J223" s="3" t="s">
        <v>305</v>
      </c>
      <c r="N223" s="3">
        <v>7</v>
      </c>
      <c r="P223" s="3">
        <v>99</v>
      </c>
      <c r="R223" s="3" t="s">
        <v>3</v>
      </c>
      <c r="S223" s="3" t="s">
        <v>22</v>
      </c>
      <c r="T223" s="15"/>
      <c r="U223" s="15"/>
      <c r="V223" s="207" t="s">
        <v>5151</v>
      </c>
      <c r="W223" s="3"/>
      <c r="X223" s="3"/>
      <c r="Z223" s="3"/>
      <c r="AA223" s="3"/>
      <c r="AB223" s="3"/>
    </row>
    <row r="224" spans="1:28" ht="15" customHeight="1" x14ac:dyDescent="0.35">
      <c r="A224" s="3">
        <v>125</v>
      </c>
      <c r="B224" s="3" t="s">
        <v>731</v>
      </c>
      <c r="C224" s="3" t="s">
        <v>732</v>
      </c>
      <c r="D224" s="3" t="s">
        <v>733</v>
      </c>
      <c r="E224" s="3" t="s">
        <v>396</v>
      </c>
      <c r="F224" s="3" t="s">
        <v>734</v>
      </c>
      <c r="G224" s="3" t="s">
        <v>735</v>
      </c>
      <c r="I224" s="3" t="s">
        <v>46</v>
      </c>
      <c r="J224" s="3" t="s">
        <v>298</v>
      </c>
      <c r="N224" s="3">
        <v>9</v>
      </c>
      <c r="P224" s="3">
        <v>9</v>
      </c>
      <c r="R224" s="3" t="s">
        <v>3</v>
      </c>
      <c r="S224" s="3" t="s">
        <v>22</v>
      </c>
      <c r="T224" s="15"/>
      <c r="U224" s="15"/>
      <c r="V224" s="207" t="s">
        <v>5151</v>
      </c>
      <c r="W224" s="3"/>
      <c r="X224" s="3"/>
      <c r="Z224" s="3"/>
      <c r="AA224" s="3"/>
      <c r="AB224" s="3"/>
    </row>
    <row r="225" spans="1:28" ht="15" customHeight="1" x14ac:dyDescent="0.35">
      <c r="A225" s="3">
        <v>130</v>
      </c>
      <c r="B225" s="3" t="s">
        <v>752</v>
      </c>
      <c r="C225" s="3" t="s">
        <v>753</v>
      </c>
      <c r="D225" s="3" t="s">
        <v>754</v>
      </c>
      <c r="E225" s="3" t="s">
        <v>493</v>
      </c>
      <c r="F225" s="3" t="s">
        <v>755</v>
      </c>
      <c r="G225" s="3" t="s">
        <v>756</v>
      </c>
      <c r="I225" s="3" t="s">
        <v>46</v>
      </c>
      <c r="J225" s="3" t="s">
        <v>298</v>
      </c>
      <c r="N225" s="3">
        <v>7</v>
      </c>
      <c r="P225" s="3">
        <v>34</v>
      </c>
      <c r="R225" s="3" t="s">
        <v>3</v>
      </c>
      <c r="S225" s="3" t="s">
        <v>22</v>
      </c>
      <c r="T225" s="15"/>
      <c r="U225" s="15"/>
      <c r="V225" s="207" t="s">
        <v>5151</v>
      </c>
      <c r="W225" s="3"/>
      <c r="X225" s="3"/>
      <c r="Z225" s="3"/>
      <c r="AA225" s="3"/>
      <c r="AB225" s="3"/>
    </row>
    <row r="226" spans="1:28" ht="15" customHeight="1" x14ac:dyDescent="0.35">
      <c r="A226" s="3">
        <v>131</v>
      </c>
      <c r="B226" s="3" t="s">
        <v>757</v>
      </c>
      <c r="C226" s="3" t="s">
        <v>758</v>
      </c>
      <c r="D226" s="3" t="s">
        <v>759</v>
      </c>
      <c r="E226" s="3" t="s">
        <v>288</v>
      </c>
      <c r="F226" s="3" t="s">
        <v>760</v>
      </c>
      <c r="G226" s="3" t="s">
        <v>761</v>
      </c>
      <c r="I226" s="3" t="s">
        <v>46</v>
      </c>
      <c r="J226" s="3" t="s">
        <v>298</v>
      </c>
      <c r="N226" s="3">
        <v>11</v>
      </c>
      <c r="P226" s="3">
        <v>47</v>
      </c>
      <c r="R226" s="3" t="s">
        <v>3</v>
      </c>
      <c r="S226" s="3" t="s">
        <v>22</v>
      </c>
      <c r="T226" s="15"/>
      <c r="U226" s="15"/>
      <c r="V226" s="207" t="s">
        <v>5151</v>
      </c>
      <c r="W226" s="3"/>
      <c r="X226" s="3"/>
      <c r="Z226" s="3"/>
      <c r="AA226" s="3"/>
      <c r="AB226" s="3"/>
    </row>
    <row r="227" spans="1:28" ht="15" customHeight="1" x14ac:dyDescent="0.35">
      <c r="A227" s="3">
        <v>132</v>
      </c>
      <c r="B227" s="3" t="s">
        <v>762</v>
      </c>
      <c r="C227" s="3" t="s">
        <v>763</v>
      </c>
      <c r="D227" s="3" t="s">
        <v>764</v>
      </c>
      <c r="E227" s="3" t="s">
        <v>493</v>
      </c>
      <c r="F227" s="3" t="s">
        <v>765</v>
      </c>
      <c r="G227" s="3" t="s">
        <v>766</v>
      </c>
      <c r="I227" s="3" t="s">
        <v>46</v>
      </c>
      <c r="J227" s="3" t="s">
        <v>298</v>
      </c>
      <c r="N227" s="3">
        <v>1</v>
      </c>
      <c r="P227" s="3">
        <v>13</v>
      </c>
      <c r="R227" s="3" t="s">
        <v>3</v>
      </c>
      <c r="S227" s="3" t="s">
        <v>22</v>
      </c>
      <c r="T227" s="15"/>
      <c r="U227" s="15"/>
      <c r="V227" s="207" t="s">
        <v>5151</v>
      </c>
      <c r="W227" s="3"/>
      <c r="X227" s="3"/>
      <c r="Z227" s="3"/>
      <c r="AA227" s="3"/>
      <c r="AB227" s="3"/>
    </row>
    <row r="228" spans="1:28" ht="15" customHeight="1" x14ac:dyDescent="0.35">
      <c r="A228" s="3">
        <v>135</v>
      </c>
      <c r="B228" s="3" t="s">
        <v>775</v>
      </c>
      <c r="C228" s="3" t="s">
        <v>776</v>
      </c>
      <c r="D228" s="3" t="s">
        <v>777</v>
      </c>
      <c r="E228" s="3" t="s">
        <v>346</v>
      </c>
      <c r="F228" s="3" t="s">
        <v>778</v>
      </c>
      <c r="G228" s="3" t="s">
        <v>5023</v>
      </c>
      <c r="I228" s="3" t="s">
        <v>46</v>
      </c>
      <c r="J228" s="3" t="s">
        <v>298</v>
      </c>
      <c r="P228" s="3">
        <v>13</v>
      </c>
      <c r="R228" s="3" t="s">
        <v>3</v>
      </c>
      <c r="S228" s="3" t="s">
        <v>22</v>
      </c>
      <c r="T228" s="15"/>
      <c r="U228" s="15"/>
      <c r="V228" s="207" t="s">
        <v>5151</v>
      </c>
      <c r="W228" s="3"/>
      <c r="X228" s="3"/>
      <c r="Z228" s="3"/>
      <c r="AA228" s="3"/>
      <c r="AB228" s="3"/>
    </row>
    <row r="229" spans="1:28" ht="15" customHeight="1" x14ac:dyDescent="0.35">
      <c r="A229" s="3">
        <v>136</v>
      </c>
      <c r="B229" s="3" t="s">
        <v>779</v>
      </c>
      <c r="C229" s="3" t="s">
        <v>780</v>
      </c>
      <c r="D229" s="3" t="s">
        <v>131</v>
      </c>
      <c r="E229" s="3" t="s">
        <v>493</v>
      </c>
      <c r="F229" s="3" t="s">
        <v>781</v>
      </c>
      <c r="G229" s="3" t="s">
        <v>782</v>
      </c>
      <c r="I229" s="3" t="s">
        <v>63</v>
      </c>
      <c r="J229" s="3" t="s">
        <v>305</v>
      </c>
      <c r="N229" s="3">
        <v>17</v>
      </c>
      <c r="P229" s="3">
        <v>18</v>
      </c>
      <c r="R229" s="3" t="s">
        <v>3</v>
      </c>
      <c r="S229" s="3" t="s">
        <v>22</v>
      </c>
      <c r="T229" s="15"/>
      <c r="U229" s="15"/>
      <c r="V229" s="207" t="s">
        <v>5151</v>
      </c>
      <c r="W229" s="3"/>
      <c r="X229" s="3"/>
      <c r="Z229" s="3"/>
      <c r="AA229" s="3"/>
      <c r="AB229" s="3"/>
    </row>
    <row r="230" spans="1:28" ht="15" customHeight="1" x14ac:dyDescent="0.35">
      <c r="A230" s="3">
        <v>137</v>
      </c>
      <c r="B230" s="3" t="s">
        <v>783</v>
      </c>
      <c r="C230" s="3" t="s">
        <v>784</v>
      </c>
      <c r="D230" s="3" t="s">
        <v>131</v>
      </c>
      <c r="E230" s="3" t="s">
        <v>346</v>
      </c>
      <c r="F230" s="3" t="s">
        <v>785</v>
      </c>
      <c r="G230" s="3" t="s">
        <v>786</v>
      </c>
      <c r="I230" s="3" t="s">
        <v>63</v>
      </c>
      <c r="J230" s="3" t="s">
        <v>305</v>
      </c>
      <c r="N230" s="3">
        <v>2</v>
      </c>
      <c r="P230" s="3">
        <v>35</v>
      </c>
      <c r="R230" s="3" t="s">
        <v>5</v>
      </c>
      <c r="S230" s="3" t="s">
        <v>22</v>
      </c>
      <c r="T230" s="15"/>
      <c r="U230" s="15"/>
      <c r="V230" s="207" t="s">
        <v>5151</v>
      </c>
      <c r="W230" s="3"/>
      <c r="X230" s="3"/>
      <c r="Z230" s="3"/>
      <c r="AA230" s="3"/>
      <c r="AB230" s="3"/>
    </row>
    <row r="231" spans="1:28" ht="15" customHeight="1" x14ac:dyDescent="0.35">
      <c r="A231" s="3">
        <v>139</v>
      </c>
      <c r="B231" s="3" t="s">
        <v>787</v>
      </c>
      <c r="C231" s="3" t="s">
        <v>788</v>
      </c>
      <c r="D231" s="3" t="s">
        <v>517</v>
      </c>
      <c r="E231" s="3" t="s">
        <v>295</v>
      </c>
      <c r="F231" s="3" t="s">
        <v>789</v>
      </c>
      <c r="G231" s="3" t="s">
        <v>790</v>
      </c>
      <c r="I231" s="3" t="s">
        <v>63</v>
      </c>
      <c r="J231" s="3" t="s">
        <v>520</v>
      </c>
      <c r="N231" s="3">
        <v>24</v>
      </c>
      <c r="P231" s="3">
        <v>88</v>
      </c>
      <c r="R231" s="3" t="s">
        <v>5</v>
      </c>
      <c r="S231" s="3" t="s">
        <v>22</v>
      </c>
      <c r="T231" s="15"/>
      <c r="U231" s="15"/>
      <c r="V231" s="207" t="s">
        <v>5151</v>
      </c>
      <c r="W231" s="3"/>
      <c r="X231" s="3"/>
      <c r="Z231" s="3"/>
      <c r="AA231" s="3"/>
      <c r="AB231" s="3"/>
    </row>
    <row r="232" spans="1:28" ht="15" customHeight="1" x14ac:dyDescent="0.35">
      <c r="A232" s="3">
        <v>140</v>
      </c>
      <c r="B232" s="3" t="s">
        <v>791</v>
      </c>
      <c r="C232" s="3" t="s">
        <v>792</v>
      </c>
      <c r="D232" s="3" t="s">
        <v>793</v>
      </c>
      <c r="E232" s="3" t="s">
        <v>288</v>
      </c>
      <c r="F232" s="3" t="s">
        <v>794</v>
      </c>
      <c r="G232" s="3" t="s">
        <v>795</v>
      </c>
      <c r="I232" s="3" t="s">
        <v>46</v>
      </c>
      <c r="J232" s="3" t="s">
        <v>298</v>
      </c>
      <c r="N232" s="3">
        <v>4</v>
      </c>
      <c r="P232" s="3">
        <v>17</v>
      </c>
      <c r="R232" s="3" t="s">
        <v>5</v>
      </c>
      <c r="S232" s="3" t="s">
        <v>22</v>
      </c>
      <c r="T232" s="15"/>
      <c r="U232" s="15"/>
      <c r="V232" s="207" t="s">
        <v>5151</v>
      </c>
      <c r="W232" s="3"/>
      <c r="X232" s="3"/>
      <c r="Z232" s="3"/>
      <c r="AA232" s="3"/>
      <c r="AB232" s="3"/>
    </row>
    <row r="233" spans="1:28" ht="15" customHeight="1" x14ac:dyDescent="0.35">
      <c r="A233" s="3">
        <v>141</v>
      </c>
      <c r="B233" s="3" t="s">
        <v>796</v>
      </c>
      <c r="C233" s="3" t="s">
        <v>797</v>
      </c>
      <c r="D233" s="3" t="s">
        <v>131</v>
      </c>
      <c r="E233" s="3" t="s">
        <v>346</v>
      </c>
      <c r="F233" s="3" t="s">
        <v>798</v>
      </c>
      <c r="G233" s="3" t="s">
        <v>799</v>
      </c>
      <c r="I233" s="3" t="s">
        <v>63</v>
      </c>
      <c r="J233" s="3" t="s">
        <v>305</v>
      </c>
      <c r="N233" s="3">
        <v>2</v>
      </c>
      <c r="P233" s="3">
        <v>15</v>
      </c>
      <c r="R233" s="3" t="s">
        <v>5</v>
      </c>
      <c r="S233" s="3" t="s">
        <v>22</v>
      </c>
      <c r="T233" s="15"/>
      <c r="U233" s="15"/>
      <c r="V233" s="207" t="s">
        <v>5151</v>
      </c>
      <c r="W233" s="3"/>
      <c r="X233" s="3"/>
      <c r="Z233" s="3"/>
      <c r="AA233" s="3"/>
      <c r="AB233" s="3"/>
    </row>
    <row r="234" spans="1:28" ht="15" customHeight="1" x14ac:dyDescent="0.35">
      <c r="A234" s="3">
        <v>144</v>
      </c>
      <c r="B234" s="3" t="s">
        <v>804</v>
      </c>
      <c r="C234" s="3" t="s">
        <v>805</v>
      </c>
      <c r="D234" s="3" t="s">
        <v>131</v>
      </c>
      <c r="E234" s="3" t="s">
        <v>333</v>
      </c>
      <c r="F234" s="3" t="s">
        <v>806</v>
      </c>
      <c r="G234" s="3" t="s">
        <v>807</v>
      </c>
      <c r="I234" s="3" t="s">
        <v>63</v>
      </c>
      <c r="J234" s="3" t="s">
        <v>305</v>
      </c>
      <c r="N234" s="3">
        <v>9</v>
      </c>
      <c r="P234" s="3">
        <v>41</v>
      </c>
      <c r="R234" s="3" t="s">
        <v>5</v>
      </c>
      <c r="S234" s="3" t="s">
        <v>22</v>
      </c>
      <c r="T234" s="15"/>
      <c r="U234" s="15"/>
      <c r="V234" s="207" t="s">
        <v>5151</v>
      </c>
      <c r="W234" s="3"/>
      <c r="X234" s="3"/>
      <c r="Z234" s="3"/>
      <c r="AA234" s="3"/>
      <c r="AB234" s="3"/>
    </row>
    <row r="235" spans="1:28" ht="15" customHeight="1" x14ac:dyDescent="0.35">
      <c r="A235" s="3">
        <v>146</v>
      </c>
      <c r="B235" s="3" t="s">
        <v>813</v>
      </c>
      <c r="C235" s="3" t="s">
        <v>814</v>
      </c>
      <c r="D235" s="3" t="s">
        <v>517</v>
      </c>
      <c r="E235" s="3" t="s">
        <v>288</v>
      </c>
      <c r="F235" s="3" t="s">
        <v>815</v>
      </c>
      <c r="G235" s="3" t="s">
        <v>816</v>
      </c>
      <c r="I235" s="3" t="s">
        <v>63</v>
      </c>
      <c r="J235" s="3" t="s">
        <v>520</v>
      </c>
      <c r="N235" s="3">
        <v>9</v>
      </c>
      <c r="P235" s="3">
        <v>58</v>
      </c>
      <c r="R235" s="3" t="s">
        <v>5</v>
      </c>
      <c r="S235" s="3" t="s">
        <v>22</v>
      </c>
      <c r="T235" s="15"/>
      <c r="U235" s="15"/>
      <c r="V235" s="207" t="s">
        <v>5151</v>
      </c>
      <c r="W235" s="3"/>
      <c r="X235" s="3"/>
      <c r="Z235" s="3"/>
      <c r="AA235" s="3"/>
      <c r="AB235" s="3"/>
    </row>
    <row r="236" spans="1:28" ht="15" customHeight="1" x14ac:dyDescent="0.35">
      <c r="A236" s="3">
        <v>147</v>
      </c>
      <c r="B236" s="3" t="s">
        <v>817</v>
      </c>
      <c r="C236" s="3" t="s">
        <v>818</v>
      </c>
      <c r="D236" s="3" t="s">
        <v>517</v>
      </c>
      <c r="E236" s="3" t="s">
        <v>295</v>
      </c>
      <c r="F236" s="3" t="s">
        <v>819</v>
      </c>
      <c r="G236" s="3" t="s">
        <v>820</v>
      </c>
      <c r="I236" s="3" t="s">
        <v>63</v>
      </c>
      <c r="J236" s="3" t="s">
        <v>520</v>
      </c>
      <c r="P236" s="3">
        <v>49</v>
      </c>
      <c r="R236" s="3" t="s">
        <v>5</v>
      </c>
      <c r="S236" s="3" t="s">
        <v>22</v>
      </c>
      <c r="T236" s="15"/>
      <c r="U236" s="15"/>
      <c r="V236" s="207" t="s">
        <v>5151</v>
      </c>
      <c r="W236" s="3"/>
      <c r="X236" s="3"/>
      <c r="Z236" s="3"/>
      <c r="AA236" s="3"/>
      <c r="AB236" s="3"/>
    </row>
    <row r="237" spans="1:28" ht="15" customHeight="1" x14ac:dyDescent="0.35">
      <c r="A237" s="3">
        <v>148</v>
      </c>
      <c r="B237" s="3" t="s">
        <v>821</v>
      </c>
      <c r="C237" s="3" t="s">
        <v>822</v>
      </c>
      <c r="D237" s="3" t="s">
        <v>131</v>
      </c>
      <c r="E237" s="3" t="s">
        <v>396</v>
      </c>
      <c r="F237" s="3" t="s">
        <v>823</v>
      </c>
      <c r="G237" s="3" t="s">
        <v>824</v>
      </c>
      <c r="I237" s="3" t="s">
        <v>63</v>
      </c>
      <c r="J237" s="3" t="s">
        <v>305</v>
      </c>
      <c r="N237" s="3">
        <v>17</v>
      </c>
      <c r="P237" s="3">
        <v>50</v>
      </c>
      <c r="R237" s="3" t="s">
        <v>5</v>
      </c>
      <c r="S237" s="3" t="s">
        <v>22</v>
      </c>
      <c r="T237" s="15"/>
      <c r="U237" s="15"/>
      <c r="V237" s="207" t="s">
        <v>5151</v>
      </c>
      <c r="W237" s="3"/>
      <c r="X237" s="3"/>
      <c r="Z237" s="3"/>
      <c r="AA237" s="3"/>
      <c r="AB237" s="3"/>
    </row>
    <row r="238" spans="1:28" ht="15" customHeight="1" x14ac:dyDescent="0.35">
      <c r="A238" s="3">
        <v>150</v>
      </c>
      <c r="B238" s="3" t="s">
        <v>829</v>
      </c>
      <c r="C238" s="3" t="s">
        <v>830</v>
      </c>
      <c r="D238" s="3" t="s">
        <v>131</v>
      </c>
      <c r="E238" s="3" t="s">
        <v>295</v>
      </c>
      <c r="F238" s="3" t="s">
        <v>831</v>
      </c>
      <c r="G238" s="3" t="s">
        <v>832</v>
      </c>
      <c r="I238" s="3" t="s">
        <v>63</v>
      </c>
      <c r="J238" s="3" t="s">
        <v>305</v>
      </c>
      <c r="N238" s="3">
        <v>1</v>
      </c>
      <c r="P238" s="3">
        <v>33</v>
      </c>
      <c r="R238" s="3" t="s">
        <v>5</v>
      </c>
      <c r="S238" s="3" t="s">
        <v>22</v>
      </c>
      <c r="T238" s="15"/>
      <c r="U238" s="15"/>
      <c r="V238" s="207" t="s">
        <v>5151</v>
      </c>
      <c r="W238" s="3"/>
      <c r="X238" s="3"/>
      <c r="Z238" s="3"/>
      <c r="AA238" s="3"/>
      <c r="AB238" s="3"/>
    </row>
    <row r="239" spans="1:28" ht="15" customHeight="1" x14ac:dyDescent="0.35">
      <c r="A239" s="3">
        <v>151</v>
      </c>
      <c r="B239" s="3" t="s">
        <v>833</v>
      </c>
      <c r="C239" s="3" t="s">
        <v>834</v>
      </c>
      <c r="D239" s="3" t="s">
        <v>835</v>
      </c>
      <c r="E239" s="3" t="s">
        <v>556</v>
      </c>
      <c r="F239" s="3" t="s">
        <v>836</v>
      </c>
      <c r="G239" s="3" t="s">
        <v>837</v>
      </c>
      <c r="I239" s="3" t="s">
        <v>46</v>
      </c>
      <c r="J239" s="3" t="s">
        <v>298</v>
      </c>
      <c r="P239" s="3">
        <v>2</v>
      </c>
      <c r="R239" s="3" t="s">
        <v>5</v>
      </c>
      <c r="S239" s="3" t="s">
        <v>22</v>
      </c>
      <c r="T239" s="15"/>
      <c r="U239" s="15"/>
      <c r="V239" s="207" t="s">
        <v>5151</v>
      </c>
      <c r="W239" s="3"/>
      <c r="X239" s="3"/>
      <c r="Z239" s="3"/>
      <c r="AA239" s="3"/>
      <c r="AB239" s="3"/>
    </row>
    <row r="240" spans="1:28" ht="15" customHeight="1" x14ac:dyDescent="0.35">
      <c r="A240" s="3">
        <v>152</v>
      </c>
      <c r="B240" s="3" t="s">
        <v>838</v>
      </c>
      <c r="C240" s="3" t="s">
        <v>839</v>
      </c>
      <c r="D240" s="3" t="s">
        <v>840</v>
      </c>
      <c r="E240" s="3" t="s">
        <v>302</v>
      </c>
      <c r="F240" s="3" t="s">
        <v>841</v>
      </c>
      <c r="G240" s="3" t="s">
        <v>842</v>
      </c>
      <c r="I240" s="3" t="s">
        <v>46</v>
      </c>
      <c r="J240" s="3" t="s">
        <v>298</v>
      </c>
      <c r="N240" s="3">
        <v>85</v>
      </c>
      <c r="P240" s="3">
        <v>47</v>
      </c>
      <c r="R240" s="3" t="s">
        <v>5</v>
      </c>
      <c r="S240" s="3" t="s">
        <v>22</v>
      </c>
      <c r="T240" s="15"/>
      <c r="U240" s="15"/>
      <c r="V240" s="207" t="s">
        <v>5151</v>
      </c>
      <c r="W240" s="3"/>
      <c r="X240" s="3"/>
      <c r="Z240" s="3"/>
      <c r="AA240" s="3"/>
      <c r="AB240" s="3"/>
    </row>
    <row r="241" spans="1:28" ht="15" customHeight="1" x14ac:dyDescent="0.35">
      <c r="A241" s="3">
        <v>153</v>
      </c>
      <c r="B241" s="3" t="s">
        <v>843</v>
      </c>
      <c r="C241" s="3" t="s">
        <v>844</v>
      </c>
      <c r="D241" s="3" t="s">
        <v>131</v>
      </c>
      <c r="E241" s="3" t="s">
        <v>346</v>
      </c>
      <c r="F241" s="3" t="s">
        <v>845</v>
      </c>
      <c r="G241" s="3" t="s">
        <v>846</v>
      </c>
      <c r="I241" s="3" t="s">
        <v>63</v>
      </c>
      <c r="J241" s="3" t="s">
        <v>305</v>
      </c>
      <c r="P241" s="3">
        <v>21</v>
      </c>
      <c r="R241" s="3" t="s">
        <v>5</v>
      </c>
      <c r="S241" s="3" t="s">
        <v>22</v>
      </c>
      <c r="T241" s="15"/>
      <c r="U241" s="15"/>
      <c r="V241" s="207" t="s">
        <v>5151</v>
      </c>
      <c r="W241" s="3"/>
      <c r="X241" s="3"/>
      <c r="Z241" s="3"/>
      <c r="AA241" s="3"/>
      <c r="AB241" s="3"/>
    </row>
    <row r="242" spans="1:28" ht="15" customHeight="1" x14ac:dyDescent="0.35">
      <c r="A242" s="3">
        <v>154</v>
      </c>
      <c r="B242" s="3" t="s">
        <v>847</v>
      </c>
      <c r="C242" s="3" t="s">
        <v>848</v>
      </c>
      <c r="D242" s="3" t="s">
        <v>840</v>
      </c>
      <c r="E242" s="3" t="s">
        <v>302</v>
      </c>
      <c r="F242" s="3" t="s">
        <v>849</v>
      </c>
      <c r="G242" s="3" t="s">
        <v>850</v>
      </c>
      <c r="I242" s="3" t="s">
        <v>46</v>
      </c>
      <c r="J242" s="3" t="s">
        <v>298</v>
      </c>
      <c r="N242" s="3">
        <v>12</v>
      </c>
      <c r="P242" s="3">
        <v>35</v>
      </c>
      <c r="R242" s="3" t="s">
        <v>5</v>
      </c>
      <c r="S242" s="3" t="s">
        <v>22</v>
      </c>
      <c r="T242" s="15"/>
      <c r="U242" s="15"/>
      <c r="V242" s="207" t="s">
        <v>5151</v>
      </c>
      <c r="W242" s="3"/>
      <c r="X242" s="3"/>
      <c r="Z242" s="3"/>
      <c r="AA242" s="3"/>
      <c r="AB242" s="3"/>
    </row>
    <row r="243" spans="1:28" ht="15" customHeight="1" x14ac:dyDescent="0.35">
      <c r="A243" s="3">
        <v>155</v>
      </c>
      <c r="B243" s="3" t="s">
        <v>851</v>
      </c>
      <c r="C243" s="3" t="s">
        <v>852</v>
      </c>
      <c r="D243" s="3" t="s">
        <v>517</v>
      </c>
      <c r="E243" s="3" t="s">
        <v>310</v>
      </c>
      <c r="F243" s="3" t="s">
        <v>853</v>
      </c>
      <c r="G243" s="3" t="s">
        <v>854</v>
      </c>
      <c r="I243" s="3" t="s">
        <v>63</v>
      </c>
      <c r="J243" s="3" t="s">
        <v>520</v>
      </c>
      <c r="N243" s="3">
        <v>10</v>
      </c>
      <c r="P243" s="3">
        <v>60</v>
      </c>
      <c r="R243" s="3" t="s">
        <v>5</v>
      </c>
      <c r="S243" s="3" t="s">
        <v>22</v>
      </c>
      <c r="T243" s="15"/>
      <c r="U243" s="15"/>
      <c r="V243" s="207" t="s">
        <v>5151</v>
      </c>
      <c r="W243" s="3"/>
      <c r="X243" s="3"/>
      <c r="Z243" s="3"/>
      <c r="AA243" s="3"/>
      <c r="AB243" s="3"/>
    </row>
    <row r="244" spans="1:28" ht="15" customHeight="1" x14ac:dyDescent="0.35">
      <c r="A244" s="3">
        <v>156</v>
      </c>
      <c r="B244" s="3" t="s">
        <v>855</v>
      </c>
      <c r="C244" s="3" t="s">
        <v>856</v>
      </c>
      <c r="D244" s="3" t="s">
        <v>857</v>
      </c>
      <c r="E244" s="3" t="s">
        <v>396</v>
      </c>
      <c r="F244" s="3" t="s">
        <v>858</v>
      </c>
      <c r="G244" s="3" t="s">
        <v>859</v>
      </c>
      <c r="I244" s="3" t="s">
        <v>46</v>
      </c>
      <c r="J244" s="3" t="s">
        <v>298</v>
      </c>
      <c r="N244" s="3">
        <v>368</v>
      </c>
      <c r="P244" s="3">
        <v>42</v>
      </c>
      <c r="R244" s="3" t="s">
        <v>5</v>
      </c>
      <c r="S244" s="3" t="s">
        <v>22</v>
      </c>
      <c r="T244" s="15"/>
      <c r="U244" s="15"/>
      <c r="V244" s="207" t="s">
        <v>5151</v>
      </c>
      <c r="W244" s="3"/>
      <c r="X244" s="3"/>
      <c r="Z244" s="3"/>
      <c r="AA244" s="3"/>
      <c r="AB244" s="3"/>
    </row>
    <row r="245" spans="1:28" ht="15" customHeight="1" x14ac:dyDescent="0.35">
      <c r="A245" s="3">
        <v>157</v>
      </c>
      <c r="B245" s="3" t="s">
        <v>860</v>
      </c>
      <c r="C245" s="3" t="s">
        <v>861</v>
      </c>
      <c r="D245" s="3" t="s">
        <v>517</v>
      </c>
      <c r="E245" s="3" t="s">
        <v>288</v>
      </c>
      <c r="F245" s="3" t="s">
        <v>862</v>
      </c>
      <c r="G245" s="3" t="s">
        <v>863</v>
      </c>
      <c r="I245" s="3" t="s">
        <v>63</v>
      </c>
      <c r="J245" s="3" t="s">
        <v>520</v>
      </c>
      <c r="N245" s="3">
        <v>13</v>
      </c>
      <c r="P245" s="3">
        <v>45</v>
      </c>
      <c r="R245" s="3" t="s">
        <v>5</v>
      </c>
      <c r="S245" s="3" t="s">
        <v>22</v>
      </c>
      <c r="T245" s="15"/>
      <c r="U245" s="15"/>
      <c r="V245" s="207" t="s">
        <v>5151</v>
      </c>
      <c r="W245" s="3"/>
      <c r="X245" s="3"/>
      <c r="Z245" s="3"/>
      <c r="AA245" s="3"/>
      <c r="AB245" s="3"/>
    </row>
    <row r="246" spans="1:28" ht="15" customHeight="1" x14ac:dyDescent="0.35">
      <c r="A246" s="3">
        <v>158</v>
      </c>
      <c r="B246" s="3" t="s">
        <v>864</v>
      </c>
      <c r="C246" s="3" t="s">
        <v>865</v>
      </c>
      <c r="D246" s="3" t="s">
        <v>131</v>
      </c>
      <c r="E246" s="3" t="s">
        <v>556</v>
      </c>
      <c r="F246" s="3" t="s">
        <v>866</v>
      </c>
      <c r="G246" s="3" t="s">
        <v>867</v>
      </c>
      <c r="I246" s="3" t="s">
        <v>63</v>
      </c>
      <c r="J246" s="3" t="s">
        <v>305</v>
      </c>
      <c r="P246" s="3">
        <v>22</v>
      </c>
      <c r="R246" s="3" t="s">
        <v>5</v>
      </c>
      <c r="S246" s="3" t="s">
        <v>22</v>
      </c>
      <c r="T246" s="15"/>
      <c r="U246" s="15"/>
      <c r="V246" s="207" t="s">
        <v>5151</v>
      </c>
      <c r="W246" s="3"/>
      <c r="X246" s="3"/>
      <c r="Z246" s="3"/>
      <c r="AA246" s="3"/>
      <c r="AB246" s="3"/>
    </row>
    <row r="247" spans="1:28" ht="15" customHeight="1" x14ac:dyDescent="0.35">
      <c r="A247" s="3">
        <v>159</v>
      </c>
      <c r="B247" s="3" t="s">
        <v>868</v>
      </c>
      <c r="C247" s="3" t="s">
        <v>869</v>
      </c>
      <c r="D247" s="3" t="s">
        <v>870</v>
      </c>
      <c r="E247" s="3" t="s">
        <v>556</v>
      </c>
      <c r="F247" s="3" t="s">
        <v>871</v>
      </c>
      <c r="G247" s="3" t="s">
        <v>872</v>
      </c>
      <c r="I247" s="3" t="s">
        <v>63</v>
      </c>
      <c r="J247" s="3" t="s">
        <v>305</v>
      </c>
      <c r="P247" s="3">
        <v>46</v>
      </c>
      <c r="R247" s="3" t="s">
        <v>5</v>
      </c>
      <c r="S247" s="3" t="s">
        <v>22</v>
      </c>
      <c r="T247" s="15"/>
      <c r="U247" s="15"/>
      <c r="V247" s="207" t="s">
        <v>5151</v>
      </c>
      <c r="W247" s="3"/>
      <c r="X247" s="3"/>
      <c r="Z247" s="3"/>
      <c r="AA247" s="3"/>
      <c r="AB247" s="3"/>
    </row>
    <row r="248" spans="1:28" ht="15" customHeight="1" x14ac:dyDescent="0.35">
      <c r="A248" s="3">
        <v>160</v>
      </c>
      <c r="B248" s="3" t="s">
        <v>873</v>
      </c>
      <c r="C248" s="3" t="s">
        <v>874</v>
      </c>
      <c r="D248" s="3" t="s">
        <v>875</v>
      </c>
      <c r="E248" s="3" t="s">
        <v>639</v>
      </c>
      <c r="F248" s="3" t="s">
        <v>876</v>
      </c>
      <c r="G248" s="14" t="s">
        <v>5022</v>
      </c>
      <c r="I248" s="3" t="s">
        <v>46</v>
      </c>
      <c r="J248" s="3" t="s">
        <v>313</v>
      </c>
      <c r="N248" s="3">
        <v>2</v>
      </c>
      <c r="P248" s="3">
        <v>2</v>
      </c>
      <c r="R248" s="3" t="s">
        <v>5</v>
      </c>
      <c r="S248" s="3" t="s">
        <v>22</v>
      </c>
      <c r="T248" s="15"/>
      <c r="U248" s="15"/>
      <c r="V248" s="207" t="s">
        <v>5151</v>
      </c>
      <c r="W248" s="3"/>
      <c r="X248" s="3"/>
      <c r="Z248" s="3"/>
      <c r="AA248" s="3"/>
      <c r="AB248" s="3"/>
    </row>
    <row r="249" spans="1:28" ht="15" customHeight="1" x14ac:dyDescent="0.35">
      <c r="A249" s="3">
        <v>161</v>
      </c>
      <c r="B249" s="3" t="s">
        <v>877</v>
      </c>
      <c r="C249" s="3" t="s">
        <v>878</v>
      </c>
      <c r="D249" s="3" t="s">
        <v>840</v>
      </c>
      <c r="E249" s="3" t="s">
        <v>302</v>
      </c>
      <c r="F249" s="3" t="s">
        <v>879</v>
      </c>
      <c r="G249" s="3" t="s">
        <v>880</v>
      </c>
      <c r="I249" s="3" t="s">
        <v>46</v>
      </c>
      <c r="J249" s="3" t="s">
        <v>298</v>
      </c>
      <c r="N249" s="3">
        <v>70</v>
      </c>
      <c r="P249" s="3">
        <v>34</v>
      </c>
      <c r="R249" s="3" t="s">
        <v>5</v>
      </c>
      <c r="S249" s="3" t="s">
        <v>22</v>
      </c>
      <c r="T249" s="15"/>
      <c r="U249" s="15"/>
      <c r="V249" s="207" t="s">
        <v>5151</v>
      </c>
      <c r="W249" s="3"/>
      <c r="X249" s="3"/>
      <c r="Z249" s="3"/>
      <c r="AA249" s="3"/>
      <c r="AB249" s="3"/>
    </row>
    <row r="250" spans="1:28" ht="15" customHeight="1" x14ac:dyDescent="0.35">
      <c r="A250" s="3">
        <v>164</v>
      </c>
      <c r="B250" s="3" t="s">
        <v>892</v>
      </c>
      <c r="C250" s="3" t="s">
        <v>893</v>
      </c>
      <c r="D250" s="3" t="s">
        <v>894</v>
      </c>
      <c r="E250" s="3" t="s">
        <v>310</v>
      </c>
      <c r="F250" s="3" t="s">
        <v>895</v>
      </c>
      <c r="G250" s="3" t="s">
        <v>896</v>
      </c>
      <c r="I250" s="3" t="s">
        <v>63</v>
      </c>
      <c r="J250" s="3" t="s">
        <v>897</v>
      </c>
      <c r="N250" s="3">
        <v>6</v>
      </c>
      <c r="P250" s="3">
        <v>54</v>
      </c>
      <c r="R250" s="3" t="s">
        <v>5</v>
      </c>
      <c r="S250" s="3" t="s">
        <v>22</v>
      </c>
      <c r="T250" s="15"/>
      <c r="U250" s="15"/>
      <c r="V250" s="207" t="s">
        <v>5151</v>
      </c>
      <c r="W250" s="3"/>
      <c r="X250" s="3"/>
      <c r="Z250" s="3"/>
      <c r="AA250" s="3"/>
      <c r="AB250" s="3"/>
    </row>
    <row r="251" spans="1:28" ht="15" customHeight="1" x14ac:dyDescent="0.35">
      <c r="A251" s="3">
        <v>167</v>
      </c>
      <c r="B251" s="3" t="s">
        <v>907</v>
      </c>
      <c r="C251" s="3" t="s">
        <v>908</v>
      </c>
      <c r="D251" s="3" t="s">
        <v>909</v>
      </c>
      <c r="E251" s="3" t="s">
        <v>302</v>
      </c>
      <c r="F251" s="3" t="s">
        <v>910</v>
      </c>
      <c r="G251" s="3" t="s">
        <v>911</v>
      </c>
      <c r="I251" s="3" t="s">
        <v>46</v>
      </c>
      <c r="J251" s="3" t="s">
        <v>298</v>
      </c>
      <c r="N251" s="3">
        <v>29</v>
      </c>
      <c r="P251" s="3">
        <v>34</v>
      </c>
      <c r="R251" s="3" t="s">
        <v>5</v>
      </c>
      <c r="S251" s="3" t="s">
        <v>22</v>
      </c>
      <c r="T251" s="15"/>
      <c r="U251" s="15"/>
      <c r="V251" s="207" t="s">
        <v>5151</v>
      </c>
      <c r="W251" s="3"/>
      <c r="X251" s="3"/>
      <c r="Z251" s="3"/>
      <c r="AA251" s="3"/>
      <c r="AB251" s="3"/>
    </row>
    <row r="252" spans="1:28" ht="15" customHeight="1" x14ac:dyDescent="0.35">
      <c r="A252" s="3">
        <v>169</v>
      </c>
      <c r="B252" s="3" t="s">
        <v>917</v>
      </c>
      <c r="C252" s="3" t="s">
        <v>918</v>
      </c>
      <c r="D252" s="3" t="s">
        <v>919</v>
      </c>
      <c r="E252" s="3" t="s">
        <v>556</v>
      </c>
      <c r="F252" s="3" t="s">
        <v>920</v>
      </c>
      <c r="G252" s="14" t="s">
        <v>5024</v>
      </c>
      <c r="I252" s="3" t="s">
        <v>46</v>
      </c>
      <c r="J252" s="3" t="s">
        <v>298</v>
      </c>
      <c r="P252" s="3">
        <v>16</v>
      </c>
      <c r="R252" s="3" t="s">
        <v>5</v>
      </c>
      <c r="S252" s="3" t="s">
        <v>22</v>
      </c>
      <c r="T252" s="15"/>
      <c r="U252" s="15"/>
      <c r="V252" s="207" t="s">
        <v>5151</v>
      </c>
      <c r="W252" s="3"/>
      <c r="X252" s="3"/>
      <c r="Z252" s="3"/>
      <c r="AA252" s="3"/>
      <c r="AB252" s="3"/>
    </row>
    <row r="253" spans="1:28" ht="15" customHeight="1" x14ac:dyDescent="0.35">
      <c r="A253" s="3">
        <v>170</v>
      </c>
      <c r="B253" s="3" t="s">
        <v>921</v>
      </c>
      <c r="C253" s="3" t="s">
        <v>922</v>
      </c>
      <c r="D253" s="3" t="s">
        <v>923</v>
      </c>
      <c r="E253" s="3" t="s">
        <v>302</v>
      </c>
      <c r="F253" s="3" t="s">
        <v>924</v>
      </c>
      <c r="G253" s="3" t="s">
        <v>925</v>
      </c>
      <c r="I253" s="3" t="s">
        <v>46</v>
      </c>
      <c r="J253" s="3" t="s">
        <v>298</v>
      </c>
      <c r="N253" s="3">
        <v>4</v>
      </c>
      <c r="P253" s="3">
        <v>14</v>
      </c>
      <c r="R253" s="3" t="s">
        <v>5</v>
      </c>
      <c r="S253" s="3" t="s">
        <v>22</v>
      </c>
      <c r="T253" s="15"/>
      <c r="U253" s="15"/>
      <c r="V253" s="207" t="s">
        <v>5151</v>
      </c>
      <c r="W253" s="3"/>
      <c r="X253" s="3"/>
      <c r="Z253" s="3"/>
      <c r="AA253" s="3"/>
      <c r="AB253" s="3"/>
    </row>
    <row r="254" spans="1:28" ht="15" customHeight="1" x14ac:dyDescent="0.35">
      <c r="A254" s="3">
        <v>174</v>
      </c>
      <c r="B254" s="3" t="s">
        <v>934</v>
      </c>
      <c r="C254" s="3" t="s">
        <v>935</v>
      </c>
      <c r="D254" s="3" t="s">
        <v>936</v>
      </c>
      <c r="E254" s="3" t="s">
        <v>288</v>
      </c>
      <c r="F254" s="3" t="s">
        <v>937</v>
      </c>
      <c r="G254" s="3" t="s">
        <v>938</v>
      </c>
      <c r="I254" s="3" t="s">
        <v>46</v>
      </c>
      <c r="J254" s="3" t="s">
        <v>298</v>
      </c>
      <c r="N254" s="3">
        <v>1</v>
      </c>
      <c r="P254" s="3">
        <v>25</v>
      </c>
      <c r="R254" s="3" t="s">
        <v>5</v>
      </c>
      <c r="S254" s="3" t="s">
        <v>22</v>
      </c>
      <c r="T254" s="15"/>
      <c r="U254" s="15"/>
      <c r="V254" s="207" t="s">
        <v>5151</v>
      </c>
      <c r="W254" s="3"/>
      <c r="X254" s="3"/>
      <c r="Z254" s="3"/>
      <c r="AA254" s="3"/>
      <c r="AB254" s="3"/>
    </row>
    <row r="255" spans="1:28" ht="15" customHeight="1" x14ac:dyDescent="0.35">
      <c r="A255" s="3">
        <v>177</v>
      </c>
      <c r="B255" s="3" t="s">
        <v>948</v>
      </c>
      <c r="C255" s="3" t="s">
        <v>949</v>
      </c>
      <c r="D255" s="3" t="s">
        <v>551</v>
      </c>
      <c r="E255" s="3" t="s">
        <v>302</v>
      </c>
      <c r="F255" s="3" t="s">
        <v>950</v>
      </c>
      <c r="G255" s="3" t="s">
        <v>951</v>
      </c>
      <c r="I255" s="3" t="s">
        <v>63</v>
      </c>
      <c r="J255" s="3" t="s">
        <v>305</v>
      </c>
      <c r="N255" s="3">
        <v>42</v>
      </c>
      <c r="P255" s="3">
        <v>73</v>
      </c>
      <c r="R255" s="3" t="s">
        <v>5</v>
      </c>
      <c r="S255" s="3" t="s">
        <v>22</v>
      </c>
      <c r="T255" s="15"/>
      <c r="U255" s="15"/>
      <c r="V255" s="207" t="s">
        <v>5151</v>
      </c>
      <c r="W255" s="3"/>
      <c r="X255" s="3"/>
      <c r="Z255" s="3"/>
      <c r="AA255" s="3"/>
      <c r="AB255" s="3"/>
    </row>
    <row r="256" spans="1:28" ht="15" customHeight="1" x14ac:dyDescent="0.35">
      <c r="A256" s="3">
        <v>178</v>
      </c>
      <c r="B256" s="3" t="s">
        <v>952</v>
      </c>
      <c r="C256" s="3" t="s">
        <v>953</v>
      </c>
      <c r="D256" s="3" t="s">
        <v>954</v>
      </c>
      <c r="E256" s="3" t="s">
        <v>288</v>
      </c>
      <c r="F256" s="3" t="s">
        <v>955</v>
      </c>
      <c r="G256" s="3" t="s">
        <v>956</v>
      </c>
      <c r="I256" s="3" t="s">
        <v>46</v>
      </c>
      <c r="J256" s="3" t="s">
        <v>298</v>
      </c>
      <c r="N256" s="3">
        <v>6</v>
      </c>
      <c r="P256" s="3">
        <v>36</v>
      </c>
      <c r="R256" s="3" t="s">
        <v>5</v>
      </c>
      <c r="S256" s="3" t="s">
        <v>22</v>
      </c>
      <c r="T256" s="15"/>
      <c r="U256" s="15"/>
      <c r="V256" s="207" t="s">
        <v>5151</v>
      </c>
      <c r="W256" s="3"/>
      <c r="X256" s="3"/>
      <c r="Z256" s="3"/>
      <c r="AA256" s="3"/>
      <c r="AB256" s="3"/>
    </row>
    <row r="257" spans="1:28" ht="15" customHeight="1" x14ac:dyDescent="0.35">
      <c r="A257" s="3">
        <v>181</v>
      </c>
      <c r="B257" s="3" t="s">
        <v>966</v>
      </c>
      <c r="C257" s="3" t="s">
        <v>967</v>
      </c>
      <c r="D257" s="3" t="s">
        <v>968</v>
      </c>
      <c r="E257" s="3" t="s">
        <v>396</v>
      </c>
      <c r="F257" s="3" t="s">
        <v>969</v>
      </c>
      <c r="G257" s="3" t="s">
        <v>970</v>
      </c>
      <c r="I257" s="3" t="s">
        <v>46</v>
      </c>
      <c r="J257" s="3" t="s">
        <v>298</v>
      </c>
      <c r="N257" s="3">
        <v>2</v>
      </c>
      <c r="P257" s="3">
        <v>14</v>
      </c>
      <c r="R257" s="3" t="s">
        <v>5</v>
      </c>
      <c r="S257" s="3" t="s">
        <v>22</v>
      </c>
      <c r="T257" s="15"/>
      <c r="U257" s="15"/>
      <c r="V257" s="207" t="s">
        <v>5151</v>
      </c>
      <c r="W257" s="3"/>
      <c r="X257" s="3"/>
      <c r="Z257" s="3"/>
      <c r="AA257" s="3"/>
      <c r="AB257" s="3"/>
    </row>
    <row r="258" spans="1:28" ht="15" customHeight="1" x14ac:dyDescent="0.35">
      <c r="A258" s="3">
        <v>183</v>
      </c>
      <c r="B258" s="3" t="s">
        <v>975</v>
      </c>
      <c r="C258" s="3" t="s">
        <v>976</v>
      </c>
      <c r="D258" s="3" t="s">
        <v>131</v>
      </c>
      <c r="E258" s="3" t="s">
        <v>310</v>
      </c>
      <c r="F258" s="3" t="s">
        <v>977</v>
      </c>
      <c r="G258" s="3" t="s">
        <v>978</v>
      </c>
      <c r="I258" s="3" t="s">
        <v>63</v>
      </c>
      <c r="J258" s="3" t="s">
        <v>305</v>
      </c>
      <c r="N258" s="3">
        <v>1</v>
      </c>
      <c r="P258" s="3">
        <v>44</v>
      </c>
      <c r="R258" s="3" t="s">
        <v>5</v>
      </c>
      <c r="S258" s="3" t="s">
        <v>22</v>
      </c>
      <c r="T258" s="15"/>
      <c r="U258" s="15"/>
      <c r="V258" s="207" t="s">
        <v>5151</v>
      </c>
      <c r="W258" s="3"/>
      <c r="X258" s="3"/>
      <c r="Z258" s="3"/>
      <c r="AA258" s="3"/>
      <c r="AB258" s="3"/>
    </row>
    <row r="259" spans="1:28" ht="15" customHeight="1" x14ac:dyDescent="0.35">
      <c r="A259" s="3">
        <v>184</v>
      </c>
      <c r="B259" s="3" t="s">
        <v>979</v>
      </c>
      <c r="C259" s="3" t="s">
        <v>980</v>
      </c>
      <c r="D259" s="3" t="s">
        <v>981</v>
      </c>
      <c r="E259" s="3" t="s">
        <v>493</v>
      </c>
      <c r="F259" s="3" t="s">
        <v>982</v>
      </c>
      <c r="G259" s="3" t="s">
        <v>983</v>
      </c>
      <c r="I259" s="3" t="s">
        <v>46</v>
      </c>
      <c r="J259" s="3" t="s">
        <v>298</v>
      </c>
      <c r="N259" s="3">
        <v>19</v>
      </c>
      <c r="P259" s="3">
        <v>15</v>
      </c>
      <c r="R259" s="3" t="s">
        <v>5</v>
      </c>
      <c r="S259" s="3" t="s">
        <v>22</v>
      </c>
      <c r="T259" s="15"/>
      <c r="U259" s="15"/>
      <c r="V259" s="207" t="s">
        <v>5151</v>
      </c>
      <c r="W259" s="3"/>
      <c r="X259" s="3"/>
      <c r="Z259" s="3"/>
      <c r="AA259" s="3"/>
      <c r="AB259" s="3"/>
    </row>
    <row r="260" spans="1:28" ht="15" customHeight="1" x14ac:dyDescent="0.35">
      <c r="A260" s="3">
        <v>185</v>
      </c>
      <c r="B260" s="3" t="s">
        <v>984</v>
      </c>
      <c r="C260" s="3" t="s">
        <v>985</v>
      </c>
      <c r="D260" s="3" t="s">
        <v>986</v>
      </c>
      <c r="E260" s="3" t="s">
        <v>346</v>
      </c>
      <c r="F260" s="3" t="s">
        <v>987</v>
      </c>
      <c r="G260" s="3" t="s">
        <v>988</v>
      </c>
      <c r="I260" s="3" t="s">
        <v>46</v>
      </c>
      <c r="J260" s="3" t="s">
        <v>298</v>
      </c>
      <c r="P260" s="3">
        <v>3</v>
      </c>
      <c r="R260" s="3" t="s">
        <v>5</v>
      </c>
      <c r="S260" s="3" t="s">
        <v>22</v>
      </c>
      <c r="T260" s="15"/>
      <c r="U260" s="15"/>
      <c r="V260" s="207" t="s">
        <v>5151</v>
      </c>
      <c r="W260" s="3"/>
      <c r="X260" s="3"/>
      <c r="Z260" s="3"/>
      <c r="AA260" s="3"/>
      <c r="AB260" s="3"/>
    </row>
    <row r="261" spans="1:28" ht="15" customHeight="1" x14ac:dyDescent="0.35">
      <c r="A261" s="3">
        <v>187</v>
      </c>
      <c r="B261" s="3" t="s">
        <v>989</v>
      </c>
      <c r="C261" s="3" t="s">
        <v>990</v>
      </c>
      <c r="D261" s="3" t="s">
        <v>131</v>
      </c>
      <c r="E261" s="3" t="s">
        <v>556</v>
      </c>
      <c r="F261" s="3" t="s">
        <v>991</v>
      </c>
      <c r="G261" s="3" t="s">
        <v>992</v>
      </c>
      <c r="I261" s="3" t="s">
        <v>63</v>
      </c>
      <c r="J261" s="3" t="s">
        <v>305</v>
      </c>
      <c r="P261" s="3">
        <v>25</v>
      </c>
      <c r="R261" s="3" t="s">
        <v>5</v>
      </c>
      <c r="S261" s="3" t="s">
        <v>22</v>
      </c>
      <c r="T261" s="15"/>
      <c r="U261" s="15"/>
      <c r="V261" s="207" t="s">
        <v>5151</v>
      </c>
      <c r="W261" s="3"/>
      <c r="X261" s="3"/>
      <c r="Z261" s="3"/>
      <c r="AA261" s="3"/>
      <c r="AB261" s="3"/>
    </row>
    <row r="262" spans="1:28" ht="15" customHeight="1" x14ac:dyDescent="0.35">
      <c r="A262" s="3">
        <v>188</v>
      </c>
      <c r="B262" s="3" t="s">
        <v>993</v>
      </c>
      <c r="C262" s="3" t="s">
        <v>994</v>
      </c>
      <c r="D262" s="3" t="s">
        <v>995</v>
      </c>
      <c r="E262" s="3" t="s">
        <v>302</v>
      </c>
      <c r="F262" s="3" t="s">
        <v>996</v>
      </c>
      <c r="G262" s="3" t="s">
        <v>997</v>
      </c>
      <c r="I262" s="3" t="s">
        <v>46</v>
      </c>
      <c r="J262" s="3" t="s">
        <v>298</v>
      </c>
      <c r="N262" s="3">
        <v>4</v>
      </c>
      <c r="P262" s="3">
        <v>20</v>
      </c>
      <c r="R262" s="3" t="s">
        <v>5</v>
      </c>
      <c r="S262" s="3" t="s">
        <v>22</v>
      </c>
      <c r="T262" s="15"/>
      <c r="U262" s="15"/>
      <c r="V262" s="207" t="s">
        <v>5151</v>
      </c>
      <c r="W262" s="3"/>
      <c r="X262" s="3"/>
      <c r="Z262" s="3"/>
      <c r="AA262" s="3"/>
      <c r="AB262" s="3"/>
    </row>
    <row r="263" spans="1:28" ht="15" customHeight="1" x14ac:dyDescent="0.35">
      <c r="A263" s="3">
        <v>189</v>
      </c>
      <c r="B263" s="3" t="s">
        <v>998</v>
      </c>
      <c r="C263" s="3" t="s">
        <v>999</v>
      </c>
      <c r="D263" s="3" t="s">
        <v>1000</v>
      </c>
      <c r="E263" s="3" t="s">
        <v>302</v>
      </c>
      <c r="F263" s="3" t="s">
        <v>1001</v>
      </c>
      <c r="G263" s="3" t="s">
        <v>1002</v>
      </c>
      <c r="I263" s="3" t="s">
        <v>46</v>
      </c>
      <c r="J263" s="3" t="s">
        <v>298</v>
      </c>
      <c r="N263" s="3">
        <v>1</v>
      </c>
      <c r="P263" s="3">
        <v>10</v>
      </c>
      <c r="R263" s="3" t="s">
        <v>5</v>
      </c>
      <c r="S263" s="3" t="s">
        <v>22</v>
      </c>
      <c r="T263" s="15"/>
      <c r="U263" s="15"/>
      <c r="V263" s="207" t="s">
        <v>5151</v>
      </c>
      <c r="W263" s="3"/>
      <c r="X263" s="3"/>
      <c r="Z263" s="3"/>
      <c r="AA263" s="3"/>
      <c r="AB263" s="3"/>
    </row>
    <row r="264" spans="1:28" ht="15" customHeight="1" x14ac:dyDescent="0.35">
      <c r="A264" s="3">
        <v>191</v>
      </c>
      <c r="B264" s="3" t="s">
        <v>1008</v>
      </c>
      <c r="C264" s="3" t="s">
        <v>1009</v>
      </c>
      <c r="D264" s="3" t="s">
        <v>131</v>
      </c>
      <c r="E264" s="3" t="s">
        <v>346</v>
      </c>
      <c r="F264" s="3" t="s">
        <v>1010</v>
      </c>
      <c r="G264" s="3" t="s">
        <v>1011</v>
      </c>
      <c r="I264" s="3" t="s">
        <v>63</v>
      </c>
      <c r="J264" s="3" t="s">
        <v>305</v>
      </c>
      <c r="N264" s="3">
        <v>1</v>
      </c>
      <c r="P264" s="3">
        <v>11</v>
      </c>
      <c r="R264" s="3" t="s">
        <v>5</v>
      </c>
      <c r="S264" s="3" t="s">
        <v>22</v>
      </c>
      <c r="T264" s="15"/>
      <c r="U264" s="15"/>
      <c r="V264" s="207" t="s">
        <v>5151</v>
      </c>
      <c r="W264" s="3"/>
      <c r="X264" s="3"/>
      <c r="Z264" s="3"/>
      <c r="AA264" s="3"/>
      <c r="AB264" s="3"/>
    </row>
    <row r="265" spans="1:28" ht="15" customHeight="1" x14ac:dyDescent="0.35">
      <c r="A265" s="3">
        <v>192</v>
      </c>
      <c r="B265" s="3" t="s">
        <v>1012</v>
      </c>
      <c r="C265" s="3" t="s">
        <v>1013</v>
      </c>
      <c r="D265" s="3" t="s">
        <v>602</v>
      </c>
      <c r="E265" s="3" t="s">
        <v>288</v>
      </c>
      <c r="F265" s="3" t="s">
        <v>1014</v>
      </c>
      <c r="G265" s="3" t="s">
        <v>1015</v>
      </c>
      <c r="I265" s="3" t="s">
        <v>63</v>
      </c>
      <c r="J265" s="3" t="s">
        <v>605</v>
      </c>
      <c r="N265" s="3">
        <v>27</v>
      </c>
      <c r="P265" s="3">
        <v>84</v>
      </c>
      <c r="R265" s="3" t="s">
        <v>5</v>
      </c>
      <c r="S265" s="3" t="s">
        <v>22</v>
      </c>
      <c r="T265" s="15"/>
      <c r="U265" s="15"/>
      <c r="V265" s="207" t="s">
        <v>5151</v>
      </c>
      <c r="W265" s="3"/>
      <c r="X265" s="3"/>
      <c r="Z265" s="3"/>
      <c r="AA265" s="3"/>
      <c r="AB265" s="3"/>
    </row>
    <row r="266" spans="1:28" ht="15" customHeight="1" x14ac:dyDescent="0.35">
      <c r="A266" s="3">
        <v>193</v>
      </c>
      <c r="B266" s="3" t="s">
        <v>1016</v>
      </c>
      <c r="C266" s="3" t="s">
        <v>1017</v>
      </c>
      <c r="D266" s="3" t="s">
        <v>131</v>
      </c>
      <c r="E266" s="3" t="s">
        <v>493</v>
      </c>
      <c r="F266" s="3" t="s">
        <v>1018</v>
      </c>
      <c r="G266" s="3" t="s">
        <v>1019</v>
      </c>
      <c r="I266" s="3" t="s">
        <v>63</v>
      </c>
      <c r="J266" s="3" t="s">
        <v>305</v>
      </c>
      <c r="N266" s="3">
        <v>8</v>
      </c>
      <c r="P266" s="3">
        <v>39</v>
      </c>
      <c r="R266" s="3" t="s">
        <v>5</v>
      </c>
      <c r="S266" s="3" t="s">
        <v>22</v>
      </c>
      <c r="T266" s="15"/>
      <c r="U266" s="15"/>
      <c r="V266" s="207" t="s">
        <v>5151</v>
      </c>
      <c r="W266" s="3"/>
      <c r="X266" s="3"/>
      <c r="Z266" s="3"/>
      <c r="AA266" s="3"/>
      <c r="AB266" s="3"/>
    </row>
    <row r="267" spans="1:28" ht="15" customHeight="1" x14ac:dyDescent="0.35">
      <c r="A267" s="3">
        <v>194</v>
      </c>
      <c r="B267" s="3" t="s">
        <v>1020</v>
      </c>
      <c r="C267" s="3" t="s">
        <v>1021</v>
      </c>
      <c r="D267" s="3" t="s">
        <v>728</v>
      </c>
      <c r="E267" s="3" t="s">
        <v>325</v>
      </c>
      <c r="F267" s="3" t="s">
        <v>1022</v>
      </c>
      <c r="G267" s="3" t="s">
        <v>1023</v>
      </c>
      <c r="I267" s="3" t="s">
        <v>63</v>
      </c>
      <c r="J267" s="3" t="s">
        <v>305</v>
      </c>
      <c r="N267" s="3">
        <v>15</v>
      </c>
      <c r="P267" s="3">
        <v>56</v>
      </c>
      <c r="R267" s="3" t="s">
        <v>5</v>
      </c>
      <c r="S267" s="3" t="s">
        <v>22</v>
      </c>
      <c r="T267" s="15"/>
      <c r="U267" s="15"/>
      <c r="V267" s="207" t="s">
        <v>5151</v>
      </c>
      <c r="W267" s="3"/>
      <c r="X267" s="3"/>
      <c r="Z267" s="3"/>
      <c r="AA267" s="3"/>
      <c r="AB267" s="3"/>
    </row>
    <row r="268" spans="1:28" ht="15" customHeight="1" x14ac:dyDescent="0.35">
      <c r="A268" s="3">
        <v>196</v>
      </c>
      <c r="B268" s="3" t="s">
        <v>1028</v>
      </c>
      <c r="C268" s="3" t="s">
        <v>1029</v>
      </c>
      <c r="D268" s="3" t="s">
        <v>1030</v>
      </c>
      <c r="E268" s="3" t="s">
        <v>295</v>
      </c>
      <c r="F268" s="3" t="s">
        <v>1031</v>
      </c>
      <c r="G268" s="3" t="s">
        <v>1032</v>
      </c>
      <c r="I268" s="3" t="s">
        <v>46</v>
      </c>
      <c r="J268" s="3" t="s">
        <v>298</v>
      </c>
      <c r="P268" s="3">
        <v>21</v>
      </c>
      <c r="R268" s="3" t="s">
        <v>5</v>
      </c>
      <c r="S268" s="3" t="s">
        <v>22</v>
      </c>
      <c r="T268" s="15"/>
      <c r="U268" s="15"/>
      <c r="V268" s="207" t="s">
        <v>5151</v>
      </c>
      <c r="W268" s="3"/>
      <c r="X268" s="3"/>
      <c r="Z268" s="3"/>
      <c r="AA268" s="3"/>
      <c r="AB268" s="3"/>
    </row>
    <row r="269" spans="1:28" ht="15" customHeight="1" x14ac:dyDescent="0.35">
      <c r="A269" s="3">
        <v>197</v>
      </c>
      <c r="B269" s="3" t="s">
        <v>1033</v>
      </c>
      <c r="C269" s="3" t="s">
        <v>1034</v>
      </c>
      <c r="D269" s="3" t="s">
        <v>1035</v>
      </c>
      <c r="E269" s="3" t="s">
        <v>493</v>
      </c>
      <c r="F269" s="3" t="s">
        <v>1036</v>
      </c>
      <c r="G269" s="3" t="s">
        <v>1037</v>
      </c>
      <c r="I269" s="3" t="s">
        <v>46</v>
      </c>
      <c r="J269" s="3" t="s">
        <v>298</v>
      </c>
      <c r="N269" s="3">
        <v>1</v>
      </c>
      <c r="P269" s="3">
        <v>28</v>
      </c>
      <c r="R269" s="3" t="s">
        <v>5</v>
      </c>
      <c r="S269" s="3" t="s">
        <v>22</v>
      </c>
      <c r="T269" s="15"/>
      <c r="U269" s="15"/>
      <c r="V269" s="207" t="s">
        <v>5151</v>
      </c>
      <c r="W269" s="3"/>
      <c r="X269" s="3"/>
      <c r="Z269" s="3"/>
      <c r="AA269" s="3"/>
      <c r="AB269" s="3"/>
    </row>
    <row r="270" spans="1:28" ht="15" customHeight="1" x14ac:dyDescent="0.35">
      <c r="A270" s="3">
        <v>199</v>
      </c>
      <c r="B270" s="3" t="s">
        <v>1042</v>
      </c>
      <c r="C270" s="3" t="s">
        <v>1043</v>
      </c>
      <c r="D270" s="3" t="s">
        <v>1044</v>
      </c>
      <c r="E270" s="3" t="s">
        <v>325</v>
      </c>
      <c r="F270" s="3" t="s">
        <v>1045</v>
      </c>
      <c r="G270" s="3" t="s">
        <v>1046</v>
      </c>
      <c r="I270" s="3" t="s">
        <v>46</v>
      </c>
      <c r="J270" s="3" t="s">
        <v>298</v>
      </c>
      <c r="N270" s="3">
        <v>5</v>
      </c>
      <c r="P270" s="3">
        <v>24</v>
      </c>
      <c r="R270" s="3" t="s">
        <v>5</v>
      </c>
      <c r="S270" s="3" t="s">
        <v>22</v>
      </c>
      <c r="T270" s="15"/>
      <c r="U270" s="15"/>
      <c r="V270" s="207" t="s">
        <v>5151</v>
      </c>
      <c r="W270" s="3"/>
      <c r="X270" s="3"/>
      <c r="Z270" s="3"/>
      <c r="AA270" s="3"/>
      <c r="AB270" s="3"/>
    </row>
    <row r="271" spans="1:28" ht="15" customHeight="1" x14ac:dyDescent="0.35">
      <c r="A271" s="3">
        <v>200</v>
      </c>
      <c r="B271" s="3" t="s">
        <v>1047</v>
      </c>
      <c r="C271" s="3" t="s">
        <v>1048</v>
      </c>
      <c r="D271" s="3" t="s">
        <v>131</v>
      </c>
      <c r="E271" s="3" t="s">
        <v>288</v>
      </c>
      <c r="F271" s="3" t="s">
        <v>1049</v>
      </c>
      <c r="G271" s="3" t="s">
        <v>1050</v>
      </c>
      <c r="I271" s="3" t="s">
        <v>63</v>
      </c>
      <c r="J271" s="3" t="s">
        <v>305</v>
      </c>
      <c r="N271" s="3">
        <v>9</v>
      </c>
      <c r="P271" s="3">
        <v>16</v>
      </c>
      <c r="R271" s="3" t="s">
        <v>5</v>
      </c>
      <c r="S271" s="3" t="s">
        <v>22</v>
      </c>
      <c r="T271" s="15"/>
      <c r="U271" s="15"/>
      <c r="V271" s="207" t="s">
        <v>5151</v>
      </c>
      <c r="W271" s="3"/>
      <c r="X271" s="3"/>
      <c r="Z271" s="3"/>
      <c r="AA271" s="3"/>
      <c r="AB271" s="3"/>
    </row>
    <row r="272" spans="1:28" ht="15" customHeight="1" x14ac:dyDescent="0.35">
      <c r="A272" s="3">
        <v>202</v>
      </c>
      <c r="B272" s="3" t="s">
        <v>1055</v>
      </c>
      <c r="C272" s="3" t="s">
        <v>1056</v>
      </c>
      <c r="D272" s="3" t="s">
        <v>658</v>
      </c>
      <c r="E272" s="3" t="s">
        <v>346</v>
      </c>
      <c r="F272" s="3" t="s">
        <v>1057</v>
      </c>
      <c r="G272" s="3" t="s">
        <v>1058</v>
      </c>
      <c r="I272" s="3" t="s">
        <v>63</v>
      </c>
      <c r="J272" s="3" t="s">
        <v>305</v>
      </c>
      <c r="N272" s="3">
        <v>10</v>
      </c>
      <c r="P272" s="3">
        <v>42</v>
      </c>
      <c r="R272" s="3" t="s">
        <v>5</v>
      </c>
      <c r="S272" s="3" t="s">
        <v>22</v>
      </c>
      <c r="T272" s="15"/>
      <c r="U272" s="15"/>
      <c r="V272" s="207" t="s">
        <v>5151</v>
      </c>
      <c r="W272" s="3"/>
      <c r="X272" s="3"/>
      <c r="Z272" s="3"/>
      <c r="AA272" s="3"/>
      <c r="AB272" s="3"/>
    </row>
    <row r="273" spans="1:28" ht="15" customHeight="1" x14ac:dyDescent="0.35">
      <c r="A273" s="3">
        <v>204</v>
      </c>
      <c r="B273" s="3" t="s">
        <v>1059</v>
      </c>
      <c r="C273" s="3" t="s">
        <v>1060</v>
      </c>
      <c r="D273" s="3" t="s">
        <v>1061</v>
      </c>
      <c r="E273" s="3" t="s">
        <v>639</v>
      </c>
      <c r="F273" s="3" t="s">
        <v>1062</v>
      </c>
      <c r="G273" s="3" t="s">
        <v>1063</v>
      </c>
      <c r="I273" s="3" t="s">
        <v>46</v>
      </c>
      <c r="J273" s="3" t="s">
        <v>298</v>
      </c>
      <c r="N273" s="3">
        <v>100</v>
      </c>
      <c r="P273" s="3">
        <v>32</v>
      </c>
      <c r="R273" s="3" t="s">
        <v>5</v>
      </c>
      <c r="S273" s="3" t="s">
        <v>22</v>
      </c>
      <c r="T273" s="15"/>
      <c r="U273" s="15"/>
      <c r="V273" s="207" t="s">
        <v>5151</v>
      </c>
      <c r="W273" s="3"/>
      <c r="X273" s="3"/>
      <c r="Z273" s="3"/>
      <c r="AA273" s="3"/>
      <c r="AB273" s="3"/>
    </row>
    <row r="274" spans="1:28" ht="15" customHeight="1" x14ac:dyDescent="0.35">
      <c r="A274" s="3">
        <v>205</v>
      </c>
      <c r="B274" s="3" t="s">
        <v>1064</v>
      </c>
      <c r="C274" s="3" t="s">
        <v>1065</v>
      </c>
      <c r="D274" s="3" t="s">
        <v>517</v>
      </c>
      <c r="E274" s="3" t="s">
        <v>493</v>
      </c>
      <c r="F274" s="3" t="s">
        <v>1066</v>
      </c>
      <c r="G274" s="3" t="s">
        <v>1067</v>
      </c>
      <c r="I274" s="3" t="s">
        <v>63</v>
      </c>
      <c r="J274" s="3" t="s">
        <v>520</v>
      </c>
      <c r="N274" s="3">
        <v>1</v>
      </c>
      <c r="P274" s="3">
        <v>27</v>
      </c>
      <c r="R274" s="3" t="s">
        <v>5</v>
      </c>
      <c r="S274" s="3" t="s">
        <v>22</v>
      </c>
      <c r="T274" s="15"/>
      <c r="U274" s="15"/>
      <c r="V274" s="207" t="s">
        <v>5151</v>
      </c>
      <c r="W274" s="3"/>
      <c r="X274" s="3"/>
      <c r="Z274" s="3"/>
      <c r="AA274" s="3"/>
      <c r="AB274" s="3"/>
    </row>
    <row r="275" spans="1:28" ht="15" customHeight="1" x14ac:dyDescent="0.35">
      <c r="A275" s="3">
        <v>206</v>
      </c>
      <c r="B275" s="3" t="s">
        <v>1068</v>
      </c>
      <c r="C275" s="3" t="s">
        <v>1069</v>
      </c>
      <c r="D275" s="3" t="s">
        <v>1070</v>
      </c>
      <c r="E275" s="3" t="s">
        <v>333</v>
      </c>
      <c r="F275" s="3" t="s">
        <v>1071</v>
      </c>
      <c r="G275" s="3" t="s">
        <v>1072</v>
      </c>
      <c r="I275" s="3" t="s">
        <v>46</v>
      </c>
      <c r="J275" s="3" t="s">
        <v>298</v>
      </c>
      <c r="N275" s="3">
        <v>9</v>
      </c>
      <c r="P275" s="3">
        <v>23</v>
      </c>
      <c r="R275" s="3" t="s">
        <v>5</v>
      </c>
      <c r="S275" s="3" t="s">
        <v>22</v>
      </c>
      <c r="T275" s="15"/>
      <c r="U275" s="15"/>
      <c r="V275" s="207" t="s">
        <v>5151</v>
      </c>
      <c r="W275" s="3"/>
      <c r="X275" s="3"/>
      <c r="Z275" s="3"/>
      <c r="AA275" s="3"/>
      <c r="AB275" s="3"/>
    </row>
    <row r="276" spans="1:28" ht="15" customHeight="1" x14ac:dyDescent="0.35">
      <c r="A276" s="3">
        <v>207</v>
      </c>
      <c r="B276" s="3" t="s">
        <v>1073</v>
      </c>
      <c r="C276" s="3" t="s">
        <v>1074</v>
      </c>
      <c r="D276" s="3" t="s">
        <v>602</v>
      </c>
      <c r="E276" s="3" t="s">
        <v>288</v>
      </c>
      <c r="F276" s="3" t="s">
        <v>1075</v>
      </c>
      <c r="G276" s="3" t="s">
        <v>1076</v>
      </c>
      <c r="I276" s="3" t="s">
        <v>63</v>
      </c>
      <c r="J276" s="3" t="s">
        <v>605</v>
      </c>
      <c r="N276" s="3">
        <v>42</v>
      </c>
      <c r="P276" s="3">
        <v>129</v>
      </c>
      <c r="R276" s="3" t="s">
        <v>5</v>
      </c>
      <c r="S276" s="3" t="s">
        <v>22</v>
      </c>
      <c r="T276" s="15"/>
      <c r="U276" s="15"/>
      <c r="V276" s="207" t="s">
        <v>5151</v>
      </c>
      <c r="W276" s="3"/>
      <c r="X276" s="3"/>
      <c r="Z276" s="3"/>
      <c r="AA276" s="3"/>
      <c r="AB276" s="3"/>
    </row>
    <row r="277" spans="1:28" ht="15" customHeight="1" x14ac:dyDescent="0.35">
      <c r="A277" s="3">
        <v>209</v>
      </c>
      <c r="B277" s="3" t="s">
        <v>1082</v>
      </c>
      <c r="C277" s="3" t="s">
        <v>1083</v>
      </c>
      <c r="D277" s="3" t="s">
        <v>728</v>
      </c>
      <c r="E277" s="3" t="s">
        <v>346</v>
      </c>
      <c r="F277" s="3" t="s">
        <v>1084</v>
      </c>
      <c r="G277" s="3" t="s">
        <v>1085</v>
      </c>
      <c r="I277" s="3" t="s">
        <v>63</v>
      </c>
      <c r="J277" s="3" t="s">
        <v>305</v>
      </c>
      <c r="N277" s="3">
        <v>4</v>
      </c>
      <c r="P277" s="3">
        <v>80</v>
      </c>
      <c r="R277" s="3" t="s">
        <v>5</v>
      </c>
      <c r="S277" s="3" t="s">
        <v>22</v>
      </c>
      <c r="T277" s="15"/>
      <c r="U277" s="15"/>
      <c r="V277" s="207" t="s">
        <v>5151</v>
      </c>
      <c r="W277" s="3"/>
      <c r="X277" s="3"/>
      <c r="Z277" s="3"/>
      <c r="AA277" s="3"/>
      <c r="AB277" s="3"/>
    </row>
    <row r="278" spans="1:28" ht="15" customHeight="1" x14ac:dyDescent="0.35">
      <c r="A278" s="3">
        <v>210</v>
      </c>
      <c r="B278" s="3" t="s">
        <v>1086</v>
      </c>
      <c r="C278" s="3" t="s">
        <v>1087</v>
      </c>
      <c r="D278" s="3" t="s">
        <v>131</v>
      </c>
      <c r="E278" s="3" t="s">
        <v>346</v>
      </c>
      <c r="F278" s="3" t="s">
        <v>1088</v>
      </c>
      <c r="G278" s="3" t="s">
        <v>1089</v>
      </c>
      <c r="I278" s="3" t="s">
        <v>63</v>
      </c>
      <c r="J278" s="3" t="s">
        <v>305</v>
      </c>
      <c r="N278" s="3">
        <v>1</v>
      </c>
      <c r="P278" s="3">
        <v>40</v>
      </c>
      <c r="R278" s="3" t="s">
        <v>5</v>
      </c>
      <c r="S278" s="3" t="s">
        <v>22</v>
      </c>
      <c r="T278" s="15"/>
      <c r="U278" s="15"/>
      <c r="V278" s="207" t="s">
        <v>5151</v>
      </c>
      <c r="W278" s="3"/>
      <c r="X278" s="3"/>
      <c r="Z278" s="3"/>
      <c r="AA278" s="3"/>
      <c r="AB278" s="3"/>
    </row>
    <row r="279" spans="1:28" ht="15" customHeight="1" x14ac:dyDescent="0.35">
      <c r="A279" s="3">
        <v>212</v>
      </c>
      <c r="B279" s="3" t="s">
        <v>1094</v>
      </c>
      <c r="C279" s="3" t="s">
        <v>1095</v>
      </c>
      <c r="D279" s="3" t="s">
        <v>626</v>
      </c>
      <c r="E279" s="3" t="s">
        <v>556</v>
      </c>
      <c r="F279" s="3" t="s">
        <v>1096</v>
      </c>
      <c r="G279" s="3" t="s">
        <v>1097</v>
      </c>
      <c r="I279" s="3" t="s">
        <v>63</v>
      </c>
      <c r="J279" s="3" t="s">
        <v>305</v>
      </c>
      <c r="N279" s="3">
        <v>3</v>
      </c>
      <c r="P279" s="3">
        <v>82</v>
      </c>
      <c r="R279" s="3" t="s">
        <v>5</v>
      </c>
      <c r="S279" s="3" t="s">
        <v>22</v>
      </c>
      <c r="T279" s="15"/>
      <c r="U279" s="15"/>
      <c r="V279" s="207" t="s">
        <v>5151</v>
      </c>
      <c r="W279" s="3"/>
      <c r="X279" s="3"/>
      <c r="Z279" s="3"/>
      <c r="AA279" s="3"/>
      <c r="AB279" s="3"/>
    </row>
    <row r="280" spans="1:28" ht="15" customHeight="1" x14ac:dyDescent="0.35">
      <c r="A280" s="3">
        <v>215</v>
      </c>
      <c r="B280" s="3" t="s">
        <v>1104</v>
      </c>
      <c r="C280" s="3" t="s">
        <v>1105</v>
      </c>
      <c r="D280" s="3" t="s">
        <v>131</v>
      </c>
      <c r="E280" s="3" t="s">
        <v>346</v>
      </c>
      <c r="F280" s="3" t="s">
        <v>1106</v>
      </c>
      <c r="G280" s="3" t="s">
        <v>1107</v>
      </c>
      <c r="I280" s="3" t="s">
        <v>63</v>
      </c>
      <c r="J280" s="3" t="s">
        <v>305</v>
      </c>
      <c r="P280" s="3">
        <v>19</v>
      </c>
      <c r="R280" s="3" t="s">
        <v>5</v>
      </c>
      <c r="S280" s="3" t="s">
        <v>22</v>
      </c>
      <c r="T280" s="15"/>
      <c r="U280" s="15"/>
      <c r="V280" s="207" t="s">
        <v>5151</v>
      </c>
      <c r="W280" s="3"/>
      <c r="X280" s="3"/>
      <c r="Z280" s="3"/>
      <c r="AA280" s="3"/>
      <c r="AB280" s="3"/>
    </row>
    <row r="281" spans="1:28" ht="15" customHeight="1" x14ac:dyDescent="0.35">
      <c r="A281" s="3">
        <v>217</v>
      </c>
      <c r="B281" s="3" t="s">
        <v>1114</v>
      </c>
      <c r="C281" s="3" t="s">
        <v>1115</v>
      </c>
      <c r="D281" s="3" t="s">
        <v>1116</v>
      </c>
      <c r="E281" s="3" t="s">
        <v>556</v>
      </c>
      <c r="F281" s="3" t="s">
        <v>1117</v>
      </c>
      <c r="G281" s="3" t="s">
        <v>4864</v>
      </c>
      <c r="I281" s="3" t="s">
        <v>63</v>
      </c>
      <c r="J281" s="3" t="s">
        <v>1118</v>
      </c>
      <c r="P281" s="3">
        <v>33</v>
      </c>
      <c r="R281" s="3" t="s">
        <v>3</v>
      </c>
      <c r="S281" s="3" t="s">
        <v>18</v>
      </c>
      <c r="T281" s="15"/>
      <c r="U281" s="15"/>
      <c r="V281" s="207" t="s">
        <v>5151</v>
      </c>
      <c r="W281" s="3"/>
      <c r="X281" s="3"/>
      <c r="Z281" s="3"/>
      <c r="AA281" s="3"/>
      <c r="AB281" s="3"/>
    </row>
    <row r="282" spans="1:28" ht="15" customHeight="1" x14ac:dyDescent="0.35">
      <c r="A282" s="3">
        <v>218</v>
      </c>
      <c r="B282" s="3" t="s">
        <v>1119</v>
      </c>
      <c r="C282" s="3" t="s">
        <v>1120</v>
      </c>
      <c r="D282" s="3" t="s">
        <v>1121</v>
      </c>
      <c r="E282" s="3" t="s">
        <v>346</v>
      </c>
      <c r="F282" s="3" t="s">
        <v>1122</v>
      </c>
      <c r="G282" s="3" t="s">
        <v>4823</v>
      </c>
      <c r="I282" s="3" t="s">
        <v>63</v>
      </c>
      <c r="J282" s="3" t="s">
        <v>1118</v>
      </c>
      <c r="N282" s="3">
        <v>5</v>
      </c>
      <c r="P282" s="3">
        <v>36</v>
      </c>
      <c r="R282" s="3" t="s">
        <v>3</v>
      </c>
      <c r="S282" s="3" t="s">
        <v>18</v>
      </c>
      <c r="T282" s="15"/>
      <c r="U282" s="15"/>
      <c r="V282" s="207" t="s">
        <v>5151</v>
      </c>
      <c r="W282" s="3"/>
      <c r="X282" s="3"/>
      <c r="Z282" s="3"/>
      <c r="AA282" s="3"/>
      <c r="AB282" s="3"/>
    </row>
    <row r="283" spans="1:28" ht="15" customHeight="1" x14ac:dyDescent="0.35">
      <c r="A283" s="3">
        <v>232</v>
      </c>
      <c r="B283" s="3" t="s">
        <v>1167</v>
      </c>
      <c r="C283" s="3" t="s">
        <v>1168</v>
      </c>
      <c r="D283" s="3" t="s">
        <v>1169</v>
      </c>
      <c r="E283" s="3" t="s">
        <v>325</v>
      </c>
      <c r="F283" s="3" t="s">
        <v>1170</v>
      </c>
      <c r="G283" s="3" t="s">
        <v>4760</v>
      </c>
      <c r="I283" s="3" t="s">
        <v>63</v>
      </c>
      <c r="J283" s="3" t="s">
        <v>1118</v>
      </c>
      <c r="N283" s="3">
        <v>86</v>
      </c>
      <c r="P283" s="3">
        <v>56</v>
      </c>
      <c r="R283" s="3" t="s">
        <v>3</v>
      </c>
      <c r="S283" s="3" t="s">
        <v>18</v>
      </c>
      <c r="T283" s="15"/>
      <c r="U283" s="15"/>
      <c r="V283" s="207" t="s">
        <v>5151</v>
      </c>
      <c r="W283" s="3"/>
      <c r="X283" s="3"/>
      <c r="Z283" s="3"/>
      <c r="AA283" s="3"/>
      <c r="AB283" s="3"/>
    </row>
    <row r="284" spans="1:28" ht="15" customHeight="1" x14ac:dyDescent="0.35">
      <c r="A284" s="3">
        <v>233</v>
      </c>
      <c r="B284" s="3" t="s">
        <v>1171</v>
      </c>
      <c r="C284" s="3" t="s">
        <v>1172</v>
      </c>
      <c r="D284" s="3" t="s">
        <v>1173</v>
      </c>
      <c r="E284" s="3" t="s">
        <v>288</v>
      </c>
      <c r="F284" s="3" t="s">
        <v>1174</v>
      </c>
      <c r="G284" s="3" t="s">
        <v>5049</v>
      </c>
      <c r="I284" s="3" t="s">
        <v>63</v>
      </c>
      <c r="J284" s="3" t="s">
        <v>1118</v>
      </c>
      <c r="N284" s="3">
        <v>33</v>
      </c>
      <c r="P284" s="3">
        <v>122</v>
      </c>
      <c r="R284" s="3" t="s">
        <v>3</v>
      </c>
      <c r="S284" s="3" t="s">
        <v>18</v>
      </c>
      <c r="T284" s="15"/>
      <c r="U284" s="15"/>
      <c r="V284" s="207" t="s">
        <v>5151</v>
      </c>
      <c r="W284" s="3"/>
      <c r="X284" s="3"/>
      <c r="Z284" s="3"/>
      <c r="AA284" s="3"/>
      <c r="AB284" s="3"/>
    </row>
    <row r="285" spans="1:28" ht="15" customHeight="1" x14ac:dyDescent="0.35">
      <c r="A285" s="3">
        <v>235</v>
      </c>
      <c r="B285" s="3" t="s">
        <v>1179</v>
      </c>
      <c r="C285" s="3" t="s">
        <v>1180</v>
      </c>
      <c r="D285" s="3" t="s">
        <v>1181</v>
      </c>
      <c r="E285" s="3" t="s">
        <v>295</v>
      </c>
      <c r="F285" s="3" t="s">
        <v>1182</v>
      </c>
      <c r="G285" s="3" t="s">
        <v>4783</v>
      </c>
      <c r="I285" s="3" t="s">
        <v>63</v>
      </c>
      <c r="J285" s="3" t="s">
        <v>1118</v>
      </c>
      <c r="P285" s="3">
        <v>28</v>
      </c>
      <c r="R285" s="3" t="s">
        <v>3</v>
      </c>
      <c r="S285" s="3" t="s">
        <v>18</v>
      </c>
      <c r="T285" s="15"/>
      <c r="U285" s="15"/>
      <c r="V285" s="207" t="s">
        <v>5151</v>
      </c>
      <c r="W285" s="3"/>
      <c r="X285" s="3"/>
      <c r="Z285" s="3"/>
      <c r="AA285" s="3"/>
      <c r="AB285" s="3"/>
    </row>
    <row r="286" spans="1:28" ht="15" customHeight="1" x14ac:dyDescent="0.35">
      <c r="A286" s="3">
        <v>239</v>
      </c>
      <c r="B286" s="3" t="s">
        <v>1192</v>
      </c>
      <c r="C286" s="3" t="s">
        <v>1193</v>
      </c>
      <c r="D286" s="3" t="s">
        <v>1194</v>
      </c>
      <c r="E286" s="3" t="s">
        <v>288</v>
      </c>
      <c r="F286" s="3" t="s">
        <v>1195</v>
      </c>
      <c r="G286" s="3" t="s">
        <v>4749</v>
      </c>
      <c r="I286" s="3" t="s">
        <v>63</v>
      </c>
      <c r="J286" s="3" t="s">
        <v>1118</v>
      </c>
      <c r="N286" s="3">
        <v>19</v>
      </c>
      <c r="P286" s="3">
        <v>29</v>
      </c>
      <c r="R286" s="3" t="s">
        <v>3</v>
      </c>
      <c r="S286" s="3" t="s">
        <v>18</v>
      </c>
      <c r="T286" s="15"/>
      <c r="U286" s="15"/>
      <c r="V286" s="207" t="s">
        <v>5151</v>
      </c>
      <c r="W286" s="3"/>
      <c r="X286" s="3"/>
      <c r="Z286" s="3"/>
      <c r="AA286" s="3"/>
      <c r="AB286" s="3"/>
    </row>
    <row r="287" spans="1:28" ht="15" customHeight="1" x14ac:dyDescent="0.35">
      <c r="A287" s="3">
        <v>245</v>
      </c>
      <c r="B287" s="3" t="s">
        <v>1211</v>
      </c>
      <c r="C287" s="3" t="s">
        <v>1212</v>
      </c>
      <c r="D287" s="3" t="s">
        <v>1213</v>
      </c>
      <c r="E287" s="3" t="s">
        <v>333</v>
      </c>
      <c r="F287" s="3" t="s">
        <v>1214</v>
      </c>
      <c r="G287" s="3" t="s">
        <v>5042</v>
      </c>
      <c r="I287" s="3" t="s">
        <v>63</v>
      </c>
      <c r="J287" s="3" t="s">
        <v>1118</v>
      </c>
      <c r="N287" s="3">
        <v>9</v>
      </c>
      <c r="P287" s="3">
        <v>46</v>
      </c>
      <c r="R287" s="3" t="s">
        <v>3</v>
      </c>
      <c r="S287" s="3" t="s">
        <v>18</v>
      </c>
      <c r="T287" s="15"/>
      <c r="U287" s="15"/>
      <c r="V287" s="207" t="s">
        <v>5151</v>
      </c>
      <c r="W287" s="3"/>
      <c r="X287" s="3"/>
      <c r="Z287" s="3"/>
      <c r="AA287" s="3"/>
      <c r="AB287" s="3"/>
    </row>
    <row r="288" spans="1:28" ht="15" customHeight="1" x14ac:dyDescent="0.35">
      <c r="A288" s="3">
        <v>263</v>
      </c>
      <c r="B288" s="3" t="s">
        <v>1260</v>
      </c>
      <c r="C288" s="3" t="s">
        <v>1261</v>
      </c>
      <c r="D288" s="3" t="s">
        <v>1181</v>
      </c>
      <c r="E288" s="3" t="s">
        <v>346</v>
      </c>
      <c r="F288" s="3" t="s">
        <v>1262</v>
      </c>
      <c r="G288" s="3" t="s">
        <v>4790</v>
      </c>
      <c r="I288" s="3" t="s">
        <v>63</v>
      </c>
      <c r="J288" s="3" t="s">
        <v>1118</v>
      </c>
      <c r="P288" s="3">
        <v>16</v>
      </c>
      <c r="R288" s="3" t="s">
        <v>3</v>
      </c>
      <c r="S288" s="3" t="s">
        <v>18</v>
      </c>
      <c r="T288" s="15"/>
      <c r="U288" s="15"/>
      <c r="V288" s="207" t="s">
        <v>5151</v>
      </c>
      <c r="W288" s="3"/>
      <c r="X288" s="3"/>
      <c r="Z288" s="3"/>
      <c r="AA288" s="3"/>
      <c r="AB288" s="3"/>
    </row>
    <row r="289" spans="1:28" ht="15" customHeight="1" x14ac:dyDescent="0.35">
      <c r="A289" s="3">
        <v>270</v>
      </c>
      <c r="B289" s="3" t="s">
        <v>1283</v>
      </c>
      <c r="C289" s="3" t="s">
        <v>1284</v>
      </c>
      <c r="D289" s="3" t="s">
        <v>1285</v>
      </c>
      <c r="E289" s="3" t="s">
        <v>493</v>
      </c>
      <c r="F289" s="3" t="s">
        <v>1286</v>
      </c>
      <c r="G289" s="3" t="s">
        <v>4836</v>
      </c>
      <c r="I289" s="3" t="s">
        <v>63</v>
      </c>
      <c r="J289" s="3" t="s">
        <v>1118</v>
      </c>
      <c r="N289" s="3">
        <v>1</v>
      </c>
      <c r="P289" s="3">
        <v>35</v>
      </c>
      <c r="R289" s="3" t="s">
        <v>3</v>
      </c>
      <c r="S289" s="3" t="s">
        <v>18</v>
      </c>
      <c r="T289" s="15"/>
      <c r="U289" s="15"/>
      <c r="V289" s="207" t="s">
        <v>5151</v>
      </c>
      <c r="W289" s="3"/>
      <c r="X289" s="3"/>
      <c r="Z289" s="3"/>
      <c r="AA289" s="3"/>
      <c r="AB289" s="3"/>
    </row>
    <row r="290" spans="1:28" ht="15" customHeight="1" x14ac:dyDescent="0.35">
      <c r="A290" s="3">
        <v>306</v>
      </c>
      <c r="B290" s="3" t="s">
        <v>1388</v>
      </c>
      <c r="C290" s="3" t="s">
        <v>1389</v>
      </c>
      <c r="D290" s="3" t="s">
        <v>1390</v>
      </c>
      <c r="E290" s="3" t="s">
        <v>302</v>
      </c>
      <c r="F290" s="3" t="s">
        <v>1391</v>
      </c>
      <c r="G290" s="3" t="s">
        <v>4831</v>
      </c>
      <c r="I290" s="3" t="s">
        <v>63</v>
      </c>
      <c r="J290" s="3" t="s">
        <v>1118</v>
      </c>
      <c r="N290" s="3">
        <v>20</v>
      </c>
      <c r="P290" s="3">
        <v>53</v>
      </c>
      <c r="R290" s="3" t="s">
        <v>3</v>
      </c>
      <c r="S290" s="3" t="s">
        <v>18</v>
      </c>
      <c r="T290" s="15"/>
      <c r="U290" s="15"/>
      <c r="V290" s="207" t="s">
        <v>5151</v>
      </c>
      <c r="W290" s="3"/>
      <c r="X290" s="3"/>
      <c r="Z290" s="3"/>
      <c r="AA290" s="3"/>
      <c r="AB290" s="3"/>
    </row>
    <row r="291" spans="1:28" ht="15" customHeight="1" x14ac:dyDescent="0.35">
      <c r="A291" s="3">
        <v>315</v>
      </c>
      <c r="B291" s="3" t="s">
        <v>1415</v>
      </c>
      <c r="C291" s="3" t="s">
        <v>1416</v>
      </c>
      <c r="D291" s="3" t="s">
        <v>1417</v>
      </c>
      <c r="E291" s="3" t="s">
        <v>396</v>
      </c>
      <c r="F291" s="3" t="s">
        <v>1418</v>
      </c>
      <c r="G291" s="3" t="s">
        <v>4797</v>
      </c>
      <c r="I291" s="3" t="s">
        <v>63</v>
      </c>
      <c r="J291" s="3" t="s">
        <v>1118</v>
      </c>
      <c r="N291" s="3">
        <v>4</v>
      </c>
      <c r="P291" s="3">
        <v>39</v>
      </c>
      <c r="R291" s="3" t="s">
        <v>3</v>
      </c>
      <c r="S291" s="3" t="s">
        <v>18</v>
      </c>
      <c r="T291" s="15"/>
      <c r="U291" s="15"/>
      <c r="V291" s="207" t="s">
        <v>5151</v>
      </c>
      <c r="W291" s="3"/>
      <c r="X291" s="3"/>
      <c r="Z291" s="3"/>
      <c r="AA291" s="3"/>
      <c r="AB291" s="3"/>
    </row>
    <row r="292" spans="1:28" ht="15" customHeight="1" x14ac:dyDescent="0.35">
      <c r="A292" s="3">
        <v>326</v>
      </c>
      <c r="B292" s="3" t="s">
        <v>1452</v>
      </c>
      <c r="C292" s="3" t="s">
        <v>1453</v>
      </c>
      <c r="D292" s="3" t="s">
        <v>1181</v>
      </c>
      <c r="E292" s="3" t="s">
        <v>333</v>
      </c>
      <c r="F292" s="3" t="s">
        <v>1454</v>
      </c>
      <c r="G292" s="3" t="s">
        <v>4779</v>
      </c>
      <c r="I292" s="3" t="s">
        <v>63</v>
      </c>
      <c r="J292" s="3" t="s">
        <v>1118</v>
      </c>
      <c r="N292" s="3">
        <v>31</v>
      </c>
      <c r="P292" s="3">
        <v>53</v>
      </c>
      <c r="R292" s="3" t="s">
        <v>3</v>
      </c>
      <c r="S292" s="3" t="s">
        <v>18</v>
      </c>
      <c r="T292" s="15"/>
      <c r="U292" s="15"/>
      <c r="V292" s="207" t="s">
        <v>5151</v>
      </c>
      <c r="W292" s="3"/>
      <c r="X292" s="3"/>
      <c r="Z292" s="3"/>
      <c r="AA292" s="3"/>
      <c r="AB292" s="3"/>
    </row>
    <row r="293" spans="1:28" ht="15" customHeight="1" x14ac:dyDescent="0.35">
      <c r="A293" s="3">
        <v>338</v>
      </c>
      <c r="B293" s="3" t="s">
        <v>1484</v>
      </c>
      <c r="C293" s="3" t="s">
        <v>1485</v>
      </c>
      <c r="D293" s="3" t="s">
        <v>1181</v>
      </c>
      <c r="E293" s="3" t="s">
        <v>556</v>
      </c>
      <c r="F293" s="3" t="s">
        <v>1486</v>
      </c>
      <c r="G293" s="3" t="s">
        <v>4793</v>
      </c>
      <c r="I293" s="3" t="s">
        <v>63</v>
      </c>
      <c r="J293" s="3" t="s">
        <v>1118</v>
      </c>
      <c r="P293" s="3">
        <v>80</v>
      </c>
      <c r="R293" s="3" t="s">
        <v>3</v>
      </c>
      <c r="S293" s="3" t="s">
        <v>18</v>
      </c>
      <c r="T293" s="15"/>
      <c r="U293" s="15"/>
      <c r="V293" s="207" t="s">
        <v>5151</v>
      </c>
      <c r="W293" s="3"/>
      <c r="X293" s="3"/>
      <c r="Z293" s="3"/>
      <c r="AA293" s="3"/>
      <c r="AB293" s="3"/>
    </row>
    <row r="294" spans="1:28" ht="15" customHeight="1" x14ac:dyDescent="0.35">
      <c r="A294" s="3">
        <v>349</v>
      </c>
      <c r="B294" s="3" t="s">
        <v>1515</v>
      </c>
      <c r="C294" s="3" t="s">
        <v>1516</v>
      </c>
      <c r="D294" s="3" t="s">
        <v>1517</v>
      </c>
      <c r="E294" s="3" t="s">
        <v>288</v>
      </c>
      <c r="F294" s="3" t="s">
        <v>1518</v>
      </c>
      <c r="G294" s="3" t="s">
        <v>4813</v>
      </c>
      <c r="I294" s="3" t="s">
        <v>63</v>
      </c>
      <c r="J294" s="3" t="s">
        <v>1118</v>
      </c>
      <c r="N294" s="3">
        <v>22</v>
      </c>
      <c r="P294" s="3">
        <v>52</v>
      </c>
      <c r="R294" s="3" t="s">
        <v>3</v>
      </c>
      <c r="S294" s="3" t="s">
        <v>18</v>
      </c>
      <c r="T294" s="15"/>
      <c r="U294" s="15"/>
      <c r="V294" s="207" t="s">
        <v>5151</v>
      </c>
      <c r="W294" s="3"/>
      <c r="X294" s="3"/>
      <c r="Z294" s="3"/>
      <c r="AA294" s="3"/>
      <c r="AB294" s="3"/>
    </row>
    <row r="295" spans="1:28" ht="15" customHeight="1" x14ac:dyDescent="0.35">
      <c r="A295" s="3">
        <v>354</v>
      </c>
      <c r="B295" s="3" t="s">
        <v>1533</v>
      </c>
      <c r="C295" s="3" t="s">
        <v>1534</v>
      </c>
      <c r="D295" s="3" t="s">
        <v>1535</v>
      </c>
      <c r="E295" s="3" t="s">
        <v>493</v>
      </c>
      <c r="F295" s="3" t="s">
        <v>1536</v>
      </c>
      <c r="G295" s="3" t="s">
        <v>4846</v>
      </c>
      <c r="I295" s="3" t="s">
        <v>63</v>
      </c>
      <c r="J295" s="3" t="s">
        <v>1118</v>
      </c>
      <c r="N295" s="3">
        <v>3</v>
      </c>
      <c r="P295" s="3">
        <v>19</v>
      </c>
      <c r="R295" s="3" t="s">
        <v>3</v>
      </c>
      <c r="S295" s="3" t="s">
        <v>18</v>
      </c>
      <c r="T295" s="15"/>
      <c r="U295" s="15"/>
      <c r="V295" s="207" t="s">
        <v>5151</v>
      </c>
      <c r="W295" s="3"/>
      <c r="X295" s="3"/>
      <c r="Z295" s="3"/>
      <c r="AA295" s="3"/>
      <c r="AB295" s="3"/>
    </row>
    <row r="296" spans="1:28" ht="15" customHeight="1" x14ac:dyDescent="0.35">
      <c r="A296" s="3">
        <v>356</v>
      </c>
      <c r="B296" s="3" t="s">
        <v>1539</v>
      </c>
      <c r="C296" s="3" t="s">
        <v>1540</v>
      </c>
      <c r="D296" s="3" t="s">
        <v>1213</v>
      </c>
      <c r="E296" s="3" t="s">
        <v>333</v>
      </c>
      <c r="F296" s="3" t="s">
        <v>1541</v>
      </c>
      <c r="G296" s="3" t="s">
        <v>5043</v>
      </c>
      <c r="I296" s="3" t="s">
        <v>63</v>
      </c>
      <c r="J296" s="3" t="s">
        <v>1118</v>
      </c>
      <c r="N296" s="3">
        <v>5</v>
      </c>
      <c r="P296" s="3">
        <v>22</v>
      </c>
      <c r="R296" s="3" t="s">
        <v>3</v>
      </c>
      <c r="S296" s="3" t="s">
        <v>18</v>
      </c>
      <c r="T296" s="15"/>
      <c r="U296" s="15"/>
      <c r="V296" s="207" t="s">
        <v>5151</v>
      </c>
      <c r="W296" s="3"/>
      <c r="X296" s="3"/>
      <c r="Z296" s="3"/>
      <c r="AA296" s="3"/>
      <c r="AB296" s="3"/>
    </row>
    <row r="297" spans="1:28" ht="15" customHeight="1" x14ac:dyDescent="0.35">
      <c r="A297" s="3">
        <v>364</v>
      </c>
      <c r="B297" s="3" t="s">
        <v>1563</v>
      </c>
      <c r="C297" s="3" t="s">
        <v>1564</v>
      </c>
      <c r="D297" s="3" t="s">
        <v>1565</v>
      </c>
      <c r="E297" s="3" t="s">
        <v>295</v>
      </c>
      <c r="F297" s="3" t="s">
        <v>1566</v>
      </c>
      <c r="G297" s="3" t="s">
        <v>4870</v>
      </c>
      <c r="I297" s="3" t="s">
        <v>63</v>
      </c>
      <c r="J297" s="3" t="s">
        <v>1118</v>
      </c>
      <c r="N297" s="3">
        <v>2</v>
      </c>
      <c r="P297" s="3">
        <v>53</v>
      </c>
      <c r="R297" s="3" t="s">
        <v>3</v>
      </c>
      <c r="S297" s="3" t="s">
        <v>18</v>
      </c>
      <c r="T297" s="15"/>
      <c r="U297" s="15"/>
      <c r="V297" s="207" t="s">
        <v>5151</v>
      </c>
      <c r="W297" s="3"/>
      <c r="X297" s="3"/>
      <c r="Z297" s="3"/>
      <c r="AA297" s="3"/>
      <c r="AB297" s="3"/>
    </row>
    <row r="298" spans="1:28" ht="15" customHeight="1" x14ac:dyDescent="0.35">
      <c r="A298" s="3">
        <v>365</v>
      </c>
      <c r="B298" s="3" t="s">
        <v>1567</v>
      </c>
      <c r="C298" s="3" t="s">
        <v>1568</v>
      </c>
      <c r="D298" s="3" t="s">
        <v>1569</v>
      </c>
      <c r="E298" s="3" t="s">
        <v>1570</v>
      </c>
      <c r="F298" s="3" t="s">
        <v>1571</v>
      </c>
      <c r="G298" s="3" t="s">
        <v>4855</v>
      </c>
      <c r="I298" s="3" t="s">
        <v>63</v>
      </c>
      <c r="J298" s="3" t="s">
        <v>1118</v>
      </c>
      <c r="N298" s="3">
        <v>5</v>
      </c>
      <c r="P298" s="3">
        <v>12</v>
      </c>
      <c r="R298" s="3" t="s">
        <v>3</v>
      </c>
      <c r="S298" s="3" t="s">
        <v>18</v>
      </c>
      <c r="T298" s="15"/>
      <c r="U298" s="15"/>
      <c r="V298" s="207" t="s">
        <v>5151</v>
      </c>
      <c r="W298" s="3"/>
      <c r="X298" s="3"/>
      <c r="Z298" s="3"/>
      <c r="AA298" s="3"/>
      <c r="AB298" s="3"/>
    </row>
    <row r="299" spans="1:28" ht="15" customHeight="1" x14ac:dyDescent="0.35">
      <c r="A299" s="3">
        <v>396</v>
      </c>
      <c r="B299" s="3" t="s">
        <v>1656</v>
      </c>
      <c r="C299" s="3" t="s">
        <v>1657</v>
      </c>
      <c r="D299" s="3" t="s">
        <v>1658</v>
      </c>
      <c r="E299" s="3" t="s">
        <v>295</v>
      </c>
      <c r="F299" s="3" t="s">
        <v>1549</v>
      </c>
      <c r="G299" s="3" t="s">
        <v>5046</v>
      </c>
      <c r="I299" s="3" t="s">
        <v>63</v>
      </c>
      <c r="J299" s="3" t="s">
        <v>1118</v>
      </c>
      <c r="N299" s="3">
        <v>4</v>
      </c>
      <c r="P299" s="3">
        <v>28</v>
      </c>
      <c r="R299" s="3" t="s">
        <v>3</v>
      </c>
      <c r="S299" s="3" t="s">
        <v>18</v>
      </c>
      <c r="T299" s="15"/>
      <c r="U299" s="15"/>
      <c r="V299" s="207" t="s">
        <v>5151</v>
      </c>
      <c r="W299" s="3"/>
      <c r="X299" s="3"/>
      <c r="Z299" s="3"/>
      <c r="AA299" s="3"/>
      <c r="AB299" s="3"/>
    </row>
    <row r="300" spans="1:28" ht="15" customHeight="1" x14ac:dyDescent="0.35">
      <c r="A300" s="3">
        <v>399</v>
      </c>
      <c r="B300" s="3" t="s">
        <v>1665</v>
      </c>
      <c r="C300" s="3" t="s">
        <v>1666</v>
      </c>
      <c r="D300" s="3" t="s">
        <v>1667</v>
      </c>
      <c r="E300" s="3" t="s">
        <v>295</v>
      </c>
      <c r="F300" s="3" t="s">
        <v>1668</v>
      </c>
      <c r="G300" s="3" t="s">
        <v>4770</v>
      </c>
      <c r="I300" s="3" t="s">
        <v>63</v>
      </c>
      <c r="J300" s="3" t="s">
        <v>1118</v>
      </c>
      <c r="N300" s="3">
        <v>10</v>
      </c>
      <c r="P300" s="3">
        <v>53</v>
      </c>
      <c r="R300" s="3" t="s">
        <v>3</v>
      </c>
      <c r="S300" s="3" t="s">
        <v>18</v>
      </c>
      <c r="T300" s="15"/>
      <c r="U300" s="15"/>
      <c r="V300" s="207" t="s">
        <v>5151</v>
      </c>
      <c r="W300" s="3"/>
      <c r="X300" s="3"/>
      <c r="Z300" s="3"/>
      <c r="AA300" s="3"/>
      <c r="AB300" s="3"/>
    </row>
    <row r="301" spans="1:28" ht="15" customHeight="1" x14ac:dyDescent="0.35">
      <c r="A301" s="3">
        <v>403</v>
      </c>
      <c r="B301" s="3" t="s">
        <v>1680</v>
      </c>
      <c r="C301" s="3" t="s">
        <v>1681</v>
      </c>
      <c r="D301" s="3" t="s">
        <v>1682</v>
      </c>
      <c r="E301" s="3" t="s">
        <v>310</v>
      </c>
      <c r="F301" s="3" t="s">
        <v>1683</v>
      </c>
      <c r="G301" s="4" t="s">
        <v>4757</v>
      </c>
      <c r="I301" s="3" t="s">
        <v>63</v>
      </c>
      <c r="J301" s="3" t="s">
        <v>1118</v>
      </c>
      <c r="N301" s="3">
        <v>44</v>
      </c>
      <c r="P301" s="3">
        <v>29</v>
      </c>
      <c r="R301" s="3" t="s">
        <v>3</v>
      </c>
      <c r="S301" s="3" t="s">
        <v>18</v>
      </c>
      <c r="T301" s="15"/>
      <c r="U301" s="15"/>
      <c r="V301" s="207" t="s">
        <v>5151</v>
      </c>
      <c r="W301" s="3"/>
      <c r="X301" s="3"/>
      <c r="Z301" s="3"/>
      <c r="AA301" s="3"/>
      <c r="AB301" s="3"/>
    </row>
    <row r="302" spans="1:28" ht="15" customHeight="1" x14ac:dyDescent="0.35">
      <c r="A302" s="3">
        <v>408</v>
      </c>
      <c r="B302" s="3" t="s">
        <v>1695</v>
      </c>
      <c r="C302" s="3" t="s">
        <v>1696</v>
      </c>
      <c r="D302" s="3" t="s">
        <v>1697</v>
      </c>
      <c r="E302" s="3" t="s">
        <v>346</v>
      </c>
      <c r="F302" s="3" t="s">
        <v>1698</v>
      </c>
      <c r="G302" s="3" t="s">
        <v>4794</v>
      </c>
      <c r="I302" s="3" t="s">
        <v>63</v>
      </c>
      <c r="J302" s="3" t="s">
        <v>1118</v>
      </c>
      <c r="N302" s="3">
        <v>10</v>
      </c>
      <c r="P302" s="3">
        <v>140</v>
      </c>
      <c r="R302" s="3" t="s">
        <v>3</v>
      </c>
      <c r="S302" s="3" t="s">
        <v>18</v>
      </c>
      <c r="T302" s="15"/>
      <c r="U302" s="15"/>
      <c r="V302" s="207" t="s">
        <v>5151</v>
      </c>
      <c r="W302" s="3"/>
      <c r="X302" s="3"/>
      <c r="Z302" s="3"/>
      <c r="AA302" s="3"/>
      <c r="AB302" s="3"/>
    </row>
    <row r="303" spans="1:28" ht="15" customHeight="1" x14ac:dyDescent="0.35">
      <c r="A303" s="3">
        <v>410</v>
      </c>
      <c r="B303" s="3" t="s">
        <v>1703</v>
      </c>
      <c r="C303" s="3" t="s">
        <v>1704</v>
      </c>
      <c r="D303" s="3" t="s">
        <v>1181</v>
      </c>
      <c r="E303" s="3" t="s">
        <v>346</v>
      </c>
      <c r="F303" s="3" t="s">
        <v>1705</v>
      </c>
      <c r="G303" s="3" t="s">
        <v>4788</v>
      </c>
      <c r="I303" s="3" t="s">
        <v>63</v>
      </c>
      <c r="J303" s="3" t="s">
        <v>1118</v>
      </c>
      <c r="N303" s="3">
        <v>1</v>
      </c>
      <c r="P303" s="3">
        <v>29</v>
      </c>
      <c r="R303" s="3" t="s">
        <v>3</v>
      </c>
      <c r="S303" s="3" t="s">
        <v>18</v>
      </c>
      <c r="T303" s="15"/>
      <c r="U303" s="15"/>
      <c r="V303" s="207" t="s">
        <v>5151</v>
      </c>
      <c r="W303" s="3"/>
      <c r="X303" s="3"/>
      <c r="Z303" s="3"/>
      <c r="AA303" s="3"/>
      <c r="AB303" s="3"/>
    </row>
    <row r="304" spans="1:28" ht="15" customHeight="1" x14ac:dyDescent="0.35">
      <c r="A304" s="3">
        <v>418</v>
      </c>
      <c r="B304" s="3" t="s">
        <v>1724</v>
      </c>
      <c r="C304" s="3" t="s">
        <v>1725</v>
      </c>
      <c r="D304" s="3" t="s">
        <v>1569</v>
      </c>
      <c r="E304" s="3" t="s">
        <v>295</v>
      </c>
      <c r="F304" s="3" t="s">
        <v>1726</v>
      </c>
      <c r="G304" s="3" t="s">
        <v>4859</v>
      </c>
      <c r="I304" s="3" t="s">
        <v>63</v>
      </c>
      <c r="J304" s="3" t="s">
        <v>1118</v>
      </c>
      <c r="N304" s="3">
        <v>3</v>
      </c>
      <c r="P304" s="3">
        <v>21</v>
      </c>
      <c r="R304" s="3" t="s">
        <v>3</v>
      </c>
      <c r="S304" s="3" t="s">
        <v>18</v>
      </c>
      <c r="T304" s="15"/>
      <c r="U304" s="15"/>
      <c r="V304" s="207" t="s">
        <v>5151</v>
      </c>
      <c r="W304" s="3"/>
      <c r="X304" s="3"/>
      <c r="Z304" s="3"/>
      <c r="AA304" s="3"/>
      <c r="AB304" s="3"/>
    </row>
    <row r="305" spans="1:28" ht="15" customHeight="1" x14ac:dyDescent="0.35">
      <c r="A305" s="3">
        <v>426</v>
      </c>
      <c r="B305" s="3" t="s">
        <v>1748</v>
      </c>
      <c r="C305" s="3" t="s">
        <v>1749</v>
      </c>
      <c r="D305" s="3" t="s">
        <v>1750</v>
      </c>
      <c r="E305" s="3" t="s">
        <v>288</v>
      </c>
      <c r="F305" s="3" t="s">
        <v>1751</v>
      </c>
      <c r="G305" s="3" t="s">
        <v>4768</v>
      </c>
      <c r="I305" s="3" t="s">
        <v>63</v>
      </c>
      <c r="J305" s="3" t="s">
        <v>1118</v>
      </c>
      <c r="N305" s="3">
        <v>43</v>
      </c>
      <c r="P305" s="3">
        <v>40</v>
      </c>
      <c r="R305" s="3" t="s">
        <v>3</v>
      </c>
      <c r="S305" s="3" t="s">
        <v>18</v>
      </c>
      <c r="T305" s="15"/>
      <c r="U305" s="15"/>
      <c r="V305" s="207" t="s">
        <v>5151</v>
      </c>
      <c r="W305" s="3"/>
      <c r="X305" s="3"/>
      <c r="Z305" s="3"/>
      <c r="AA305" s="3"/>
      <c r="AB305" s="3"/>
    </row>
    <row r="306" spans="1:28" ht="15" customHeight="1" x14ac:dyDescent="0.35">
      <c r="A306" s="3">
        <v>430</v>
      </c>
      <c r="B306" s="3" t="s">
        <v>1758</v>
      </c>
      <c r="C306" s="3" t="s">
        <v>1759</v>
      </c>
      <c r="D306" s="3" t="s">
        <v>1760</v>
      </c>
      <c r="E306" s="3" t="s">
        <v>556</v>
      </c>
      <c r="F306" s="3" t="s">
        <v>1761</v>
      </c>
      <c r="G306" s="3" t="s">
        <v>5044</v>
      </c>
      <c r="I306" s="3" t="s">
        <v>63</v>
      </c>
      <c r="J306" s="3" t="s">
        <v>1118</v>
      </c>
      <c r="P306" s="3">
        <v>32</v>
      </c>
      <c r="R306" s="3" t="s">
        <v>3</v>
      </c>
      <c r="S306" s="3" t="s">
        <v>18</v>
      </c>
      <c r="T306" s="15"/>
      <c r="U306" s="15"/>
      <c r="V306" s="207" t="s">
        <v>5151</v>
      </c>
      <c r="W306" s="3"/>
      <c r="X306" s="3"/>
      <c r="Z306" s="3"/>
      <c r="AA306" s="3"/>
      <c r="AB306" s="3"/>
    </row>
    <row r="307" spans="1:28" ht="15" customHeight="1" x14ac:dyDescent="0.35">
      <c r="A307" s="3">
        <v>434</v>
      </c>
      <c r="B307" s="3" t="s">
        <v>1773</v>
      </c>
      <c r="C307" s="3" t="s">
        <v>1774</v>
      </c>
      <c r="D307" s="3" t="s">
        <v>1194</v>
      </c>
      <c r="E307" s="3" t="s">
        <v>295</v>
      </c>
      <c r="F307" s="3" t="s">
        <v>1775</v>
      </c>
      <c r="G307" s="3" t="s">
        <v>4752</v>
      </c>
      <c r="I307" s="3" t="s">
        <v>63</v>
      </c>
      <c r="J307" s="3" t="s">
        <v>1118</v>
      </c>
      <c r="N307" s="3">
        <v>30</v>
      </c>
      <c r="P307" s="3">
        <v>86</v>
      </c>
      <c r="R307" s="3" t="s">
        <v>3</v>
      </c>
      <c r="S307" s="3" t="s">
        <v>18</v>
      </c>
      <c r="T307" s="15"/>
      <c r="U307" s="15"/>
      <c r="V307" s="207" t="s">
        <v>5151</v>
      </c>
      <c r="W307" s="3"/>
      <c r="X307" s="3"/>
      <c r="Z307" s="3"/>
      <c r="AA307" s="3"/>
      <c r="AB307" s="3"/>
    </row>
    <row r="308" spans="1:28" ht="15" customHeight="1" x14ac:dyDescent="0.35">
      <c r="A308" s="3">
        <v>441</v>
      </c>
      <c r="B308" s="3" t="s">
        <v>1790</v>
      </c>
      <c r="C308" s="3" t="s">
        <v>1791</v>
      </c>
      <c r="D308" s="3" t="s">
        <v>1792</v>
      </c>
      <c r="E308" s="3" t="s">
        <v>295</v>
      </c>
      <c r="F308" s="3" t="s">
        <v>1793</v>
      </c>
      <c r="G308" s="3" t="s">
        <v>4841</v>
      </c>
      <c r="I308" s="3" t="s">
        <v>63</v>
      </c>
      <c r="J308" s="3" t="s">
        <v>1118</v>
      </c>
      <c r="N308" s="3">
        <v>9</v>
      </c>
      <c r="P308" s="3">
        <v>150</v>
      </c>
      <c r="R308" s="3" t="s">
        <v>3</v>
      </c>
      <c r="S308" s="3" t="s">
        <v>18</v>
      </c>
      <c r="T308" s="15"/>
      <c r="U308" s="15"/>
      <c r="V308" s="207" t="s">
        <v>5151</v>
      </c>
      <c r="W308" s="3"/>
      <c r="X308" s="3"/>
      <c r="Z308" s="3"/>
      <c r="AA308" s="3"/>
      <c r="AB308" s="3"/>
    </row>
    <row r="309" spans="1:28" ht="15" customHeight="1" x14ac:dyDescent="0.35">
      <c r="A309" s="3">
        <v>453</v>
      </c>
      <c r="B309" s="3" t="s">
        <v>1826</v>
      </c>
      <c r="C309" s="3" t="s">
        <v>1827</v>
      </c>
      <c r="D309" s="3" t="s">
        <v>1828</v>
      </c>
      <c r="E309" s="3" t="s">
        <v>493</v>
      </c>
      <c r="F309" s="3" t="s">
        <v>1829</v>
      </c>
      <c r="G309" s="3" t="s">
        <v>4821</v>
      </c>
      <c r="I309" s="3" t="s">
        <v>63</v>
      </c>
      <c r="J309" s="3" t="s">
        <v>1118</v>
      </c>
      <c r="P309" s="3">
        <v>32</v>
      </c>
      <c r="R309" s="3" t="s">
        <v>3</v>
      </c>
      <c r="S309" s="3" t="s">
        <v>18</v>
      </c>
      <c r="T309" s="15"/>
      <c r="U309" s="15"/>
      <c r="V309" s="207" t="s">
        <v>5151</v>
      </c>
      <c r="W309" s="3"/>
      <c r="X309" s="3"/>
      <c r="Z309" s="3"/>
      <c r="AA309" s="3"/>
      <c r="AB309" s="3"/>
    </row>
    <row r="310" spans="1:28" ht="15" customHeight="1" x14ac:dyDescent="0.35">
      <c r="A310" s="3">
        <v>455</v>
      </c>
      <c r="B310" s="3" t="s">
        <v>1833</v>
      </c>
      <c r="C310" s="3" t="s">
        <v>1834</v>
      </c>
      <c r="D310" s="3" t="s">
        <v>1835</v>
      </c>
      <c r="E310" s="3" t="s">
        <v>288</v>
      </c>
      <c r="F310" s="3" t="s">
        <v>1836</v>
      </c>
      <c r="G310" s="3" t="s">
        <v>4756</v>
      </c>
      <c r="I310" s="3" t="s">
        <v>63</v>
      </c>
      <c r="J310" s="3" t="s">
        <v>1118</v>
      </c>
      <c r="N310" s="3">
        <v>4</v>
      </c>
      <c r="P310" s="3">
        <v>96</v>
      </c>
      <c r="R310" s="3" t="s">
        <v>3</v>
      </c>
      <c r="S310" s="3" t="s">
        <v>18</v>
      </c>
      <c r="T310" s="15"/>
      <c r="U310" s="15"/>
      <c r="V310" s="207" t="s">
        <v>5151</v>
      </c>
      <c r="W310" s="3"/>
      <c r="X310" s="3"/>
      <c r="Z310" s="3"/>
      <c r="AA310" s="3"/>
      <c r="AB310" s="3"/>
    </row>
    <row r="311" spans="1:28" ht="15" customHeight="1" x14ac:dyDescent="0.35">
      <c r="A311" s="3">
        <v>463</v>
      </c>
      <c r="B311" s="3" t="s">
        <v>1857</v>
      </c>
      <c r="C311" s="3" t="s">
        <v>1858</v>
      </c>
      <c r="D311" s="3" t="s">
        <v>1828</v>
      </c>
      <c r="E311" s="3" t="s">
        <v>288</v>
      </c>
      <c r="F311" s="3" t="s">
        <v>1859</v>
      </c>
      <c r="G311" s="3" t="s">
        <v>4816</v>
      </c>
      <c r="I311" s="3" t="s">
        <v>63</v>
      </c>
      <c r="J311" s="3" t="s">
        <v>1118</v>
      </c>
      <c r="N311" s="3">
        <v>6</v>
      </c>
      <c r="P311" s="3">
        <v>63</v>
      </c>
      <c r="R311" s="3" t="s">
        <v>3</v>
      </c>
      <c r="S311" s="3" t="s">
        <v>18</v>
      </c>
      <c r="T311" s="15"/>
      <c r="U311" s="15"/>
      <c r="V311" s="207" t="s">
        <v>5151</v>
      </c>
      <c r="W311" s="3"/>
      <c r="X311" s="3"/>
      <c r="Z311" s="3"/>
      <c r="AA311" s="3"/>
      <c r="AB311" s="3"/>
    </row>
    <row r="312" spans="1:28" ht="15" customHeight="1" x14ac:dyDescent="0.35">
      <c r="A312" s="3">
        <v>486</v>
      </c>
      <c r="B312" s="3" t="s">
        <v>1919</v>
      </c>
      <c r="C312" s="3" t="s">
        <v>1920</v>
      </c>
      <c r="D312" s="3" t="s">
        <v>1921</v>
      </c>
      <c r="E312" s="3" t="s">
        <v>556</v>
      </c>
      <c r="F312" s="3" t="s">
        <v>1922</v>
      </c>
      <c r="G312" s="3" t="s">
        <v>4876</v>
      </c>
      <c r="I312" s="3" t="s">
        <v>63</v>
      </c>
      <c r="J312" s="3" t="s">
        <v>1118</v>
      </c>
      <c r="P312" s="3">
        <v>27</v>
      </c>
      <c r="R312" s="3" t="s">
        <v>3</v>
      </c>
      <c r="S312" s="3" t="s">
        <v>18</v>
      </c>
      <c r="T312" s="15"/>
      <c r="U312" s="15"/>
      <c r="V312" s="207" t="s">
        <v>5151</v>
      </c>
      <c r="W312" s="3"/>
      <c r="X312" s="3"/>
      <c r="Z312" s="3"/>
      <c r="AA312" s="3"/>
      <c r="AB312" s="3"/>
    </row>
    <row r="313" spans="1:28" ht="15" customHeight="1" x14ac:dyDescent="0.35">
      <c r="A313" s="3">
        <v>493</v>
      </c>
      <c r="B313" s="3" t="s">
        <v>1941</v>
      </c>
      <c r="C313" s="3" t="s">
        <v>1942</v>
      </c>
      <c r="D313" s="3" t="s">
        <v>1828</v>
      </c>
      <c r="E313" s="3" t="s">
        <v>346</v>
      </c>
      <c r="F313" s="3" t="s">
        <v>1943</v>
      </c>
      <c r="G313" s="3" t="s">
        <v>4822</v>
      </c>
      <c r="I313" s="3" t="s">
        <v>63</v>
      </c>
      <c r="J313" s="3" t="s">
        <v>1118</v>
      </c>
      <c r="N313" s="3">
        <v>6</v>
      </c>
      <c r="P313" s="3">
        <v>22</v>
      </c>
      <c r="R313" s="3" t="s">
        <v>3</v>
      </c>
      <c r="S313" s="3" t="s">
        <v>18</v>
      </c>
      <c r="T313" s="15"/>
      <c r="U313" s="15"/>
      <c r="V313" s="207" t="s">
        <v>5151</v>
      </c>
      <c r="W313" s="3"/>
      <c r="X313" s="3"/>
      <c r="Z313" s="3"/>
      <c r="AA313" s="3"/>
      <c r="AB313" s="3"/>
    </row>
    <row r="314" spans="1:28" ht="15" customHeight="1" x14ac:dyDescent="0.35">
      <c r="A314" s="3">
        <v>505</v>
      </c>
      <c r="B314" s="3" t="s">
        <v>1973</v>
      </c>
      <c r="C314" s="3" t="s">
        <v>1974</v>
      </c>
      <c r="D314" s="3" t="s">
        <v>1975</v>
      </c>
      <c r="E314" s="3" t="s">
        <v>295</v>
      </c>
      <c r="F314" s="3" t="s">
        <v>1976</v>
      </c>
      <c r="G314" s="3" t="s">
        <v>4810</v>
      </c>
      <c r="I314" s="3" t="s">
        <v>63</v>
      </c>
      <c r="J314" s="3" t="s">
        <v>1118</v>
      </c>
      <c r="N314" s="3">
        <v>1</v>
      </c>
      <c r="P314" s="3">
        <v>28</v>
      </c>
      <c r="R314" s="3" t="s">
        <v>3</v>
      </c>
      <c r="S314" s="3" t="s">
        <v>18</v>
      </c>
      <c r="T314" s="15"/>
      <c r="U314" s="15"/>
      <c r="V314" s="207" t="s">
        <v>5151</v>
      </c>
      <c r="W314" s="3"/>
      <c r="X314" s="3"/>
      <c r="Z314" s="3"/>
      <c r="AA314" s="3"/>
      <c r="AB314" s="3"/>
    </row>
    <row r="315" spans="1:28" ht="15" customHeight="1" x14ac:dyDescent="0.35">
      <c r="A315" s="3">
        <v>506</v>
      </c>
      <c r="B315" s="3" t="s">
        <v>1977</v>
      </c>
      <c r="C315" s="3" t="s">
        <v>1978</v>
      </c>
      <c r="D315" s="3" t="s">
        <v>1194</v>
      </c>
      <c r="E315" s="3" t="s">
        <v>302</v>
      </c>
      <c r="F315" s="3" t="s">
        <v>1979</v>
      </c>
      <c r="G315" s="3" t="s">
        <v>4745</v>
      </c>
      <c r="I315" s="3" t="s">
        <v>63</v>
      </c>
      <c r="J315" s="3" t="s">
        <v>1118</v>
      </c>
      <c r="N315" s="3">
        <v>38</v>
      </c>
      <c r="P315" s="3">
        <v>25</v>
      </c>
      <c r="R315" s="3" t="s">
        <v>3</v>
      </c>
      <c r="S315" s="3" t="s">
        <v>18</v>
      </c>
      <c r="T315" s="15"/>
      <c r="U315" s="15"/>
      <c r="V315" s="207" t="s">
        <v>5151</v>
      </c>
      <c r="W315" s="3"/>
      <c r="X315" s="3"/>
      <c r="Z315" s="3"/>
      <c r="AA315" s="3"/>
      <c r="AB315" s="3"/>
    </row>
    <row r="316" spans="1:28" ht="15" customHeight="1" x14ac:dyDescent="0.35">
      <c r="A316" s="3">
        <v>522</v>
      </c>
      <c r="B316" s="3" t="s">
        <v>2019</v>
      </c>
      <c r="C316" s="3" t="s">
        <v>2020</v>
      </c>
      <c r="D316" s="3" t="s">
        <v>2021</v>
      </c>
      <c r="E316" s="3" t="s">
        <v>346</v>
      </c>
      <c r="F316" s="3" t="s">
        <v>2022</v>
      </c>
      <c r="G316" s="6" t="s">
        <v>4866</v>
      </c>
      <c r="I316" s="3" t="s">
        <v>63</v>
      </c>
      <c r="J316" s="3" t="s">
        <v>1118</v>
      </c>
      <c r="N316" s="3">
        <v>8</v>
      </c>
      <c r="P316" s="3">
        <v>83</v>
      </c>
      <c r="R316" s="3" t="s">
        <v>3</v>
      </c>
      <c r="S316" s="3" t="s">
        <v>18</v>
      </c>
      <c r="T316" s="15"/>
      <c r="U316" s="15"/>
      <c r="V316" s="207" t="s">
        <v>5151</v>
      </c>
      <c r="W316" s="3"/>
      <c r="X316" s="3"/>
      <c r="Z316" s="3"/>
      <c r="AA316" s="3"/>
      <c r="AB316" s="3"/>
    </row>
    <row r="317" spans="1:28" ht="15" customHeight="1" x14ac:dyDescent="0.35">
      <c r="A317" s="3">
        <v>526</v>
      </c>
      <c r="B317" s="3" t="s">
        <v>2031</v>
      </c>
      <c r="C317" s="3" t="s">
        <v>2032</v>
      </c>
      <c r="D317" s="3" t="s">
        <v>1480</v>
      </c>
      <c r="E317" s="3" t="s">
        <v>295</v>
      </c>
      <c r="F317" s="3" t="s">
        <v>2033</v>
      </c>
      <c r="G317" s="4" t="s">
        <v>5028</v>
      </c>
      <c r="I317" s="3" t="s">
        <v>63</v>
      </c>
      <c r="J317" s="3" t="s">
        <v>1118</v>
      </c>
      <c r="N317" s="3">
        <v>5</v>
      </c>
      <c r="P317" s="3">
        <v>49</v>
      </c>
      <c r="R317" s="3" t="s">
        <v>3</v>
      </c>
      <c r="S317" s="3" t="s">
        <v>18</v>
      </c>
      <c r="T317" s="15"/>
      <c r="U317" s="15"/>
      <c r="V317" s="207" t="s">
        <v>5151</v>
      </c>
      <c r="W317" s="3"/>
      <c r="X317" s="3"/>
      <c r="Z317" s="3"/>
      <c r="AA317" s="3"/>
      <c r="AB317" s="3"/>
    </row>
    <row r="318" spans="1:28" ht="15" customHeight="1" x14ac:dyDescent="0.35">
      <c r="A318" s="3">
        <v>542</v>
      </c>
      <c r="B318" s="3" t="s">
        <v>2076</v>
      </c>
      <c r="C318" s="3" t="s">
        <v>2077</v>
      </c>
      <c r="D318" s="3" t="s">
        <v>1600</v>
      </c>
      <c r="E318" s="3" t="s">
        <v>288</v>
      </c>
      <c r="F318" s="3" t="s">
        <v>2078</v>
      </c>
      <c r="G318" s="3" t="s">
        <v>4806</v>
      </c>
      <c r="I318" s="3" t="s">
        <v>63</v>
      </c>
      <c r="J318" s="3" t="s">
        <v>1118</v>
      </c>
      <c r="N318" s="3">
        <v>5</v>
      </c>
      <c r="P318" s="3">
        <v>19</v>
      </c>
      <c r="R318" s="3" t="s">
        <v>3</v>
      </c>
      <c r="S318" s="3" t="s">
        <v>18</v>
      </c>
      <c r="T318" s="15"/>
      <c r="U318" s="15"/>
      <c r="V318" s="207" t="s">
        <v>5151</v>
      </c>
      <c r="W318" s="3"/>
      <c r="X318" s="3"/>
      <c r="Z318" s="3"/>
      <c r="AA318" s="3"/>
      <c r="AB318" s="3"/>
    </row>
    <row r="319" spans="1:28" ht="15" customHeight="1" x14ac:dyDescent="0.35">
      <c r="A319" s="3">
        <v>543</v>
      </c>
      <c r="B319" s="3" t="s">
        <v>2079</v>
      </c>
      <c r="C319" s="3" t="s">
        <v>2080</v>
      </c>
      <c r="D319" s="3" t="s">
        <v>1181</v>
      </c>
      <c r="E319" s="3" t="s">
        <v>396</v>
      </c>
      <c r="F319" s="3" t="s">
        <v>2081</v>
      </c>
      <c r="G319" s="3" t="s">
        <v>4777</v>
      </c>
      <c r="I319" s="3" t="s">
        <v>63</v>
      </c>
      <c r="J319" s="3" t="s">
        <v>1118</v>
      </c>
      <c r="N319" s="3">
        <v>35</v>
      </c>
      <c r="P319" s="3">
        <v>50</v>
      </c>
      <c r="R319" s="3" t="s">
        <v>3</v>
      </c>
      <c r="S319" s="3" t="s">
        <v>18</v>
      </c>
      <c r="T319" s="15"/>
      <c r="U319" s="15"/>
      <c r="V319" s="207" t="s">
        <v>5151</v>
      </c>
      <c r="W319" s="3"/>
      <c r="X319" s="3"/>
      <c r="Z319" s="3"/>
      <c r="AA319" s="3"/>
      <c r="AB319" s="3"/>
    </row>
    <row r="320" spans="1:28" ht="15" customHeight="1" x14ac:dyDescent="0.35">
      <c r="A320" s="3">
        <v>548</v>
      </c>
      <c r="B320" s="3" t="s">
        <v>2091</v>
      </c>
      <c r="C320" s="3" t="s">
        <v>2092</v>
      </c>
      <c r="D320" s="3" t="s">
        <v>1480</v>
      </c>
      <c r="E320" s="3" t="s">
        <v>346</v>
      </c>
      <c r="F320" s="3" t="s">
        <v>2093</v>
      </c>
      <c r="G320" s="4" t="s">
        <v>5032</v>
      </c>
      <c r="I320" s="3" t="s">
        <v>63</v>
      </c>
      <c r="J320" s="3" t="s">
        <v>1118</v>
      </c>
      <c r="N320" s="3">
        <v>1</v>
      </c>
      <c r="P320" s="3">
        <v>32</v>
      </c>
      <c r="R320" s="3" t="s">
        <v>3</v>
      </c>
      <c r="S320" s="3" t="s">
        <v>18</v>
      </c>
      <c r="T320" s="15"/>
      <c r="U320" s="15"/>
      <c r="V320" s="207" t="s">
        <v>5151</v>
      </c>
      <c r="W320" s="3"/>
      <c r="X320" s="3"/>
      <c r="Z320" s="3"/>
      <c r="AA320" s="3"/>
      <c r="AB320" s="3"/>
    </row>
    <row r="321" spans="1:28" ht="15" customHeight="1" x14ac:dyDescent="0.35">
      <c r="A321" s="3">
        <v>560</v>
      </c>
      <c r="B321" s="3" t="s">
        <v>2122</v>
      </c>
      <c r="C321" s="3" t="s">
        <v>2123</v>
      </c>
      <c r="D321" s="3" t="s">
        <v>1181</v>
      </c>
      <c r="E321" s="3" t="s">
        <v>493</v>
      </c>
      <c r="F321" s="3" t="s">
        <v>2124</v>
      </c>
      <c r="G321" s="3" t="s">
        <v>4786</v>
      </c>
      <c r="I321" s="3" t="s">
        <v>63</v>
      </c>
      <c r="J321" s="3" t="s">
        <v>1118</v>
      </c>
      <c r="P321" s="3">
        <v>22</v>
      </c>
      <c r="R321" s="3" t="s">
        <v>3</v>
      </c>
      <c r="S321" s="3" t="s">
        <v>18</v>
      </c>
      <c r="T321" s="15"/>
      <c r="U321" s="15"/>
      <c r="V321" s="207" t="s">
        <v>5151</v>
      </c>
      <c r="W321" s="3"/>
      <c r="X321" s="3"/>
      <c r="Z321" s="3"/>
      <c r="AA321" s="3"/>
      <c r="AB321" s="3"/>
    </row>
    <row r="322" spans="1:28" ht="15" customHeight="1" x14ac:dyDescent="0.35">
      <c r="A322" s="3">
        <v>602</v>
      </c>
      <c r="B322" s="3" t="s">
        <v>2217</v>
      </c>
      <c r="C322" s="3" t="s">
        <v>2218</v>
      </c>
      <c r="D322" s="3" t="s">
        <v>2219</v>
      </c>
      <c r="E322" s="3" t="s">
        <v>295</v>
      </c>
      <c r="F322" s="3" t="s">
        <v>2220</v>
      </c>
      <c r="G322" s="4" t="s">
        <v>4851</v>
      </c>
      <c r="I322" s="3" t="s">
        <v>63</v>
      </c>
      <c r="J322" s="3" t="s">
        <v>1118</v>
      </c>
      <c r="N322" s="3">
        <v>33</v>
      </c>
      <c r="P322" s="3">
        <v>28</v>
      </c>
      <c r="R322" s="3" t="s">
        <v>3</v>
      </c>
      <c r="S322" s="3" t="s">
        <v>18</v>
      </c>
      <c r="T322" s="15"/>
      <c r="U322" s="15"/>
      <c r="V322" s="207" t="s">
        <v>5151</v>
      </c>
      <c r="W322" s="3"/>
      <c r="X322" s="3"/>
      <c r="Z322" s="3"/>
      <c r="AA322" s="3"/>
      <c r="AB322" s="3"/>
    </row>
    <row r="323" spans="1:28" ht="15" customHeight="1" x14ac:dyDescent="0.35">
      <c r="A323" s="3">
        <v>636</v>
      </c>
      <c r="B323" s="3" t="s">
        <v>2302</v>
      </c>
      <c r="C323" s="3" t="s">
        <v>2303</v>
      </c>
      <c r="D323" s="3" t="s">
        <v>2304</v>
      </c>
      <c r="E323" s="3" t="s">
        <v>556</v>
      </c>
      <c r="F323" s="3" t="s">
        <v>2305</v>
      </c>
      <c r="G323" s="6" t="s">
        <v>4775</v>
      </c>
      <c r="I323" s="3" t="s">
        <v>63</v>
      </c>
      <c r="J323" s="3" t="s">
        <v>1118</v>
      </c>
      <c r="P323" s="3">
        <v>28</v>
      </c>
      <c r="R323" s="3" t="s">
        <v>3</v>
      </c>
      <c r="S323" s="3" t="s">
        <v>18</v>
      </c>
      <c r="T323" s="15"/>
      <c r="U323" s="15"/>
      <c r="V323" s="207" t="s">
        <v>5151</v>
      </c>
      <c r="W323" s="3"/>
      <c r="X323" s="3"/>
      <c r="Z323" s="3"/>
      <c r="AA323" s="3"/>
      <c r="AB323" s="3"/>
    </row>
    <row r="324" spans="1:28" ht="15" customHeight="1" x14ac:dyDescent="0.35">
      <c r="A324" s="3">
        <v>637</v>
      </c>
      <c r="B324" s="3" t="s">
        <v>2306</v>
      </c>
      <c r="C324" s="3" t="s">
        <v>2307</v>
      </c>
      <c r="D324" s="3" t="s">
        <v>1569</v>
      </c>
      <c r="E324" s="3" t="s">
        <v>493</v>
      </c>
      <c r="F324" s="3" t="s">
        <v>2308</v>
      </c>
      <c r="G324" s="6" t="s">
        <v>4860</v>
      </c>
      <c r="I324" s="3" t="s">
        <v>63</v>
      </c>
      <c r="J324" s="3" t="s">
        <v>1118</v>
      </c>
      <c r="N324" s="3">
        <v>9</v>
      </c>
      <c r="P324" s="3">
        <v>29</v>
      </c>
      <c r="R324" s="3" t="s">
        <v>3</v>
      </c>
      <c r="S324" s="3" t="s">
        <v>18</v>
      </c>
      <c r="T324" s="15"/>
      <c r="U324" s="15"/>
      <c r="V324" s="207" t="s">
        <v>5151</v>
      </c>
      <c r="W324" s="3"/>
      <c r="X324" s="3"/>
      <c r="Z324" s="3"/>
      <c r="AA324" s="3"/>
      <c r="AB324" s="3"/>
    </row>
    <row r="325" spans="1:28" ht="15" customHeight="1" x14ac:dyDescent="0.35">
      <c r="A325" s="3">
        <v>650</v>
      </c>
      <c r="B325" s="3" t="s">
        <v>2335</v>
      </c>
      <c r="C325" s="3" t="s">
        <v>2336</v>
      </c>
      <c r="D325" s="3" t="s">
        <v>1181</v>
      </c>
      <c r="E325" s="3" t="s">
        <v>556</v>
      </c>
      <c r="F325" s="3" t="s">
        <v>2337</v>
      </c>
      <c r="G325" s="6" t="s">
        <v>5159</v>
      </c>
      <c r="I325" s="3" t="s">
        <v>63</v>
      </c>
      <c r="J325" s="3" t="s">
        <v>1118</v>
      </c>
      <c r="P325" s="3">
        <v>24</v>
      </c>
      <c r="R325" s="3" t="s">
        <v>3</v>
      </c>
      <c r="S325" s="3" t="s">
        <v>18</v>
      </c>
      <c r="T325" s="15"/>
      <c r="U325" s="15"/>
      <c r="V325" s="207" t="s">
        <v>5151</v>
      </c>
      <c r="W325" s="3"/>
      <c r="X325" s="3"/>
      <c r="Z325" s="3"/>
      <c r="AA325" s="3"/>
      <c r="AB325" s="3"/>
    </row>
    <row r="326" spans="1:28" ht="15" customHeight="1" x14ac:dyDescent="0.35">
      <c r="A326" s="3">
        <v>671</v>
      </c>
      <c r="B326" s="3" t="s">
        <v>2385</v>
      </c>
      <c r="C326" s="3" t="s">
        <v>2386</v>
      </c>
      <c r="D326" s="3" t="s">
        <v>1975</v>
      </c>
      <c r="E326" s="3" t="s">
        <v>346</v>
      </c>
      <c r="F326" s="3" t="s">
        <v>2387</v>
      </c>
      <c r="G326" s="6" t="s">
        <v>5160</v>
      </c>
      <c r="I326" s="3" t="s">
        <v>63</v>
      </c>
      <c r="J326" s="3" t="s">
        <v>1118</v>
      </c>
      <c r="P326" s="3">
        <v>17</v>
      </c>
      <c r="R326" s="3" t="s">
        <v>3</v>
      </c>
      <c r="S326" s="3" t="s">
        <v>18</v>
      </c>
      <c r="T326" s="15"/>
      <c r="U326" s="15"/>
      <c r="V326" s="207" t="s">
        <v>5151</v>
      </c>
      <c r="W326" s="3"/>
      <c r="X326" s="3"/>
      <c r="Z326" s="3"/>
      <c r="AA326" s="3"/>
      <c r="AB326" s="3"/>
    </row>
    <row r="327" spans="1:28" ht="15" customHeight="1" x14ac:dyDescent="0.35">
      <c r="A327" s="3">
        <v>672</v>
      </c>
      <c r="B327" s="3" t="s">
        <v>2388</v>
      </c>
      <c r="C327" s="3" t="s">
        <v>2389</v>
      </c>
      <c r="D327" s="3" t="s">
        <v>1181</v>
      </c>
      <c r="E327" s="3" t="s">
        <v>346</v>
      </c>
      <c r="F327" s="3" t="s">
        <v>2390</v>
      </c>
      <c r="G327" s="6" t="s">
        <v>4787</v>
      </c>
      <c r="I327" s="3" t="s">
        <v>63</v>
      </c>
      <c r="J327" s="3" t="s">
        <v>1118</v>
      </c>
      <c r="P327" s="3">
        <v>47</v>
      </c>
      <c r="R327" s="3" t="s">
        <v>3</v>
      </c>
      <c r="S327" s="3" t="s">
        <v>18</v>
      </c>
      <c r="T327" s="15"/>
      <c r="U327" s="15"/>
      <c r="V327" s="207" t="s">
        <v>5151</v>
      </c>
      <c r="W327" s="3"/>
      <c r="X327" s="3"/>
      <c r="Z327" s="3"/>
      <c r="AA327" s="3"/>
      <c r="AB327" s="3"/>
    </row>
    <row r="328" spans="1:28" ht="15" customHeight="1" x14ac:dyDescent="0.35">
      <c r="A328" s="3">
        <v>684</v>
      </c>
      <c r="B328" s="3" t="s">
        <v>2420</v>
      </c>
      <c r="C328" s="3" t="s">
        <v>2421</v>
      </c>
      <c r="D328" s="3" t="s">
        <v>2219</v>
      </c>
      <c r="E328" s="3" t="s">
        <v>493</v>
      </c>
      <c r="F328" s="3" t="s">
        <v>2422</v>
      </c>
      <c r="G328" s="6" t="s">
        <v>5161</v>
      </c>
      <c r="I328" s="3" t="s">
        <v>63</v>
      </c>
      <c r="J328" s="3" t="s">
        <v>1118</v>
      </c>
      <c r="N328" s="3">
        <v>12</v>
      </c>
      <c r="P328" s="3">
        <v>48</v>
      </c>
      <c r="R328" s="3" t="s">
        <v>3</v>
      </c>
      <c r="S328" s="3" t="s">
        <v>18</v>
      </c>
      <c r="T328" s="15"/>
      <c r="U328" s="15"/>
      <c r="V328" s="207" t="s">
        <v>5151</v>
      </c>
      <c r="W328" s="3"/>
      <c r="X328" s="3"/>
      <c r="Z328" s="3"/>
      <c r="AA328" s="3"/>
      <c r="AB328" s="3"/>
    </row>
    <row r="329" spans="1:28" ht="15" customHeight="1" x14ac:dyDescent="0.35">
      <c r="A329" s="3">
        <v>687</v>
      </c>
      <c r="B329" s="3" t="s">
        <v>2429</v>
      </c>
      <c r="C329" s="3" t="s">
        <v>2430</v>
      </c>
      <c r="D329" s="3" t="s">
        <v>1667</v>
      </c>
      <c r="E329" s="3" t="s">
        <v>295</v>
      </c>
      <c r="F329" s="3" t="s">
        <v>2431</v>
      </c>
      <c r="G329" s="6" t="s">
        <v>4769</v>
      </c>
      <c r="I329" s="3" t="s">
        <v>63</v>
      </c>
      <c r="J329" s="3" t="s">
        <v>1118</v>
      </c>
      <c r="N329" s="3">
        <v>25</v>
      </c>
      <c r="P329" s="3">
        <v>45</v>
      </c>
      <c r="R329" s="3" t="s">
        <v>3</v>
      </c>
      <c r="S329" s="3" t="s">
        <v>18</v>
      </c>
      <c r="T329" s="15"/>
      <c r="U329" s="15"/>
      <c r="V329" s="207" t="s">
        <v>5151</v>
      </c>
      <c r="W329" s="3"/>
      <c r="X329" s="3"/>
      <c r="Z329" s="3"/>
      <c r="AA329" s="3"/>
      <c r="AB329" s="3"/>
    </row>
    <row r="330" spans="1:28" ht="15" customHeight="1" x14ac:dyDescent="0.35">
      <c r="A330" s="3">
        <v>688</v>
      </c>
      <c r="B330" s="3" t="s">
        <v>2432</v>
      </c>
      <c r="C330" s="3" t="s">
        <v>2433</v>
      </c>
      <c r="D330" s="3" t="s">
        <v>1194</v>
      </c>
      <c r="E330" s="3" t="s">
        <v>288</v>
      </c>
      <c r="F330" s="3" t="s">
        <v>2434</v>
      </c>
      <c r="G330" s="6" t="s">
        <v>4747</v>
      </c>
      <c r="I330" s="3" t="s">
        <v>63</v>
      </c>
      <c r="J330" s="3" t="s">
        <v>1118</v>
      </c>
      <c r="N330" s="3">
        <v>13</v>
      </c>
      <c r="P330" s="3">
        <v>62</v>
      </c>
      <c r="R330" s="3" t="s">
        <v>3</v>
      </c>
      <c r="S330" s="3" t="s">
        <v>18</v>
      </c>
      <c r="T330" s="15"/>
      <c r="U330" s="15"/>
      <c r="V330" s="207" t="s">
        <v>5151</v>
      </c>
      <c r="W330" s="3"/>
      <c r="X330" s="3"/>
      <c r="Z330" s="3"/>
      <c r="AA330" s="3"/>
      <c r="AB330" s="3"/>
    </row>
    <row r="331" spans="1:28" ht="15" customHeight="1" x14ac:dyDescent="0.35">
      <c r="A331" s="3">
        <v>691</v>
      </c>
      <c r="B331" s="3" t="s">
        <v>2441</v>
      </c>
      <c r="C331" s="3" t="s">
        <v>2442</v>
      </c>
      <c r="D331" s="3" t="s">
        <v>1169</v>
      </c>
      <c r="E331" s="3" t="s">
        <v>346</v>
      </c>
      <c r="F331" s="3" t="s">
        <v>2443</v>
      </c>
      <c r="G331" s="6" t="s">
        <v>4761</v>
      </c>
      <c r="I331" s="3" t="s">
        <v>63</v>
      </c>
      <c r="J331" s="3" t="s">
        <v>1118</v>
      </c>
      <c r="P331" s="3">
        <v>40</v>
      </c>
      <c r="R331" s="3" t="s">
        <v>3</v>
      </c>
      <c r="S331" s="3" t="s">
        <v>18</v>
      </c>
      <c r="T331" s="15"/>
      <c r="U331" s="15"/>
      <c r="V331" s="207" t="s">
        <v>5151</v>
      </c>
      <c r="W331" s="3"/>
      <c r="X331" s="3"/>
      <c r="Z331" s="3"/>
      <c r="AA331" s="3"/>
      <c r="AB331" s="3"/>
    </row>
    <row r="332" spans="1:28" ht="15" customHeight="1" x14ac:dyDescent="0.35">
      <c r="A332" s="3">
        <v>695</v>
      </c>
      <c r="B332" s="3" t="s">
        <v>2453</v>
      </c>
      <c r="C332" s="3" t="s">
        <v>2454</v>
      </c>
      <c r="D332" s="3" t="s">
        <v>2108</v>
      </c>
      <c r="E332" s="3" t="s">
        <v>288</v>
      </c>
      <c r="F332" s="3" t="s">
        <v>2455</v>
      </c>
      <c r="G332" s="4" t="s">
        <v>5039</v>
      </c>
      <c r="I332" s="3" t="s">
        <v>63</v>
      </c>
      <c r="J332" s="3" t="s">
        <v>1118</v>
      </c>
      <c r="N332" s="3">
        <v>9</v>
      </c>
      <c r="P332" s="3">
        <v>48</v>
      </c>
      <c r="R332" s="3" t="s">
        <v>3</v>
      </c>
      <c r="S332" s="3" t="s">
        <v>18</v>
      </c>
      <c r="T332" s="15"/>
      <c r="U332" s="15"/>
      <c r="V332" s="207" t="s">
        <v>5151</v>
      </c>
      <c r="W332" s="3"/>
      <c r="X332" s="3"/>
      <c r="Z332" s="3"/>
      <c r="AA332" s="3"/>
      <c r="AB332" s="3"/>
    </row>
    <row r="333" spans="1:28" ht="15" customHeight="1" x14ac:dyDescent="0.35">
      <c r="A333" s="3">
        <v>698</v>
      </c>
      <c r="B333" s="3" t="s">
        <v>2462</v>
      </c>
      <c r="C333" s="3" t="s">
        <v>2463</v>
      </c>
      <c r="D333" s="3" t="s">
        <v>1390</v>
      </c>
      <c r="E333" s="3" t="s">
        <v>493</v>
      </c>
      <c r="F333" s="3" t="s">
        <v>2464</v>
      </c>
      <c r="G333" s="6" t="s">
        <v>4832</v>
      </c>
      <c r="I333" s="3" t="s">
        <v>63</v>
      </c>
      <c r="J333" s="3" t="s">
        <v>1118</v>
      </c>
      <c r="N333" s="3">
        <v>10</v>
      </c>
      <c r="P333" s="3">
        <v>30</v>
      </c>
      <c r="R333" s="3" t="s">
        <v>3</v>
      </c>
      <c r="S333" s="3" t="s">
        <v>18</v>
      </c>
      <c r="T333" s="15"/>
      <c r="U333" s="15"/>
      <c r="V333" s="207" t="s">
        <v>5151</v>
      </c>
      <c r="W333" s="3"/>
      <c r="X333" s="3"/>
      <c r="Z333" s="3"/>
      <c r="AA333" s="3"/>
      <c r="AB333" s="3"/>
    </row>
    <row r="334" spans="1:28" ht="15" customHeight="1" x14ac:dyDescent="0.35">
      <c r="A334" s="3">
        <v>701</v>
      </c>
      <c r="B334" s="3" t="s">
        <v>2471</v>
      </c>
      <c r="C334" s="3" t="s">
        <v>2472</v>
      </c>
      <c r="D334" s="3" t="s">
        <v>2473</v>
      </c>
      <c r="E334" s="3" t="s">
        <v>295</v>
      </c>
      <c r="F334" s="3" t="s">
        <v>2474</v>
      </c>
      <c r="G334" s="6" t="s">
        <v>5019</v>
      </c>
      <c r="I334" s="3" t="s">
        <v>63</v>
      </c>
      <c r="J334" s="3" t="s">
        <v>1118</v>
      </c>
      <c r="N334" s="3">
        <v>5</v>
      </c>
      <c r="P334" s="3">
        <v>81</v>
      </c>
      <c r="R334" s="3" t="s">
        <v>3</v>
      </c>
      <c r="S334" s="3" t="s">
        <v>18</v>
      </c>
      <c r="T334" s="15"/>
      <c r="U334" s="15"/>
      <c r="V334" s="207" t="s">
        <v>5151</v>
      </c>
      <c r="W334" s="3"/>
      <c r="X334" s="3"/>
      <c r="Z334" s="3"/>
      <c r="AA334" s="3"/>
      <c r="AB334" s="3"/>
    </row>
    <row r="335" spans="1:28" ht="15" customHeight="1" x14ac:dyDescent="0.35">
      <c r="A335" s="3">
        <v>702</v>
      </c>
      <c r="B335" s="3" t="s">
        <v>2475</v>
      </c>
      <c r="C335" s="3" t="s">
        <v>2476</v>
      </c>
      <c r="D335" s="3" t="s">
        <v>1169</v>
      </c>
      <c r="E335" s="3" t="s">
        <v>556</v>
      </c>
      <c r="F335" s="3" t="s">
        <v>2477</v>
      </c>
      <c r="G335" s="6" t="s">
        <v>4762</v>
      </c>
      <c r="I335" s="3" t="s">
        <v>63</v>
      </c>
      <c r="J335" s="3" t="s">
        <v>1118</v>
      </c>
      <c r="P335" s="3">
        <v>35</v>
      </c>
      <c r="R335" s="3" t="s">
        <v>3</v>
      </c>
      <c r="S335" s="3" t="s">
        <v>18</v>
      </c>
      <c r="T335" s="15"/>
      <c r="U335" s="15"/>
      <c r="V335" s="207" t="s">
        <v>5151</v>
      </c>
      <c r="W335" s="3"/>
      <c r="X335" s="3"/>
      <c r="Z335" s="3"/>
      <c r="AA335" s="3"/>
      <c r="AB335" s="3"/>
    </row>
    <row r="336" spans="1:28" ht="15" customHeight="1" x14ac:dyDescent="0.35">
      <c r="A336" s="3">
        <v>707</v>
      </c>
      <c r="B336" s="3" t="s">
        <v>2490</v>
      </c>
      <c r="C336" s="3" t="s">
        <v>2491</v>
      </c>
      <c r="D336" s="3" t="s">
        <v>1417</v>
      </c>
      <c r="E336" s="3" t="s">
        <v>310</v>
      </c>
      <c r="F336" s="3" t="s">
        <v>2492</v>
      </c>
      <c r="G336" s="6" t="s">
        <v>5162</v>
      </c>
      <c r="I336" s="3" t="s">
        <v>63</v>
      </c>
      <c r="J336" s="3" t="s">
        <v>1118</v>
      </c>
      <c r="N336" s="3">
        <v>2</v>
      </c>
      <c r="P336" s="3">
        <v>38</v>
      </c>
      <c r="R336" s="3" t="s">
        <v>3</v>
      </c>
      <c r="S336" s="3" t="s">
        <v>18</v>
      </c>
      <c r="T336" s="15"/>
      <c r="U336" s="15"/>
      <c r="V336" s="207" t="s">
        <v>5151</v>
      </c>
      <c r="W336" s="3"/>
      <c r="X336" s="3"/>
      <c r="Z336" s="3"/>
      <c r="AA336" s="3"/>
      <c r="AB336" s="3"/>
    </row>
    <row r="337" spans="1:28" ht="15" customHeight="1" x14ac:dyDescent="0.35">
      <c r="A337" s="3">
        <v>709</v>
      </c>
      <c r="B337" s="3" t="s">
        <v>2496</v>
      </c>
      <c r="C337" s="3" t="s">
        <v>2497</v>
      </c>
      <c r="D337" s="3" t="s">
        <v>1194</v>
      </c>
      <c r="E337" s="3" t="s">
        <v>288</v>
      </c>
      <c r="F337" s="3" t="s">
        <v>2498</v>
      </c>
      <c r="G337" s="5" t="s">
        <v>4750</v>
      </c>
      <c r="I337" s="3" t="s">
        <v>63</v>
      </c>
      <c r="J337" s="3" t="s">
        <v>1118</v>
      </c>
      <c r="N337" s="3">
        <v>24</v>
      </c>
      <c r="P337" s="3">
        <v>138</v>
      </c>
      <c r="R337" s="3" t="s">
        <v>3</v>
      </c>
      <c r="S337" s="3" t="s">
        <v>18</v>
      </c>
      <c r="T337" s="15"/>
      <c r="U337" s="15"/>
      <c r="V337" s="207" t="s">
        <v>5151</v>
      </c>
      <c r="W337" s="3"/>
      <c r="X337" s="3"/>
      <c r="Z337" s="3"/>
      <c r="AA337" s="3"/>
      <c r="AB337" s="3"/>
    </row>
    <row r="338" spans="1:28" ht="15" customHeight="1" x14ac:dyDescent="0.35">
      <c r="A338" s="3">
        <v>710</v>
      </c>
      <c r="B338" s="3" t="s">
        <v>2499</v>
      </c>
      <c r="C338" s="3" t="s">
        <v>2500</v>
      </c>
      <c r="D338" s="3" t="s">
        <v>2102</v>
      </c>
      <c r="E338" s="3" t="s">
        <v>325</v>
      </c>
      <c r="F338" s="3" t="s">
        <v>2501</v>
      </c>
      <c r="G338" s="6" t="s">
        <v>4740</v>
      </c>
      <c r="I338" s="3" t="s">
        <v>63</v>
      </c>
      <c r="J338" s="3" t="s">
        <v>1118</v>
      </c>
      <c r="N338" s="3">
        <v>7</v>
      </c>
      <c r="P338" s="3">
        <v>47</v>
      </c>
      <c r="R338" s="3" t="s">
        <v>3</v>
      </c>
      <c r="S338" s="3" t="s">
        <v>18</v>
      </c>
      <c r="T338" s="15"/>
      <c r="U338" s="15"/>
      <c r="V338" s="207" t="s">
        <v>5151</v>
      </c>
      <c r="W338" s="3"/>
      <c r="X338" s="3"/>
      <c r="Z338" s="3"/>
      <c r="AA338" s="3"/>
      <c r="AB338" s="3"/>
    </row>
    <row r="339" spans="1:28" ht="15" customHeight="1" x14ac:dyDescent="0.35">
      <c r="A339" s="3">
        <v>712</v>
      </c>
      <c r="B339" s="3" t="s">
        <v>2505</v>
      </c>
      <c r="C339" s="3" t="s">
        <v>2506</v>
      </c>
      <c r="D339" s="3" t="s">
        <v>2507</v>
      </c>
      <c r="E339" s="3" t="s">
        <v>493</v>
      </c>
      <c r="F339" s="3" t="s">
        <v>2508</v>
      </c>
      <c r="G339" s="6" t="s">
        <v>4865</v>
      </c>
      <c r="I339" s="3" t="s">
        <v>63</v>
      </c>
      <c r="J339" s="3" t="s">
        <v>1118</v>
      </c>
      <c r="N339" s="3">
        <v>3</v>
      </c>
      <c r="P339" s="3">
        <v>17</v>
      </c>
      <c r="R339" s="3" t="s">
        <v>3</v>
      </c>
      <c r="S339" s="3" t="s">
        <v>18</v>
      </c>
      <c r="T339" s="15"/>
      <c r="U339" s="15"/>
      <c r="V339" s="207" t="s">
        <v>5151</v>
      </c>
      <c r="W339" s="3"/>
      <c r="X339" s="3"/>
      <c r="Z339" s="3"/>
      <c r="AA339" s="3"/>
      <c r="AB339" s="3"/>
    </row>
    <row r="340" spans="1:28" ht="15" customHeight="1" x14ac:dyDescent="0.35">
      <c r="A340" s="3">
        <v>716</v>
      </c>
      <c r="B340" s="3" t="s">
        <v>2518</v>
      </c>
      <c r="C340" s="3" t="s">
        <v>2519</v>
      </c>
      <c r="D340" s="3" t="s">
        <v>1480</v>
      </c>
      <c r="E340" s="3" t="s">
        <v>302</v>
      </c>
      <c r="F340" s="3" t="s">
        <v>2520</v>
      </c>
      <c r="G340" s="4" t="s">
        <v>5027</v>
      </c>
      <c r="I340" s="3" t="s">
        <v>63</v>
      </c>
      <c r="J340" s="3" t="s">
        <v>1118</v>
      </c>
      <c r="N340" s="3">
        <v>27</v>
      </c>
      <c r="P340" s="3">
        <v>54</v>
      </c>
      <c r="R340" s="3" t="s">
        <v>3</v>
      </c>
      <c r="S340" s="3" t="s">
        <v>18</v>
      </c>
      <c r="T340" s="15"/>
      <c r="U340" s="15"/>
      <c r="V340" s="207" t="s">
        <v>5151</v>
      </c>
      <c r="W340" s="3"/>
      <c r="X340" s="3"/>
      <c r="Z340" s="3"/>
      <c r="AA340" s="3"/>
      <c r="AB340" s="3"/>
    </row>
    <row r="341" spans="1:28" ht="15" customHeight="1" x14ac:dyDescent="0.35">
      <c r="A341" s="3">
        <v>717</v>
      </c>
      <c r="B341" s="3" t="s">
        <v>2521</v>
      </c>
      <c r="C341" s="3" t="s">
        <v>2522</v>
      </c>
      <c r="D341" s="3" t="s">
        <v>2523</v>
      </c>
      <c r="E341" s="3" t="s">
        <v>556</v>
      </c>
      <c r="F341" s="3" t="s">
        <v>2524</v>
      </c>
      <c r="G341" s="6" t="s">
        <v>4844</v>
      </c>
      <c r="I341" s="3" t="s">
        <v>63</v>
      </c>
      <c r="J341" s="3" t="s">
        <v>1118</v>
      </c>
      <c r="P341" s="3">
        <v>16</v>
      </c>
      <c r="R341" s="3" t="s">
        <v>3</v>
      </c>
      <c r="S341" s="3" t="s">
        <v>18</v>
      </c>
      <c r="T341" s="15"/>
      <c r="U341" s="15"/>
      <c r="V341" s="207" t="s">
        <v>5151</v>
      </c>
      <c r="W341" s="3"/>
      <c r="X341" s="3"/>
      <c r="Z341" s="3"/>
      <c r="AA341" s="3"/>
      <c r="AB341" s="3"/>
    </row>
    <row r="342" spans="1:28" ht="15" customHeight="1" x14ac:dyDescent="0.35">
      <c r="A342" s="3">
        <v>720</v>
      </c>
      <c r="B342" s="3" t="s">
        <v>2531</v>
      </c>
      <c r="C342" s="3" t="s">
        <v>2532</v>
      </c>
      <c r="D342" s="3" t="s">
        <v>1658</v>
      </c>
      <c r="E342" s="3" t="s">
        <v>310</v>
      </c>
      <c r="F342" s="3" t="s">
        <v>2533</v>
      </c>
      <c r="G342" s="6" t="s">
        <v>5045</v>
      </c>
      <c r="I342" s="3" t="s">
        <v>63</v>
      </c>
      <c r="J342" s="3" t="s">
        <v>1118</v>
      </c>
      <c r="N342" s="3">
        <v>14</v>
      </c>
      <c r="P342" s="3">
        <v>20</v>
      </c>
      <c r="R342" s="3" t="s">
        <v>3</v>
      </c>
      <c r="S342" s="3" t="s">
        <v>18</v>
      </c>
      <c r="T342" s="15"/>
      <c r="U342" s="15"/>
      <c r="V342" s="207" t="s">
        <v>5151</v>
      </c>
      <c r="W342" s="3"/>
      <c r="X342" s="3"/>
      <c r="Z342" s="3"/>
      <c r="AA342" s="3"/>
      <c r="AB342" s="3"/>
    </row>
    <row r="343" spans="1:28" ht="15" customHeight="1" x14ac:dyDescent="0.35">
      <c r="A343" s="3">
        <v>722</v>
      </c>
      <c r="B343" s="3" t="s">
        <v>2537</v>
      </c>
      <c r="C343" s="3" t="s">
        <v>2538</v>
      </c>
      <c r="D343" s="3" t="s">
        <v>2539</v>
      </c>
      <c r="E343" s="3" t="s">
        <v>556</v>
      </c>
      <c r="F343" s="3" t="s">
        <v>2540</v>
      </c>
      <c r="G343" s="6" t="s">
        <v>4834</v>
      </c>
      <c r="I343" s="3" t="s">
        <v>63</v>
      </c>
      <c r="J343" s="3" t="s">
        <v>1118</v>
      </c>
      <c r="P343" s="3">
        <v>25</v>
      </c>
      <c r="R343" s="3" t="s">
        <v>3</v>
      </c>
      <c r="S343" s="3" t="s">
        <v>18</v>
      </c>
      <c r="T343" s="15"/>
      <c r="U343" s="15"/>
      <c r="V343" s="207" t="s">
        <v>5151</v>
      </c>
      <c r="W343" s="3"/>
      <c r="X343" s="3"/>
      <c r="Z343" s="3"/>
      <c r="AA343" s="3"/>
      <c r="AB343" s="3"/>
    </row>
    <row r="344" spans="1:28" ht="15" customHeight="1" x14ac:dyDescent="0.35">
      <c r="A344" s="3">
        <v>726</v>
      </c>
      <c r="B344" s="3" t="s">
        <v>2550</v>
      </c>
      <c r="C344" s="3" t="s">
        <v>2551</v>
      </c>
      <c r="D344" s="3" t="s">
        <v>1610</v>
      </c>
      <c r="E344" s="3" t="s">
        <v>288</v>
      </c>
      <c r="F344" s="3" t="s">
        <v>2552</v>
      </c>
      <c r="G344" s="4" t="s">
        <v>5035</v>
      </c>
      <c r="I344" s="3" t="s">
        <v>63</v>
      </c>
      <c r="J344" s="3" t="s">
        <v>1118</v>
      </c>
      <c r="N344" s="3">
        <v>8</v>
      </c>
      <c r="P344" s="3">
        <v>55</v>
      </c>
      <c r="R344" s="3" t="s">
        <v>3</v>
      </c>
      <c r="S344" s="3" t="s">
        <v>18</v>
      </c>
      <c r="T344" s="15"/>
      <c r="U344" s="15"/>
      <c r="V344" s="207" t="s">
        <v>5151</v>
      </c>
      <c r="W344" s="3"/>
      <c r="X344" s="3"/>
      <c r="Z344" s="3"/>
      <c r="AA344" s="3"/>
      <c r="AB344" s="3"/>
    </row>
    <row r="345" spans="1:28" ht="15" customHeight="1" x14ac:dyDescent="0.35">
      <c r="A345" s="3">
        <v>728</v>
      </c>
      <c r="B345" s="3" t="s">
        <v>2555</v>
      </c>
      <c r="C345" s="3" t="s">
        <v>2556</v>
      </c>
      <c r="D345" s="3" t="s">
        <v>1417</v>
      </c>
      <c r="E345" s="3" t="s">
        <v>396</v>
      </c>
      <c r="F345" s="3" t="s">
        <v>2557</v>
      </c>
      <c r="G345" s="6" t="s">
        <v>4796</v>
      </c>
      <c r="I345" s="3" t="s">
        <v>63</v>
      </c>
      <c r="J345" s="3" t="s">
        <v>1118</v>
      </c>
      <c r="N345" s="3">
        <v>22</v>
      </c>
      <c r="P345" s="3">
        <v>38</v>
      </c>
      <c r="R345" s="3" t="s">
        <v>3</v>
      </c>
      <c r="S345" s="3" t="s">
        <v>18</v>
      </c>
      <c r="T345" s="15"/>
      <c r="U345" s="15"/>
      <c r="V345" s="207" t="s">
        <v>5151</v>
      </c>
      <c r="W345" s="3"/>
      <c r="X345" s="3"/>
      <c r="Z345" s="3"/>
      <c r="AA345" s="3"/>
      <c r="AB345" s="3"/>
    </row>
    <row r="346" spans="1:28" ht="15" customHeight="1" x14ac:dyDescent="0.35">
      <c r="A346" s="3">
        <v>731</v>
      </c>
      <c r="B346" s="3" t="s">
        <v>2564</v>
      </c>
      <c r="C346" s="3" t="s">
        <v>2565</v>
      </c>
      <c r="D346" s="3" t="s">
        <v>2108</v>
      </c>
      <c r="E346" s="3" t="s">
        <v>346</v>
      </c>
      <c r="F346" s="3" t="s">
        <v>2566</v>
      </c>
      <c r="G346" s="6" t="s">
        <v>5041</v>
      </c>
      <c r="I346" s="3" t="s">
        <v>63</v>
      </c>
      <c r="J346" s="3" t="s">
        <v>1118</v>
      </c>
      <c r="P346" s="3">
        <v>44</v>
      </c>
      <c r="R346" s="3" t="s">
        <v>3</v>
      </c>
      <c r="S346" s="3" t="s">
        <v>18</v>
      </c>
      <c r="T346" s="15"/>
      <c r="U346" s="15"/>
      <c r="V346" s="207" t="s">
        <v>5151</v>
      </c>
      <c r="W346" s="3"/>
      <c r="X346" s="3"/>
      <c r="Z346" s="3"/>
      <c r="AA346" s="3"/>
      <c r="AB346" s="3"/>
    </row>
    <row r="347" spans="1:28" ht="15" customHeight="1" x14ac:dyDescent="0.35">
      <c r="A347" s="3">
        <v>733</v>
      </c>
      <c r="B347" s="3" t="s">
        <v>2570</v>
      </c>
      <c r="C347" s="3" t="s">
        <v>2571</v>
      </c>
      <c r="D347" s="3" t="s">
        <v>1828</v>
      </c>
      <c r="E347" s="3" t="s">
        <v>346</v>
      </c>
      <c r="F347" s="3" t="s">
        <v>2572</v>
      </c>
      <c r="G347" s="6" t="s">
        <v>4828</v>
      </c>
      <c r="I347" s="3" t="s">
        <v>63</v>
      </c>
      <c r="J347" s="3" t="s">
        <v>1118</v>
      </c>
      <c r="P347" s="3">
        <v>30</v>
      </c>
      <c r="R347" s="3" t="s">
        <v>3</v>
      </c>
      <c r="S347" s="3" t="s">
        <v>18</v>
      </c>
      <c r="T347" s="15"/>
      <c r="U347" s="15"/>
      <c r="V347" s="207" t="s">
        <v>5151</v>
      </c>
      <c r="W347" s="3"/>
      <c r="X347" s="3"/>
      <c r="Z347" s="3"/>
      <c r="AA347" s="3"/>
      <c r="AB347" s="3"/>
    </row>
    <row r="348" spans="1:28" ht="15" customHeight="1" x14ac:dyDescent="0.35">
      <c r="A348" s="3">
        <v>734</v>
      </c>
      <c r="B348" s="3" t="s">
        <v>2573</v>
      </c>
      <c r="C348" s="3" t="s">
        <v>2574</v>
      </c>
      <c r="D348" s="3" t="s">
        <v>1480</v>
      </c>
      <c r="E348" s="3" t="s">
        <v>333</v>
      </c>
      <c r="F348" s="3" t="s">
        <v>2575</v>
      </c>
      <c r="G348" s="4" t="s">
        <v>5025</v>
      </c>
      <c r="I348" s="3" t="s">
        <v>63</v>
      </c>
      <c r="J348" s="3" t="s">
        <v>1118</v>
      </c>
      <c r="N348" s="3">
        <v>202</v>
      </c>
      <c r="P348" s="3">
        <v>62</v>
      </c>
      <c r="R348" s="3" t="s">
        <v>3</v>
      </c>
      <c r="S348" s="3" t="s">
        <v>18</v>
      </c>
      <c r="T348" s="15"/>
      <c r="U348" s="15"/>
      <c r="V348" s="207" t="s">
        <v>5151</v>
      </c>
      <c r="W348" s="3"/>
      <c r="X348" s="3"/>
      <c r="Z348" s="3"/>
      <c r="AA348" s="3"/>
      <c r="AB348" s="3"/>
    </row>
    <row r="349" spans="1:28" ht="15" customHeight="1" x14ac:dyDescent="0.35">
      <c r="A349" s="3">
        <v>739</v>
      </c>
      <c r="B349" s="3" t="s">
        <v>2588</v>
      </c>
      <c r="C349" s="3" t="s">
        <v>2589</v>
      </c>
      <c r="D349" s="3" t="s">
        <v>2590</v>
      </c>
      <c r="E349" s="3" t="s">
        <v>310</v>
      </c>
      <c r="F349" s="3" t="s">
        <v>2591</v>
      </c>
      <c r="G349" s="6" t="s">
        <v>5038</v>
      </c>
      <c r="I349" s="3" t="s">
        <v>63</v>
      </c>
      <c r="J349" s="3" t="s">
        <v>1118</v>
      </c>
      <c r="N349" s="3">
        <v>45</v>
      </c>
      <c r="P349" s="3">
        <v>34</v>
      </c>
      <c r="R349" s="3" t="s">
        <v>3</v>
      </c>
      <c r="S349" s="3" t="s">
        <v>18</v>
      </c>
      <c r="T349" s="15"/>
      <c r="U349" s="15"/>
      <c r="V349" s="207" t="s">
        <v>5151</v>
      </c>
      <c r="W349" s="3"/>
      <c r="X349" s="3"/>
      <c r="Z349" s="3"/>
      <c r="AA349" s="3"/>
      <c r="AB349" s="3"/>
    </row>
    <row r="350" spans="1:28" ht="15" customHeight="1" x14ac:dyDescent="0.35">
      <c r="A350" s="3">
        <v>741</v>
      </c>
      <c r="B350" s="3" t="s">
        <v>2594</v>
      </c>
      <c r="C350" s="3" t="s">
        <v>2595</v>
      </c>
      <c r="D350" s="3" t="s">
        <v>1610</v>
      </c>
      <c r="E350" s="3" t="s">
        <v>302</v>
      </c>
      <c r="F350" s="3" t="s">
        <v>2596</v>
      </c>
      <c r="G350" s="4" t="s">
        <v>5034</v>
      </c>
      <c r="I350" s="3" t="s">
        <v>63</v>
      </c>
      <c r="J350" s="3" t="s">
        <v>1118</v>
      </c>
      <c r="N350" s="3">
        <v>15</v>
      </c>
      <c r="P350" s="3">
        <v>48</v>
      </c>
      <c r="R350" s="3" t="s">
        <v>3</v>
      </c>
      <c r="S350" s="3" t="s">
        <v>18</v>
      </c>
      <c r="T350" s="15"/>
      <c r="U350" s="15"/>
      <c r="V350" s="207" t="s">
        <v>5151</v>
      </c>
      <c r="W350" s="3"/>
      <c r="X350" s="3"/>
      <c r="Z350" s="3"/>
      <c r="AA350" s="3"/>
      <c r="AB350" s="3"/>
    </row>
    <row r="351" spans="1:28" ht="15" customHeight="1" x14ac:dyDescent="0.35">
      <c r="A351" s="3">
        <v>745</v>
      </c>
      <c r="B351" s="3" t="s">
        <v>2607</v>
      </c>
      <c r="C351" s="3" t="s">
        <v>2608</v>
      </c>
      <c r="D351" s="3" t="s">
        <v>2609</v>
      </c>
      <c r="E351" s="3" t="s">
        <v>288</v>
      </c>
      <c r="F351" s="3" t="s">
        <v>2610</v>
      </c>
      <c r="G351" s="6" t="s">
        <v>4839</v>
      </c>
      <c r="I351" s="3" t="s">
        <v>63</v>
      </c>
      <c r="J351" s="3" t="s">
        <v>1118</v>
      </c>
      <c r="N351" s="3">
        <v>11</v>
      </c>
      <c r="P351" s="3">
        <v>45</v>
      </c>
      <c r="R351" s="3" t="s">
        <v>3</v>
      </c>
      <c r="S351" s="3" t="s">
        <v>18</v>
      </c>
      <c r="T351" s="15"/>
      <c r="U351" s="15"/>
      <c r="V351" s="207" t="s">
        <v>5151</v>
      </c>
      <c r="W351" s="3"/>
      <c r="X351" s="3"/>
      <c r="Z351" s="3"/>
      <c r="AA351" s="3"/>
      <c r="AB351" s="3"/>
    </row>
    <row r="352" spans="1:28" ht="15" customHeight="1" x14ac:dyDescent="0.35">
      <c r="A352" s="3">
        <v>754</v>
      </c>
      <c r="B352" s="3" t="s">
        <v>2635</v>
      </c>
      <c r="C352" s="3" t="s">
        <v>2636</v>
      </c>
      <c r="D352" s="3" t="s">
        <v>1828</v>
      </c>
      <c r="E352" s="3" t="s">
        <v>346</v>
      </c>
      <c r="F352" s="3" t="s">
        <v>2637</v>
      </c>
      <c r="G352" s="6" t="s">
        <v>4827</v>
      </c>
      <c r="I352" s="3" t="s">
        <v>63</v>
      </c>
      <c r="J352" s="3" t="s">
        <v>1118</v>
      </c>
      <c r="N352" s="3">
        <v>1</v>
      </c>
      <c r="P352" s="3">
        <v>43</v>
      </c>
      <c r="R352" s="3" t="s">
        <v>3</v>
      </c>
      <c r="S352" s="3" t="s">
        <v>18</v>
      </c>
      <c r="T352" s="15"/>
      <c r="U352" s="15"/>
      <c r="V352" s="207" t="s">
        <v>5151</v>
      </c>
      <c r="W352" s="3"/>
      <c r="X352" s="3"/>
      <c r="Z352" s="3"/>
      <c r="AA352" s="3"/>
      <c r="AB352" s="3"/>
    </row>
    <row r="353" spans="1:28" ht="15" customHeight="1" x14ac:dyDescent="0.35">
      <c r="A353" s="3">
        <v>760</v>
      </c>
      <c r="B353" s="3" t="s">
        <v>2652</v>
      </c>
      <c r="C353" s="3" t="s">
        <v>2653</v>
      </c>
      <c r="D353" s="3" t="s">
        <v>1565</v>
      </c>
      <c r="E353" s="3" t="s">
        <v>346</v>
      </c>
      <c r="F353" s="3" t="s">
        <v>2654</v>
      </c>
      <c r="G353" s="6" t="s">
        <v>4873</v>
      </c>
      <c r="I353" s="3" t="s">
        <v>63</v>
      </c>
      <c r="J353" s="3" t="s">
        <v>1118</v>
      </c>
      <c r="P353" s="3">
        <v>41</v>
      </c>
      <c r="R353" s="3" t="s">
        <v>3</v>
      </c>
      <c r="S353" s="3" t="s">
        <v>18</v>
      </c>
      <c r="T353" s="15"/>
      <c r="U353" s="15"/>
      <c r="V353" s="207" t="s">
        <v>5151</v>
      </c>
      <c r="W353" s="3"/>
      <c r="X353" s="3"/>
      <c r="Z353" s="3"/>
      <c r="AA353" s="3"/>
      <c r="AB353" s="3"/>
    </row>
    <row r="354" spans="1:28" ht="15" customHeight="1" x14ac:dyDescent="0.35">
      <c r="A354" s="3">
        <v>761</v>
      </c>
      <c r="B354" s="3" t="s">
        <v>2655</v>
      </c>
      <c r="C354" s="3" t="s">
        <v>2656</v>
      </c>
      <c r="D354" s="3" t="s">
        <v>1667</v>
      </c>
      <c r="E354" s="3" t="s">
        <v>493</v>
      </c>
      <c r="F354" s="3" t="s">
        <v>2657</v>
      </c>
      <c r="G354" s="6" t="s">
        <v>5163</v>
      </c>
      <c r="I354" s="3" t="s">
        <v>63</v>
      </c>
      <c r="J354" s="3" t="s">
        <v>1118</v>
      </c>
      <c r="N354" s="3">
        <v>2</v>
      </c>
      <c r="P354" s="3">
        <v>30</v>
      </c>
      <c r="R354" s="3" t="s">
        <v>3</v>
      </c>
      <c r="S354" s="3" t="s">
        <v>18</v>
      </c>
      <c r="T354" s="15"/>
      <c r="U354" s="15"/>
      <c r="V354" s="207" t="s">
        <v>5151</v>
      </c>
      <c r="W354" s="3"/>
      <c r="X354" s="3"/>
      <c r="Z354" s="3"/>
      <c r="AA354" s="3"/>
      <c r="AB354" s="3"/>
    </row>
    <row r="355" spans="1:28" ht="15" customHeight="1" x14ac:dyDescent="0.35">
      <c r="A355" s="3">
        <v>762</v>
      </c>
      <c r="B355" s="3" t="s">
        <v>2658</v>
      </c>
      <c r="C355" s="3" t="s">
        <v>2659</v>
      </c>
      <c r="D355" s="3" t="s">
        <v>1194</v>
      </c>
      <c r="E355" s="3" t="s">
        <v>288</v>
      </c>
      <c r="F355" s="3" t="s">
        <v>2660</v>
      </c>
      <c r="G355" s="6" t="s">
        <v>4746</v>
      </c>
      <c r="I355" s="3" t="s">
        <v>63</v>
      </c>
      <c r="J355" s="3" t="s">
        <v>1118</v>
      </c>
      <c r="N355" s="3">
        <v>5</v>
      </c>
      <c r="P355" s="3">
        <v>42</v>
      </c>
      <c r="R355" s="3" t="s">
        <v>3</v>
      </c>
      <c r="S355" s="3" t="s">
        <v>18</v>
      </c>
      <c r="T355" s="15"/>
      <c r="U355" s="15"/>
      <c r="V355" s="207" t="s">
        <v>5151</v>
      </c>
      <c r="W355" s="3"/>
      <c r="X355" s="3"/>
      <c r="Z355" s="3"/>
      <c r="AA355" s="3"/>
      <c r="AB355" s="3"/>
    </row>
    <row r="356" spans="1:28" ht="15" customHeight="1" x14ac:dyDescent="0.35">
      <c r="A356" s="3">
        <v>766</v>
      </c>
      <c r="B356" s="3" t="s">
        <v>2669</v>
      </c>
      <c r="C356" s="3" t="s">
        <v>2670</v>
      </c>
      <c r="D356" s="3" t="s">
        <v>1194</v>
      </c>
      <c r="E356" s="3" t="s">
        <v>346</v>
      </c>
      <c r="F356" s="3" t="s">
        <v>2671</v>
      </c>
      <c r="G356" s="6" t="s">
        <v>4755</v>
      </c>
      <c r="I356" s="3" t="s">
        <v>63</v>
      </c>
      <c r="J356" s="3" t="s">
        <v>1118</v>
      </c>
      <c r="P356" s="3">
        <v>33</v>
      </c>
      <c r="R356" s="3" t="s">
        <v>3</v>
      </c>
      <c r="S356" s="3" t="s">
        <v>18</v>
      </c>
      <c r="T356" s="15"/>
      <c r="U356" s="15"/>
      <c r="V356" s="207" t="s">
        <v>5151</v>
      </c>
      <c r="W356" s="3"/>
      <c r="X356" s="3"/>
      <c r="Z356" s="3"/>
      <c r="AA356" s="3"/>
      <c r="AB356" s="3"/>
    </row>
    <row r="357" spans="1:28" ht="15" customHeight="1" x14ac:dyDescent="0.35">
      <c r="A357" s="3">
        <v>769</v>
      </c>
      <c r="B357" s="3" t="s">
        <v>2677</v>
      </c>
      <c r="C357" s="3" t="s">
        <v>2678</v>
      </c>
      <c r="D357" s="3" t="s">
        <v>2679</v>
      </c>
      <c r="E357" s="3" t="s">
        <v>333</v>
      </c>
      <c r="F357" s="3" t="s">
        <v>2680</v>
      </c>
      <c r="G357" s="6" t="s">
        <v>4765</v>
      </c>
      <c r="I357" s="3" t="s">
        <v>63</v>
      </c>
      <c r="J357" s="3" t="s">
        <v>1118</v>
      </c>
      <c r="N357" s="3">
        <v>5</v>
      </c>
      <c r="P357" s="3">
        <v>46</v>
      </c>
      <c r="R357" s="3" t="s">
        <v>3</v>
      </c>
      <c r="S357" s="3" t="s">
        <v>18</v>
      </c>
      <c r="T357" s="15"/>
      <c r="U357" s="15"/>
      <c r="V357" s="207" t="s">
        <v>5151</v>
      </c>
      <c r="W357" s="3"/>
      <c r="X357" s="3"/>
      <c r="Z357" s="3"/>
      <c r="AA357" s="3"/>
      <c r="AB357" s="3"/>
    </row>
    <row r="358" spans="1:28" ht="15" customHeight="1" x14ac:dyDescent="0.35">
      <c r="A358" s="3">
        <v>771</v>
      </c>
      <c r="B358" s="3" t="s">
        <v>2684</v>
      </c>
      <c r="C358" s="3" t="s">
        <v>2685</v>
      </c>
      <c r="D358" s="3" t="s">
        <v>1565</v>
      </c>
      <c r="E358" s="3" t="s">
        <v>346</v>
      </c>
      <c r="F358" s="3" t="s">
        <v>2686</v>
      </c>
      <c r="G358" s="6" t="s">
        <v>4871</v>
      </c>
      <c r="I358" s="3" t="s">
        <v>63</v>
      </c>
      <c r="J358" s="3" t="s">
        <v>1118</v>
      </c>
      <c r="N358" s="3">
        <v>1</v>
      </c>
      <c r="P358" s="3">
        <v>30</v>
      </c>
      <c r="R358" s="3" t="s">
        <v>3</v>
      </c>
      <c r="S358" s="3" t="s">
        <v>18</v>
      </c>
      <c r="T358" s="15"/>
      <c r="U358" s="15"/>
      <c r="V358" s="207" t="s">
        <v>5151</v>
      </c>
      <c r="W358" s="3"/>
      <c r="X358" s="3"/>
      <c r="Z358" s="3"/>
      <c r="AA358" s="3"/>
      <c r="AB358" s="3"/>
    </row>
    <row r="359" spans="1:28" ht="15" customHeight="1" x14ac:dyDescent="0.35">
      <c r="A359" s="3">
        <v>773</v>
      </c>
      <c r="B359" s="3" t="s">
        <v>2690</v>
      </c>
      <c r="C359" s="3" t="s">
        <v>2691</v>
      </c>
      <c r="D359" s="3" t="s">
        <v>1517</v>
      </c>
      <c r="E359" s="3" t="s">
        <v>288</v>
      </c>
      <c r="F359" s="3" t="s">
        <v>2692</v>
      </c>
      <c r="G359" s="6" t="s">
        <v>4812</v>
      </c>
      <c r="I359" s="3" t="s">
        <v>63</v>
      </c>
      <c r="J359" s="3" t="s">
        <v>1118</v>
      </c>
      <c r="N359" s="3">
        <v>4</v>
      </c>
      <c r="P359" s="3">
        <v>19</v>
      </c>
      <c r="R359" s="3" t="s">
        <v>3</v>
      </c>
      <c r="S359" s="3" t="s">
        <v>18</v>
      </c>
      <c r="T359" s="15"/>
      <c r="U359" s="15"/>
      <c r="V359" s="207" t="s">
        <v>5151</v>
      </c>
      <c r="W359" s="3"/>
      <c r="X359" s="3"/>
      <c r="Z359" s="3"/>
      <c r="AA359" s="3"/>
      <c r="AB359" s="3"/>
    </row>
    <row r="360" spans="1:28" ht="15" customHeight="1" x14ac:dyDescent="0.35">
      <c r="A360" s="3">
        <v>776</v>
      </c>
      <c r="B360" s="3" t="s">
        <v>2699</v>
      </c>
      <c r="C360" s="3" t="s">
        <v>2700</v>
      </c>
      <c r="D360" s="3" t="s">
        <v>1181</v>
      </c>
      <c r="E360" s="3" t="s">
        <v>556</v>
      </c>
      <c r="F360" s="3" t="s">
        <v>2701</v>
      </c>
      <c r="G360" s="6" t="s">
        <v>4791</v>
      </c>
      <c r="I360" s="3" t="s">
        <v>63</v>
      </c>
      <c r="J360" s="3" t="s">
        <v>1118</v>
      </c>
      <c r="P360" s="3">
        <v>30</v>
      </c>
      <c r="R360" s="3" t="s">
        <v>3</v>
      </c>
      <c r="S360" s="3" t="s">
        <v>18</v>
      </c>
      <c r="T360" s="15"/>
      <c r="U360" s="15"/>
      <c r="V360" s="207" t="s">
        <v>5151</v>
      </c>
      <c r="W360" s="3"/>
      <c r="X360" s="3"/>
      <c r="Z360" s="3"/>
      <c r="AA360" s="3"/>
      <c r="AB360" s="3"/>
    </row>
    <row r="361" spans="1:28" ht="15" customHeight="1" x14ac:dyDescent="0.35">
      <c r="A361" s="3">
        <v>777</v>
      </c>
      <c r="B361" s="3" t="s">
        <v>2702</v>
      </c>
      <c r="C361" s="3" t="s">
        <v>2703</v>
      </c>
      <c r="D361" s="3" t="s">
        <v>1194</v>
      </c>
      <c r="E361" s="3" t="s">
        <v>295</v>
      </c>
      <c r="F361" s="3" t="s">
        <v>2704</v>
      </c>
      <c r="G361" s="6" t="s">
        <v>4751</v>
      </c>
      <c r="I361" s="3" t="s">
        <v>63</v>
      </c>
      <c r="J361" s="3" t="s">
        <v>1118</v>
      </c>
      <c r="N361" s="3">
        <v>20</v>
      </c>
      <c r="P361" s="3">
        <v>37</v>
      </c>
      <c r="R361" s="3" t="s">
        <v>3</v>
      </c>
      <c r="S361" s="3" t="s">
        <v>18</v>
      </c>
      <c r="T361" s="15"/>
      <c r="U361" s="15"/>
      <c r="V361" s="207" t="s">
        <v>5151</v>
      </c>
      <c r="W361" s="3"/>
      <c r="X361" s="3"/>
      <c r="Z361" s="3"/>
      <c r="AA361" s="3"/>
      <c r="AB361" s="3"/>
    </row>
    <row r="362" spans="1:28" ht="15" customHeight="1" x14ac:dyDescent="0.35">
      <c r="A362" s="3">
        <v>785</v>
      </c>
      <c r="B362" s="3" t="s">
        <v>2724</v>
      </c>
      <c r="C362" s="3" t="s">
        <v>2725</v>
      </c>
      <c r="D362" s="3" t="s">
        <v>1517</v>
      </c>
      <c r="E362" s="3" t="s">
        <v>346</v>
      </c>
      <c r="F362" s="3" t="s">
        <v>2726</v>
      </c>
      <c r="G362" s="6" t="s">
        <v>4814</v>
      </c>
      <c r="I362" s="3" t="s">
        <v>63</v>
      </c>
      <c r="J362" s="3" t="s">
        <v>1118</v>
      </c>
      <c r="N362" s="3">
        <v>4</v>
      </c>
      <c r="P362" s="3">
        <v>62</v>
      </c>
      <c r="R362" s="3" t="s">
        <v>3</v>
      </c>
      <c r="S362" s="3" t="s">
        <v>18</v>
      </c>
      <c r="T362" s="15"/>
      <c r="U362" s="15"/>
      <c r="V362" s="207" t="s">
        <v>5151</v>
      </c>
      <c r="W362" s="3"/>
      <c r="X362" s="3"/>
      <c r="Z362" s="3"/>
      <c r="AA362" s="3"/>
      <c r="AB362" s="3"/>
    </row>
    <row r="363" spans="1:28" ht="15" customHeight="1" x14ac:dyDescent="0.35">
      <c r="A363" s="3">
        <v>794</v>
      </c>
      <c r="B363" s="3" t="s">
        <v>2749</v>
      </c>
      <c r="C363" s="3" t="s">
        <v>2750</v>
      </c>
      <c r="D363" s="3" t="s">
        <v>1417</v>
      </c>
      <c r="E363" s="3" t="s">
        <v>295</v>
      </c>
      <c r="F363" s="3" t="s">
        <v>2751</v>
      </c>
      <c r="G363" s="6" t="s">
        <v>5164</v>
      </c>
      <c r="I363" s="3" t="s">
        <v>63</v>
      </c>
      <c r="J363" s="3" t="s">
        <v>1118</v>
      </c>
      <c r="N363" s="3">
        <v>15</v>
      </c>
      <c r="P363" s="3">
        <v>24</v>
      </c>
      <c r="R363" s="3" t="s">
        <v>3</v>
      </c>
      <c r="S363" s="3" t="s">
        <v>18</v>
      </c>
      <c r="T363" s="15"/>
      <c r="U363" s="15"/>
      <c r="V363" s="207" t="s">
        <v>5151</v>
      </c>
      <c r="W363" s="3"/>
      <c r="X363" s="3"/>
      <c r="Z363" s="3"/>
      <c r="AA363" s="3"/>
      <c r="AB363" s="3"/>
    </row>
    <row r="364" spans="1:28" ht="15" customHeight="1" x14ac:dyDescent="0.35">
      <c r="A364" s="3">
        <v>802</v>
      </c>
      <c r="B364" s="3" t="s">
        <v>2772</v>
      </c>
      <c r="C364" s="3" t="s">
        <v>2773</v>
      </c>
      <c r="D364" s="3" t="s">
        <v>1181</v>
      </c>
      <c r="E364" s="3" t="s">
        <v>325</v>
      </c>
      <c r="F364" s="3" t="s">
        <v>2774</v>
      </c>
      <c r="G364" s="6" t="s">
        <v>4778</v>
      </c>
      <c r="I364" s="3" t="s">
        <v>63</v>
      </c>
      <c r="J364" s="3" t="s">
        <v>1118</v>
      </c>
      <c r="P364" s="3">
        <v>93</v>
      </c>
      <c r="R364" s="3" t="s">
        <v>3</v>
      </c>
      <c r="S364" s="3" t="s">
        <v>18</v>
      </c>
      <c r="T364" s="15"/>
      <c r="U364" s="15"/>
      <c r="V364" s="207" t="s">
        <v>5151</v>
      </c>
      <c r="W364" s="3"/>
      <c r="X364" s="3"/>
      <c r="Z364" s="3"/>
      <c r="AA364" s="3"/>
      <c r="AB364" s="3"/>
    </row>
    <row r="365" spans="1:28" ht="15" customHeight="1" x14ac:dyDescent="0.35">
      <c r="A365" s="3">
        <v>806</v>
      </c>
      <c r="B365" s="3" t="s">
        <v>2782</v>
      </c>
      <c r="C365" s="3" t="s">
        <v>2783</v>
      </c>
      <c r="D365" s="3" t="s">
        <v>2523</v>
      </c>
      <c r="E365" s="3" t="s">
        <v>556</v>
      </c>
      <c r="F365" s="3" t="s">
        <v>2784</v>
      </c>
      <c r="G365" s="6" t="s">
        <v>4845</v>
      </c>
      <c r="I365" s="3" t="s">
        <v>63</v>
      </c>
      <c r="J365" s="3" t="s">
        <v>1118</v>
      </c>
      <c r="N365" s="3">
        <v>2</v>
      </c>
      <c r="P365" s="3">
        <v>18</v>
      </c>
      <c r="R365" s="3" t="s">
        <v>3</v>
      </c>
      <c r="S365" s="3" t="s">
        <v>18</v>
      </c>
      <c r="T365" s="15"/>
      <c r="U365" s="15"/>
      <c r="V365" s="207" t="s">
        <v>5151</v>
      </c>
      <c r="W365" s="3"/>
      <c r="X365" s="3"/>
      <c r="Z365" s="3"/>
      <c r="AA365" s="3"/>
      <c r="AB365" s="3"/>
    </row>
    <row r="366" spans="1:28" ht="15" customHeight="1" x14ac:dyDescent="0.35">
      <c r="A366" s="3">
        <v>812</v>
      </c>
      <c r="B366" s="3" t="s">
        <v>2798</v>
      </c>
      <c r="C366" s="3" t="s">
        <v>2799</v>
      </c>
      <c r="D366" s="3" t="s">
        <v>1610</v>
      </c>
      <c r="E366" s="3" t="s">
        <v>556</v>
      </c>
      <c r="F366" s="3" t="s">
        <v>2800</v>
      </c>
      <c r="G366" s="4" t="s">
        <v>5036</v>
      </c>
      <c r="I366" s="3" t="s">
        <v>63</v>
      </c>
      <c r="J366" s="3" t="s">
        <v>1118</v>
      </c>
      <c r="N366" s="3">
        <v>1</v>
      </c>
      <c r="P366" s="3">
        <v>33</v>
      </c>
      <c r="R366" s="3" t="s">
        <v>3</v>
      </c>
      <c r="S366" s="3" t="s">
        <v>18</v>
      </c>
      <c r="T366" s="15"/>
      <c r="U366" s="15"/>
      <c r="V366" s="207" t="s">
        <v>5151</v>
      </c>
      <c r="W366" s="3"/>
      <c r="X366" s="3"/>
      <c r="Z366" s="3"/>
      <c r="AA366" s="3"/>
      <c r="AB366" s="3"/>
    </row>
    <row r="367" spans="1:28" ht="15" customHeight="1" x14ac:dyDescent="0.35">
      <c r="A367" s="3">
        <v>813</v>
      </c>
      <c r="B367" s="3" t="s">
        <v>2801</v>
      </c>
      <c r="C367" s="3" t="s">
        <v>2802</v>
      </c>
      <c r="D367" s="3" t="s">
        <v>2679</v>
      </c>
      <c r="E367" s="3" t="s">
        <v>556</v>
      </c>
      <c r="F367" s="3" t="s">
        <v>2803</v>
      </c>
      <c r="G367" s="6" t="s">
        <v>5165</v>
      </c>
      <c r="I367" s="3" t="s">
        <v>63</v>
      </c>
      <c r="J367" s="3" t="s">
        <v>1118</v>
      </c>
      <c r="P367" s="3">
        <v>43</v>
      </c>
      <c r="R367" s="3" t="s">
        <v>3</v>
      </c>
      <c r="S367" s="3" t="s">
        <v>18</v>
      </c>
      <c r="T367" s="15"/>
      <c r="U367" s="15"/>
      <c r="V367" s="207" t="s">
        <v>5151</v>
      </c>
      <c r="W367" s="3"/>
      <c r="X367" s="3"/>
      <c r="Z367" s="3"/>
      <c r="AA367" s="3"/>
      <c r="AB367" s="3"/>
    </row>
    <row r="368" spans="1:28" ht="15" customHeight="1" x14ac:dyDescent="0.35">
      <c r="A368" s="3">
        <v>815</v>
      </c>
      <c r="B368" s="3" t="s">
        <v>2807</v>
      </c>
      <c r="C368" s="3" t="s">
        <v>2808</v>
      </c>
      <c r="D368" s="3" t="s">
        <v>1480</v>
      </c>
      <c r="E368" s="3" t="s">
        <v>493</v>
      </c>
      <c r="F368" s="3" t="s">
        <v>2809</v>
      </c>
      <c r="G368" s="4" t="s">
        <v>5030</v>
      </c>
      <c r="I368" s="3" t="s">
        <v>63</v>
      </c>
      <c r="J368" s="3" t="s">
        <v>1118</v>
      </c>
      <c r="N368" s="3">
        <v>1</v>
      </c>
      <c r="P368" s="3">
        <v>29</v>
      </c>
      <c r="R368" s="3" t="s">
        <v>3</v>
      </c>
      <c r="S368" s="3" t="s">
        <v>18</v>
      </c>
      <c r="T368" s="15"/>
      <c r="U368" s="15"/>
      <c r="V368" s="207" t="s">
        <v>5151</v>
      </c>
      <c r="W368" s="3"/>
      <c r="X368" s="3"/>
      <c r="Z368" s="3"/>
      <c r="AA368" s="3"/>
      <c r="AB368" s="3"/>
    </row>
    <row r="369" spans="1:28" ht="15" customHeight="1" x14ac:dyDescent="0.35">
      <c r="A369" s="3">
        <v>822</v>
      </c>
      <c r="B369" s="3" t="s">
        <v>2833</v>
      </c>
      <c r="C369" s="3" t="s">
        <v>2834</v>
      </c>
      <c r="D369" s="3" t="s">
        <v>1828</v>
      </c>
      <c r="E369" s="3" t="s">
        <v>346</v>
      </c>
      <c r="F369" s="3" t="s">
        <v>2835</v>
      </c>
      <c r="G369" s="6" t="s">
        <v>5166</v>
      </c>
      <c r="I369" s="3" t="s">
        <v>63</v>
      </c>
      <c r="J369" s="3" t="s">
        <v>1118</v>
      </c>
      <c r="N369" s="3">
        <v>6</v>
      </c>
      <c r="P369" s="3">
        <v>40</v>
      </c>
      <c r="R369" s="3" t="s">
        <v>5</v>
      </c>
      <c r="S369" s="3" t="s">
        <v>18</v>
      </c>
      <c r="T369" s="15"/>
      <c r="U369" s="15"/>
      <c r="V369" s="207" t="s">
        <v>5151</v>
      </c>
      <c r="W369" s="3"/>
      <c r="X369" s="3"/>
      <c r="Z369" s="3"/>
      <c r="AA369" s="3"/>
      <c r="AB369" s="3"/>
    </row>
    <row r="370" spans="1:28" ht="15" customHeight="1" x14ac:dyDescent="0.35">
      <c r="A370" s="3">
        <v>827</v>
      </c>
      <c r="B370" s="3" t="s">
        <v>2848</v>
      </c>
      <c r="C370" s="3" t="s">
        <v>2849</v>
      </c>
      <c r="D370" s="3" t="s">
        <v>2850</v>
      </c>
      <c r="E370" s="3" t="s">
        <v>288</v>
      </c>
      <c r="F370" s="3" t="s">
        <v>2851</v>
      </c>
      <c r="G370" s="3" t="s">
        <v>2852</v>
      </c>
      <c r="I370" s="3" t="s">
        <v>63</v>
      </c>
      <c r="J370" s="3" t="s">
        <v>1435</v>
      </c>
      <c r="N370" s="3">
        <v>9</v>
      </c>
      <c r="P370" s="3">
        <v>25</v>
      </c>
      <c r="R370" s="3" t="s">
        <v>5</v>
      </c>
      <c r="S370" s="3" t="s">
        <v>18</v>
      </c>
      <c r="T370" s="15"/>
      <c r="U370" s="15"/>
      <c r="V370" s="207" t="s">
        <v>5151</v>
      </c>
      <c r="W370" s="3"/>
      <c r="X370" s="3"/>
      <c r="Z370" s="3"/>
      <c r="AA370" s="3"/>
      <c r="AB370" s="3"/>
    </row>
    <row r="371" spans="1:28" ht="15" customHeight="1" x14ac:dyDescent="0.35">
      <c r="A371" s="3">
        <v>829</v>
      </c>
      <c r="B371" s="3" t="s">
        <v>2857</v>
      </c>
      <c r="C371" s="3" t="s">
        <v>2858</v>
      </c>
      <c r="D371" s="3" t="s">
        <v>2859</v>
      </c>
      <c r="E371" s="3" t="s">
        <v>302</v>
      </c>
      <c r="F371" s="3" t="s">
        <v>2860</v>
      </c>
      <c r="G371" s="3" t="s">
        <v>2861</v>
      </c>
      <c r="I371" s="3" t="s">
        <v>63</v>
      </c>
      <c r="J371" s="3" t="s">
        <v>1118</v>
      </c>
      <c r="N371" s="3">
        <v>22</v>
      </c>
      <c r="P371" s="3">
        <v>25</v>
      </c>
      <c r="R371" s="3" t="s">
        <v>5</v>
      </c>
      <c r="S371" s="3" t="s">
        <v>18</v>
      </c>
      <c r="T371" s="15"/>
      <c r="U371" s="15"/>
      <c r="V371" s="207" t="s">
        <v>5151</v>
      </c>
      <c r="W371" s="3"/>
      <c r="X371" s="3"/>
      <c r="Z371" s="3"/>
      <c r="AA371" s="3"/>
      <c r="AB371" s="3"/>
    </row>
    <row r="372" spans="1:28" ht="15" customHeight="1" x14ac:dyDescent="0.35">
      <c r="A372" s="3">
        <v>838</v>
      </c>
      <c r="B372" s="3" t="s">
        <v>2889</v>
      </c>
      <c r="C372" s="3" t="s">
        <v>2890</v>
      </c>
      <c r="D372" s="3" t="s">
        <v>1610</v>
      </c>
      <c r="E372" s="3" t="s">
        <v>295</v>
      </c>
      <c r="F372" s="3" t="s">
        <v>2891</v>
      </c>
      <c r="G372" s="3" t="s">
        <v>2892</v>
      </c>
      <c r="I372" s="3" t="s">
        <v>63</v>
      </c>
      <c r="J372" s="3" t="s">
        <v>1118</v>
      </c>
      <c r="N372" s="3">
        <v>27</v>
      </c>
      <c r="P372" s="3">
        <v>74</v>
      </c>
      <c r="R372" s="3" t="s">
        <v>5</v>
      </c>
      <c r="S372" s="3" t="s">
        <v>18</v>
      </c>
      <c r="T372" s="15"/>
      <c r="U372" s="15"/>
      <c r="V372" s="207" t="s">
        <v>5151</v>
      </c>
      <c r="W372" s="3"/>
      <c r="X372" s="3"/>
      <c r="Z372" s="3"/>
      <c r="AA372" s="3"/>
      <c r="AB372" s="3"/>
    </row>
    <row r="373" spans="1:28" ht="15" customHeight="1" x14ac:dyDescent="0.35">
      <c r="A373" s="3">
        <v>845</v>
      </c>
      <c r="B373" s="3" t="s">
        <v>2917</v>
      </c>
      <c r="C373" s="3" t="s">
        <v>2918</v>
      </c>
      <c r="D373" s="3" t="s">
        <v>2919</v>
      </c>
      <c r="E373" s="3" t="s">
        <v>310</v>
      </c>
      <c r="F373" s="3" t="s">
        <v>2920</v>
      </c>
      <c r="G373" s="6" t="s">
        <v>4763</v>
      </c>
      <c r="I373" s="3" t="s">
        <v>63</v>
      </c>
      <c r="J373" s="3" t="s">
        <v>1118</v>
      </c>
      <c r="N373" s="3">
        <v>57</v>
      </c>
      <c r="P373" s="3">
        <v>59</v>
      </c>
      <c r="R373" s="3" t="s">
        <v>5</v>
      </c>
      <c r="S373" s="3" t="s">
        <v>18</v>
      </c>
      <c r="T373" s="15"/>
      <c r="U373" s="15"/>
      <c r="V373" s="207" t="s">
        <v>5151</v>
      </c>
      <c r="W373" s="3"/>
      <c r="X373" s="3"/>
      <c r="Z373" s="3"/>
      <c r="AA373" s="3"/>
      <c r="AB373" s="3"/>
    </row>
    <row r="374" spans="1:28" ht="15" customHeight="1" x14ac:dyDescent="0.35">
      <c r="A374" s="3">
        <v>846</v>
      </c>
      <c r="B374" s="3" t="s">
        <v>2921</v>
      </c>
      <c r="C374" s="3" t="s">
        <v>2922</v>
      </c>
      <c r="D374" s="3" t="s">
        <v>2923</v>
      </c>
      <c r="E374" s="3" t="s">
        <v>288</v>
      </c>
      <c r="F374" s="3" t="s">
        <v>2924</v>
      </c>
      <c r="G374" s="6" t="s">
        <v>5047</v>
      </c>
      <c r="I374" s="3" t="s">
        <v>63</v>
      </c>
      <c r="J374" s="3" t="s">
        <v>2925</v>
      </c>
      <c r="N374" s="3">
        <v>4</v>
      </c>
      <c r="P374" s="3">
        <v>27</v>
      </c>
      <c r="R374" s="3" t="s">
        <v>5</v>
      </c>
      <c r="S374" s="3" t="s">
        <v>18</v>
      </c>
      <c r="T374" s="15"/>
      <c r="U374" s="15"/>
      <c r="V374" s="207" t="s">
        <v>5151</v>
      </c>
      <c r="W374" s="3"/>
      <c r="X374" s="3"/>
      <c r="Z374" s="3"/>
      <c r="AA374" s="3"/>
      <c r="AB374" s="3"/>
    </row>
    <row r="375" spans="1:28" ht="15" customHeight="1" x14ac:dyDescent="0.35">
      <c r="A375" s="3">
        <v>849</v>
      </c>
      <c r="B375" s="3" t="s">
        <v>2933</v>
      </c>
      <c r="C375" s="3" t="s">
        <v>2934</v>
      </c>
      <c r="D375" s="3" t="s">
        <v>2935</v>
      </c>
      <c r="E375" s="3" t="s">
        <v>346</v>
      </c>
      <c r="F375" s="3" t="s">
        <v>2936</v>
      </c>
      <c r="G375" s="6" t="s">
        <v>4842</v>
      </c>
      <c r="I375" s="3" t="s">
        <v>63</v>
      </c>
      <c r="J375" s="3" t="s">
        <v>1118</v>
      </c>
      <c r="N375" s="3">
        <v>1</v>
      </c>
      <c r="P375" s="3">
        <v>27</v>
      </c>
      <c r="R375" s="3" t="s">
        <v>5</v>
      </c>
      <c r="S375" s="3" t="s">
        <v>18</v>
      </c>
      <c r="T375" s="15"/>
      <c r="U375" s="15"/>
      <c r="V375" s="207" t="s">
        <v>5151</v>
      </c>
      <c r="W375" s="3"/>
      <c r="X375" s="3"/>
      <c r="Z375" s="3"/>
      <c r="AA375" s="3"/>
      <c r="AB375" s="3"/>
    </row>
    <row r="376" spans="1:28" ht="15" customHeight="1" x14ac:dyDescent="0.35">
      <c r="A376" s="3">
        <v>855</v>
      </c>
      <c r="B376" s="3" t="s">
        <v>2954</v>
      </c>
      <c r="C376" s="3" t="s">
        <v>2955</v>
      </c>
      <c r="D376" s="3" t="s">
        <v>1194</v>
      </c>
      <c r="E376" s="3" t="s">
        <v>288</v>
      </c>
      <c r="F376" s="3" t="s">
        <v>2956</v>
      </c>
      <c r="G376" s="6" t="s">
        <v>4748</v>
      </c>
      <c r="I376" s="3" t="s">
        <v>63</v>
      </c>
      <c r="J376" s="3" t="s">
        <v>1118</v>
      </c>
      <c r="N376" s="3">
        <v>19</v>
      </c>
      <c r="P376" s="3">
        <v>50</v>
      </c>
      <c r="R376" s="3" t="s">
        <v>5</v>
      </c>
      <c r="S376" s="3" t="s">
        <v>18</v>
      </c>
      <c r="T376" s="15"/>
      <c r="U376" s="15"/>
      <c r="V376" s="207" t="s">
        <v>5151</v>
      </c>
      <c r="W376" s="3"/>
      <c r="X376" s="3"/>
      <c r="Z376" s="3"/>
      <c r="AA376" s="3"/>
      <c r="AB376" s="3"/>
    </row>
    <row r="377" spans="1:28" ht="15" customHeight="1" x14ac:dyDescent="0.35">
      <c r="A377" s="3">
        <v>867</v>
      </c>
      <c r="B377" s="3" t="s">
        <v>2997</v>
      </c>
      <c r="C377" s="3" t="s">
        <v>2998</v>
      </c>
      <c r="D377" s="3" t="s">
        <v>1565</v>
      </c>
      <c r="E377" s="3" t="s">
        <v>556</v>
      </c>
      <c r="F377" s="3" t="s">
        <v>2999</v>
      </c>
      <c r="G377" s="6" t="s">
        <v>4874</v>
      </c>
      <c r="I377" s="3" t="s">
        <v>63</v>
      </c>
      <c r="J377" s="3" t="s">
        <v>1118</v>
      </c>
      <c r="P377" s="3">
        <v>25</v>
      </c>
      <c r="R377" s="3" t="s">
        <v>5</v>
      </c>
      <c r="S377" s="3" t="s">
        <v>18</v>
      </c>
      <c r="T377" s="15"/>
      <c r="U377" s="15"/>
      <c r="V377" s="207" t="s">
        <v>5151</v>
      </c>
      <c r="W377" s="3"/>
      <c r="X377" s="3"/>
      <c r="Z377" s="3"/>
      <c r="AA377" s="3"/>
      <c r="AB377" s="3"/>
    </row>
    <row r="378" spans="1:28" ht="15" customHeight="1" x14ac:dyDescent="0.35">
      <c r="A378" s="3">
        <v>872</v>
      </c>
      <c r="B378" s="3" t="s">
        <v>3015</v>
      </c>
      <c r="C378" s="3" t="s">
        <v>3016</v>
      </c>
      <c r="D378" s="3" t="s">
        <v>2219</v>
      </c>
      <c r="E378" s="3" t="s">
        <v>288</v>
      </c>
      <c r="F378" s="3" t="s">
        <v>3017</v>
      </c>
      <c r="G378" s="6" t="s">
        <v>4850</v>
      </c>
      <c r="I378" s="3" t="s">
        <v>63</v>
      </c>
      <c r="J378" s="3" t="s">
        <v>1118</v>
      </c>
      <c r="N378" s="3">
        <v>103</v>
      </c>
      <c r="P378" s="3">
        <v>63</v>
      </c>
      <c r="R378" s="3" t="s">
        <v>5</v>
      </c>
      <c r="S378" s="3" t="s">
        <v>18</v>
      </c>
      <c r="T378" s="15"/>
      <c r="U378" s="15"/>
      <c r="V378" s="207" t="s">
        <v>5151</v>
      </c>
      <c r="W378" s="3"/>
      <c r="X378" s="3"/>
      <c r="Z378" s="3"/>
      <c r="AA378" s="3"/>
      <c r="AB378" s="3"/>
    </row>
    <row r="379" spans="1:28" ht="15" customHeight="1" x14ac:dyDescent="0.35">
      <c r="A379" s="3">
        <v>875</v>
      </c>
      <c r="B379" s="3" t="s">
        <v>3026</v>
      </c>
      <c r="C379" s="3" t="s">
        <v>3027</v>
      </c>
      <c r="D379" s="3" t="s">
        <v>2679</v>
      </c>
      <c r="E379" s="3" t="s">
        <v>493</v>
      </c>
      <c r="F379" s="3" t="s">
        <v>2220</v>
      </c>
      <c r="G379" s="6" t="s">
        <v>4766</v>
      </c>
      <c r="I379" s="3" t="s">
        <v>63</v>
      </c>
      <c r="J379" s="3" t="s">
        <v>1118</v>
      </c>
      <c r="N379" s="3">
        <v>16</v>
      </c>
      <c r="P379" s="3">
        <v>118</v>
      </c>
      <c r="R379" s="3" t="s">
        <v>5</v>
      </c>
      <c r="S379" s="3" t="s">
        <v>18</v>
      </c>
      <c r="T379" s="15"/>
      <c r="U379" s="15"/>
      <c r="V379" s="207" t="s">
        <v>5151</v>
      </c>
      <c r="W379" s="3"/>
      <c r="X379" s="3"/>
      <c r="Z379" s="3"/>
      <c r="AA379" s="3"/>
      <c r="AB379" s="3"/>
    </row>
    <row r="380" spans="1:28" ht="15" customHeight="1" x14ac:dyDescent="0.35">
      <c r="A380" s="3">
        <v>877</v>
      </c>
      <c r="B380" s="3" t="s">
        <v>3032</v>
      </c>
      <c r="C380" s="3" t="s">
        <v>3033</v>
      </c>
      <c r="D380" s="3" t="s">
        <v>2102</v>
      </c>
      <c r="E380" s="3" t="s">
        <v>396</v>
      </c>
      <c r="F380" s="3" t="s">
        <v>3034</v>
      </c>
      <c r="G380" s="3" t="s">
        <v>3035</v>
      </c>
      <c r="I380" s="3" t="s">
        <v>63</v>
      </c>
      <c r="J380" s="3" t="s">
        <v>1118</v>
      </c>
      <c r="N380" s="3">
        <v>1</v>
      </c>
      <c r="P380" s="3">
        <v>47</v>
      </c>
      <c r="R380" s="3" t="s">
        <v>5</v>
      </c>
      <c r="S380" s="3" t="s">
        <v>18</v>
      </c>
      <c r="T380" s="15"/>
      <c r="U380" s="15"/>
      <c r="V380" s="207" t="s">
        <v>5151</v>
      </c>
      <c r="W380" s="3"/>
      <c r="X380" s="3"/>
      <c r="Z380" s="3"/>
      <c r="AA380" s="3"/>
      <c r="AB380" s="3"/>
    </row>
    <row r="381" spans="1:28" ht="15" customHeight="1" x14ac:dyDescent="0.35">
      <c r="A381" s="3">
        <v>881</v>
      </c>
      <c r="B381" s="3" t="s">
        <v>3048</v>
      </c>
      <c r="C381" s="3" t="s">
        <v>3049</v>
      </c>
      <c r="D381" s="3" t="s">
        <v>1569</v>
      </c>
      <c r="E381" s="3" t="s">
        <v>302</v>
      </c>
      <c r="F381" s="3" t="s">
        <v>3050</v>
      </c>
      <c r="G381" s="6" t="s">
        <v>5167</v>
      </c>
      <c r="I381" s="3" t="s">
        <v>63</v>
      </c>
      <c r="J381" s="3" t="s">
        <v>1118</v>
      </c>
      <c r="N381" s="3">
        <v>11</v>
      </c>
      <c r="P381" s="3">
        <v>34</v>
      </c>
      <c r="R381" s="3" t="s">
        <v>5</v>
      </c>
      <c r="S381" s="3" t="s">
        <v>18</v>
      </c>
      <c r="T381" s="15"/>
      <c r="U381" s="15"/>
      <c r="V381" s="207" t="s">
        <v>5151</v>
      </c>
      <c r="W381" s="3"/>
      <c r="X381" s="3"/>
      <c r="Z381" s="3"/>
      <c r="AA381" s="3"/>
      <c r="AB381" s="3"/>
    </row>
    <row r="382" spans="1:28" ht="15" customHeight="1" x14ac:dyDescent="0.35">
      <c r="A382" s="3">
        <v>883</v>
      </c>
      <c r="B382" s="3" t="s">
        <v>3054</v>
      </c>
      <c r="C382" s="3" t="s">
        <v>3055</v>
      </c>
      <c r="D382" s="3" t="s">
        <v>3056</v>
      </c>
      <c r="E382" s="3" t="s">
        <v>556</v>
      </c>
      <c r="F382" s="3" t="s">
        <v>3057</v>
      </c>
      <c r="G382" s="3" t="s">
        <v>3058</v>
      </c>
      <c r="I382" s="3" t="s">
        <v>63</v>
      </c>
      <c r="J382" s="3" t="s">
        <v>1118</v>
      </c>
      <c r="P382" s="3">
        <v>42</v>
      </c>
      <c r="R382" s="3" t="s">
        <v>5</v>
      </c>
      <c r="S382" s="3" t="s">
        <v>18</v>
      </c>
      <c r="T382" s="15"/>
      <c r="U382" s="15"/>
      <c r="V382" s="207" t="s">
        <v>5151</v>
      </c>
      <c r="W382" s="3"/>
      <c r="X382" s="3"/>
      <c r="Z382" s="3"/>
      <c r="AA382" s="3"/>
      <c r="AB382" s="3"/>
    </row>
    <row r="383" spans="1:28" ht="15" customHeight="1" x14ac:dyDescent="0.35">
      <c r="A383" s="3">
        <v>885</v>
      </c>
      <c r="B383" s="3" t="s">
        <v>3062</v>
      </c>
      <c r="C383" s="3" t="s">
        <v>3063</v>
      </c>
      <c r="D383" s="3" t="s">
        <v>2102</v>
      </c>
      <c r="E383" s="3" t="s">
        <v>288</v>
      </c>
      <c r="F383" s="3" t="s">
        <v>3064</v>
      </c>
      <c r="G383" s="6" t="s">
        <v>4743</v>
      </c>
      <c r="I383" s="3" t="s">
        <v>63</v>
      </c>
      <c r="J383" s="3" t="s">
        <v>1118</v>
      </c>
      <c r="N383" s="3">
        <v>2</v>
      </c>
      <c r="P383" s="3">
        <v>12</v>
      </c>
      <c r="R383" s="3" t="s">
        <v>5</v>
      </c>
      <c r="S383" s="3" t="s">
        <v>18</v>
      </c>
      <c r="T383" s="15"/>
      <c r="U383" s="15"/>
      <c r="V383" s="207" t="s">
        <v>5151</v>
      </c>
      <c r="W383" s="3"/>
      <c r="X383" s="3"/>
      <c r="Z383" s="3"/>
      <c r="AA383" s="3"/>
      <c r="AB383" s="3"/>
    </row>
    <row r="384" spans="1:28" ht="15" customHeight="1" x14ac:dyDescent="0.35">
      <c r="A384" s="3">
        <v>893</v>
      </c>
      <c r="B384" s="3" t="s">
        <v>3088</v>
      </c>
      <c r="C384" s="3" t="s">
        <v>3089</v>
      </c>
      <c r="D384" s="3" t="s">
        <v>1390</v>
      </c>
      <c r="E384" s="3" t="s">
        <v>295</v>
      </c>
      <c r="F384" s="3" t="s">
        <v>3090</v>
      </c>
      <c r="G384" s="3" t="s">
        <v>3091</v>
      </c>
      <c r="I384" s="3" t="s">
        <v>63</v>
      </c>
      <c r="J384" s="3" t="s">
        <v>1118</v>
      </c>
      <c r="N384" s="3">
        <v>96</v>
      </c>
      <c r="P384" s="3">
        <v>59</v>
      </c>
      <c r="R384" s="3" t="s">
        <v>5</v>
      </c>
      <c r="S384" s="3" t="s">
        <v>18</v>
      </c>
      <c r="T384" s="15"/>
      <c r="U384" s="15"/>
      <c r="V384" s="207" t="s">
        <v>5151</v>
      </c>
      <c r="W384" s="3"/>
      <c r="X384" s="3"/>
      <c r="Z384" s="3"/>
      <c r="AA384" s="3"/>
      <c r="AB384" s="3"/>
    </row>
    <row r="385" spans="1:28" ht="15" customHeight="1" x14ac:dyDescent="0.35">
      <c r="A385" s="3">
        <v>896</v>
      </c>
      <c r="B385" s="3" t="s">
        <v>3101</v>
      </c>
      <c r="C385" s="3" t="s">
        <v>3102</v>
      </c>
      <c r="D385" s="3" t="s">
        <v>1600</v>
      </c>
      <c r="E385" s="3" t="s">
        <v>295</v>
      </c>
      <c r="F385" s="3" t="s">
        <v>3103</v>
      </c>
      <c r="G385" s="6" t="s">
        <v>4808</v>
      </c>
      <c r="I385" s="3" t="s">
        <v>63</v>
      </c>
      <c r="J385" s="3" t="s">
        <v>1118</v>
      </c>
      <c r="P385" s="3">
        <v>24</v>
      </c>
      <c r="R385" s="3" t="s">
        <v>5</v>
      </c>
      <c r="S385" s="3" t="s">
        <v>18</v>
      </c>
      <c r="T385" s="15"/>
      <c r="U385" s="15"/>
      <c r="V385" s="207" t="s">
        <v>5151</v>
      </c>
      <c r="W385" s="3"/>
      <c r="X385" s="3"/>
      <c r="Z385" s="3"/>
      <c r="AA385" s="3"/>
      <c r="AB385" s="3"/>
    </row>
    <row r="386" spans="1:28" ht="15" customHeight="1" x14ac:dyDescent="0.35">
      <c r="A386" s="3">
        <v>899</v>
      </c>
      <c r="B386" s="3" t="s">
        <v>3111</v>
      </c>
      <c r="C386" s="3" t="s">
        <v>3112</v>
      </c>
      <c r="D386" s="3" t="s">
        <v>1480</v>
      </c>
      <c r="E386" s="3" t="s">
        <v>302</v>
      </c>
      <c r="F386" s="3" t="s">
        <v>3113</v>
      </c>
      <c r="G386" s="3" t="s">
        <v>3114</v>
      </c>
      <c r="I386" s="3" t="s">
        <v>63</v>
      </c>
      <c r="J386" s="3" t="s">
        <v>1118</v>
      </c>
      <c r="N386" s="3">
        <v>7</v>
      </c>
      <c r="P386" s="3">
        <v>84</v>
      </c>
      <c r="R386" s="3" t="s">
        <v>5</v>
      </c>
      <c r="S386" s="3" t="s">
        <v>18</v>
      </c>
      <c r="T386" s="15"/>
      <c r="U386" s="15"/>
      <c r="V386" s="207" t="s">
        <v>5151</v>
      </c>
      <c r="W386" s="3"/>
      <c r="X386" s="3"/>
      <c r="Z386" s="3"/>
      <c r="AA386" s="3"/>
      <c r="AB386" s="3"/>
    </row>
    <row r="387" spans="1:28" ht="15" customHeight="1" x14ac:dyDescent="0.35">
      <c r="A387" s="3">
        <v>906</v>
      </c>
      <c r="B387" s="3" t="s">
        <v>3137</v>
      </c>
      <c r="C387" s="3" t="s">
        <v>3138</v>
      </c>
      <c r="D387" s="3" t="s">
        <v>1181</v>
      </c>
      <c r="E387" s="3" t="s">
        <v>346</v>
      </c>
      <c r="F387" s="3" t="s">
        <v>3139</v>
      </c>
      <c r="G387" s="6" t="s">
        <v>4789</v>
      </c>
      <c r="I387" s="3" t="s">
        <v>63</v>
      </c>
      <c r="J387" s="3" t="s">
        <v>1118</v>
      </c>
      <c r="P387" s="3">
        <v>72</v>
      </c>
      <c r="R387" s="3" t="s">
        <v>5</v>
      </c>
      <c r="S387" s="3" t="s">
        <v>18</v>
      </c>
      <c r="T387" s="15"/>
      <c r="U387" s="15"/>
      <c r="V387" s="207" t="s">
        <v>5151</v>
      </c>
      <c r="W387" s="3"/>
      <c r="X387" s="3"/>
      <c r="Z387" s="3"/>
      <c r="AA387" s="3"/>
      <c r="AB387" s="3"/>
    </row>
    <row r="388" spans="1:28" ht="15" customHeight="1" x14ac:dyDescent="0.35">
      <c r="A388" s="3">
        <v>907</v>
      </c>
      <c r="B388" s="3" t="s">
        <v>3140</v>
      </c>
      <c r="C388" s="3" t="s">
        <v>3141</v>
      </c>
      <c r="D388" s="3" t="s">
        <v>1692</v>
      </c>
      <c r="E388" s="3" t="s">
        <v>639</v>
      </c>
      <c r="F388" s="3" t="s">
        <v>3142</v>
      </c>
      <c r="G388" s="6" t="s">
        <v>4861</v>
      </c>
      <c r="I388" s="3" t="s">
        <v>63</v>
      </c>
      <c r="J388" s="3" t="s">
        <v>1118</v>
      </c>
      <c r="N388" s="3">
        <v>5</v>
      </c>
      <c r="P388" s="3">
        <v>65</v>
      </c>
      <c r="R388" s="3" t="s">
        <v>5</v>
      </c>
      <c r="S388" s="3" t="s">
        <v>18</v>
      </c>
      <c r="T388" s="15"/>
      <c r="U388" s="15"/>
      <c r="V388" s="207" t="s">
        <v>5151</v>
      </c>
      <c r="W388" s="3"/>
      <c r="X388" s="3"/>
      <c r="Z388" s="3"/>
      <c r="AA388" s="3"/>
      <c r="AB388" s="3"/>
    </row>
    <row r="389" spans="1:28" ht="15" customHeight="1" x14ac:dyDescent="0.35">
      <c r="A389" s="3">
        <v>908</v>
      </c>
      <c r="B389" s="3" t="s">
        <v>3143</v>
      </c>
      <c r="C389" s="3" t="s">
        <v>3144</v>
      </c>
      <c r="D389" s="3" t="s">
        <v>1764</v>
      </c>
      <c r="E389" s="3" t="s">
        <v>556</v>
      </c>
      <c r="F389" s="3" t="s">
        <v>3145</v>
      </c>
      <c r="G389" s="6" t="s">
        <v>4869</v>
      </c>
      <c r="I389" s="3" t="s">
        <v>63</v>
      </c>
      <c r="J389" s="3" t="s">
        <v>1118</v>
      </c>
      <c r="N389" s="3">
        <v>2</v>
      </c>
      <c r="P389" s="3">
        <v>20</v>
      </c>
      <c r="R389" s="3" t="s">
        <v>5</v>
      </c>
      <c r="S389" s="3" t="s">
        <v>18</v>
      </c>
      <c r="T389" s="15"/>
      <c r="U389" s="15"/>
      <c r="V389" s="207" t="s">
        <v>5151</v>
      </c>
      <c r="W389" s="3"/>
      <c r="X389" s="3"/>
      <c r="Z389" s="3"/>
      <c r="AA389" s="3"/>
      <c r="AB389" s="3"/>
    </row>
    <row r="390" spans="1:28" ht="15" customHeight="1" x14ac:dyDescent="0.35">
      <c r="A390" s="3">
        <v>916</v>
      </c>
      <c r="B390" s="3" t="s">
        <v>3168</v>
      </c>
      <c r="C390" s="3" t="s">
        <v>3169</v>
      </c>
      <c r="D390" s="3" t="s">
        <v>2473</v>
      </c>
      <c r="E390" s="3" t="s">
        <v>556</v>
      </c>
      <c r="F390" s="3" t="s">
        <v>3170</v>
      </c>
      <c r="G390" s="3" t="s">
        <v>3171</v>
      </c>
      <c r="I390" s="3" t="s">
        <v>63</v>
      </c>
      <c r="J390" s="3" t="s">
        <v>1118</v>
      </c>
      <c r="P390" s="3">
        <v>13</v>
      </c>
      <c r="R390" s="3" t="s">
        <v>5</v>
      </c>
      <c r="S390" s="3" t="s">
        <v>18</v>
      </c>
      <c r="T390" s="15"/>
      <c r="U390" s="15"/>
      <c r="V390" s="207" t="s">
        <v>5151</v>
      </c>
      <c r="W390" s="3"/>
      <c r="X390" s="3"/>
      <c r="Z390" s="3"/>
      <c r="AA390" s="3"/>
      <c r="AB390" s="3"/>
    </row>
    <row r="391" spans="1:28" ht="15" customHeight="1" x14ac:dyDescent="0.35">
      <c r="A391" s="3">
        <v>917</v>
      </c>
      <c r="B391" s="3" t="s">
        <v>3172</v>
      </c>
      <c r="C391" s="3" t="s">
        <v>3173</v>
      </c>
      <c r="D391" s="3" t="s">
        <v>1667</v>
      </c>
      <c r="E391" s="3" t="s">
        <v>493</v>
      </c>
      <c r="F391" s="3" t="s">
        <v>3174</v>
      </c>
      <c r="G391" s="5" t="s">
        <v>4772</v>
      </c>
      <c r="I391" s="3" t="s">
        <v>63</v>
      </c>
      <c r="J391" s="3" t="s">
        <v>1118</v>
      </c>
      <c r="N391" s="3">
        <v>4</v>
      </c>
      <c r="P391" s="3">
        <v>34</v>
      </c>
      <c r="R391" s="3" t="s">
        <v>5</v>
      </c>
      <c r="S391" s="3" t="s">
        <v>18</v>
      </c>
      <c r="T391" s="15"/>
      <c r="U391" s="15"/>
      <c r="V391" s="207" t="s">
        <v>5151</v>
      </c>
      <c r="W391" s="3"/>
      <c r="X391" s="3"/>
      <c r="Z391" s="3"/>
      <c r="AA391" s="3"/>
      <c r="AB391" s="3"/>
    </row>
    <row r="392" spans="1:28" ht="15" customHeight="1" x14ac:dyDescent="0.35">
      <c r="A392" s="3">
        <v>918</v>
      </c>
      <c r="B392" s="3" t="s">
        <v>3175</v>
      </c>
      <c r="C392" s="3" t="s">
        <v>3176</v>
      </c>
      <c r="D392" s="3" t="s">
        <v>1417</v>
      </c>
      <c r="E392" s="3" t="s">
        <v>333</v>
      </c>
      <c r="F392" s="3" t="s">
        <v>3177</v>
      </c>
      <c r="G392" s="6" t="s">
        <v>4798</v>
      </c>
      <c r="I392" s="3" t="s">
        <v>63</v>
      </c>
      <c r="J392" s="3" t="s">
        <v>1118</v>
      </c>
      <c r="N392" s="3">
        <v>9</v>
      </c>
      <c r="P392" s="3">
        <v>32</v>
      </c>
      <c r="R392" s="3" t="s">
        <v>5</v>
      </c>
      <c r="S392" s="3" t="s">
        <v>18</v>
      </c>
      <c r="T392" s="15"/>
      <c r="U392" s="15"/>
      <c r="V392" s="207" t="s">
        <v>5151</v>
      </c>
      <c r="W392" s="3"/>
      <c r="X392" s="3"/>
      <c r="Z392" s="3"/>
      <c r="AA392" s="3"/>
      <c r="AB392" s="3"/>
    </row>
    <row r="393" spans="1:28" ht="15" customHeight="1" x14ac:dyDescent="0.35">
      <c r="A393" s="3">
        <v>925</v>
      </c>
      <c r="B393" s="3" t="s">
        <v>3203</v>
      </c>
      <c r="C393" s="3" t="s">
        <v>3204</v>
      </c>
      <c r="D393" s="3" t="s">
        <v>1667</v>
      </c>
      <c r="E393" s="3" t="s">
        <v>556</v>
      </c>
      <c r="F393" s="3" t="s">
        <v>3205</v>
      </c>
      <c r="G393" s="6" t="s">
        <v>4773</v>
      </c>
      <c r="I393" s="3" t="s">
        <v>63</v>
      </c>
      <c r="J393" s="3" t="s">
        <v>1118</v>
      </c>
      <c r="N393" s="3">
        <v>1</v>
      </c>
      <c r="P393" s="3">
        <v>25</v>
      </c>
      <c r="R393" s="3" t="s">
        <v>5</v>
      </c>
      <c r="S393" s="3" t="s">
        <v>18</v>
      </c>
      <c r="T393" s="15"/>
      <c r="U393" s="15"/>
      <c r="V393" s="207" t="s">
        <v>5151</v>
      </c>
      <c r="W393" s="3"/>
      <c r="X393" s="3"/>
      <c r="Z393" s="3"/>
      <c r="AA393" s="3"/>
      <c r="AB393" s="3"/>
    </row>
    <row r="394" spans="1:28" ht="15" customHeight="1" x14ac:dyDescent="0.35">
      <c r="A394" s="3">
        <v>927</v>
      </c>
      <c r="B394" s="3" t="s">
        <v>3208</v>
      </c>
      <c r="C394" s="3" t="s">
        <v>3209</v>
      </c>
      <c r="D394" s="3" t="s">
        <v>1390</v>
      </c>
      <c r="E394" s="3" t="s">
        <v>493</v>
      </c>
      <c r="F394" s="3" t="s">
        <v>3210</v>
      </c>
      <c r="G394" s="6" t="s">
        <v>4833</v>
      </c>
      <c r="I394" s="3" t="s">
        <v>63</v>
      </c>
      <c r="J394" s="3" t="s">
        <v>1118</v>
      </c>
      <c r="N394" s="3">
        <v>11</v>
      </c>
      <c r="P394" s="3">
        <v>34</v>
      </c>
      <c r="R394" s="3" t="s">
        <v>5</v>
      </c>
      <c r="S394" s="3" t="s">
        <v>18</v>
      </c>
      <c r="T394" s="15"/>
      <c r="U394" s="15"/>
      <c r="V394" s="207" t="s">
        <v>5151</v>
      </c>
      <c r="W394" s="3"/>
      <c r="X394" s="3"/>
      <c r="Z394" s="3"/>
      <c r="AA394" s="3"/>
      <c r="AB394" s="3"/>
    </row>
    <row r="395" spans="1:28" ht="15" customHeight="1" x14ac:dyDescent="0.35">
      <c r="A395" s="3">
        <v>932</v>
      </c>
      <c r="B395" s="3" t="s">
        <v>3224</v>
      </c>
      <c r="C395" s="3" t="s">
        <v>3225</v>
      </c>
      <c r="D395" s="3" t="s">
        <v>3226</v>
      </c>
      <c r="E395" s="3" t="s">
        <v>310</v>
      </c>
      <c r="F395" s="3" t="s">
        <v>3227</v>
      </c>
      <c r="G395" s="6" t="s">
        <v>5168</v>
      </c>
      <c r="I395" s="3" t="s">
        <v>63</v>
      </c>
      <c r="J395" s="3" t="s">
        <v>1118</v>
      </c>
      <c r="N395" s="3">
        <v>126</v>
      </c>
      <c r="P395" s="3">
        <v>19</v>
      </c>
      <c r="R395" s="3" t="s">
        <v>5</v>
      </c>
      <c r="S395" s="3" t="s">
        <v>18</v>
      </c>
      <c r="T395" s="15"/>
      <c r="U395" s="15"/>
      <c r="V395" s="207" t="s">
        <v>5151</v>
      </c>
      <c r="W395" s="3"/>
      <c r="X395" s="3"/>
      <c r="Z395" s="3"/>
      <c r="AA395" s="3"/>
      <c r="AB395" s="3"/>
    </row>
    <row r="396" spans="1:28" ht="15" customHeight="1" x14ac:dyDescent="0.35">
      <c r="A396" s="3">
        <v>939</v>
      </c>
      <c r="B396" s="3" t="s">
        <v>3246</v>
      </c>
      <c r="C396" s="3" t="s">
        <v>3247</v>
      </c>
      <c r="D396" s="3" t="s">
        <v>1181</v>
      </c>
      <c r="E396" s="3" t="s">
        <v>302</v>
      </c>
      <c r="F396" s="3" t="s">
        <v>3248</v>
      </c>
      <c r="G396" s="6" t="s">
        <v>5169</v>
      </c>
      <c r="I396" s="3" t="s">
        <v>63</v>
      </c>
      <c r="J396" s="3" t="s">
        <v>1118</v>
      </c>
      <c r="N396" s="3">
        <v>2</v>
      </c>
      <c r="P396" s="3">
        <v>53</v>
      </c>
      <c r="R396" s="3" t="s">
        <v>5</v>
      </c>
      <c r="S396" s="3" t="s">
        <v>18</v>
      </c>
      <c r="T396" s="15"/>
      <c r="U396" s="15"/>
      <c r="V396" s="207" t="s">
        <v>5151</v>
      </c>
      <c r="W396" s="3"/>
      <c r="X396" s="3"/>
      <c r="Z396" s="3"/>
      <c r="AA396" s="3"/>
      <c r="AB396" s="3"/>
    </row>
    <row r="397" spans="1:28" ht="15" customHeight="1" x14ac:dyDescent="0.35">
      <c r="A397" s="3">
        <v>943</v>
      </c>
      <c r="B397" s="3" t="s">
        <v>3259</v>
      </c>
      <c r="C397" s="3" t="s">
        <v>3260</v>
      </c>
      <c r="D397" s="3" t="s">
        <v>1828</v>
      </c>
      <c r="E397" s="3" t="s">
        <v>493</v>
      </c>
      <c r="F397" s="3" t="s">
        <v>3261</v>
      </c>
      <c r="G397" s="6" t="s">
        <v>4818</v>
      </c>
      <c r="I397" s="3" t="s">
        <v>63</v>
      </c>
      <c r="J397" s="3" t="s">
        <v>1118</v>
      </c>
      <c r="N397" s="3">
        <v>12</v>
      </c>
      <c r="P397" s="3">
        <v>40</v>
      </c>
      <c r="R397" s="3" t="s">
        <v>5</v>
      </c>
      <c r="S397" s="3" t="s">
        <v>18</v>
      </c>
      <c r="T397" s="15"/>
      <c r="U397" s="15"/>
      <c r="V397" s="207" t="s">
        <v>5151</v>
      </c>
      <c r="W397" s="3"/>
      <c r="X397" s="3"/>
      <c r="Z397" s="3"/>
      <c r="AA397" s="3"/>
      <c r="AB397" s="3"/>
    </row>
    <row r="398" spans="1:28" ht="15" customHeight="1" x14ac:dyDescent="0.35">
      <c r="A398" s="3">
        <v>946</v>
      </c>
      <c r="B398" s="3" t="s">
        <v>3269</v>
      </c>
      <c r="C398" s="3" t="s">
        <v>3270</v>
      </c>
      <c r="D398" s="3" t="s">
        <v>3271</v>
      </c>
      <c r="E398" s="3" t="s">
        <v>493</v>
      </c>
      <c r="F398" s="3" t="s">
        <v>3272</v>
      </c>
      <c r="G398" s="3" t="s">
        <v>3273</v>
      </c>
      <c r="I398" s="3" t="s">
        <v>63</v>
      </c>
      <c r="J398" s="3" t="s">
        <v>1118</v>
      </c>
      <c r="N398" s="3">
        <v>1</v>
      </c>
      <c r="P398" s="3">
        <v>42</v>
      </c>
      <c r="R398" s="3" t="s">
        <v>5</v>
      </c>
      <c r="S398" s="3" t="s">
        <v>18</v>
      </c>
      <c r="T398" s="15"/>
      <c r="U398" s="15"/>
      <c r="V398" s="207" t="s">
        <v>5151</v>
      </c>
      <c r="W398" s="3"/>
      <c r="X398" s="3"/>
      <c r="Z398" s="3"/>
      <c r="AA398" s="3"/>
      <c r="AB398" s="3"/>
    </row>
    <row r="399" spans="1:28" ht="15" customHeight="1" x14ac:dyDescent="0.35">
      <c r="A399" s="3">
        <v>956</v>
      </c>
      <c r="B399" s="3" t="s">
        <v>3306</v>
      </c>
      <c r="C399" s="3" t="s">
        <v>3307</v>
      </c>
      <c r="D399" s="3" t="s">
        <v>2919</v>
      </c>
      <c r="E399" s="3" t="s">
        <v>302</v>
      </c>
      <c r="F399" s="3" t="s">
        <v>2920</v>
      </c>
      <c r="G399" s="6" t="s">
        <v>4764</v>
      </c>
      <c r="I399" s="3" t="s">
        <v>63</v>
      </c>
      <c r="J399" s="3" t="s">
        <v>1118</v>
      </c>
      <c r="N399" s="3">
        <v>12</v>
      </c>
      <c r="P399" s="3">
        <v>43</v>
      </c>
      <c r="R399" s="3" t="s">
        <v>5</v>
      </c>
      <c r="S399" s="3" t="s">
        <v>18</v>
      </c>
      <c r="T399" s="15"/>
      <c r="U399" s="15"/>
      <c r="V399" s="207" t="s">
        <v>5151</v>
      </c>
      <c r="W399" s="3"/>
      <c r="X399" s="3"/>
      <c r="Z399" s="3"/>
      <c r="AA399" s="3"/>
      <c r="AB399" s="3"/>
    </row>
    <row r="400" spans="1:28" ht="15" customHeight="1" x14ac:dyDescent="0.35">
      <c r="A400" s="3">
        <v>958</v>
      </c>
      <c r="B400" s="3" t="s">
        <v>3311</v>
      </c>
      <c r="C400" s="3" t="s">
        <v>3312</v>
      </c>
      <c r="D400" s="3" t="s">
        <v>1213</v>
      </c>
      <c r="E400" s="3" t="s">
        <v>333</v>
      </c>
      <c r="F400" s="3" t="s">
        <v>3313</v>
      </c>
      <c r="G400" s="3" t="s">
        <v>3314</v>
      </c>
      <c r="I400" s="3" t="s">
        <v>63</v>
      </c>
      <c r="J400" s="3" t="s">
        <v>1118</v>
      </c>
      <c r="N400" s="3">
        <v>2</v>
      </c>
      <c r="P400" s="3">
        <v>29</v>
      </c>
      <c r="R400" s="3" t="s">
        <v>5</v>
      </c>
      <c r="S400" s="3" t="s">
        <v>18</v>
      </c>
      <c r="T400" s="15"/>
      <c r="U400" s="15"/>
      <c r="V400" s="207" t="s">
        <v>5151</v>
      </c>
      <c r="W400" s="3"/>
      <c r="X400" s="3"/>
      <c r="Z400" s="3"/>
      <c r="AA400" s="3"/>
      <c r="AB400" s="3"/>
    </row>
    <row r="401" spans="1:28" ht="15" customHeight="1" x14ac:dyDescent="0.35">
      <c r="A401" s="3">
        <v>965</v>
      </c>
      <c r="B401" s="3" t="s">
        <v>3335</v>
      </c>
      <c r="C401" s="3" t="s">
        <v>3336</v>
      </c>
      <c r="D401" s="3" t="s">
        <v>3337</v>
      </c>
      <c r="E401" s="3" t="s">
        <v>346</v>
      </c>
      <c r="F401" s="3" t="s">
        <v>3338</v>
      </c>
      <c r="G401" s="6" t="s">
        <v>4739</v>
      </c>
      <c r="I401" s="3" t="s">
        <v>63</v>
      </c>
      <c r="J401" s="3" t="s">
        <v>1118</v>
      </c>
      <c r="N401" s="3">
        <v>1</v>
      </c>
      <c r="P401" s="3">
        <v>43</v>
      </c>
      <c r="R401" s="3" t="s">
        <v>5</v>
      </c>
      <c r="S401" s="3" t="s">
        <v>18</v>
      </c>
      <c r="T401" s="15"/>
      <c r="U401" s="15"/>
      <c r="V401" s="207" t="s">
        <v>5151</v>
      </c>
      <c r="W401" s="3"/>
      <c r="X401" s="3"/>
      <c r="Z401" s="3"/>
      <c r="AA401" s="3"/>
      <c r="AB401" s="3"/>
    </row>
    <row r="402" spans="1:28" ht="15" customHeight="1" x14ac:dyDescent="0.35">
      <c r="A402" s="3">
        <v>970</v>
      </c>
      <c r="B402" s="3" t="s">
        <v>3353</v>
      </c>
      <c r="C402" s="3" t="s">
        <v>3354</v>
      </c>
      <c r="D402" s="3" t="s">
        <v>2523</v>
      </c>
      <c r="E402" s="3" t="s">
        <v>288</v>
      </c>
      <c r="F402" s="3" t="s">
        <v>3355</v>
      </c>
      <c r="G402" s="6" t="s">
        <v>4843</v>
      </c>
      <c r="I402" s="3" t="s">
        <v>63</v>
      </c>
      <c r="J402" s="3" t="s">
        <v>1118</v>
      </c>
      <c r="N402" s="3">
        <v>3</v>
      </c>
      <c r="P402" s="3">
        <v>36</v>
      </c>
      <c r="R402" s="3" t="s">
        <v>5</v>
      </c>
      <c r="S402" s="3" t="s">
        <v>18</v>
      </c>
      <c r="T402" s="15"/>
      <c r="U402" s="15"/>
      <c r="V402" s="207" t="s">
        <v>5151</v>
      </c>
      <c r="W402" s="3"/>
      <c r="X402" s="3"/>
      <c r="Z402" s="3"/>
      <c r="AA402" s="3"/>
      <c r="AB402" s="3"/>
    </row>
    <row r="403" spans="1:28" ht="15" customHeight="1" x14ac:dyDescent="0.35">
      <c r="A403" s="3">
        <v>971</v>
      </c>
      <c r="B403" s="3" t="s">
        <v>3356</v>
      </c>
      <c r="C403" s="3" t="s">
        <v>3357</v>
      </c>
      <c r="D403" s="3" t="s">
        <v>3358</v>
      </c>
      <c r="E403" s="3" t="s">
        <v>325</v>
      </c>
      <c r="F403" s="3" t="s">
        <v>3359</v>
      </c>
      <c r="G403" s="3" t="s">
        <v>3360</v>
      </c>
      <c r="I403" s="3" t="s">
        <v>63</v>
      </c>
      <c r="J403" s="3" t="s">
        <v>1118</v>
      </c>
      <c r="N403" s="3">
        <v>5</v>
      </c>
      <c r="P403" s="3">
        <v>49</v>
      </c>
      <c r="R403" s="3" t="s">
        <v>5</v>
      </c>
      <c r="S403" s="3" t="s">
        <v>18</v>
      </c>
      <c r="T403" s="15"/>
      <c r="U403" s="15"/>
      <c r="V403" s="207" t="s">
        <v>5151</v>
      </c>
      <c r="W403" s="3"/>
      <c r="X403" s="3"/>
      <c r="Z403" s="3"/>
      <c r="AA403" s="3"/>
      <c r="AB403" s="3"/>
    </row>
    <row r="404" spans="1:28" ht="15" customHeight="1" x14ac:dyDescent="0.35">
      <c r="A404" s="3">
        <v>979</v>
      </c>
      <c r="B404" s="3" t="s">
        <v>3382</v>
      </c>
      <c r="C404" s="3" t="s">
        <v>3383</v>
      </c>
      <c r="D404" s="3" t="s">
        <v>1828</v>
      </c>
      <c r="E404" s="3" t="s">
        <v>493</v>
      </c>
      <c r="F404" s="3" t="s">
        <v>3384</v>
      </c>
      <c r="G404" s="6" t="s">
        <v>4819</v>
      </c>
      <c r="I404" s="3" t="s">
        <v>63</v>
      </c>
      <c r="J404" s="3" t="s">
        <v>1118</v>
      </c>
      <c r="N404" s="3">
        <v>12</v>
      </c>
      <c r="P404" s="3">
        <v>41</v>
      </c>
      <c r="R404" s="3" t="s">
        <v>5</v>
      </c>
      <c r="S404" s="3" t="s">
        <v>18</v>
      </c>
      <c r="T404" s="15"/>
      <c r="U404" s="15"/>
      <c r="V404" s="207" t="s">
        <v>5151</v>
      </c>
      <c r="W404" s="3"/>
      <c r="X404" s="3"/>
      <c r="Z404" s="3"/>
      <c r="AA404" s="3"/>
      <c r="AB404" s="3"/>
    </row>
    <row r="405" spans="1:28" ht="15" customHeight="1" x14ac:dyDescent="0.35">
      <c r="A405" s="3">
        <v>981</v>
      </c>
      <c r="B405" s="3" t="s">
        <v>3390</v>
      </c>
      <c r="C405" s="3" t="s">
        <v>3391</v>
      </c>
      <c r="D405" s="3" t="s">
        <v>1642</v>
      </c>
      <c r="E405" s="3" t="s">
        <v>288</v>
      </c>
      <c r="F405" s="3" t="s">
        <v>3392</v>
      </c>
      <c r="G405" s="5" t="s">
        <v>4837</v>
      </c>
      <c r="I405" s="3" t="s">
        <v>63</v>
      </c>
      <c r="J405" s="3" t="s">
        <v>1118</v>
      </c>
      <c r="N405" s="3">
        <v>12</v>
      </c>
      <c r="P405" s="3">
        <v>30</v>
      </c>
      <c r="R405" s="3" t="s">
        <v>5</v>
      </c>
      <c r="S405" s="3" t="s">
        <v>18</v>
      </c>
      <c r="T405" s="15"/>
      <c r="U405" s="15"/>
      <c r="V405" s="207" t="s">
        <v>5151</v>
      </c>
      <c r="W405" s="3"/>
      <c r="X405" s="3"/>
      <c r="Z405" s="3"/>
      <c r="AA405" s="3"/>
      <c r="AB405" s="3"/>
    </row>
    <row r="406" spans="1:28" ht="15" customHeight="1" x14ac:dyDescent="0.35">
      <c r="A406" s="3">
        <v>985</v>
      </c>
      <c r="B406" s="3" t="s">
        <v>3404</v>
      </c>
      <c r="C406" s="3" t="s">
        <v>3405</v>
      </c>
      <c r="D406" s="3" t="s">
        <v>1417</v>
      </c>
      <c r="E406" s="3" t="s">
        <v>310</v>
      </c>
      <c r="F406" s="3" t="s">
        <v>3406</v>
      </c>
      <c r="G406" s="3" t="s">
        <v>3407</v>
      </c>
      <c r="I406" s="3" t="s">
        <v>63</v>
      </c>
      <c r="J406" s="3" t="s">
        <v>1118</v>
      </c>
      <c r="N406" s="3">
        <v>5</v>
      </c>
      <c r="P406" s="3">
        <v>46</v>
      </c>
      <c r="R406" s="3" t="s">
        <v>5</v>
      </c>
      <c r="S406" s="3" t="s">
        <v>18</v>
      </c>
      <c r="T406" s="15"/>
      <c r="U406" s="15"/>
      <c r="V406" s="207" t="s">
        <v>5151</v>
      </c>
      <c r="W406" s="3"/>
      <c r="X406" s="3"/>
      <c r="Z406" s="3"/>
      <c r="AA406" s="3"/>
      <c r="AB406" s="3"/>
    </row>
    <row r="407" spans="1:28" ht="15" customHeight="1" x14ac:dyDescent="0.35">
      <c r="A407" s="3">
        <v>986</v>
      </c>
      <c r="B407" s="3" t="s">
        <v>3408</v>
      </c>
      <c r="C407" s="3" t="s">
        <v>3409</v>
      </c>
      <c r="D407" s="3" t="s">
        <v>1828</v>
      </c>
      <c r="E407" s="3" t="s">
        <v>346</v>
      </c>
      <c r="F407" s="3" t="s">
        <v>3410</v>
      </c>
      <c r="G407" s="6" t="s">
        <v>4829</v>
      </c>
      <c r="I407" s="3" t="s">
        <v>63</v>
      </c>
      <c r="J407" s="3" t="s">
        <v>1118</v>
      </c>
      <c r="N407" s="3">
        <v>3</v>
      </c>
      <c r="P407" s="3">
        <v>13</v>
      </c>
      <c r="R407" s="3" t="s">
        <v>5</v>
      </c>
      <c r="S407" s="3" t="s">
        <v>18</v>
      </c>
      <c r="T407" s="15"/>
      <c r="U407" s="15"/>
      <c r="V407" s="207" t="s">
        <v>5151</v>
      </c>
      <c r="W407" s="3"/>
      <c r="X407" s="3"/>
      <c r="Z407" s="3"/>
      <c r="AA407" s="3"/>
      <c r="AB407" s="3"/>
    </row>
    <row r="408" spans="1:28" ht="15" customHeight="1" x14ac:dyDescent="0.35">
      <c r="A408" s="3">
        <v>987</v>
      </c>
      <c r="B408" s="3" t="s">
        <v>3411</v>
      </c>
      <c r="C408" s="3" t="s">
        <v>3412</v>
      </c>
      <c r="D408" s="3" t="s">
        <v>1181</v>
      </c>
      <c r="E408" s="3" t="s">
        <v>493</v>
      </c>
      <c r="F408" s="3" t="s">
        <v>3413</v>
      </c>
      <c r="G408" s="6" t="s">
        <v>4784</v>
      </c>
      <c r="I408" s="3" t="s">
        <v>63</v>
      </c>
      <c r="J408" s="3" t="s">
        <v>1118</v>
      </c>
      <c r="N408" s="3">
        <v>6</v>
      </c>
      <c r="P408" s="3">
        <v>41</v>
      </c>
      <c r="R408" s="3" t="s">
        <v>5</v>
      </c>
      <c r="S408" s="3" t="s">
        <v>18</v>
      </c>
      <c r="T408" s="15"/>
      <c r="U408" s="15"/>
      <c r="V408" s="207" t="s">
        <v>5151</v>
      </c>
      <c r="W408" s="3"/>
      <c r="X408" s="3"/>
      <c r="Z408" s="3"/>
      <c r="AA408" s="3"/>
      <c r="AB408" s="3"/>
    </row>
    <row r="409" spans="1:28" ht="15" customHeight="1" x14ac:dyDescent="0.35">
      <c r="A409" s="3">
        <v>990</v>
      </c>
      <c r="B409" s="3" t="s">
        <v>3421</v>
      </c>
      <c r="C409" s="3" t="s">
        <v>3422</v>
      </c>
      <c r="D409" s="3" t="s">
        <v>3423</v>
      </c>
      <c r="E409" s="3" t="s">
        <v>556</v>
      </c>
      <c r="F409" s="3" t="s">
        <v>3424</v>
      </c>
      <c r="G409" s="3" t="s">
        <v>3425</v>
      </c>
      <c r="I409" s="3" t="s">
        <v>63</v>
      </c>
      <c r="J409" s="3" t="s">
        <v>1118</v>
      </c>
      <c r="P409" s="3">
        <v>37</v>
      </c>
      <c r="R409" s="3" t="s">
        <v>5</v>
      </c>
      <c r="S409" s="3" t="s">
        <v>18</v>
      </c>
      <c r="T409" s="15"/>
      <c r="U409" s="15"/>
      <c r="V409" s="207" t="s">
        <v>5151</v>
      </c>
      <c r="W409" s="3"/>
      <c r="X409" s="3"/>
      <c r="Z409" s="3"/>
      <c r="AA409" s="3"/>
      <c r="AB409" s="3"/>
    </row>
    <row r="410" spans="1:28" ht="15" customHeight="1" x14ac:dyDescent="0.35">
      <c r="A410" s="3">
        <v>992</v>
      </c>
      <c r="B410" s="3" t="s">
        <v>3430</v>
      </c>
      <c r="C410" s="3" t="s">
        <v>3431</v>
      </c>
      <c r="D410" s="3" t="s">
        <v>1764</v>
      </c>
      <c r="E410" s="3" t="s">
        <v>493</v>
      </c>
      <c r="F410" s="3" t="s">
        <v>3432</v>
      </c>
      <c r="G410" s="6" t="s">
        <v>4868</v>
      </c>
      <c r="I410" s="3" t="s">
        <v>63</v>
      </c>
      <c r="J410" s="3" t="s">
        <v>1118</v>
      </c>
      <c r="N410" s="3">
        <v>3</v>
      </c>
      <c r="P410" s="3">
        <v>26</v>
      </c>
      <c r="R410" s="3" t="s">
        <v>5</v>
      </c>
      <c r="S410" s="3" t="s">
        <v>18</v>
      </c>
      <c r="T410" s="15"/>
      <c r="U410" s="15"/>
      <c r="V410" s="207" t="s">
        <v>5151</v>
      </c>
      <c r="W410" s="3"/>
      <c r="X410" s="3"/>
      <c r="Z410" s="3"/>
      <c r="AA410" s="3"/>
      <c r="AB410" s="3"/>
    </row>
    <row r="411" spans="1:28" ht="15" customHeight="1" x14ac:dyDescent="0.35">
      <c r="A411" s="3">
        <v>993</v>
      </c>
      <c r="B411" s="3" t="s">
        <v>3433</v>
      </c>
      <c r="C411" s="3" t="s">
        <v>3434</v>
      </c>
      <c r="D411" s="3" t="s">
        <v>2102</v>
      </c>
      <c r="E411" s="3" t="s">
        <v>302</v>
      </c>
      <c r="F411" s="3" t="s">
        <v>3435</v>
      </c>
      <c r="G411" s="6" t="s">
        <v>4742</v>
      </c>
      <c r="I411" s="3" t="s">
        <v>63</v>
      </c>
      <c r="J411" s="3" t="s">
        <v>1118</v>
      </c>
      <c r="N411" s="3">
        <v>25</v>
      </c>
      <c r="P411" s="3">
        <v>47</v>
      </c>
      <c r="R411" s="3" t="s">
        <v>5</v>
      </c>
      <c r="S411" s="3" t="s">
        <v>18</v>
      </c>
      <c r="T411" s="15"/>
      <c r="U411" s="15"/>
      <c r="V411" s="207" t="s">
        <v>5151</v>
      </c>
      <c r="W411" s="3"/>
      <c r="X411" s="3"/>
      <c r="Z411" s="3"/>
      <c r="AA411" s="3"/>
      <c r="AB411" s="3"/>
    </row>
    <row r="412" spans="1:28" ht="15" customHeight="1" x14ac:dyDescent="0.35">
      <c r="A412" s="3">
        <v>994</v>
      </c>
      <c r="B412" s="3" t="s">
        <v>3436</v>
      </c>
      <c r="C412" s="3" t="s">
        <v>3437</v>
      </c>
      <c r="D412" s="3" t="s">
        <v>2679</v>
      </c>
      <c r="E412" s="3" t="s">
        <v>325</v>
      </c>
      <c r="F412" s="3" t="s">
        <v>3438</v>
      </c>
      <c r="G412" s="3" t="s">
        <v>3439</v>
      </c>
      <c r="I412" s="3" t="s">
        <v>63</v>
      </c>
      <c r="J412" s="3" t="s">
        <v>1118</v>
      </c>
      <c r="N412" s="3">
        <v>157</v>
      </c>
      <c r="P412" s="3">
        <v>97</v>
      </c>
      <c r="R412" s="3" t="s">
        <v>5</v>
      </c>
      <c r="S412" s="3" t="s">
        <v>18</v>
      </c>
      <c r="T412" s="15"/>
      <c r="U412" s="15"/>
      <c r="V412" s="207" t="s">
        <v>5151</v>
      </c>
      <c r="W412" s="3"/>
      <c r="X412" s="3"/>
      <c r="Z412" s="3"/>
      <c r="AA412" s="3"/>
      <c r="AB412" s="3"/>
    </row>
    <row r="413" spans="1:28" ht="15" customHeight="1" x14ac:dyDescent="0.35">
      <c r="A413" s="3">
        <v>997</v>
      </c>
      <c r="B413" s="3" t="s">
        <v>3447</v>
      </c>
      <c r="C413" s="3" t="s">
        <v>3448</v>
      </c>
      <c r="D413" s="3" t="s">
        <v>1569</v>
      </c>
      <c r="E413" s="3" t="s">
        <v>288</v>
      </c>
      <c r="F413" s="3" t="s">
        <v>3449</v>
      </c>
      <c r="G413" s="6" t="s">
        <v>4857</v>
      </c>
      <c r="I413" s="3" t="s">
        <v>63</v>
      </c>
      <c r="J413" s="3" t="s">
        <v>1118</v>
      </c>
      <c r="N413" s="3">
        <v>30</v>
      </c>
      <c r="P413" s="3">
        <v>37</v>
      </c>
      <c r="R413" s="3" t="s">
        <v>5</v>
      </c>
      <c r="S413" s="3" t="s">
        <v>18</v>
      </c>
      <c r="T413" s="15"/>
      <c r="U413" s="15"/>
      <c r="V413" s="207" t="s">
        <v>5151</v>
      </c>
      <c r="W413" s="3"/>
      <c r="X413" s="3"/>
      <c r="Z413" s="3"/>
      <c r="AA413" s="3"/>
      <c r="AB413" s="3"/>
    </row>
    <row r="414" spans="1:28" ht="15" customHeight="1" x14ac:dyDescent="0.35">
      <c r="A414" s="3">
        <v>1009</v>
      </c>
      <c r="B414" s="3" t="s">
        <v>3488</v>
      </c>
      <c r="C414" s="3" t="s">
        <v>3489</v>
      </c>
      <c r="D414" s="3" t="s">
        <v>1600</v>
      </c>
      <c r="E414" s="3" t="s">
        <v>493</v>
      </c>
      <c r="F414" s="3" t="s">
        <v>3490</v>
      </c>
      <c r="G414" s="6" t="s">
        <v>4809</v>
      </c>
      <c r="I414" s="3" t="s">
        <v>63</v>
      </c>
      <c r="J414" s="3" t="s">
        <v>1118</v>
      </c>
      <c r="N414" s="3">
        <v>1</v>
      </c>
      <c r="P414" s="3">
        <v>17</v>
      </c>
      <c r="R414" s="3" t="s">
        <v>5</v>
      </c>
      <c r="S414" s="3" t="s">
        <v>18</v>
      </c>
      <c r="T414" s="15"/>
      <c r="U414" s="15"/>
      <c r="V414" s="207" t="s">
        <v>5151</v>
      </c>
      <c r="W414" s="3"/>
      <c r="X414" s="3"/>
      <c r="Z414" s="3"/>
      <c r="AA414" s="3"/>
      <c r="AB414" s="3"/>
    </row>
    <row r="415" spans="1:28" ht="15" customHeight="1" x14ac:dyDescent="0.35">
      <c r="A415" s="3">
        <v>1012</v>
      </c>
      <c r="B415" s="3" t="s">
        <v>3497</v>
      </c>
      <c r="C415" s="3" t="s">
        <v>3498</v>
      </c>
      <c r="D415" s="3" t="s">
        <v>1480</v>
      </c>
      <c r="E415" s="3" t="s">
        <v>493</v>
      </c>
      <c r="F415" s="3" t="s">
        <v>3499</v>
      </c>
      <c r="G415" s="3" t="s">
        <v>3500</v>
      </c>
      <c r="I415" s="3" t="s">
        <v>63</v>
      </c>
      <c r="J415" s="3" t="s">
        <v>1118</v>
      </c>
      <c r="N415" s="3">
        <v>1</v>
      </c>
      <c r="P415" s="3">
        <v>29</v>
      </c>
      <c r="R415" s="3" t="s">
        <v>5</v>
      </c>
      <c r="S415" s="3" t="s">
        <v>18</v>
      </c>
      <c r="T415" s="15"/>
      <c r="U415" s="15"/>
      <c r="V415" s="207" t="s">
        <v>5151</v>
      </c>
      <c r="W415" s="3"/>
      <c r="X415" s="3"/>
      <c r="Z415" s="3"/>
      <c r="AA415" s="3"/>
      <c r="AB415" s="3"/>
    </row>
    <row r="416" spans="1:28" ht="15" customHeight="1" x14ac:dyDescent="0.35">
      <c r="A416" s="3">
        <v>1013</v>
      </c>
      <c r="B416" s="3" t="s">
        <v>3501</v>
      </c>
      <c r="C416" s="3" t="s">
        <v>3502</v>
      </c>
      <c r="D416" s="3" t="s">
        <v>2609</v>
      </c>
      <c r="E416" s="3" t="s">
        <v>288</v>
      </c>
      <c r="F416" s="3" t="s">
        <v>3503</v>
      </c>
      <c r="G416" s="6" t="s">
        <v>4840</v>
      </c>
      <c r="I416" s="3" t="s">
        <v>63</v>
      </c>
      <c r="J416" s="3" t="s">
        <v>1118</v>
      </c>
      <c r="N416" s="3">
        <v>8</v>
      </c>
      <c r="P416" s="3">
        <v>34</v>
      </c>
      <c r="R416" s="3" t="s">
        <v>5</v>
      </c>
      <c r="S416" s="3" t="s">
        <v>18</v>
      </c>
      <c r="T416" s="15"/>
      <c r="U416" s="15"/>
      <c r="V416" s="207" t="s">
        <v>5151</v>
      </c>
      <c r="W416" s="3"/>
      <c r="X416" s="3"/>
      <c r="Z416" s="3"/>
      <c r="AA416" s="3"/>
      <c r="AB416" s="3"/>
    </row>
    <row r="417" spans="1:28" ht="15" customHeight="1" x14ac:dyDescent="0.35">
      <c r="A417" s="3">
        <v>1014</v>
      </c>
      <c r="B417" s="3" t="s">
        <v>3504</v>
      </c>
      <c r="C417" s="3" t="s">
        <v>3505</v>
      </c>
      <c r="D417" s="3" t="s">
        <v>1417</v>
      </c>
      <c r="E417" s="3" t="s">
        <v>639</v>
      </c>
      <c r="F417" s="3" t="s">
        <v>3506</v>
      </c>
      <c r="G417" s="6" t="s">
        <v>5170</v>
      </c>
      <c r="I417" s="3" t="s">
        <v>63</v>
      </c>
      <c r="J417" s="3" t="s">
        <v>1118</v>
      </c>
      <c r="P417" s="3">
        <v>27</v>
      </c>
      <c r="R417" s="3" t="s">
        <v>5</v>
      </c>
      <c r="S417" s="3" t="s">
        <v>18</v>
      </c>
      <c r="T417" s="15"/>
      <c r="U417" s="15"/>
      <c r="V417" s="207" t="s">
        <v>5151</v>
      </c>
      <c r="W417" s="3"/>
      <c r="X417" s="3"/>
      <c r="Z417" s="3"/>
      <c r="AA417" s="3"/>
      <c r="AB417" s="3"/>
    </row>
    <row r="418" spans="1:28" ht="15" customHeight="1" x14ac:dyDescent="0.35">
      <c r="A418" s="3">
        <v>1020</v>
      </c>
      <c r="B418" s="3" t="s">
        <v>3527</v>
      </c>
      <c r="C418" s="3" t="s">
        <v>3528</v>
      </c>
      <c r="D418" s="3" t="s">
        <v>2219</v>
      </c>
      <c r="E418" s="3" t="s">
        <v>346</v>
      </c>
      <c r="F418" s="3" t="s">
        <v>3529</v>
      </c>
      <c r="G418" s="6" t="s">
        <v>4853</v>
      </c>
      <c r="I418" s="3" t="s">
        <v>63</v>
      </c>
      <c r="J418" s="3" t="s">
        <v>1118</v>
      </c>
      <c r="N418" s="3">
        <v>4</v>
      </c>
      <c r="P418" s="3">
        <v>46</v>
      </c>
      <c r="R418" s="3" t="s">
        <v>5</v>
      </c>
      <c r="S418" s="3" t="s">
        <v>18</v>
      </c>
      <c r="T418" s="15"/>
      <c r="U418" s="15"/>
      <c r="V418" s="207" t="s">
        <v>5151</v>
      </c>
      <c r="W418" s="3"/>
      <c r="X418" s="3"/>
      <c r="Z418" s="3"/>
      <c r="AA418" s="3"/>
      <c r="AB418" s="3"/>
    </row>
    <row r="419" spans="1:28" ht="15" customHeight="1" x14ac:dyDescent="0.35">
      <c r="A419" s="3">
        <v>1030</v>
      </c>
      <c r="B419" s="3" t="s">
        <v>3559</v>
      </c>
      <c r="C419" s="3" t="s">
        <v>3560</v>
      </c>
      <c r="D419" s="3" t="s">
        <v>3561</v>
      </c>
      <c r="E419" s="3" t="s">
        <v>493</v>
      </c>
      <c r="F419" s="3" t="s">
        <v>3562</v>
      </c>
      <c r="G419" s="3" t="s">
        <v>3563</v>
      </c>
      <c r="I419" s="3" t="s">
        <v>63</v>
      </c>
      <c r="J419" s="3" t="s">
        <v>1118</v>
      </c>
      <c r="N419" s="3">
        <v>24</v>
      </c>
      <c r="P419" s="3">
        <v>96</v>
      </c>
      <c r="R419" s="3" t="s">
        <v>5</v>
      </c>
      <c r="S419" s="3" t="s">
        <v>18</v>
      </c>
      <c r="T419" s="15"/>
      <c r="U419" s="15"/>
      <c r="V419" s="207" t="s">
        <v>5151</v>
      </c>
      <c r="W419" s="3"/>
      <c r="X419" s="3"/>
      <c r="Z419" s="3"/>
      <c r="AA419" s="3"/>
      <c r="AB419" s="3"/>
    </row>
    <row r="420" spans="1:28" ht="15" customHeight="1" x14ac:dyDescent="0.35">
      <c r="A420" s="3">
        <v>1035</v>
      </c>
      <c r="B420" s="3" t="s">
        <v>3579</v>
      </c>
      <c r="C420" s="3" t="s">
        <v>3580</v>
      </c>
      <c r="D420" s="3" t="s">
        <v>3561</v>
      </c>
      <c r="E420" s="3" t="s">
        <v>295</v>
      </c>
      <c r="F420" s="3" t="s">
        <v>3581</v>
      </c>
      <c r="G420" s="3" t="s">
        <v>3582</v>
      </c>
      <c r="I420" s="3" t="s">
        <v>63</v>
      </c>
      <c r="J420" s="3" t="s">
        <v>1118</v>
      </c>
      <c r="N420" s="3">
        <v>303</v>
      </c>
      <c r="P420" s="3">
        <v>117</v>
      </c>
      <c r="R420" s="3" t="s">
        <v>5</v>
      </c>
      <c r="S420" s="3" t="s">
        <v>18</v>
      </c>
      <c r="T420" s="15"/>
      <c r="U420" s="15"/>
      <c r="V420" s="207" t="s">
        <v>5151</v>
      </c>
      <c r="W420" s="3"/>
      <c r="X420" s="3"/>
      <c r="Z420" s="3"/>
      <c r="AA420" s="3"/>
      <c r="AB420" s="3"/>
    </row>
    <row r="421" spans="1:28" ht="15" customHeight="1" x14ac:dyDescent="0.35">
      <c r="A421" s="3">
        <v>1040</v>
      </c>
      <c r="B421" s="3" t="s">
        <v>3599</v>
      </c>
      <c r="C421" s="3" t="s">
        <v>3600</v>
      </c>
      <c r="D421" s="3" t="s">
        <v>1828</v>
      </c>
      <c r="E421" s="3" t="s">
        <v>288</v>
      </c>
      <c r="F421" s="3" t="s">
        <v>3601</v>
      </c>
      <c r="G421" s="6" t="s">
        <v>4817</v>
      </c>
      <c r="I421" s="3" t="s">
        <v>63</v>
      </c>
      <c r="J421" s="3" t="s">
        <v>1118</v>
      </c>
      <c r="N421" s="3">
        <v>14</v>
      </c>
      <c r="P421" s="3">
        <v>43</v>
      </c>
      <c r="R421" s="3" t="s">
        <v>5</v>
      </c>
      <c r="S421" s="3" t="s">
        <v>18</v>
      </c>
      <c r="T421" s="15"/>
      <c r="U421" s="15"/>
      <c r="V421" s="207" t="s">
        <v>5151</v>
      </c>
      <c r="W421" s="3"/>
      <c r="X421" s="3"/>
      <c r="Z421" s="3"/>
      <c r="AA421" s="3"/>
      <c r="AB421" s="3"/>
    </row>
    <row r="422" spans="1:28" ht="15" customHeight="1" x14ac:dyDescent="0.35">
      <c r="A422" s="3">
        <v>1047</v>
      </c>
      <c r="B422" s="3" t="s">
        <v>3625</v>
      </c>
      <c r="C422" s="3" t="s">
        <v>3626</v>
      </c>
      <c r="D422" s="3" t="s">
        <v>3627</v>
      </c>
      <c r="E422" s="3" t="s">
        <v>295</v>
      </c>
      <c r="F422" s="3" t="s">
        <v>3628</v>
      </c>
      <c r="G422" s="6" t="s">
        <v>5171</v>
      </c>
      <c r="I422" s="3" t="s">
        <v>63</v>
      </c>
      <c r="J422" s="3" t="s">
        <v>1118</v>
      </c>
      <c r="N422" s="3">
        <v>9</v>
      </c>
      <c r="P422" s="3">
        <v>50</v>
      </c>
      <c r="R422" s="3" t="s">
        <v>5</v>
      </c>
      <c r="S422" s="3" t="s">
        <v>18</v>
      </c>
      <c r="T422" s="15"/>
      <c r="U422" s="15"/>
      <c r="V422" s="207" t="s">
        <v>5151</v>
      </c>
      <c r="W422" s="3"/>
      <c r="X422" s="3"/>
      <c r="Z422" s="3"/>
      <c r="AA422" s="3"/>
      <c r="AB422" s="3"/>
    </row>
    <row r="423" spans="1:28" ht="15" customHeight="1" x14ac:dyDescent="0.35">
      <c r="A423" s="3">
        <v>1055</v>
      </c>
      <c r="B423" s="3" t="s">
        <v>3650</v>
      </c>
      <c r="C423" s="3" t="s">
        <v>3651</v>
      </c>
      <c r="D423" s="3" t="s">
        <v>1828</v>
      </c>
      <c r="E423" s="3" t="s">
        <v>346</v>
      </c>
      <c r="F423" s="3" t="s">
        <v>3652</v>
      </c>
      <c r="G423" s="3" t="s">
        <v>3653</v>
      </c>
      <c r="I423" s="3" t="s">
        <v>63</v>
      </c>
      <c r="J423" s="3" t="s">
        <v>1118</v>
      </c>
      <c r="P423" s="3">
        <v>41</v>
      </c>
      <c r="R423" s="3" t="s">
        <v>5</v>
      </c>
      <c r="S423" s="3" t="s">
        <v>18</v>
      </c>
      <c r="T423" s="15"/>
      <c r="U423" s="15"/>
      <c r="V423" s="207" t="s">
        <v>5151</v>
      </c>
      <c r="W423" s="3"/>
      <c r="X423" s="3"/>
      <c r="Z423" s="3"/>
      <c r="AA423" s="3"/>
      <c r="AB423" s="3"/>
    </row>
    <row r="424" spans="1:28" ht="15" customHeight="1" x14ac:dyDescent="0.35">
      <c r="A424" s="3">
        <v>1060</v>
      </c>
      <c r="B424" s="3" t="s">
        <v>3664</v>
      </c>
      <c r="C424" s="3" t="s">
        <v>3665</v>
      </c>
      <c r="D424" s="3" t="s">
        <v>1181</v>
      </c>
      <c r="E424" s="3" t="s">
        <v>556</v>
      </c>
      <c r="F424" s="3" t="s">
        <v>3666</v>
      </c>
      <c r="G424" s="3" t="s">
        <v>3667</v>
      </c>
      <c r="I424" s="3" t="s">
        <v>63</v>
      </c>
      <c r="J424" s="3" t="s">
        <v>1118</v>
      </c>
      <c r="P424" s="3">
        <v>33</v>
      </c>
      <c r="R424" s="3" t="s">
        <v>5</v>
      </c>
      <c r="S424" s="3" t="s">
        <v>18</v>
      </c>
      <c r="T424" s="15"/>
      <c r="U424" s="15"/>
      <c r="V424" s="207" t="s">
        <v>5151</v>
      </c>
      <c r="W424" s="3"/>
      <c r="X424" s="3"/>
      <c r="Z424" s="3"/>
      <c r="AA424" s="3"/>
      <c r="AB424" s="3"/>
    </row>
    <row r="425" spans="1:28" ht="15" customHeight="1" x14ac:dyDescent="0.35">
      <c r="A425" s="3">
        <v>1064</v>
      </c>
      <c r="B425" s="3" t="s">
        <v>3677</v>
      </c>
      <c r="C425" s="3" t="s">
        <v>3678</v>
      </c>
      <c r="D425" s="3" t="s">
        <v>2578</v>
      </c>
      <c r="E425" s="3" t="s">
        <v>346</v>
      </c>
      <c r="F425" s="3" t="s">
        <v>3679</v>
      </c>
      <c r="G425" s="6" t="s">
        <v>4801</v>
      </c>
      <c r="I425" s="3" t="s">
        <v>63</v>
      </c>
      <c r="J425" s="3" t="s">
        <v>1118</v>
      </c>
      <c r="N425" s="3">
        <v>1</v>
      </c>
      <c r="P425" s="3">
        <v>32</v>
      </c>
      <c r="R425" s="3" t="s">
        <v>5</v>
      </c>
      <c r="S425" s="3" t="s">
        <v>18</v>
      </c>
      <c r="T425" s="15"/>
      <c r="U425" s="15"/>
      <c r="V425" s="207" t="s">
        <v>5151</v>
      </c>
      <c r="W425" s="3"/>
      <c r="X425" s="3"/>
      <c r="Z425" s="3"/>
      <c r="AA425" s="3"/>
      <c r="AB425" s="3"/>
    </row>
    <row r="426" spans="1:28" ht="15" customHeight="1" x14ac:dyDescent="0.35">
      <c r="A426" s="3">
        <v>1073</v>
      </c>
      <c r="B426" s="3" t="s">
        <v>3708</v>
      </c>
      <c r="C426" s="3" t="s">
        <v>3709</v>
      </c>
      <c r="D426" s="3" t="s">
        <v>3710</v>
      </c>
      <c r="E426" s="3" t="s">
        <v>493</v>
      </c>
      <c r="F426" s="3" t="s">
        <v>3711</v>
      </c>
      <c r="G426" s="3" t="s">
        <v>3712</v>
      </c>
      <c r="I426" s="3" t="s">
        <v>63</v>
      </c>
      <c r="J426" s="3" t="s">
        <v>1118</v>
      </c>
      <c r="N426" s="3">
        <v>7</v>
      </c>
      <c r="P426" s="3">
        <v>19</v>
      </c>
      <c r="R426" s="3" t="s">
        <v>5</v>
      </c>
      <c r="S426" s="3" t="s">
        <v>18</v>
      </c>
      <c r="T426" s="15"/>
      <c r="U426" s="15"/>
      <c r="V426" s="207" t="s">
        <v>5151</v>
      </c>
      <c r="W426" s="3"/>
      <c r="X426" s="3"/>
      <c r="Z426" s="3"/>
      <c r="AA426" s="3"/>
      <c r="AB426" s="3"/>
    </row>
    <row r="427" spans="1:28" ht="15" customHeight="1" x14ac:dyDescent="0.35">
      <c r="A427" s="3">
        <v>1078</v>
      </c>
      <c r="B427" s="3" t="s">
        <v>3724</v>
      </c>
      <c r="C427" s="3" t="s">
        <v>3725</v>
      </c>
      <c r="D427" s="3" t="s">
        <v>3726</v>
      </c>
      <c r="E427" s="3" t="s">
        <v>295</v>
      </c>
      <c r="F427" s="3" t="s">
        <v>3727</v>
      </c>
      <c r="G427" s="7" t="s">
        <v>5011</v>
      </c>
      <c r="I427" s="3" t="s">
        <v>63</v>
      </c>
      <c r="J427" s="3" t="s">
        <v>3728</v>
      </c>
      <c r="N427" s="3">
        <v>2</v>
      </c>
      <c r="P427" s="3">
        <v>37</v>
      </c>
      <c r="R427" s="3" t="s">
        <v>3</v>
      </c>
      <c r="S427" s="3" t="s">
        <v>19</v>
      </c>
      <c r="T427" s="15"/>
      <c r="U427" s="15"/>
      <c r="V427" s="207" t="s">
        <v>5151</v>
      </c>
      <c r="W427" s="3"/>
      <c r="X427" s="3"/>
      <c r="Z427" s="3"/>
      <c r="AA427" s="3"/>
      <c r="AB427" s="3"/>
    </row>
    <row r="428" spans="1:28" ht="15" customHeight="1" x14ac:dyDescent="0.35">
      <c r="A428" s="3">
        <v>1079</v>
      </c>
      <c r="B428" s="3" t="s">
        <v>3729</v>
      </c>
      <c r="C428" s="3" t="s">
        <v>3730</v>
      </c>
      <c r="D428" s="3" t="s">
        <v>3731</v>
      </c>
      <c r="E428" s="3" t="s">
        <v>302</v>
      </c>
      <c r="F428" s="3" t="s">
        <v>3732</v>
      </c>
      <c r="G428" s="4" t="s">
        <v>4923</v>
      </c>
      <c r="I428" s="3" t="s">
        <v>63</v>
      </c>
      <c r="J428" s="3" t="s">
        <v>3728</v>
      </c>
      <c r="N428" s="3">
        <v>18</v>
      </c>
      <c r="P428" s="3">
        <v>46</v>
      </c>
      <c r="R428" s="3" t="s">
        <v>3</v>
      </c>
      <c r="S428" s="3" t="s">
        <v>19</v>
      </c>
      <c r="T428" s="15"/>
      <c r="U428" s="15"/>
      <c r="V428" s="207" t="s">
        <v>5151</v>
      </c>
      <c r="W428" s="3"/>
      <c r="X428" s="3"/>
      <c r="Z428" s="3"/>
      <c r="AA428" s="3"/>
      <c r="AB428" s="3"/>
    </row>
    <row r="429" spans="1:28" ht="15" customHeight="1" x14ac:dyDescent="0.35">
      <c r="A429" s="3">
        <v>1080</v>
      </c>
      <c r="B429" s="3" t="s">
        <v>3733</v>
      </c>
      <c r="C429" s="3" t="s">
        <v>3734</v>
      </c>
      <c r="D429" s="3" t="s">
        <v>3735</v>
      </c>
      <c r="E429" s="3" t="s">
        <v>333</v>
      </c>
      <c r="F429" s="3" t="s">
        <v>3736</v>
      </c>
      <c r="G429" s="7" t="s">
        <v>4917</v>
      </c>
      <c r="I429" s="3" t="s">
        <v>63</v>
      </c>
      <c r="J429" s="3" t="s">
        <v>3728</v>
      </c>
      <c r="N429" s="3">
        <v>95</v>
      </c>
      <c r="P429" s="3">
        <v>59</v>
      </c>
      <c r="R429" s="3" t="s">
        <v>3</v>
      </c>
      <c r="S429" s="3" t="s">
        <v>19</v>
      </c>
      <c r="T429" s="15"/>
      <c r="U429" s="15"/>
      <c r="V429" s="207" t="s">
        <v>5151</v>
      </c>
      <c r="W429" s="3"/>
      <c r="X429" s="3"/>
      <c r="Z429" s="3"/>
      <c r="AA429" s="3"/>
      <c r="AB429" s="3"/>
    </row>
    <row r="430" spans="1:28" ht="15" customHeight="1" x14ac:dyDescent="0.35">
      <c r="A430" s="3">
        <v>1082</v>
      </c>
      <c r="B430" s="3" t="s">
        <v>3739</v>
      </c>
      <c r="C430" s="3" t="s">
        <v>3740</v>
      </c>
      <c r="D430" s="3" t="s">
        <v>3741</v>
      </c>
      <c r="E430" s="3" t="s">
        <v>639</v>
      </c>
      <c r="F430" s="3" t="s">
        <v>3742</v>
      </c>
      <c r="G430" s="4" t="s">
        <v>4882</v>
      </c>
      <c r="I430" s="3" t="s">
        <v>63</v>
      </c>
      <c r="J430" s="3" t="s">
        <v>3728</v>
      </c>
      <c r="N430" s="3">
        <v>30</v>
      </c>
      <c r="P430" s="3">
        <v>132</v>
      </c>
      <c r="R430" s="3" t="s">
        <v>3</v>
      </c>
      <c r="S430" s="3" t="s">
        <v>19</v>
      </c>
      <c r="T430" s="15"/>
      <c r="U430" s="15"/>
      <c r="V430" s="207" t="s">
        <v>5151</v>
      </c>
      <c r="W430" s="3"/>
      <c r="X430" s="3"/>
      <c r="Z430" s="3"/>
      <c r="AA430" s="3"/>
      <c r="AB430" s="3"/>
    </row>
    <row r="431" spans="1:28" ht="15" customHeight="1" x14ac:dyDescent="0.35">
      <c r="A431" s="3">
        <v>1083</v>
      </c>
      <c r="B431" s="3" t="s">
        <v>3743</v>
      </c>
      <c r="C431" s="3" t="s">
        <v>3744</v>
      </c>
      <c r="D431" s="3" t="s">
        <v>3745</v>
      </c>
      <c r="E431" s="3" t="s">
        <v>333</v>
      </c>
      <c r="F431" s="3" t="s">
        <v>3746</v>
      </c>
      <c r="G431" s="3" t="s">
        <v>3747</v>
      </c>
      <c r="I431" s="3" t="s">
        <v>63</v>
      </c>
      <c r="J431" s="3" t="s">
        <v>3728</v>
      </c>
      <c r="N431" s="3">
        <v>184</v>
      </c>
      <c r="P431" s="3">
        <v>60</v>
      </c>
      <c r="R431" s="3" t="s">
        <v>3</v>
      </c>
      <c r="S431" s="3" t="s">
        <v>19</v>
      </c>
      <c r="T431" s="15"/>
      <c r="U431" s="15"/>
      <c r="V431" s="207" t="s">
        <v>5151</v>
      </c>
      <c r="W431" s="3"/>
      <c r="X431" s="3"/>
      <c r="Z431" s="3"/>
      <c r="AA431" s="3"/>
      <c r="AB431" s="3"/>
    </row>
    <row r="432" spans="1:28" ht="15" customHeight="1" x14ac:dyDescent="0.35">
      <c r="A432" s="3">
        <v>1084</v>
      </c>
      <c r="B432" s="3" t="s">
        <v>3748</v>
      </c>
      <c r="C432" s="3" t="s">
        <v>3749</v>
      </c>
      <c r="D432" s="3" t="s">
        <v>3750</v>
      </c>
      <c r="E432" s="3" t="s">
        <v>333</v>
      </c>
      <c r="F432" s="3" t="s">
        <v>3751</v>
      </c>
      <c r="G432" s="3" t="s">
        <v>3752</v>
      </c>
      <c r="I432" s="3" t="s">
        <v>63</v>
      </c>
      <c r="J432" s="3" t="s">
        <v>3728</v>
      </c>
      <c r="N432" s="3">
        <v>34</v>
      </c>
      <c r="P432" s="3">
        <v>32</v>
      </c>
      <c r="R432" s="3" t="s">
        <v>3</v>
      </c>
      <c r="S432" s="3" t="s">
        <v>19</v>
      </c>
      <c r="T432" s="15"/>
      <c r="U432" s="15"/>
      <c r="V432" s="207" t="s">
        <v>5151</v>
      </c>
      <c r="W432" s="3"/>
      <c r="X432" s="3"/>
      <c r="Z432" s="3"/>
      <c r="AA432" s="3"/>
      <c r="AB432" s="3"/>
    </row>
    <row r="433" spans="1:28" ht="15" customHeight="1" x14ac:dyDescent="0.35">
      <c r="A433" s="3">
        <v>1085</v>
      </c>
      <c r="B433" s="3" t="s">
        <v>3753</v>
      </c>
      <c r="C433" s="3" t="s">
        <v>3754</v>
      </c>
      <c r="D433" s="3" t="s">
        <v>3755</v>
      </c>
      <c r="E433" s="3" t="s">
        <v>310</v>
      </c>
      <c r="F433" s="3" t="s">
        <v>3756</v>
      </c>
      <c r="G433" s="7" t="s">
        <v>5172</v>
      </c>
      <c r="I433" s="3" t="s">
        <v>63</v>
      </c>
      <c r="J433" s="3" t="s">
        <v>3728</v>
      </c>
      <c r="N433" s="3">
        <v>6</v>
      </c>
      <c r="P433" s="3">
        <v>58</v>
      </c>
      <c r="R433" s="3" t="s">
        <v>3</v>
      </c>
      <c r="S433" s="3" t="s">
        <v>19</v>
      </c>
      <c r="T433" s="15"/>
      <c r="U433" s="15"/>
      <c r="V433" s="207" t="s">
        <v>5151</v>
      </c>
      <c r="W433" s="3"/>
      <c r="X433" s="3"/>
      <c r="Z433" s="3"/>
      <c r="AA433" s="3"/>
      <c r="AB433" s="3"/>
    </row>
    <row r="434" spans="1:28" ht="15" customHeight="1" x14ac:dyDescent="0.35">
      <c r="A434" s="3">
        <v>1086</v>
      </c>
      <c r="B434" s="3" t="s">
        <v>3757</v>
      </c>
      <c r="C434" s="3" t="s">
        <v>3758</v>
      </c>
      <c r="D434" s="3" t="s">
        <v>3745</v>
      </c>
      <c r="E434" s="3" t="s">
        <v>310</v>
      </c>
      <c r="F434" s="3" t="s">
        <v>3759</v>
      </c>
      <c r="G434" s="3" t="s">
        <v>3760</v>
      </c>
      <c r="I434" s="3" t="s">
        <v>63</v>
      </c>
      <c r="J434" s="3" t="s">
        <v>3728</v>
      </c>
      <c r="N434" s="3">
        <v>305</v>
      </c>
      <c r="P434" s="3">
        <v>43</v>
      </c>
      <c r="R434" s="3" t="s">
        <v>3</v>
      </c>
      <c r="S434" s="3" t="s">
        <v>19</v>
      </c>
      <c r="T434" s="15"/>
      <c r="U434" s="15"/>
      <c r="V434" s="207" t="s">
        <v>5151</v>
      </c>
      <c r="W434" s="3"/>
      <c r="X434" s="3"/>
      <c r="Z434" s="3"/>
      <c r="AA434" s="3"/>
      <c r="AB434" s="3"/>
    </row>
    <row r="435" spans="1:28" ht="15" customHeight="1" x14ac:dyDescent="0.35">
      <c r="A435" s="3">
        <v>1087</v>
      </c>
      <c r="B435" s="3" t="s">
        <v>3761</v>
      </c>
      <c r="C435" s="3" t="s">
        <v>3762</v>
      </c>
      <c r="D435" s="3" t="s">
        <v>3763</v>
      </c>
      <c r="E435" s="3" t="s">
        <v>556</v>
      </c>
      <c r="F435" s="3" t="s">
        <v>3764</v>
      </c>
      <c r="G435" s="3" t="s">
        <v>488</v>
      </c>
      <c r="I435" s="3" t="s">
        <v>63</v>
      </c>
      <c r="J435" s="3" t="s">
        <v>3728</v>
      </c>
      <c r="P435" s="3">
        <v>32</v>
      </c>
      <c r="R435" s="3" t="s">
        <v>3</v>
      </c>
      <c r="S435" s="3" t="s">
        <v>19</v>
      </c>
      <c r="T435" s="15"/>
      <c r="U435" s="15"/>
      <c r="V435" s="207" t="s">
        <v>5151</v>
      </c>
      <c r="W435" s="3"/>
      <c r="X435" s="3"/>
      <c r="Z435" s="3"/>
      <c r="AA435" s="3"/>
      <c r="AB435" s="3"/>
    </row>
    <row r="436" spans="1:28" ht="15" customHeight="1" x14ac:dyDescent="0.35">
      <c r="A436" s="3">
        <v>1088</v>
      </c>
      <c r="B436" s="3" t="s">
        <v>3765</v>
      </c>
      <c r="C436" s="3" t="s">
        <v>3766</v>
      </c>
      <c r="D436" s="3" t="s">
        <v>3731</v>
      </c>
      <c r="E436" s="3" t="s">
        <v>556</v>
      </c>
      <c r="F436" s="3" t="s">
        <v>3767</v>
      </c>
      <c r="G436" s="3" t="s">
        <v>3768</v>
      </c>
      <c r="I436" s="3" t="s">
        <v>63</v>
      </c>
      <c r="J436" s="3" t="s">
        <v>3728</v>
      </c>
      <c r="P436" s="3">
        <v>11</v>
      </c>
      <c r="R436" s="3" t="s">
        <v>3</v>
      </c>
      <c r="S436" s="3" t="s">
        <v>19</v>
      </c>
      <c r="T436" s="15"/>
      <c r="U436" s="15"/>
      <c r="V436" s="207" t="s">
        <v>5151</v>
      </c>
      <c r="W436" s="3"/>
      <c r="X436" s="3"/>
      <c r="Z436" s="3"/>
      <c r="AA436" s="3"/>
      <c r="AB436" s="3"/>
    </row>
    <row r="437" spans="1:28" ht="15" customHeight="1" x14ac:dyDescent="0.35">
      <c r="A437" s="3">
        <v>1089</v>
      </c>
      <c r="B437" s="3" t="s">
        <v>3769</v>
      </c>
      <c r="C437" s="3" t="s">
        <v>3770</v>
      </c>
      <c r="D437" s="3" t="s">
        <v>3771</v>
      </c>
      <c r="E437" s="3" t="s">
        <v>310</v>
      </c>
      <c r="F437" s="3" t="s">
        <v>3772</v>
      </c>
      <c r="G437" s="7" t="s">
        <v>5173</v>
      </c>
      <c r="I437" s="3" t="s">
        <v>63</v>
      </c>
      <c r="J437" s="3" t="s">
        <v>3728</v>
      </c>
      <c r="N437" s="3">
        <v>10</v>
      </c>
      <c r="P437" s="3">
        <v>70</v>
      </c>
      <c r="R437" s="3" t="s">
        <v>3</v>
      </c>
      <c r="S437" s="3" t="s">
        <v>19</v>
      </c>
      <c r="T437" s="15"/>
      <c r="U437" s="15"/>
      <c r="V437" s="207" t="s">
        <v>5151</v>
      </c>
      <c r="W437" s="3"/>
      <c r="X437" s="3"/>
      <c r="Z437" s="3"/>
      <c r="AA437" s="3"/>
      <c r="AB437" s="3"/>
    </row>
    <row r="438" spans="1:28" ht="15" customHeight="1" x14ac:dyDescent="0.35">
      <c r="A438" s="3">
        <v>1090</v>
      </c>
      <c r="B438" s="3" t="s">
        <v>3773</v>
      </c>
      <c r="C438" s="3" t="s">
        <v>3774</v>
      </c>
      <c r="D438" s="3" t="s">
        <v>154</v>
      </c>
      <c r="E438" s="3" t="s">
        <v>295</v>
      </c>
      <c r="F438" s="3" t="s">
        <v>3775</v>
      </c>
      <c r="G438" s="7" t="s">
        <v>4993</v>
      </c>
      <c r="I438" s="3" t="s">
        <v>63</v>
      </c>
      <c r="J438" s="3" t="s">
        <v>3728</v>
      </c>
      <c r="N438" s="3">
        <v>15</v>
      </c>
      <c r="P438" s="3">
        <v>37</v>
      </c>
      <c r="R438" s="3" t="s">
        <v>3</v>
      </c>
      <c r="S438" s="3" t="s">
        <v>19</v>
      </c>
      <c r="T438" s="15"/>
      <c r="U438" s="15"/>
      <c r="V438" s="207" t="s">
        <v>5151</v>
      </c>
      <c r="W438" s="3"/>
      <c r="X438" s="3"/>
      <c r="Z438" s="3"/>
      <c r="AA438" s="3"/>
      <c r="AB438" s="3"/>
    </row>
    <row r="439" spans="1:28" ht="15" customHeight="1" x14ac:dyDescent="0.35">
      <c r="A439" s="3">
        <v>1091</v>
      </c>
      <c r="B439" s="3" t="s">
        <v>3776</v>
      </c>
      <c r="C439" s="3" t="s">
        <v>3777</v>
      </c>
      <c r="D439" s="3" t="s">
        <v>3726</v>
      </c>
      <c r="E439" s="3" t="s">
        <v>288</v>
      </c>
      <c r="F439" s="3" t="s">
        <v>3778</v>
      </c>
      <c r="G439" s="3" t="s">
        <v>3779</v>
      </c>
      <c r="I439" s="3" t="s">
        <v>63</v>
      </c>
      <c r="J439" s="3" t="s">
        <v>3728</v>
      </c>
      <c r="N439" s="3">
        <v>19</v>
      </c>
      <c r="P439" s="3">
        <v>24</v>
      </c>
      <c r="R439" s="3" t="s">
        <v>3</v>
      </c>
      <c r="S439" s="3" t="s">
        <v>19</v>
      </c>
      <c r="T439" s="15"/>
      <c r="U439" s="15"/>
      <c r="V439" s="207" t="s">
        <v>5151</v>
      </c>
      <c r="W439" s="3"/>
      <c r="X439" s="3"/>
      <c r="Z439" s="3"/>
      <c r="AA439" s="3"/>
      <c r="AB439" s="3"/>
    </row>
    <row r="440" spans="1:28" ht="15" customHeight="1" x14ac:dyDescent="0.35">
      <c r="A440" s="3">
        <v>1092</v>
      </c>
      <c r="B440" s="3" t="s">
        <v>3780</v>
      </c>
      <c r="C440" s="3" t="s">
        <v>3781</v>
      </c>
      <c r="D440" s="3" t="s">
        <v>3782</v>
      </c>
      <c r="E440" s="3" t="s">
        <v>288</v>
      </c>
      <c r="F440" s="3" t="s">
        <v>3783</v>
      </c>
      <c r="G440" s="3" t="s">
        <v>3784</v>
      </c>
      <c r="I440" s="3" t="s">
        <v>63</v>
      </c>
      <c r="J440" s="3" t="s">
        <v>3728</v>
      </c>
      <c r="N440" s="3">
        <v>17</v>
      </c>
      <c r="P440" s="3">
        <v>77</v>
      </c>
      <c r="R440" s="3" t="s">
        <v>3</v>
      </c>
      <c r="S440" s="3" t="s">
        <v>19</v>
      </c>
      <c r="T440" s="15"/>
      <c r="U440" s="15"/>
      <c r="V440" s="207" t="s">
        <v>5151</v>
      </c>
      <c r="W440" s="3"/>
      <c r="X440" s="3"/>
      <c r="Z440" s="3"/>
      <c r="AA440" s="3"/>
      <c r="AB440" s="3"/>
    </row>
    <row r="441" spans="1:28" ht="15" customHeight="1" x14ac:dyDescent="0.35">
      <c r="A441" s="3">
        <v>1093</v>
      </c>
      <c r="B441" s="3" t="s">
        <v>3785</v>
      </c>
      <c r="C441" s="3" t="s">
        <v>3786</v>
      </c>
      <c r="D441" s="3" t="s">
        <v>116</v>
      </c>
      <c r="E441" s="3" t="s">
        <v>302</v>
      </c>
      <c r="F441" s="3" t="s">
        <v>3787</v>
      </c>
      <c r="G441" s="3" t="s">
        <v>3788</v>
      </c>
      <c r="I441" s="3" t="s">
        <v>63</v>
      </c>
      <c r="J441" s="3" t="s">
        <v>3728</v>
      </c>
      <c r="N441" s="3">
        <v>89</v>
      </c>
      <c r="P441" s="3">
        <v>63</v>
      </c>
      <c r="R441" s="3" t="s">
        <v>3</v>
      </c>
      <c r="S441" s="3" t="s">
        <v>19</v>
      </c>
      <c r="T441" s="15"/>
      <c r="U441" s="15"/>
      <c r="V441" s="207" t="s">
        <v>5151</v>
      </c>
      <c r="W441" s="3"/>
      <c r="X441" s="3"/>
      <c r="Z441" s="3"/>
      <c r="AA441" s="3"/>
      <c r="AB441" s="3"/>
    </row>
    <row r="442" spans="1:28" ht="15" customHeight="1" x14ac:dyDescent="0.35">
      <c r="A442" s="3">
        <v>1094</v>
      </c>
      <c r="B442" s="3" t="s">
        <v>3789</v>
      </c>
      <c r="C442" s="3" t="s">
        <v>3790</v>
      </c>
      <c r="D442" s="3" t="s">
        <v>3791</v>
      </c>
      <c r="E442" s="3" t="s">
        <v>310</v>
      </c>
      <c r="F442" s="3" t="s">
        <v>3707</v>
      </c>
      <c r="G442" s="7" t="s">
        <v>4893</v>
      </c>
      <c r="I442" s="3" t="s">
        <v>63</v>
      </c>
      <c r="J442" s="3" t="s">
        <v>3728</v>
      </c>
      <c r="N442" s="3">
        <v>216</v>
      </c>
      <c r="P442" s="3">
        <v>153</v>
      </c>
      <c r="R442" s="3" t="s">
        <v>3</v>
      </c>
      <c r="S442" s="3" t="s">
        <v>19</v>
      </c>
      <c r="T442" s="15"/>
      <c r="U442" s="15"/>
      <c r="V442" s="207" t="s">
        <v>5151</v>
      </c>
      <c r="W442" s="3"/>
      <c r="X442" s="3"/>
      <c r="Z442" s="3"/>
      <c r="AA442" s="3"/>
      <c r="AB442" s="3"/>
    </row>
    <row r="443" spans="1:28" ht="15" customHeight="1" x14ac:dyDescent="0.35">
      <c r="A443" s="3">
        <v>1095</v>
      </c>
      <c r="B443" s="3" t="s">
        <v>3792</v>
      </c>
      <c r="C443" s="3" t="s">
        <v>3793</v>
      </c>
      <c r="D443" s="3" t="s">
        <v>3735</v>
      </c>
      <c r="E443" s="3" t="s">
        <v>639</v>
      </c>
      <c r="F443" s="3" t="s">
        <v>3794</v>
      </c>
      <c r="G443" s="7" t="s">
        <v>4915</v>
      </c>
      <c r="I443" s="3" t="s">
        <v>63</v>
      </c>
      <c r="J443" s="3" t="s">
        <v>3728</v>
      </c>
      <c r="N443" s="3">
        <v>263</v>
      </c>
      <c r="P443" s="3">
        <v>18</v>
      </c>
      <c r="R443" s="3" t="s">
        <v>3</v>
      </c>
      <c r="S443" s="3" t="s">
        <v>19</v>
      </c>
      <c r="T443" s="15"/>
      <c r="U443" s="15"/>
      <c r="V443" s="207" t="s">
        <v>5151</v>
      </c>
      <c r="W443" s="3"/>
      <c r="X443" s="3"/>
      <c r="Z443" s="3"/>
      <c r="AA443" s="3"/>
      <c r="AB443" s="3"/>
    </row>
    <row r="444" spans="1:28" ht="15" customHeight="1" x14ac:dyDescent="0.35">
      <c r="A444" s="3">
        <v>1096</v>
      </c>
      <c r="B444" s="3" t="s">
        <v>3795</v>
      </c>
      <c r="C444" s="3" t="s">
        <v>3796</v>
      </c>
      <c r="D444" s="3" t="s">
        <v>3737</v>
      </c>
      <c r="E444" s="3" t="s">
        <v>295</v>
      </c>
      <c r="F444" s="3" t="s">
        <v>3797</v>
      </c>
      <c r="G444" s="3" t="s">
        <v>3798</v>
      </c>
      <c r="I444" s="3" t="s">
        <v>63</v>
      </c>
      <c r="J444" s="3" t="s">
        <v>3728</v>
      </c>
      <c r="N444" s="3">
        <v>24</v>
      </c>
      <c r="P444" s="3">
        <v>55</v>
      </c>
      <c r="R444" s="3" t="s">
        <v>3</v>
      </c>
      <c r="S444" s="3" t="s">
        <v>19</v>
      </c>
      <c r="T444" s="15"/>
      <c r="U444" s="15"/>
      <c r="V444" s="207" t="s">
        <v>5151</v>
      </c>
      <c r="W444" s="3"/>
      <c r="X444" s="3"/>
      <c r="Z444" s="3"/>
      <c r="AA444" s="3"/>
      <c r="AB444" s="3"/>
    </row>
    <row r="445" spans="1:28" ht="15" customHeight="1" x14ac:dyDescent="0.35">
      <c r="A445" s="3">
        <v>1097</v>
      </c>
      <c r="B445" s="3" t="s">
        <v>3799</v>
      </c>
      <c r="C445" s="3" t="s">
        <v>3800</v>
      </c>
      <c r="D445" s="3" t="s">
        <v>3801</v>
      </c>
      <c r="E445" s="3" t="s">
        <v>639</v>
      </c>
      <c r="F445" s="3" t="s">
        <v>3802</v>
      </c>
      <c r="G445" s="9" t="s">
        <v>4996</v>
      </c>
      <c r="I445" s="3" t="s">
        <v>63</v>
      </c>
      <c r="J445" s="3" t="s">
        <v>3803</v>
      </c>
      <c r="N445" s="3">
        <v>47</v>
      </c>
      <c r="P445" s="3">
        <v>31</v>
      </c>
      <c r="R445" s="3" t="s">
        <v>3</v>
      </c>
      <c r="S445" s="3" t="s">
        <v>19</v>
      </c>
      <c r="T445" s="15"/>
      <c r="U445" s="15"/>
      <c r="V445" s="207" t="s">
        <v>5151</v>
      </c>
      <c r="W445" s="3"/>
      <c r="X445" s="3"/>
      <c r="Z445" s="3"/>
      <c r="AA445" s="3"/>
      <c r="AB445" s="3"/>
    </row>
    <row r="446" spans="1:28" ht="15" customHeight="1" x14ac:dyDescent="0.35">
      <c r="A446" s="3">
        <v>1098</v>
      </c>
      <c r="B446" s="3" t="s">
        <v>3804</v>
      </c>
      <c r="C446" s="3" t="s">
        <v>3805</v>
      </c>
      <c r="D446" s="3" t="s">
        <v>3726</v>
      </c>
      <c r="E446" s="3" t="s">
        <v>310</v>
      </c>
      <c r="F446" s="3" t="s">
        <v>3806</v>
      </c>
      <c r="G446" s="3" t="s">
        <v>3807</v>
      </c>
      <c r="I446" s="3" t="s">
        <v>63</v>
      </c>
      <c r="J446" s="3" t="s">
        <v>3728</v>
      </c>
      <c r="N446" s="3">
        <v>6</v>
      </c>
      <c r="P446" s="3">
        <v>20</v>
      </c>
      <c r="R446" s="3" t="s">
        <v>3</v>
      </c>
      <c r="S446" s="3" t="s">
        <v>19</v>
      </c>
      <c r="T446" s="15"/>
      <c r="U446" s="15"/>
      <c r="V446" s="207" t="s">
        <v>5151</v>
      </c>
      <c r="W446" s="3"/>
      <c r="X446" s="3"/>
      <c r="Z446" s="3"/>
      <c r="AA446" s="3"/>
      <c r="AB446" s="3"/>
    </row>
    <row r="447" spans="1:28" ht="15" customHeight="1" x14ac:dyDescent="0.35">
      <c r="A447" s="3">
        <v>1099</v>
      </c>
      <c r="B447" s="3" t="s">
        <v>3808</v>
      </c>
      <c r="C447" s="3" t="s">
        <v>3809</v>
      </c>
      <c r="D447" s="3" t="s">
        <v>3810</v>
      </c>
      <c r="E447" s="3" t="s">
        <v>295</v>
      </c>
      <c r="F447" s="3" t="s">
        <v>3811</v>
      </c>
      <c r="G447" s="3" t="s">
        <v>3812</v>
      </c>
      <c r="I447" s="3" t="s">
        <v>63</v>
      </c>
      <c r="J447" s="3" t="s">
        <v>3728</v>
      </c>
      <c r="N447" s="3">
        <v>218</v>
      </c>
      <c r="P447" s="3">
        <v>104</v>
      </c>
      <c r="R447" s="3" t="s">
        <v>3</v>
      </c>
      <c r="S447" s="3" t="s">
        <v>19</v>
      </c>
      <c r="T447" s="15"/>
      <c r="U447" s="15"/>
      <c r="V447" s="207" t="s">
        <v>5151</v>
      </c>
      <c r="W447" s="3"/>
      <c r="X447" s="3"/>
      <c r="Z447" s="3"/>
      <c r="AA447" s="3"/>
      <c r="AB447" s="3"/>
    </row>
    <row r="448" spans="1:28" ht="15" customHeight="1" x14ac:dyDescent="0.35">
      <c r="A448" s="3">
        <v>1101</v>
      </c>
      <c r="B448" s="3" t="s">
        <v>3814</v>
      </c>
      <c r="C448" s="3" t="s">
        <v>3815</v>
      </c>
      <c r="D448" s="3" t="s">
        <v>3782</v>
      </c>
      <c r="E448" s="3" t="s">
        <v>288</v>
      </c>
      <c r="F448" s="3" t="s">
        <v>3816</v>
      </c>
      <c r="G448" s="7" t="s">
        <v>4962</v>
      </c>
      <c r="I448" s="3" t="s">
        <v>63</v>
      </c>
      <c r="J448" s="3" t="s">
        <v>3728</v>
      </c>
      <c r="N448" s="3">
        <v>163</v>
      </c>
      <c r="P448" s="3">
        <v>29</v>
      </c>
      <c r="R448" s="3" t="s">
        <v>3</v>
      </c>
      <c r="S448" s="3" t="s">
        <v>19</v>
      </c>
      <c r="T448" s="15"/>
      <c r="U448" s="15"/>
      <c r="V448" s="207" t="s">
        <v>5151</v>
      </c>
      <c r="W448" s="3"/>
      <c r="X448" s="3"/>
      <c r="Z448" s="3"/>
      <c r="AA448" s="3"/>
      <c r="AB448" s="3"/>
    </row>
    <row r="449" spans="1:28" ht="15" customHeight="1" x14ac:dyDescent="0.35">
      <c r="A449" s="3">
        <v>1102</v>
      </c>
      <c r="B449" s="3" t="s">
        <v>3817</v>
      </c>
      <c r="C449" s="3" t="s">
        <v>3818</v>
      </c>
      <c r="D449" s="3" t="s">
        <v>3819</v>
      </c>
      <c r="E449" s="3" t="s">
        <v>295</v>
      </c>
      <c r="F449" s="3" t="s">
        <v>3820</v>
      </c>
      <c r="G449" s="7" t="s">
        <v>5174</v>
      </c>
      <c r="I449" s="3" t="s">
        <v>63</v>
      </c>
      <c r="J449" s="3" t="s">
        <v>3728</v>
      </c>
      <c r="N449" s="3">
        <v>14</v>
      </c>
      <c r="P449" s="3">
        <v>54</v>
      </c>
      <c r="R449" s="3" t="s">
        <v>3</v>
      </c>
      <c r="S449" s="3" t="s">
        <v>19</v>
      </c>
      <c r="T449" s="15"/>
      <c r="U449" s="15"/>
      <c r="V449" s="207" t="s">
        <v>5151</v>
      </c>
      <c r="W449" s="3"/>
      <c r="X449" s="3"/>
      <c r="Z449" s="3"/>
      <c r="AA449" s="3"/>
      <c r="AB449" s="3"/>
    </row>
    <row r="450" spans="1:28" ht="15" customHeight="1" x14ac:dyDescent="0.35">
      <c r="A450" s="3">
        <v>1103</v>
      </c>
      <c r="B450" s="3" t="s">
        <v>3821</v>
      </c>
      <c r="C450" s="3" t="s">
        <v>3822</v>
      </c>
      <c r="D450" s="3" t="s">
        <v>3745</v>
      </c>
      <c r="E450" s="3" t="s">
        <v>333</v>
      </c>
      <c r="F450" s="3" t="s">
        <v>3823</v>
      </c>
      <c r="G450" s="3" t="s">
        <v>3824</v>
      </c>
      <c r="I450" s="3" t="s">
        <v>63</v>
      </c>
      <c r="J450" s="3" t="s">
        <v>3728</v>
      </c>
      <c r="N450" s="3">
        <v>29</v>
      </c>
      <c r="P450" s="3">
        <v>59</v>
      </c>
      <c r="R450" s="3" t="s">
        <v>3</v>
      </c>
      <c r="S450" s="3" t="s">
        <v>19</v>
      </c>
      <c r="T450" s="15"/>
      <c r="U450" s="15"/>
      <c r="V450" s="207" t="s">
        <v>5151</v>
      </c>
      <c r="W450" s="3"/>
      <c r="X450" s="3"/>
      <c r="Z450" s="3"/>
      <c r="AA450" s="3"/>
      <c r="AB450" s="3"/>
    </row>
    <row r="451" spans="1:28" ht="15" customHeight="1" x14ac:dyDescent="0.35">
      <c r="A451" s="3">
        <v>1104</v>
      </c>
      <c r="B451" s="3" t="s">
        <v>3825</v>
      </c>
      <c r="C451" s="3" t="s">
        <v>3826</v>
      </c>
      <c r="D451" s="3" t="s">
        <v>3827</v>
      </c>
      <c r="E451" s="3" t="s">
        <v>333</v>
      </c>
      <c r="F451" s="3" t="s">
        <v>3828</v>
      </c>
      <c r="G451" s="3" t="s">
        <v>3829</v>
      </c>
      <c r="I451" s="3" t="s">
        <v>63</v>
      </c>
      <c r="J451" s="3" t="s">
        <v>3728</v>
      </c>
      <c r="N451" s="3">
        <v>149</v>
      </c>
      <c r="P451" s="3">
        <v>38</v>
      </c>
      <c r="R451" s="3" t="s">
        <v>3</v>
      </c>
      <c r="S451" s="3" t="s">
        <v>19</v>
      </c>
      <c r="T451" s="15"/>
      <c r="U451" s="15"/>
      <c r="V451" s="207" t="s">
        <v>5151</v>
      </c>
      <c r="W451" s="3"/>
      <c r="X451" s="3"/>
      <c r="Z451" s="3"/>
      <c r="AA451" s="3"/>
      <c r="AB451" s="3"/>
    </row>
    <row r="452" spans="1:28" ht="15" customHeight="1" x14ac:dyDescent="0.35">
      <c r="A452" s="3">
        <v>1105</v>
      </c>
      <c r="B452" s="3" t="s">
        <v>3830</v>
      </c>
      <c r="C452" s="3" t="s">
        <v>3831</v>
      </c>
      <c r="D452" s="3" t="s">
        <v>3782</v>
      </c>
      <c r="E452" s="3" t="s">
        <v>310</v>
      </c>
      <c r="F452" s="3" t="s">
        <v>3832</v>
      </c>
      <c r="G452" s="3" t="s">
        <v>3833</v>
      </c>
      <c r="I452" s="3" t="s">
        <v>63</v>
      </c>
      <c r="J452" s="3" t="s">
        <v>3728</v>
      </c>
      <c r="N452" s="3">
        <v>97</v>
      </c>
      <c r="P452" s="3">
        <v>48</v>
      </c>
      <c r="R452" s="3" t="s">
        <v>3</v>
      </c>
      <c r="S452" s="3" t="s">
        <v>19</v>
      </c>
      <c r="T452" s="15"/>
      <c r="U452" s="15"/>
      <c r="V452" s="207" t="s">
        <v>5151</v>
      </c>
      <c r="W452" s="3"/>
      <c r="X452" s="3"/>
      <c r="Z452" s="3"/>
      <c r="AA452" s="3"/>
      <c r="AB452" s="3"/>
    </row>
    <row r="453" spans="1:28" ht="15" customHeight="1" x14ac:dyDescent="0.35">
      <c r="A453" s="3">
        <v>1106</v>
      </c>
      <c r="B453" s="3" t="s">
        <v>3834</v>
      </c>
      <c r="C453" s="3" t="s">
        <v>3835</v>
      </c>
      <c r="D453" s="3" t="s">
        <v>116</v>
      </c>
      <c r="E453" s="3" t="s">
        <v>295</v>
      </c>
      <c r="F453" s="3" t="s">
        <v>3836</v>
      </c>
      <c r="G453" s="7" t="s">
        <v>4982</v>
      </c>
      <c r="I453" s="3" t="s">
        <v>63</v>
      </c>
      <c r="J453" s="3" t="s">
        <v>3728</v>
      </c>
      <c r="N453" s="3">
        <v>186</v>
      </c>
      <c r="P453" s="3">
        <v>34</v>
      </c>
      <c r="R453" s="3" t="s">
        <v>3</v>
      </c>
      <c r="S453" s="3" t="s">
        <v>19</v>
      </c>
      <c r="T453" s="15"/>
      <c r="U453" s="15"/>
      <c r="V453" s="207" t="s">
        <v>5151</v>
      </c>
      <c r="W453" s="3"/>
      <c r="X453" s="3"/>
      <c r="Z453" s="3"/>
      <c r="AA453" s="3"/>
      <c r="AB453" s="3"/>
    </row>
    <row r="454" spans="1:28" ht="15" customHeight="1" x14ac:dyDescent="0.35">
      <c r="A454" s="3">
        <v>1107</v>
      </c>
      <c r="B454" s="3" t="s">
        <v>3837</v>
      </c>
      <c r="C454" s="3" t="s">
        <v>3838</v>
      </c>
      <c r="D454" s="3" t="s">
        <v>3839</v>
      </c>
      <c r="E454" s="3" t="s">
        <v>493</v>
      </c>
      <c r="F454" s="3" t="s">
        <v>3840</v>
      </c>
      <c r="G454" s="5" t="s">
        <v>5000</v>
      </c>
      <c r="I454" s="3" t="s">
        <v>63</v>
      </c>
      <c r="J454" s="3" t="s">
        <v>3728</v>
      </c>
      <c r="N454" s="3">
        <v>33</v>
      </c>
      <c r="P454" s="3">
        <v>44</v>
      </c>
      <c r="R454" s="3" t="s">
        <v>3</v>
      </c>
      <c r="S454" s="3" t="s">
        <v>19</v>
      </c>
      <c r="T454" s="15"/>
      <c r="U454" s="15"/>
      <c r="V454" s="207" t="s">
        <v>5151</v>
      </c>
      <c r="W454" s="3"/>
      <c r="X454" s="3"/>
      <c r="Z454" s="3"/>
      <c r="AA454" s="3"/>
      <c r="AB454" s="3"/>
    </row>
    <row r="455" spans="1:28" ht="15" customHeight="1" x14ac:dyDescent="0.35">
      <c r="A455" s="3">
        <v>1108</v>
      </c>
      <c r="B455" s="3" t="s">
        <v>3841</v>
      </c>
      <c r="C455" s="3" t="s">
        <v>3842</v>
      </c>
      <c r="D455" s="3" t="s">
        <v>3843</v>
      </c>
      <c r="E455" s="3" t="s">
        <v>288</v>
      </c>
      <c r="F455" s="3" t="s">
        <v>3844</v>
      </c>
      <c r="G455" s="7" t="s">
        <v>4956</v>
      </c>
      <c r="I455" s="3" t="s">
        <v>63</v>
      </c>
      <c r="J455" s="3" t="s">
        <v>3728</v>
      </c>
      <c r="N455" s="3">
        <v>15</v>
      </c>
      <c r="P455" s="3">
        <v>47</v>
      </c>
      <c r="R455" s="3" t="s">
        <v>3</v>
      </c>
      <c r="S455" s="3" t="s">
        <v>19</v>
      </c>
      <c r="T455" s="15"/>
      <c r="U455" s="15"/>
      <c r="V455" s="207" t="s">
        <v>5151</v>
      </c>
      <c r="W455" s="3"/>
      <c r="X455" s="3"/>
      <c r="Z455" s="3"/>
      <c r="AA455" s="3"/>
      <c r="AB455" s="3"/>
    </row>
    <row r="456" spans="1:28" ht="15" customHeight="1" x14ac:dyDescent="0.35">
      <c r="A456" s="3">
        <v>1109</v>
      </c>
      <c r="B456" s="3" t="s">
        <v>3845</v>
      </c>
      <c r="C456" s="3" t="s">
        <v>3846</v>
      </c>
      <c r="D456" s="3" t="s">
        <v>3741</v>
      </c>
      <c r="E456" s="3" t="s">
        <v>556</v>
      </c>
      <c r="F456" s="3" t="s">
        <v>3847</v>
      </c>
      <c r="G456" s="4" t="s">
        <v>4884</v>
      </c>
      <c r="I456" s="3" t="s">
        <v>63</v>
      </c>
      <c r="J456" s="3" t="s">
        <v>3728</v>
      </c>
      <c r="N456" s="3">
        <v>5</v>
      </c>
      <c r="P456" s="3">
        <v>65</v>
      </c>
      <c r="R456" s="3" t="s">
        <v>3</v>
      </c>
      <c r="S456" s="3" t="s">
        <v>19</v>
      </c>
      <c r="T456" s="15"/>
      <c r="U456" s="15"/>
      <c r="V456" s="207" t="s">
        <v>5151</v>
      </c>
      <c r="W456" s="3"/>
      <c r="X456" s="3"/>
      <c r="Z456" s="3"/>
      <c r="AA456" s="3"/>
      <c r="AB456" s="3"/>
    </row>
    <row r="457" spans="1:28" ht="15" customHeight="1" x14ac:dyDescent="0.35">
      <c r="A457" s="3">
        <v>1110</v>
      </c>
      <c r="B457" s="3" t="s">
        <v>3848</v>
      </c>
      <c r="C457" s="3" t="s">
        <v>3849</v>
      </c>
      <c r="D457" s="3" t="s">
        <v>3850</v>
      </c>
      <c r="E457" s="3" t="s">
        <v>333</v>
      </c>
      <c r="F457" s="3" t="s">
        <v>3851</v>
      </c>
      <c r="G457" s="7" t="s">
        <v>5015</v>
      </c>
      <c r="I457" s="3" t="s">
        <v>63</v>
      </c>
      <c r="J457" s="3" t="s">
        <v>3728</v>
      </c>
      <c r="N457" s="3">
        <v>21</v>
      </c>
      <c r="P457" s="3">
        <v>56</v>
      </c>
      <c r="R457" s="3" t="s">
        <v>3</v>
      </c>
      <c r="S457" s="3" t="s">
        <v>19</v>
      </c>
      <c r="T457" s="15"/>
      <c r="U457" s="15"/>
      <c r="V457" s="207" t="s">
        <v>5151</v>
      </c>
      <c r="W457" s="3"/>
      <c r="X457" s="3"/>
      <c r="Z457" s="3"/>
      <c r="AA457" s="3"/>
      <c r="AB457" s="3"/>
    </row>
    <row r="458" spans="1:28" ht="15" customHeight="1" x14ac:dyDescent="0.35">
      <c r="A458" s="3">
        <v>1111</v>
      </c>
      <c r="B458" s="3" t="s">
        <v>3852</v>
      </c>
      <c r="C458" s="3" t="s">
        <v>3853</v>
      </c>
      <c r="D458" s="3" t="s">
        <v>3839</v>
      </c>
      <c r="E458" s="3" t="s">
        <v>288</v>
      </c>
      <c r="F458" s="3" t="s">
        <v>3854</v>
      </c>
      <c r="G458" s="8" t="s">
        <v>5175</v>
      </c>
      <c r="I458" s="3" t="s">
        <v>63</v>
      </c>
      <c r="J458" s="3" t="s">
        <v>3728</v>
      </c>
      <c r="N458" s="3">
        <v>10</v>
      </c>
      <c r="P458" s="3">
        <v>50</v>
      </c>
      <c r="R458" s="3" t="s">
        <v>3</v>
      </c>
      <c r="S458" s="3" t="s">
        <v>19</v>
      </c>
      <c r="T458" s="15"/>
      <c r="U458" s="15"/>
      <c r="V458" s="207" t="s">
        <v>5151</v>
      </c>
      <c r="W458" s="3"/>
      <c r="X458" s="3"/>
      <c r="Z458" s="3"/>
      <c r="AA458" s="3"/>
      <c r="AB458" s="3"/>
    </row>
    <row r="459" spans="1:28" ht="15" customHeight="1" x14ac:dyDescent="0.35">
      <c r="A459" s="3">
        <v>1112</v>
      </c>
      <c r="B459" s="3" t="s">
        <v>3855</v>
      </c>
      <c r="C459" s="3" t="s">
        <v>3856</v>
      </c>
      <c r="D459" s="3" t="s">
        <v>3857</v>
      </c>
      <c r="E459" s="3" t="s">
        <v>302</v>
      </c>
      <c r="F459" s="3" t="s">
        <v>3858</v>
      </c>
      <c r="G459" s="7" t="s">
        <v>5176</v>
      </c>
      <c r="I459" s="3" t="s">
        <v>63</v>
      </c>
      <c r="J459" s="3" t="s">
        <v>3728</v>
      </c>
      <c r="N459" s="3">
        <v>285</v>
      </c>
      <c r="P459" s="3">
        <v>49</v>
      </c>
      <c r="R459" s="3" t="s">
        <v>3</v>
      </c>
      <c r="S459" s="3" t="s">
        <v>19</v>
      </c>
      <c r="T459" s="15"/>
      <c r="U459" s="15"/>
      <c r="V459" s="207" t="s">
        <v>5151</v>
      </c>
      <c r="W459" s="3"/>
      <c r="X459" s="3"/>
      <c r="Z459" s="3"/>
      <c r="AA459" s="3"/>
      <c r="AB459" s="3"/>
    </row>
    <row r="460" spans="1:28" ht="15" customHeight="1" x14ac:dyDescent="0.35">
      <c r="A460" s="3">
        <v>1114</v>
      </c>
      <c r="B460" s="3" t="s">
        <v>3862</v>
      </c>
      <c r="C460" s="3" t="s">
        <v>3863</v>
      </c>
      <c r="D460" s="3" t="s">
        <v>3726</v>
      </c>
      <c r="E460" s="3" t="s">
        <v>333</v>
      </c>
      <c r="F460" s="3" t="s">
        <v>3864</v>
      </c>
      <c r="G460" s="3" t="s">
        <v>3865</v>
      </c>
      <c r="I460" s="3" t="s">
        <v>63</v>
      </c>
      <c r="J460" s="3" t="s">
        <v>3728</v>
      </c>
      <c r="N460" s="3">
        <v>10</v>
      </c>
      <c r="P460" s="3">
        <v>18</v>
      </c>
      <c r="R460" s="3" t="s">
        <v>3</v>
      </c>
      <c r="S460" s="3" t="s">
        <v>19</v>
      </c>
      <c r="T460" s="15"/>
      <c r="U460" s="15"/>
      <c r="V460" s="207" t="s">
        <v>5151</v>
      </c>
      <c r="W460" s="3"/>
      <c r="X460" s="3"/>
      <c r="Z460" s="3"/>
      <c r="AA460" s="3"/>
      <c r="AB460" s="3"/>
    </row>
    <row r="461" spans="1:28" ht="15" customHeight="1" x14ac:dyDescent="0.35">
      <c r="A461" s="3">
        <v>1115</v>
      </c>
      <c r="B461" s="3" t="s">
        <v>3866</v>
      </c>
      <c r="C461" s="3" t="s">
        <v>3867</v>
      </c>
      <c r="D461" s="3" t="s">
        <v>3737</v>
      </c>
      <c r="E461" s="3" t="s">
        <v>295</v>
      </c>
      <c r="F461" s="3" t="s">
        <v>3868</v>
      </c>
      <c r="G461" s="7" t="s">
        <v>4909</v>
      </c>
      <c r="I461" s="3" t="s">
        <v>63</v>
      </c>
      <c r="J461" s="3" t="s">
        <v>3728</v>
      </c>
      <c r="N461" s="3">
        <v>5</v>
      </c>
      <c r="P461" s="3">
        <v>61</v>
      </c>
      <c r="R461" s="3" t="s">
        <v>3</v>
      </c>
      <c r="S461" s="3" t="s">
        <v>19</v>
      </c>
      <c r="T461" s="15"/>
      <c r="U461" s="15"/>
      <c r="V461" s="207" t="s">
        <v>5151</v>
      </c>
      <c r="W461" s="3"/>
      <c r="X461" s="3"/>
      <c r="Z461" s="3"/>
      <c r="AA461" s="3"/>
      <c r="AB461" s="3"/>
    </row>
    <row r="462" spans="1:28" ht="15" customHeight="1" x14ac:dyDescent="0.35">
      <c r="A462" s="3">
        <v>1117</v>
      </c>
      <c r="B462" s="3" t="s">
        <v>3873</v>
      </c>
      <c r="C462" s="3" t="s">
        <v>3874</v>
      </c>
      <c r="D462" s="3" t="s">
        <v>3875</v>
      </c>
      <c r="E462" s="3" t="s">
        <v>639</v>
      </c>
      <c r="F462" s="3" t="s">
        <v>3876</v>
      </c>
      <c r="G462" s="7" t="s">
        <v>5002</v>
      </c>
      <c r="I462" s="3" t="s">
        <v>63</v>
      </c>
      <c r="J462" s="3" t="s">
        <v>3728</v>
      </c>
      <c r="N462" s="3">
        <v>7</v>
      </c>
      <c r="P462" s="3">
        <v>33</v>
      </c>
      <c r="R462" s="3" t="s">
        <v>3</v>
      </c>
      <c r="S462" s="3" t="s">
        <v>19</v>
      </c>
      <c r="T462" s="15"/>
      <c r="U462" s="15"/>
      <c r="V462" s="207" t="s">
        <v>5151</v>
      </c>
      <c r="W462" s="3"/>
      <c r="X462" s="3"/>
      <c r="Z462" s="3"/>
      <c r="AA462" s="3"/>
      <c r="AB462" s="3"/>
    </row>
    <row r="463" spans="1:28" ht="15" customHeight="1" x14ac:dyDescent="0.35">
      <c r="A463" s="3">
        <v>1118</v>
      </c>
      <c r="B463" s="3" t="s">
        <v>3877</v>
      </c>
      <c r="C463" s="3" t="s">
        <v>3878</v>
      </c>
      <c r="D463" s="3" t="s">
        <v>3801</v>
      </c>
      <c r="E463" s="3" t="s">
        <v>302</v>
      </c>
      <c r="F463" s="3" t="s">
        <v>3879</v>
      </c>
      <c r="G463" s="9" t="s">
        <v>4997</v>
      </c>
      <c r="I463" s="3" t="s">
        <v>63</v>
      </c>
      <c r="J463" s="3" t="s">
        <v>3803</v>
      </c>
      <c r="N463" s="3">
        <v>15</v>
      </c>
      <c r="P463" s="3">
        <v>58</v>
      </c>
      <c r="R463" s="3" t="s">
        <v>3</v>
      </c>
      <c r="S463" s="3" t="s">
        <v>19</v>
      </c>
      <c r="T463" s="15"/>
      <c r="U463" s="15"/>
      <c r="V463" s="207" t="s">
        <v>5151</v>
      </c>
      <c r="W463" s="3"/>
      <c r="X463" s="3"/>
      <c r="Z463" s="3"/>
      <c r="AA463" s="3"/>
      <c r="AB463" s="3"/>
    </row>
    <row r="464" spans="1:28" ht="15" customHeight="1" x14ac:dyDescent="0.35">
      <c r="A464" s="3">
        <v>1119</v>
      </c>
      <c r="B464" s="3" t="s">
        <v>3880</v>
      </c>
      <c r="C464" s="3" t="s">
        <v>3881</v>
      </c>
      <c r="D464" s="3" t="s">
        <v>3843</v>
      </c>
      <c r="E464" s="3" t="s">
        <v>288</v>
      </c>
      <c r="F464" s="3" t="s">
        <v>3882</v>
      </c>
      <c r="G464" s="3" t="s">
        <v>3883</v>
      </c>
      <c r="I464" s="3" t="s">
        <v>63</v>
      </c>
      <c r="J464" s="3" t="s">
        <v>3728</v>
      </c>
      <c r="N464" s="3">
        <v>18</v>
      </c>
      <c r="P464" s="3">
        <v>54</v>
      </c>
      <c r="R464" s="3" t="s">
        <v>3</v>
      </c>
      <c r="S464" s="3" t="s">
        <v>19</v>
      </c>
      <c r="T464" s="15"/>
      <c r="U464" s="15"/>
      <c r="V464" s="207" t="s">
        <v>5151</v>
      </c>
      <c r="W464" s="3"/>
      <c r="X464" s="3"/>
      <c r="Z464" s="3"/>
      <c r="AA464" s="3"/>
      <c r="AB464" s="3"/>
    </row>
    <row r="465" spans="1:28" ht="15" customHeight="1" x14ac:dyDescent="0.35">
      <c r="A465" s="3">
        <v>1120</v>
      </c>
      <c r="B465" s="3" t="s">
        <v>3884</v>
      </c>
      <c r="C465" s="3" t="s">
        <v>3885</v>
      </c>
      <c r="D465" s="3" t="s">
        <v>3886</v>
      </c>
      <c r="E465" s="3" t="s">
        <v>333</v>
      </c>
      <c r="F465" s="3" t="s">
        <v>3887</v>
      </c>
      <c r="G465" s="7" t="s">
        <v>4912</v>
      </c>
      <c r="I465" s="3" t="s">
        <v>63</v>
      </c>
      <c r="J465" s="3" t="s">
        <v>3728</v>
      </c>
      <c r="N465" s="3">
        <v>10</v>
      </c>
      <c r="P465" s="3">
        <v>56</v>
      </c>
      <c r="R465" s="3" t="s">
        <v>3</v>
      </c>
      <c r="S465" s="3" t="s">
        <v>19</v>
      </c>
      <c r="T465" s="15"/>
      <c r="U465" s="15"/>
      <c r="V465" s="207" t="s">
        <v>5151</v>
      </c>
      <c r="W465" s="3"/>
      <c r="X465" s="3"/>
      <c r="Z465" s="3"/>
      <c r="AA465" s="3"/>
      <c r="AB465" s="3"/>
    </row>
    <row r="466" spans="1:28" ht="15" customHeight="1" x14ac:dyDescent="0.35">
      <c r="A466" s="3">
        <v>1122</v>
      </c>
      <c r="B466" s="3" t="s">
        <v>3891</v>
      </c>
      <c r="C466" s="3" t="s">
        <v>3892</v>
      </c>
      <c r="D466" s="3" t="s">
        <v>3893</v>
      </c>
      <c r="E466" s="3" t="s">
        <v>556</v>
      </c>
      <c r="F466" s="3" t="s">
        <v>3894</v>
      </c>
      <c r="G466" s="7" t="s">
        <v>4976</v>
      </c>
      <c r="I466" s="3" t="s">
        <v>63</v>
      </c>
      <c r="J466" s="3" t="s">
        <v>3728</v>
      </c>
      <c r="P466" s="3">
        <v>37</v>
      </c>
      <c r="R466" s="3" t="s">
        <v>3</v>
      </c>
      <c r="S466" s="3" t="s">
        <v>19</v>
      </c>
      <c r="T466" s="15"/>
      <c r="U466" s="15"/>
      <c r="V466" s="207" t="s">
        <v>5151</v>
      </c>
      <c r="W466" s="3"/>
      <c r="X466" s="3"/>
      <c r="Z466" s="3"/>
      <c r="AA466" s="3"/>
      <c r="AB466" s="3"/>
    </row>
    <row r="467" spans="1:28" ht="15" customHeight="1" x14ac:dyDescent="0.35">
      <c r="A467" s="3">
        <v>1123</v>
      </c>
      <c r="B467" s="3" t="s">
        <v>3895</v>
      </c>
      <c r="C467" s="3" t="s">
        <v>3896</v>
      </c>
      <c r="D467" s="3" t="s">
        <v>3782</v>
      </c>
      <c r="E467" s="3" t="s">
        <v>493</v>
      </c>
      <c r="F467" s="3" t="s">
        <v>3897</v>
      </c>
      <c r="G467" s="3" t="s">
        <v>3898</v>
      </c>
      <c r="I467" s="3" t="s">
        <v>63</v>
      </c>
      <c r="J467" s="3" t="s">
        <v>3728</v>
      </c>
      <c r="N467" s="3">
        <v>4</v>
      </c>
      <c r="P467" s="3">
        <v>15</v>
      </c>
      <c r="R467" s="3" t="s">
        <v>3</v>
      </c>
      <c r="S467" s="3" t="s">
        <v>19</v>
      </c>
      <c r="T467" s="15"/>
      <c r="U467" s="15"/>
      <c r="V467" s="207" t="s">
        <v>5151</v>
      </c>
      <c r="W467" s="3"/>
      <c r="X467" s="3"/>
      <c r="Z467" s="3"/>
      <c r="AA467" s="3"/>
      <c r="AB467" s="3"/>
    </row>
    <row r="468" spans="1:28" ht="15" customHeight="1" x14ac:dyDescent="0.35">
      <c r="A468" s="3">
        <v>1125</v>
      </c>
      <c r="B468" s="3" t="s">
        <v>3900</v>
      </c>
      <c r="C468" s="3" t="s">
        <v>3901</v>
      </c>
      <c r="D468" s="3" t="s">
        <v>3902</v>
      </c>
      <c r="E468" s="3" t="s">
        <v>325</v>
      </c>
      <c r="F468" s="3" t="s">
        <v>3903</v>
      </c>
      <c r="G468" s="7" t="s">
        <v>5177</v>
      </c>
      <c r="I468" s="3" t="s">
        <v>63</v>
      </c>
      <c r="J468" s="3" t="s">
        <v>3728</v>
      </c>
      <c r="N468" s="3">
        <v>52</v>
      </c>
      <c r="P468" s="3">
        <v>37</v>
      </c>
      <c r="R468" s="3" t="s">
        <v>3</v>
      </c>
      <c r="S468" s="3" t="s">
        <v>19</v>
      </c>
      <c r="T468" s="15"/>
      <c r="U468" s="15"/>
      <c r="V468" s="207" t="s">
        <v>5151</v>
      </c>
      <c r="W468" s="3"/>
      <c r="X468" s="3"/>
      <c r="Z468" s="3"/>
      <c r="AA468" s="3"/>
      <c r="AB468" s="3"/>
    </row>
    <row r="469" spans="1:28" ht="15" customHeight="1" x14ac:dyDescent="0.35">
      <c r="A469" s="3">
        <v>1126</v>
      </c>
      <c r="B469" s="3" t="s">
        <v>3904</v>
      </c>
      <c r="C469" s="3" t="s">
        <v>3905</v>
      </c>
      <c r="D469" s="3" t="s">
        <v>3782</v>
      </c>
      <c r="E469" s="3" t="s">
        <v>333</v>
      </c>
      <c r="F469" s="3" t="s">
        <v>3906</v>
      </c>
      <c r="G469" s="7" t="s">
        <v>5178</v>
      </c>
      <c r="I469" s="3" t="s">
        <v>63</v>
      </c>
      <c r="J469" s="3" t="s">
        <v>3728</v>
      </c>
      <c r="N469" s="3">
        <v>71</v>
      </c>
      <c r="P469" s="3">
        <v>87</v>
      </c>
      <c r="R469" s="3" t="s">
        <v>3</v>
      </c>
      <c r="S469" s="3" t="s">
        <v>19</v>
      </c>
      <c r="T469" s="15"/>
      <c r="U469" s="15"/>
      <c r="V469" s="207" t="s">
        <v>5151</v>
      </c>
      <c r="W469" s="3"/>
      <c r="X469" s="3"/>
      <c r="Z469" s="3"/>
      <c r="AA469" s="3"/>
      <c r="AB469" s="3"/>
    </row>
    <row r="470" spans="1:28" ht="15" customHeight="1" x14ac:dyDescent="0.35">
      <c r="A470" s="3">
        <v>1127</v>
      </c>
      <c r="B470" s="3" t="s">
        <v>3907</v>
      </c>
      <c r="C470" s="3" t="s">
        <v>3908</v>
      </c>
      <c r="D470" s="3" t="s">
        <v>3737</v>
      </c>
      <c r="E470" s="3" t="s">
        <v>302</v>
      </c>
      <c r="F470" s="3" t="s">
        <v>3909</v>
      </c>
      <c r="G470" s="3" t="s">
        <v>3910</v>
      </c>
      <c r="I470" s="3" t="s">
        <v>63</v>
      </c>
      <c r="J470" s="3" t="s">
        <v>3728</v>
      </c>
      <c r="N470" s="3">
        <v>7</v>
      </c>
      <c r="P470" s="3">
        <v>35</v>
      </c>
      <c r="R470" s="3" t="s">
        <v>3</v>
      </c>
      <c r="S470" s="3" t="s">
        <v>19</v>
      </c>
      <c r="T470" s="15"/>
      <c r="U470" s="15"/>
      <c r="V470" s="207" t="s">
        <v>5151</v>
      </c>
      <c r="W470" s="3"/>
      <c r="X470" s="3"/>
      <c r="Z470" s="3"/>
      <c r="AA470" s="3"/>
      <c r="AB470" s="3"/>
    </row>
    <row r="471" spans="1:28" ht="15" customHeight="1" x14ac:dyDescent="0.35">
      <c r="A471" s="3">
        <v>1128</v>
      </c>
      <c r="B471" s="3" t="s">
        <v>3911</v>
      </c>
      <c r="C471" s="3" t="s">
        <v>3912</v>
      </c>
      <c r="D471" s="3" t="s">
        <v>3782</v>
      </c>
      <c r="E471" s="3" t="s">
        <v>302</v>
      </c>
      <c r="F471" s="3" t="s">
        <v>3913</v>
      </c>
      <c r="G471" s="7" t="s">
        <v>5179</v>
      </c>
      <c r="I471" s="3" t="s">
        <v>63</v>
      </c>
      <c r="J471" s="3" t="s">
        <v>3728</v>
      </c>
      <c r="N471" s="3">
        <v>29</v>
      </c>
      <c r="P471" s="3">
        <v>89</v>
      </c>
      <c r="R471" s="3" t="s">
        <v>3</v>
      </c>
      <c r="S471" s="3" t="s">
        <v>19</v>
      </c>
      <c r="T471" s="15"/>
      <c r="U471" s="15"/>
      <c r="V471" s="207" t="s">
        <v>5151</v>
      </c>
      <c r="W471" s="3"/>
      <c r="X471" s="3"/>
      <c r="Z471" s="3"/>
      <c r="AA471" s="3"/>
      <c r="AB471" s="3"/>
    </row>
    <row r="472" spans="1:28" ht="15" customHeight="1" x14ac:dyDescent="0.35">
      <c r="A472" s="3">
        <v>1129</v>
      </c>
      <c r="B472" s="3" t="s">
        <v>3914</v>
      </c>
      <c r="C472" s="3" t="s">
        <v>3915</v>
      </c>
      <c r="D472" s="3" t="s">
        <v>154</v>
      </c>
      <c r="E472" s="3" t="s">
        <v>396</v>
      </c>
      <c r="F472" s="3" t="s">
        <v>3916</v>
      </c>
      <c r="G472" s="3" t="s">
        <v>3917</v>
      </c>
      <c r="I472" s="3" t="s">
        <v>63</v>
      </c>
      <c r="J472" s="3" t="s">
        <v>3728</v>
      </c>
      <c r="N472" s="3">
        <v>7</v>
      </c>
      <c r="P472" s="3">
        <v>105</v>
      </c>
      <c r="R472" s="3" t="s">
        <v>3</v>
      </c>
      <c r="S472" s="3" t="s">
        <v>19</v>
      </c>
      <c r="T472" s="15"/>
      <c r="U472" s="15"/>
      <c r="V472" s="207" t="s">
        <v>5151</v>
      </c>
      <c r="W472" s="3"/>
      <c r="X472" s="3"/>
      <c r="Z472" s="3"/>
      <c r="AA472" s="3"/>
      <c r="AB472" s="3"/>
    </row>
    <row r="473" spans="1:28" ht="15" customHeight="1" x14ac:dyDescent="0.35">
      <c r="A473" s="3">
        <v>1130</v>
      </c>
      <c r="B473" s="3" t="s">
        <v>3918</v>
      </c>
      <c r="C473" s="3" t="s">
        <v>3919</v>
      </c>
      <c r="D473" s="3" t="s">
        <v>3920</v>
      </c>
      <c r="E473" s="3" t="s">
        <v>493</v>
      </c>
      <c r="F473" s="3" t="s">
        <v>3921</v>
      </c>
      <c r="G473" s="4" t="s">
        <v>4952</v>
      </c>
      <c r="I473" s="3" t="s">
        <v>63</v>
      </c>
      <c r="J473" s="3" t="s">
        <v>3728</v>
      </c>
      <c r="N473" s="3">
        <v>11</v>
      </c>
      <c r="P473" s="3">
        <v>11</v>
      </c>
      <c r="R473" s="3" t="s">
        <v>3</v>
      </c>
      <c r="S473" s="3" t="s">
        <v>19</v>
      </c>
      <c r="T473" s="15"/>
      <c r="U473" s="15"/>
      <c r="V473" s="207" t="s">
        <v>5151</v>
      </c>
      <c r="W473" s="3"/>
      <c r="X473" s="3"/>
      <c r="Z473" s="3"/>
      <c r="AA473" s="3"/>
      <c r="AB473" s="3"/>
    </row>
    <row r="474" spans="1:28" ht="15" customHeight="1" x14ac:dyDescent="0.35">
      <c r="A474" s="3">
        <v>1131</v>
      </c>
      <c r="B474" s="3" t="s">
        <v>3922</v>
      </c>
      <c r="C474" s="3" t="s">
        <v>3923</v>
      </c>
      <c r="D474" s="3" t="s">
        <v>3924</v>
      </c>
      <c r="E474" s="3" t="s">
        <v>493</v>
      </c>
      <c r="F474" s="3" t="s">
        <v>3925</v>
      </c>
      <c r="G474" s="3" t="s">
        <v>3926</v>
      </c>
      <c r="I474" s="3" t="s">
        <v>63</v>
      </c>
      <c r="J474" s="3" t="s">
        <v>3728</v>
      </c>
      <c r="N474" s="3">
        <v>8</v>
      </c>
      <c r="P474" s="3">
        <v>25</v>
      </c>
      <c r="R474" s="3" t="s">
        <v>3</v>
      </c>
      <c r="S474" s="3" t="s">
        <v>19</v>
      </c>
      <c r="T474" s="15"/>
      <c r="U474" s="15"/>
      <c r="V474" s="207" t="s">
        <v>5151</v>
      </c>
      <c r="W474" s="3"/>
      <c r="X474" s="3"/>
      <c r="Z474" s="3"/>
      <c r="AA474" s="3"/>
      <c r="AB474" s="3"/>
    </row>
    <row r="475" spans="1:28" ht="15" customHeight="1" x14ac:dyDescent="0.35">
      <c r="A475" s="3">
        <v>1132</v>
      </c>
      <c r="B475" s="3" t="s">
        <v>3927</v>
      </c>
      <c r="C475" s="3" t="s">
        <v>3928</v>
      </c>
      <c r="D475" s="3" t="s">
        <v>3929</v>
      </c>
      <c r="E475" s="3" t="s">
        <v>295</v>
      </c>
      <c r="F475" s="3" t="s">
        <v>3930</v>
      </c>
      <c r="G475" s="7" t="s">
        <v>4892</v>
      </c>
      <c r="I475" s="3" t="s">
        <v>63</v>
      </c>
      <c r="J475" s="3" t="s">
        <v>3728</v>
      </c>
      <c r="N475" s="3">
        <v>10</v>
      </c>
      <c r="P475" s="3">
        <v>86</v>
      </c>
      <c r="R475" s="3" t="s">
        <v>3</v>
      </c>
      <c r="S475" s="3" t="s">
        <v>19</v>
      </c>
      <c r="T475" s="15"/>
      <c r="U475" s="15"/>
      <c r="V475" s="207" t="s">
        <v>5151</v>
      </c>
      <c r="W475" s="3"/>
      <c r="X475" s="3"/>
      <c r="Z475" s="3"/>
      <c r="AA475" s="3"/>
      <c r="AB475" s="3"/>
    </row>
    <row r="476" spans="1:28" ht="15" customHeight="1" x14ac:dyDescent="0.35">
      <c r="A476" s="3">
        <v>1134</v>
      </c>
      <c r="B476" s="3" t="s">
        <v>3935</v>
      </c>
      <c r="C476" s="3" t="s">
        <v>3936</v>
      </c>
      <c r="D476" s="3" t="s">
        <v>3920</v>
      </c>
      <c r="E476" s="3" t="s">
        <v>493</v>
      </c>
      <c r="F476" s="3" t="s">
        <v>3937</v>
      </c>
      <c r="G476" s="4" t="s">
        <v>4951</v>
      </c>
      <c r="I476" s="3" t="s">
        <v>63</v>
      </c>
      <c r="J476" s="3" t="s">
        <v>3728</v>
      </c>
      <c r="N476" s="3">
        <v>3</v>
      </c>
      <c r="P476" s="3">
        <v>49</v>
      </c>
      <c r="R476" s="3" t="s">
        <v>3</v>
      </c>
      <c r="S476" s="3" t="s">
        <v>19</v>
      </c>
      <c r="T476" s="15"/>
      <c r="U476" s="15"/>
      <c r="V476" s="207" t="s">
        <v>5151</v>
      </c>
      <c r="W476" s="3"/>
      <c r="X476" s="3"/>
      <c r="Z476" s="3"/>
      <c r="AA476" s="3"/>
      <c r="AB476" s="3"/>
    </row>
    <row r="477" spans="1:28" ht="15" customHeight="1" x14ac:dyDescent="0.35">
      <c r="A477" s="3">
        <v>1136</v>
      </c>
      <c r="B477" s="3" t="s">
        <v>3942</v>
      </c>
      <c r="C477" s="3" t="s">
        <v>3943</v>
      </c>
      <c r="D477" s="3" t="s">
        <v>3944</v>
      </c>
      <c r="E477" s="3" t="s">
        <v>493</v>
      </c>
      <c r="F477" s="3" t="s">
        <v>3945</v>
      </c>
      <c r="G477" s="8" t="s">
        <v>4878</v>
      </c>
      <c r="I477" s="3" t="s">
        <v>63</v>
      </c>
      <c r="J477" s="3" t="s">
        <v>3728</v>
      </c>
      <c r="N477" s="3">
        <v>4</v>
      </c>
      <c r="P477" s="3">
        <v>55</v>
      </c>
      <c r="R477" s="3" t="s">
        <v>3</v>
      </c>
      <c r="S477" s="3" t="s">
        <v>19</v>
      </c>
      <c r="T477" s="15"/>
      <c r="U477" s="15"/>
      <c r="V477" s="207" t="s">
        <v>5151</v>
      </c>
      <c r="W477" s="3"/>
      <c r="X477" s="3"/>
      <c r="Z477" s="3"/>
      <c r="AA477" s="3"/>
      <c r="AB477" s="3"/>
    </row>
    <row r="478" spans="1:28" ht="15" customHeight="1" x14ac:dyDescent="0.35">
      <c r="A478" s="3">
        <v>1137</v>
      </c>
      <c r="B478" s="3" t="s">
        <v>3946</v>
      </c>
      <c r="C478" s="3" t="s">
        <v>3947</v>
      </c>
      <c r="D478" s="3" t="s">
        <v>3791</v>
      </c>
      <c r="E478" s="3" t="s">
        <v>295</v>
      </c>
      <c r="F478" s="3" t="s">
        <v>3948</v>
      </c>
      <c r="G478" s="7" t="s">
        <v>4896</v>
      </c>
      <c r="I478" s="3" t="s">
        <v>63</v>
      </c>
      <c r="J478" s="3" t="s">
        <v>3728</v>
      </c>
      <c r="N478" s="3">
        <v>18</v>
      </c>
      <c r="P478" s="3">
        <v>78</v>
      </c>
      <c r="R478" s="3" t="s">
        <v>3</v>
      </c>
      <c r="S478" s="3" t="s">
        <v>19</v>
      </c>
      <c r="T478" s="15"/>
      <c r="U478" s="15"/>
      <c r="V478" s="207" t="s">
        <v>5151</v>
      </c>
      <c r="W478" s="3"/>
      <c r="X478" s="3"/>
      <c r="Z478" s="3"/>
      <c r="AA478" s="3"/>
      <c r="AB478" s="3"/>
    </row>
    <row r="479" spans="1:28" ht="15" customHeight="1" x14ac:dyDescent="0.35">
      <c r="A479" s="3">
        <v>1139</v>
      </c>
      <c r="B479" s="3" t="s">
        <v>3951</v>
      </c>
      <c r="C479" s="3" t="s">
        <v>3952</v>
      </c>
      <c r="D479" s="3" t="s">
        <v>3953</v>
      </c>
      <c r="E479" s="3" t="s">
        <v>493</v>
      </c>
      <c r="F479" s="3" t="s">
        <v>3954</v>
      </c>
      <c r="G479" s="4" t="s">
        <v>5013</v>
      </c>
      <c r="I479" s="3" t="s">
        <v>63</v>
      </c>
      <c r="J479" s="3" t="s">
        <v>3955</v>
      </c>
      <c r="N479" s="3">
        <v>3</v>
      </c>
      <c r="P479" s="3">
        <v>24</v>
      </c>
      <c r="R479" s="3" t="s">
        <v>3</v>
      </c>
      <c r="S479" s="3" t="s">
        <v>19</v>
      </c>
      <c r="T479" s="15"/>
      <c r="U479" s="15"/>
      <c r="V479" s="207" t="s">
        <v>5151</v>
      </c>
      <c r="W479" s="3"/>
      <c r="X479" s="3"/>
      <c r="Z479" s="3"/>
      <c r="AA479" s="3"/>
      <c r="AB479" s="3"/>
    </row>
    <row r="480" spans="1:28" ht="15" customHeight="1" x14ac:dyDescent="0.35">
      <c r="A480" s="3">
        <v>1141</v>
      </c>
      <c r="B480" s="3" t="s">
        <v>3959</v>
      </c>
      <c r="C480" s="3" t="s">
        <v>3960</v>
      </c>
      <c r="D480" s="3" t="s">
        <v>3961</v>
      </c>
      <c r="E480" s="3" t="s">
        <v>493</v>
      </c>
      <c r="F480" s="3" t="s">
        <v>3962</v>
      </c>
      <c r="G480" s="3" t="s">
        <v>3963</v>
      </c>
      <c r="I480" s="3" t="s">
        <v>63</v>
      </c>
      <c r="J480" s="3" t="s">
        <v>3728</v>
      </c>
      <c r="N480" s="3">
        <v>7</v>
      </c>
      <c r="P480" s="3">
        <v>27</v>
      </c>
      <c r="R480" s="3" t="s">
        <v>3</v>
      </c>
      <c r="S480" s="3" t="s">
        <v>19</v>
      </c>
      <c r="T480" s="15"/>
      <c r="U480" s="15"/>
      <c r="V480" s="207" t="s">
        <v>5151</v>
      </c>
      <c r="W480" s="3"/>
      <c r="X480" s="3"/>
      <c r="Z480" s="3"/>
      <c r="AA480" s="3"/>
      <c r="AB480" s="3"/>
    </row>
    <row r="481" spans="1:28" ht="15" customHeight="1" x14ac:dyDescent="0.35">
      <c r="A481" s="3">
        <v>1143</v>
      </c>
      <c r="B481" s="3" t="s">
        <v>3969</v>
      </c>
      <c r="C481" s="3" t="s">
        <v>3970</v>
      </c>
      <c r="D481" s="3" t="s">
        <v>3737</v>
      </c>
      <c r="E481" s="3" t="s">
        <v>325</v>
      </c>
      <c r="F481" s="3" t="s">
        <v>3971</v>
      </c>
      <c r="G481" s="7" t="s">
        <v>4897</v>
      </c>
      <c r="I481" s="3" t="s">
        <v>63</v>
      </c>
      <c r="J481" s="3" t="s">
        <v>3728</v>
      </c>
      <c r="N481" s="3">
        <v>3</v>
      </c>
      <c r="P481" s="3">
        <v>50</v>
      </c>
      <c r="R481" s="3" t="s">
        <v>3</v>
      </c>
      <c r="S481" s="3" t="s">
        <v>19</v>
      </c>
      <c r="T481" s="15"/>
      <c r="U481" s="15"/>
      <c r="V481" s="207" t="s">
        <v>5151</v>
      </c>
      <c r="W481" s="3"/>
      <c r="X481" s="3"/>
      <c r="Z481" s="3"/>
      <c r="AA481" s="3"/>
      <c r="AB481" s="3"/>
    </row>
    <row r="482" spans="1:28" ht="15" customHeight="1" x14ac:dyDescent="0.35">
      <c r="A482" s="3">
        <v>1144</v>
      </c>
      <c r="B482" s="3" t="s">
        <v>3972</v>
      </c>
      <c r="C482" s="3" t="s">
        <v>3973</v>
      </c>
      <c r="D482" s="3" t="s">
        <v>3974</v>
      </c>
      <c r="E482" s="3" t="s">
        <v>302</v>
      </c>
      <c r="F482" s="3" t="s">
        <v>3975</v>
      </c>
      <c r="G482" s="7" t="s">
        <v>4913</v>
      </c>
      <c r="I482" s="3" t="s">
        <v>63</v>
      </c>
      <c r="J482" s="3" t="s">
        <v>3728</v>
      </c>
      <c r="N482" s="3">
        <v>1</v>
      </c>
      <c r="P482" s="3">
        <v>42</v>
      </c>
      <c r="R482" s="3" t="s">
        <v>3</v>
      </c>
      <c r="S482" s="3" t="s">
        <v>19</v>
      </c>
      <c r="T482" s="15"/>
      <c r="U482" s="15"/>
      <c r="V482" s="207" t="s">
        <v>5151</v>
      </c>
      <c r="W482" s="3"/>
      <c r="X482" s="3"/>
      <c r="Z482" s="3"/>
      <c r="AA482" s="3"/>
      <c r="AB482" s="3"/>
    </row>
    <row r="483" spans="1:28" ht="15" customHeight="1" x14ac:dyDescent="0.35">
      <c r="A483" s="3">
        <v>1145</v>
      </c>
      <c r="B483" s="3" t="s">
        <v>3976</v>
      </c>
      <c r="C483" s="3" t="s">
        <v>3977</v>
      </c>
      <c r="D483" s="3" t="s">
        <v>3782</v>
      </c>
      <c r="E483" s="3" t="s">
        <v>295</v>
      </c>
      <c r="F483" s="3" t="s">
        <v>3978</v>
      </c>
      <c r="G483" s="7" t="s">
        <v>5180</v>
      </c>
      <c r="I483" s="3" t="s">
        <v>63</v>
      </c>
      <c r="J483" s="3" t="s">
        <v>3728</v>
      </c>
      <c r="N483" s="3">
        <v>5</v>
      </c>
      <c r="P483" s="3">
        <v>54</v>
      </c>
      <c r="R483" s="3" t="s">
        <v>3</v>
      </c>
      <c r="S483" s="3" t="s">
        <v>19</v>
      </c>
      <c r="T483" s="15"/>
      <c r="U483" s="15"/>
      <c r="V483" s="207" t="s">
        <v>5151</v>
      </c>
      <c r="W483" s="3"/>
      <c r="X483" s="3"/>
      <c r="Z483" s="3"/>
      <c r="AA483" s="3"/>
      <c r="AB483" s="3"/>
    </row>
    <row r="484" spans="1:28" ht="15" customHeight="1" x14ac:dyDescent="0.35">
      <c r="A484" s="3">
        <v>1146</v>
      </c>
      <c r="B484" s="3" t="s">
        <v>3979</v>
      </c>
      <c r="C484" s="3" t="s">
        <v>3980</v>
      </c>
      <c r="D484" s="3" t="s">
        <v>116</v>
      </c>
      <c r="E484" s="3" t="s">
        <v>295</v>
      </c>
      <c r="F484" s="3" t="s">
        <v>3981</v>
      </c>
      <c r="G484" s="7" t="s">
        <v>4985</v>
      </c>
      <c r="I484" s="3" t="s">
        <v>63</v>
      </c>
      <c r="J484" s="3" t="s">
        <v>3728</v>
      </c>
      <c r="N484" s="3">
        <v>25</v>
      </c>
      <c r="P484" s="3">
        <v>81</v>
      </c>
      <c r="R484" s="3" t="s">
        <v>3</v>
      </c>
      <c r="S484" s="3" t="s">
        <v>19</v>
      </c>
      <c r="T484" s="15"/>
      <c r="U484" s="15"/>
      <c r="V484" s="207" t="s">
        <v>5151</v>
      </c>
      <c r="W484" s="3"/>
      <c r="X484" s="3"/>
      <c r="Z484" s="3"/>
      <c r="AA484" s="3"/>
      <c r="AB484" s="3"/>
    </row>
    <row r="485" spans="1:28" ht="15" customHeight="1" x14ac:dyDescent="0.35">
      <c r="A485" s="3">
        <v>1150</v>
      </c>
      <c r="B485" s="3" t="s">
        <v>3994</v>
      </c>
      <c r="C485" s="3" t="s">
        <v>3995</v>
      </c>
      <c r="D485" s="3" t="s">
        <v>3737</v>
      </c>
      <c r="E485" s="3" t="s">
        <v>302</v>
      </c>
      <c r="F485" s="3" t="s">
        <v>3996</v>
      </c>
      <c r="G485" s="3" t="s">
        <v>488</v>
      </c>
      <c r="I485" s="3" t="s">
        <v>63</v>
      </c>
      <c r="J485" s="3" t="s">
        <v>3728</v>
      </c>
      <c r="R485" s="3" t="s">
        <v>3</v>
      </c>
      <c r="S485" s="3" t="s">
        <v>19</v>
      </c>
      <c r="T485" s="15"/>
      <c r="U485" s="15"/>
      <c r="V485" s="207" t="s">
        <v>5151</v>
      </c>
      <c r="W485" s="3"/>
      <c r="X485" s="3"/>
      <c r="Z485" s="3"/>
      <c r="AA485" s="3"/>
      <c r="AB485" s="3"/>
    </row>
    <row r="486" spans="1:28" ht="15" customHeight="1" x14ac:dyDescent="0.35">
      <c r="A486" s="3">
        <v>1151</v>
      </c>
      <c r="B486" s="3" t="s">
        <v>3997</v>
      </c>
      <c r="C486" s="3" t="s">
        <v>3998</v>
      </c>
      <c r="D486" s="3" t="s">
        <v>154</v>
      </c>
      <c r="E486" s="3" t="s">
        <v>346</v>
      </c>
      <c r="F486" s="3" t="s">
        <v>3999</v>
      </c>
      <c r="G486" s="7" t="s">
        <v>4995</v>
      </c>
      <c r="I486" s="3" t="s">
        <v>63</v>
      </c>
      <c r="J486" s="3" t="s">
        <v>3728</v>
      </c>
      <c r="N486" s="3">
        <v>41</v>
      </c>
      <c r="P486" s="3">
        <v>32</v>
      </c>
      <c r="R486" s="3" t="s">
        <v>3</v>
      </c>
      <c r="S486" s="3" t="s">
        <v>19</v>
      </c>
      <c r="T486" s="15"/>
      <c r="U486" s="15"/>
      <c r="V486" s="207" t="s">
        <v>5151</v>
      </c>
      <c r="W486" s="3"/>
      <c r="X486" s="3"/>
      <c r="Z486" s="3"/>
      <c r="AA486" s="3"/>
      <c r="AB486" s="3"/>
    </row>
    <row r="487" spans="1:28" ht="15" customHeight="1" x14ac:dyDescent="0.35">
      <c r="A487" s="3">
        <v>1153</v>
      </c>
      <c r="B487" s="3" t="s">
        <v>4003</v>
      </c>
      <c r="C487" s="3" t="s">
        <v>4004</v>
      </c>
      <c r="D487" s="3" t="s">
        <v>3737</v>
      </c>
      <c r="E487" s="3" t="s">
        <v>310</v>
      </c>
      <c r="F487" s="3" t="s">
        <v>4005</v>
      </c>
      <c r="G487" s="10" t="s">
        <v>4901</v>
      </c>
      <c r="I487" s="3" t="s">
        <v>63</v>
      </c>
      <c r="J487" s="3" t="s">
        <v>3728</v>
      </c>
      <c r="N487" s="3">
        <v>10</v>
      </c>
      <c r="P487" s="3">
        <v>40</v>
      </c>
      <c r="R487" s="3" t="s">
        <v>3</v>
      </c>
      <c r="S487" s="3" t="s">
        <v>19</v>
      </c>
      <c r="T487" s="15"/>
      <c r="U487" s="15"/>
      <c r="V487" s="207" t="s">
        <v>5151</v>
      </c>
      <c r="W487" s="3"/>
      <c r="X487" s="3"/>
      <c r="Z487" s="3"/>
      <c r="AA487" s="3"/>
      <c r="AB487" s="3"/>
    </row>
    <row r="488" spans="1:28" ht="15" customHeight="1" x14ac:dyDescent="0.35">
      <c r="A488" s="3">
        <v>1155</v>
      </c>
      <c r="B488" s="3" t="s">
        <v>4011</v>
      </c>
      <c r="C488" s="3" t="s">
        <v>4012</v>
      </c>
      <c r="D488" s="3" t="s">
        <v>3782</v>
      </c>
      <c r="E488" s="3" t="s">
        <v>302</v>
      </c>
      <c r="F488" s="3" t="s">
        <v>4013</v>
      </c>
      <c r="G488" s="3" t="s">
        <v>4014</v>
      </c>
      <c r="I488" s="3" t="s">
        <v>63</v>
      </c>
      <c r="J488" s="3" t="s">
        <v>3728</v>
      </c>
      <c r="N488" s="3">
        <v>33</v>
      </c>
      <c r="P488" s="3">
        <v>73</v>
      </c>
      <c r="R488" s="3" t="s">
        <v>3</v>
      </c>
      <c r="S488" s="3" t="s">
        <v>19</v>
      </c>
      <c r="T488" s="15"/>
      <c r="U488" s="15"/>
      <c r="V488" s="207" t="s">
        <v>5151</v>
      </c>
      <c r="W488" s="3"/>
      <c r="X488" s="3"/>
      <c r="Z488" s="3"/>
      <c r="AA488" s="3"/>
      <c r="AB488" s="3"/>
    </row>
    <row r="489" spans="1:28" ht="15" customHeight="1" x14ac:dyDescent="0.35">
      <c r="A489" s="3">
        <v>1156</v>
      </c>
      <c r="B489" s="3" t="s">
        <v>4015</v>
      </c>
      <c r="C489" s="3" t="s">
        <v>4016</v>
      </c>
      <c r="D489" s="3" t="s">
        <v>3819</v>
      </c>
      <c r="E489" s="3" t="s">
        <v>493</v>
      </c>
      <c r="F489" s="3" t="s">
        <v>4017</v>
      </c>
      <c r="G489" s="4" t="s">
        <v>4947</v>
      </c>
      <c r="I489" s="3" t="s">
        <v>63</v>
      </c>
      <c r="J489" s="3" t="s">
        <v>3728</v>
      </c>
      <c r="N489" s="3">
        <v>7</v>
      </c>
      <c r="P489" s="3">
        <v>67</v>
      </c>
      <c r="R489" s="3" t="s">
        <v>3</v>
      </c>
      <c r="S489" s="3" t="s">
        <v>19</v>
      </c>
      <c r="T489" s="15"/>
      <c r="U489" s="15"/>
      <c r="V489" s="207" t="s">
        <v>5151</v>
      </c>
      <c r="W489" s="3"/>
      <c r="X489" s="3"/>
      <c r="Z489" s="3"/>
      <c r="AA489" s="3"/>
      <c r="AB489" s="3"/>
    </row>
    <row r="490" spans="1:28" ht="15" customHeight="1" x14ac:dyDescent="0.35">
      <c r="A490" s="3">
        <v>1157</v>
      </c>
      <c r="B490" s="3" t="s">
        <v>4018</v>
      </c>
      <c r="C490" s="3" t="s">
        <v>4019</v>
      </c>
      <c r="D490" s="3" t="s">
        <v>3726</v>
      </c>
      <c r="E490" s="3" t="s">
        <v>302</v>
      </c>
      <c r="F490" s="3" t="s">
        <v>4020</v>
      </c>
      <c r="G490" s="3" t="s">
        <v>4021</v>
      </c>
      <c r="I490" s="3" t="s">
        <v>63</v>
      </c>
      <c r="J490" s="3" t="s">
        <v>3728</v>
      </c>
      <c r="N490" s="3">
        <v>42</v>
      </c>
      <c r="P490" s="3">
        <v>9</v>
      </c>
      <c r="R490" s="3" t="s">
        <v>3</v>
      </c>
      <c r="S490" s="3" t="s">
        <v>19</v>
      </c>
      <c r="T490" s="15"/>
      <c r="U490" s="15"/>
      <c r="V490" s="207" t="s">
        <v>5151</v>
      </c>
      <c r="W490" s="3"/>
      <c r="X490" s="3"/>
      <c r="Z490" s="3"/>
      <c r="AA490" s="3"/>
      <c r="AB490" s="3"/>
    </row>
    <row r="491" spans="1:28" ht="15" customHeight="1" x14ac:dyDescent="0.35">
      <c r="A491" s="3">
        <v>1158</v>
      </c>
      <c r="B491" s="3" t="s">
        <v>4022</v>
      </c>
      <c r="C491" s="3" t="s">
        <v>4023</v>
      </c>
      <c r="D491" s="3" t="s">
        <v>3745</v>
      </c>
      <c r="E491" s="3" t="s">
        <v>396</v>
      </c>
      <c r="F491" s="3" t="s">
        <v>4024</v>
      </c>
      <c r="G491" s="3" t="s">
        <v>4025</v>
      </c>
      <c r="I491" s="3" t="s">
        <v>63</v>
      </c>
      <c r="J491" s="3" t="s">
        <v>3728</v>
      </c>
      <c r="N491" s="3">
        <v>200</v>
      </c>
      <c r="P491" s="3">
        <v>34</v>
      </c>
      <c r="R491" s="3" t="s">
        <v>3</v>
      </c>
      <c r="S491" s="3" t="s">
        <v>19</v>
      </c>
      <c r="T491" s="15"/>
      <c r="U491" s="15"/>
      <c r="V491" s="207" t="s">
        <v>5151</v>
      </c>
      <c r="W491" s="3"/>
      <c r="X491" s="3"/>
      <c r="Z491" s="3"/>
      <c r="AA491" s="3"/>
      <c r="AB491" s="3"/>
    </row>
    <row r="492" spans="1:28" ht="15" customHeight="1" x14ac:dyDescent="0.35">
      <c r="A492" s="3">
        <v>1160</v>
      </c>
      <c r="B492" s="3" t="s">
        <v>4030</v>
      </c>
      <c r="C492" s="3" t="s">
        <v>4031</v>
      </c>
      <c r="D492" s="3" t="s">
        <v>116</v>
      </c>
      <c r="E492" s="3" t="s">
        <v>288</v>
      </c>
      <c r="F492" s="3" t="s">
        <v>4032</v>
      </c>
      <c r="G492" s="7" t="s">
        <v>4981</v>
      </c>
      <c r="I492" s="3" t="s">
        <v>63</v>
      </c>
      <c r="J492" s="3" t="s">
        <v>3728</v>
      </c>
      <c r="N492" s="3">
        <v>122</v>
      </c>
      <c r="P492" s="3">
        <v>121</v>
      </c>
      <c r="R492" s="3" t="s">
        <v>3</v>
      </c>
      <c r="S492" s="3" t="s">
        <v>19</v>
      </c>
      <c r="T492" s="15"/>
      <c r="U492" s="15"/>
      <c r="V492" s="207" t="s">
        <v>5151</v>
      </c>
      <c r="W492" s="3"/>
      <c r="X492" s="3"/>
      <c r="Z492" s="3"/>
      <c r="AA492" s="3"/>
      <c r="AB492" s="3"/>
    </row>
    <row r="493" spans="1:28" ht="15" customHeight="1" x14ac:dyDescent="0.35">
      <c r="A493" s="3">
        <v>1162</v>
      </c>
      <c r="B493" s="3" t="s">
        <v>4036</v>
      </c>
      <c r="C493" s="3" t="s">
        <v>4037</v>
      </c>
      <c r="D493" s="3" t="s">
        <v>3782</v>
      </c>
      <c r="E493" s="3" t="s">
        <v>396</v>
      </c>
      <c r="F493" s="3" t="s">
        <v>4038</v>
      </c>
      <c r="G493" s="7" t="s">
        <v>4958</v>
      </c>
      <c r="I493" s="3" t="s">
        <v>63</v>
      </c>
      <c r="J493" s="3" t="s">
        <v>3728</v>
      </c>
      <c r="N493" s="3">
        <v>21</v>
      </c>
      <c r="P493" s="3">
        <v>55</v>
      </c>
      <c r="R493" s="3" t="s">
        <v>3</v>
      </c>
      <c r="S493" s="3" t="s">
        <v>19</v>
      </c>
      <c r="T493" s="15"/>
      <c r="U493" s="15"/>
      <c r="V493" s="207" t="s">
        <v>5151</v>
      </c>
      <c r="W493" s="3"/>
      <c r="X493" s="3"/>
      <c r="Z493" s="3"/>
      <c r="AA493" s="3"/>
      <c r="AB493" s="3"/>
    </row>
    <row r="494" spans="1:28" ht="15" customHeight="1" x14ac:dyDescent="0.35">
      <c r="A494" s="3">
        <v>1163</v>
      </c>
      <c r="B494" s="3" t="s">
        <v>4039</v>
      </c>
      <c r="C494" s="3" t="s">
        <v>4040</v>
      </c>
      <c r="D494" s="3" t="s">
        <v>3745</v>
      </c>
      <c r="E494" s="3" t="s">
        <v>295</v>
      </c>
      <c r="F494" s="3" t="s">
        <v>4041</v>
      </c>
      <c r="G494" s="7" t="s">
        <v>4975</v>
      </c>
      <c r="I494" s="3" t="s">
        <v>63</v>
      </c>
      <c r="J494" s="3" t="s">
        <v>3728</v>
      </c>
      <c r="N494" s="3">
        <v>10</v>
      </c>
      <c r="P494" s="3">
        <v>55</v>
      </c>
      <c r="R494" s="3" t="s">
        <v>3</v>
      </c>
      <c r="S494" s="3" t="s">
        <v>19</v>
      </c>
      <c r="T494" s="15"/>
      <c r="U494" s="15"/>
      <c r="V494" s="207" t="s">
        <v>5151</v>
      </c>
      <c r="W494" s="3"/>
      <c r="X494" s="3"/>
      <c r="Z494" s="3"/>
      <c r="AA494" s="3"/>
      <c r="AB494" s="3"/>
    </row>
    <row r="495" spans="1:28" ht="15" customHeight="1" x14ac:dyDescent="0.35">
      <c r="A495" s="3">
        <v>1164</v>
      </c>
      <c r="B495" s="3" t="s">
        <v>4042</v>
      </c>
      <c r="C495" s="3" t="s">
        <v>4043</v>
      </c>
      <c r="D495" s="3" t="s">
        <v>3737</v>
      </c>
      <c r="E495" s="3" t="s">
        <v>302</v>
      </c>
      <c r="F495" s="3" t="s">
        <v>4044</v>
      </c>
      <c r="G495" s="7" t="s">
        <v>4903</v>
      </c>
      <c r="I495" s="3" t="s">
        <v>63</v>
      </c>
      <c r="J495" s="3" t="s">
        <v>3728</v>
      </c>
      <c r="N495" s="3">
        <v>5</v>
      </c>
      <c r="P495" s="3">
        <v>43</v>
      </c>
      <c r="R495" s="3" t="s">
        <v>3</v>
      </c>
      <c r="S495" s="3" t="s">
        <v>19</v>
      </c>
      <c r="T495" s="15"/>
      <c r="U495" s="15"/>
      <c r="V495" s="207" t="s">
        <v>5151</v>
      </c>
      <c r="W495" s="3"/>
      <c r="X495" s="3"/>
      <c r="Z495" s="3"/>
      <c r="AA495" s="3"/>
      <c r="AB495" s="3"/>
    </row>
    <row r="496" spans="1:28" ht="15" customHeight="1" x14ac:dyDescent="0.35">
      <c r="A496" s="3">
        <v>1165</v>
      </c>
      <c r="B496" s="3" t="s">
        <v>4045</v>
      </c>
      <c r="C496" s="3" t="s">
        <v>4046</v>
      </c>
      <c r="D496" s="3" t="s">
        <v>4047</v>
      </c>
      <c r="E496" s="3" t="s">
        <v>302</v>
      </c>
      <c r="F496" s="3" t="s">
        <v>4048</v>
      </c>
      <c r="G496" s="3" t="s">
        <v>4049</v>
      </c>
      <c r="I496" s="3" t="s">
        <v>63</v>
      </c>
      <c r="J496" s="3" t="s">
        <v>3728</v>
      </c>
      <c r="N496" s="3">
        <v>4</v>
      </c>
      <c r="P496" s="3">
        <v>38</v>
      </c>
      <c r="R496" s="3" t="s">
        <v>3</v>
      </c>
      <c r="S496" s="3" t="s">
        <v>19</v>
      </c>
      <c r="T496" s="15"/>
      <c r="U496" s="15"/>
      <c r="V496" s="207" t="s">
        <v>5151</v>
      </c>
      <c r="W496" s="3"/>
      <c r="X496" s="3"/>
      <c r="Z496" s="3"/>
      <c r="AA496" s="3"/>
      <c r="AB496" s="3"/>
    </row>
    <row r="497" spans="1:28" ht="15" customHeight="1" x14ac:dyDescent="0.35">
      <c r="A497" s="3">
        <v>1166</v>
      </c>
      <c r="B497" s="3" t="s">
        <v>4050</v>
      </c>
      <c r="C497" s="3" t="s">
        <v>4051</v>
      </c>
      <c r="D497" s="3" t="s">
        <v>3731</v>
      </c>
      <c r="E497" s="3" t="s">
        <v>556</v>
      </c>
      <c r="F497" s="3" t="s">
        <v>4052</v>
      </c>
      <c r="G497" s="4" t="s">
        <v>4939</v>
      </c>
      <c r="I497" s="3" t="s">
        <v>63</v>
      </c>
      <c r="J497" s="3" t="s">
        <v>3728</v>
      </c>
      <c r="N497" s="3">
        <v>3</v>
      </c>
      <c r="P497" s="3">
        <v>17</v>
      </c>
      <c r="R497" s="3" t="s">
        <v>3</v>
      </c>
      <c r="S497" s="3" t="s">
        <v>19</v>
      </c>
      <c r="T497" s="15"/>
      <c r="U497" s="15"/>
      <c r="V497" s="207" t="s">
        <v>5151</v>
      </c>
      <c r="W497" s="3"/>
      <c r="X497" s="3"/>
      <c r="Z497" s="3"/>
      <c r="AA497" s="3"/>
      <c r="AB497" s="3"/>
    </row>
    <row r="498" spans="1:28" ht="15" customHeight="1" x14ac:dyDescent="0.35">
      <c r="A498" s="3">
        <v>1167</v>
      </c>
      <c r="B498" s="3" t="s">
        <v>4053</v>
      </c>
      <c r="C498" s="3" t="s">
        <v>4054</v>
      </c>
      <c r="D498" s="3" t="s">
        <v>3737</v>
      </c>
      <c r="E498" s="3" t="s">
        <v>333</v>
      </c>
      <c r="F498" s="3" t="s">
        <v>4055</v>
      </c>
      <c r="G498" s="8" t="s">
        <v>4899</v>
      </c>
      <c r="I498" s="3" t="s">
        <v>63</v>
      </c>
      <c r="J498" s="3" t="s">
        <v>3728</v>
      </c>
      <c r="N498" s="3">
        <v>260</v>
      </c>
      <c r="P498" s="3">
        <v>42</v>
      </c>
      <c r="R498" s="3" t="s">
        <v>3</v>
      </c>
      <c r="S498" s="3" t="s">
        <v>19</v>
      </c>
      <c r="T498" s="15"/>
      <c r="U498" s="15"/>
      <c r="V498" s="207" t="s">
        <v>5151</v>
      </c>
      <c r="W498" s="3"/>
      <c r="X498" s="3"/>
      <c r="Z498" s="3"/>
      <c r="AA498" s="3"/>
      <c r="AB498" s="3"/>
    </row>
    <row r="499" spans="1:28" ht="15" customHeight="1" x14ac:dyDescent="0.35">
      <c r="A499" s="3">
        <v>1168</v>
      </c>
      <c r="B499" s="3" t="s">
        <v>4056</v>
      </c>
      <c r="C499" s="3" t="s">
        <v>4057</v>
      </c>
      <c r="D499" s="3" t="s">
        <v>3731</v>
      </c>
      <c r="E499" s="3" t="s">
        <v>556</v>
      </c>
      <c r="F499" s="3" t="s">
        <v>4058</v>
      </c>
      <c r="G499" s="7" t="s">
        <v>4938</v>
      </c>
      <c r="I499" s="3" t="s">
        <v>63</v>
      </c>
      <c r="J499" s="3" t="s">
        <v>3728</v>
      </c>
      <c r="P499" s="3">
        <v>3</v>
      </c>
      <c r="R499" s="3" t="s">
        <v>3</v>
      </c>
      <c r="S499" s="3" t="s">
        <v>19</v>
      </c>
      <c r="T499" s="15"/>
      <c r="U499" s="15"/>
      <c r="V499" s="207" t="s">
        <v>5151</v>
      </c>
      <c r="W499" s="3"/>
      <c r="X499" s="3"/>
      <c r="Z499" s="3"/>
      <c r="AA499" s="3"/>
      <c r="AB499" s="3"/>
    </row>
    <row r="500" spans="1:28" ht="15" customHeight="1" x14ac:dyDescent="0.35">
      <c r="A500" s="3">
        <v>1169</v>
      </c>
      <c r="B500" s="3" t="s">
        <v>4059</v>
      </c>
      <c r="C500" s="3" t="s">
        <v>4060</v>
      </c>
      <c r="D500" s="3" t="s">
        <v>3875</v>
      </c>
      <c r="E500" s="3" t="s">
        <v>295</v>
      </c>
      <c r="F500" s="3" t="s">
        <v>4061</v>
      </c>
      <c r="G500" s="7" t="s">
        <v>5181</v>
      </c>
      <c r="I500" s="3" t="s">
        <v>63</v>
      </c>
      <c r="J500" s="3" t="s">
        <v>3728</v>
      </c>
      <c r="N500" s="3">
        <v>7</v>
      </c>
      <c r="P500" s="3">
        <v>31</v>
      </c>
      <c r="R500" s="3" t="s">
        <v>3</v>
      </c>
      <c r="S500" s="3" t="s">
        <v>19</v>
      </c>
      <c r="T500" s="15"/>
      <c r="U500" s="15"/>
      <c r="V500" s="207" t="s">
        <v>5151</v>
      </c>
      <c r="W500" s="3"/>
      <c r="X500" s="3"/>
      <c r="Z500" s="3"/>
      <c r="AA500" s="3"/>
      <c r="AB500" s="3"/>
    </row>
    <row r="501" spans="1:28" ht="15" customHeight="1" x14ac:dyDescent="0.35">
      <c r="A501" s="3">
        <v>1170</v>
      </c>
      <c r="B501" s="3" t="s">
        <v>4062</v>
      </c>
      <c r="C501" s="3" t="s">
        <v>4063</v>
      </c>
      <c r="D501" s="3" t="s">
        <v>3819</v>
      </c>
      <c r="E501" s="3" t="s">
        <v>310</v>
      </c>
      <c r="F501" s="3" t="s">
        <v>4064</v>
      </c>
      <c r="G501" s="7" t="s">
        <v>4944</v>
      </c>
      <c r="I501" s="3" t="s">
        <v>63</v>
      </c>
      <c r="J501" s="3" t="s">
        <v>3728</v>
      </c>
      <c r="N501" s="3">
        <v>8</v>
      </c>
      <c r="P501" s="3">
        <v>34</v>
      </c>
      <c r="R501" s="3" t="s">
        <v>3</v>
      </c>
      <c r="S501" s="3" t="s">
        <v>19</v>
      </c>
      <c r="T501" s="15"/>
      <c r="U501" s="15"/>
      <c r="V501" s="207" t="s">
        <v>5151</v>
      </c>
      <c r="W501" s="3"/>
      <c r="X501" s="3"/>
      <c r="Z501" s="3"/>
      <c r="AA501" s="3"/>
      <c r="AB501" s="3"/>
    </row>
    <row r="502" spans="1:28" ht="15" customHeight="1" x14ac:dyDescent="0.35">
      <c r="A502" s="3">
        <v>1173</v>
      </c>
      <c r="B502" s="3" t="s">
        <v>4072</v>
      </c>
      <c r="C502" s="3" t="s">
        <v>4073</v>
      </c>
      <c r="D502" s="3" t="s">
        <v>3731</v>
      </c>
      <c r="E502" s="3" t="s">
        <v>556</v>
      </c>
      <c r="F502" s="3" t="s">
        <v>4074</v>
      </c>
      <c r="G502" s="7" t="s">
        <v>4937</v>
      </c>
      <c r="I502" s="3" t="s">
        <v>63</v>
      </c>
      <c r="J502" s="3" t="s">
        <v>3728</v>
      </c>
      <c r="N502" s="3">
        <v>1</v>
      </c>
      <c r="P502" s="3">
        <v>17</v>
      </c>
      <c r="R502" s="3" t="s">
        <v>3</v>
      </c>
      <c r="S502" s="3" t="s">
        <v>19</v>
      </c>
      <c r="T502" s="15"/>
      <c r="U502" s="15"/>
      <c r="V502" s="207" t="s">
        <v>5151</v>
      </c>
      <c r="W502" s="3"/>
      <c r="X502" s="3"/>
      <c r="Z502" s="3"/>
      <c r="AA502" s="3"/>
      <c r="AB502" s="3"/>
    </row>
    <row r="503" spans="1:28" ht="15" customHeight="1" x14ac:dyDescent="0.35">
      <c r="A503" s="3">
        <v>1174</v>
      </c>
      <c r="B503" s="3" t="s">
        <v>4075</v>
      </c>
      <c r="C503" s="3" t="s">
        <v>4076</v>
      </c>
      <c r="D503" s="3" t="s">
        <v>3944</v>
      </c>
      <c r="E503" s="3" t="s">
        <v>556</v>
      </c>
      <c r="F503" s="3" t="s">
        <v>4077</v>
      </c>
      <c r="G503" s="7" t="s">
        <v>4879</v>
      </c>
      <c r="I503" s="3" t="s">
        <v>63</v>
      </c>
      <c r="J503" s="3" t="s">
        <v>3728</v>
      </c>
      <c r="N503" s="3">
        <v>2</v>
      </c>
      <c r="P503" s="3">
        <v>58</v>
      </c>
      <c r="R503" s="3" t="s">
        <v>3</v>
      </c>
      <c r="S503" s="3" t="s">
        <v>19</v>
      </c>
      <c r="T503" s="15"/>
      <c r="U503" s="15"/>
      <c r="V503" s="207" t="s">
        <v>5151</v>
      </c>
      <c r="W503" s="3"/>
      <c r="X503" s="3"/>
      <c r="Z503" s="3"/>
      <c r="AA503" s="3"/>
      <c r="AB503" s="3"/>
    </row>
    <row r="504" spans="1:28" ht="15" customHeight="1" x14ac:dyDescent="0.35">
      <c r="A504" s="3">
        <v>1175</v>
      </c>
      <c r="B504" s="3" t="s">
        <v>4078</v>
      </c>
      <c r="C504" s="3" t="s">
        <v>4079</v>
      </c>
      <c r="D504" s="3" t="s">
        <v>154</v>
      </c>
      <c r="E504" s="3" t="s">
        <v>295</v>
      </c>
      <c r="F504" s="3" t="s">
        <v>4080</v>
      </c>
      <c r="G504" s="7" t="s">
        <v>4992</v>
      </c>
      <c r="I504" s="3" t="s">
        <v>63</v>
      </c>
      <c r="J504" s="3" t="s">
        <v>3728</v>
      </c>
      <c r="N504" s="3">
        <v>6</v>
      </c>
      <c r="P504" s="3">
        <v>55</v>
      </c>
      <c r="R504" s="3" t="s">
        <v>3</v>
      </c>
      <c r="S504" s="3" t="s">
        <v>19</v>
      </c>
      <c r="T504" s="15"/>
      <c r="U504" s="15"/>
      <c r="V504" s="207" t="s">
        <v>5151</v>
      </c>
      <c r="W504" s="3"/>
      <c r="X504" s="3"/>
      <c r="Z504" s="3"/>
      <c r="AA504" s="3"/>
      <c r="AB504" s="3"/>
    </row>
    <row r="505" spans="1:28" ht="15" customHeight="1" x14ac:dyDescent="0.35">
      <c r="A505" s="3">
        <v>1177</v>
      </c>
      <c r="B505" s="3" t="s">
        <v>4084</v>
      </c>
      <c r="C505" s="3" t="s">
        <v>4085</v>
      </c>
      <c r="D505" s="3" t="s">
        <v>4086</v>
      </c>
      <c r="E505" s="3" t="s">
        <v>346</v>
      </c>
      <c r="F505" s="3" t="s">
        <v>4087</v>
      </c>
      <c r="G505" s="7" t="s">
        <v>4978</v>
      </c>
      <c r="I505" s="3" t="s">
        <v>63</v>
      </c>
      <c r="J505" s="3" t="s">
        <v>3728</v>
      </c>
      <c r="N505" s="3">
        <v>26</v>
      </c>
      <c r="P505" s="3">
        <v>36</v>
      </c>
      <c r="R505" s="3" t="s">
        <v>3</v>
      </c>
      <c r="S505" s="3" t="s">
        <v>19</v>
      </c>
      <c r="T505" s="15"/>
      <c r="U505" s="15"/>
      <c r="V505" s="207" t="s">
        <v>5151</v>
      </c>
      <c r="W505" s="3"/>
      <c r="X505" s="3"/>
      <c r="Z505" s="3"/>
      <c r="AA505" s="3"/>
      <c r="AB505" s="3"/>
    </row>
    <row r="506" spans="1:28" ht="15" customHeight="1" x14ac:dyDescent="0.35">
      <c r="A506" s="3">
        <v>1178</v>
      </c>
      <c r="B506" s="3" t="s">
        <v>4088</v>
      </c>
      <c r="C506" s="3" t="s">
        <v>4089</v>
      </c>
      <c r="D506" s="3" t="s">
        <v>3944</v>
      </c>
      <c r="E506" s="3" t="s">
        <v>295</v>
      </c>
      <c r="F506" s="3" t="s">
        <v>4090</v>
      </c>
      <c r="G506" s="7" t="s">
        <v>4877</v>
      </c>
      <c r="I506" s="3" t="s">
        <v>63</v>
      </c>
      <c r="J506" s="3" t="s">
        <v>3728</v>
      </c>
      <c r="N506" s="3">
        <v>9</v>
      </c>
      <c r="P506" s="3">
        <v>83</v>
      </c>
      <c r="R506" s="3" t="s">
        <v>3</v>
      </c>
      <c r="S506" s="3" t="s">
        <v>19</v>
      </c>
      <c r="T506" s="15"/>
      <c r="U506" s="15"/>
      <c r="V506" s="207" t="s">
        <v>5151</v>
      </c>
      <c r="W506" s="3"/>
      <c r="X506" s="3"/>
      <c r="Z506" s="3"/>
      <c r="AA506" s="3"/>
      <c r="AB506" s="3"/>
    </row>
    <row r="507" spans="1:28" ht="15" customHeight="1" x14ac:dyDescent="0.35">
      <c r="A507" s="3">
        <v>1180</v>
      </c>
      <c r="B507" s="3" t="s">
        <v>4095</v>
      </c>
      <c r="C507" s="3" t="s">
        <v>4096</v>
      </c>
      <c r="D507" s="3" t="s">
        <v>4097</v>
      </c>
      <c r="E507" s="3" t="s">
        <v>493</v>
      </c>
      <c r="F507" s="3" t="s">
        <v>4098</v>
      </c>
      <c r="G507" s="7" t="s">
        <v>4918</v>
      </c>
      <c r="I507" s="3" t="s">
        <v>63</v>
      </c>
      <c r="J507" s="3" t="s">
        <v>3728</v>
      </c>
      <c r="N507" s="3">
        <v>20</v>
      </c>
      <c r="P507" s="3">
        <v>34</v>
      </c>
      <c r="R507" s="3" t="s">
        <v>3</v>
      </c>
      <c r="S507" s="3" t="s">
        <v>19</v>
      </c>
      <c r="T507" s="15"/>
      <c r="U507" s="15"/>
      <c r="V507" s="207" t="s">
        <v>5151</v>
      </c>
      <c r="W507" s="3"/>
      <c r="X507" s="3"/>
      <c r="Z507" s="3"/>
      <c r="AA507" s="3"/>
      <c r="AB507" s="3"/>
    </row>
    <row r="508" spans="1:28" ht="15" customHeight="1" x14ac:dyDescent="0.35">
      <c r="A508" s="3">
        <v>1181</v>
      </c>
      <c r="B508" s="3" t="s">
        <v>4099</v>
      </c>
      <c r="C508" s="3" t="s">
        <v>4100</v>
      </c>
      <c r="D508" s="3" t="s">
        <v>3726</v>
      </c>
      <c r="E508" s="3" t="s">
        <v>325</v>
      </c>
      <c r="F508" s="3" t="s">
        <v>4101</v>
      </c>
      <c r="G508" s="3" t="s">
        <v>4102</v>
      </c>
      <c r="I508" s="3" t="s">
        <v>63</v>
      </c>
      <c r="J508" s="3" t="s">
        <v>3728</v>
      </c>
      <c r="N508" s="3">
        <v>13</v>
      </c>
      <c r="P508" s="3">
        <v>20</v>
      </c>
      <c r="R508" s="3" t="s">
        <v>3</v>
      </c>
      <c r="S508" s="3" t="s">
        <v>19</v>
      </c>
      <c r="T508" s="15"/>
      <c r="U508" s="15"/>
      <c r="V508" s="207" t="s">
        <v>5151</v>
      </c>
      <c r="W508" s="3"/>
      <c r="X508" s="3"/>
      <c r="Z508" s="3"/>
      <c r="AA508" s="3"/>
      <c r="AB508" s="3"/>
    </row>
    <row r="509" spans="1:28" ht="15" customHeight="1" x14ac:dyDescent="0.35">
      <c r="A509" s="3">
        <v>1182</v>
      </c>
      <c r="B509" s="3" t="s">
        <v>4103</v>
      </c>
      <c r="C509" s="3" t="s">
        <v>4104</v>
      </c>
      <c r="D509" s="3" t="s">
        <v>3843</v>
      </c>
      <c r="E509" s="3" t="s">
        <v>346</v>
      </c>
      <c r="F509" s="3" t="s">
        <v>4105</v>
      </c>
      <c r="G509" s="7" t="s">
        <v>4957</v>
      </c>
      <c r="I509" s="3" t="s">
        <v>63</v>
      </c>
      <c r="J509" s="3" t="s">
        <v>3728</v>
      </c>
      <c r="N509" s="3">
        <v>3</v>
      </c>
      <c r="P509" s="3">
        <v>7</v>
      </c>
      <c r="R509" s="3" t="s">
        <v>3</v>
      </c>
      <c r="S509" s="3" t="s">
        <v>19</v>
      </c>
      <c r="T509" s="15"/>
      <c r="U509" s="15"/>
      <c r="V509" s="207" t="s">
        <v>5151</v>
      </c>
      <c r="W509" s="3"/>
      <c r="X509" s="3"/>
      <c r="Z509" s="3"/>
      <c r="AA509" s="3"/>
      <c r="AB509" s="3"/>
    </row>
    <row r="510" spans="1:28" ht="15" customHeight="1" x14ac:dyDescent="0.35">
      <c r="A510" s="3">
        <v>1183</v>
      </c>
      <c r="B510" s="3" t="s">
        <v>4106</v>
      </c>
      <c r="C510" s="3" t="s">
        <v>4107</v>
      </c>
      <c r="D510" s="3" t="s">
        <v>4108</v>
      </c>
      <c r="E510" s="3" t="s">
        <v>556</v>
      </c>
      <c r="F510" s="3" t="s">
        <v>4109</v>
      </c>
      <c r="G510" s="3" t="s">
        <v>4110</v>
      </c>
      <c r="I510" s="3" t="s">
        <v>63</v>
      </c>
      <c r="J510" s="3" t="s">
        <v>3728</v>
      </c>
      <c r="N510" s="3">
        <v>1</v>
      </c>
      <c r="P510" s="3">
        <v>52</v>
      </c>
      <c r="R510" s="3" t="s">
        <v>3</v>
      </c>
      <c r="S510" s="3" t="s">
        <v>19</v>
      </c>
      <c r="T510" s="15"/>
      <c r="U510" s="15"/>
      <c r="V510" s="207" t="s">
        <v>5151</v>
      </c>
      <c r="W510" s="3"/>
      <c r="X510" s="3"/>
      <c r="Z510" s="3"/>
      <c r="AA510" s="3"/>
      <c r="AB510" s="3"/>
    </row>
    <row r="511" spans="1:28" ht="15" customHeight="1" x14ac:dyDescent="0.35">
      <c r="A511" s="3">
        <v>1184</v>
      </c>
      <c r="B511" s="3" t="s">
        <v>4111</v>
      </c>
      <c r="C511" s="3" t="s">
        <v>4112</v>
      </c>
      <c r="D511" s="3" t="s">
        <v>3875</v>
      </c>
      <c r="E511" s="3" t="s">
        <v>346</v>
      </c>
      <c r="F511" s="3" t="s">
        <v>4113</v>
      </c>
      <c r="G511" s="7" t="s">
        <v>5010</v>
      </c>
      <c r="I511" s="3" t="s">
        <v>63</v>
      </c>
      <c r="J511" s="3" t="s">
        <v>3728</v>
      </c>
      <c r="N511" s="3">
        <v>2</v>
      </c>
      <c r="P511" s="3">
        <v>19</v>
      </c>
      <c r="R511" s="3" t="s">
        <v>3</v>
      </c>
      <c r="S511" s="3" t="s">
        <v>19</v>
      </c>
      <c r="T511" s="15"/>
      <c r="U511" s="15"/>
      <c r="V511" s="207" t="s">
        <v>5151</v>
      </c>
      <c r="W511" s="3"/>
      <c r="X511" s="3"/>
      <c r="Z511" s="3"/>
      <c r="AA511" s="3"/>
      <c r="AB511" s="3"/>
    </row>
    <row r="512" spans="1:28" ht="15" customHeight="1" x14ac:dyDescent="0.35">
      <c r="A512" s="3">
        <v>1185</v>
      </c>
      <c r="B512" s="3" t="s">
        <v>4114</v>
      </c>
      <c r="C512" s="3" t="s">
        <v>4115</v>
      </c>
      <c r="D512" s="3" t="s">
        <v>3726</v>
      </c>
      <c r="E512" s="3" t="s">
        <v>333</v>
      </c>
      <c r="F512" s="3" t="s">
        <v>1732</v>
      </c>
      <c r="G512" s="3" t="s">
        <v>4116</v>
      </c>
      <c r="I512" s="3" t="s">
        <v>63</v>
      </c>
      <c r="J512" s="3" t="s">
        <v>3728</v>
      </c>
      <c r="N512" s="3">
        <v>4</v>
      </c>
      <c r="P512" s="3">
        <v>12</v>
      </c>
      <c r="R512" s="3" t="s">
        <v>3</v>
      </c>
      <c r="S512" s="3" t="s">
        <v>19</v>
      </c>
      <c r="T512" s="15"/>
      <c r="U512" s="15"/>
      <c r="V512" s="207" t="s">
        <v>5151</v>
      </c>
      <c r="W512" s="3"/>
      <c r="X512" s="3"/>
      <c r="Z512" s="3"/>
      <c r="AA512" s="3"/>
      <c r="AB512" s="3"/>
    </row>
    <row r="513" spans="1:28" ht="15" customHeight="1" x14ac:dyDescent="0.35">
      <c r="A513" s="3">
        <v>1186</v>
      </c>
      <c r="B513" s="3" t="s">
        <v>4117</v>
      </c>
      <c r="C513" s="3" t="s">
        <v>4118</v>
      </c>
      <c r="D513" s="3" t="s">
        <v>3843</v>
      </c>
      <c r="E513" s="3" t="s">
        <v>325</v>
      </c>
      <c r="F513" s="3" t="s">
        <v>4119</v>
      </c>
      <c r="G513" s="5" t="s">
        <v>4954</v>
      </c>
      <c r="I513" s="3" t="s">
        <v>63</v>
      </c>
      <c r="J513" s="3" t="s">
        <v>3728</v>
      </c>
      <c r="N513" s="3">
        <v>5</v>
      </c>
      <c r="P513" s="3">
        <v>45</v>
      </c>
      <c r="R513" s="3" t="s">
        <v>3</v>
      </c>
      <c r="S513" s="3" t="s">
        <v>19</v>
      </c>
      <c r="T513" s="15"/>
      <c r="U513" s="15"/>
      <c r="V513" s="207" t="s">
        <v>5151</v>
      </c>
      <c r="W513" s="3"/>
      <c r="X513" s="3"/>
      <c r="Z513" s="3"/>
      <c r="AA513" s="3"/>
      <c r="AB513" s="3"/>
    </row>
    <row r="514" spans="1:28" ht="15" customHeight="1" x14ac:dyDescent="0.35">
      <c r="A514" s="3">
        <v>1188</v>
      </c>
      <c r="B514" s="3" t="s">
        <v>4124</v>
      </c>
      <c r="C514" s="3" t="s">
        <v>4125</v>
      </c>
      <c r="D514" s="3" t="s">
        <v>3791</v>
      </c>
      <c r="E514" s="3" t="s">
        <v>302</v>
      </c>
      <c r="F514" s="3" t="s">
        <v>4126</v>
      </c>
      <c r="G514" s="5" t="s">
        <v>4894</v>
      </c>
      <c r="I514" s="3" t="s">
        <v>63</v>
      </c>
      <c r="J514" s="3" t="s">
        <v>3728</v>
      </c>
      <c r="N514" s="3">
        <v>1</v>
      </c>
      <c r="P514" s="3">
        <v>60</v>
      </c>
      <c r="R514" s="3" t="s">
        <v>3</v>
      </c>
      <c r="S514" s="3" t="s">
        <v>19</v>
      </c>
      <c r="T514" s="15"/>
      <c r="U514" s="15"/>
      <c r="V514" s="207" t="s">
        <v>5151</v>
      </c>
      <c r="W514" s="3"/>
      <c r="X514" s="3"/>
      <c r="Z514" s="3"/>
      <c r="AA514" s="3"/>
      <c r="AB514" s="3"/>
    </row>
    <row r="515" spans="1:28" ht="15" customHeight="1" x14ac:dyDescent="0.35">
      <c r="A515" s="3">
        <v>1189</v>
      </c>
      <c r="B515" s="3" t="s">
        <v>4127</v>
      </c>
      <c r="C515" s="3" t="s">
        <v>4128</v>
      </c>
      <c r="D515" s="3" t="s">
        <v>3924</v>
      </c>
      <c r="E515" s="3" t="s">
        <v>639</v>
      </c>
      <c r="F515" s="3" t="s">
        <v>4129</v>
      </c>
      <c r="G515" s="3" t="s">
        <v>488</v>
      </c>
      <c r="I515" s="3" t="s">
        <v>63</v>
      </c>
      <c r="J515" s="3" t="s">
        <v>3728</v>
      </c>
      <c r="R515" s="3" t="s">
        <v>3</v>
      </c>
      <c r="S515" s="3" t="s">
        <v>19</v>
      </c>
      <c r="T515" s="15"/>
      <c r="U515" s="15"/>
      <c r="V515" s="207" t="s">
        <v>5151</v>
      </c>
      <c r="W515" s="3"/>
      <c r="X515" s="3"/>
      <c r="Z515" s="3"/>
      <c r="AA515" s="3"/>
      <c r="AB515" s="3"/>
    </row>
    <row r="516" spans="1:28" ht="15" customHeight="1" x14ac:dyDescent="0.35">
      <c r="A516" s="3">
        <v>1190</v>
      </c>
      <c r="B516" s="3" t="s">
        <v>4130</v>
      </c>
      <c r="C516" s="3" t="s">
        <v>4131</v>
      </c>
      <c r="D516" s="3" t="s">
        <v>4132</v>
      </c>
      <c r="E516" s="3" t="s">
        <v>288</v>
      </c>
      <c r="F516" s="3" t="s">
        <v>4133</v>
      </c>
      <c r="G516" s="3" t="s">
        <v>4134</v>
      </c>
      <c r="I516" s="3" t="s">
        <v>63</v>
      </c>
      <c r="J516" s="3" t="s">
        <v>3728</v>
      </c>
      <c r="N516" s="3">
        <v>53</v>
      </c>
      <c r="P516" s="3">
        <v>88</v>
      </c>
      <c r="R516" s="3" t="s">
        <v>3</v>
      </c>
      <c r="S516" s="3" t="s">
        <v>19</v>
      </c>
      <c r="T516" s="15"/>
      <c r="U516" s="15"/>
      <c r="V516" s="207" t="s">
        <v>5151</v>
      </c>
      <c r="W516" s="3"/>
      <c r="X516" s="3"/>
      <c r="Z516" s="3"/>
      <c r="AA516" s="3"/>
      <c r="AB516" s="3"/>
    </row>
    <row r="517" spans="1:28" ht="15" customHeight="1" x14ac:dyDescent="0.35">
      <c r="A517" s="3">
        <v>1191</v>
      </c>
      <c r="B517" s="3" t="s">
        <v>4135</v>
      </c>
      <c r="C517" s="3" t="s">
        <v>4136</v>
      </c>
      <c r="D517" s="3" t="s">
        <v>3843</v>
      </c>
      <c r="E517" s="3" t="s">
        <v>302</v>
      </c>
      <c r="F517" s="3" t="s">
        <v>4137</v>
      </c>
      <c r="G517" s="3" t="s">
        <v>4138</v>
      </c>
      <c r="I517" s="3" t="s">
        <v>63</v>
      </c>
      <c r="J517" s="3" t="s">
        <v>3728</v>
      </c>
      <c r="N517" s="3">
        <v>12</v>
      </c>
      <c r="P517" s="3">
        <v>37</v>
      </c>
      <c r="R517" s="3" t="s">
        <v>3</v>
      </c>
      <c r="S517" s="3" t="s">
        <v>19</v>
      </c>
      <c r="T517" s="15"/>
      <c r="U517" s="15"/>
      <c r="V517" s="207" t="s">
        <v>5151</v>
      </c>
      <c r="W517" s="3"/>
      <c r="X517" s="3"/>
      <c r="Z517" s="3"/>
      <c r="AA517" s="3"/>
      <c r="AB517" s="3"/>
    </row>
    <row r="518" spans="1:28" ht="15" customHeight="1" x14ac:dyDescent="0.35">
      <c r="A518" s="3">
        <v>1192</v>
      </c>
      <c r="B518" s="3" t="s">
        <v>4139</v>
      </c>
      <c r="C518" s="3" t="s">
        <v>4140</v>
      </c>
      <c r="D518" s="3" t="s">
        <v>3737</v>
      </c>
      <c r="E518" s="3" t="s">
        <v>325</v>
      </c>
      <c r="F518" s="3" t="s">
        <v>4141</v>
      </c>
      <c r="G518" s="3" t="s">
        <v>4142</v>
      </c>
      <c r="I518" s="3" t="s">
        <v>63</v>
      </c>
      <c r="J518" s="3" t="s">
        <v>3728</v>
      </c>
      <c r="N518" s="3">
        <v>9</v>
      </c>
      <c r="P518" s="3">
        <v>27</v>
      </c>
      <c r="R518" s="3" t="s">
        <v>3</v>
      </c>
      <c r="S518" s="3" t="s">
        <v>19</v>
      </c>
      <c r="T518" s="15"/>
      <c r="U518" s="15"/>
      <c r="V518" s="207" t="s">
        <v>5151</v>
      </c>
      <c r="W518" s="3"/>
      <c r="X518" s="3"/>
      <c r="Z518" s="3"/>
      <c r="AA518" s="3"/>
      <c r="AB518" s="3"/>
    </row>
    <row r="519" spans="1:28" ht="15" customHeight="1" x14ac:dyDescent="0.35">
      <c r="A519" s="3">
        <v>1193</v>
      </c>
      <c r="B519" s="3" t="s">
        <v>4143</v>
      </c>
      <c r="C519" s="3" t="s">
        <v>4144</v>
      </c>
      <c r="D519" s="3" t="s">
        <v>3782</v>
      </c>
      <c r="E519" s="3" t="s">
        <v>346</v>
      </c>
      <c r="F519" s="3" t="s">
        <v>4145</v>
      </c>
      <c r="G519" s="3" t="s">
        <v>4146</v>
      </c>
      <c r="I519" s="3" t="s">
        <v>63</v>
      </c>
      <c r="J519" s="3" t="s">
        <v>3728</v>
      </c>
      <c r="N519" s="3">
        <v>3</v>
      </c>
      <c r="P519" s="3">
        <v>5</v>
      </c>
      <c r="R519" s="3" t="s">
        <v>3</v>
      </c>
      <c r="S519" s="3" t="s">
        <v>19</v>
      </c>
      <c r="T519" s="15"/>
      <c r="U519" s="15"/>
      <c r="V519" s="207" t="s">
        <v>5151</v>
      </c>
      <c r="W519" s="3"/>
      <c r="X519" s="3"/>
      <c r="Z519" s="3"/>
      <c r="AA519" s="3"/>
      <c r="AB519" s="3"/>
    </row>
    <row r="520" spans="1:28" ht="15" customHeight="1" x14ac:dyDescent="0.35">
      <c r="A520" s="3">
        <v>1194</v>
      </c>
      <c r="B520" s="3" t="s">
        <v>4147</v>
      </c>
      <c r="C520" s="3" t="s">
        <v>4148</v>
      </c>
      <c r="D520" s="3" t="s">
        <v>154</v>
      </c>
      <c r="E520" s="3" t="s">
        <v>288</v>
      </c>
      <c r="F520" s="3" t="s">
        <v>4149</v>
      </c>
      <c r="G520" s="5" t="s">
        <v>4990</v>
      </c>
      <c r="I520" s="3" t="s">
        <v>63</v>
      </c>
      <c r="J520" s="3" t="s">
        <v>3728</v>
      </c>
      <c r="N520" s="3">
        <v>31</v>
      </c>
      <c r="P520" s="3">
        <v>19</v>
      </c>
      <c r="R520" s="3" t="s">
        <v>3</v>
      </c>
      <c r="S520" s="3" t="s">
        <v>19</v>
      </c>
      <c r="T520" s="15"/>
      <c r="U520" s="15"/>
      <c r="V520" s="207" t="s">
        <v>5151</v>
      </c>
      <c r="W520" s="3"/>
      <c r="X520" s="3"/>
      <c r="Z520" s="3"/>
      <c r="AA520" s="3"/>
      <c r="AB520" s="3"/>
    </row>
    <row r="521" spans="1:28" ht="15" customHeight="1" x14ac:dyDescent="0.35">
      <c r="A521" s="3">
        <v>1197</v>
      </c>
      <c r="B521" s="3" t="s">
        <v>4157</v>
      </c>
      <c r="C521" s="3" t="s">
        <v>4158</v>
      </c>
      <c r="D521" s="3" t="s">
        <v>3819</v>
      </c>
      <c r="E521" s="3" t="s">
        <v>295</v>
      </c>
      <c r="F521" s="3" t="s">
        <v>4159</v>
      </c>
      <c r="G521" s="3" t="s">
        <v>4160</v>
      </c>
      <c r="I521" s="3" t="s">
        <v>63</v>
      </c>
      <c r="J521" s="3" t="s">
        <v>3728</v>
      </c>
      <c r="N521" s="3">
        <v>2</v>
      </c>
      <c r="P521" s="3">
        <v>57</v>
      </c>
      <c r="R521" s="3" t="s">
        <v>3</v>
      </c>
      <c r="S521" s="3" t="s">
        <v>19</v>
      </c>
      <c r="T521" s="15"/>
      <c r="U521" s="15"/>
      <c r="V521" s="207" t="s">
        <v>5151</v>
      </c>
      <c r="W521" s="3"/>
      <c r="X521" s="3"/>
      <c r="Z521" s="3"/>
      <c r="AA521" s="3"/>
      <c r="AB521" s="3"/>
    </row>
    <row r="522" spans="1:28" ht="15" customHeight="1" x14ac:dyDescent="0.35">
      <c r="A522" s="3">
        <v>1198</v>
      </c>
      <c r="B522" s="3" t="s">
        <v>4161</v>
      </c>
      <c r="C522" s="3" t="s">
        <v>4162</v>
      </c>
      <c r="D522" s="3" t="s">
        <v>4163</v>
      </c>
      <c r="E522" s="3" t="s">
        <v>288</v>
      </c>
      <c r="F522" s="3" t="s">
        <v>4164</v>
      </c>
      <c r="G522" s="9" t="s">
        <v>4998</v>
      </c>
      <c r="I522" s="3" t="s">
        <v>63</v>
      </c>
      <c r="J522" s="3" t="s">
        <v>3728</v>
      </c>
      <c r="N522" s="3">
        <v>31</v>
      </c>
      <c r="P522" s="3">
        <v>48</v>
      </c>
      <c r="R522" s="3" t="s">
        <v>3</v>
      </c>
      <c r="S522" s="3" t="s">
        <v>19</v>
      </c>
      <c r="T522" s="15"/>
      <c r="U522" s="15"/>
      <c r="V522" s="207" t="s">
        <v>5151</v>
      </c>
      <c r="W522" s="3"/>
      <c r="X522" s="3"/>
      <c r="Z522" s="3"/>
      <c r="AA522" s="3"/>
      <c r="AB522" s="3"/>
    </row>
    <row r="523" spans="1:28" ht="15" customHeight="1" x14ac:dyDescent="0.35">
      <c r="A523" s="3">
        <v>1199</v>
      </c>
      <c r="B523" s="3" t="s">
        <v>4165</v>
      </c>
      <c r="C523" s="3" t="s">
        <v>4166</v>
      </c>
      <c r="D523" s="3" t="s">
        <v>3737</v>
      </c>
      <c r="E523" s="3" t="s">
        <v>639</v>
      </c>
      <c r="F523" s="3" t="s">
        <v>4167</v>
      </c>
      <c r="G523" s="3" t="s">
        <v>4168</v>
      </c>
      <c r="I523" s="3" t="s">
        <v>63</v>
      </c>
      <c r="J523" s="3" t="s">
        <v>3728</v>
      </c>
      <c r="N523" s="3">
        <v>9</v>
      </c>
      <c r="P523" s="3">
        <v>45</v>
      </c>
      <c r="R523" s="3" t="s">
        <v>3</v>
      </c>
      <c r="S523" s="3" t="s">
        <v>19</v>
      </c>
      <c r="T523" s="15"/>
      <c r="U523" s="15"/>
      <c r="V523" s="207" t="s">
        <v>5151</v>
      </c>
      <c r="W523" s="3"/>
      <c r="X523" s="3"/>
      <c r="Z523" s="3"/>
      <c r="AA523" s="3"/>
      <c r="AB523" s="3"/>
    </row>
    <row r="524" spans="1:28" ht="15" customHeight="1" x14ac:dyDescent="0.35">
      <c r="A524" s="3">
        <v>1200</v>
      </c>
      <c r="B524" s="3" t="s">
        <v>4169</v>
      </c>
      <c r="C524" s="3" t="s">
        <v>4170</v>
      </c>
      <c r="D524" s="3" t="s">
        <v>3745</v>
      </c>
      <c r="E524" s="3" t="s">
        <v>346</v>
      </c>
      <c r="F524" s="3" t="s">
        <v>4171</v>
      </c>
      <c r="G524" s="3" t="s">
        <v>4172</v>
      </c>
      <c r="I524" s="3" t="s">
        <v>63</v>
      </c>
      <c r="J524" s="3" t="s">
        <v>3728</v>
      </c>
      <c r="N524" s="3">
        <v>9</v>
      </c>
      <c r="P524" s="3">
        <v>22</v>
      </c>
      <c r="R524" s="3" t="s">
        <v>3</v>
      </c>
      <c r="S524" s="3" t="s">
        <v>19</v>
      </c>
      <c r="T524" s="15"/>
      <c r="U524" s="15"/>
      <c r="V524" s="207" t="s">
        <v>5151</v>
      </c>
      <c r="W524" s="3"/>
      <c r="X524" s="3"/>
      <c r="Z524" s="3"/>
      <c r="AA524" s="3"/>
      <c r="AB524" s="3"/>
    </row>
    <row r="525" spans="1:28" ht="15" customHeight="1" x14ac:dyDescent="0.35">
      <c r="A525" s="3">
        <v>1202</v>
      </c>
      <c r="B525" s="3" t="s">
        <v>4175</v>
      </c>
      <c r="C525" s="3" t="s">
        <v>4176</v>
      </c>
      <c r="D525" s="3" t="s">
        <v>4177</v>
      </c>
      <c r="E525" s="3" t="s">
        <v>302</v>
      </c>
      <c r="F525" s="3" t="s">
        <v>4178</v>
      </c>
      <c r="G525" s="3" t="s">
        <v>4179</v>
      </c>
      <c r="I525" s="3" t="s">
        <v>63</v>
      </c>
      <c r="J525" s="3" t="s">
        <v>3728</v>
      </c>
      <c r="N525" s="3">
        <v>4</v>
      </c>
      <c r="P525" s="3">
        <v>51</v>
      </c>
      <c r="R525" s="3" t="s">
        <v>3</v>
      </c>
      <c r="S525" s="3" t="s">
        <v>19</v>
      </c>
      <c r="T525" s="15"/>
      <c r="U525" s="15"/>
      <c r="V525" s="207" t="s">
        <v>5151</v>
      </c>
      <c r="W525" s="3"/>
      <c r="X525" s="3"/>
      <c r="Z525" s="3"/>
      <c r="AA525" s="3"/>
      <c r="AB525" s="3"/>
    </row>
    <row r="526" spans="1:28" ht="15" customHeight="1" x14ac:dyDescent="0.35">
      <c r="A526" s="3">
        <v>1203</v>
      </c>
      <c r="B526" s="3" t="s">
        <v>4180</v>
      </c>
      <c r="C526" s="3" t="s">
        <v>4181</v>
      </c>
      <c r="D526" s="3" t="s">
        <v>3782</v>
      </c>
      <c r="E526" s="3" t="s">
        <v>346</v>
      </c>
      <c r="F526" s="3" t="s">
        <v>4182</v>
      </c>
      <c r="G526" s="7" t="s">
        <v>5182</v>
      </c>
      <c r="I526" s="3" t="s">
        <v>63</v>
      </c>
      <c r="J526" s="3" t="s">
        <v>3728</v>
      </c>
      <c r="N526" s="3">
        <v>41</v>
      </c>
      <c r="P526" s="3">
        <v>17</v>
      </c>
      <c r="R526" s="3" t="s">
        <v>3</v>
      </c>
      <c r="S526" s="3" t="s">
        <v>19</v>
      </c>
      <c r="T526" s="15"/>
      <c r="U526" s="15"/>
      <c r="V526" s="207" t="s">
        <v>5151</v>
      </c>
      <c r="W526" s="3"/>
      <c r="X526" s="3"/>
      <c r="Z526" s="3"/>
      <c r="AA526" s="3"/>
      <c r="AB526" s="3"/>
    </row>
    <row r="527" spans="1:28" ht="15" customHeight="1" x14ac:dyDescent="0.35">
      <c r="A527" s="3">
        <v>1204</v>
      </c>
      <c r="B527" s="3" t="s">
        <v>4183</v>
      </c>
      <c r="C527" s="3" t="s">
        <v>4184</v>
      </c>
      <c r="D527" s="3" t="s">
        <v>4185</v>
      </c>
      <c r="E527" s="3" t="s">
        <v>295</v>
      </c>
      <c r="F527" s="3" t="s">
        <v>4186</v>
      </c>
      <c r="G527" s="3" t="s">
        <v>4187</v>
      </c>
      <c r="I527" s="3" t="s">
        <v>63</v>
      </c>
      <c r="J527" s="3" t="s">
        <v>488</v>
      </c>
      <c r="N527" s="3">
        <v>27</v>
      </c>
      <c r="P527" s="3">
        <v>42</v>
      </c>
      <c r="R527" s="3" t="s">
        <v>3</v>
      </c>
      <c r="S527" s="3" t="s">
        <v>19</v>
      </c>
      <c r="T527" s="15"/>
      <c r="U527" s="15"/>
      <c r="V527" s="207" t="s">
        <v>5151</v>
      </c>
      <c r="W527" s="3"/>
      <c r="X527" s="3"/>
      <c r="Z527" s="3"/>
      <c r="AA527" s="3"/>
      <c r="AB527" s="3"/>
    </row>
    <row r="528" spans="1:28" ht="15" customHeight="1" x14ac:dyDescent="0.35">
      <c r="A528" s="3">
        <v>1205</v>
      </c>
      <c r="B528" s="3" t="s">
        <v>4188</v>
      </c>
      <c r="C528" s="3" t="s">
        <v>4189</v>
      </c>
      <c r="D528" s="3" t="s">
        <v>116</v>
      </c>
      <c r="E528" s="3" t="s">
        <v>493</v>
      </c>
      <c r="F528" s="3" t="s">
        <v>4190</v>
      </c>
      <c r="G528" s="3" t="s">
        <v>4191</v>
      </c>
      <c r="I528" s="3" t="s">
        <v>63</v>
      </c>
      <c r="J528" s="3" t="s">
        <v>3728</v>
      </c>
      <c r="N528" s="3">
        <v>8</v>
      </c>
      <c r="P528" s="3">
        <v>13</v>
      </c>
      <c r="R528" s="3" t="s">
        <v>3</v>
      </c>
      <c r="S528" s="3" t="s">
        <v>19</v>
      </c>
      <c r="T528" s="15"/>
      <c r="U528" s="15"/>
      <c r="V528" s="207" t="s">
        <v>5151</v>
      </c>
      <c r="W528" s="3"/>
      <c r="X528" s="3"/>
      <c r="Z528" s="3"/>
      <c r="AA528" s="3"/>
      <c r="AB528" s="3"/>
    </row>
    <row r="529" spans="1:28" ht="15" customHeight="1" x14ac:dyDescent="0.35">
      <c r="A529" s="3">
        <v>1206</v>
      </c>
      <c r="B529" s="3" t="s">
        <v>4192</v>
      </c>
      <c r="C529" s="3" t="s">
        <v>4193</v>
      </c>
      <c r="D529" s="3" t="s">
        <v>4194</v>
      </c>
      <c r="E529" s="3" t="s">
        <v>302</v>
      </c>
      <c r="F529" s="3" t="s">
        <v>4195</v>
      </c>
      <c r="G529" s="7" t="s">
        <v>4919</v>
      </c>
      <c r="I529" s="3" t="s">
        <v>63</v>
      </c>
      <c r="J529" s="3" t="s">
        <v>3728</v>
      </c>
      <c r="N529" s="3">
        <v>34</v>
      </c>
      <c r="P529" s="3">
        <v>49</v>
      </c>
      <c r="R529" s="3" t="s">
        <v>3</v>
      </c>
      <c r="S529" s="3" t="s">
        <v>19</v>
      </c>
      <c r="T529" s="15"/>
      <c r="U529" s="15"/>
      <c r="V529" s="207" t="s">
        <v>5151</v>
      </c>
      <c r="W529" s="3"/>
      <c r="X529" s="3"/>
      <c r="Z529" s="3"/>
      <c r="AA529" s="3"/>
      <c r="AB529" s="3"/>
    </row>
    <row r="530" spans="1:28" ht="15" customHeight="1" x14ac:dyDescent="0.35">
      <c r="A530" s="3">
        <v>1208</v>
      </c>
      <c r="B530" s="3" t="s">
        <v>4197</v>
      </c>
      <c r="C530" s="3" t="s">
        <v>4198</v>
      </c>
      <c r="D530" s="3" t="s">
        <v>3737</v>
      </c>
      <c r="E530" s="3" t="s">
        <v>396</v>
      </c>
      <c r="F530" s="3" t="s">
        <v>4199</v>
      </c>
      <c r="G530" s="3" t="s">
        <v>4200</v>
      </c>
      <c r="I530" s="3" t="s">
        <v>63</v>
      </c>
      <c r="J530" s="3" t="s">
        <v>3728</v>
      </c>
      <c r="N530" s="3">
        <v>7</v>
      </c>
      <c r="P530" s="3">
        <v>29</v>
      </c>
      <c r="R530" s="3" t="s">
        <v>3</v>
      </c>
      <c r="S530" s="3" t="s">
        <v>19</v>
      </c>
      <c r="T530" s="15"/>
      <c r="U530" s="15"/>
      <c r="V530" s="207" t="s">
        <v>5151</v>
      </c>
      <c r="W530" s="3"/>
      <c r="X530" s="3"/>
      <c r="Z530" s="3"/>
      <c r="AA530" s="3"/>
      <c r="AB530" s="3"/>
    </row>
    <row r="531" spans="1:28" ht="15" customHeight="1" x14ac:dyDescent="0.35">
      <c r="A531" s="3">
        <v>1209</v>
      </c>
      <c r="B531" s="3" t="s">
        <v>4201</v>
      </c>
      <c r="C531" s="3" t="s">
        <v>4202</v>
      </c>
      <c r="D531" s="3" t="s">
        <v>3737</v>
      </c>
      <c r="E531" s="3" t="s">
        <v>325</v>
      </c>
      <c r="F531" s="3" t="s">
        <v>4203</v>
      </c>
      <c r="G531" s="5" t="s">
        <v>4898</v>
      </c>
      <c r="I531" s="3" t="s">
        <v>63</v>
      </c>
      <c r="J531" s="3" t="s">
        <v>3728</v>
      </c>
      <c r="N531" s="3">
        <v>4</v>
      </c>
      <c r="P531" s="3">
        <v>28</v>
      </c>
      <c r="R531" s="3" t="s">
        <v>3</v>
      </c>
      <c r="S531" s="3" t="s">
        <v>19</v>
      </c>
      <c r="T531" s="15"/>
      <c r="U531" s="15"/>
      <c r="V531" s="207" t="s">
        <v>5151</v>
      </c>
      <c r="W531" s="3"/>
      <c r="X531" s="3"/>
      <c r="Z531" s="3"/>
      <c r="AA531" s="3"/>
      <c r="AB531" s="3"/>
    </row>
    <row r="532" spans="1:28" ht="15" customHeight="1" x14ac:dyDescent="0.35">
      <c r="A532" s="3">
        <v>1210</v>
      </c>
      <c r="B532" s="3" t="s">
        <v>4204</v>
      </c>
      <c r="C532" s="3" t="s">
        <v>4205</v>
      </c>
      <c r="D532" s="3" t="s">
        <v>3731</v>
      </c>
      <c r="E532" s="3" t="s">
        <v>295</v>
      </c>
      <c r="F532" s="3" t="s">
        <v>4206</v>
      </c>
      <c r="G532" s="5" t="s">
        <v>4924</v>
      </c>
      <c r="I532" s="3" t="s">
        <v>63</v>
      </c>
      <c r="J532" s="3" t="s">
        <v>3728</v>
      </c>
      <c r="N532" s="3">
        <v>21</v>
      </c>
      <c r="P532" s="3">
        <v>50</v>
      </c>
      <c r="R532" s="3" t="s">
        <v>3</v>
      </c>
      <c r="S532" s="3" t="s">
        <v>19</v>
      </c>
      <c r="T532" s="15"/>
      <c r="U532" s="15"/>
      <c r="V532" s="207" t="s">
        <v>5151</v>
      </c>
      <c r="W532" s="3"/>
      <c r="X532" s="3"/>
      <c r="Z532" s="3"/>
      <c r="AA532" s="3"/>
      <c r="AB532" s="3"/>
    </row>
    <row r="533" spans="1:28" ht="15" customHeight="1" x14ac:dyDescent="0.35">
      <c r="A533" s="3">
        <v>1212</v>
      </c>
      <c r="B533" s="3" t="s">
        <v>4211</v>
      </c>
      <c r="C533" s="3" t="s">
        <v>4212</v>
      </c>
      <c r="D533" s="3" t="s">
        <v>3920</v>
      </c>
      <c r="E533" s="3" t="s">
        <v>493</v>
      </c>
      <c r="F533" s="3" t="s">
        <v>4213</v>
      </c>
      <c r="G533" s="4" t="s">
        <v>4953</v>
      </c>
      <c r="I533" s="3" t="s">
        <v>63</v>
      </c>
      <c r="J533" s="3" t="s">
        <v>3728</v>
      </c>
      <c r="N533" s="3">
        <v>5</v>
      </c>
      <c r="P533" s="3">
        <v>24</v>
      </c>
      <c r="R533" s="3" t="s">
        <v>3</v>
      </c>
      <c r="S533" s="3" t="s">
        <v>19</v>
      </c>
      <c r="T533" s="15"/>
      <c r="U533" s="15"/>
      <c r="V533" s="207" t="s">
        <v>5151</v>
      </c>
      <c r="W533" s="3"/>
      <c r="X533" s="3"/>
      <c r="Z533" s="3"/>
      <c r="AA533" s="3"/>
      <c r="AB533" s="3"/>
    </row>
    <row r="534" spans="1:28" ht="15" customHeight="1" x14ac:dyDescent="0.35">
      <c r="A534" s="3">
        <v>1214</v>
      </c>
      <c r="B534" s="3" t="s">
        <v>4217</v>
      </c>
      <c r="C534" s="3" t="s">
        <v>4218</v>
      </c>
      <c r="D534" s="3" t="s">
        <v>116</v>
      </c>
      <c r="E534" s="3" t="s">
        <v>493</v>
      </c>
      <c r="F534" s="3" t="s">
        <v>4219</v>
      </c>
      <c r="G534" s="3" t="s">
        <v>4220</v>
      </c>
      <c r="I534" s="3" t="s">
        <v>63</v>
      </c>
      <c r="J534" s="3" t="s">
        <v>3728</v>
      </c>
      <c r="N534" s="3">
        <v>6</v>
      </c>
      <c r="P534" s="3">
        <v>34</v>
      </c>
      <c r="R534" s="3" t="s">
        <v>3</v>
      </c>
      <c r="S534" s="3" t="s">
        <v>19</v>
      </c>
      <c r="T534" s="15"/>
      <c r="U534" s="15"/>
      <c r="V534" s="207" t="s">
        <v>5151</v>
      </c>
      <c r="W534" s="3"/>
      <c r="X534" s="3"/>
      <c r="Z534" s="3"/>
      <c r="AA534" s="3"/>
      <c r="AB534" s="3"/>
    </row>
    <row r="535" spans="1:28" ht="15" customHeight="1" x14ac:dyDescent="0.35">
      <c r="A535" s="3">
        <v>1215</v>
      </c>
      <c r="B535" s="3" t="s">
        <v>4221</v>
      </c>
      <c r="C535" s="3" t="s">
        <v>4222</v>
      </c>
      <c r="D535" s="3" t="s">
        <v>4223</v>
      </c>
      <c r="E535" s="3" t="s">
        <v>288</v>
      </c>
      <c r="F535" s="3" t="s">
        <v>4224</v>
      </c>
      <c r="G535" s="3" t="s">
        <v>4225</v>
      </c>
      <c r="I535" s="3" t="s">
        <v>63</v>
      </c>
      <c r="J535" s="3" t="s">
        <v>64</v>
      </c>
      <c r="N535" s="3">
        <v>70</v>
      </c>
      <c r="P535" s="3">
        <v>46</v>
      </c>
      <c r="R535" s="3" t="s">
        <v>3</v>
      </c>
      <c r="S535" s="3" t="s">
        <v>19</v>
      </c>
      <c r="T535" s="15"/>
      <c r="U535" s="15"/>
      <c r="V535" s="207" t="s">
        <v>5151</v>
      </c>
      <c r="W535" s="3"/>
      <c r="X535" s="3"/>
      <c r="Z535" s="3"/>
      <c r="AA535" s="3"/>
      <c r="AB535" s="3"/>
    </row>
    <row r="536" spans="1:28" ht="15" customHeight="1" x14ac:dyDescent="0.35">
      <c r="A536" s="3">
        <v>1216</v>
      </c>
      <c r="B536" s="3" t="s">
        <v>4226</v>
      </c>
      <c r="C536" s="3" t="s">
        <v>4227</v>
      </c>
      <c r="D536" s="3" t="s">
        <v>3850</v>
      </c>
      <c r="E536" s="3" t="s">
        <v>288</v>
      </c>
      <c r="F536" s="3" t="s">
        <v>4228</v>
      </c>
      <c r="G536" s="3" t="s">
        <v>4229</v>
      </c>
      <c r="I536" s="3" t="s">
        <v>63</v>
      </c>
      <c r="J536" s="3" t="s">
        <v>3728</v>
      </c>
      <c r="N536" s="3">
        <v>2</v>
      </c>
      <c r="P536" s="3">
        <v>45</v>
      </c>
      <c r="R536" s="3" t="s">
        <v>3</v>
      </c>
      <c r="S536" s="3" t="s">
        <v>19</v>
      </c>
      <c r="T536" s="15"/>
      <c r="U536" s="15"/>
      <c r="V536" s="207" t="s">
        <v>5151</v>
      </c>
      <c r="W536" s="3"/>
      <c r="X536" s="3"/>
      <c r="Z536" s="3"/>
      <c r="AA536" s="3"/>
      <c r="AB536" s="3"/>
    </row>
    <row r="537" spans="1:28" ht="15" customHeight="1" x14ac:dyDescent="0.35">
      <c r="A537" s="3">
        <v>1220</v>
      </c>
      <c r="B537" s="3" t="s">
        <v>4241</v>
      </c>
      <c r="C537" s="3" t="s">
        <v>4242</v>
      </c>
      <c r="D537" s="3" t="s">
        <v>3791</v>
      </c>
      <c r="E537" s="3" t="s">
        <v>288</v>
      </c>
      <c r="F537" s="3" t="s">
        <v>4243</v>
      </c>
      <c r="G537" s="7" t="s">
        <v>4895</v>
      </c>
      <c r="I537" s="3" t="s">
        <v>63</v>
      </c>
      <c r="J537" s="3" t="s">
        <v>3728</v>
      </c>
      <c r="N537" s="3">
        <v>67</v>
      </c>
      <c r="P537" s="3">
        <v>146</v>
      </c>
      <c r="R537" s="3" t="s">
        <v>3</v>
      </c>
      <c r="S537" s="3" t="s">
        <v>19</v>
      </c>
      <c r="T537" s="15"/>
      <c r="U537" s="15"/>
      <c r="V537" s="207" t="s">
        <v>5151</v>
      </c>
      <c r="W537" s="3"/>
      <c r="X537" s="3"/>
      <c r="Z537" s="3"/>
      <c r="AA537" s="3"/>
      <c r="AB537" s="3"/>
    </row>
    <row r="538" spans="1:28" ht="15" customHeight="1" x14ac:dyDescent="0.35">
      <c r="A538" s="3">
        <v>1221</v>
      </c>
      <c r="B538" s="3" t="s">
        <v>4244</v>
      </c>
      <c r="C538" s="3" t="s">
        <v>4245</v>
      </c>
      <c r="D538" s="3" t="s">
        <v>3726</v>
      </c>
      <c r="E538" s="3" t="s">
        <v>493</v>
      </c>
      <c r="F538" s="3" t="s">
        <v>4246</v>
      </c>
      <c r="G538" s="3" t="s">
        <v>4247</v>
      </c>
      <c r="I538" s="3" t="s">
        <v>63</v>
      </c>
      <c r="J538" s="3" t="s">
        <v>3728</v>
      </c>
      <c r="N538" s="3">
        <v>2</v>
      </c>
      <c r="P538" s="3">
        <v>5</v>
      </c>
      <c r="R538" s="3" t="s">
        <v>3</v>
      </c>
      <c r="S538" s="3" t="s">
        <v>19</v>
      </c>
      <c r="T538" s="15"/>
      <c r="U538" s="15"/>
      <c r="V538" s="207" t="s">
        <v>5151</v>
      </c>
      <c r="W538" s="3"/>
      <c r="X538" s="3"/>
      <c r="Z538" s="3"/>
      <c r="AA538" s="3"/>
      <c r="AB538" s="3"/>
    </row>
    <row r="539" spans="1:28" ht="15" customHeight="1" x14ac:dyDescent="0.35">
      <c r="A539" s="3">
        <v>1223</v>
      </c>
      <c r="B539" s="3" t="s">
        <v>4251</v>
      </c>
      <c r="C539" s="3" t="s">
        <v>4252</v>
      </c>
      <c r="D539" s="3" t="s">
        <v>3731</v>
      </c>
      <c r="E539" s="3" t="s">
        <v>493</v>
      </c>
      <c r="F539" s="3" t="s">
        <v>4253</v>
      </c>
      <c r="G539" s="7" t="s">
        <v>4929</v>
      </c>
      <c r="I539" s="3" t="s">
        <v>63</v>
      </c>
      <c r="J539" s="3" t="s">
        <v>3728</v>
      </c>
      <c r="N539" s="3">
        <v>4</v>
      </c>
      <c r="P539" s="3">
        <v>20</v>
      </c>
      <c r="R539" s="3" t="s">
        <v>3</v>
      </c>
      <c r="S539" s="3" t="s">
        <v>19</v>
      </c>
      <c r="T539" s="15"/>
      <c r="U539" s="15"/>
      <c r="V539" s="207" t="s">
        <v>5151</v>
      </c>
      <c r="W539" s="3"/>
      <c r="X539" s="3"/>
      <c r="Z539" s="3"/>
      <c r="AA539" s="3"/>
      <c r="AB539" s="3"/>
    </row>
    <row r="540" spans="1:28" ht="15" customHeight="1" x14ac:dyDescent="0.35">
      <c r="A540" s="3">
        <v>1224</v>
      </c>
      <c r="B540" s="3" t="s">
        <v>4254</v>
      </c>
      <c r="C540" s="3" t="s">
        <v>4255</v>
      </c>
      <c r="D540" s="3" t="s">
        <v>3731</v>
      </c>
      <c r="E540" s="3" t="s">
        <v>493</v>
      </c>
      <c r="F540" s="3" t="s">
        <v>4256</v>
      </c>
      <c r="G540" s="12" t="s">
        <v>5183</v>
      </c>
      <c r="I540" s="3" t="s">
        <v>63</v>
      </c>
      <c r="J540" s="3" t="s">
        <v>3728</v>
      </c>
      <c r="N540" s="3">
        <v>8</v>
      </c>
      <c r="P540" s="3">
        <v>13</v>
      </c>
      <c r="R540" s="3" t="s">
        <v>3</v>
      </c>
      <c r="S540" s="3" t="s">
        <v>19</v>
      </c>
      <c r="T540" s="15"/>
      <c r="U540" s="15"/>
      <c r="V540" s="207" t="s">
        <v>5151</v>
      </c>
      <c r="W540" s="3"/>
      <c r="X540" s="3"/>
      <c r="Z540" s="3"/>
      <c r="AA540" s="3"/>
      <c r="AB540" s="3"/>
    </row>
    <row r="541" spans="1:28" ht="15" customHeight="1" x14ac:dyDescent="0.35">
      <c r="A541" s="3">
        <v>1225</v>
      </c>
      <c r="B541" s="3" t="s">
        <v>4257</v>
      </c>
      <c r="C541" s="3" t="s">
        <v>4258</v>
      </c>
      <c r="D541" s="3" t="s">
        <v>3875</v>
      </c>
      <c r="E541" s="3" t="s">
        <v>493</v>
      </c>
      <c r="F541" s="3" t="s">
        <v>4259</v>
      </c>
      <c r="G541" s="7" t="s">
        <v>5008</v>
      </c>
      <c r="I541" s="3" t="s">
        <v>63</v>
      </c>
      <c r="J541" s="3" t="s">
        <v>3728</v>
      </c>
      <c r="N541" s="3">
        <v>1</v>
      </c>
      <c r="P541" s="3">
        <v>8</v>
      </c>
      <c r="R541" s="3" t="s">
        <v>3</v>
      </c>
      <c r="S541" s="3" t="s">
        <v>19</v>
      </c>
      <c r="T541" s="15"/>
      <c r="U541" s="15"/>
      <c r="V541" s="207" t="s">
        <v>5151</v>
      </c>
      <c r="W541" s="3"/>
      <c r="X541" s="3"/>
      <c r="Z541" s="3"/>
      <c r="AA541" s="3"/>
      <c r="AB541" s="3"/>
    </row>
    <row r="542" spans="1:28" ht="15" customHeight="1" x14ac:dyDescent="0.35">
      <c r="A542" s="3">
        <v>1226</v>
      </c>
      <c r="B542" s="3" t="s">
        <v>4260</v>
      </c>
      <c r="C542" s="3" t="s">
        <v>4261</v>
      </c>
      <c r="D542" s="3" t="s">
        <v>3763</v>
      </c>
      <c r="E542" s="3" t="s">
        <v>325</v>
      </c>
      <c r="F542" s="3" t="s">
        <v>4262</v>
      </c>
      <c r="G542" s="3" t="s">
        <v>4263</v>
      </c>
      <c r="I542" s="3" t="s">
        <v>63</v>
      </c>
      <c r="J542" s="3" t="s">
        <v>3728</v>
      </c>
      <c r="N542" s="3">
        <v>10</v>
      </c>
      <c r="P542" s="3">
        <v>38</v>
      </c>
      <c r="R542" s="3" t="s">
        <v>3</v>
      </c>
      <c r="S542" s="3" t="s">
        <v>19</v>
      </c>
      <c r="T542" s="15"/>
      <c r="U542" s="15"/>
      <c r="V542" s="207" t="s">
        <v>5151</v>
      </c>
      <c r="W542" s="3"/>
      <c r="X542" s="3"/>
      <c r="Z542" s="3"/>
      <c r="AA542" s="3"/>
      <c r="AB542" s="3"/>
    </row>
    <row r="543" spans="1:28" ht="15" customHeight="1" x14ac:dyDescent="0.35">
      <c r="A543" s="3">
        <v>1228</v>
      </c>
      <c r="B543" s="3" t="s">
        <v>4267</v>
      </c>
      <c r="C543" s="3" t="s">
        <v>4268</v>
      </c>
      <c r="D543" s="3" t="s">
        <v>3737</v>
      </c>
      <c r="E543" s="3" t="s">
        <v>556</v>
      </c>
      <c r="F543" s="3" t="s">
        <v>4269</v>
      </c>
      <c r="G543" s="7" t="s">
        <v>4911</v>
      </c>
      <c r="I543" s="3" t="s">
        <v>63</v>
      </c>
      <c r="J543" s="3" t="s">
        <v>3728</v>
      </c>
      <c r="N543" s="3">
        <v>2</v>
      </c>
      <c r="P543" s="3">
        <v>13</v>
      </c>
      <c r="R543" s="3" t="s">
        <v>3</v>
      </c>
      <c r="S543" s="3" t="s">
        <v>19</v>
      </c>
      <c r="T543" s="15"/>
      <c r="U543" s="15"/>
      <c r="V543" s="207" t="s">
        <v>5151</v>
      </c>
      <c r="W543" s="3"/>
      <c r="X543" s="3"/>
      <c r="Z543" s="3"/>
      <c r="AA543" s="3"/>
      <c r="AB543" s="3"/>
    </row>
    <row r="544" spans="1:28" ht="15" customHeight="1" x14ac:dyDescent="0.35">
      <c r="A544" s="3">
        <v>1230</v>
      </c>
      <c r="B544" s="3" t="s">
        <v>4273</v>
      </c>
      <c r="C544" s="3" t="s">
        <v>4274</v>
      </c>
      <c r="D544" s="3" t="s">
        <v>3782</v>
      </c>
      <c r="E544" s="3" t="s">
        <v>556</v>
      </c>
      <c r="F544" s="3" t="s">
        <v>4275</v>
      </c>
      <c r="G544" s="4" t="s">
        <v>4972</v>
      </c>
      <c r="I544" s="3" t="s">
        <v>63</v>
      </c>
      <c r="J544" s="3" t="s">
        <v>3728</v>
      </c>
      <c r="N544" s="3">
        <v>4</v>
      </c>
      <c r="P544" s="3">
        <v>54</v>
      </c>
      <c r="R544" s="3" t="s">
        <v>3</v>
      </c>
      <c r="S544" s="3" t="s">
        <v>19</v>
      </c>
      <c r="T544" s="15"/>
      <c r="U544" s="15"/>
      <c r="V544" s="207" t="s">
        <v>5151</v>
      </c>
      <c r="W544" s="3"/>
      <c r="X544" s="3"/>
      <c r="Z544" s="3"/>
      <c r="AA544" s="3"/>
      <c r="AB544" s="3"/>
    </row>
    <row r="545" spans="1:28" ht="15" customHeight="1" x14ac:dyDescent="0.35">
      <c r="A545" s="3">
        <v>1231</v>
      </c>
      <c r="B545" s="3" t="s">
        <v>4276</v>
      </c>
      <c r="C545" s="3" t="s">
        <v>4277</v>
      </c>
      <c r="D545" s="3" t="s">
        <v>3737</v>
      </c>
      <c r="E545" s="3" t="s">
        <v>333</v>
      </c>
      <c r="F545" s="3" t="s">
        <v>4278</v>
      </c>
      <c r="G545" s="7" t="s">
        <v>4900</v>
      </c>
      <c r="I545" s="3" t="s">
        <v>63</v>
      </c>
      <c r="J545" s="3" t="s">
        <v>3728</v>
      </c>
      <c r="N545" s="3">
        <v>94</v>
      </c>
      <c r="P545" s="3">
        <v>31</v>
      </c>
      <c r="R545" s="3" t="s">
        <v>3</v>
      </c>
      <c r="S545" s="3" t="s">
        <v>19</v>
      </c>
      <c r="T545" s="15"/>
      <c r="U545" s="15"/>
      <c r="V545" s="207" t="s">
        <v>5151</v>
      </c>
      <c r="W545" s="3"/>
      <c r="X545" s="3"/>
      <c r="Z545" s="3"/>
      <c r="AA545" s="3"/>
      <c r="AB545" s="3"/>
    </row>
    <row r="546" spans="1:28" ht="15" customHeight="1" x14ac:dyDescent="0.35">
      <c r="A546" s="3">
        <v>1234</v>
      </c>
      <c r="B546" s="3" t="s">
        <v>4284</v>
      </c>
      <c r="C546" s="3" t="s">
        <v>4285</v>
      </c>
      <c r="D546" s="3" t="s">
        <v>3737</v>
      </c>
      <c r="E546" s="3" t="s">
        <v>325</v>
      </c>
      <c r="F546" s="3" t="s">
        <v>4286</v>
      </c>
      <c r="G546" s="3" t="s">
        <v>4287</v>
      </c>
      <c r="I546" s="3" t="s">
        <v>63</v>
      </c>
      <c r="J546" s="3" t="s">
        <v>3728</v>
      </c>
      <c r="N546" s="3">
        <v>10</v>
      </c>
      <c r="P546" s="3">
        <v>68</v>
      </c>
      <c r="R546" s="3" t="s">
        <v>3</v>
      </c>
      <c r="S546" s="3" t="s">
        <v>19</v>
      </c>
      <c r="T546" s="15"/>
      <c r="U546" s="15"/>
      <c r="V546" s="207" t="s">
        <v>5151</v>
      </c>
      <c r="W546" s="3"/>
      <c r="X546" s="3"/>
      <c r="Z546" s="3"/>
      <c r="AA546" s="3"/>
      <c r="AB546" s="3"/>
    </row>
    <row r="547" spans="1:28" ht="15" customHeight="1" x14ac:dyDescent="0.35">
      <c r="A547" s="3">
        <v>1235</v>
      </c>
      <c r="B547" s="3" t="s">
        <v>4288</v>
      </c>
      <c r="C547" s="3" t="s">
        <v>4289</v>
      </c>
      <c r="D547" s="3" t="s">
        <v>116</v>
      </c>
      <c r="E547" s="3" t="s">
        <v>333</v>
      </c>
      <c r="F547" s="3" t="s">
        <v>4290</v>
      </c>
      <c r="G547" s="3" t="s">
        <v>4291</v>
      </c>
      <c r="I547" s="3" t="s">
        <v>63</v>
      </c>
      <c r="J547" s="3" t="s">
        <v>3728</v>
      </c>
      <c r="N547" s="3">
        <v>48</v>
      </c>
      <c r="P547" s="3">
        <v>87</v>
      </c>
      <c r="R547" s="3" t="s">
        <v>3</v>
      </c>
      <c r="S547" s="3" t="s">
        <v>19</v>
      </c>
      <c r="T547" s="15"/>
      <c r="U547" s="15"/>
      <c r="V547" s="207" t="s">
        <v>5151</v>
      </c>
      <c r="W547" s="3"/>
      <c r="X547" s="3"/>
      <c r="Z547" s="3"/>
      <c r="AA547" s="3"/>
      <c r="AB547" s="3"/>
    </row>
    <row r="548" spans="1:28" ht="15" customHeight="1" x14ac:dyDescent="0.35">
      <c r="A548" s="3">
        <v>1236</v>
      </c>
      <c r="B548" s="3" t="s">
        <v>4292</v>
      </c>
      <c r="C548" s="3" t="s">
        <v>4293</v>
      </c>
      <c r="D548" s="3" t="s">
        <v>4294</v>
      </c>
      <c r="E548" s="3" t="s">
        <v>396</v>
      </c>
      <c r="F548" s="3" t="s">
        <v>4295</v>
      </c>
      <c r="G548" s="4" t="s">
        <v>4889</v>
      </c>
      <c r="I548" s="3" t="s">
        <v>63</v>
      </c>
      <c r="J548" s="3" t="s">
        <v>3728</v>
      </c>
      <c r="N548" s="3">
        <v>26</v>
      </c>
      <c r="P548" s="3">
        <v>21</v>
      </c>
      <c r="R548" s="3" t="s">
        <v>3</v>
      </c>
      <c r="S548" s="3" t="s">
        <v>19</v>
      </c>
      <c r="T548" s="15"/>
      <c r="U548" s="15"/>
      <c r="V548" s="207" t="s">
        <v>5151</v>
      </c>
      <c r="W548" s="3"/>
      <c r="X548" s="3"/>
      <c r="Z548" s="3"/>
      <c r="AA548" s="3"/>
      <c r="AB548" s="3"/>
    </row>
    <row r="549" spans="1:28" ht="15" customHeight="1" x14ac:dyDescent="0.35">
      <c r="A549" s="3">
        <v>1237</v>
      </c>
      <c r="B549" s="3" t="s">
        <v>4296</v>
      </c>
      <c r="C549" s="3" t="s">
        <v>4297</v>
      </c>
      <c r="D549" s="3" t="s">
        <v>4298</v>
      </c>
      <c r="E549" s="3" t="s">
        <v>556</v>
      </c>
      <c r="F549" s="3" t="s">
        <v>4299</v>
      </c>
      <c r="G549" s="7" t="s">
        <v>5018</v>
      </c>
      <c r="I549" s="3" t="s">
        <v>63</v>
      </c>
      <c r="J549" s="3" t="s">
        <v>3728</v>
      </c>
      <c r="P549" s="3">
        <v>59</v>
      </c>
      <c r="R549" s="3" t="s">
        <v>3</v>
      </c>
      <c r="S549" s="3" t="s">
        <v>19</v>
      </c>
      <c r="T549" s="15"/>
      <c r="U549" s="15"/>
      <c r="V549" s="207" t="s">
        <v>5151</v>
      </c>
      <c r="W549" s="3"/>
      <c r="X549" s="3"/>
      <c r="Z549" s="3"/>
      <c r="AA549" s="3"/>
      <c r="AB549" s="3"/>
    </row>
    <row r="550" spans="1:28" ht="15" customHeight="1" x14ac:dyDescent="0.35">
      <c r="A550" s="3">
        <v>1240</v>
      </c>
      <c r="B550" s="3" t="s">
        <v>4308</v>
      </c>
      <c r="C550" s="3" t="s">
        <v>4309</v>
      </c>
      <c r="D550" s="3" t="s">
        <v>4310</v>
      </c>
      <c r="E550" s="3" t="s">
        <v>346</v>
      </c>
      <c r="F550" s="3" t="s">
        <v>4311</v>
      </c>
      <c r="G550" s="3" t="s">
        <v>4312</v>
      </c>
      <c r="I550" s="3" t="s">
        <v>63</v>
      </c>
      <c r="J550" s="3" t="s">
        <v>3728</v>
      </c>
      <c r="N550" s="3">
        <v>3</v>
      </c>
      <c r="P550" s="3">
        <v>14</v>
      </c>
      <c r="R550" s="3" t="s">
        <v>3</v>
      </c>
      <c r="S550" s="3" t="s">
        <v>19</v>
      </c>
      <c r="T550" s="15"/>
      <c r="U550" s="15"/>
      <c r="V550" s="207" t="s">
        <v>5151</v>
      </c>
      <c r="W550" s="3"/>
      <c r="X550" s="3"/>
      <c r="Z550" s="3"/>
      <c r="AA550" s="3"/>
      <c r="AB550" s="3"/>
    </row>
    <row r="551" spans="1:28" ht="15" customHeight="1" x14ac:dyDescent="0.35">
      <c r="A551" s="3">
        <v>1242</v>
      </c>
      <c r="B551" s="3" t="s">
        <v>4318</v>
      </c>
      <c r="C551" s="3" t="s">
        <v>4319</v>
      </c>
      <c r="D551" s="3" t="s">
        <v>4008</v>
      </c>
      <c r="E551" s="3" t="s">
        <v>346</v>
      </c>
      <c r="F551" s="3" t="s">
        <v>4320</v>
      </c>
      <c r="G551" s="7" t="s">
        <v>4888</v>
      </c>
      <c r="I551" s="3" t="s">
        <v>63</v>
      </c>
      <c r="J551" s="3" t="s">
        <v>3728</v>
      </c>
      <c r="N551" s="3">
        <v>15</v>
      </c>
      <c r="P551" s="3">
        <v>81</v>
      </c>
      <c r="R551" s="3" t="s">
        <v>3</v>
      </c>
      <c r="S551" s="3" t="s">
        <v>19</v>
      </c>
      <c r="T551" s="15"/>
      <c r="U551" s="15"/>
      <c r="V551" s="207" t="s">
        <v>5151</v>
      </c>
      <c r="W551" s="3"/>
      <c r="X551" s="3"/>
      <c r="Z551" s="3"/>
      <c r="AA551" s="3"/>
      <c r="AB551" s="3"/>
    </row>
    <row r="552" spans="1:28" ht="15" customHeight="1" x14ac:dyDescent="0.35">
      <c r="A552" s="3">
        <v>1244</v>
      </c>
      <c r="B552" s="3" t="s">
        <v>4325</v>
      </c>
      <c r="C552" s="3" t="s">
        <v>4326</v>
      </c>
      <c r="D552" s="3" t="s">
        <v>4327</v>
      </c>
      <c r="E552" s="3" t="s">
        <v>556</v>
      </c>
      <c r="F552" s="3" t="s">
        <v>4328</v>
      </c>
      <c r="G552" s="8" t="s">
        <v>4880</v>
      </c>
      <c r="I552" s="3" t="s">
        <v>63</v>
      </c>
      <c r="J552" s="3" t="s">
        <v>3728</v>
      </c>
      <c r="P552" s="3">
        <v>8</v>
      </c>
      <c r="R552" s="3" t="s">
        <v>3</v>
      </c>
      <c r="S552" s="3" t="s">
        <v>19</v>
      </c>
      <c r="T552" s="15"/>
      <c r="U552" s="15"/>
      <c r="V552" s="207" t="s">
        <v>5151</v>
      </c>
      <c r="W552" s="3"/>
      <c r="X552" s="3"/>
      <c r="Z552" s="3"/>
      <c r="AA552" s="3"/>
      <c r="AB552" s="3"/>
    </row>
    <row r="553" spans="1:28" ht="15" customHeight="1" x14ac:dyDescent="0.35">
      <c r="A553" s="3">
        <v>1245</v>
      </c>
      <c r="B553" s="3" t="s">
        <v>4329</v>
      </c>
      <c r="C553" s="3" t="s">
        <v>4330</v>
      </c>
      <c r="D553" s="3" t="s">
        <v>3731</v>
      </c>
      <c r="E553" s="3" t="s">
        <v>556</v>
      </c>
      <c r="F553" s="3" t="s">
        <v>4331</v>
      </c>
      <c r="G553" s="7" t="s">
        <v>4942</v>
      </c>
      <c r="I553" s="3" t="s">
        <v>63</v>
      </c>
      <c r="J553" s="3" t="s">
        <v>3728</v>
      </c>
      <c r="P553" s="3">
        <v>11</v>
      </c>
      <c r="R553" s="3" t="s">
        <v>3</v>
      </c>
      <c r="S553" s="3" t="s">
        <v>19</v>
      </c>
      <c r="T553" s="15"/>
      <c r="U553" s="15"/>
      <c r="V553" s="207" t="s">
        <v>5151</v>
      </c>
      <c r="W553" s="3"/>
      <c r="X553" s="3"/>
      <c r="Z553" s="3"/>
      <c r="AA553" s="3"/>
      <c r="AB553" s="3"/>
    </row>
    <row r="554" spans="1:28" ht="15" customHeight="1" x14ac:dyDescent="0.35">
      <c r="A554" s="3">
        <v>1246</v>
      </c>
      <c r="B554" s="3" t="s">
        <v>4332</v>
      </c>
      <c r="C554" s="3" t="s">
        <v>4333</v>
      </c>
      <c r="D554" s="3" t="s">
        <v>3737</v>
      </c>
      <c r="E554" s="3" t="s">
        <v>639</v>
      </c>
      <c r="F554" s="3" t="s">
        <v>4334</v>
      </c>
      <c r="G554" s="3" t="s">
        <v>4335</v>
      </c>
      <c r="I554" s="3" t="s">
        <v>63</v>
      </c>
      <c r="J554" s="3" t="s">
        <v>3728</v>
      </c>
      <c r="N554" s="3">
        <v>20</v>
      </c>
      <c r="P554" s="3">
        <v>64</v>
      </c>
      <c r="R554" s="3" t="s">
        <v>3</v>
      </c>
      <c r="S554" s="3" t="s">
        <v>19</v>
      </c>
      <c r="T554" s="15"/>
      <c r="U554" s="15"/>
      <c r="V554" s="207" t="s">
        <v>5151</v>
      </c>
      <c r="W554" s="3"/>
      <c r="X554" s="3"/>
      <c r="Z554" s="3"/>
      <c r="AA554" s="3"/>
      <c r="AB554" s="3"/>
    </row>
    <row r="555" spans="1:28" ht="15" customHeight="1" x14ac:dyDescent="0.35">
      <c r="A555" s="3">
        <v>1247</v>
      </c>
      <c r="B555" s="3" t="s">
        <v>4336</v>
      </c>
      <c r="C555" s="3" t="s">
        <v>4337</v>
      </c>
      <c r="D555" s="3" t="s">
        <v>3966</v>
      </c>
      <c r="E555" s="3" t="s">
        <v>346</v>
      </c>
      <c r="F555" s="3" t="s">
        <v>4338</v>
      </c>
      <c r="G555" s="3" t="s">
        <v>4339</v>
      </c>
      <c r="I555" s="3" t="s">
        <v>63</v>
      </c>
      <c r="J555" s="3" t="s">
        <v>3728</v>
      </c>
      <c r="N555" s="3">
        <v>5</v>
      </c>
      <c r="P555" s="3">
        <v>8</v>
      </c>
      <c r="R555" s="3" t="s">
        <v>3</v>
      </c>
      <c r="S555" s="3" t="s">
        <v>19</v>
      </c>
      <c r="T555" s="15"/>
      <c r="U555" s="15"/>
      <c r="V555" s="207" t="s">
        <v>5151</v>
      </c>
      <c r="W555" s="3"/>
      <c r="X555" s="3"/>
      <c r="Z555" s="3"/>
      <c r="AA555" s="3"/>
      <c r="AB555" s="3"/>
    </row>
    <row r="556" spans="1:28" ht="15" customHeight="1" x14ac:dyDescent="0.35">
      <c r="A556" s="3">
        <v>1248</v>
      </c>
      <c r="B556" s="3" t="s">
        <v>4340</v>
      </c>
      <c r="C556" s="3" t="s">
        <v>4341</v>
      </c>
      <c r="D556" s="3" t="s">
        <v>3731</v>
      </c>
      <c r="E556" s="3" t="s">
        <v>556</v>
      </c>
      <c r="F556" s="3" t="s">
        <v>4342</v>
      </c>
      <c r="G556" s="7" t="s">
        <v>4936</v>
      </c>
      <c r="I556" s="3" t="s">
        <v>63</v>
      </c>
      <c r="J556" s="3" t="s">
        <v>3728</v>
      </c>
      <c r="N556" s="3">
        <v>1</v>
      </c>
      <c r="P556" s="3">
        <v>37</v>
      </c>
      <c r="R556" s="3" t="s">
        <v>3</v>
      </c>
      <c r="S556" s="3" t="s">
        <v>19</v>
      </c>
      <c r="T556" s="15"/>
      <c r="U556" s="15"/>
      <c r="V556" s="207" t="s">
        <v>5151</v>
      </c>
      <c r="W556" s="3"/>
      <c r="X556" s="3"/>
      <c r="Z556" s="3"/>
      <c r="AA556" s="3"/>
      <c r="AB556" s="3"/>
    </row>
    <row r="557" spans="1:28" ht="15" customHeight="1" x14ac:dyDescent="0.35">
      <c r="A557" s="3">
        <v>1249</v>
      </c>
      <c r="B557" s="3" t="s">
        <v>4343</v>
      </c>
      <c r="C557" s="3" t="s">
        <v>4344</v>
      </c>
      <c r="D557" s="3" t="s">
        <v>3737</v>
      </c>
      <c r="E557" s="3" t="s">
        <v>346</v>
      </c>
      <c r="F557" s="3" t="s">
        <v>4345</v>
      </c>
      <c r="G557" s="3" t="s">
        <v>4346</v>
      </c>
      <c r="I557" s="3" t="s">
        <v>63</v>
      </c>
      <c r="J557" s="3" t="s">
        <v>3728</v>
      </c>
      <c r="N557" s="3">
        <v>2</v>
      </c>
      <c r="P557" s="3">
        <v>13</v>
      </c>
      <c r="R557" s="3" t="s">
        <v>3</v>
      </c>
      <c r="S557" s="3" t="s">
        <v>19</v>
      </c>
      <c r="T557" s="15"/>
      <c r="U557" s="15"/>
      <c r="V557" s="207" t="s">
        <v>5151</v>
      </c>
      <c r="W557" s="3"/>
      <c r="X557" s="3"/>
      <c r="Z557" s="3"/>
      <c r="AA557" s="3"/>
      <c r="AB557" s="3"/>
    </row>
    <row r="558" spans="1:28" ht="15" customHeight="1" x14ac:dyDescent="0.35">
      <c r="A558" s="3">
        <v>1250</v>
      </c>
      <c r="B558" s="3" t="s">
        <v>4347</v>
      </c>
      <c r="C558" s="3" t="s">
        <v>4348</v>
      </c>
      <c r="D558" s="3" t="s">
        <v>116</v>
      </c>
      <c r="E558" s="3" t="s">
        <v>346</v>
      </c>
      <c r="F558" s="3" t="s">
        <v>4349</v>
      </c>
      <c r="G558" s="3" t="s">
        <v>4350</v>
      </c>
      <c r="I558" s="3" t="s">
        <v>63</v>
      </c>
      <c r="J558" s="3" t="s">
        <v>3728</v>
      </c>
      <c r="N558" s="3">
        <v>32</v>
      </c>
      <c r="P558" s="3">
        <v>123</v>
      </c>
      <c r="R558" s="3" t="s">
        <v>3</v>
      </c>
      <c r="S558" s="3" t="s">
        <v>19</v>
      </c>
      <c r="T558" s="15"/>
      <c r="U558" s="15"/>
      <c r="V558" s="207" t="s">
        <v>5151</v>
      </c>
      <c r="W558" s="3"/>
      <c r="X558" s="3"/>
      <c r="Z558" s="3"/>
      <c r="AA558" s="3"/>
      <c r="AB558" s="3"/>
    </row>
    <row r="559" spans="1:28" ht="15" customHeight="1" x14ac:dyDescent="0.35">
      <c r="A559" s="3">
        <v>1251</v>
      </c>
      <c r="B559" s="3" t="s">
        <v>4351</v>
      </c>
      <c r="C559" s="3" t="s">
        <v>4352</v>
      </c>
      <c r="D559" s="3" t="s">
        <v>4353</v>
      </c>
      <c r="E559" s="3" t="s">
        <v>493</v>
      </c>
      <c r="F559" s="3" t="s">
        <v>4354</v>
      </c>
      <c r="G559" s="3" t="s">
        <v>4355</v>
      </c>
      <c r="I559" s="3" t="s">
        <v>63</v>
      </c>
      <c r="J559" s="3" t="s">
        <v>3728</v>
      </c>
      <c r="N559" s="3">
        <v>3</v>
      </c>
      <c r="P559" s="3">
        <v>17</v>
      </c>
      <c r="R559" s="3" t="s">
        <v>3</v>
      </c>
      <c r="S559" s="3" t="s">
        <v>19</v>
      </c>
      <c r="T559" s="15"/>
      <c r="U559" s="15"/>
      <c r="V559" s="207" t="s">
        <v>5151</v>
      </c>
      <c r="W559" s="3"/>
      <c r="X559" s="3"/>
      <c r="Z559" s="3"/>
      <c r="AA559" s="3"/>
      <c r="AB559" s="3"/>
    </row>
    <row r="560" spans="1:28" ht="15" customHeight="1" x14ac:dyDescent="0.35">
      <c r="A560" s="3">
        <v>1252</v>
      </c>
      <c r="B560" s="3" t="s">
        <v>4356</v>
      </c>
      <c r="C560" s="3" t="s">
        <v>4357</v>
      </c>
      <c r="D560" s="3" t="s">
        <v>3745</v>
      </c>
      <c r="E560" s="3" t="s">
        <v>333</v>
      </c>
      <c r="F560" s="3" t="s">
        <v>4358</v>
      </c>
      <c r="G560" s="3" t="s">
        <v>4359</v>
      </c>
      <c r="I560" s="3" t="s">
        <v>63</v>
      </c>
      <c r="J560" s="3" t="s">
        <v>3728</v>
      </c>
      <c r="N560" s="3">
        <v>30</v>
      </c>
      <c r="P560" s="3">
        <v>35</v>
      </c>
      <c r="R560" s="3" t="s">
        <v>5</v>
      </c>
      <c r="S560" s="3" t="s">
        <v>19</v>
      </c>
      <c r="T560" s="15"/>
      <c r="U560" s="15"/>
      <c r="V560" s="207" t="s">
        <v>5151</v>
      </c>
      <c r="W560" s="3"/>
      <c r="X560" s="3"/>
      <c r="Z560" s="3"/>
      <c r="AA560" s="3"/>
      <c r="AB560" s="3"/>
    </row>
    <row r="561" spans="1:28" ht="15" customHeight="1" x14ac:dyDescent="0.35">
      <c r="A561" s="3">
        <v>1253</v>
      </c>
      <c r="B561" s="3" t="s">
        <v>4360</v>
      </c>
      <c r="C561" s="3" t="s">
        <v>4361</v>
      </c>
      <c r="D561" s="3" t="s">
        <v>3819</v>
      </c>
      <c r="E561" s="3" t="s">
        <v>288</v>
      </c>
      <c r="F561" s="3" t="s">
        <v>4362</v>
      </c>
      <c r="G561" s="3" t="s">
        <v>4363</v>
      </c>
      <c r="I561" s="3" t="s">
        <v>63</v>
      </c>
      <c r="J561" s="3" t="s">
        <v>3728</v>
      </c>
      <c r="N561" s="3">
        <v>26</v>
      </c>
      <c r="P561" s="3">
        <v>54</v>
      </c>
      <c r="R561" s="3" t="s">
        <v>5</v>
      </c>
      <c r="S561" s="3" t="s">
        <v>19</v>
      </c>
      <c r="T561" s="15"/>
      <c r="U561" s="15"/>
      <c r="V561" s="207" t="s">
        <v>5151</v>
      </c>
      <c r="W561" s="3"/>
      <c r="X561" s="3"/>
      <c r="Z561" s="3"/>
      <c r="AA561" s="3"/>
      <c r="AB561" s="3"/>
    </row>
    <row r="562" spans="1:28" ht="15" customHeight="1" x14ac:dyDescent="0.35">
      <c r="A562" s="3">
        <v>1255</v>
      </c>
      <c r="B562" s="3" t="s">
        <v>4367</v>
      </c>
      <c r="C562" s="3" t="s">
        <v>4368</v>
      </c>
      <c r="D562" s="3" t="s">
        <v>4369</v>
      </c>
      <c r="E562" s="3" t="s">
        <v>288</v>
      </c>
      <c r="F562" s="3" t="s">
        <v>4370</v>
      </c>
      <c r="G562" s="3" t="s">
        <v>4371</v>
      </c>
      <c r="I562" s="3" t="s">
        <v>63</v>
      </c>
      <c r="J562" s="3" t="s">
        <v>64</v>
      </c>
      <c r="N562" s="3">
        <v>6</v>
      </c>
      <c r="P562" s="3">
        <v>31</v>
      </c>
      <c r="R562" s="3" t="s">
        <v>5</v>
      </c>
      <c r="S562" s="3" t="s">
        <v>19</v>
      </c>
      <c r="T562" s="15"/>
      <c r="U562" s="15"/>
      <c r="V562" s="207" t="s">
        <v>5151</v>
      </c>
      <c r="W562" s="3"/>
      <c r="X562" s="3"/>
      <c r="Z562" s="3"/>
      <c r="AA562" s="3"/>
      <c r="AB562" s="3"/>
    </row>
    <row r="563" spans="1:28" ht="15" customHeight="1" x14ac:dyDescent="0.35">
      <c r="A563" s="3">
        <v>1256</v>
      </c>
      <c r="B563" s="3" t="s">
        <v>4372</v>
      </c>
      <c r="C563" s="3" t="s">
        <v>4373</v>
      </c>
      <c r="D563" s="3" t="s">
        <v>3875</v>
      </c>
      <c r="E563" s="3" t="s">
        <v>302</v>
      </c>
      <c r="F563" s="3" t="s">
        <v>4374</v>
      </c>
      <c r="G563" s="7" t="s">
        <v>5003</v>
      </c>
      <c r="I563" s="3" t="s">
        <v>63</v>
      </c>
      <c r="J563" s="3" t="s">
        <v>3728</v>
      </c>
      <c r="N563" s="3">
        <v>10</v>
      </c>
      <c r="P563" s="3">
        <v>24</v>
      </c>
      <c r="R563" s="3" t="s">
        <v>5</v>
      </c>
      <c r="S563" s="3" t="s">
        <v>19</v>
      </c>
      <c r="T563" s="15"/>
      <c r="U563" s="15"/>
      <c r="V563" s="207" t="s">
        <v>5151</v>
      </c>
      <c r="W563" s="3"/>
      <c r="X563" s="3"/>
      <c r="Z563" s="3"/>
      <c r="AA563" s="3"/>
      <c r="AB563" s="3"/>
    </row>
    <row r="564" spans="1:28" ht="15" customHeight="1" x14ac:dyDescent="0.35">
      <c r="A564" s="3">
        <v>1257</v>
      </c>
      <c r="B564" s="3" t="s">
        <v>4375</v>
      </c>
      <c r="C564" s="3" t="s">
        <v>4376</v>
      </c>
      <c r="D564" s="3" t="s">
        <v>4086</v>
      </c>
      <c r="E564" s="3" t="s">
        <v>346</v>
      </c>
      <c r="F564" s="3" t="s">
        <v>4377</v>
      </c>
      <c r="G564" s="7" t="s">
        <v>5184</v>
      </c>
      <c r="I564" s="3" t="s">
        <v>63</v>
      </c>
      <c r="J564" s="3" t="s">
        <v>3728</v>
      </c>
      <c r="N564" s="3">
        <v>4</v>
      </c>
      <c r="P564" s="3">
        <v>13</v>
      </c>
      <c r="R564" s="3" t="s">
        <v>5</v>
      </c>
      <c r="S564" s="3" t="s">
        <v>19</v>
      </c>
      <c r="T564" s="15"/>
      <c r="U564" s="15"/>
      <c r="V564" s="207" t="s">
        <v>5151</v>
      </c>
      <c r="W564" s="3"/>
      <c r="X564" s="3"/>
      <c r="Z564" s="3"/>
      <c r="AA564" s="3"/>
      <c r="AB564" s="3"/>
    </row>
    <row r="565" spans="1:28" ht="15" customHeight="1" x14ac:dyDescent="0.35">
      <c r="A565" s="3">
        <v>1258</v>
      </c>
      <c r="B565" s="3" t="s">
        <v>4378</v>
      </c>
      <c r="C565" s="3" t="s">
        <v>4379</v>
      </c>
      <c r="D565" s="3" t="s">
        <v>3819</v>
      </c>
      <c r="E565" s="3" t="s">
        <v>288</v>
      </c>
      <c r="F565" s="3" t="s">
        <v>4380</v>
      </c>
      <c r="G565" s="7" t="s">
        <v>5185</v>
      </c>
      <c r="I565" s="3" t="s">
        <v>63</v>
      </c>
      <c r="J565" s="3" t="s">
        <v>3728</v>
      </c>
      <c r="N565" s="3">
        <v>190</v>
      </c>
      <c r="P565" s="3">
        <v>61</v>
      </c>
      <c r="R565" s="3" t="s">
        <v>5</v>
      </c>
      <c r="S565" s="3" t="s">
        <v>19</v>
      </c>
      <c r="T565" s="15"/>
      <c r="U565" s="15"/>
      <c r="V565" s="207" t="s">
        <v>5151</v>
      </c>
      <c r="W565" s="3"/>
      <c r="X565" s="3"/>
      <c r="Z565" s="3"/>
      <c r="AA565" s="3"/>
      <c r="AB565" s="3"/>
    </row>
    <row r="566" spans="1:28" ht="15" customHeight="1" x14ac:dyDescent="0.35">
      <c r="A566" s="3">
        <v>1259</v>
      </c>
      <c r="B566" s="3" t="s">
        <v>4381</v>
      </c>
      <c r="C566" s="3" t="s">
        <v>4382</v>
      </c>
      <c r="D566" s="3" t="s">
        <v>3745</v>
      </c>
      <c r="E566" s="3" t="s">
        <v>295</v>
      </c>
      <c r="F566" s="3" t="s">
        <v>4383</v>
      </c>
      <c r="G566" s="7" t="s">
        <v>4974</v>
      </c>
      <c r="I566" s="3" t="s">
        <v>63</v>
      </c>
      <c r="J566" s="3" t="s">
        <v>3728</v>
      </c>
      <c r="N566" s="3">
        <v>8</v>
      </c>
      <c r="P566" s="3">
        <v>51</v>
      </c>
      <c r="R566" s="3" t="s">
        <v>5</v>
      </c>
      <c r="S566" s="3" t="s">
        <v>19</v>
      </c>
      <c r="T566" s="15"/>
      <c r="U566" s="15"/>
      <c r="V566" s="207" t="s">
        <v>5151</v>
      </c>
      <c r="W566" s="3"/>
      <c r="X566" s="3"/>
      <c r="Z566" s="3"/>
      <c r="AA566" s="3"/>
      <c r="AB566" s="3"/>
    </row>
    <row r="567" spans="1:28" ht="15" customHeight="1" x14ac:dyDescent="0.35">
      <c r="A567" s="3">
        <v>1260</v>
      </c>
      <c r="B567" s="3" t="s">
        <v>4384</v>
      </c>
      <c r="C567" s="3" t="s">
        <v>4385</v>
      </c>
      <c r="D567" s="3" t="s">
        <v>4386</v>
      </c>
      <c r="E567" s="3" t="s">
        <v>556</v>
      </c>
      <c r="F567" s="3" t="s">
        <v>4387</v>
      </c>
      <c r="G567" s="3" t="s">
        <v>4388</v>
      </c>
      <c r="I567" s="3" t="s">
        <v>63</v>
      </c>
      <c r="J567" s="3" t="s">
        <v>3728</v>
      </c>
      <c r="N567" s="3">
        <v>2</v>
      </c>
      <c r="P567" s="3">
        <v>32</v>
      </c>
      <c r="R567" s="3" t="s">
        <v>5</v>
      </c>
      <c r="S567" s="3" t="s">
        <v>19</v>
      </c>
      <c r="T567" s="15"/>
      <c r="U567" s="15"/>
      <c r="V567" s="207" t="s">
        <v>5151</v>
      </c>
      <c r="W567" s="3"/>
      <c r="X567" s="3"/>
      <c r="Z567" s="3"/>
      <c r="AA567" s="3"/>
      <c r="AB567" s="3"/>
    </row>
    <row r="568" spans="1:28" ht="15" customHeight="1" x14ac:dyDescent="0.35">
      <c r="A568" s="3">
        <v>1261</v>
      </c>
      <c r="B568" s="3" t="s">
        <v>4389</v>
      </c>
      <c r="C568" s="3" t="s">
        <v>4390</v>
      </c>
      <c r="D568" s="3" t="s">
        <v>4391</v>
      </c>
      <c r="E568" s="3" t="s">
        <v>302</v>
      </c>
      <c r="F568" s="3" t="s">
        <v>4392</v>
      </c>
      <c r="G568" s="7" t="s">
        <v>4949</v>
      </c>
      <c r="I568" s="3" t="s">
        <v>63</v>
      </c>
      <c r="J568" s="3" t="s">
        <v>3728</v>
      </c>
      <c r="N568" s="3">
        <v>9</v>
      </c>
      <c r="P568" s="3">
        <v>62</v>
      </c>
      <c r="R568" s="3" t="s">
        <v>5</v>
      </c>
      <c r="S568" s="3" t="s">
        <v>19</v>
      </c>
      <c r="T568" s="15"/>
      <c r="U568" s="15"/>
      <c r="V568" s="207" t="s">
        <v>5151</v>
      </c>
      <c r="W568" s="3"/>
      <c r="X568" s="3"/>
      <c r="Z568" s="3"/>
      <c r="AA568" s="3"/>
      <c r="AB568" s="3"/>
    </row>
    <row r="569" spans="1:28" ht="15" customHeight="1" x14ac:dyDescent="0.35">
      <c r="A569" s="3">
        <v>1262</v>
      </c>
      <c r="B569" s="3" t="s">
        <v>4393</v>
      </c>
      <c r="C569" s="3" t="s">
        <v>4394</v>
      </c>
      <c r="D569" s="3" t="s">
        <v>3850</v>
      </c>
      <c r="E569" s="3" t="s">
        <v>302</v>
      </c>
      <c r="F569" s="3" t="s">
        <v>4266</v>
      </c>
      <c r="G569" s="7" t="s">
        <v>5186</v>
      </c>
      <c r="I569" s="3" t="s">
        <v>63</v>
      </c>
      <c r="J569" s="3" t="s">
        <v>3728</v>
      </c>
      <c r="N569" s="3">
        <v>15</v>
      </c>
      <c r="P569" s="3">
        <v>52</v>
      </c>
      <c r="R569" s="3" t="s">
        <v>5</v>
      </c>
      <c r="S569" s="3" t="s">
        <v>19</v>
      </c>
      <c r="T569" s="15"/>
      <c r="U569" s="15"/>
      <c r="V569" s="207" t="s">
        <v>5151</v>
      </c>
      <c r="W569" s="3"/>
      <c r="X569" s="3"/>
      <c r="Z569" s="3"/>
      <c r="AA569" s="3"/>
      <c r="AB569" s="3"/>
    </row>
    <row r="570" spans="1:28" ht="15" customHeight="1" x14ac:dyDescent="0.35">
      <c r="A570" s="3">
        <v>1263</v>
      </c>
      <c r="B570" s="3" t="s">
        <v>4395</v>
      </c>
      <c r="C570" s="3" t="s">
        <v>4396</v>
      </c>
      <c r="D570" s="3" t="s">
        <v>4397</v>
      </c>
      <c r="E570" s="3" t="s">
        <v>288</v>
      </c>
      <c r="F570" s="3" t="s">
        <v>4398</v>
      </c>
      <c r="G570" s="7" t="s">
        <v>4943</v>
      </c>
      <c r="I570" s="3" t="s">
        <v>63</v>
      </c>
      <c r="J570" s="3" t="s">
        <v>3728</v>
      </c>
      <c r="N570" s="3">
        <v>35</v>
      </c>
      <c r="P570" s="3">
        <v>40</v>
      </c>
      <c r="R570" s="3" t="s">
        <v>5</v>
      </c>
      <c r="S570" s="3" t="s">
        <v>19</v>
      </c>
      <c r="T570" s="15"/>
      <c r="U570" s="15"/>
      <c r="V570" s="207" t="s">
        <v>5151</v>
      </c>
      <c r="W570" s="3"/>
      <c r="X570" s="3"/>
      <c r="Z570" s="3"/>
      <c r="AA570" s="3"/>
      <c r="AB570" s="3"/>
    </row>
    <row r="571" spans="1:28" ht="15" customHeight="1" x14ac:dyDescent="0.35">
      <c r="A571" s="3">
        <v>1264</v>
      </c>
      <c r="B571" s="3" t="s">
        <v>4399</v>
      </c>
      <c r="C571" s="3" t="s">
        <v>4400</v>
      </c>
      <c r="D571" s="3" t="s">
        <v>154</v>
      </c>
      <c r="E571" s="3" t="s">
        <v>288</v>
      </c>
      <c r="F571" s="3" t="s">
        <v>4401</v>
      </c>
      <c r="G571" s="7" t="s">
        <v>5187</v>
      </c>
      <c r="I571" s="3" t="s">
        <v>63</v>
      </c>
      <c r="J571" s="3" t="s">
        <v>3728</v>
      </c>
      <c r="N571" s="3">
        <v>19</v>
      </c>
      <c r="P571" s="3">
        <v>64</v>
      </c>
      <c r="R571" s="3" t="s">
        <v>5</v>
      </c>
      <c r="S571" s="3" t="s">
        <v>19</v>
      </c>
      <c r="T571" s="15"/>
      <c r="U571" s="15"/>
      <c r="V571" s="207" t="s">
        <v>5151</v>
      </c>
      <c r="W571" s="3"/>
      <c r="X571" s="3"/>
      <c r="Z571" s="3"/>
      <c r="AA571" s="3"/>
      <c r="AB571" s="3"/>
    </row>
    <row r="572" spans="1:28" ht="15" customHeight="1" x14ac:dyDescent="0.35">
      <c r="A572" s="3">
        <v>1265</v>
      </c>
      <c r="B572" s="3" t="s">
        <v>4402</v>
      </c>
      <c r="C572" s="3" t="s">
        <v>4403</v>
      </c>
      <c r="D572" s="3" t="s">
        <v>3782</v>
      </c>
      <c r="E572" s="3" t="s">
        <v>493</v>
      </c>
      <c r="F572" s="3" t="s">
        <v>4404</v>
      </c>
      <c r="G572" s="3" t="s">
        <v>4405</v>
      </c>
      <c r="I572" s="3" t="s">
        <v>63</v>
      </c>
      <c r="J572" s="3" t="s">
        <v>3728</v>
      </c>
      <c r="N572" s="3">
        <v>41</v>
      </c>
      <c r="P572" s="3">
        <v>66</v>
      </c>
      <c r="R572" s="3" t="s">
        <v>5</v>
      </c>
      <c r="S572" s="3" t="s">
        <v>19</v>
      </c>
      <c r="T572" s="15"/>
      <c r="U572" s="15"/>
      <c r="V572" s="207" t="s">
        <v>5151</v>
      </c>
      <c r="W572" s="3"/>
      <c r="X572" s="3"/>
      <c r="Z572" s="3"/>
      <c r="AA572" s="3"/>
      <c r="AB572" s="3"/>
    </row>
    <row r="573" spans="1:28" ht="15" customHeight="1" x14ac:dyDescent="0.35">
      <c r="A573" s="3">
        <v>1266</v>
      </c>
      <c r="B573" s="3" t="s">
        <v>4406</v>
      </c>
      <c r="C573" s="3" t="s">
        <v>4407</v>
      </c>
      <c r="D573" s="3" t="s">
        <v>3731</v>
      </c>
      <c r="E573" s="3" t="s">
        <v>556</v>
      </c>
      <c r="F573" s="3" t="s">
        <v>4408</v>
      </c>
      <c r="G573" s="7" t="s">
        <v>4940</v>
      </c>
      <c r="I573" s="3" t="s">
        <v>63</v>
      </c>
      <c r="J573" s="3" t="s">
        <v>3728</v>
      </c>
      <c r="N573" s="3">
        <v>2</v>
      </c>
      <c r="P573" s="3">
        <v>23</v>
      </c>
      <c r="R573" s="3" t="s">
        <v>5</v>
      </c>
      <c r="S573" s="3" t="s">
        <v>19</v>
      </c>
      <c r="T573" s="15"/>
      <c r="U573" s="15"/>
      <c r="V573" s="207" t="s">
        <v>5151</v>
      </c>
      <c r="W573" s="3"/>
      <c r="X573" s="3"/>
      <c r="Z573" s="3"/>
      <c r="AA573" s="3"/>
      <c r="AB573" s="3"/>
    </row>
    <row r="574" spans="1:28" ht="15" customHeight="1" x14ac:dyDescent="0.35">
      <c r="A574" s="3">
        <v>1268</v>
      </c>
      <c r="B574" s="3" t="s">
        <v>4413</v>
      </c>
      <c r="C574" s="3" t="s">
        <v>4414</v>
      </c>
      <c r="D574" s="3" t="s">
        <v>4177</v>
      </c>
      <c r="E574" s="3" t="s">
        <v>288</v>
      </c>
      <c r="F574" s="3" t="s">
        <v>4415</v>
      </c>
      <c r="G574" s="7" t="s">
        <v>4885</v>
      </c>
      <c r="I574" s="3" t="s">
        <v>63</v>
      </c>
      <c r="J574" s="3" t="s">
        <v>3728</v>
      </c>
      <c r="N574" s="3">
        <v>20</v>
      </c>
      <c r="P574" s="3">
        <v>54</v>
      </c>
      <c r="R574" s="3" t="s">
        <v>5</v>
      </c>
      <c r="S574" s="3" t="s">
        <v>19</v>
      </c>
      <c r="T574" s="15"/>
      <c r="U574" s="15"/>
      <c r="V574" s="207" t="s">
        <v>5151</v>
      </c>
      <c r="W574" s="3"/>
      <c r="X574" s="3"/>
      <c r="Z574" s="3"/>
      <c r="AA574" s="3"/>
      <c r="AB574" s="3"/>
    </row>
    <row r="575" spans="1:28" ht="15" customHeight="1" x14ac:dyDescent="0.35">
      <c r="A575" s="3">
        <v>1269</v>
      </c>
      <c r="B575" s="3" t="s">
        <v>4416</v>
      </c>
      <c r="C575" s="3" t="s">
        <v>4417</v>
      </c>
      <c r="D575" s="3" t="s">
        <v>3726</v>
      </c>
      <c r="E575" s="3" t="s">
        <v>310</v>
      </c>
      <c r="F575" s="3" t="s">
        <v>4418</v>
      </c>
      <c r="G575" s="3" t="s">
        <v>4419</v>
      </c>
      <c r="I575" s="3" t="s">
        <v>63</v>
      </c>
      <c r="J575" s="3" t="s">
        <v>3728</v>
      </c>
      <c r="N575" s="3">
        <v>3</v>
      </c>
      <c r="P575" s="3">
        <v>17</v>
      </c>
      <c r="R575" s="3" t="s">
        <v>5</v>
      </c>
      <c r="S575" s="3" t="s">
        <v>19</v>
      </c>
      <c r="T575" s="15"/>
      <c r="U575" s="15"/>
      <c r="V575" s="207" t="s">
        <v>5151</v>
      </c>
      <c r="W575" s="3"/>
      <c r="X575" s="3"/>
      <c r="Z575" s="3"/>
      <c r="AA575" s="3"/>
      <c r="AB575" s="3"/>
    </row>
    <row r="576" spans="1:28" ht="15" customHeight="1" x14ac:dyDescent="0.35">
      <c r="A576" s="3">
        <v>1270</v>
      </c>
      <c r="B576" s="3" t="s">
        <v>4420</v>
      </c>
      <c r="C576" s="3" t="s">
        <v>4421</v>
      </c>
      <c r="D576" s="3" t="s">
        <v>4008</v>
      </c>
      <c r="E576" s="3" t="s">
        <v>493</v>
      </c>
      <c r="F576" s="3" t="s">
        <v>4422</v>
      </c>
      <c r="G576" s="5" t="s">
        <v>4887</v>
      </c>
      <c r="I576" s="3" t="s">
        <v>63</v>
      </c>
      <c r="J576" s="3" t="s">
        <v>3728</v>
      </c>
      <c r="N576" s="3">
        <v>17</v>
      </c>
      <c r="P576" s="3">
        <v>34</v>
      </c>
      <c r="R576" s="3" t="s">
        <v>5</v>
      </c>
      <c r="S576" s="3" t="s">
        <v>19</v>
      </c>
      <c r="T576" s="15"/>
      <c r="U576" s="15"/>
      <c r="V576" s="207" t="s">
        <v>5151</v>
      </c>
      <c r="W576" s="3"/>
      <c r="X576" s="3"/>
      <c r="Z576" s="3"/>
      <c r="AA576" s="3"/>
      <c r="AB576" s="3"/>
    </row>
    <row r="577" spans="1:28" ht="15" customHeight="1" x14ac:dyDescent="0.35">
      <c r="A577" s="3">
        <v>1273</v>
      </c>
      <c r="B577" s="3" t="s">
        <v>4432</v>
      </c>
      <c r="C577" s="3" t="s">
        <v>4433</v>
      </c>
      <c r="D577" s="3" t="s">
        <v>154</v>
      </c>
      <c r="E577" s="3" t="s">
        <v>295</v>
      </c>
      <c r="F577" s="3" t="s">
        <v>4434</v>
      </c>
      <c r="G577" s="7" t="s">
        <v>5188</v>
      </c>
      <c r="I577" s="3" t="s">
        <v>63</v>
      </c>
      <c r="J577" s="3" t="s">
        <v>3728</v>
      </c>
      <c r="N577" s="3">
        <v>17</v>
      </c>
      <c r="P577" s="3">
        <v>17</v>
      </c>
      <c r="R577" s="3" t="s">
        <v>5</v>
      </c>
      <c r="S577" s="3" t="s">
        <v>19</v>
      </c>
      <c r="T577" s="15"/>
      <c r="U577" s="15"/>
      <c r="V577" s="207" t="s">
        <v>5151</v>
      </c>
      <c r="W577" s="3"/>
      <c r="X577" s="3"/>
      <c r="Z577" s="3"/>
      <c r="AA577" s="3"/>
      <c r="AB577" s="3"/>
    </row>
    <row r="578" spans="1:28" ht="15" customHeight="1" x14ac:dyDescent="0.35">
      <c r="A578" s="3">
        <v>1274</v>
      </c>
      <c r="B578" s="3" t="s">
        <v>4435</v>
      </c>
      <c r="C578" s="3" t="s">
        <v>4436</v>
      </c>
      <c r="D578" s="3" t="s">
        <v>3850</v>
      </c>
      <c r="E578" s="3" t="s">
        <v>639</v>
      </c>
      <c r="F578" s="3" t="s">
        <v>4437</v>
      </c>
      <c r="G578" s="4" t="s">
        <v>5014</v>
      </c>
      <c r="I578" s="3" t="s">
        <v>63</v>
      </c>
      <c r="J578" s="3" t="s">
        <v>3728</v>
      </c>
      <c r="N578" s="3">
        <v>50</v>
      </c>
      <c r="P578" s="3">
        <v>52</v>
      </c>
      <c r="R578" s="3" t="s">
        <v>5</v>
      </c>
      <c r="S578" s="3" t="s">
        <v>19</v>
      </c>
      <c r="T578" s="15"/>
      <c r="U578" s="15"/>
      <c r="V578" s="207" t="s">
        <v>5151</v>
      </c>
      <c r="W578" s="3"/>
      <c r="X578" s="3"/>
      <c r="Z578" s="3"/>
      <c r="AA578" s="3"/>
      <c r="AB578" s="3"/>
    </row>
    <row r="579" spans="1:28" ht="15" customHeight="1" x14ac:dyDescent="0.35">
      <c r="A579" s="3">
        <v>1276</v>
      </c>
      <c r="B579" s="3" t="s">
        <v>4441</v>
      </c>
      <c r="C579" s="3" t="s">
        <v>4442</v>
      </c>
      <c r="D579" s="3" t="s">
        <v>3741</v>
      </c>
      <c r="E579" s="3" t="s">
        <v>493</v>
      </c>
      <c r="F579" s="3" t="s">
        <v>4443</v>
      </c>
      <c r="G579" s="9" t="s">
        <v>4883</v>
      </c>
      <c r="I579" s="3" t="s">
        <v>63</v>
      </c>
      <c r="J579" s="3" t="s">
        <v>3728</v>
      </c>
      <c r="N579" s="3">
        <v>15</v>
      </c>
      <c r="P579" s="3">
        <v>33</v>
      </c>
      <c r="R579" s="3" t="s">
        <v>5</v>
      </c>
      <c r="S579" s="3" t="s">
        <v>19</v>
      </c>
      <c r="T579" s="15"/>
      <c r="U579" s="15"/>
      <c r="V579" s="207" t="s">
        <v>5151</v>
      </c>
      <c r="W579" s="3"/>
      <c r="X579" s="3"/>
      <c r="Z579" s="3"/>
      <c r="AA579" s="3"/>
      <c r="AB579" s="3"/>
    </row>
    <row r="580" spans="1:28" ht="15" customHeight="1" x14ac:dyDescent="0.35">
      <c r="A580" s="3">
        <v>1278</v>
      </c>
      <c r="B580" s="3" t="s">
        <v>4446</v>
      </c>
      <c r="C580" s="3" t="s">
        <v>4447</v>
      </c>
      <c r="D580" s="3" t="s">
        <v>3782</v>
      </c>
      <c r="E580" s="3" t="s">
        <v>325</v>
      </c>
      <c r="F580" s="3" t="s">
        <v>4448</v>
      </c>
      <c r="G580" s="3" t="s">
        <v>4449</v>
      </c>
      <c r="I580" s="3" t="s">
        <v>63</v>
      </c>
      <c r="J580" s="3" t="s">
        <v>3728</v>
      </c>
      <c r="N580" s="3">
        <v>84</v>
      </c>
      <c r="P580" s="3">
        <v>41</v>
      </c>
      <c r="R580" s="3" t="s">
        <v>5</v>
      </c>
      <c r="S580" s="3" t="s">
        <v>19</v>
      </c>
      <c r="T580" s="15"/>
      <c r="U580" s="15"/>
      <c r="V580" s="207" t="s">
        <v>5151</v>
      </c>
      <c r="W580" s="3"/>
      <c r="X580" s="3"/>
      <c r="Z580" s="3"/>
      <c r="AA580" s="3"/>
      <c r="AB580" s="3"/>
    </row>
    <row r="581" spans="1:28" ht="15" customHeight="1" x14ac:dyDescent="0.35">
      <c r="A581" s="3">
        <v>1279</v>
      </c>
      <c r="B581" s="3" t="s">
        <v>4450</v>
      </c>
      <c r="C581" s="3" t="s">
        <v>4451</v>
      </c>
      <c r="D581" s="3" t="s">
        <v>3726</v>
      </c>
      <c r="E581" s="3" t="s">
        <v>295</v>
      </c>
      <c r="F581" s="3" t="s">
        <v>4452</v>
      </c>
      <c r="G581" s="3" t="s">
        <v>4453</v>
      </c>
      <c r="I581" s="3" t="s">
        <v>63</v>
      </c>
      <c r="J581" s="3" t="s">
        <v>3728</v>
      </c>
      <c r="N581" s="3">
        <v>16</v>
      </c>
      <c r="P581" s="3">
        <v>47</v>
      </c>
      <c r="R581" s="3" t="s">
        <v>5</v>
      </c>
      <c r="S581" s="3" t="s">
        <v>19</v>
      </c>
      <c r="T581" s="15"/>
      <c r="U581" s="15"/>
      <c r="V581" s="207" t="s">
        <v>5151</v>
      </c>
      <c r="W581" s="3"/>
      <c r="X581" s="3"/>
      <c r="Z581" s="3"/>
      <c r="AA581" s="3"/>
      <c r="AB581" s="3"/>
    </row>
    <row r="582" spans="1:28" ht="15" customHeight="1" x14ac:dyDescent="0.35">
      <c r="A582" s="3">
        <v>1280</v>
      </c>
      <c r="B582" s="3" t="s">
        <v>4454</v>
      </c>
      <c r="C582" s="3" t="s">
        <v>4455</v>
      </c>
      <c r="D582" s="3" t="s">
        <v>4086</v>
      </c>
      <c r="E582" s="3" t="s">
        <v>288</v>
      </c>
      <c r="F582" s="3" t="s">
        <v>4456</v>
      </c>
      <c r="G582" s="7" t="s">
        <v>4977</v>
      </c>
      <c r="I582" s="3" t="s">
        <v>63</v>
      </c>
      <c r="J582" s="3" t="s">
        <v>3728</v>
      </c>
      <c r="N582" s="3">
        <v>32</v>
      </c>
      <c r="P582" s="3">
        <v>62</v>
      </c>
      <c r="R582" s="3" t="s">
        <v>5</v>
      </c>
      <c r="S582" s="3" t="s">
        <v>19</v>
      </c>
      <c r="T582" s="15"/>
      <c r="U582" s="15"/>
      <c r="V582" s="207" t="s">
        <v>5151</v>
      </c>
      <c r="W582" s="3"/>
      <c r="X582" s="3"/>
      <c r="Z582" s="3"/>
      <c r="AA582" s="3"/>
      <c r="AB582" s="3"/>
    </row>
    <row r="583" spans="1:28" ht="15" customHeight="1" x14ac:dyDescent="0.35">
      <c r="A583" s="3">
        <v>1281</v>
      </c>
      <c r="B583" s="3" t="s">
        <v>4457</v>
      </c>
      <c r="C583" s="3" t="s">
        <v>4458</v>
      </c>
      <c r="D583" s="3" t="s">
        <v>4459</v>
      </c>
      <c r="E583" s="3" t="s">
        <v>295</v>
      </c>
      <c r="F583" s="3" t="s">
        <v>4460</v>
      </c>
      <c r="G583" s="11" t="s">
        <v>5189</v>
      </c>
      <c r="I583" s="3" t="s">
        <v>63</v>
      </c>
      <c r="J583" s="3" t="s">
        <v>3728</v>
      </c>
      <c r="N583" s="3">
        <v>5</v>
      </c>
      <c r="P583" s="3">
        <v>37</v>
      </c>
      <c r="R583" s="3" t="s">
        <v>5</v>
      </c>
      <c r="S583" s="3" t="s">
        <v>19</v>
      </c>
      <c r="T583" s="15"/>
      <c r="U583" s="15"/>
      <c r="V583" s="207" t="s">
        <v>5151</v>
      </c>
      <c r="W583" s="3"/>
      <c r="X583" s="3"/>
      <c r="Z583" s="3"/>
      <c r="AA583" s="3"/>
      <c r="AB583" s="3"/>
    </row>
    <row r="584" spans="1:28" ht="15" customHeight="1" x14ac:dyDescent="0.35">
      <c r="A584" s="3">
        <v>1283</v>
      </c>
      <c r="B584" s="3" t="s">
        <v>4464</v>
      </c>
      <c r="C584" s="3" t="s">
        <v>4465</v>
      </c>
      <c r="D584" s="3" t="s">
        <v>3737</v>
      </c>
      <c r="E584" s="3" t="s">
        <v>346</v>
      </c>
      <c r="F584" s="3" t="s">
        <v>4466</v>
      </c>
      <c r="G584" s="3" t="s">
        <v>4467</v>
      </c>
      <c r="I584" s="3" t="s">
        <v>63</v>
      </c>
      <c r="J584" s="3" t="s">
        <v>3728</v>
      </c>
      <c r="N584" s="3">
        <v>2</v>
      </c>
      <c r="P584" s="3">
        <v>20</v>
      </c>
      <c r="R584" s="3" t="s">
        <v>5</v>
      </c>
      <c r="S584" s="3" t="s">
        <v>19</v>
      </c>
      <c r="T584" s="15"/>
      <c r="U584" s="15"/>
      <c r="V584" s="207" t="s">
        <v>5151</v>
      </c>
      <c r="W584" s="3"/>
      <c r="X584" s="3"/>
      <c r="Z584" s="3"/>
      <c r="AA584" s="3"/>
      <c r="AB584" s="3"/>
    </row>
    <row r="585" spans="1:28" ht="15" customHeight="1" x14ac:dyDescent="0.35">
      <c r="A585" s="3">
        <v>1284</v>
      </c>
      <c r="B585" s="3" t="s">
        <v>4468</v>
      </c>
      <c r="C585" s="3" t="s">
        <v>4469</v>
      </c>
      <c r="D585" s="3" t="s">
        <v>3726</v>
      </c>
      <c r="E585" s="3" t="s">
        <v>325</v>
      </c>
      <c r="F585" s="3" t="s">
        <v>4470</v>
      </c>
      <c r="G585" s="3" t="s">
        <v>4471</v>
      </c>
      <c r="I585" s="3" t="s">
        <v>63</v>
      </c>
      <c r="J585" s="3" t="s">
        <v>3728</v>
      </c>
      <c r="N585" s="3">
        <v>3</v>
      </c>
      <c r="P585" s="3">
        <v>15</v>
      </c>
      <c r="R585" s="3" t="s">
        <v>5</v>
      </c>
      <c r="S585" s="3" t="s">
        <v>19</v>
      </c>
      <c r="T585" s="15"/>
      <c r="U585" s="15"/>
      <c r="V585" s="207" t="s">
        <v>5151</v>
      </c>
      <c r="W585" s="3"/>
      <c r="X585" s="3"/>
      <c r="Z585" s="3"/>
      <c r="AA585" s="3"/>
      <c r="AB585" s="3"/>
    </row>
    <row r="586" spans="1:28" ht="15" customHeight="1" x14ac:dyDescent="0.35">
      <c r="A586" s="3">
        <v>1285</v>
      </c>
      <c r="B586" s="3" t="s">
        <v>4472</v>
      </c>
      <c r="C586" s="3" t="s">
        <v>4473</v>
      </c>
      <c r="D586" s="3" t="s">
        <v>3782</v>
      </c>
      <c r="E586" s="3" t="s">
        <v>288</v>
      </c>
      <c r="F586" s="3" t="s">
        <v>4474</v>
      </c>
      <c r="G586" s="5" t="s">
        <v>4963</v>
      </c>
      <c r="I586" s="3" t="s">
        <v>63</v>
      </c>
      <c r="J586" s="3" t="s">
        <v>3728</v>
      </c>
      <c r="N586" s="3">
        <v>23</v>
      </c>
      <c r="P586" s="3">
        <v>81</v>
      </c>
      <c r="R586" s="3" t="s">
        <v>5</v>
      </c>
      <c r="S586" s="3" t="s">
        <v>19</v>
      </c>
      <c r="T586" s="15"/>
      <c r="U586" s="15"/>
      <c r="V586" s="207" t="s">
        <v>5151</v>
      </c>
      <c r="W586" s="3"/>
      <c r="X586" s="3"/>
      <c r="Z586" s="3"/>
      <c r="AA586" s="3"/>
      <c r="AB586" s="3"/>
    </row>
    <row r="587" spans="1:28" ht="15" customHeight="1" x14ac:dyDescent="0.35">
      <c r="A587" s="3">
        <v>1286</v>
      </c>
      <c r="B587" s="3" t="s">
        <v>4475</v>
      </c>
      <c r="C587" s="3" t="s">
        <v>4476</v>
      </c>
      <c r="D587" s="3" t="s">
        <v>4477</v>
      </c>
      <c r="E587" s="3" t="s">
        <v>493</v>
      </c>
      <c r="F587" s="3" t="s">
        <v>4478</v>
      </c>
      <c r="G587" s="7" t="s">
        <v>4973</v>
      </c>
      <c r="I587" s="3" t="s">
        <v>63</v>
      </c>
      <c r="J587" s="3" t="s">
        <v>3728</v>
      </c>
      <c r="N587" s="3">
        <v>8</v>
      </c>
      <c r="P587" s="3">
        <v>59</v>
      </c>
      <c r="R587" s="3" t="s">
        <v>5</v>
      </c>
      <c r="S587" s="3" t="s">
        <v>19</v>
      </c>
      <c r="T587" s="15"/>
      <c r="U587" s="15"/>
      <c r="V587" s="207" t="s">
        <v>5151</v>
      </c>
      <c r="W587" s="3"/>
      <c r="X587" s="3"/>
      <c r="Z587" s="3"/>
      <c r="AA587" s="3"/>
      <c r="AB587" s="3"/>
    </row>
    <row r="588" spans="1:28" ht="15" customHeight="1" x14ac:dyDescent="0.35">
      <c r="A588" s="3">
        <v>1287</v>
      </c>
      <c r="B588" s="3" t="s">
        <v>4479</v>
      </c>
      <c r="C588" s="3" t="s">
        <v>4480</v>
      </c>
      <c r="D588" s="3" t="s">
        <v>3850</v>
      </c>
      <c r="E588" s="3" t="s">
        <v>639</v>
      </c>
      <c r="F588" s="3" t="s">
        <v>4481</v>
      </c>
      <c r="G588" s="3" t="s">
        <v>4482</v>
      </c>
      <c r="I588" s="3" t="s">
        <v>63</v>
      </c>
      <c r="J588" s="3" t="s">
        <v>3728</v>
      </c>
      <c r="N588" s="3">
        <v>17</v>
      </c>
      <c r="P588" s="3">
        <v>51</v>
      </c>
      <c r="R588" s="3" t="s">
        <v>5</v>
      </c>
      <c r="S588" s="3" t="s">
        <v>19</v>
      </c>
      <c r="T588" s="15"/>
      <c r="U588" s="15"/>
      <c r="V588" s="207" t="s">
        <v>5151</v>
      </c>
      <c r="W588" s="3"/>
      <c r="X588" s="3"/>
      <c r="Z588" s="3"/>
      <c r="AA588" s="3"/>
      <c r="AB588" s="3"/>
    </row>
    <row r="589" spans="1:28" ht="15" customHeight="1" x14ac:dyDescent="0.35">
      <c r="A589" s="3">
        <v>1288</v>
      </c>
      <c r="B589" s="3" t="s">
        <v>4483</v>
      </c>
      <c r="C589" s="3" t="s">
        <v>4484</v>
      </c>
      <c r="D589" s="3" t="s">
        <v>3737</v>
      </c>
      <c r="E589" s="3" t="s">
        <v>310</v>
      </c>
      <c r="F589" s="3" t="s">
        <v>4485</v>
      </c>
      <c r="G589" s="3" t="s">
        <v>4486</v>
      </c>
      <c r="I589" s="3" t="s">
        <v>63</v>
      </c>
      <c r="J589" s="3" t="s">
        <v>3728</v>
      </c>
      <c r="N589" s="3">
        <v>43</v>
      </c>
      <c r="P589" s="3">
        <v>54</v>
      </c>
      <c r="R589" s="3" t="s">
        <v>5</v>
      </c>
      <c r="S589" s="3" t="s">
        <v>19</v>
      </c>
      <c r="T589" s="15"/>
      <c r="U589" s="15"/>
      <c r="V589" s="207" t="s">
        <v>5151</v>
      </c>
      <c r="W589" s="3"/>
      <c r="X589" s="3"/>
      <c r="Z589" s="3"/>
      <c r="AA589" s="3"/>
      <c r="AB589" s="3"/>
    </row>
    <row r="590" spans="1:28" ht="15" customHeight="1" x14ac:dyDescent="0.35">
      <c r="A590" s="3">
        <v>1290</v>
      </c>
      <c r="B590" s="3" t="s">
        <v>4490</v>
      </c>
      <c r="C590" s="3" t="s">
        <v>4491</v>
      </c>
      <c r="D590" s="3" t="s">
        <v>4492</v>
      </c>
      <c r="E590" s="3" t="s">
        <v>295</v>
      </c>
      <c r="F590" s="3" t="s">
        <v>4493</v>
      </c>
      <c r="G590" s="3" t="s">
        <v>4494</v>
      </c>
      <c r="I590" s="3" t="s">
        <v>63</v>
      </c>
      <c r="J590" s="3" t="s">
        <v>3728</v>
      </c>
      <c r="N590" s="3">
        <v>23</v>
      </c>
      <c r="P590" s="3">
        <v>54</v>
      </c>
      <c r="R590" s="3" t="s">
        <v>5</v>
      </c>
      <c r="S590" s="3" t="s">
        <v>19</v>
      </c>
      <c r="T590" s="15"/>
      <c r="U590" s="15"/>
      <c r="V590" s="207" t="s">
        <v>5151</v>
      </c>
      <c r="W590" s="3"/>
      <c r="X590" s="3"/>
      <c r="Z590" s="3"/>
      <c r="AA590" s="3"/>
      <c r="AB590" s="3"/>
    </row>
    <row r="591" spans="1:28" ht="15" customHeight="1" x14ac:dyDescent="0.35">
      <c r="A591" s="3">
        <v>1291</v>
      </c>
      <c r="B591" s="3" t="s">
        <v>4495</v>
      </c>
      <c r="C591" s="3" t="s">
        <v>4496</v>
      </c>
      <c r="D591" s="3" t="s">
        <v>3875</v>
      </c>
      <c r="E591" s="3" t="s">
        <v>288</v>
      </c>
      <c r="F591" s="3" t="s">
        <v>4497</v>
      </c>
      <c r="G591" s="7" t="s">
        <v>5005</v>
      </c>
      <c r="I591" s="3" t="s">
        <v>63</v>
      </c>
      <c r="J591" s="3" t="s">
        <v>3728</v>
      </c>
      <c r="N591" s="3">
        <v>9</v>
      </c>
      <c r="P591" s="3">
        <v>12</v>
      </c>
      <c r="R591" s="3" t="s">
        <v>5</v>
      </c>
      <c r="S591" s="3" t="s">
        <v>19</v>
      </c>
      <c r="T591" s="15"/>
      <c r="U591" s="15"/>
      <c r="V591" s="207" t="s">
        <v>5151</v>
      </c>
      <c r="W591" s="3"/>
      <c r="X591" s="3"/>
      <c r="Z591" s="3"/>
      <c r="AA591" s="3"/>
      <c r="AB591" s="3"/>
    </row>
    <row r="592" spans="1:28" ht="15" customHeight="1" x14ac:dyDescent="0.35">
      <c r="A592" s="3">
        <v>1293</v>
      </c>
      <c r="B592" s="3" t="s">
        <v>4499</v>
      </c>
      <c r="C592" s="3" t="s">
        <v>4500</v>
      </c>
      <c r="D592" s="3" t="s">
        <v>3782</v>
      </c>
      <c r="E592" s="3" t="s">
        <v>295</v>
      </c>
      <c r="F592" s="3" t="s">
        <v>4501</v>
      </c>
      <c r="G592" s="5" t="s">
        <v>4967</v>
      </c>
      <c r="I592" s="3" t="s">
        <v>63</v>
      </c>
      <c r="J592" s="3" t="s">
        <v>3728</v>
      </c>
      <c r="N592" s="3">
        <v>5</v>
      </c>
      <c r="P592" s="3">
        <v>67</v>
      </c>
      <c r="R592" s="3" t="s">
        <v>5</v>
      </c>
      <c r="S592" s="3" t="s">
        <v>19</v>
      </c>
      <c r="T592" s="15"/>
      <c r="U592" s="15"/>
      <c r="V592" s="207" t="s">
        <v>5151</v>
      </c>
      <c r="W592" s="3"/>
      <c r="X592" s="3"/>
      <c r="Z592" s="3"/>
      <c r="AA592" s="3"/>
      <c r="AB592" s="3"/>
    </row>
    <row r="593" spans="1:28" ht="15" customHeight="1" x14ac:dyDescent="0.35">
      <c r="A593" s="3">
        <v>1294</v>
      </c>
      <c r="B593" s="3" t="s">
        <v>4502</v>
      </c>
      <c r="C593" s="3" t="s">
        <v>4503</v>
      </c>
      <c r="D593" s="3" t="s">
        <v>3782</v>
      </c>
      <c r="E593" s="3" t="s">
        <v>295</v>
      </c>
      <c r="F593" s="3" t="s">
        <v>4504</v>
      </c>
      <c r="G593" s="8" t="s">
        <v>5190</v>
      </c>
      <c r="I593" s="3" t="s">
        <v>63</v>
      </c>
      <c r="J593" s="3" t="s">
        <v>3728</v>
      </c>
      <c r="N593" s="3">
        <v>12</v>
      </c>
      <c r="P593" s="3">
        <v>92</v>
      </c>
      <c r="R593" s="3" t="s">
        <v>5</v>
      </c>
      <c r="S593" s="3" t="s">
        <v>19</v>
      </c>
      <c r="T593" s="15"/>
      <c r="U593" s="15"/>
      <c r="V593" s="207" t="s">
        <v>5151</v>
      </c>
      <c r="W593" s="3"/>
      <c r="X593" s="3"/>
      <c r="Z593" s="3"/>
      <c r="AA593" s="3"/>
      <c r="AB593" s="3"/>
    </row>
    <row r="594" spans="1:28" ht="15" customHeight="1" x14ac:dyDescent="0.35">
      <c r="A594" s="3">
        <v>1295</v>
      </c>
      <c r="B594" s="3" t="s">
        <v>4505</v>
      </c>
      <c r="C594" s="3" t="s">
        <v>4506</v>
      </c>
      <c r="D594" s="3" t="s">
        <v>3782</v>
      </c>
      <c r="E594" s="3" t="s">
        <v>396</v>
      </c>
      <c r="F594" s="3" t="s">
        <v>4507</v>
      </c>
      <c r="G594" s="4" t="s">
        <v>4959</v>
      </c>
      <c r="I594" s="3" t="s">
        <v>63</v>
      </c>
      <c r="J594" s="3" t="s">
        <v>3728</v>
      </c>
      <c r="N594" s="3">
        <v>33</v>
      </c>
      <c r="P594" s="3">
        <v>38</v>
      </c>
      <c r="R594" s="3" t="s">
        <v>5</v>
      </c>
      <c r="S594" s="3" t="s">
        <v>19</v>
      </c>
      <c r="T594" s="15"/>
      <c r="U594" s="15"/>
      <c r="V594" s="207" t="s">
        <v>5151</v>
      </c>
      <c r="W594" s="3"/>
      <c r="X594" s="3"/>
      <c r="Z594" s="3"/>
      <c r="AA594" s="3"/>
      <c r="AB594" s="3"/>
    </row>
    <row r="595" spans="1:28" ht="15" customHeight="1" x14ac:dyDescent="0.35">
      <c r="A595" s="3">
        <v>1296</v>
      </c>
      <c r="B595" s="3" t="s">
        <v>4508</v>
      </c>
      <c r="C595" s="3" t="s">
        <v>4509</v>
      </c>
      <c r="D595" s="3" t="s">
        <v>116</v>
      </c>
      <c r="E595" s="3" t="s">
        <v>295</v>
      </c>
      <c r="F595" s="3" t="s">
        <v>4510</v>
      </c>
      <c r="G595" s="7" t="s">
        <v>4983</v>
      </c>
      <c r="I595" s="3" t="s">
        <v>63</v>
      </c>
      <c r="J595" s="3" t="s">
        <v>3728</v>
      </c>
      <c r="N595" s="3">
        <v>8</v>
      </c>
      <c r="P595" s="3">
        <v>54</v>
      </c>
      <c r="R595" s="3" t="s">
        <v>5</v>
      </c>
      <c r="S595" s="3" t="s">
        <v>19</v>
      </c>
      <c r="T595" s="15"/>
      <c r="U595" s="15"/>
      <c r="V595" s="207" t="s">
        <v>5151</v>
      </c>
      <c r="W595" s="3"/>
      <c r="X595" s="3"/>
      <c r="Z595" s="3"/>
      <c r="AA595" s="3"/>
      <c r="AB595" s="3"/>
    </row>
    <row r="596" spans="1:28" ht="15" customHeight="1" x14ac:dyDescent="0.35">
      <c r="A596" s="3">
        <v>1298</v>
      </c>
      <c r="B596" s="3" t="s">
        <v>4514</v>
      </c>
      <c r="C596" s="3" t="s">
        <v>4515</v>
      </c>
      <c r="D596" s="3" t="s">
        <v>3966</v>
      </c>
      <c r="E596" s="3" t="s">
        <v>493</v>
      </c>
      <c r="F596" s="3" t="s">
        <v>4516</v>
      </c>
      <c r="G596" s="3" t="s">
        <v>4517</v>
      </c>
      <c r="I596" s="3" t="s">
        <v>63</v>
      </c>
      <c r="J596" s="3" t="s">
        <v>3728</v>
      </c>
      <c r="N596" s="3">
        <v>1</v>
      </c>
      <c r="P596" s="3">
        <v>23</v>
      </c>
      <c r="R596" s="3" t="s">
        <v>5</v>
      </c>
      <c r="S596" s="3" t="s">
        <v>19</v>
      </c>
      <c r="T596" s="15"/>
      <c r="U596" s="15"/>
      <c r="V596" s="207" t="s">
        <v>5151</v>
      </c>
      <c r="W596" s="3"/>
      <c r="X596" s="3"/>
      <c r="Z596" s="3"/>
      <c r="AA596" s="3"/>
      <c r="AB596" s="3"/>
    </row>
    <row r="597" spans="1:28" ht="15" customHeight="1" x14ac:dyDescent="0.35">
      <c r="A597" s="3">
        <v>1299</v>
      </c>
      <c r="B597" s="3" t="s">
        <v>4518</v>
      </c>
      <c r="C597" s="3" t="s">
        <v>4519</v>
      </c>
      <c r="D597" s="3" t="s">
        <v>3782</v>
      </c>
      <c r="E597" s="3" t="s">
        <v>288</v>
      </c>
      <c r="F597" s="3" t="s">
        <v>4520</v>
      </c>
      <c r="G597" s="7" t="s">
        <v>4964</v>
      </c>
      <c r="I597" s="3" t="s">
        <v>63</v>
      </c>
      <c r="J597" s="3" t="s">
        <v>3728</v>
      </c>
      <c r="N597" s="3">
        <v>28</v>
      </c>
      <c r="P597" s="3">
        <v>55</v>
      </c>
      <c r="R597" s="3" t="s">
        <v>5</v>
      </c>
      <c r="S597" s="3" t="s">
        <v>19</v>
      </c>
      <c r="T597" s="15"/>
      <c r="U597" s="15"/>
      <c r="V597" s="207" t="s">
        <v>5151</v>
      </c>
      <c r="W597" s="3"/>
      <c r="X597" s="3"/>
      <c r="Z597" s="3"/>
      <c r="AA597" s="3"/>
      <c r="AB597" s="3"/>
    </row>
    <row r="598" spans="1:28" ht="15" customHeight="1" x14ac:dyDescent="0.35">
      <c r="A598" s="3">
        <v>1300</v>
      </c>
      <c r="B598" s="3" t="s">
        <v>4521</v>
      </c>
      <c r="C598" s="3" t="s">
        <v>4522</v>
      </c>
      <c r="D598" s="3" t="s">
        <v>154</v>
      </c>
      <c r="E598" s="3" t="s">
        <v>302</v>
      </c>
      <c r="F598" s="3" t="s">
        <v>3351</v>
      </c>
      <c r="G598" s="7" t="s">
        <v>4987</v>
      </c>
      <c r="I598" s="3" t="s">
        <v>63</v>
      </c>
      <c r="J598" s="3" t="s">
        <v>3728</v>
      </c>
      <c r="N598" s="3">
        <v>50</v>
      </c>
      <c r="P598" s="3">
        <v>27</v>
      </c>
      <c r="R598" s="3" t="s">
        <v>5</v>
      </c>
      <c r="S598" s="3" t="s">
        <v>19</v>
      </c>
      <c r="T598" s="15"/>
      <c r="U598" s="15"/>
      <c r="V598" s="207" t="s">
        <v>5151</v>
      </c>
      <c r="W598" s="3"/>
      <c r="X598" s="3"/>
      <c r="Z598" s="3"/>
      <c r="AA598" s="3"/>
      <c r="AB598" s="3"/>
    </row>
    <row r="599" spans="1:28" ht="15" customHeight="1" x14ac:dyDescent="0.35">
      <c r="A599" s="3">
        <v>1301</v>
      </c>
      <c r="B599" s="3" t="s">
        <v>4523</v>
      </c>
      <c r="C599" s="3" t="s">
        <v>4524</v>
      </c>
      <c r="D599" s="3" t="s">
        <v>3726</v>
      </c>
      <c r="E599" s="3" t="s">
        <v>310</v>
      </c>
      <c r="F599" s="3" t="s">
        <v>4525</v>
      </c>
      <c r="G599" s="3" t="s">
        <v>4526</v>
      </c>
      <c r="I599" s="3" t="s">
        <v>63</v>
      </c>
      <c r="J599" s="3" t="s">
        <v>3728</v>
      </c>
      <c r="N599" s="3">
        <v>26</v>
      </c>
      <c r="P599" s="3">
        <v>12</v>
      </c>
      <c r="R599" s="3" t="s">
        <v>5</v>
      </c>
      <c r="S599" s="3" t="s">
        <v>19</v>
      </c>
      <c r="T599" s="15"/>
      <c r="U599" s="15"/>
      <c r="V599" s="207" t="s">
        <v>5151</v>
      </c>
      <c r="W599" s="3"/>
      <c r="X599" s="3"/>
      <c r="Z599" s="3"/>
      <c r="AA599" s="3"/>
      <c r="AB599" s="3"/>
    </row>
    <row r="600" spans="1:28" ht="15" customHeight="1" x14ac:dyDescent="0.35">
      <c r="A600" s="3">
        <v>1302</v>
      </c>
      <c r="B600" s="3" t="s">
        <v>4527</v>
      </c>
      <c r="C600" s="3" t="s">
        <v>4528</v>
      </c>
      <c r="D600" s="3" t="s">
        <v>3726</v>
      </c>
      <c r="E600" s="3" t="s">
        <v>310</v>
      </c>
      <c r="F600" s="3" t="s">
        <v>4529</v>
      </c>
      <c r="G600" s="3" t="s">
        <v>4530</v>
      </c>
      <c r="I600" s="3" t="s">
        <v>63</v>
      </c>
      <c r="J600" s="3" t="s">
        <v>3728</v>
      </c>
      <c r="N600" s="3">
        <v>24</v>
      </c>
      <c r="P600" s="3">
        <v>10</v>
      </c>
      <c r="R600" s="3" t="s">
        <v>5</v>
      </c>
      <c r="S600" s="3" t="s">
        <v>19</v>
      </c>
      <c r="T600" s="15"/>
      <c r="U600" s="15"/>
      <c r="V600" s="207" t="s">
        <v>5151</v>
      </c>
      <c r="W600" s="3"/>
      <c r="X600" s="3"/>
      <c r="Z600" s="3"/>
      <c r="AA600" s="3"/>
      <c r="AB600" s="3"/>
    </row>
    <row r="601" spans="1:28" ht="15" customHeight="1" x14ac:dyDescent="0.35">
      <c r="A601" s="3">
        <v>1303</v>
      </c>
      <c r="B601" s="3" t="s">
        <v>4531</v>
      </c>
      <c r="C601" s="3" t="s">
        <v>4532</v>
      </c>
      <c r="D601" s="3" t="s">
        <v>4305</v>
      </c>
      <c r="E601" s="3" t="s">
        <v>346</v>
      </c>
      <c r="F601" s="3" t="s">
        <v>4533</v>
      </c>
      <c r="G601" s="3" t="s">
        <v>4534</v>
      </c>
      <c r="I601" s="3" t="s">
        <v>63</v>
      </c>
      <c r="J601" s="3" t="s">
        <v>3728</v>
      </c>
      <c r="N601" s="3">
        <v>6</v>
      </c>
      <c r="P601" s="3">
        <v>3</v>
      </c>
      <c r="R601" s="3" t="s">
        <v>5</v>
      </c>
      <c r="S601" s="3" t="s">
        <v>19</v>
      </c>
      <c r="T601" s="15"/>
      <c r="U601" s="15"/>
      <c r="V601" s="207" t="s">
        <v>5151</v>
      </c>
      <c r="W601" s="3"/>
      <c r="X601" s="3"/>
      <c r="Z601" s="3"/>
      <c r="AA601" s="3"/>
      <c r="AB601" s="3"/>
    </row>
    <row r="602" spans="1:28" ht="15" customHeight="1" x14ac:dyDescent="0.35">
      <c r="A602" s="3">
        <v>1305</v>
      </c>
      <c r="B602" s="3" t="s">
        <v>4539</v>
      </c>
      <c r="C602" s="3" t="s">
        <v>4540</v>
      </c>
      <c r="D602" s="3" t="s">
        <v>3745</v>
      </c>
      <c r="E602" s="3" t="s">
        <v>325</v>
      </c>
      <c r="F602" s="3" t="s">
        <v>4541</v>
      </c>
      <c r="G602" s="3" t="s">
        <v>4542</v>
      </c>
      <c r="I602" s="3" t="s">
        <v>63</v>
      </c>
      <c r="J602" s="3" t="s">
        <v>3728</v>
      </c>
      <c r="N602" s="3">
        <v>34</v>
      </c>
      <c r="P602" s="3">
        <v>49</v>
      </c>
      <c r="R602" s="3" t="s">
        <v>5</v>
      </c>
      <c r="S602" s="3" t="s">
        <v>19</v>
      </c>
      <c r="T602" s="15"/>
      <c r="U602" s="15"/>
      <c r="V602" s="207" t="s">
        <v>5151</v>
      </c>
      <c r="W602" s="3"/>
      <c r="X602" s="3"/>
      <c r="Z602" s="3"/>
      <c r="AA602" s="3"/>
      <c r="AB602" s="3"/>
    </row>
    <row r="603" spans="1:28" ht="15" customHeight="1" x14ac:dyDescent="0.35">
      <c r="A603" s="3">
        <v>1306</v>
      </c>
      <c r="B603" s="3" t="s">
        <v>4543</v>
      </c>
      <c r="C603" s="3" t="s">
        <v>4544</v>
      </c>
      <c r="D603" s="3" t="s">
        <v>4315</v>
      </c>
      <c r="E603" s="3" t="s">
        <v>302</v>
      </c>
      <c r="F603" s="3" t="s">
        <v>4545</v>
      </c>
      <c r="G603" s="3" t="s">
        <v>4546</v>
      </c>
      <c r="I603" s="3" t="s">
        <v>63</v>
      </c>
      <c r="J603" s="3" t="s">
        <v>3728</v>
      </c>
      <c r="N603" s="3">
        <v>5</v>
      </c>
      <c r="P603" s="3">
        <v>39</v>
      </c>
      <c r="R603" s="3" t="s">
        <v>5</v>
      </c>
      <c r="S603" s="3" t="s">
        <v>19</v>
      </c>
      <c r="T603" s="15"/>
      <c r="U603" s="15"/>
      <c r="V603" s="207" t="s">
        <v>5151</v>
      </c>
      <c r="W603" s="3"/>
      <c r="X603" s="3"/>
      <c r="Z603" s="3"/>
      <c r="AA603" s="3"/>
      <c r="AB603" s="3"/>
    </row>
    <row r="604" spans="1:28" ht="15" customHeight="1" x14ac:dyDescent="0.35">
      <c r="A604" s="3">
        <v>1307</v>
      </c>
      <c r="B604" s="3" t="s">
        <v>4547</v>
      </c>
      <c r="C604" s="3" t="s">
        <v>4548</v>
      </c>
      <c r="D604" s="3" t="s">
        <v>3924</v>
      </c>
      <c r="E604" s="3" t="s">
        <v>346</v>
      </c>
      <c r="F604" s="3" t="s">
        <v>4549</v>
      </c>
      <c r="G604" s="3" t="s">
        <v>4550</v>
      </c>
      <c r="I604" s="3" t="s">
        <v>63</v>
      </c>
      <c r="J604" s="3" t="s">
        <v>3728</v>
      </c>
      <c r="P604" s="3">
        <v>44</v>
      </c>
      <c r="R604" s="3" t="s">
        <v>5</v>
      </c>
      <c r="S604" s="3" t="s">
        <v>19</v>
      </c>
      <c r="T604" s="15"/>
      <c r="U604" s="15"/>
      <c r="V604" s="207" t="s">
        <v>5151</v>
      </c>
      <c r="W604" s="3"/>
      <c r="X604" s="3"/>
      <c r="Z604" s="3"/>
      <c r="AA604" s="3"/>
      <c r="AB604" s="3"/>
    </row>
    <row r="605" spans="1:28" ht="15" customHeight="1" x14ac:dyDescent="0.35">
      <c r="A605" s="3">
        <v>1308</v>
      </c>
      <c r="B605" s="3" t="s">
        <v>4551</v>
      </c>
      <c r="C605" s="3" t="s">
        <v>4552</v>
      </c>
      <c r="D605" s="3" t="s">
        <v>3735</v>
      </c>
      <c r="E605" s="3" t="s">
        <v>325</v>
      </c>
      <c r="F605" s="3" t="s">
        <v>4553</v>
      </c>
      <c r="G605" s="5" t="s">
        <v>4916</v>
      </c>
      <c r="I605" s="3" t="s">
        <v>63</v>
      </c>
      <c r="J605" s="3" t="s">
        <v>3728</v>
      </c>
      <c r="N605" s="3">
        <v>61</v>
      </c>
      <c r="P605" s="3">
        <v>41</v>
      </c>
      <c r="R605" s="3" t="s">
        <v>5</v>
      </c>
      <c r="S605" s="3" t="s">
        <v>19</v>
      </c>
      <c r="T605" s="15"/>
      <c r="U605" s="15"/>
      <c r="V605" s="207" t="s">
        <v>5151</v>
      </c>
      <c r="W605" s="3"/>
      <c r="X605" s="3"/>
      <c r="Z605" s="3"/>
      <c r="AA605" s="3"/>
      <c r="AB605" s="3"/>
    </row>
    <row r="606" spans="1:28" ht="15" customHeight="1" x14ac:dyDescent="0.35">
      <c r="A606" s="3">
        <v>1309</v>
      </c>
      <c r="B606" s="3" t="s">
        <v>4554</v>
      </c>
      <c r="C606" s="3" t="s">
        <v>4555</v>
      </c>
      <c r="D606" s="3" t="s">
        <v>3875</v>
      </c>
      <c r="E606" s="3" t="s">
        <v>493</v>
      </c>
      <c r="F606" s="3" t="s">
        <v>4556</v>
      </c>
      <c r="G606" s="7" t="s">
        <v>5191</v>
      </c>
      <c r="I606" s="3" t="s">
        <v>63</v>
      </c>
      <c r="J606" s="3" t="s">
        <v>3728</v>
      </c>
      <c r="P606" s="3">
        <v>9</v>
      </c>
      <c r="R606" s="3" t="s">
        <v>5</v>
      </c>
      <c r="S606" s="3" t="s">
        <v>19</v>
      </c>
      <c r="T606" s="15"/>
      <c r="U606" s="15"/>
      <c r="V606" s="207" t="s">
        <v>5151</v>
      </c>
      <c r="W606" s="3"/>
      <c r="X606" s="3"/>
      <c r="Z606" s="3"/>
      <c r="AA606" s="3"/>
      <c r="AB606" s="3"/>
    </row>
    <row r="607" spans="1:28" ht="15" customHeight="1" x14ac:dyDescent="0.35">
      <c r="A607" s="3">
        <v>1310</v>
      </c>
      <c r="B607" s="3" t="s">
        <v>4557</v>
      </c>
      <c r="C607" s="3" t="s">
        <v>4558</v>
      </c>
      <c r="D607" s="3" t="s">
        <v>4305</v>
      </c>
      <c r="E607" s="3" t="s">
        <v>556</v>
      </c>
      <c r="F607" s="3" t="s">
        <v>4559</v>
      </c>
      <c r="G607" s="3" t="s">
        <v>4560</v>
      </c>
      <c r="I607" s="3" t="s">
        <v>63</v>
      </c>
      <c r="J607" s="3" t="s">
        <v>3728</v>
      </c>
      <c r="P607" s="3">
        <v>13</v>
      </c>
      <c r="R607" s="3" t="s">
        <v>5</v>
      </c>
      <c r="S607" s="3" t="s">
        <v>19</v>
      </c>
      <c r="T607" s="15"/>
      <c r="U607" s="15"/>
      <c r="V607" s="207" t="s">
        <v>5151</v>
      </c>
      <c r="W607" s="3"/>
      <c r="X607" s="3"/>
      <c r="Z607" s="3"/>
      <c r="AA607" s="3"/>
      <c r="AB607" s="3"/>
    </row>
    <row r="608" spans="1:28" ht="15" customHeight="1" x14ac:dyDescent="0.35">
      <c r="A608" s="3">
        <v>1311</v>
      </c>
      <c r="B608" s="3" t="s">
        <v>4561</v>
      </c>
      <c r="C608" s="3" t="s">
        <v>4562</v>
      </c>
      <c r="D608" s="3" t="s">
        <v>3726</v>
      </c>
      <c r="E608" s="3" t="s">
        <v>310</v>
      </c>
      <c r="F608" s="3" t="s">
        <v>4563</v>
      </c>
      <c r="G608" s="3" t="s">
        <v>4564</v>
      </c>
      <c r="I608" s="3" t="s">
        <v>63</v>
      </c>
      <c r="J608" s="3" t="s">
        <v>3728</v>
      </c>
      <c r="N608" s="3">
        <v>14</v>
      </c>
      <c r="P608" s="3">
        <v>12</v>
      </c>
      <c r="R608" s="3" t="s">
        <v>5</v>
      </c>
      <c r="S608" s="3" t="s">
        <v>19</v>
      </c>
      <c r="T608" s="15"/>
      <c r="U608" s="15"/>
      <c r="V608" s="207" t="s">
        <v>5151</v>
      </c>
      <c r="W608" s="3"/>
      <c r="X608" s="3"/>
      <c r="Z608" s="3"/>
      <c r="AA608" s="3"/>
      <c r="AB608" s="3"/>
    </row>
    <row r="609" spans="1:28" ht="15" customHeight="1" x14ac:dyDescent="0.35">
      <c r="A609" s="3">
        <v>1312</v>
      </c>
      <c r="B609" s="3" t="s">
        <v>4565</v>
      </c>
      <c r="C609" s="3" t="s">
        <v>4566</v>
      </c>
      <c r="D609" s="3" t="s">
        <v>154</v>
      </c>
      <c r="E609" s="3" t="s">
        <v>493</v>
      </c>
      <c r="F609" s="3" t="s">
        <v>4567</v>
      </c>
      <c r="G609" s="7" t="s">
        <v>4994</v>
      </c>
      <c r="I609" s="3" t="s">
        <v>63</v>
      </c>
      <c r="J609" s="3" t="s">
        <v>3728</v>
      </c>
      <c r="N609" s="3">
        <v>7</v>
      </c>
      <c r="P609" s="3">
        <v>10</v>
      </c>
      <c r="R609" s="3" t="s">
        <v>5</v>
      </c>
      <c r="S609" s="3" t="s">
        <v>19</v>
      </c>
      <c r="T609" s="15"/>
      <c r="U609" s="15"/>
      <c r="V609" s="207" t="s">
        <v>5151</v>
      </c>
      <c r="W609" s="3"/>
      <c r="X609" s="3"/>
      <c r="Z609" s="3"/>
      <c r="AA609" s="3"/>
      <c r="AB609" s="3"/>
    </row>
    <row r="610" spans="1:28" ht="15" customHeight="1" x14ac:dyDescent="0.35">
      <c r="A610" s="3">
        <v>1313</v>
      </c>
      <c r="B610" s="3" t="s">
        <v>4568</v>
      </c>
      <c r="C610" s="3" t="s">
        <v>4569</v>
      </c>
      <c r="D610" s="3" t="s">
        <v>3726</v>
      </c>
      <c r="E610" s="3" t="s">
        <v>333</v>
      </c>
      <c r="F610" s="3" t="s">
        <v>4570</v>
      </c>
      <c r="G610" s="3" t="s">
        <v>4571</v>
      </c>
      <c r="I610" s="3" t="s">
        <v>63</v>
      </c>
      <c r="J610" s="3" t="s">
        <v>3728</v>
      </c>
      <c r="N610" s="3">
        <v>17</v>
      </c>
      <c r="P610" s="3">
        <v>23</v>
      </c>
      <c r="R610" s="3" t="s">
        <v>5</v>
      </c>
      <c r="S610" s="3" t="s">
        <v>19</v>
      </c>
      <c r="T610" s="15"/>
      <c r="U610" s="15"/>
      <c r="V610" s="207" t="s">
        <v>5151</v>
      </c>
      <c r="W610" s="3"/>
      <c r="X610" s="3"/>
      <c r="Z610" s="3"/>
      <c r="AA610" s="3"/>
      <c r="AB610" s="3"/>
    </row>
    <row r="611" spans="1:28" ht="15" customHeight="1" x14ac:dyDescent="0.35">
      <c r="A611" s="3">
        <v>1314</v>
      </c>
      <c r="B611" s="3" t="s">
        <v>4572</v>
      </c>
      <c r="C611" s="3" t="s">
        <v>4573</v>
      </c>
      <c r="D611" s="3" t="s">
        <v>154</v>
      </c>
      <c r="E611" s="3" t="s">
        <v>288</v>
      </c>
      <c r="F611" s="3" t="s">
        <v>4574</v>
      </c>
      <c r="G611" s="7" t="s">
        <v>4989</v>
      </c>
      <c r="I611" s="3" t="s">
        <v>63</v>
      </c>
      <c r="J611" s="3" t="s">
        <v>3728</v>
      </c>
      <c r="N611" s="3">
        <v>17</v>
      </c>
      <c r="P611" s="3">
        <v>35</v>
      </c>
      <c r="R611" s="3" t="s">
        <v>5</v>
      </c>
      <c r="S611" s="3" t="s">
        <v>19</v>
      </c>
      <c r="T611" s="15"/>
      <c r="U611" s="15"/>
      <c r="V611" s="207" t="s">
        <v>5151</v>
      </c>
      <c r="W611" s="3"/>
      <c r="X611" s="3"/>
      <c r="Z611" s="3"/>
      <c r="AA611" s="3"/>
      <c r="AB611" s="3"/>
    </row>
    <row r="612" spans="1:28" ht="15" customHeight="1" x14ac:dyDescent="0.35">
      <c r="A612" s="3">
        <v>1315</v>
      </c>
      <c r="B612" s="3" t="s">
        <v>4575</v>
      </c>
      <c r="C612" s="3" t="s">
        <v>4576</v>
      </c>
      <c r="D612" s="3" t="s">
        <v>4577</v>
      </c>
      <c r="E612" s="3" t="s">
        <v>556</v>
      </c>
      <c r="F612" s="3" t="s">
        <v>4578</v>
      </c>
      <c r="G612" s="3" t="s">
        <v>4579</v>
      </c>
      <c r="I612" s="3" t="s">
        <v>63</v>
      </c>
      <c r="J612" s="3" t="s">
        <v>3728</v>
      </c>
      <c r="P612" s="3">
        <v>6</v>
      </c>
      <c r="R612" s="3" t="s">
        <v>5</v>
      </c>
      <c r="S612" s="3" t="s">
        <v>19</v>
      </c>
      <c r="T612" s="15"/>
      <c r="U612" s="15"/>
      <c r="V612" s="207" t="s">
        <v>5151</v>
      </c>
      <c r="W612" s="3"/>
      <c r="X612" s="3"/>
      <c r="Z612" s="3"/>
      <c r="AA612" s="3"/>
      <c r="AB612" s="3"/>
    </row>
    <row r="613" spans="1:28" ht="15" customHeight="1" x14ac:dyDescent="0.35">
      <c r="A613" s="3">
        <v>1317</v>
      </c>
      <c r="B613" s="3" t="s">
        <v>4584</v>
      </c>
      <c r="C613" s="3" t="s">
        <v>4585</v>
      </c>
      <c r="D613" s="3" t="s">
        <v>3782</v>
      </c>
      <c r="E613" s="3" t="s">
        <v>346</v>
      </c>
      <c r="F613" s="3" t="s">
        <v>4586</v>
      </c>
      <c r="G613" s="7" t="s">
        <v>5192</v>
      </c>
      <c r="I613" s="3" t="s">
        <v>63</v>
      </c>
      <c r="J613" s="3" t="s">
        <v>3728</v>
      </c>
      <c r="N613" s="3">
        <v>8</v>
      </c>
      <c r="P613" s="3">
        <v>14</v>
      </c>
      <c r="R613" s="3" t="s">
        <v>5</v>
      </c>
      <c r="S613" s="3" t="s">
        <v>19</v>
      </c>
      <c r="T613" s="15"/>
      <c r="U613" s="15"/>
      <c r="V613" s="207" t="s">
        <v>5151</v>
      </c>
      <c r="W613" s="3"/>
      <c r="X613" s="3"/>
      <c r="Z613" s="3"/>
      <c r="AA613" s="3"/>
      <c r="AB613" s="3"/>
    </row>
    <row r="614" spans="1:28" ht="15" customHeight="1" x14ac:dyDescent="0.35">
      <c r="A614" s="3">
        <v>1318</v>
      </c>
      <c r="B614" s="3" t="s">
        <v>4587</v>
      </c>
      <c r="C614" s="3" t="s">
        <v>4588</v>
      </c>
      <c r="D614" s="3" t="s">
        <v>3731</v>
      </c>
      <c r="E614" s="3" t="s">
        <v>493</v>
      </c>
      <c r="F614" s="3" t="s">
        <v>4589</v>
      </c>
      <c r="G614" s="7" t="s">
        <v>4932</v>
      </c>
      <c r="I614" s="3" t="s">
        <v>63</v>
      </c>
      <c r="J614" s="3" t="s">
        <v>3728</v>
      </c>
      <c r="N614" s="3">
        <v>15</v>
      </c>
      <c r="P614" s="3">
        <v>61</v>
      </c>
      <c r="R614" s="3" t="s">
        <v>5</v>
      </c>
      <c r="S614" s="3" t="s">
        <v>19</v>
      </c>
      <c r="T614" s="15"/>
      <c r="U614" s="15"/>
      <c r="V614" s="207" t="s">
        <v>5151</v>
      </c>
      <c r="W614" s="3"/>
      <c r="X614" s="3"/>
      <c r="Z614" s="3"/>
      <c r="AA614" s="3"/>
      <c r="AB614" s="3"/>
    </row>
    <row r="615" spans="1:28" ht="15" customHeight="1" x14ac:dyDescent="0.35">
      <c r="A615" s="3">
        <v>1319</v>
      </c>
      <c r="B615" s="3" t="s">
        <v>4590</v>
      </c>
      <c r="C615" s="3" t="s">
        <v>4591</v>
      </c>
      <c r="D615" s="3" t="s">
        <v>3763</v>
      </c>
      <c r="E615" s="3" t="s">
        <v>302</v>
      </c>
      <c r="F615" s="3" t="s">
        <v>4592</v>
      </c>
      <c r="G615" s="7" t="s">
        <v>4920</v>
      </c>
      <c r="I615" s="3" t="s">
        <v>63</v>
      </c>
      <c r="J615" s="3" t="s">
        <v>3728</v>
      </c>
      <c r="N615" s="3">
        <v>42</v>
      </c>
      <c r="P615" s="3">
        <v>28</v>
      </c>
      <c r="R615" s="3" t="s">
        <v>5</v>
      </c>
      <c r="S615" s="3" t="s">
        <v>19</v>
      </c>
      <c r="T615" s="15"/>
      <c r="U615" s="15"/>
      <c r="V615" s="207" t="s">
        <v>5151</v>
      </c>
      <c r="W615" s="3"/>
      <c r="X615" s="3"/>
      <c r="Z615" s="3"/>
      <c r="AA615" s="3"/>
      <c r="AB615" s="3"/>
    </row>
    <row r="616" spans="1:28" ht="15" customHeight="1" x14ac:dyDescent="0.35">
      <c r="A616" s="3">
        <v>1320</v>
      </c>
      <c r="B616" s="3" t="s">
        <v>4593</v>
      </c>
      <c r="C616" s="3" t="s">
        <v>4594</v>
      </c>
      <c r="D616" s="3" t="s">
        <v>3737</v>
      </c>
      <c r="E616" s="3" t="s">
        <v>288</v>
      </c>
      <c r="F616" s="3" t="s">
        <v>2911</v>
      </c>
      <c r="G616" s="7" t="s">
        <v>4906</v>
      </c>
      <c r="I616" s="3" t="s">
        <v>63</v>
      </c>
      <c r="J616" s="3" t="s">
        <v>3728</v>
      </c>
      <c r="N616" s="3">
        <v>1</v>
      </c>
      <c r="P616" s="3">
        <v>48</v>
      </c>
      <c r="R616" s="3" t="s">
        <v>5</v>
      </c>
      <c r="S616" s="3" t="s">
        <v>19</v>
      </c>
      <c r="T616" s="15"/>
      <c r="U616" s="15"/>
      <c r="V616" s="207" t="s">
        <v>5151</v>
      </c>
      <c r="W616" s="3"/>
      <c r="X616" s="3"/>
      <c r="Z616" s="3"/>
      <c r="AA616" s="3"/>
      <c r="AB616" s="3"/>
    </row>
    <row r="617" spans="1:28" ht="15" customHeight="1" x14ac:dyDescent="0.35">
      <c r="A617" s="3">
        <v>1321</v>
      </c>
      <c r="B617" s="3" t="s">
        <v>4595</v>
      </c>
      <c r="C617" s="3" t="s">
        <v>4596</v>
      </c>
      <c r="D617" s="3" t="s">
        <v>3731</v>
      </c>
      <c r="E617" s="3" t="s">
        <v>493</v>
      </c>
      <c r="F617" s="3" t="s">
        <v>4597</v>
      </c>
      <c r="G617" s="3" t="s">
        <v>4598</v>
      </c>
      <c r="I617" s="3" t="s">
        <v>63</v>
      </c>
      <c r="J617" s="3" t="s">
        <v>3728</v>
      </c>
      <c r="N617" s="3">
        <v>12</v>
      </c>
      <c r="P617" s="3">
        <v>19</v>
      </c>
      <c r="R617" s="3" t="s">
        <v>5</v>
      </c>
      <c r="S617" s="3" t="s">
        <v>19</v>
      </c>
      <c r="T617" s="15"/>
      <c r="U617" s="15"/>
      <c r="V617" s="207" t="s">
        <v>5151</v>
      </c>
      <c r="W617" s="3"/>
      <c r="X617" s="3"/>
      <c r="Z617" s="3"/>
      <c r="AA617" s="3"/>
      <c r="AB617" s="3"/>
    </row>
    <row r="618" spans="1:28" ht="15" customHeight="1" x14ac:dyDescent="0.35">
      <c r="A618" s="3">
        <v>1322</v>
      </c>
      <c r="B618" s="3" t="s">
        <v>4599</v>
      </c>
      <c r="C618" s="3" t="s">
        <v>4600</v>
      </c>
      <c r="D618" s="3" t="s">
        <v>3850</v>
      </c>
      <c r="E618" s="3" t="s">
        <v>310</v>
      </c>
      <c r="F618" s="3" t="s">
        <v>4601</v>
      </c>
      <c r="G618" s="7" t="s">
        <v>5016</v>
      </c>
      <c r="I618" s="3" t="s">
        <v>63</v>
      </c>
      <c r="J618" s="3" t="s">
        <v>3728</v>
      </c>
      <c r="N618" s="3">
        <v>49</v>
      </c>
      <c r="P618" s="3">
        <v>52</v>
      </c>
      <c r="R618" s="3" t="s">
        <v>5</v>
      </c>
      <c r="S618" s="3" t="s">
        <v>19</v>
      </c>
      <c r="T618" s="15"/>
      <c r="U618" s="15"/>
      <c r="V618" s="207" t="s">
        <v>5151</v>
      </c>
      <c r="W618" s="3"/>
      <c r="X618" s="3"/>
      <c r="Z618" s="3"/>
      <c r="AA618" s="3"/>
      <c r="AB618" s="3"/>
    </row>
    <row r="619" spans="1:28" ht="15" customHeight="1" x14ac:dyDescent="0.35">
      <c r="A619" s="3">
        <v>1323</v>
      </c>
      <c r="B619" s="3" t="s">
        <v>4602</v>
      </c>
      <c r="C619" s="3" t="s">
        <v>4603</v>
      </c>
      <c r="D619" s="3" t="s">
        <v>3924</v>
      </c>
      <c r="E619" s="3" t="s">
        <v>493</v>
      </c>
      <c r="F619" s="3" t="s">
        <v>4604</v>
      </c>
      <c r="G619" s="3" t="s">
        <v>4605</v>
      </c>
      <c r="I619" s="3" t="s">
        <v>63</v>
      </c>
      <c r="J619" s="3" t="s">
        <v>3728</v>
      </c>
      <c r="P619" s="3">
        <v>30</v>
      </c>
      <c r="R619" s="3" t="s">
        <v>5</v>
      </c>
      <c r="S619" s="3" t="s">
        <v>19</v>
      </c>
      <c r="T619" s="15"/>
      <c r="U619" s="15"/>
      <c r="V619" s="207" t="s">
        <v>5151</v>
      </c>
      <c r="W619" s="3"/>
      <c r="X619" s="3"/>
      <c r="Z619" s="3"/>
      <c r="AA619" s="3"/>
      <c r="AB619" s="3"/>
    </row>
    <row r="620" spans="1:28" ht="15" customHeight="1" x14ac:dyDescent="0.35">
      <c r="A620" s="3">
        <v>1325</v>
      </c>
      <c r="B620" s="3" t="s">
        <v>4610</v>
      </c>
      <c r="C620" s="3" t="s">
        <v>4611</v>
      </c>
      <c r="D620" s="3" t="s">
        <v>3731</v>
      </c>
      <c r="E620" s="3" t="s">
        <v>493</v>
      </c>
      <c r="F620" s="3" t="s">
        <v>4612</v>
      </c>
      <c r="G620" s="8" t="s">
        <v>5193</v>
      </c>
      <c r="I620" s="3" t="s">
        <v>63</v>
      </c>
      <c r="J620" s="3" t="s">
        <v>3728</v>
      </c>
      <c r="N620" s="3">
        <v>25</v>
      </c>
      <c r="P620" s="3">
        <v>23</v>
      </c>
      <c r="R620" s="3" t="s">
        <v>5</v>
      </c>
      <c r="S620" s="3" t="s">
        <v>19</v>
      </c>
      <c r="T620" s="15"/>
      <c r="U620" s="15"/>
      <c r="V620" s="207" t="s">
        <v>5151</v>
      </c>
      <c r="W620" s="3"/>
      <c r="X620" s="3"/>
      <c r="Z620" s="3"/>
      <c r="AA620" s="3"/>
      <c r="AB620" s="3"/>
    </row>
    <row r="621" spans="1:28" ht="15" customHeight="1" x14ac:dyDescent="0.35">
      <c r="A621" s="3">
        <v>1328</v>
      </c>
      <c r="B621" s="3" t="s">
        <v>4622</v>
      </c>
      <c r="C621" s="3" t="s">
        <v>4623</v>
      </c>
      <c r="D621" s="3" t="s">
        <v>3737</v>
      </c>
      <c r="E621" s="3" t="s">
        <v>556</v>
      </c>
      <c r="F621" s="3" t="s">
        <v>4624</v>
      </c>
      <c r="G621" s="3" t="s">
        <v>4625</v>
      </c>
      <c r="I621" s="3" t="s">
        <v>63</v>
      </c>
      <c r="J621" s="3" t="s">
        <v>3728</v>
      </c>
      <c r="N621" s="3">
        <v>1</v>
      </c>
      <c r="P621" s="3">
        <v>87</v>
      </c>
      <c r="R621" s="3" t="s">
        <v>5</v>
      </c>
      <c r="S621" s="3" t="s">
        <v>19</v>
      </c>
      <c r="T621" s="15"/>
      <c r="U621" s="15"/>
      <c r="V621" s="207" t="s">
        <v>5151</v>
      </c>
      <c r="W621" s="3"/>
      <c r="X621" s="3"/>
      <c r="Z621" s="3"/>
      <c r="AA621" s="3"/>
      <c r="AB621" s="3"/>
    </row>
    <row r="622" spans="1:28" ht="15" customHeight="1" x14ac:dyDescent="0.35">
      <c r="A622" s="3">
        <v>1329</v>
      </c>
      <c r="B622" s="3" t="s">
        <v>4626</v>
      </c>
      <c r="C622" s="3" t="s">
        <v>4627</v>
      </c>
      <c r="D622" s="3" t="s">
        <v>3731</v>
      </c>
      <c r="E622" s="3" t="s">
        <v>493</v>
      </c>
      <c r="F622" s="3" t="s">
        <v>4628</v>
      </c>
      <c r="G622" s="7" t="s">
        <v>4930</v>
      </c>
      <c r="I622" s="3" t="s">
        <v>63</v>
      </c>
      <c r="J622" s="3" t="s">
        <v>3728</v>
      </c>
      <c r="N622" s="3">
        <v>7</v>
      </c>
      <c r="P622" s="3">
        <v>17</v>
      </c>
      <c r="R622" s="3" t="s">
        <v>5</v>
      </c>
      <c r="S622" s="3" t="s">
        <v>19</v>
      </c>
      <c r="T622" s="15"/>
      <c r="U622" s="15"/>
      <c r="V622" s="207" t="s">
        <v>5151</v>
      </c>
      <c r="W622" s="3"/>
      <c r="X622" s="3"/>
      <c r="Z622" s="3"/>
      <c r="AA622" s="3"/>
      <c r="AB622" s="3"/>
    </row>
    <row r="623" spans="1:28" ht="15" customHeight="1" x14ac:dyDescent="0.35">
      <c r="A623" s="3">
        <v>1330</v>
      </c>
      <c r="B623" s="3" t="s">
        <v>4629</v>
      </c>
      <c r="C623" s="3" t="s">
        <v>4630</v>
      </c>
      <c r="D623" s="3" t="s">
        <v>3737</v>
      </c>
      <c r="E623" s="3" t="s">
        <v>302</v>
      </c>
      <c r="F623" s="3" t="s">
        <v>4631</v>
      </c>
      <c r="G623" s="7" t="s">
        <v>5194</v>
      </c>
      <c r="I623" s="3" t="s">
        <v>63</v>
      </c>
      <c r="J623" s="3" t="s">
        <v>3728</v>
      </c>
      <c r="N623" s="3">
        <v>23</v>
      </c>
      <c r="P623" s="3">
        <v>27</v>
      </c>
      <c r="R623" s="3" t="s">
        <v>5</v>
      </c>
      <c r="S623" s="3" t="s">
        <v>19</v>
      </c>
      <c r="T623" s="15"/>
      <c r="U623" s="15"/>
      <c r="V623" s="207" t="s">
        <v>5151</v>
      </c>
      <c r="W623" s="3"/>
      <c r="X623" s="3"/>
      <c r="Z623" s="3"/>
      <c r="AA623" s="3"/>
      <c r="AB623" s="3"/>
    </row>
    <row r="624" spans="1:28" ht="15" customHeight="1" x14ac:dyDescent="0.35">
      <c r="A624" s="3">
        <v>1331</v>
      </c>
      <c r="B624" s="3" t="s">
        <v>4632</v>
      </c>
      <c r="C624" s="3" t="s">
        <v>4633</v>
      </c>
      <c r="D624" s="3" t="s">
        <v>3782</v>
      </c>
      <c r="E624" s="3" t="s">
        <v>346</v>
      </c>
      <c r="F624" s="3" t="s">
        <v>4634</v>
      </c>
      <c r="G624" s="7" t="s">
        <v>4969</v>
      </c>
      <c r="I624" s="3" t="s">
        <v>63</v>
      </c>
      <c r="J624" s="3" t="s">
        <v>3728</v>
      </c>
      <c r="N624" s="3">
        <v>5</v>
      </c>
      <c r="P624" s="3">
        <v>29</v>
      </c>
      <c r="R624" s="3" t="s">
        <v>5</v>
      </c>
      <c r="S624" s="3" t="s">
        <v>19</v>
      </c>
      <c r="T624" s="15"/>
      <c r="U624" s="15"/>
      <c r="V624" s="207" t="s">
        <v>5151</v>
      </c>
      <c r="W624" s="3"/>
      <c r="X624" s="3"/>
      <c r="Z624" s="3"/>
      <c r="AA624" s="3"/>
      <c r="AB624" s="3"/>
    </row>
    <row r="625" spans="1:28" ht="15" customHeight="1" x14ac:dyDescent="0.35">
      <c r="A625" s="3">
        <v>1332</v>
      </c>
      <c r="B625" s="3" t="s">
        <v>4635</v>
      </c>
      <c r="C625" s="3" t="s">
        <v>4636</v>
      </c>
      <c r="D625" s="3" t="s">
        <v>116</v>
      </c>
      <c r="E625" s="3" t="s">
        <v>295</v>
      </c>
      <c r="F625" s="3" t="s">
        <v>4637</v>
      </c>
      <c r="G625" s="5" t="s">
        <v>4984</v>
      </c>
      <c r="I625" s="3" t="s">
        <v>63</v>
      </c>
      <c r="J625" s="3" t="s">
        <v>3728</v>
      </c>
      <c r="N625" s="3">
        <v>25</v>
      </c>
      <c r="P625" s="3">
        <v>61</v>
      </c>
      <c r="R625" s="3" t="s">
        <v>5</v>
      </c>
      <c r="S625" s="3" t="s">
        <v>19</v>
      </c>
      <c r="T625" s="15"/>
      <c r="U625" s="15"/>
      <c r="V625" s="207" t="s">
        <v>5151</v>
      </c>
      <c r="W625" s="3"/>
      <c r="X625" s="3"/>
      <c r="Z625" s="3"/>
      <c r="AA625" s="3"/>
      <c r="AB625" s="3"/>
    </row>
    <row r="626" spans="1:28" ht="15" customHeight="1" x14ac:dyDescent="0.35">
      <c r="A626" s="3">
        <v>1334</v>
      </c>
      <c r="B626" s="3" t="s">
        <v>4641</v>
      </c>
      <c r="C626" s="3" t="s">
        <v>4642</v>
      </c>
      <c r="D626" s="3" t="s">
        <v>3726</v>
      </c>
      <c r="E626" s="3" t="s">
        <v>325</v>
      </c>
      <c r="F626" s="3" t="s">
        <v>4643</v>
      </c>
      <c r="G626" s="3" t="s">
        <v>4644</v>
      </c>
      <c r="I626" s="3" t="s">
        <v>63</v>
      </c>
      <c r="J626" s="3" t="s">
        <v>3728</v>
      </c>
      <c r="N626" s="3">
        <v>24</v>
      </c>
      <c r="P626" s="3">
        <v>22</v>
      </c>
      <c r="R626" s="3" t="s">
        <v>5</v>
      </c>
      <c r="S626" s="3" t="s">
        <v>19</v>
      </c>
      <c r="T626" s="15"/>
      <c r="U626" s="15"/>
      <c r="V626" s="207" t="s">
        <v>5151</v>
      </c>
      <c r="W626" s="3"/>
      <c r="X626" s="3"/>
      <c r="Z626" s="3"/>
      <c r="AA626" s="3"/>
      <c r="AB626" s="3"/>
    </row>
    <row r="627" spans="1:28" ht="15" customHeight="1" x14ac:dyDescent="0.35">
      <c r="A627" s="3">
        <v>1335</v>
      </c>
      <c r="B627" s="3" t="s">
        <v>4645</v>
      </c>
      <c r="C627" s="3" t="s">
        <v>4646</v>
      </c>
      <c r="D627" s="3" t="s">
        <v>3763</v>
      </c>
      <c r="E627" s="3" t="s">
        <v>346</v>
      </c>
      <c r="F627" s="3" t="s">
        <v>4647</v>
      </c>
      <c r="G627" s="5" t="s">
        <v>4921</v>
      </c>
      <c r="I627" s="3" t="s">
        <v>63</v>
      </c>
      <c r="J627" s="3" t="s">
        <v>3728</v>
      </c>
      <c r="N627" s="3">
        <v>15</v>
      </c>
      <c r="P627" s="3">
        <v>48</v>
      </c>
      <c r="R627" s="3" t="s">
        <v>5</v>
      </c>
      <c r="S627" s="3" t="s">
        <v>19</v>
      </c>
      <c r="T627" s="15"/>
      <c r="U627" s="15"/>
      <c r="V627" s="207" t="s">
        <v>5151</v>
      </c>
      <c r="W627" s="3"/>
      <c r="X627" s="3"/>
      <c r="Z627" s="3"/>
      <c r="AA627" s="3"/>
      <c r="AB627" s="3"/>
    </row>
    <row r="628" spans="1:28" ht="15" customHeight="1" x14ac:dyDescent="0.35">
      <c r="A628" s="3">
        <v>1336</v>
      </c>
      <c r="B628" s="3" t="s">
        <v>4648</v>
      </c>
      <c r="C628" s="3" t="s">
        <v>4649</v>
      </c>
      <c r="D628" s="3" t="s">
        <v>3726</v>
      </c>
      <c r="E628" s="3" t="s">
        <v>302</v>
      </c>
      <c r="F628" s="3" t="s">
        <v>4650</v>
      </c>
      <c r="G628" s="3" t="s">
        <v>4651</v>
      </c>
      <c r="I628" s="3" t="s">
        <v>63</v>
      </c>
      <c r="J628" s="3" t="s">
        <v>3728</v>
      </c>
      <c r="N628" s="3">
        <v>8</v>
      </c>
      <c r="P628" s="3">
        <v>7</v>
      </c>
      <c r="R628" s="3" t="s">
        <v>5</v>
      </c>
      <c r="S628" s="3" t="s">
        <v>19</v>
      </c>
      <c r="T628" s="15"/>
      <c r="U628" s="15"/>
      <c r="V628" s="207" t="s">
        <v>5151</v>
      </c>
      <c r="W628" s="3"/>
      <c r="X628" s="3"/>
      <c r="Z628" s="3"/>
      <c r="AA628" s="3"/>
      <c r="AB628" s="3"/>
    </row>
    <row r="629" spans="1:28" ht="15" customHeight="1" x14ac:dyDescent="0.35">
      <c r="A629" s="3">
        <v>1339</v>
      </c>
      <c r="B629" s="3" t="s">
        <v>4658</v>
      </c>
      <c r="C629" s="3" t="s">
        <v>4659</v>
      </c>
      <c r="D629" s="3" t="s">
        <v>3782</v>
      </c>
      <c r="E629" s="3" t="s">
        <v>346</v>
      </c>
      <c r="F629" s="3" t="s">
        <v>4660</v>
      </c>
      <c r="G629" s="3" t="s">
        <v>4661</v>
      </c>
      <c r="I629" s="3" t="s">
        <v>63</v>
      </c>
      <c r="J629" s="3" t="s">
        <v>3728</v>
      </c>
      <c r="N629" s="3">
        <v>9</v>
      </c>
      <c r="P629" s="3">
        <v>24</v>
      </c>
      <c r="R629" s="3" t="s">
        <v>5</v>
      </c>
      <c r="S629" s="3" t="s">
        <v>19</v>
      </c>
      <c r="T629" s="15"/>
      <c r="U629" s="15"/>
      <c r="V629" s="207" t="s">
        <v>5151</v>
      </c>
      <c r="W629" s="3"/>
      <c r="X629" s="3"/>
      <c r="Z629" s="3"/>
      <c r="AA629" s="3"/>
      <c r="AB629" s="3"/>
    </row>
    <row r="630" spans="1:28" ht="15" customHeight="1" x14ac:dyDescent="0.35">
      <c r="A630" s="3">
        <v>1340</v>
      </c>
      <c r="B630" s="3" t="s">
        <v>4662</v>
      </c>
      <c r="C630" s="3" t="s">
        <v>4663</v>
      </c>
      <c r="D630" s="3" t="s">
        <v>4664</v>
      </c>
      <c r="E630" s="3" t="s">
        <v>295</v>
      </c>
      <c r="F630" s="3" t="s">
        <v>4665</v>
      </c>
      <c r="G630" s="3" t="s">
        <v>4666</v>
      </c>
      <c r="I630" s="3" t="s">
        <v>63</v>
      </c>
      <c r="J630" s="3" t="s">
        <v>4667</v>
      </c>
      <c r="N630" s="3">
        <v>16</v>
      </c>
      <c r="P630" s="3">
        <v>37</v>
      </c>
      <c r="R630" s="3" t="s">
        <v>3</v>
      </c>
      <c r="S630" s="3" t="s">
        <v>20</v>
      </c>
      <c r="T630" s="15"/>
      <c r="U630" s="15"/>
      <c r="V630" s="207" t="s">
        <v>5151</v>
      </c>
      <c r="W630" s="3"/>
      <c r="X630" s="3"/>
      <c r="Z630" s="3"/>
      <c r="AA630" s="3"/>
      <c r="AB630" s="3"/>
    </row>
    <row r="631" spans="1:28" ht="15" customHeight="1" x14ac:dyDescent="0.35">
      <c r="A631" s="3">
        <v>1341</v>
      </c>
      <c r="B631" s="3" t="s">
        <v>4668</v>
      </c>
      <c r="C631" s="3" t="s">
        <v>4669</v>
      </c>
      <c r="D631" s="3" t="s">
        <v>4670</v>
      </c>
      <c r="E631" s="3" t="s">
        <v>346</v>
      </c>
      <c r="F631" s="3" t="s">
        <v>4671</v>
      </c>
      <c r="G631" s="3" t="s">
        <v>4672</v>
      </c>
      <c r="I631" s="3" t="s">
        <v>63</v>
      </c>
      <c r="J631" s="3" t="s">
        <v>4673</v>
      </c>
      <c r="N631" s="3">
        <v>6</v>
      </c>
      <c r="P631" s="3">
        <v>47</v>
      </c>
      <c r="R631" s="3" t="s">
        <v>5</v>
      </c>
      <c r="S631" s="3" t="s">
        <v>20</v>
      </c>
      <c r="T631" s="15"/>
      <c r="U631" s="15"/>
      <c r="V631" s="207" t="s">
        <v>5151</v>
      </c>
      <c r="W631" s="3"/>
      <c r="X631" s="3"/>
      <c r="Z631" s="3"/>
      <c r="AA631" s="3"/>
      <c r="AB631" s="3"/>
    </row>
    <row r="632" spans="1:28" ht="15" customHeight="1" x14ac:dyDescent="0.35">
      <c r="A632" s="3">
        <v>1344</v>
      </c>
      <c r="B632" s="3" t="s">
        <v>4681</v>
      </c>
      <c r="C632" s="3" t="s">
        <v>4682</v>
      </c>
      <c r="D632" s="3" t="s">
        <v>4683</v>
      </c>
      <c r="E632" s="3" t="s">
        <v>556</v>
      </c>
      <c r="F632" s="3" t="s">
        <v>4684</v>
      </c>
      <c r="G632" s="3" t="s">
        <v>4685</v>
      </c>
      <c r="I632" s="3" t="s">
        <v>63</v>
      </c>
      <c r="J632" s="3" t="s">
        <v>4673</v>
      </c>
      <c r="P632" s="3">
        <v>39</v>
      </c>
      <c r="R632" s="3" t="s">
        <v>3</v>
      </c>
      <c r="S632" s="3" t="s">
        <v>20</v>
      </c>
      <c r="T632" s="15"/>
      <c r="U632" s="15"/>
      <c r="V632" s="207" t="s">
        <v>5151</v>
      </c>
      <c r="W632" s="3"/>
      <c r="X632" s="3"/>
      <c r="Z632" s="3"/>
      <c r="AA632" s="3"/>
      <c r="AB632" s="3"/>
    </row>
    <row r="633" spans="1:28" ht="15" customHeight="1" x14ac:dyDescent="0.35">
      <c r="A633" s="3">
        <v>1345</v>
      </c>
      <c r="B633" s="3" t="s">
        <v>4686</v>
      </c>
      <c r="C633" s="3" t="s">
        <v>4687</v>
      </c>
      <c r="D633" s="3" t="s">
        <v>4688</v>
      </c>
      <c r="E633" s="3" t="s">
        <v>346</v>
      </c>
      <c r="F633" s="3" t="s">
        <v>4689</v>
      </c>
      <c r="G633" s="3" t="s">
        <v>4690</v>
      </c>
      <c r="I633" s="3" t="s">
        <v>63</v>
      </c>
      <c r="J633" s="3" t="s">
        <v>4691</v>
      </c>
      <c r="N633" s="3">
        <v>1</v>
      </c>
      <c r="P633" s="3">
        <v>12</v>
      </c>
      <c r="R633" s="3" t="s">
        <v>3</v>
      </c>
      <c r="S633" s="3" t="s">
        <v>20</v>
      </c>
      <c r="T633" s="15"/>
      <c r="U633" s="15"/>
      <c r="V633" s="207" t="s">
        <v>5151</v>
      </c>
      <c r="W633" s="3"/>
      <c r="X633" s="3"/>
      <c r="Z633" s="3"/>
      <c r="AA633" s="3"/>
      <c r="AB633" s="3"/>
    </row>
    <row r="634" spans="1:28" ht="15" customHeight="1" x14ac:dyDescent="0.35">
      <c r="A634" s="3">
        <v>1346</v>
      </c>
      <c r="B634" s="3" t="s">
        <v>4692</v>
      </c>
      <c r="C634" s="3" t="s">
        <v>4693</v>
      </c>
      <c r="D634" s="3" t="s">
        <v>4694</v>
      </c>
      <c r="E634" s="3" t="s">
        <v>556</v>
      </c>
      <c r="F634" s="3" t="s">
        <v>4695</v>
      </c>
      <c r="G634" s="3" t="s">
        <v>4696</v>
      </c>
      <c r="I634" s="3" t="s">
        <v>63</v>
      </c>
      <c r="J634" s="3" t="s">
        <v>4673</v>
      </c>
      <c r="P634" s="3">
        <v>49</v>
      </c>
      <c r="R634" s="3" t="s">
        <v>3</v>
      </c>
      <c r="S634" s="3" t="s">
        <v>20</v>
      </c>
      <c r="T634" s="15"/>
      <c r="U634" s="15"/>
      <c r="V634" s="207" t="s">
        <v>5151</v>
      </c>
      <c r="W634" s="3"/>
      <c r="X634" s="3"/>
      <c r="Z634" s="3"/>
      <c r="AA634" s="3"/>
      <c r="AB634" s="3"/>
    </row>
    <row r="635" spans="1:28" ht="15" customHeight="1" x14ac:dyDescent="0.35">
      <c r="A635" s="3">
        <v>1347</v>
      </c>
      <c r="B635" s="3" t="s">
        <v>4697</v>
      </c>
      <c r="C635" s="3" t="s">
        <v>4698</v>
      </c>
      <c r="D635" s="3" t="s">
        <v>4699</v>
      </c>
      <c r="E635" s="3" t="s">
        <v>556</v>
      </c>
      <c r="F635" s="3" t="s">
        <v>4700</v>
      </c>
      <c r="G635" s="3" t="s">
        <v>4701</v>
      </c>
      <c r="I635" s="3" t="s">
        <v>63</v>
      </c>
      <c r="J635" s="3" t="s">
        <v>4691</v>
      </c>
      <c r="P635" s="3">
        <v>24</v>
      </c>
      <c r="R635" s="3" t="s">
        <v>3</v>
      </c>
      <c r="S635" s="3" t="s">
        <v>20</v>
      </c>
      <c r="T635" s="15"/>
      <c r="U635" s="15"/>
      <c r="V635" s="207" t="s">
        <v>5151</v>
      </c>
      <c r="W635" s="3"/>
      <c r="X635" s="3"/>
      <c r="Z635" s="3"/>
      <c r="AA635" s="3"/>
      <c r="AB635" s="3"/>
    </row>
    <row r="636" spans="1:28" ht="15" customHeight="1" x14ac:dyDescent="0.35">
      <c r="A636" s="3">
        <v>1348</v>
      </c>
      <c r="B636" s="3" t="s">
        <v>4702</v>
      </c>
      <c r="C636" s="3" t="s">
        <v>4703</v>
      </c>
      <c r="D636" s="3" t="s">
        <v>4683</v>
      </c>
      <c r="E636" s="3" t="s">
        <v>346</v>
      </c>
      <c r="F636" s="3" t="s">
        <v>4704</v>
      </c>
      <c r="G636" s="3" t="s">
        <v>4705</v>
      </c>
      <c r="I636" s="3" t="s">
        <v>63</v>
      </c>
      <c r="J636" s="3" t="s">
        <v>4673</v>
      </c>
      <c r="N636" s="3">
        <v>8</v>
      </c>
      <c r="P636" s="3">
        <v>32</v>
      </c>
      <c r="R636" s="3" t="s">
        <v>3</v>
      </c>
      <c r="S636" s="3" t="s">
        <v>20</v>
      </c>
      <c r="T636" s="15"/>
      <c r="U636" s="15"/>
      <c r="V636" s="207" t="s">
        <v>5151</v>
      </c>
      <c r="W636" s="3"/>
      <c r="X636" s="3"/>
      <c r="Z636" s="3"/>
      <c r="AA636" s="3"/>
      <c r="AB636" s="3"/>
    </row>
    <row r="637" spans="1:28" ht="15" customHeight="1" x14ac:dyDescent="0.35">
      <c r="A637" s="3">
        <v>1350</v>
      </c>
      <c r="B637" s="3" t="s">
        <v>4707</v>
      </c>
      <c r="C637" s="3" t="s">
        <v>4708</v>
      </c>
      <c r="D637" s="3" t="s">
        <v>4683</v>
      </c>
      <c r="E637" s="3" t="s">
        <v>556</v>
      </c>
      <c r="F637" s="3" t="s">
        <v>4709</v>
      </c>
      <c r="G637" s="3" t="s">
        <v>4710</v>
      </c>
      <c r="I637" s="3" t="s">
        <v>63</v>
      </c>
      <c r="J637" s="3" t="s">
        <v>4673</v>
      </c>
      <c r="P637" s="3">
        <v>49</v>
      </c>
      <c r="R637" s="3" t="s">
        <v>3</v>
      </c>
      <c r="S637" s="3" t="s">
        <v>20</v>
      </c>
      <c r="T637" s="15"/>
      <c r="U637" s="15"/>
      <c r="V637" s="207" t="s">
        <v>5151</v>
      </c>
      <c r="W637" s="3"/>
      <c r="X637" s="3"/>
      <c r="Z637" s="3"/>
      <c r="AA637" s="3"/>
      <c r="AB637" s="3"/>
    </row>
    <row r="638" spans="1:28" ht="15" customHeight="1" x14ac:dyDescent="0.35">
      <c r="A638" s="3">
        <v>1351</v>
      </c>
      <c r="B638" s="3" t="s">
        <v>4711</v>
      </c>
      <c r="C638" s="3" t="s">
        <v>4712</v>
      </c>
      <c r="D638" s="13" t="s">
        <v>5021</v>
      </c>
      <c r="E638" s="3" t="s">
        <v>288</v>
      </c>
      <c r="F638" s="3" t="s">
        <v>4713</v>
      </c>
      <c r="G638" s="3" t="s">
        <v>4714</v>
      </c>
      <c r="I638" s="3" t="s">
        <v>63</v>
      </c>
      <c r="J638" s="3" t="s">
        <v>4715</v>
      </c>
      <c r="N638" s="3">
        <v>2</v>
      </c>
      <c r="P638" s="3">
        <v>72</v>
      </c>
      <c r="R638" s="3" t="s">
        <v>3</v>
      </c>
      <c r="S638" s="3" t="s">
        <v>20</v>
      </c>
      <c r="T638" s="15"/>
      <c r="U638" s="15"/>
      <c r="V638" s="207" t="s">
        <v>5151</v>
      </c>
      <c r="W638" s="3"/>
      <c r="X638" s="3"/>
      <c r="Z638" s="3"/>
      <c r="AA638" s="3"/>
      <c r="AB638" s="3"/>
    </row>
    <row r="639" spans="1:28" ht="15" customHeight="1" x14ac:dyDescent="0.35">
      <c r="A639" s="3">
        <v>1353</v>
      </c>
      <c r="B639" s="3" t="s">
        <v>4717</v>
      </c>
      <c r="C639" s="3" t="s">
        <v>4718</v>
      </c>
      <c r="D639" s="3" t="s">
        <v>4683</v>
      </c>
      <c r="E639" s="3" t="s">
        <v>346</v>
      </c>
      <c r="F639" s="3" t="s">
        <v>4719</v>
      </c>
      <c r="G639" s="3" t="s">
        <v>4720</v>
      </c>
      <c r="I639" s="3" t="s">
        <v>63</v>
      </c>
      <c r="J639" s="3" t="s">
        <v>4673</v>
      </c>
      <c r="P639" s="3">
        <v>30</v>
      </c>
      <c r="R639" s="3" t="s">
        <v>3</v>
      </c>
      <c r="S639" s="3" t="s">
        <v>20</v>
      </c>
      <c r="T639" s="15"/>
      <c r="U639" s="15"/>
      <c r="V639" s="207" t="s">
        <v>5151</v>
      </c>
      <c r="W639" s="3"/>
      <c r="X639" s="3"/>
      <c r="Z639" s="3"/>
      <c r="AA639" s="3"/>
      <c r="AB639" s="3"/>
    </row>
    <row r="640" spans="1:28" ht="15" customHeight="1" x14ac:dyDescent="0.35">
      <c r="A640" s="3">
        <v>1355</v>
      </c>
      <c r="B640" s="3" t="s">
        <v>4725</v>
      </c>
      <c r="C640" s="3" t="s">
        <v>4726</v>
      </c>
      <c r="D640" s="3" t="s">
        <v>4683</v>
      </c>
      <c r="E640" s="3" t="s">
        <v>295</v>
      </c>
      <c r="F640" s="3" t="s">
        <v>4727</v>
      </c>
      <c r="G640" s="3" t="s">
        <v>4728</v>
      </c>
      <c r="I640" s="3" t="s">
        <v>63</v>
      </c>
      <c r="J640" s="3" t="s">
        <v>4673</v>
      </c>
      <c r="N640" s="3">
        <v>4</v>
      </c>
      <c r="P640" s="3">
        <v>38</v>
      </c>
      <c r="R640" s="3" t="s">
        <v>5</v>
      </c>
      <c r="S640" s="3" t="s">
        <v>20</v>
      </c>
      <c r="T640" s="15"/>
      <c r="U640" s="15"/>
      <c r="V640" s="207" t="s">
        <v>5151</v>
      </c>
      <c r="W640" s="3"/>
      <c r="X640" s="3"/>
      <c r="Z640" s="3"/>
      <c r="AA640" s="3"/>
      <c r="AB640" s="3"/>
    </row>
    <row r="641" spans="1:28" ht="15" customHeight="1" x14ac:dyDescent="0.35">
      <c r="A641" s="3">
        <v>1356</v>
      </c>
      <c r="B641" s="3" t="s">
        <v>4729</v>
      </c>
      <c r="C641" s="3" t="s">
        <v>4730</v>
      </c>
      <c r="D641" s="3" t="s">
        <v>4731</v>
      </c>
      <c r="E641" s="3" t="s">
        <v>493</v>
      </c>
      <c r="F641" s="3" t="s">
        <v>4732</v>
      </c>
      <c r="G641" s="3" t="s">
        <v>4733</v>
      </c>
      <c r="I641" s="3" t="s">
        <v>63</v>
      </c>
      <c r="J641" s="3" t="s">
        <v>4680</v>
      </c>
      <c r="N641" s="3">
        <v>6</v>
      </c>
      <c r="P641" s="3">
        <v>74</v>
      </c>
      <c r="R641" s="3" t="s">
        <v>3</v>
      </c>
      <c r="S641" s="3" t="s">
        <v>20</v>
      </c>
      <c r="T641" s="15"/>
      <c r="U641" s="15"/>
      <c r="V641" s="207" t="s">
        <v>5151</v>
      </c>
      <c r="W641" s="3"/>
      <c r="X641" s="3"/>
      <c r="Z641" s="3"/>
      <c r="AA641" s="3"/>
      <c r="AB641" s="3"/>
    </row>
  </sheetData>
  <autoFilter ref="A1:AC665" xr:uid="{00000000-0009-0000-0000-000007000000}"/>
  <hyperlinks>
    <hyperlink ref="D55" r:id="rId1" xr:uid="{00000000-0004-0000-0700-000000000000}"/>
    <hyperlink ref="G150" r:id="rId2" xr:uid="{00000000-0004-0000-0700-000001000000}"/>
    <hyperlink ref="G171" r:id="rId3" xr:uid="{00000000-0004-0000-0700-000002000000}"/>
    <hyperlink ref="G174" r:id="rId4" xr:uid="{00000000-0004-0000-0700-000003000000}"/>
    <hyperlink ref="G175" r:id="rId5" xr:uid="{00000000-0004-0000-0700-000004000000}"/>
    <hyperlink ref="G337" r:id="rId6" xr:uid="{00000000-0004-0000-0700-000005000000}"/>
    <hyperlink ref="G391" r:id="rId7" xr:uid="{00000000-0004-0000-0700-000006000000}"/>
    <hyperlink ref="G405" r:id="rId8" xr:uid="{00000000-0004-0000-0700-000007000000}"/>
    <hyperlink ref="G454" r:id="rId9" xr:uid="{00000000-0004-0000-0700-000008000000}"/>
    <hyperlink ref="G513" r:id="rId10" xr:uid="{00000000-0004-0000-0700-000009000000}"/>
    <hyperlink ref="G514" r:id="rId11" xr:uid="{00000000-0004-0000-0700-00000A000000}"/>
    <hyperlink ref="G520" r:id="rId12" xr:uid="{00000000-0004-0000-0700-00000B000000}"/>
    <hyperlink ref="G531" r:id="rId13" xr:uid="{00000000-0004-0000-0700-00000C000000}"/>
    <hyperlink ref="G532" r:id="rId14" xr:uid="{00000000-0004-0000-0700-00000D000000}"/>
    <hyperlink ref="G576" r:id="rId15" xr:uid="{00000000-0004-0000-0700-00000E000000}"/>
    <hyperlink ref="G586" r:id="rId16" xr:uid="{00000000-0004-0000-0700-00000F000000}"/>
    <hyperlink ref="G592" r:id="rId17" xr:uid="{00000000-0004-0000-0700-000010000000}"/>
    <hyperlink ref="G605" r:id="rId18" xr:uid="{00000000-0004-0000-0700-000011000000}"/>
    <hyperlink ref="G625" r:id="rId19" xr:uid="{00000000-0004-0000-0700-000012000000}"/>
    <hyperlink ref="G627" r:id="rId20" xr:uid="{00000000-0004-0000-0700-000013000000}"/>
  </hyperlinks>
  <pageMargins left="0.7" right="0.7" top="0.75" bottom="0.75" header="0" footer="0"/>
  <pageSetup orientation="landscape"/>
  <legacyDrawing r:id="rId2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54"/>
  <sheetViews>
    <sheetView workbookViewId="0">
      <pane xSplit="3" ySplit="1" topLeftCell="I41" activePane="bottomRight" state="frozen"/>
      <selection pane="topRight" activeCell="D1" sqref="D1"/>
      <selection pane="bottomLeft" activeCell="A2" sqref="A2"/>
      <selection pane="bottomRight" activeCell="AD9" sqref="AD9"/>
    </sheetView>
  </sheetViews>
  <sheetFormatPr defaultColWidth="14.453125" defaultRowHeight="15" customHeight="1" x14ac:dyDescent="0.35"/>
  <cols>
    <col min="1" max="1" width="8.7265625" customWidth="1"/>
    <col min="2" max="2" width="32.36328125" customWidth="1"/>
    <col min="3" max="3" width="23.26953125" customWidth="1"/>
    <col min="4" max="4" width="25.81640625" customWidth="1"/>
    <col min="5" max="5" width="6.81640625" bestFit="1" customWidth="1"/>
    <col min="6" max="6" width="13.453125" customWidth="1"/>
    <col min="7" max="7" width="35.453125" customWidth="1"/>
    <col min="8" max="8" width="31.54296875" customWidth="1"/>
    <col min="9" max="9" width="10" bestFit="1" customWidth="1"/>
    <col min="10" max="10" width="36.26953125" customWidth="1"/>
    <col min="11" max="11" width="49.1796875" customWidth="1"/>
    <col min="12" max="12" width="29.81640625" customWidth="1"/>
    <col min="13" max="13" width="9.1796875" bestFit="1" customWidth="1"/>
    <col min="14" max="14" width="7.1796875" bestFit="1" customWidth="1"/>
    <col min="15" max="15" width="11" bestFit="1" customWidth="1"/>
    <col min="16" max="16" width="7.453125" bestFit="1" customWidth="1"/>
    <col min="17" max="17" width="11.453125" bestFit="1" customWidth="1"/>
    <col min="18" max="18" width="15.54296875" customWidth="1"/>
    <col min="19" max="19" width="8.7265625" customWidth="1"/>
    <col min="20" max="24" width="9.1796875" customWidth="1"/>
    <col min="25" max="25" width="12.453125" bestFit="1" customWidth="1"/>
    <col min="26" max="28" width="9.1796875" hidden="1" customWidth="1"/>
    <col min="29" max="29" width="8.7265625" hidden="1" customWidth="1"/>
    <col min="32" max="32" width="8.90625" customWidth="1"/>
  </cols>
  <sheetData>
    <row r="1" spans="1:32" ht="15" customHeight="1" x14ac:dyDescent="0.35">
      <c r="A1" s="151" t="s">
        <v>24</v>
      </c>
      <c r="B1" s="151" t="s">
        <v>25</v>
      </c>
      <c r="C1" s="151" t="s">
        <v>26</v>
      </c>
      <c r="D1" s="151" t="s">
        <v>27</v>
      </c>
      <c r="E1" s="151" t="s">
        <v>28</v>
      </c>
      <c r="F1" s="151" t="s">
        <v>29</v>
      </c>
      <c r="G1" s="151" t="s">
        <v>30</v>
      </c>
      <c r="H1" s="151" t="s">
        <v>1</v>
      </c>
      <c r="I1" s="151" t="s">
        <v>31</v>
      </c>
      <c r="J1" s="151" t="s">
        <v>32</v>
      </c>
      <c r="K1" s="151" t="s">
        <v>33</v>
      </c>
      <c r="L1" s="151" t="s">
        <v>34</v>
      </c>
      <c r="M1" s="151" t="s">
        <v>35</v>
      </c>
      <c r="N1" s="151" t="s">
        <v>36</v>
      </c>
      <c r="O1" s="151" t="s">
        <v>37</v>
      </c>
      <c r="P1" s="151" t="s">
        <v>38</v>
      </c>
      <c r="Q1" s="151" t="s">
        <v>39</v>
      </c>
      <c r="R1" s="151" t="s">
        <v>40</v>
      </c>
      <c r="S1" s="151" t="s">
        <v>21</v>
      </c>
      <c r="T1" s="205" t="s">
        <v>5051</v>
      </c>
      <c r="U1" s="205" t="s">
        <v>5052</v>
      </c>
      <c r="V1" s="205" t="s">
        <v>5053</v>
      </c>
      <c r="W1" s="151" t="s">
        <v>6720</v>
      </c>
      <c r="X1" s="151" t="s">
        <v>6719</v>
      </c>
      <c r="Y1" s="151" t="s">
        <v>5054</v>
      </c>
      <c r="Z1" s="3" t="s">
        <v>5055</v>
      </c>
      <c r="AA1" s="3" t="s">
        <v>5056</v>
      </c>
      <c r="AB1" s="3" t="s">
        <v>5057</v>
      </c>
      <c r="AC1" s="3" t="s">
        <v>5058</v>
      </c>
      <c r="AE1" s="77" t="s">
        <v>6717</v>
      </c>
      <c r="AF1" s="77" t="s">
        <v>6714</v>
      </c>
    </row>
    <row r="2" spans="1:32" ht="15" customHeight="1" x14ac:dyDescent="0.35">
      <c r="A2" s="3">
        <v>1</v>
      </c>
      <c r="B2" s="3" t="s">
        <v>41</v>
      </c>
      <c r="D2" s="3" t="s">
        <v>42</v>
      </c>
      <c r="E2" s="3">
        <v>2016</v>
      </c>
      <c r="F2" s="3" t="s">
        <v>43</v>
      </c>
      <c r="G2" s="3" t="s">
        <v>44</v>
      </c>
      <c r="H2" s="3" t="s">
        <v>45</v>
      </c>
      <c r="I2" s="3" t="s">
        <v>46</v>
      </c>
      <c r="K2" s="3" t="s">
        <v>47</v>
      </c>
      <c r="L2" s="3" t="s">
        <v>48</v>
      </c>
      <c r="M2" s="3" t="s">
        <v>49</v>
      </c>
      <c r="N2" s="3">
        <v>2</v>
      </c>
      <c r="P2" s="3">
        <v>18</v>
      </c>
      <c r="R2" s="3" t="s">
        <v>3</v>
      </c>
      <c r="S2" s="3" t="s">
        <v>4</v>
      </c>
      <c r="T2" s="17" t="s">
        <v>5059</v>
      </c>
      <c r="U2" s="18" t="s">
        <v>5059</v>
      </c>
      <c r="V2" s="16" t="s">
        <v>5059</v>
      </c>
      <c r="W2" s="3" t="s">
        <v>5061</v>
      </c>
      <c r="X2" s="3" t="s">
        <v>5061</v>
      </c>
      <c r="Y2" s="19" t="s">
        <v>5060</v>
      </c>
      <c r="Z2" s="3" t="s">
        <v>5062</v>
      </c>
      <c r="AA2" s="3"/>
      <c r="AB2" s="3"/>
      <c r="AC2" s="20"/>
      <c r="AE2" s="112" t="s">
        <v>4</v>
      </c>
      <c r="AF2" s="75">
        <f>COUNTIFS($S$1:$S$54,AE2)</f>
        <v>45</v>
      </c>
    </row>
    <row r="3" spans="1:32" ht="15" customHeight="1" x14ac:dyDescent="0.35">
      <c r="A3" s="3">
        <v>2</v>
      </c>
      <c r="B3" s="3" t="s">
        <v>50</v>
      </c>
      <c r="C3" s="3" t="s">
        <v>51</v>
      </c>
      <c r="D3" s="3" t="s">
        <v>52</v>
      </c>
      <c r="E3" s="3">
        <v>2019</v>
      </c>
      <c r="F3" s="3" t="s">
        <v>53</v>
      </c>
      <c r="G3" s="3" t="s">
        <v>54</v>
      </c>
      <c r="I3" s="3" t="s">
        <v>46</v>
      </c>
      <c r="K3" s="3" t="s">
        <v>55</v>
      </c>
      <c r="L3" s="3" t="s">
        <v>56</v>
      </c>
      <c r="M3" s="3" t="s">
        <v>49</v>
      </c>
      <c r="N3" s="3">
        <v>2</v>
      </c>
      <c r="P3" s="3">
        <v>23</v>
      </c>
      <c r="R3" s="3" t="s">
        <v>3</v>
      </c>
      <c r="S3" s="3" t="s">
        <v>4</v>
      </c>
      <c r="T3" s="17" t="s">
        <v>5059</v>
      </c>
      <c r="U3" s="18" t="s">
        <v>5059</v>
      </c>
      <c r="V3" s="16" t="s">
        <v>5059</v>
      </c>
      <c r="W3" s="3" t="s">
        <v>5061</v>
      </c>
      <c r="X3" s="3" t="s">
        <v>5061</v>
      </c>
      <c r="Y3" s="19" t="s">
        <v>5060</v>
      </c>
      <c r="Z3" s="3" t="s">
        <v>5063</v>
      </c>
      <c r="AA3" s="3"/>
      <c r="AB3" s="3"/>
      <c r="AC3" s="20"/>
      <c r="AE3" s="112" t="s">
        <v>5558</v>
      </c>
      <c r="AF3" s="75">
        <f>COUNTIFS($S$1:$S$54,AE3)</f>
        <v>1</v>
      </c>
    </row>
    <row r="4" spans="1:32" ht="15" customHeight="1" x14ac:dyDescent="0.35">
      <c r="A4" s="3">
        <v>3</v>
      </c>
      <c r="B4" s="3" t="s">
        <v>57</v>
      </c>
      <c r="C4" s="3" t="s">
        <v>58</v>
      </c>
      <c r="D4" s="3" t="s">
        <v>59</v>
      </c>
      <c r="E4" s="3">
        <v>2020</v>
      </c>
      <c r="F4" s="3" t="s">
        <v>60</v>
      </c>
      <c r="G4" s="3" t="s">
        <v>61</v>
      </c>
      <c r="H4" s="3" t="s">
        <v>62</v>
      </c>
      <c r="I4" s="3" t="s">
        <v>63</v>
      </c>
      <c r="J4" s="3" t="s">
        <v>64</v>
      </c>
      <c r="K4" s="3" t="s">
        <v>65</v>
      </c>
      <c r="L4" s="3" t="s">
        <v>66</v>
      </c>
      <c r="M4" s="3" t="s">
        <v>49</v>
      </c>
      <c r="N4" s="3">
        <v>8</v>
      </c>
      <c r="P4" s="3">
        <v>34</v>
      </c>
      <c r="R4" s="3" t="s">
        <v>3</v>
      </c>
      <c r="S4" s="3" t="s">
        <v>4</v>
      </c>
      <c r="T4" s="17" t="s">
        <v>5059</v>
      </c>
      <c r="U4" s="18" t="s">
        <v>5059</v>
      </c>
      <c r="V4" s="16" t="s">
        <v>5059</v>
      </c>
      <c r="W4" s="3" t="s">
        <v>5061</v>
      </c>
      <c r="X4" s="3" t="s">
        <v>5061</v>
      </c>
      <c r="Y4" s="19" t="s">
        <v>5060</v>
      </c>
      <c r="Z4" s="3" t="s">
        <v>5064</v>
      </c>
      <c r="AA4" s="3"/>
      <c r="AB4" s="3"/>
      <c r="AC4" s="20"/>
      <c r="AE4" s="112" t="s">
        <v>22</v>
      </c>
      <c r="AF4" s="75">
        <f>COUNTIFS($S$1:$S$54,AE4)</f>
        <v>3</v>
      </c>
    </row>
    <row r="5" spans="1:32" ht="15" customHeight="1" x14ac:dyDescent="0.35">
      <c r="A5" s="3">
        <v>6</v>
      </c>
      <c r="B5" s="3" t="s">
        <v>82</v>
      </c>
      <c r="D5" s="3" t="s">
        <v>83</v>
      </c>
      <c r="E5" s="3">
        <v>2017</v>
      </c>
      <c r="F5" s="3" t="s">
        <v>84</v>
      </c>
      <c r="G5" s="3" t="s">
        <v>85</v>
      </c>
      <c r="H5" s="3" t="s">
        <v>86</v>
      </c>
      <c r="I5" s="3" t="s">
        <v>46</v>
      </c>
      <c r="K5" s="3" t="s">
        <v>87</v>
      </c>
      <c r="L5" s="3" t="s">
        <v>88</v>
      </c>
      <c r="M5" s="3" t="s">
        <v>49</v>
      </c>
      <c r="N5" s="3">
        <v>8</v>
      </c>
      <c r="P5" s="3">
        <v>17</v>
      </c>
      <c r="R5" s="3" t="s">
        <v>3</v>
      </c>
      <c r="S5" s="3" t="s">
        <v>4</v>
      </c>
      <c r="T5" s="17" t="s">
        <v>5059</v>
      </c>
      <c r="U5" s="18" t="s">
        <v>5059</v>
      </c>
      <c r="V5" s="16" t="s">
        <v>5059</v>
      </c>
      <c r="W5" s="3" t="s">
        <v>5061</v>
      </c>
      <c r="X5" s="3" t="s">
        <v>5061</v>
      </c>
      <c r="Y5" s="19" t="s">
        <v>5060</v>
      </c>
      <c r="Z5" s="3" t="s">
        <v>5065</v>
      </c>
      <c r="AA5" s="3"/>
      <c r="AB5" s="3"/>
      <c r="AC5" s="20"/>
      <c r="AE5" s="112" t="s">
        <v>18</v>
      </c>
      <c r="AF5" s="75">
        <f>COUNTIFS($S$1:$S$54,AE5)</f>
        <v>1</v>
      </c>
    </row>
    <row r="6" spans="1:32" ht="15" customHeight="1" x14ac:dyDescent="0.35">
      <c r="A6" s="3">
        <v>7</v>
      </c>
      <c r="B6" s="3" t="s">
        <v>89</v>
      </c>
      <c r="C6" s="3" t="s">
        <v>90</v>
      </c>
      <c r="D6" s="3" t="s">
        <v>91</v>
      </c>
      <c r="E6" s="3">
        <v>2017</v>
      </c>
      <c r="F6" s="3" t="s">
        <v>92</v>
      </c>
      <c r="G6" s="3" t="s">
        <v>93</v>
      </c>
      <c r="I6" s="3" t="s">
        <v>46</v>
      </c>
      <c r="K6" s="3" t="s">
        <v>94</v>
      </c>
      <c r="L6" s="3" t="s">
        <v>95</v>
      </c>
      <c r="M6" s="3" t="s">
        <v>49</v>
      </c>
      <c r="N6" s="3">
        <v>79</v>
      </c>
      <c r="P6" s="3">
        <v>48</v>
      </c>
      <c r="R6" s="3" t="s">
        <v>3</v>
      </c>
      <c r="S6" s="3" t="s">
        <v>4</v>
      </c>
      <c r="T6" s="17" t="s">
        <v>5059</v>
      </c>
      <c r="U6" s="18" t="s">
        <v>5059</v>
      </c>
      <c r="V6" s="16" t="s">
        <v>5059</v>
      </c>
      <c r="W6" s="3" t="s">
        <v>5061</v>
      </c>
      <c r="X6" s="3" t="s">
        <v>5061</v>
      </c>
      <c r="Y6" s="19" t="s">
        <v>5060</v>
      </c>
      <c r="Z6" s="3" t="s">
        <v>5065</v>
      </c>
      <c r="AA6" s="3" t="s">
        <v>5066</v>
      </c>
      <c r="AB6" s="3"/>
      <c r="AC6" s="20"/>
      <c r="AE6" s="112" t="s">
        <v>19</v>
      </c>
      <c r="AF6" s="75">
        <f>COUNTIFS($S$1:$S$54,AE6)</f>
        <v>3</v>
      </c>
    </row>
    <row r="7" spans="1:32" ht="15" customHeight="1" x14ac:dyDescent="0.35">
      <c r="A7" s="3">
        <v>8</v>
      </c>
      <c r="B7" s="3" t="s">
        <v>96</v>
      </c>
      <c r="C7" s="3" t="s">
        <v>97</v>
      </c>
      <c r="D7" s="3" t="s">
        <v>98</v>
      </c>
      <c r="E7" s="3">
        <v>2019</v>
      </c>
      <c r="F7" s="3" t="s">
        <v>99</v>
      </c>
      <c r="G7" s="3" t="s">
        <v>100</v>
      </c>
      <c r="I7" s="3" t="s">
        <v>46</v>
      </c>
      <c r="K7" s="3" t="s">
        <v>101</v>
      </c>
      <c r="L7" s="3" t="s">
        <v>102</v>
      </c>
      <c r="M7" s="3" t="s">
        <v>49</v>
      </c>
      <c r="N7" s="3">
        <v>10</v>
      </c>
      <c r="P7" s="3">
        <v>40</v>
      </c>
      <c r="R7" s="3" t="s">
        <v>3</v>
      </c>
      <c r="S7" s="3" t="s">
        <v>4</v>
      </c>
      <c r="T7" s="17" t="s">
        <v>5059</v>
      </c>
      <c r="U7" s="18" t="s">
        <v>5059</v>
      </c>
      <c r="V7" s="16" t="s">
        <v>5059</v>
      </c>
      <c r="W7" s="3" t="s">
        <v>5061</v>
      </c>
      <c r="X7" s="3" t="s">
        <v>5061</v>
      </c>
      <c r="Y7" s="19" t="s">
        <v>5060</v>
      </c>
      <c r="Z7" s="3" t="s">
        <v>5067</v>
      </c>
      <c r="AA7" s="3"/>
      <c r="AB7" s="3"/>
      <c r="AC7" s="20"/>
      <c r="AE7" s="112" t="s">
        <v>12</v>
      </c>
      <c r="AF7" s="75">
        <f>COUNTIFS($S$1:$S$54,AE7)</f>
        <v>0</v>
      </c>
    </row>
    <row r="8" spans="1:32" ht="15" customHeight="1" x14ac:dyDescent="0.35">
      <c r="A8" s="3">
        <v>11</v>
      </c>
      <c r="B8" s="3" t="s">
        <v>114</v>
      </c>
      <c r="C8" s="3" t="s">
        <v>115</v>
      </c>
      <c r="D8" s="3" t="s">
        <v>116</v>
      </c>
      <c r="E8" s="3">
        <v>2022</v>
      </c>
      <c r="F8" s="3" t="s">
        <v>117</v>
      </c>
      <c r="G8" s="3" t="s">
        <v>118</v>
      </c>
      <c r="H8" s="3" t="s">
        <v>119</v>
      </c>
      <c r="I8" s="3" t="s">
        <v>63</v>
      </c>
      <c r="K8" s="3" t="s">
        <v>120</v>
      </c>
      <c r="L8" s="3" t="s">
        <v>121</v>
      </c>
      <c r="M8" s="3" t="s">
        <v>49</v>
      </c>
      <c r="N8" s="3">
        <v>6</v>
      </c>
      <c r="P8" s="3">
        <v>43</v>
      </c>
      <c r="R8" s="3" t="s">
        <v>3</v>
      </c>
      <c r="S8" s="3" t="s">
        <v>4</v>
      </c>
      <c r="T8" s="17" t="s">
        <v>5059</v>
      </c>
      <c r="U8" s="18" t="s">
        <v>5059</v>
      </c>
      <c r="V8" s="16" t="s">
        <v>5059</v>
      </c>
      <c r="W8" s="3" t="s">
        <v>5061</v>
      </c>
      <c r="X8" s="3" t="s">
        <v>5061</v>
      </c>
      <c r="Y8" s="19" t="s">
        <v>5060</v>
      </c>
      <c r="Z8" s="3" t="s">
        <v>5065</v>
      </c>
      <c r="AA8" s="3"/>
      <c r="AB8" s="3" t="s">
        <v>5068</v>
      </c>
      <c r="AC8" s="20"/>
      <c r="AE8" s="113" t="s">
        <v>6715</v>
      </c>
      <c r="AF8" s="77">
        <f>SUM(AF2:AF7)</f>
        <v>53</v>
      </c>
    </row>
    <row r="9" spans="1:32" ht="15" customHeight="1" x14ac:dyDescent="0.35">
      <c r="A9" s="3">
        <v>12</v>
      </c>
      <c r="B9" s="3" t="s">
        <v>122</v>
      </c>
      <c r="C9" s="3" t="s">
        <v>123</v>
      </c>
      <c r="D9" s="3" t="s">
        <v>59</v>
      </c>
      <c r="E9" s="3">
        <v>2021</v>
      </c>
      <c r="F9" s="3" t="s">
        <v>124</v>
      </c>
      <c r="G9" s="3" t="s">
        <v>125</v>
      </c>
      <c r="H9" s="3" t="s">
        <v>126</v>
      </c>
      <c r="I9" s="3" t="s">
        <v>63</v>
      </c>
      <c r="K9" s="3" t="s">
        <v>127</v>
      </c>
      <c r="L9" s="3" t="s">
        <v>128</v>
      </c>
      <c r="M9" s="3" t="s">
        <v>49</v>
      </c>
      <c r="N9" s="3">
        <v>9</v>
      </c>
      <c r="P9" s="3">
        <v>162</v>
      </c>
      <c r="R9" s="3" t="s">
        <v>3</v>
      </c>
      <c r="S9" s="3" t="s">
        <v>4</v>
      </c>
      <c r="T9" s="17" t="s">
        <v>5059</v>
      </c>
      <c r="U9" s="18" t="s">
        <v>5059</v>
      </c>
      <c r="V9" s="16" t="s">
        <v>5059</v>
      </c>
      <c r="W9" s="3" t="s">
        <v>5061</v>
      </c>
      <c r="X9" s="3" t="s">
        <v>5061</v>
      </c>
      <c r="Y9" s="19" t="s">
        <v>5060</v>
      </c>
      <c r="Z9" s="3" t="s">
        <v>5069</v>
      </c>
      <c r="AA9" s="3"/>
      <c r="AB9" s="3" t="s">
        <v>5070</v>
      </c>
      <c r="AC9" s="20"/>
    </row>
    <row r="10" spans="1:32" ht="15" customHeight="1" x14ac:dyDescent="0.35">
      <c r="A10" s="3">
        <v>13</v>
      </c>
      <c r="B10" s="3" t="s">
        <v>129</v>
      </c>
      <c r="C10" s="3" t="s">
        <v>130</v>
      </c>
      <c r="D10" s="3" t="s">
        <v>131</v>
      </c>
      <c r="E10" s="3">
        <v>2018</v>
      </c>
      <c r="F10" s="3" t="s">
        <v>132</v>
      </c>
      <c r="G10" s="3" t="s">
        <v>133</v>
      </c>
      <c r="H10" s="3" t="s">
        <v>134</v>
      </c>
      <c r="I10" s="3" t="s">
        <v>63</v>
      </c>
      <c r="K10" s="3" t="s">
        <v>135</v>
      </c>
      <c r="L10" s="3" t="s">
        <v>136</v>
      </c>
      <c r="M10" s="3" t="s">
        <v>49</v>
      </c>
      <c r="N10" s="3">
        <v>7</v>
      </c>
      <c r="P10" s="3">
        <v>14</v>
      </c>
      <c r="R10" s="3" t="s">
        <v>3</v>
      </c>
      <c r="S10" s="3" t="s">
        <v>4</v>
      </c>
      <c r="T10" s="17" t="s">
        <v>5059</v>
      </c>
      <c r="U10" s="18" t="s">
        <v>5059</v>
      </c>
      <c r="V10" s="16" t="s">
        <v>5059</v>
      </c>
      <c r="W10" s="3" t="s">
        <v>5061</v>
      </c>
      <c r="X10" s="3" t="s">
        <v>5061</v>
      </c>
      <c r="Y10" s="19" t="s">
        <v>5060</v>
      </c>
      <c r="Z10" s="3" t="s">
        <v>5071</v>
      </c>
      <c r="AA10" s="3"/>
      <c r="AB10" s="3"/>
      <c r="AC10" s="20"/>
    </row>
    <row r="11" spans="1:32" ht="15" customHeight="1" x14ac:dyDescent="0.35">
      <c r="A11" s="3">
        <v>17</v>
      </c>
      <c r="B11" s="3" t="s">
        <v>160</v>
      </c>
      <c r="C11" s="3" t="s">
        <v>161</v>
      </c>
      <c r="D11" s="3" t="s">
        <v>162</v>
      </c>
      <c r="E11" s="3">
        <v>2016</v>
      </c>
      <c r="F11" s="3" t="s">
        <v>163</v>
      </c>
      <c r="G11" s="3" t="s">
        <v>164</v>
      </c>
      <c r="I11" s="3" t="s">
        <v>46</v>
      </c>
      <c r="K11" s="3" t="s">
        <v>165</v>
      </c>
      <c r="L11" s="3" t="s">
        <v>166</v>
      </c>
      <c r="M11" s="3" t="s">
        <v>49</v>
      </c>
      <c r="N11" s="3">
        <v>36</v>
      </c>
      <c r="P11" s="3">
        <v>78</v>
      </c>
      <c r="R11" s="3" t="s">
        <v>3</v>
      </c>
      <c r="S11" s="3" t="s">
        <v>4</v>
      </c>
      <c r="T11" s="17" t="s">
        <v>5059</v>
      </c>
      <c r="U11" s="18" t="s">
        <v>5059</v>
      </c>
      <c r="V11" s="16" t="s">
        <v>5059</v>
      </c>
      <c r="W11" s="3" t="s">
        <v>5061</v>
      </c>
      <c r="X11" s="3" t="s">
        <v>5061</v>
      </c>
      <c r="Y11" s="19" t="s">
        <v>5060</v>
      </c>
      <c r="Z11" s="3" t="s">
        <v>5077</v>
      </c>
      <c r="AA11" s="3"/>
      <c r="AB11" s="3" t="s">
        <v>5078</v>
      </c>
      <c r="AC11" s="20"/>
    </row>
    <row r="12" spans="1:32" ht="15" customHeight="1" x14ac:dyDescent="0.35">
      <c r="A12" s="3">
        <v>18</v>
      </c>
      <c r="B12" s="3" t="s">
        <v>167</v>
      </c>
      <c r="D12" s="3" t="s">
        <v>42</v>
      </c>
      <c r="E12" s="3">
        <v>2020</v>
      </c>
      <c r="F12" s="3" t="s">
        <v>168</v>
      </c>
      <c r="G12" s="3" t="s">
        <v>169</v>
      </c>
      <c r="H12" s="3" t="s">
        <v>170</v>
      </c>
      <c r="I12" s="3" t="s">
        <v>46</v>
      </c>
      <c r="K12" s="3" t="s">
        <v>171</v>
      </c>
      <c r="L12" s="3" t="s">
        <v>172</v>
      </c>
      <c r="M12" s="3" t="s">
        <v>49</v>
      </c>
      <c r="N12" s="3">
        <v>3</v>
      </c>
      <c r="P12" s="3">
        <v>20</v>
      </c>
      <c r="R12" s="3" t="s">
        <v>3</v>
      </c>
      <c r="S12" s="3" t="s">
        <v>4</v>
      </c>
      <c r="T12" s="17" t="s">
        <v>5059</v>
      </c>
      <c r="U12" s="18" t="s">
        <v>5059</v>
      </c>
      <c r="V12" s="16" t="s">
        <v>5059</v>
      </c>
      <c r="W12" s="3" t="s">
        <v>5061</v>
      </c>
      <c r="X12" s="3" t="s">
        <v>5061</v>
      </c>
      <c r="Y12" s="19" t="s">
        <v>5060</v>
      </c>
      <c r="Z12" s="3" t="s">
        <v>5079</v>
      </c>
      <c r="AA12" s="3"/>
      <c r="AB12" s="3"/>
      <c r="AC12" s="20"/>
    </row>
    <row r="13" spans="1:32" ht="15" customHeight="1" x14ac:dyDescent="0.35">
      <c r="A13" s="3">
        <v>19</v>
      </c>
      <c r="B13" s="3" t="s">
        <v>173</v>
      </c>
      <c r="C13" s="3" t="s">
        <v>174</v>
      </c>
      <c r="D13" s="3" t="s">
        <v>131</v>
      </c>
      <c r="E13" s="3">
        <v>2020</v>
      </c>
      <c r="F13" s="3" t="s">
        <v>175</v>
      </c>
      <c r="G13" s="3" t="s">
        <v>176</v>
      </c>
      <c r="H13" s="3" t="s">
        <v>177</v>
      </c>
      <c r="I13" s="3" t="s">
        <v>63</v>
      </c>
      <c r="K13" s="3" t="s">
        <v>178</v>
      </c>
      <c r="L13" s="3" t="s">
        <v>179</v>
      </c>
      <c r="M13" s="3" t="s">
        <v>49</v>
      </c>
      <c r="N13" s="3">
        <v>15</v>
      </c>
      <c r="P13" s="3">
        <v>86</v>
      </c>
      <c r="R13" s="3" t="s">
        <v>3</v>
      </c>
      <c r="S13" s="3" t="s">
        <v>4</v>
      </c>
      <c r="T13" s="17" t="s">
        <v>5059</v>
      </c>
      <c r="U13" s="18" t="s">
        <v>5059</v>
      </c>
      <c r="V13" s="16" t="s">
        <v>5059</v>
      </c>
      <c r="W13" s="3" t="s">
        <v>5061</v>
      </c>
      <c r="X13" s="3" t="s">
        <v>5061</v>
      </c>
      <c r="Y13" s="19" t="s">
        <v>5060</v>
      </c>
      <c r="Z13" s="3" t="s">
        <v>5080</v>
      </c>
      <c r="AA13" s="3" t="s">
        <v>5081</v>
      </c>
      <c r="AB13" s="3"/>
      <c r="AC13" s="20"/>
    </row>
    <row r="14" spans="1:32" s="56" customFormat="1" ht="15" customHeight="1" x14ac:dyDescent="0.35">
      <c r="A14" s="54">
        <v>20</v>
      </c>
      <c r="B14" s="54" t="s">
        <v>180</v>
      </c>
      <c r="C14" s="54" t="s">
        <v>181</v>
      </c>
      <c r="D14" s="54" t="s">
        <v>182</v>
      </c>
      <c r="E14" s="54">
        <v>2019</v>
      </c>
      <c r="F14" s="54" t="s">
        <v>183</v>
      </c>
      <c r="G14" s="54" t="s">
        <v>184</v>
      </c>
      <c r="H14" s="54" t="s">
        <v>185</v>
      </c>
      <c r="I14" s="54" t="s">
        <v>63</v>
      </c>
      <c r="K14" s="54" t="s">
        <v>186</v>
      </c>
      <c r="L14" s="54" t="s">
        <v>187</v>
      </c>
      <c r="M14" s="54" t="s">
        <v>49</v>
      </c>
      <c r="N14" s="54">
        <v>6</v>
      </c>
      <c r="P14" s="54">
        <v>76</v>
      </c>
      <c r="R14" s="54" t="s">
        <v>3</v>
      </c>
      <c r="S14" s="54" t="s">
        <v>4</v>
      </c>
      <c r="T14" s="57" t="s">
        <v>5059</v>
      </c>
      <c r="U14" s="58" t="s">
        <v>5059</v>
      </c>
      <c r="V14" s="59" t="s">
        <v>5059</v>
      </c>
      <c r="W14" s="54" t="s">
        <v>5061</v>
      </c>
      <c r="X14" s="54" t="s">
        <v>5061</v>
      </c>
      <c r="Y14" s="60" t="s">
        <v>5060</v>
      </c>
      <c r="Z14" s="54" t="s">
        <v>5082</v>
      </c>
      <c r="AA14" s="54"/>
      <c r="AB14" s="54"/>
      <c r="AC14" s="62" t="s">
        <v>5083</v>
      </c>
    </row>
    <row r="15" spans="1:32" ht="15" customHeight="1" x14ac:dyDescent="0.35">
      <c r="A15" s="3">
        <v>25</v>
      </c>
      <c r="B15" s="3" t="s">
        <v>215</v>
      </c>
      <c r="C15" s="3" t="s">
        <v>216</v>
      </c>
      <c r="D15" s="3" t="s">
        <v>217</v>
      </c>
      <c r="E15" s="3">
        <v>2019</v>
      </c>
      <c r="F15" s="3" t="s">
        <v>218</v>
      </c>
      <c r="G15" s="3" t="s">
        <v>219</v>
      </c>
      <c r="H15" s="3" t="s">
        <v>220</v>
      </c>
      <c r="I15" s="3" t="s">
        <v>46</v>
      </c>
      <c r="K15" s="3" t="s">
        <v>221</v>
      </c>
      <c r="L15" s="3" t="s">
        <v>222</v>
      </c>
      <c r="M15" s="3" t="s">
        <v>49</v>
      </c>
      <c r="N15" s="3">
        <v>23</v>
      </c>
      <c r="P15" s="3">
        <v>13</v>
      </c>
      <c r="R15" s="3" t="s">
        <v>3</v>
      </c>
      <c r="S15" s="3" t="s">
        <v>4</v>
      </c>
      <c r="T15" s="17" t="s">
        <v>5059</v>
      </c>
      <c r="U15" s="18" t="s">
        <v>5059</v>
      </c>
      <c r="V15" s="16" t="s">
        <v>5059</v>
      </c>
      <c r="W15" s="3" t="s">
        <v>5061</v>
      </c>
      <c r="X15" s="3" t="s">
        <v>5061</v>
      </c>
      <c r="Y15" s="19" t="s">
        <v>5060</v>
      </c>
      <c r="Z15" s="3" t="s">
        <v>5085</v>
      </c>
      <c r="AA15" s="3"/>
      <c r="AB15" s="3"/>
      <c r="AC15" s="20"/>
    </row>
    <row r="16" spans="1:32" ht="15" customHeight="1" x14ac:dyDescent="0.35">
      <c r="A16" s="3">
        <v>27</v>
      </c>
      <c r="B16" s="3" t="s">
        <v>228</v>
      </c>
      <c r="C16" s="3" t="s">
        <v>229</v>
      </c>
      <c r="D16" s="3" t="s">
        <v>230</v>
      </c>
      <c r="E16" s="3">
        <v>2020</v>
      </c>
      <c r="F16" s="3" t="s">
        <v>231</v>
      </c>
      <c r="G16" s="3" t="s">
        <v>232</v>
      </c>
      <c r="H16" s="3" t="s">
        <v>233</v>
      </c>
      <c r="I16" s="3" t="s">
        <v>46</v>
      </c>
      <c r="K16" s="3" t="s">
        <v>234</v>
      </c>
      <c r="L16" s="3" t="s">
        <v>235</v>
      </c>
      <c r="M16" s="3" t="s">
        <v>49</v>
      </c>
      <c r="N16" s="3">
        <v>1</v>
      </c>
      <c r="P16" s="3">
        <v>24</v>
      </c>
      <c r="R16" s="3" t="s">
        <v>3</v>
      </c>
      <c r="S16" s="3" t="s">
        <v>4</v>
      </c>
      <c r="T16" s="17" t="s">
        <v>5059</v>
      </c>
      <c r="U16" s="18" t="s">
        <v>5059</v>
      </c>
      <c r="V16" s="16" t="s">
        <v>5059</v>
      </c>
      <c r="W16" s="3" t="s">
        <v>5061</v>
      </c>
      <c r="X16" s="3" t="s">
        <v>5061</v>
      </c>
      <c r="Y16" s="19" t="s">
        <v>5060</v>
      </c>
      <c r="Z16" s="3" t="s">
        <v>5086</v>
      </c>
      <c r="AA16" s="3"/>
      <c r="AB16" s="3"/>
      <c r="AC16" s="20" t="s">
        <v>5087</v>
      </c>
    </row>
    <row r="17" spans="1:29" ht="15" customHeight="1" x14ac:dyDescent="0.35">
      <c r="A17" s="3">
        <v>28</v>
      </c>
      <c r="B17" s="3" t="s">
        <v>236</v>
      </c>
      <c r="C17" s="3" t="s">
        <v>237</v>
      </c>
      <c r="D17" s="3" t="s">
        <v>238</v>
      </c>
      <c r="E17" s="3">
        <v>2015</v>
      </c>
      <c r="F17" s="3" t="s">
        <v>239</v>
      </c>
      <c r="G17" s="3" t="s">
        <v>240</v>
      </c>
      <c r="I17" s="3" t="s">
        <v>46</v>
      </c>
      <c r="K17" s="3" t="s">
        <v>241</v>
      </c>
      <c r="L17" s="3" t="s">
        <v>242</v>
      </c>
      <c r="M17" s="3" t="s">
        <v>49</v>
      </c>
      <c r="N17" s="3">
        <v>20</v>
      </c>
      <c r="P17" s="3">
        <v>43</v>
      </c>
      <c r="R17" s="3" t="s">
        <v>3</v>
      </c>
      <c r="S17" s="3" t="s">
        <v>4</v>
      </c>
      <c r="T17" s="17" t="s">
        <v>5059</v>
      </c>
      <c r="U17" s="18" t="s">
        <v>5059</v>
      </c>
      <c r="V17" s="16" t="s">
        <v>5059</v>
      </c>
      <c r="W17" s="3" t="s">
        <v>5061</v>
      </c>
      <c r="X17" s="3" t="s">
        <v>5061</v>
      </c>
      <c r="Y17" s="19" t="s">
        <v>5060</v>
      </c>
      <c r="Z17" s="3" t="s">
        <v>5065</v>
      </c>
      <c r="AA17" s="3"/>
      <c r="AB17" s="3"/>
      <c r="AC17" s="20" t="s">
        <v>5088</v>
      </c>
    </row>
    <row r="18" spans="1:29" ht="15" customHeight="1" x14ac:dyDescent="0.35">
      <c r="A18" s="3">
        <v>29</v>
      </c>
      <c r="B18" s="3" t="s">
        <v>243</v>
      </c>
      <c r="C18" s="3" t="s">
        <v>244</v>
      </c>
      <c r="D18" s="3" t="s">
        <v>245</v>
      </c>
      <c r="E18" s="3">
        <v>2021</v>
      </c>
      <c r="F18" s="3" t="s">
        <v>246</v>
      </c>
      <c r="G18" s="3" t="s">
        <v>247</v>
      </c>
      <c r="I18" s="3" t="s">
        <v>46</v>
      </c>
      <c r="M18" s="3" t="s">
        <v>49</v>
      </c>
      <c r="N18" s="3">
        <v>0</v>
      </c>
      <c r="R18" s="3" t="s">
        <v>3</v>
      </c>
      <c r="S18" s="3" t="s">
        <v>4</v>
      </c>
      <c r="T18" s="17" t="s">
        <v>5059</v>
      </c>
      <c r="U18" s="18" t="s">
        <v>5059</v>
      </c>
      <c r="V18" s="16" t="s">
        <v>5059</v>
      </c>
      <c r="W18" s="3" t="s">
        <v>5061</v>
      </c>
      <c r="X18" s="3" t="s">
        <v>5075</v>
      </c>
      <c r="Y18" s="19" t="s">
        <v>5060</v>
      </c>
      <c r="Z18" s="3" t="s">
        <v>5089</v>
      </c>
      <c r="AA18" s="3"/>
      <c r="AB18" s="3"/>
      <c r="AC18" s="20" t="s">
        <v>5090</v>
      </c>
    </row>
    <row r="19" spans="1:29" ht="15" customHeight="1" x14ac:dyDescent="0.35">
      <c r="A19" s="3">
        <v>30</v>
      </c>
      <c r="B19" s="3" t="s">
        <v>248</v>
      </c>
      <c r="C19" s="3" t="s">
        <v>249</v>
      </c>
      <c r="D19" s="3" t="s">
        <v>245</v>
      </c>
      <c r="E19" s="3">
        <v>2021</v>
      </c>
      <c r="F19" s="3" t="s">
        <v>250</v>
      </c>
      <c r="G19" s="3" t="s">
        <v>251</v>
      </c>
      <c r="I19" s="3" t="s">
        <v>46</v>
      </c>
      <c r="M19" s="3" t="s">
        <v>49</v>
      </c>
      <c r="N19" s="3">
        <v>0</v>
      </c>
      <c r="R19" s="3" t="s">
        <v>3</v>
      </c>
      <c r="S19" s="3" t="s">
        <v>4</v>
      </c>
      <c r="T19" s="17" t="s">
        <v>5059</v>
      </c>
      <c r="U19" s="18" t="s">
        <v>5059</v>
      </c>
      <c r="V19" s="16" t="s">
        <v>5059</v>
      </c>
      <c r="W19" s="3" t="s">
        <v>5061</v>
      </c>
      <c r="X19" s="3" t="s">
        <v>5075</v>
      </c>
      <c r="Y19" s="19" t="s">
        <v>5060</v>
      </c>
      <c r="Z19" s="3" t="s">
        <v>5089</v>
      </c>
      <c r="AA19" s="3"/>
      <c r="AB19" s="3"/>
      <c r="AC19" s="20" t="s">
        <v>5091</v>
      </c>
    </row>
    <row r="20" spans="1:29" ht="15" customHeight="1" x14ac:dyDescent="0.35">
      <c r="A20" s="3">
        <v>31</v>
      </c>
      <c r="B20" s="3" t="s">
        <v>252</v>
      </c>
      <c r="C20" s="3" t="s">
        <v>253</v>
      </c>
      <c r="D20" s="3" t="s">
        <v>254</v>
      </c>
      <c r="E20" s="3">
        <v>2017</v>
      </c>
      <c r="F20" s="3" t="s">
        <v>255</v>
      </c>
      <c r="G20" s="3" t="s">
        <v>256</v>
      </c>
      <c r="I20" s="3" t="s">
        <v>46</v>
      </c>
      <c r="L20" s="3" t="s">
        <v>257</v>
      </c>
      <c r="M20" s="3" t="s">
        <v>49</v>
      </c>
      <c r="N20" s="3">
        <v>5</v>
      </c>
      <c r="P20" s="3">
        <v>9</v>
      </c>
      <c r="R20" s="3" t="s">
        <v>3</v>
      </c>
      <c r="S20" s="3" t="s">
        <v>4</v>
      </c>
      <c r="T20" s="17" t="s">
        <v>5059</v>
      </c>
      <c r="U20" s="18" t="s">
        <v>5059</v>
      </c>
      <c r="V20" s="16" t="s">
        <v>5059</v>
      </c>
      <c r="W20" s="3" t="s">
        <v>5061</v>
      </c>
      <c r="X20" s="3" t="s">
        <v>5065</v>
      </c>
      <c r="Y20" s="19" t="s">
        <v>5060</v>
      </c>
      <c r="Z20" s="3" t="s">
        <v>5092</v>
      </c>
      <c r="AA20" s="3"/>
      <c r="AB20" s="3"/>
      <c r="AC20" s="20" t="s">
        <v>5093</v>
      </c>
    </row>
    <row r="21" spans="1:29" ht="15" customHeight="1" x14ac:dyDescent="0.35">
      <c r="A21" s="3">
        <v>32</v>
      </c>
      <c r="B21" s="3" t="s">
        <v>258</v>
      </c>
      <c r="C21" s="3" t="s">
        <v>259</v>
      </c>
      <c r="D21" s="3" t="s">
        <v>260</v>
      </c>
      <c r="E21" s="3">
        <v>2019</v>
      </c>
      <c r="F21" s="3" t="s">
        <v>261</v>
      </c>
      <c r="G21" s="3" t="s">
        <v>262</v>
      </c>
      <c r="I21" s="3" t="s">
        <v>46</v>
      </c>
      <c r="L21" s="3" t="s">
        <v>263</v>
      </c>
      <c r="M21" s="3" t="s">
        <v>49</v>
      </c>
      <c r="N21" s="3">
        <v>2</v>
      </c>
      <c r="P21" s="3">
        <v>13</v>
      </c>
      <c r="R21" s="3" t="s">
        <v>3</v>
      </c>
      <c r="S21" s="3" t="s">
        <v>4</v>
      </c>
      <c r="T21" s="17" t="s">
        <v>5059</v>
      </c>
      <c r="U21" s="18" t="s">
        <v>5059</v>
      </c>
      <c r="V21" s="16" t="s">
        <v>5059</v>
      </c>
      <c r="W21" s="3" t="s">
        <v>5061</v>
      </c>
      <c r="X21" s="3" t="s">
        <v>5061</v>
      </c>
      <c r="Y21" s="19" t="s">
        <v>5060</v>
      </c>
      <c r="Z21" s="3" t="s">
        <v>5065</v>
      </c>
      <c r="AA21" s="3" t="s">
        <v>5094</v>
      </c>
      <c r="AB21" s="3"/>
    </row>
    <row r="22" spans="1:29" ht="15" customHeight="1" x14ac:dyDescent="0.35">
      <c r="A22" s="3">
        <v>33</v>
      </c>
      <c r="B22" s="3" t="s">
        <v>264</v>
      </c>
      <c r="C22" s="3" t="s">
        <v>265</v>
      </c>
      <c r="D22" s="3" t="s">
        <v>266</v>
      </c>
      <c r="E22" s="3">
        <v>2021</v>
      </c>
      <c r="F22" s="3" t="s">
        <v>267</v>
      </c>
      <c r="G22" s="3" t="s">
        <v>268</v>
      </c>
      <c r="I22" s="3" t="s">
        <v>63</v>
      </c>
      <c r="L22" s="3" t="s">
        <v>269</v>
      </c>
      <c r="M22" s="3" t="s">
        <v>49</v>
      </c>
      <c r="P22" s="3">
        <v>22</v>
      </c>
      <c r="R22" s="3" t="s">
        <v>3</v>
      </c>
      <c r="S22" s="3" t="s">
        <v>4</v>
      </c>
      <c r="T22" s="17" t="s">
        <v>5059</v>
      </c>
      <c r="U22" s="18" t="s">
        <v>5059</v>
      </c>
      <c r="V22" s="16" t="s">
        <v>5059</v>
      </c>
      <c r="W22" s="3" t="s">
        <v>5061</v>
      </c>
      <c r="X22" s="3" t="s">
        <v>5061</v>
      </c>
      <c r="Y22" s="19" t="s">
        <v>5060</v>
      </c>
      <c r="Z22" s="3" t="s">
        <v>5095</v>
      </c>
      <c r="AA22" s="3"/>
      <c r="AB22" s="3" t="s">
        <v>5096</v>
      </c>
      <c r="AC22" s="20" t="s">
        <v>5097</v>
      </c>
    </row>
    <row r="23" spans="1:29" ht="15" customHeight="1" x14ac:dyDescent="0.35">
      <c r="A23" s="3">
        <v>34</v>
      </c>
      <c r="B23" s="3" t="s">
        <v>270</v>
      </c>
      <c r="C23" s="3" t="s">
        <v>271</v>
      </c>
      <c r="D23" s="3" t="s">
        <v>272</v>
      </c>
      <c r="E23" s="3">
        <v>2017</v>
      </c>
      <c r="F23" s="3" t="s">
        <v>273</v>
      </c>
      <c r="G23" s="3" t="s">
        <v>274</v>
      </c>
      <c r="I23" s="3" t="s">
        <v>46</v>
      </c>
      <c r="L23" s="3" t="s">
        <v>275</v>
      </c>
      <c r="M23" s="3" t="s">
        <v>49</v>
      </c>
      <c r="N23" s="3">
        <v>5</v>
      </c>
      <c r="P23" s="3">
        <v>34</v>
      </c>
      <c r="R23" s="3" t="s">
        <v>3</v>
      </c>
      <c r="S23" s="3" t="s">
        <v>4</v>
      </c>
      <c r="T23" s="17" t="s">
        <v>5059</v>
      </c>
      <c r="U23" s="18" t="s">
        <v>5059</v>
      </c>
      <c r="V23" s="16" t="s">
        <v>5059</v>
      </c>
      <c r="W23" s="3" t="s">
        <v>5061</v>
      </c>
      <c r="X23" s="3" t="s">
        <v>5061</v>
      </c>
      <c r="Y23" s="19" t="s">
        <v>5060</v>
      </c>
      <c r="Z23" s="3" t="s">
        <v>5098</v>
      </c>
      <c r="AA23" s="3"/>
      <c r="AB23" s="3" t="s">
        <v>5099</v>
      </c>
      <c r="AC23" s="20" t="s">
        <v>5100</v>
      </c>
    </row>
    <row r="24" spans="1:29" ht="15" customHeight="1" x14ac:dyDescent="0.35">
      <c r="A24" s="3">
        <v>36</v>
      </c>
      <c r="B24" s="3" t="s">
        <v>280</v>
      </c>
      <c r="C24" s="3" t="s">
        <v>281</v>
      </c>
      <c r="D24" s="3" t="s">
        <v>282</v>
      </c>
      <c r="E24" s="3">
        <v>2019</v>
      </c>
      <c r="F24" s="3" t="s">
        <v>283</v>
      </c>
      <c r="G24" s="3" t="s">
        <v>284</v>
      </c>
      <c r="I24" s="3" t="s">
        <v>46</v>
      </c>
      <c r="K24" s="3" t="s">
        <v>285</v>
      </c>
      <c r="M24" s="3" t="s">
        <v>49</v>
      </c>
      <c r="N24" s="3">
        <v>3</v>
      </c>
      <c r="R24" s="3" t="s">
        <v>3</v>
      </c>
      <c r="S24" s="3" t="s">
        <v>4</v>
      </c>
      <c r="T24" s="17" t="s">
        <v>5059</v>
      </c>
      <c r="U24" s="18" t="s">
        <v>5059</v>
      </c>
      <c r="V24" s="16" t="s">
        <v>5059</v>
      </c>
      <c r="W24" s="3" t="s">
        <v>5061</v>
      </c>
      <c r="X24" s="3" t="s">
        <v>5061</v>
      </c>
      <c r="Y24" s="19" t="s">
        <v>5060</v>
      </c>
      <c r="Z24" s="3" t="s">
        <v>5065</v>
      </c>
      <c r="AA24" s="3"/>
      <c r="AB24" s="3" t="s">
        <v>5101</v>
      </c>
    </row>
    <row r="25" spans="1:29" ht="15" customHeight="1" x14ac:dyDescent="0.35">
      <c r="A25" s="3">
        <v>38</v>
      </c>
      <c r="B25" s="3" t="s">
        <v>292</v>
      </c>
      <c r="C25" s="3" t="s">
        <v>293</v>
      </c>
      <c r="D25" s="3" t="s">
        <v>294</v>
      </c>
      <c r="E25" s="3" t="s">
        <v>295</v>
      </c>
      <c r="F25" s="3" t="s">
        <v>296</v>
      </c>
      <c r="G25" s="3" t="s">
        <v>297</v>
      </c>
      <c r="I25" s="3" t="s">
        <v>46</v>
      </c>
      <c r="J25" s="3" t="s">
        <v>298</v>
      </c>
      <c r="L25" s="3" t="s">
        <v>299</v>
      </c>
      <c r="M25" s="3" t="s">
        <v>49</v>
      </c>
      <c r="N25" s="3">
        <v>1</v>
      </c>
      <c r="P25" s="3">
        <v>7</v>
      </c>
      <c r="R25" s="3" t="s">
        <v>5</v>
      </c>
      <c r="S25" s="3" t="s">
        <v>4</v>
      </c>
      <c r="T25" s="17" t="s">
        <v>5059</v>
      </c>
      <c r="U25" s="18" t="s">
        <v>5059</v>
      </c>
      <c r="V25" s="16" t="s">
        <v>5059</v>
      </c>
      <c r="W25" s="3" t="s">
        <v>5061</v>
      </c>
      <c r="X25" s="3" t="s">
        <v>5061</v>
      </c>
      <c r="Y25" s="19" t="s">
        <v>5060</v>
      </c>
      <c r="Z25" s="3" t="s">
        <v>5065</v>
      </c>
      <c r="AA25" s="3"/>
      <c r="AB25" s="3"/>
      <c r="AC25" s="3" t="s">
        <v>5102</v>
      </c>
    </row>
    <row r="26" spans="1:29" ht="15" customHeight="1" x14ac:dyDescent="0.35">
      <c r="A26" s="3">
        <v>39</v>
      </c>
      <c r="B26" s="3" t="s">
        <v>300</v>
      </c>
      <c r="C26" s="3" t="s">
        <v>301</v>
      </c>
      <c r="D26" s="3" t="s">
        <v>131</v>
      </c>
      <c r="E26" s="3" t="s">
        <v>302</v>
      </c>
      <c r="F26" s="3" t="s">
        <v>303</v>
      </c>
      <c r="G26" s="3" t="s">
        <v>304</v>
      </c>
      <c r="I26" s="3" t="s">
        <v>63</v>
      </c>
      <c r="J26" s="3" t="s">
        <v>305</v>
      </c>
      <c r="L26" s="3" t="s">
        <v>306</v>
      </c>
      <c r="M26" s="3" t="s">
        <v>49</v>
      </c>
      <c r="N26" s="3">
        <v>7</v>
      </c>
      <c r="P26" s="3">
        <v>43</v>
      </c>
      <c r="R26" s="3" t="s">
        <v>5</v>
      </c>
      <c r="S26" s="3" t="s">
        <v>4</v>
      </c>
      <c r="T26" s="17" t="s">
        <v>5059</v>
      </c>
      <c r="U26" s="18" t="s">
        <v>5059</v>
      </c>
      <c r="V26" s="16" t="s">
        <v>5059</v>
      </c>
      <c r="W26" s="3" t="s">
        <v>5061</v>
      </c>
      <c r="X26" s="3" t="s">
        <v>5061</v>
      </c>
      <c r="Y26" s="19" t="s">
        <v>5060</v>
      </c>
      <c r="Z26" s="3"/>
      <c r="AA26" s="3"/>
      <c r="AB26" s="3" t="s">
        <v>5103</v>
      </c>
      <c r="AC26" s="3" t="s">
        <v>5104</v>
      </c>
    </row>
    <row r="27" spans="1:29" ht="15" customHeight="1" x14ac:dyDescent="0.35">
      <c r="A27" s="3">
        <v>40</v>
      </c>
      <c r="B27" s="3" t="s">
        <v>307</v>
      </c>
      <c r="C27" s="3" t="s">
        <v>308</v>
      </c>
      <c r="D27" s="3" t="s">
        <v>309</v>
      </c>
      <c r="E27" s="3" t="s">
        <v>310</v>
      </c>
      <c r="F27" s="3" t="s">
        <v>311</v>
      </c>
      <c r="G27" s="3" t="s">
        <v>312</v>
      </c>
      <c r="I27" s="3" t="s">
        <v>46</v>
      </c>
      <c r="J27" s="3" t="s">
        <v>313</v>
      </c>
      <c r="L27" s="3" t="s">
        <v>314</v>
      </c>
      <c r="M27" s="3" t="s">
        <v>49</v>
      </c>
      <c r="N27" s="3">
        <v>8</v>
      </c>
      <c r="P27" s="3">
        <v>5</v>
      </c>
      <c r="R27" s="3" t="s">
        <v>5</v>
      </c>
      <c r="S27" s="3" t="s">
        <v>4</v>
      </c>
      <c r="T27" s="17" t="s">
        <v>5059</v>
      </c>
      <c r="U27" s="18" t="s">
        <v>5059</v>
      </c>
      <c r="V27" s="16" t="s">
        <v>5059</v>
      </c>
      <c r="W27" s="3" t="s">
        <v>5061</v>
      </c>
      <c r="X27" s="3" t="s">
        <v>5061</v>
      </c>
      <c r="Y27" s="19" t="s">
        <v>5060</v>
      </c>
      <c r="Z27" s="3" t="s">
        <v>5105</v>
      </c>
      <c r="AA27" s="3" t="s">
        <v>5106</v>
      </c>
      <c r="AB27" s="3" t="s">
        <v>5107</v>
      </c>
      <c r="AC27" s="3" t="s">
        <v>5108</v>
      </c>
    </row>
    <row r="28" spans="1:29" s="56" customFormat="1" ht="15" customHeight="1" x14ac:dyDescent="0.35">
      <c r="A28" s="54">
        <v>42</v>
      </c>
      <c r="B28" s="54" t="s">
        <v>322</v>
      </c>
      <c r="C28" s="54" t="s">
        <v>323</v>
      </c>
      <c r="D28" s="54" t="s">
        <v>324</v>
      </c>
      <c r="E28" s="54" t="s">
        <v>325</v>
      </c>
      <c r="F28" s="54" t="s">
        <v>326</v>
      </c>
      <c r="G28" s="54" t="s">
        <v>327</v>
      </c>
      <c r="I28" s="54" t="s">
        <v>46</v>
      </c>
      <c r="J28" s="54" t="s">
        <v>328</v>
      </c>
      <c r="L28" s="54" t="s">
        <v>329</v>
      </c>
      <c r="M28" s="54" t="s">
        <v>49</v>
      </c>
      <c r="N28" s="54">
        <v>2</v>
      </c>
      <c r="P28" s="54">
        <v>8</v>
      </c>
      <c r="R28" s="54" t="s">
        <v>5</v>
      </c>
      <c r="S28" s="54" t="s">
        <v>4</v>
      </c>
      <c r="T28" s="57" t="s">
        <v>5059</v>
      </c>
      <c r="U28" s="58" t="s">
        <v>5059</v>
      </c>
      <c r="V28" s="59" t="s">
        <v>5059</v>
      </c>
      <c r="W28" s="54" t="s">
        <v>5061</v>
      </c>
      <c r="X28" s="54" t="s">
        <v>5061</v>
      </c>
      <c r="Y28" s="60" t="s">
        <v>5060</v>
      </c>
      <c r="Z28" s="54" t="s">
        <v>5079</v>
      </c>
      <c r="AA28" s="54"/>
      <c r="AB28" s="54"/>
      <c r="AC28" s="54" t="s">
        <v>5110</v>
      </c>
    </row>
    <row r="29" spans="1:29" ht="15" customHeight="1" x14ac:dyDescent="0.35">
      <c r="A29" s="3">
        <v>43</v>
      </c>
      <c r="B29" s="3" t="s">
        <v>330</v>
      </c>
      <c r="C29" s="3" t="s">
        <v>331</v>
      </c>
      <c r="D29" s="3" t="s">
        <v>332</v>
      </c>
      <c r="E29" s="3" t="s">
        <v>333</v>
      </c>
      <c r="F29" s="3" t="s">
        <v>334</v>
      </c>
      <c r="G29" s="3" t="s">
        <v>335</v>
      </c>
      <c r="I29" s="3" t="s">
        <v>63</v>
      </c>
      <c r="J29" s="3" t="s">
        <v>290</v>
      </c>
      <c r="L29" s="3" t="s">
        <v>336</v>
      </c>
      <c r="M29" s="3" t="s">
        <v>49</v>
      </c>
      <c r="N29" s="3">
        <v>9</v>
      </c>
      <c r="P29" s="3">
        <v>25</v>
      </c>
      <c r="R29" s="3" t="s">
        <v>5</v>
      </c>
      <c r="S29" s="3" t="s">
        <v>4</v>
      </c>
      <c r="T29" s="17" t="s">
        <v>5059</v>
      </c>
      <c r="U29" s="18" t="s">
        <v>5059</v>
      </c>
      <c r="V29" s="16" t="s">
        <v>5059</v>
      </c>
      <c r="W29" s="3" t="s">
        <v>5061</v>
      </c>
      <c r="X29" s="3" t="s">
        <v>5061</v>
      </c>
      <c r="Y29" s="19" t="s">
        <v>5060</v>
      </c>
      <c r="Z29" s="3" t="s">
        <v>5111</v>
      </c>
      <c r="AA29" s="3"/>
      <c r="AB29" s="3" t="s">
        <v>5112</v>
      </c>
      <c r="AC29" s="3" t="s">
        <v>5113</v>
      </c>
    </row>
    <row r="30" spans="1:29" ht="15" customHeight="1" x14ac:dyDescent="0.35">
      <c r="A30" s="3">
        <v>44</v>
      </c>
      <c r="B30" s="3" t="s">
        <v>337</v>
      </c>
      <c r="C30" s="3" t="s">
        <v>338</v>
      </c>
      <c r="D30" s="3" t="s">
        <v>339</v>
      </c>
      <c r="E30" s="3" t="s">
        <v>325</v>
      </c>
      <c r="F30" s="3" t="s">
        <v>340</v>
      </c>
      <c r="G30" s="3" t="s">
        <v>341</v>
      </c>
      <c r="I30" s="3" t="s">
        <v>46</v>
      </c>
      <c r="J30" s="3" t="s">
        <v>313</v>
      </c>
      <c r="L30" s="3" t="s">
        <v>342</v>
      </c>
      <c r="M30" s="3" t="s">
        <v>49</v>
      </c>
      <c r="N30" s="3">
        <v>8</v>
      </c>
      <c r="P30" s="3">
        <v>27</v>
      </c>
      <c r="R30" s="3" t="s">
        <v>5</v>
      </c>
      <c r="S30" s="3" t="s">
        <v>4</v>
      </c>
      <c r="T30" s="17" t="s">
        <v>5059</v>
      </c>
      <c r="U30" s="18" t="s">
        <v>5059</v>
      </c>
      <c r="V30" s="16" t="s">
        <v>5059</v>
      </c>
      <c r="W30" s="3" t="s">
        <v>5061</v>
      </c>
      <c r="X30" s="3" t="s">
        <v>5061</v>
      </c>
      <c r="Y30" s="19" t="s">
        <v>5060</v>
      </c>
      <c r="Z30" s="3" t="s">
        <v>5114</v>
      </c>
      <c r="AA30" s="3"/>
      <c r="AB30" s="3"/>
      <c r="AC30" s="3" t="s">
        <v>5115</v>
      </c>
    </row>
    <row r="31" spans="1:29" ht="15" customHeight="1" x14ac:dyDescent="0.35">
      <c r="A31" s="3">
        <v>46</v>
      </c>
      <c r="B31" s="3" t="s">
        <v>351</v>
      </c>
      <c r="C31" s="3" t="s">
        <v>352</v>
      </c>
      <c r="D31" s="3" t="s">
        <v>353</v>
      </c>
      <c r="E31" s="3" t="s">
        <v>302</v>
      </c>
      <c r="F31" s="3" t="s">
        <v>354</v>
      </c>
      <c r="G31" s="3" t="s">
        <v>355</v>
      </c>
      <c r="I31" s="3" t="s">
        <v>46</v>
      </c>
      <c r="J31" s="3" t="s">
        <v>356</v>
      </c>
      <c r="K31" s="3" t="s">
        <v>357</v>
      </c>
      <c r="M31" s="3" t="s">
        <v>49</v>
      </c>
      <c r="N31" s="3">
        <v>3</v>
      </c>
      <c r="P31" s="3">
        <v>15</v>
      </c>
      <c r="R31" s="3" t="s">
        <v>5</v>
      </c>
      <c r="S31" s="3" t="s">
        <v>4</v>
      </c>
      <c r="T31" s="17" t="s">
        <v>5059</v>
      </c>
      <c r="U31" s="18" t="s">
        <v>5059</v>
      </c>
      <c r="V31" s="16" t="s">
        <v>5059</v>
      </c>
      <c r="W31" s="3" t="s">
        <v>5061</v>
      </c>
      <c r="X31" s="3" t="s">
        <v>5061</v>
      </c>
      <c r="Y31" s="19" t="s">
        <v>5060</v>
      </c>
      <c r="Z31" s="3" t="s">
        <v>5119</v>
      </c>
      <c r="AA31" s="3"/>
      <c r="AB31" s="3"/>
      <c r="AC31" s="3" t="s">
        <v>5120</v>
      </c>
    </row>
    <row r="32" spans="1:29" ht="15" customHeight="1" x14ac:dyDescent="0.35">
      <c r="A32" s="3">
        <v>48</v>
      </c>
      <c r="B32" s="3" t="s">
        <v>364</v>
      </c>
      <c r="C32" s="3" t="s">
        <v>365</v>
      </c>
      <c r="D32" s="3" t="s">
        <v>131</v>
      </c>
      <c r="E32" s="3" t="s">
        <v>302</v>
      </c>
      <c r="F32" s="3" t="s">
        <v>366</v>
      </c>
      <c r="G32" s="3" t="s">
        <v>367</v>
      </c>
      <c r="I32" s="3" t="s">
        <v>63</v>
      </c>
      <c r="J32" s="3" t="s">
        <v>305</v>
      </c>
      <c r="L32" s="3" t="s">
        <v>368</v>
      </c>
      <c r="M32" s="3" t="s">
        <v>49</v>
      </c>
      <c r="N32" s="3">
        <v>4</v>
      </c>
      <c r="P32" s="3">
        <v>24</v>
      </c>
      <c r="R32" s="3" t="s">
        <v>5</v>
      </c>
      <c r="S32" s="3" t="s">
        <v>4</v>
      </c>
      <c r="T32" s="17" t="s">
        <v>5059</v>
      </c>
      <c r="U32" s="18" t="s">
        <v>5059</v>
      </c>
      <c r="V32" s="16" t="s">
        <v>5059</v>
      </c>
      <c r="W32" s="3" t="s">
        <v>5061</v>
      </c>
      <c r="X32" s="3" t="s">
        <v>5075</v>
      </c>
      <c r="Y32" s="19" t="s">
        <v>5060</v>
      </c>
      <c r="Z32" s="3" t="s">
        <v>5121</v>
      </c>
      <c r="AA32" s="3"/>
      <c r="AB32" s="3"/>
      <c r="AC32" s="3" t="s">
        <v>5122</v>
      </c>
    </row>
    <row r="33" spans="1:33" ht="15" customHeight="1" x14ac:dyDescent="0.35">
      <c r="A33" s="3">
        <v>49</v>
      </c>
      <c r="B33" s="3" t="s">
        <v>369</v>
      </c>
      <c r="C33" s="3" t="s">
        <v>370</v>
      </c>
      <c r="D33" s="3" t="s">
        <v>371</v>
      </c>
      <c r="E33" s="3" t="s">
        <v>288</v>
      </c>
      <c r="F33" s="3" t="s">
        <v>372</v>
      </c>
      <c r="G33" s="3" t="s">
        <v>373</v>
      </c>
      <c r="I33" s="3" t="s">
        <v>63</v>
      </c>
      <c r="J33" s="3" t="s">
        <v>362</v>
      </c>
      <c r="L33" s="3" t="s">
        <v>374</v>
      </c>
      <c r="M33" s="3" t="s">
        <v>49</v>
      </c>
      <c r="N33" s="3">
        <v>3</v>
      </c>
      <c r="P33" s="3">
        <v>7</v>
      </c>
      <c r="R33" s="3" t="s">
        <v>5</v>
      </c>
      <c r="S33" s="3" t="s">
        <v>4</v>
      </c>
      <c r="T33" s="17" t="s">
        <v>5059</v>
      </c>
      <c r="U33" s="18" t="s">
        <v>5059</v>
      </c>
      <c r="V33" s="16" t="s">
        <v>5059</v>
      </c>
      <c r="W33" s="3" t="s">
        <v>5061</v>
      </c>
      <c r="X33" s="3" t="s">
        <v>5123</v>
      </c>
      <c r="Y33" s="19" t="s">
        <v>5060</v>
      </c>
      <c r="Z33" s="3" t="s">
        <v>5124</v>
      </c>
      <c r="AA33" s="3"/>
      <c r="AB33" s="3"/>
      <c r="AC33" s="3" t="s">
        <v>5125</v>
      </c>
    </row>
    <row r="34" spans="1:33" ht="15" customHeight="1" x14ac:dyDescent="0.35">
      <c r="A34" s="3">
        <v>50</v>
      </c>
      <c r="B34" s="3" t="s">
        <v>375</v>
      </c>
      <c r="C34" s="3" t="s">
        <v>376</v>
      </c>
      <c r="D34" s="3" t="s">
        <v>377</v>
      </c>
      <c r="E34" s="3" t="s">
        <v>302</v>
      </c>
      <c r="F34" s="3" t="s">
        <v>378</v>
      </c>
      <c r="G34" s="3" t="s">
        <v>379</v>
      </c>
      <c r="I34" s="3" t="s">
        <v>46</v>
      </c>
      <c r="J34" s="3" t="s">
        <v>380</v>
      </c>
      <c r="L34" s="3" t="s">
        <v>381</v>
      </c>
      <c r="M34" s="3" t="s">
        <v>49</v>
      </c>
      <c r="P34" s="3">
        <v>16</v>
      </c>
      <c r="R34" s="3" t="s">
        <v>5</v>
      </c>
      <c r="S34" s="3" t="s">
        <v>4</v>
      </c>
      <c r="T34" s="17" t="s">
        <v>5059</v>
      </c>
      <c r="U34" s="18" t="s">
        <v>5059</v>
      </c>
      <c r="V34" s="16" t="s">
        <v>5059</v>
      </c>
      <c r="W34" s="3" t="s">
        <v>5061</v>
      </c>
      <c r="X34" s="3" t="s">
        <v>5061</v>
      </c>
      <c r="Y34" s="19" t="s">
        <v>5060</v>
      </c>
      <c r="Z34" s="3" t="s">
        <v>5065</v>
      </c>
      <c r="AA34" s="3"/>
      <c r="AB34" s="3"/>
      <c r="AC34" s="3" t="s">
        <v>5126</v>
      </c>
    </row>
    <row r="35" spans="1:33" s="158" customFormat="1" ht="15" customHeight="1" x14ac:dyDescent="0.35">
      <c r="A35" s="157">
        <v>51</v>
      </c>
      <c r="B35" s="157" t="s">
        <v>382</v>
      </c>
      <c r="C35" s="157" t="s">
        <v>383</v>
      </c>
      <c r="D35" s="157" t="s">
        <v>384</v>
      </c>
      <c r="E35" s="157" t="s">
        <v>310</v>
      </c>
      <c r="F35" s="157" t="s">
        <v>385</v>
      </c>
      <c r="G35" s="157" t="s">
        <v>386</v>
      </c>
      <c r="I35" s="157" t="s">
        <v>63</v>
      </c>
      <c r="J35" s="157" t="s">
        <v>290</v>
      </c>
      <c r="L35" s="157" t="s">
        <v>387</v>
      </c>
      <c r="M35" s="157" t="s">
        <v>49</v>
      </c>
      <c r="N35" s="157">
        <v>9</v>
      </c>
      <c r="P35" s="157">
        <v>23</v>
      </c>
      <c r="R35" s="157" t="s">
        <v>5</v>
      </c>
      <c r="S35" s="157" t="s">
        <v>4</v>
      </c>
      <c r="T35" s="161" t="s">
        <v>5059</v>
      </c>
      <c r="U35" s="162" t="s">
        <v>5059</v>
      </c>
      <c r="V35" s="163" t="s">
        <v>5059</v>
      </c>
      <c r="W35" s="157" t="s">
        <v>5061</v>
      </c>
      <c r="X35" s="157" t="s">
        <v>5061</v>
      </c>
      <c r="Y35" s="164" t="s">
        <v>5060</v>
      </c>
      <c r="Z35" s="157" t="s">
        <v>5127</v>
      </c>
      <c r="AA35" s="157"/>
      <c r="AB35" s="157"/>
      <c r="AC35" s="157" t="s">
        <v>5128</v>
      </c>
    </row>
    <row r="36" spans="1:33" ht="15" customHeight="1" x14ac:dyDescent="0.35">
      <c r="A36" s="3">
        <v>52</v>
      </c>
      <c r="B36" s="3" t="s">
        <v>388</v>
      </c>
      <c r="C36" s="3" t="s">
        <v>389</v>
      </c>
      <c r="D36" s="3" t="s">
        <v>131</v>
      </c>
      <c r="E36" s="3" t="s">
        <v>302</v>
      </c>
      <c r="F36" s="3" t="s">
        <v>390</v>
      </c>
      <c r="G36" s="3" t="s">
        <v>391</v>
      </c>
      <c r="I36" s="3" t="s">
        <v>63</v>
      </c>
      <c r="J36" s="3" t="s">
        <v>305</v>
      </c>
      <c r="L36" s="3" t="s">
        <v>392</v>
      </c>
      <c r="M36" s="3" t="s">
        <v>49</v>
      </c>
      <c r="N36" s="3">
        <v>7</v>
      </c>
      <c r="P36" s="3">
        <v>43</v>
      </c>
      <c r="R36" s="3" t="s">
        <v>5</v>
      </c>
      <c r="S36" s="3" t="s">
        <v>4</v>
      </c>
      <c r="T36" s="17" t="s">
        <v>5059</v>
      </c>
      <c r="U36" s="18" t="s">
        <v>5059</v>
      </c>
      <c r="V36" s="16" t="s">
        <v>5059</v>
      </c>
      <c r="W36" s="3" t="s">
        <v>5061</v>
      </c>
      <c r="X36" s="3" t="s">
        <v>5123</v>
      </c>
      <c r="Y36" s="19" t="s">
        <v>5060</v>
      </c>
      <c r="Z36" s="3" t="s">
        <v>5129</v>
      </c>
      <c r="AA36" s="3"/>
      <c r="AB36" s="3"/>
      <c r="AC36" s="3" t="s">
        <v>5130</v>
      </c>
    </row>
    <row r="37" spans="1:33" ht="15" customHeight="1" x14ac:dyDescent="0.35">
      <c r="A37" s="3">
        <v>54</v>
      </c>
      <c r="B37" s="3" t="s">
        <v>401</v>
      </c>
      <c r="C37" s="3" t="s">
        <v>402</v>
      </c>
      <c r="D37" s="3" t="s">
        <v>131</v>
      </c>
      <c r="E37" s="3" t="s">
        <v>325</v>
      </c>
      <c r="F37" s="3" t="s">
        <v>403</v>
      </c>
      <c r="G37" s="3" t="s">
        <v>404</v>
      </c>
      <c r="I37" s="3" t="s">
        <v>63</v>
      </c>
      <c r="J37" s="3" t="s">
        <v>305</v>
      </c>
      <c r="L37" s="3" t="s">
        <v>405</v>
      </c>
      <c r="M37" s="3" t="s">
        <v>49</v>
      </c>
      <c r="N37" s="3">
        <v>6</v>
      </c>
      <c r="P37" s="3">
        <v>32</v>
      </c>
      <c r="R37" s="3" t="s">
        <v>5</v>
      </c>
      <c r="S37" s="3" t="s">
        <v>4</v>
      </c>
      <c r="T37" s="17" t="s">
        <v>5059</v>
      </c>
      <c r="U37" s="18" t="s">
        <v>5059</v>
      </c>
      <c r="V37" s="16" t="s">
        <v>5059</v>
      </c>
      <c r="W37" s="3" t="s">
        <v>5061</v>
      </c>
      <c r="X37" s="3" t="s">
        <v>5123</v>
      </c>
      <c r="Y37" s="19" t="s">
        <v>5060</v>
      </c>
      <c r="Z37" s="3" t="s">
        <v>5095</v>
      </c>
      <c r="AA37" s="3"/>
      <c r="AB37" s="3"/>
      <c r="AC37" s="3" t="s">
        <v>5131</v>
      </c>
    </row>
    <row r="38" spans="1:33" ht="15" customHeight="1" x14ac:dyDescent="0.35">
      <c r="A38" s="3">
        <v>55</v>
      </c>
      <c r="B38" s="3" t="s">
        <v>406</v>
      </c>
      <c r="C38" s="3" t="s">
        <v>407</v>
      </c>
      <c r="D38" s="3" t="s">
        <v>408</v>
      </c>
      <c r="E38" s="3" t="s">
        <v>346</v>
      </c>
      <c r="F38" s="3" t="s">
        <v>409</v>
      </c>
      <c r="G38" s="3" t="s">
        <v>410</v>
      </c>
      <c r="I38" s="3" t="s">
        <v>46</v>
      </c>
      <c r="J38" s="3" t="s">
        <v>313</v>
      </c>
      <c r="L38" s="3" t="s">
        <v>411</v>
      </c>
      <c r="M38" s="3" t="s">
        <v>49</v>
      </c>
      <c r="P38" s="3">
        <v>4</v>
      </c>
      <c r="R38" s="3" t="s">
        <v>5</v>
      </c>
      <c r="S38" s="3" t="s">
        <v>4</v>
      </c>
      <c r="T38" s="17" t="s">
        <v>5059</v>
      </c>
      <c r="U38" s="18" t="s">
        <v>5059</v>
      </c>
      <c r="V38" s="16" t="s">
        <v>5059</v>
      </c>
      <c r="W38" s="3" t="s">
        <v>5061</v>
      </c>
      <c r="X38" s="3" t="s">
        <v>5075</v>
      </c>
      <c r="Y38" s="19" t="s">
        <v>5060</v>
      </c>
      <c r="Z38" s="3" t="s">
        <v>5116</v>
      </c>
      <c r="AA38" s="3"/>
      <c r="AB38" s="3" t="s">
        <v>5117</v>
      </c>
      <c r="AC38" s="3" t="s">
        <v>5118</v>
      </c>
    </row>
    <row r="39" spans="1:33" ht="15" customHeight="1" x14ac:dyDescent="0.35">
      <c r="A39" s="3">
        <v>57</v>
      </c>
      <c r="B39" s="3" t="s">
        <v>421</v>
      </c>
      <c r="D39" s="3" t="s">
        <v>422</v>
      </c>
      <c r="E39" s="3">
        <v>2018</v>
      </c>
      <c r="F39" s="3" t="s">
        <v>423</v>
      </c>
      <c r="G39" s="3" t="s">
        <v>424</v>
      </c>
      <c r="I39" s="3" t="s">
        <v>46</v>
      </c>
      <c r="K39" s="3" t="s">
        <v>425</v>
      </c>
      <c r="M39" s="3" t="s">
        <v>49</v>
      </c>
      <c r="P39" s="3">
        <v>12</v>
      </c>
      <c r="R39" s="3" t="s">
        <v>5</v>
      </c>
      <c r="S39" s="3" t="s">
        <v>4</v>
      </c>
      <c r="T39" s="17" t="s">
        <v>5059</v>
      </c>
      <c r="U39" s="18" t="s">
        <v>5059</v>
      </c>
      <c r="V39" s="16" t="s">
        <v>5059</v>
      </c>
      <c r="W39" s="3" t="s">
        <v>5061</v>
      </c>
      <c r="X39" s="3" t="s">
        <v>5061</v>
      </c>
      <c r="Y39" s="19" t="s">
        <v>5060</v>
      </c>
      <c r="Z39" s="3" t="s">
        <v>5134</v>
      </c>
      <c r="AA39" s="3"/>
      <c r="AB39" s="3"/>
      <c r="AC39" s="3" t="s">
        <v>5133</v>
      </c>
    </row>
    <row r="40" spans="1:33" ht="15" customHeight="1" x14ac:dyDescent="0.35">
      <c r="A40" s="3">
        <v>59</v>
      </c>
      <c r="B40" s="3" t="s">
        <v>431</v>
      </c>
      <c r="D40" s="5" t="s">
        <v>5050</v>
      </c>
      <c r="E40" s="3">
        <v>2015</v>
      </c>
      <c r="F40" s="3" t="s">
        <v>433</v>
      </c>
      <c r="G40" s="3" t="s">
        <v>434</v>
      </c>
      <c r="I40" s="3" t="s">
        <v>46</v>
      </c>
      <c r="K40" s="3" t="s">
        <v>435</v>
      </c>
      <c r="M40" s="3" t="s">
        <v>49</v>
      </c>
      <c r="N40" s="3">
        <v>2</v>
      </c>
      <c r="P40" s="3">
        <v>16</v>
      </c>
      <c r="R40" s="3" t="s">
        <v>5</v>
      </c>
      <c r="S40" s="3" t="s">
        <v>4</v>
      </c>
      <c r="T40" s="17" t="s">
        <v>5059</v>
      </c>
      <c r="U40" s="18" t="s">
        <v>5059</v>
      </c>
      <c r="V40" s="16" t="s">
        <v>5059</v>
      </c>
      <c r="W40" s="3" t="s">
        <v>5061</v>
      </c>
      <c r="X40" s="3" t="s">
        <v>5061</v>
      </c>
      <c r="Y40" s="19" t="s">
        <v>5060</v>
      </c>
      <c r="Z40" s="3"/>
      <c r="AA40" s="3"/>
      <c r="AC40" s="3" t="s">
        <v>5137</v>
      </c>
    </row>
    <row r="41" spans="1:33" ht="15" customHeight="1" x14ac:dyDescent="0.35">
      <c r="A41" s="3">
        <v>60</v>
      </c>
      <c r="B41" s="3" t="s">
        <v>436</v>
      </c>
      <c r="D41" s="3" t="s">
        <v>437</v>
      </c>
      <c r="E41" s="3">
        <v>2020</v>
      </c>
      <c r="F41" s="3" t="s">
        <v>438</v>
      </c>
      <c r="G41" s="3" t="s">
        <v>439</v>
      </c>
      <c r="H41" s="3" t="s">
        <v>440</v>
      </c>
      <c r="I41" s="3" t="s">
        <v>46</v>
      </c>
      <c r="J41" s="3" t="s">
        <v>441</v>
      </c>
      <c r="K41" s="3" t="s">
        <v>442</v>
      </c>
      <c r="M41" s="3" t="s">
        <v>49</v>
      </c>
      <c r="N41" s="3">
        <v>1</v>
      </c>
      <c r="P41" s="3">
        <v>30</v>
      </c>
      <c r="R41" s="3" t="s">
        <v>5</v>
      </c>
      <c r="S41" s="3" t="s">
        <v>4</v>
      </c>
      <c r="T41" s="17" t="s">
        <v>5059</v>
      </c>
      <c r="U41" s="18" t="s">
        <v>5059</v>
      </c>
      <c r="V41" s="16" t="s">
        <v>5059</v>
      </c>
      <c r="W41" s="3" t="s">
        <v>5061</v>
      </c>
      <c r="X41" s="3" t="s">
        <v>5061</v>
      </c>
      <c r="Y41" s="19" t="s">
        <v>5060</v>
      </c>
      <c r="Z41" s="3" t="s">
        <v>5138</v>
      </c>
      <c r="AA41" s="3"/>
      <c r="AB41" s="3" t="s">
        <v>5139</v>
      </c>
      <c r="AC41" s="3" t="s">
        <v>5140</v>
      </c>
    </row>
    <row r="42" spans="1:33" ht="15" customHeight="1" x14ac:dyDescent="0.35">
      <c r="A42" s="3">
        <v>66</v>
      </c>
      <c r="B42" s="3" t="s">
        <v>466</v>
      </c>
      <c r="C42" s="3" t="s">
        <v>467</v>
      </c>
      <c r="D42" s="3" t="s">
        <v>468</v>
      </c>
      <c r="E42" s="3" t="s">
        <v>333</v>
      </c>
      <c r="F42" s="3" t="s">
        <v>469</v>
      </c>
      <c r="G42" s="3" t="s">
        <v>470</v>
      </c>
      <c r="I42" s="3" t="s">
        <v>46</v>
      </c>
      <c r="J42" s="3" t="s">
        <v>313</v>
      </c>
      <c r="N42" s="3">
        <v>3</v>
      </c>
      <c r="P42" s="3">
        <v>13</v>
      </c>
      <c r="R42" s="3" t="s">
        <v>3</v>
      </c>
      <c r="S42" s="3" t="s">
        <v>23</v>
      </c>
      <c r="T42" s="17" t="s">
        <v>5059</v>
      </c>
      <c r="U42" s="18" t="s">
        <v>5059</v>
      </c>
      <c r="V42" s="16" t="s">
        <v>5059</v>
      </c>
      <c r="W42" s="3" t="s">
        <v>5061</v>
      </c>
      <c r="X42" s="3" t="s">
        <v>5061</v>
      </c>
      <c r="Y42" s="19" t="s">
        <v>5060</v>
      </c>
      <c r="Z42" s="3" t="s">
        <v>5141</v>
      </c>
      <c r="AA42" s="3"/>
      <c r="AB42" s="3"/>
      <c r="AC42" s="3" t="s">
        <v>5142</v>
      </c>
    </row>
    <row r="43" spans="1:33" ht="15" customHeight="1" x14ac:dyDescent="0.35">
      <c r="A43" s="3">
        <v>122</v>
      </c>
      <c r="B43" s="3" t="s">
        <v>717</v>
      </c>
      <c r="C43" s="3" t="s">
        <v>718</v>
      </c>
      <c r="D43" s="3" t="s">
        <v>131</v>
      </c>
      <c r="E43" s="3" t="s">
        <v>346</v>
      </c>
      <c r="F43" s="3" t="s">
        <v>719</v>
      </c>
      <c r="G43" s="3" t="s">
        <v>720</v>
      </c>
      <c r="I43" s="3" t="s">
        <v>63</v>
      </c>
      <c r="J43" s="3" t="s">
        <v>305</v>
      </c>
      <c r="N43" s="3">
        <v>2</v>
      </c>
      <c r="P43" s="3">
        <v>20</v>
      </c>
      <c r="R43" s="3" t="s">
        <v>3</v>
      </c>
      <c r="S43" s="3" t="s">
        <v>22</v>
      </c>
      <c r="T43" s="17" t="s">
        <v>5059</v>
      </c>
      <c r="U43" s="18" t="s">
        <v>5059</v>
      </c>
      <c r="V43" s="16" t="s">
        <v>5059</v>
      </c>
      <c r="W43" s="3" t="s">
        <v>5061</v>
      </c>
      <c r="X43" s="3" t="s">
        <v>5123</v>
      </c>
      <c r="Y43" s="19" t="s">
        <v>5060</v>
      </c>
      <c r="Z43" s="3" t="s">
        <v>5143</v>
      </c>
      <c r="AA43" s="3"/>
      <c r="AB43" s="3" t="s">
        <v>5144</v>
      </c>
      <c r="AC43" s="3" t="s">
        <v>5145</v>
      </c>
    </row>
    <row r="44" spans="1:33" ht="15" customHeight="1" x14ac:dyDescent="0.35">
      <c r="A44" s="3">
        <v>1161</v>
      </c>
      <c r="B44" s="3" t="s">
        <v>4033</v>
      </c>
      <c r="C44" s="3" t="s">
        <v>4034</v>
      </c>
      <c r="D44" s="3" t="s">
        <v>116</v>
      </c>
      <c r="E44" s="3" t="s">
        <v>302</v>
      </c>
      <c r="F44" s="3" t="s">
        <v>4035</v>
      </c>
      <c r="G44" s="7" t="s">
        <v>4980</v>
      </c>
      <c r="I44" s="3" t="s">
        <v>63</v>
      </c>
      <c r="J44" s="3" t="s">
        <v>3728</v>
      </c>
      <c r="N44" s="3">
        <v>47</v>
      </c>
      <c r="P44" s="3">
        <v>38</v>
      </c>
      <c r="R44" s="3" t="s">
        <v>3</v>
      </c>
      <c r="S44" s="3" t="s">
        <v>19</v>
      </c>
      <c r="T44" s="17" t="s">
        <v>5059</v>
      </c>
      <c r="U44" s="18" t="s">
        <v>5059</v>
      </c>
      <c r="V44" s="16" t="s">
        <v>5059</v>
      </c>
      <c r="W44" s="3" t="s">
        <v>5061</v>
      </c>
      <c r="X44" s="3" t="s">
        <v>5061</v>
      </c>
      <c r="Y44" s="19" t="s">
        <v>5060</v>
      </c>
      <c r="Z44" s="3" t="s">
        <v>5148</v>
      </c>
      <c r="AA44" s="3"/>
      <c r="AB44" s="3"/>
      <c r="AC44" s="3" t="s">
        <v>5149</v>
      </c>
    </row>
    <row r="45" spans="1:33" ht="15" customHeight="1" x14ac:dyDescent="0.35">
      <c r="A45" s="3">
        <v>1254</v>
      </c>
      <c r="B45" s="3" t="s">
        <v>4364</v>
      </c>
      <c r="C45" s="3" t="s">
        <v>4365</v>
      </c>
      <c r="D45" s="3" t="s">
        <v>3875</v>
      </c>
      <c r="E45" s="3" t="s">
        <v>288</v>
      </c>
      <c r="F45" s="3" t="s">
        <v>4366</v>
      </c>
      <c r="G45" s="8" t="s">
        <v>5195</v>
      </c>
      <c r="I45" s="3" t="s">
        <v>63</v>
      </c>
      <c r="J45" s="3" t="s">
        <v>3728</v>
      </c>
      <c r="N45" s="3">
        <v>11</v>
      </c>
      <c r="P45" s="3">
        <v>36</v>
      </c>
      <c r="R45" s="3" t="s">
        <v>5</v>
      </c>
      <c r="S45" s="3" t="s">
        <v>19</v>
      </c>
      <c r="T45" s="17" t="s">
        <v>5059</v>
      </c>
      <c r="U45" s="18" t="s">
        <v>5059</v>
      </c>
      <c r="V45" s="16" t="s">
        <v>5059</v>
      </c>
      <c r="W45" s="3" t="s">
        <v>5061</v>
      </c>
      <c r="X45" s="3" t="s">
        <v>5061</v>
      </c>
      <c r="Y45" s="19" t="s">
        <v>5060</v>
      </c>
      <c r="Z45" s="3" t="s">
        <v>5074</v>
      </c>
      <c r="AA45" s="3"/>
      <c r="AB45" s="3"/>
    </row>
    <row r="46" spans="1:33" ht="15" customHeight="1" x14ac:dyDescent="0.35">
      <c r="A46" s="3">
        <v>14</v>
      </c>
      <c r="B46" s="3" t="s">
        <v>137</v>
      </c>
      <c r="C46" s="3" t="s">
        <v>138</v>
      </c>
      <c r="D46" s="3" t="s">
        <v>139</v>
      </c>
      <c r="E46" s="3">
        <v>2014</v>
      </c>
      <c r="F46" s="3" t="s">
        <v>140</v>
      </c>
      <c r="G46" s="3" t="s">
        <v>141</v>
      </c>
      <c r="H46" s="3" t="s">
        <v>142</v>
      </c>
      <c r="I46" s="3" t="s">
        <v>63</v>
      </c>
      <c r="K46" s="3" t="s">
        <v>143</v>
      </c>
      <c r="L46" s="3" t="s">
        <v>144</v>
      </c>
      <c r="M46" s="3" t="s">
        <v>49</v>
      </c>
      <c r="N46" s="3">
        <v>0</v>
      </c>
      <c r="P46" s="3">
        <v>11</v>
      </c>
      <c r="R46" s="3" t="s">
        <v>3</v>
      </c>
      <c r="S46" s="3" t="s">
        <v>4</v>
      </c>
      <c r="T46" s="17" t="s">
        <v>5059</v>
      </c>
      <c r="U46" s="18" t="s">
        <v>5059</v>
      </c>
      <c r="V46" s="16" t="s">
        <v>5059</v>
      </c>
      <c r="W46" s="3" t="s">
        <v>5073</v>
      </c>
      <c r="X46" s="3" t="s">
        <v>5061</v>
      </c>
      <c r="Y46" s="20" t="s">
        <v>5072</v>
      </c>
      <c r="Z46" s="3" t="s">
        <v>5074</v>
      </c>
      <c r="AA46" s="3"/>
      <c r="AB46" s="3"/>
      <c r="AC46" s="20"/>
      <c r="AD46" s="25"/>
      <c r="AF46" s="3" t="s">
        <v>4</v>
      </c>
      <c r="AG46">
        <f>COUNTIFS($S$1:$S$54,AF46)</f>
        <v>45</v>
      </c>
    </row>
    <row r="47" spans="1:33" ht="15" customHeight="1" x14ac:dyDescent="0.35">
      <c r="A47" s="3">
        <v>15</v>
      </c>
      <c r="B47" s="3" t="s">
        <v>145</v>
      </c>
      <c r="D47" s="3" t="s">
        <v>146</v>
      </c>
      <c r="E47" s="3">
        <v>2020</v>
      </c>
      <c r="F47" s="3" t="s">
        <v>147</v>
      </c>
      <c r="G47" s="3" t="s">
        <v>148</v>
      </c>
      <c r="H47" s="3" t="s">
        <v>149</v>
      </c>
      <c r="I47" s="3" t="s">
        <v>46</v>
      </c>
      <c r="K47" s="3" t="s">
        <v>150</v>
      </c>
      <c r="L47" s="3" t="s">
        <v>151</v>
      </c>
      <c r="M47" s="3" t="s">
        <v>49</v>
      </c>
      <c r="N47" s="3">
        <v>0</v>
      </c>
      <c r="P47" s="3">
        <v>20</v>
      </c>
      <c r="R47" s="3" t="s">
        <v>3</v>
      </c>
      <c r="S47" s="3" t="s">
        <v>4</v>
      </c>
      <c r="T47" s="17" t="s">
        <v>5059</v>
      </c>
      <c r="U47" s="18" t="s">
        <v>5059</v>
      </c>
      <c r="V47" s="16" t="s">
        <v>5059</v>
      </c>
      <c r="W47" s="3" t="s">
        <v>5075</v>
      </c>
      <c r="X47" s="3" t="s">
        <v>5061</v>
      </c>
      <c r="Y47" s="20" t="s">
        <v>5072</v>
      </c>
      <c r="Z47" s="3" t="s">
        <v>5076</v>
      </c>
      <c r="AA47" s="3"/>
      <c r="AB47" s="3"/>
      <c r="AC47" s="20"/>
      <c r="AD47" s="25"/>
      <c r="AF47" s="3" t="s">
        <v>5558</v>
      </c>
      <c r="AG47">
        <f>COUNTIFS($S$1:$S$54,AF47)</f>
        <v>1</v>
      </c>
    </row>
    <row r="48" spans="1:33" ht="15" customHeight="1" x14ac:dyDescent="0.35">
      <c r="A48" s="3">
        <v>16</v>
      </c>
      <c r="B48" s="3" t="s">
        <v>152</v>
      </c>
      <c r="C48" s="3" t="s">
        <v>153</v>
      </c>
      <c r="D48" s="3" t="s">
        <v>154</v>
      </c>
      <c r="E48" s="3">
        <v>2020</v>
      </c>
      <c r="F48" s="3" t="s">
        <v>155</v>
      </c>
      <c r="G48" s="3" t="s">
        <v>156</v>
      </c>
      <c r="H48" s="3" t="s">
        <v>157</v>
      </c>
      <c r="I48" s="3" t="s">
        <v>63</v>
      </c>
      <c r="K48" s="3" t="s">
        <v>158</v>
      </c>
      <c r="L48" s="3" t="s">
        <v>159</v>
      </c>
      <c r="M48" s="3" t="s">
        <v>49</v>
      </c>
      <c r="N48" s="3">
        <v>3</v>
      </c>
      <c r="P48" s="3">
        <v>29</v>
      </c>
      <c r="R48" s="3" t="s">
        <v>3</v>
      </c>
      <c r="S48" s="3" t="s">
        <v>4</v>
      </c>
      <c r="T48" s="17" t="s">
        <v>5059</v>
      </c>
      <c r="U48" s="18" t="s">
        <v>5059</v>
      </c>
      <c r="V48" s="16" t="s">
        <v>5059</v>
      </c>
      <c r="W48" s="3" t="s">
        <v>5073</v>
      </c>
      <c r="X48" s="3" t="s">
        <v>5061</v>
      </c>
      <c r="Y48" s="20" t="s">
        <v>5072</v>
      </c>
      <c r="Z48" s="3" t="s">
        <v>5065</v>
      </c>
      <c r="AA48" s="3"/>
      <c r="AB48" s="3"/>
      <c r="AC48" s="20"/>
      <c r="AD48" s="25"/>
      <c r="AF48" s="3" t="s">
        <v>22</v>
      </c>
      <c r="AG48">
        <f>COUNTIFS($S$1:$S$54,AF48)</f>
        <v>3</v>
      </c>
    </row>
    <row r="49" spans="1:33" ht="15" customHeight="1" x14ac:dyDescent="0.35">
      <c r="A49" s="3">
        <v>23</v>
      </c>
      <c r="B49" s="3" t="s">
        <v>202</v>
      </c>
      <c r="C49" s="3" t="s">
        <v>203</v>
      </c>
      <c r="D49" s="3" t="s">
        <v>204</v>
      </c>
      <c r="E49" s="3">
        <v>2014</v>
      </c>
      <c r="F49" s="3" t="s">
        <v>205</v>
      </c>
      <c r="G49" s="3" t="s">
        <v>206</v>
      </c>
      <c r="H49" s="3" t="s">
        <v>207</v>
      </c>
      <c r="I49" s="3" t="s">
        <v>46</v>
      </c>
      <c r="K49" s="3" t="s">
        <v>208</v>
      </c>
      <c r="M49" s="3" t="s">
        <v>49</v>
      </c>
      <c r="N49" s="3">
        <v>6</v>
      </c>
      <c r="P49" s="3">
        <v>14</v>
      </c>
      <c r="R49" s="3" t="s">
        <v>3</v>
      </c>
      <c r="S49" s="3" t="s">
        <v>4</v>
      </c>
      <c r="T49" s="17" t="s">
        <v>5059</v>
      </c>
      <c r="U49" s="18" t="s">
        <v>5059</v>
      </c>
      <c r="V49" s="16" t="s">
        <v>5059</v>
      </c>
      <c r="W49" s="3" t="s">
        <v>5075</v>
      </c>
      <c r="X49" s="3" t="s">
        <v>5061</v>
      </c>
      <c r="Y49" s="20" t="s">
        <v>5072</v>
      </c>
      <c r="Z49" s="3" t="s">
        <v>5065</v>
      </c>
      <c r="AA49" s="3"/>
      <c r="AB49" s="3" t="s">
        <v>5084</v>
      </c>
      <c r="AC49" s="20"/>
      <c r="AD49" s="25"/>
      <c r="AF49" s="3" t="s">
        <v>19</v>
      </c>
      <c r="AG49">
        <f>COUNTIFS($S$1:$S$54,AF49)</f>
        <v>3</v>
      </c>
    </row>
    <row r="50" spans="1:33" ht="15" customHeight="1" x14ac:dyDescent="0.35">
      <c r="A50" s="3">
        <v>58</v>
      </c>
      <c r="B50" s="3" t="s">
        <v>426</v>
      </c>
      <c r="D50" s="3" t="s">
        <v>427</v>
      </c>
      <c r="E50" s="3">
        <v>2017</v>
      </c>
      <c r="F50" s="3" t="s">
        <v>428</v>
      </c>
      <c r="G50" s="3" t="s">
        <v>429</v>
      </c>
      <c r="I50" s="3" t="s">
        <v>46</v>
      </c>
      <c r="K50" s="3" t="s">
        <v>430</v>
      </c>
      <c r="M50" s="3" t="s">
        <v>49</v>
      </c>
      <c r="N50" s="3">
        <v>9</v>
      </c>
      <c r="P50" s="3">
        <v>22</v>
      </c>
      <c r="R50" s="3" t="s">
        <v>5</v>
      </c>
      <c r="S50" s="3" t="s">
        <v>4</v>
      </c>
      <c r="T50" s="17" t="s">
        <v>5059</v>
      </c>
      <c r="U50" s="18" t="s">
        <v>5059</v>
      </c>
      <c r="V50" s="16" t="s">
        <v>5059</v>
      </c>
      <c r="W50" s="3" t="s">
        <v>5075</v>
      </c>
      <c r="X50" s="3" t="s">
        <v>5061</v>
      </c>
      <c r="Y50" s="20" t="s">
        <v>5072</v>
      </c>
      <c r="Z50" s="3" t="s">
        <v>5065</v>
      </c>
      <c r="AA50" s="3"/>
      <c r="AB50" s="3" t="s">
        <v>5135</v>
      </c>
      <c r="AC50" s="3" t="s">
        <v>5136</v>
      </c>
      <c r="AD50" s="25"/>
      <c r="AF50" s="3" t="s">
        <v>12</v>
      </c>
      <c r="AG50">
        <f>COUNTIFS($S$1:$S$54,AF50)</f>
        <v>0</v>
      </c>
    </row>
    <row r="51" spans="1:33" ht="15" customHeight="1" x14ac:dyDescent="0.35">
      <c r="A51" s="3">
        <v>165</v>
      </c>
      <c r="B51" s="3" t="s">
        <v>898</v>
      </c>
      <c r="C51" s="3" t="s">
        <v>899</v>
      </c>
      <c r="D51" s="3" t="s">
        <v>131</v>
      </c>
      <c r="E51" s="3" t="s">
        <v>310</v>
      </c>
      <c r="F51" s="3" t="s">
        <v>900</v>
      </c>
      <c r="G51" s="3" t="s">
        <v>901</v>
      </c>
      <c r="I51" s="3" t="s">
        <v>63</v>
      </c>
      <c r="J51" s="3" t="s">
        <v>305</v>
      </c>
      <c r="N51" s="3">
        <v>5</v>
      </c>
      <c r="P51" s="3">
        <v>28</v>
      </c>
      <c r="R51" s="3" t="s">
        <v>5</v>
      </c>
      <c r="S51" s="3" t="s">
        <v>22</v>
      </c>
      <c r="T51" s="17" t="s">
        <v>5059</v>
      </c>
      <c r="U51" s="18" t="s">
        <v>5059</v>
      </c>
      <c r="V51" s="16" t="s">
        <v>5059</v>
      </c>
      <c r="W51" s="3" t="s">
        <v>5075</v>
      </c>
      <c r="X51" s="3" t="s">
        <v>5061</v>
      </c>
      <c r="Y51" s="20" t="s">
        <v>5072</v>
      </c>
      <c r="Z51" s="3" t="s">
        <v>5146</v>
      </c>
      <c r="AA51" s="3"/>
      <c r="AB51" s="3"/>
      <c r="AD51" s="25"/>
    </row>
    <row r="52" spans="1:33" ht="15" customHeight="1" x14ac:dyDescent="0.35">
      <c r="A52" s="3">
        <v>182</v>
      </c>
      <c r="B52" s="3" t="s">
        <v>971</v>
      </c>
      <c r="C52" s="3" t="s">
        <v>972</v>
      </c>
      <c r="D52" s="3" t="s">
        <v>131</v>
      </c>
      <c r="E52" s="3" t="s">
        <v>288</v>
      </c>
      <c r="F52" s="3" t="s">
        <v>973</v>
      </c>
      <c r="G52" s="3" t="s">
        <v>974</v>
      </c>
      <c r="I52" s="3" t="s">
        <v>63</v>
      </c>
      <c r="J52" s="3" t="s">
        <v>305</v>
      </c>
      <c r="N52" s="3">
        <v>3</v>
      </c>
      <c r="P52" s="3">
        <v>29</v>
      </c>
      <c r="R52" s="3" t="s">
        <v>5</v>
      </c>
      <c r="S52" s="3" t="s">
        <v>22</v>
      </c>
      <c r="T52" s="17" t="s">
        <v>5059</v>
      </c>
      <c r="U52" s="18" t="s">
        <v>5059</v>
      </c>
      <c r="V52" s="16" t="s">
        <v>5059</v>
      </c>
      <c r="W52" s="3" t="s">
        <v>5075</v>
      </c>
      <c r="X52" s="3" t="s">
        <v>5061</v>
      </c>
      <c r="Y52" s="20" t="s">
        <v>5072</v>
      </c>
      <c r="Z52" s="3" t="s">
        <v>5147</v>
      </c>
      <c r="AA52" s="3"/>
      <c r="AB52" s="3"/>
      <c r="AD52" s="25"/>
    </row>
    <row r="53" spans="1:33" ht="15" customHeight="1" x14ac:dyDescent="0.35">
      <c r="A53" s="3">
        <v>1058</v>
      </c>
      <c r="B53" s="3" t="s">
        <v>3657</v>
      </c>
      <c r="C53" s="3" t="s">
        <v>3658</v>
      </c>
      <c r="D53" s="3" t="s">
        <v>1213</v>
      </c>
      <c r="E53" s="3" t="s">
        <v>295</v>
      </c>
      <c r="F53" s="3" t="s">
        <v>3659</v>
      </c>
      <c r="G53" s="3" t="s">
        <v>3660</v>
      </c>
      <c r="I53" s="3" t="s">
        <v>63</v>
      </c>
      <c r="J53" s="3" t="s">
        <v>1118</v>
      </c>
      <c r="N53" s="3">
        <v>3</v>
      </c>
      <c r="P53" s="3">
        <v>24</v>
      </c>
      <c r="R53" s="3" t="s">
        <v>5</v>
      </c>
      <c r="S53" s="3" t="s">
        <v>18</v>
      </c>
      <c r="T53" s="17" t="s">
        <v>5059</v>
      </c>
      <c r="U53" s="18" t="s">
        <v>5059</v>
      </c>
      <c r="V53" s="16" t="s">
        <v>5059</v>
      </c>
      <c r="W53" s="3" t="s">
        <v>5075</v>
      </c>
      <c r="X53" s="3" t="s">
        <v>5061</v>
      </c>
      <c r="Y53" s="20" t="s">
        <v>5072</v>
      </c>
      <c r="Z53" s="3" t="s">
        <v>5065</v>
      </c>
      <c r="AA53" s="3"/>
      <c r="AB53" s="3"/>
      <c r="AD53" s="25"/>
    </row>
    <row r="54" spans="1:33" s="56" customFormat="1" ht="15" customHeight="1" x14ac:dyDescent="0.35">
      <c r="A54" s="54">
        <v>1176</v>
      </c>
      <c r="B54" s="54" t="s">
        <v>4081</v>
      </c>
      <c r="C54" s="54" t="s">
        <v>4082</v>
      </c>
      <c r="D54" s="54" t="s">
        <v>3726</v>
      </c>
      <c r="E54" s="54" t="s">
        <v>556</v>
      </c>
      <c r="F54" s="54" t="s">
        <v>4083</v>
      </c>
      <c r="G54" s="64" t="s">
        <v>5012</v>
      </c>
      <c r="I54" s="54" t="s">
        <v>63</v>
      </c>
      <c r="J54" s="54" t="s">
        <v>3728</v>
      </c>
      <c r="P54" s="54">
        <v>7</v>
      </c>
      <c r="R54" s="54" t="s">
        <v>3</v>
      </c>
      <c r="S54" s="54" t="s">
        <v>19</v>
      </c>
      <c r="T54" s="57" t="s">
        <v>5059</v>
      </c>
      <c r="U54" s="58" t="s">
        <v>5059</v>
      </c>
      <c r="V54" s="59" t="s">
        <v>5059</v>
      </c>
      <c r="W54" s="54" t="s">
        <v>5075</v>
      </c>
      <c r="X54" s="54" t="s">
        <v>5075</v>
      </c>
      <c r="Y54" s="62" t="s">
        <v>5072</v>
      </c>
      <c r="Z54" s="54"/>
      <c r="AA54" s="54"/>
      <c r="AB54" s="54"/>
      <c r="AD54" s="65"/>
    </row>
  </sheetData>
  <autoFilter ref="A1:AC66" xr:uid="{00000000-0009-0000-0000-000008000000}"/>
  <hyperlinks>
    <hyperlink ref="D40" r:id="rId1" xr:uid="{00000000-0004-0000-0800-000000000000}"/>
  </hyperlinks>
  <pageMargins left="0.7" right="0.7" top="0.75" bottom="0.75" header="0" footer="0"/>
  <pageSetup orientation="landscape"/>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4CB62-A2E4-47D1-B99E-944CEAB63027}">
  <dimension ref="A1:J54"/>
  <sheetViews>
    <sheetView topLeftCell="A37" workbookViewId="0">
      <selection activeCell="F39" sqref="F39"/>
    </sheetView>
  </sheetViews>
  <sheetFormatPr defaultRowHeight="14.5" x14ac:dyDescent="0.35"/>
  <cols>
    <col min="4" max="4" width="9.54296875" bestFit="1" customWidth="1"/>
  </cols>
  <sheetData>
    <row r="1" spans="1:10" x14ac:dyDescent="0.35">
      <c r="A1" s="77" t="s">
        <v>5843</v>
      </c>
      <c r="B1" s="77" t="s">
        <v>6478</v>
      </c>
      <c r="C1" s="77" t="s">
        <v>6478</v>
      </c>
      <c r="D1" s="77" t="s">
        <v>6481</v>
      </c>
      <c r="G1" s="77" t="s">
        <v>6657</v>
      </c>
      <c r="H1" s="77" t="s">
        <v>6470</v>
      </c>
      <c r="I1" s="77" t="s">
        <v>6471</v>
      </c>
      <c r="J1" s="77" t="s">
        <v>6472</v>
      </c>
    </row>
    <row r="2" spans="1:10" x14ac:dyDescent="0.35">
      <c r="A2" s="75">
        <v>1</v>
      </c>
      <c r="B2" s="75">
        <v>10</v>
      </c>
      <c r="C2" s="105">
        <f>B2/15</f>
        <v>0.66666666666666663</v>
      </c>
      <c r="D2" s="75" t="str">
        <f>IF(C2&gt;0.85,"Excellent",IF(C2&gt;0.65,"Very Good",IF(C2&gt;0.45,"Good",IF(C2&gt;0.2,"Fair","Poor"))))</f>
        <v>Very Good</v>
      </c>
      <c r="G2" s="75" t="s">
        <v>6473</v>
      </c>
      <c r="H2" s="75">
        <v>134</v>
      </c>
      <c r="I2" s="75">
        <v>35</v>
      </c>
      <c r="J2" s="75">
        <v>9</v>
      </c>
    </row>
    <row r="3" spans="1:10" x14ac:dyDescent="0.35">
      <c r="A3" s="75">
        <v>2</v>
      </c>
      <c r="B3" s="75">
        <v>10</v>
      </c>
      <c r="C3" s="105">
        <f t="shared" ref="C3:C54" si="0">B3/15</f>
        <v>0.66666666666666663</v>
      </c>
      <c r="D3" s="75" t="str">
        <f t="shared" ref="D3:D54" si="1">IF(C3&gt;0.85,"Excellent",IF(C3&gt;0.65,"Very Good",IF(C3&gt;0.45,"Good",IF(C3&gt;0.2,"Fair","Poor"))))</f>
        <v>Very Good</v>
      </c>
      <c r="G3" s="75" t="s">
        <v>6474</v>
      </c>
      <c r="H3" s="75">
        <v>125</v>
      </c>
      <c r="I3" s="75">
        <v>46</v>
      </c>
      <c r="J3" s="75">
        <v>7</v>
      </c>
    </row>
    <row r="4" spans="1:10" x14ac:dyDescent="0.35">
      <c r="A4" s="75">
        <v>3</v>
      </c>
      <c r="B4" s="75">
        <v>11</v>
      </c>
      <c r="C4" s="105">
        <f t="shared" si="0"/>
        <v>0.73333333333333328</v>
      </c>
      <c r="D4" s="75" t="str">
        <f t="shared" si="1"/>
        <v>Very Good</v>
      </c>
      <c r="G4" s="75" t="s">
        <v>6475</v>
      </c>
      <c r="H4" s="75">
        <v>109</v>
      </c>
      <c r="I4" s="75">
        <v>63</v>
      </c>
      <c r="J4" s="75">
        <v>6</v>
      </c>
    </row>
    <row r="5" spans="1:10" x14ac:dyDescent="0.35">
      <c r="A5" s="75">
        <v>6</v>
      </c>
      <c r="B5" s="75">
        <v>11</v>
      </c>
      <c r="C5" s="105">
        <f t="shared" si="0"/>
        <v>0.73333333333333328</v>
      </c>
      <c r="D5" s="75" t="str">
        <f t="shared" si="1"/>
        <v>Very Good</v>
      </c>
      <c r="G5" s="75" t="s">
        <v>6476</v>
      </c>
      <c r="H5" s="75">
        <v>106</v>
      </c>
      <c r="I5" s="75">
        <v>60</v>
      </c>
      <c r="J5" s="75">
        <v>12</v>
      </c>
    </row>
    <row r="6" spans="1:10" x14ac:dyDescent="0.35">
      <c r="A6" s="75">
        <v>7</v>
      </c>
      <c r="B6" s="75">
        <v>13</v>
      </c>
      <c r="C6" s="105">
        <f t="shared" si="0"/>
        <v>0.8666666666666667</v>
      </c>
      <c r="D6" s="75" t="str">
        <f t="shared" si="1"/>
        <v>Excellent</v>
      </c>
      <c r="G6" s="75" t="s">
        <v>6477</v>
      </c>
      <c r="H6" s="75">
        <v>87</v>
      </c>
      <c r="I6" s="75">
        <v>67</v>
      </c>
      <c r="J6" s="75">
        <v>24</v>
      </c>
    </row>
    <row r="7" spans="1:10" x14ac:dyDescent="0.35">
      <c r="A7" s="75">
        <v>8</v>
      </c>
      <c r="B7" s="75">
        <v>13</v>
      </c>
      <c r="C7" s="105">
        <f t="shared" si="0"/>
        <v>0.8666666666666667</v>
      </c>
      <c r="D7" s="75" t="str">
        <f t="shared" si="1"/>
        <v>Excellent</v>
      </c>
    </row>
    <row r="8" spans="1:10" x14ac:dyDescent="0.35">
      <c r="A8" s="75">
        <v>11</v>
      </c>
      <c r="B8" s="75">
        <v>12</v>
      </c>
      <c r="C8" s="105">
        <f t="shared" si="0"/>
        <v>0.8</v>
      </c>
      <c r="D8" s="75" t="str">
        <f t="shared" si="1"/>
        <v>Very Good</v>
      </c>
    </row>
    <row r="9" spans="1:10" x14ac:dyDescent="0.35">
      <c r="A9" s="75">
        <v>12</v>
      </c>
      <c r="B9" s="75">
        <v>13</v>
      </c>
      <c r="C9" s="105">
        <f t="shared" si="0"/>
        <v>0.8666666666666667</v>
      </c>
      <c r="D9" s="75" t="str">
        <f t="shared" si="1"/>
        <v>Excellent</v>
      </c>
    </row>
    <row r="10" spans="1:10" x14ac:dyDescent="0.35">
      <c r="A10" s="75">
        <v>13</v>
      </c>
      <c r="B10" s="75">
        <v>11</v>
      </c>
      <c r="C10" s="105">
        <f t="shared" si="0"/>
        <v>0.73333333333333328</v>
      </c>
      <c r="D10" s="75" t="str">
        <f t="shared" si="1"/>
        <v>Very Good</v>
      </c>
    </row>
    <row r="11" spans="1:10" x14ac:dyDescent="0.35">
      <c r="A11" s="75">
        <v>17</v>
      </c>
      <c r="B11" s="75">
        <v>8</v>
      </c>
      <c r="C11" s="105">
        <f t="shared" si="0"/>
        <v>0.53333333333333333</v>
      </c>
      <c r="D11" s="75" t="str">
        <f t="shared" si="1"/>
        <v>Good</v>
      </c>
    </row>
    <row r="12" spans="1:10" x14ac:dyDescent="0.35">
      <c r="A12" s="107">
        <v>18</v>
      </c>
      <c r="B12" s="107">
        <v>4</v>
      </c>
      <c r="C12" s="108">
        <f t="shared" si="0"/>
        <v>0.26666666666666666</v>
      </c>
      <c r="D12" s="107" t="str">
        <f t="shared" si="1"/>
        <v>Fair</v>
      </c>
    </row>
    <row r="13" spans="1:10" x14ac:dyDescent="0.35">
      <c r="A13" s="107">
        <v>19</v>
      </c>
      <c r="B13" s="107">
        <v>14</v>
      </c>
      <c r="C13" s="108">
        <f t="shared" si="0"/>
        <v>0.93333333333333335</v>
      </c>
      <c r="D13" s="107" t="str">
        <f t="shared" si="1"/>
        <v>Excellent</v>
      </c>
    </row>
    <row r="14" spans="1:10" x14ac:dyDescent="0.35">
      <c r="A14" s="107">
        <v>20</v>
      </c>
      <c r="B14" s="107">
        <v>6</v>
      </c>
      <c r="C14" s="108">
        <f t="shared" si="0"/>
        <v>0.4</v>
      </c>
      <c r="D14" s="107" t="str">
        <f t="shared" si="1"/>
        <v>Fair</v>
      </c>
    </row>
    <row r="15" spans="1:10" x14ac:dyDescent="0.35">
      <c r="A15" s="107">
        <v>25</v>
      </c>
      <c r="B15" s="107">
        <v>12</v>
      </c>
      <c r="C15" s="108">
        <f t="shared" si="0"/>
        <v>0.8</v>
      </c>
      <c r="D15" s="107" t="str">
        <f t="shared" si="1"/>
        <v>Very Good</v>
      </c>
    </row>
    <row r="16" spans="1:10" x14ac:dyDescent="0.35">
      <c r="A16" s="107">
        <v>27</v>
      </c>
      <c r="B16" s="107">
        <v>10</v>
      </c>
      <c r="C16" s="108">
        <f t="shared" si="0"/>
        <v>0.66666666666666663</v>
      </c>
      <c r="D16" s="107" t="str">
        <f t="shared" si="1"/>
        <v>Very Good</v>
      </c>
    </row>
    <row r="17" spans="1:4" x14ac:dyDescent="0.35">
      <c r="A17" s="107">
        <v>28</v>
      </c>
      <c r="B17" s="107">
        <v>4</v>
      </c>
      <c r="C17" s="108">
        <f t="shared" si="0"/>
        <v>0.26666666666666666</v>
      </c>
      <c r="D17" s="107" t="str">
        <f t="shared" si="1"/>
        <v>Fair</v>
      </c>
    </row>
    <row r="18" spans="1:4" x14ac:dyDescent="0.35">
      <c r="A18" s="107">
        <v>29</v>
      </c>
      <c r="B18" s="107">
        <v>5</v>
      </c>
      <c r="C18" s="108">
        <f t="shared" si="0"/>
        <v>0.33333333333333331</v>
      </c>
      <c r="D18" s="107" t="str">
        <f t="shared" si="1"/>
        <v>Fair</v>
      </c>
    </row>
    <row r="19" spans="1:4" x14ac:dyDescent="0.35">
      <c r="A19" s="107">
        <v>30</v>
      </c>
      <c r="B19" s="107">
        <v>6</v>
      </c>
      <c r="C19" s="108">
        <f t="shared" si="0"/>
        <v>0.4</v>
      </c>
      <c r="D19" s="107" t="str">
        <f t="shared" si="1"/>
        <v>Fair</v>
      </c>
    </row>
    <row r="20" spans="1:4" x14ac:dyDescent="0.35">
      <c r="A20" s="107">
        <v>31</v>
      </c>
      <c r="B20" s="107">
        <v>6</v>
      </c>
      <c r="C20" s="108">
        <f t="shared" si="0"/>
        <v>0.4</v>
      </c>
      <c r="D20" s="107" t="str">
        <f t="shared" si="1"/>
        <v>Fair</v>
      </c>
    </row>
    <row r="21" spans="1:4" x14ac:dyDescent="0.35">
      <c r="A21" s="107">
        <v>32</v>
      </c>
      <c r="B21" s="107">
        <v>8</v>
      </c>
      <c r="C21" s="108">
        <f t="shared" si="0"/>
        <v>0.53333333333333333</v>
      </c>
      <c r="D21" s="107" t="str">
        <f t="shared" si="1"/>
        <v>Good</v>
      </c>
    </row>
    <row r="22" spans="1:4" x14ac:dyDescent="0.35">
      <c r="A22" s="107">
        <v>33</v>
      </c>
      <c r="B22" s="107">
        <v>8</v>
      </c>
      <c r="C22" s="108">
        <f t="shared" si="0"/>
        <v>0.53333333333333333</v>
      </c>
      <c r="D22" s="107" t="str">
        <f t="shared" si="1"/>
        <v>Good</v>
      </c>
    </row>
    <row r="23" spans="1:4" x14ac:dyDescent="0.35">
      <c r="A23" s="107">
        <v>34</v>
      </c>
      <c r="B23" s="107">
        <v>11</v>
      </c>
      <c r="C23" s="108">
        <f t="shared" si="0"/>
        <v>0.73333333333333328</v>
      </c>
      <c r="D23" s="107" t="str">
        <f t="shared" si="1"/>
        <v>Very Good</v>
      </c>
    </row>
    <row r="24" spans="1:4" x14ac:dyDescent="0.35">
      <c r="A24" s="107">
        <v>36</v>
      </c>
      <c r="B24" s="107">
        <v>7</v>
      </c>
      <c r="C24" s="108">
        <f t="shared" si="0"/>
        <v>0.46666666666666667</v>
      </c>
      <c r="D24" s="107" t="str">
        <f t="shared" si="1"/>
        <v>Good</v>
      </c>
    </row>
    <row r="25" spans="1:4" x14ac:dyDescent="0.35">
      <c r="A25" s="107">
        <v>38</v>
      </c>
      <c r="B25" s="107">
        <v>8</v>
      </c>
      <c r="C25" s="108">
        <f t="shared" si="0"/>
        <v>0.53333333333333333</v>
      </c>
      <c r="D25" s="107" t="str">
        <f t="shared" si="1"/>
        <v>Good</v>
      </c>
    </row>
    <row r="26" spans="1:4" x14ac:dyDescent="0.35">
      <c r="A26" s="107">
        <v>39</v>
      </c>
      <c r="B26" s="107">
        <v>13</v>
      </c>
      <c r="C26" s="108">
        <f t="shared" si="0"/>
        <v>0.8666666666666667</v>
      </c>
      <c r="D26" s="107" t="str">
        <f t="shared" si="1"/>
        <v>Excellent</v>
      </c>
    </row>
    <row r="27" spans="1:4" x14ac:dyDescent="0.35">
      <c r="A27" s="107">
        <v>40</v>
      </c>
      <c r="B27" s="107">
        <v>12</v>
      </c>
      <c r="C27" s="108">
        <f t="shared" si="0"/>
        <v>0.8</v>
      </c>
      <c r="D27" s="107" t="str">
        <f t="shared" si="1"/>
        <v>Very Good</v>
      </c>
    </row>
    <row r="28" spans="1:4" x14ac:dyDescent="0.35">
      <c r="A28" s="107">
        <v>42</v>
      </c>
      <c r="B28" s="107">
        <v>7</v>
      </c>
      <c r="C28" s="108">
        <f t="shared" si="0"/>
        <v>0.46666666666666667</v>
      </c>
      <c r="D28" s="107" t="str">
        <f t="shared" si="1"/>
        <v>Good</v>
      </c>
    </row>
    <row r="29" spans="1:4" x14ac:dyDescent="0.35">
      <c r="A29" s="75">
        <v>43</v>
      </c>
      <c r="B29" s="75">
        <v>15</v>
      </c>
      <c r="C29" s="105">
        <f t="shared" si="0"/>
        <v>1</v>
      </c>
      <c r="D29" s="75" t="str">
        <f t="shared" si="1"/>
        <v>Excellent</v>
      </c>
    </row>
    <row r="30" spans="1:4" x14ac:dyDescent="0.35">
      <c r="A30" s="75">
        <v>44</v>
      </c>
      <c r="B30" s="75">
        <v>13</v>
      </c>
      <c r="C30" s="105">
        <f t="shared" si="0"/>
        <v>0.8666666666666667</v>
      </c>
      <c r="D30" s="75" t="str">
        <f t="shared" si="1"/>
        <v>Excellent</v>
      </c>
    </row>
    <row r="31" spans="1:4" x14ac:dyDescent="0.35">
      <c r="A31" s="75">
        <v>46</v>
      </c>
      <c r="B31" s="75">
        <v>6</v>
      </c>
      <c r="C31" s="105">
        <f t="shared" si="0"/>
        <v>0.4</v>
      </c>
      <c r="D31" s="75" t="str">
        <f t="shared" si="1"/>
        <v>Fair</v>
      </c>
    </row>
    <row r="32" spans="1:4" x14ac:dyDescent="0.35">
      <c r="A32" s="75">
        <v>48</v>
      </c>
      <c r="B32" s="75">
        <v>10</v>
      </c>
      <c r="C32" s="105">
        <f t="shared" si="0"/>
        <v>0.66666666666666663</v>
      </c>
      <c r="D32" s="75" t="str">
        <f t="shared" si="1"/>
        <v>Very Good</v>
      </c>
    </row>
    <row r="33" spans="1:4" x14ac:dyDescent="0.35">
      <c r="A33" s="75">
        <v>49</v>
      </c>
      <c r="B33" s="75">
        <v>9</v>
      </c>
      <c r="C33" s="105">
        <f t="shared" si="0"/>
        <v>0.6</v>
      </c>
      <c r="D33" s="75" t="str">
        <f t="shared" si="1"/>
        <v>Good</v>
      </c>
    </row>
    <row r="34" spans="1:4" x14ac:dyDescent="0.35">
      <c r="A34" s="75">
        <v>50</v>
      </c>
      <c r="B34" s="75">
        <v>5</v>
      </c>
      <c r="C34" s="105">
        <f t="shared" si="0"/>
        <v>0.33333333333333331</v>
      </c>
      <c r="D34" s="75" t="str">
        <f t="shared" si="1"/>
        <v>Fair</v>
      </c>
    </row>
    <row r="35" spans="1:4" x14ac:dyDescent="0.35">
      <c r="A35" s="75">
        <v>51</v>
      </c>
      <c r="B35" s="75">
        <v>12</v>
      </c>
      <c r="C35" s="105">
        <f t="shared" si="0"/>
        <v>0.8</v>
      </c>
      <c r="D35" s="75" t="str">
        <f t="shared" si="1"/>
        <v>Very Good</v>
      </c>
    </row>
    <row r="36" spans="1:4" x14ac:dyDescent="0.35">
      <c r="A36" s="75">
        <v>52</v>
      </c>
      <c r="B36" s="75">
        <v>13</v>
      </c>
      <c r="C36" s="105">
        <f t="shared" si="0"/>
        <v>0.8666666666666667</v>
      </c>
      <c r="D36" s="75" t="str">
        <f t="shared" si="1"/>
        <v>Excellent</v>
      </c>
    </row>
    <row r="37" spans="1:4" x14ac:dyDescent="0.35">
      <c r="A37" s="75">
        <v>54</v>
      </c>
      <c r="B37" s="75">
        <v>11</v>
      </c>
      <c r="C37" s="105">
        <f t="shared" si="0"/>
        <v>0.73333333333333328</v>
      </c>
      <c r="D37" s="75" t="str">
        <f t="shared" si="1"/>
        <v>Very Good</v>
      </c>
    </row>
    <row r="38" spans="1:4" x14ac:dyDescent="0.35">
      <c r="A38" s="75">
        <v>55</v>
      </c>
      <c r="B38" s="75">
        <v>1</v>
      </c>
      <c r="C38" s="105">
        <f t="shared" si="0"/>
        <v>6.6666666666666666E-2</v>
      </c>
      <c r="D38" s="75" t="str">
        <f t="shared" si="1"/>
        <v>Poor</v>
      </c>
    </row>
    <row r="39" spans="1:4" x14ac:dyDescent="0.35">
      <c r="A39" s="75">
        <v>57</v>
      </c>
      <c r="B39" s="75">
        <v>0</v>
      </c>
      <c r="C39" s="105">
        <f t="shared" si="0"/>
        <v>0</v>
      </c>
      <c r="D39" s="75" t="str">
        <f t="shared" si="1"/>
        <v>Poor</v>
      </c>
    </row>
    <row r="40" spans="1:4" x14ac:dyDescent="0.35">
      <c r="A40" s="75">
        <v>59</v>
      </c>
      <c r="B40" s="75">
        <v>9</v>
      </c>
      <c r="C40" s="105">
        <f t="shared" si="0"/>
        <v>0.6</v>
      </c>
      <c r="D40" s="75" t="str">
        <f t="shared" si="1"/>
        <v>Good</v>
      </c>
    </row>
    <row r="41" spans="1:4" x14ac:dyDescent="0.35">
      <c r="A41" s="75">
        <v>60</v>
      </c>
      <c r="B41" s="75">
        <v>10</v>
      </c>
      <c r="C41" s="105">
        <f t="shared" si="0"/>
        <v>0.66666666666666663</v>
      </c>
      <c r="D41" s="75" t="str">
        <f t="shared" si="1"/>
        <v>Very Good</v>
      </c>
    </row>
    <row r="42" spans="1:4" x14ac:dyDescent="0.35">
      <c r="A42" s="75">
        <v>66</v>
      </c>
      <c r="B42" s="75">
        <v>14</v>
      </c>
      <c r="C42" s="105">
        <f t="shared" si="0"/>
        <v>0.93333333333333335</v>
      </c>
      <c r="D42" s="75" t="str">
        <f t="shared" si="1"/>
        <v>Excellent</v>
      </c>
    </row>
    <row r="43" spans="1:4" x14ac:dyDescent="0.35">
      <c r="A43" s="75">
        <v>122</v>
      </c>
      <c r="B43" s="75">
        <v>7</v>
      </c>
      <c r="C43" s="105">
        <f t="shared" si="0"/>
        <v>0.46666666666666667</v>
      </c>
      <c r="D43" s="75" t="str">
        <f t="shared" si="1"/>
        <v>Good</v>
      </c>
    </row>
    <row r="44" spans="1:4" x14ac:dyDescent="0.35">
      <c r="A44" s="75">
        <v>1161</v>
      </c>
      <c r="B44" s="75">
        <v>13</v>
      </c>
      <c r="C44" s="105">
        <f t="shared" si="0"/>
        <v>0.8666666666666667</v>
      </c>
      <c r="D44" s="75" t="str">
        <f t="shared" si="1"/>
        <v>Excellent</v>
      </c>
    </row>
    <row r="45" spans="1:4" x14ac:dyDescent="0.35">
      <c r="A45" s="75">
        <v>1254</v>
      </c>
      <c r="B45" s="75">
        <v>15</v>
      </c>
      <c r="C45" s="105">
        <f t="shared" si="0"/>
        <v>1</v>
      </c>
      <c r="D45" s="75" t="str">
        <f t="shared" si="1"/>
        <v>Excellent</v>
      </c>
    </row>
    <row r="46" spans="1:4" x14ac:dyDescent="0.35">
      <c r="A46" s="75">
        <v>14</v>
      </c>
      <c r="B46" s="75">
        <v>12</v>
      </c>
      <c r="C46" s="105">
        <f t="shared" si="0"/>
        <v>0.8</v>
      </c>
      <c r="D46" s="75" t="str">
        <f t="shared" si="1"/>
        <v>Very Good</v>
      </c>
    </row>
    <row r="47" spans="1:4" x14ac:dyDescent="0.35">
      <c r="A47" s="75">
        <v>15</v>
      </c>
      <c r="B47" s="75">
        <v>2</v>
      </c>
      <c r="C47" s="105">
        <f t="shared" si="0"/>
        <v>0.13333333333333333</v>
      </c>
      <c r="D47" s="75" t="str">
        <f t="shared" si="1"/>
        <v>Poor</v>
      </c>
    </row>
    <row r="48" spans="1:4" x14ac:dyDescent="0.35">
      <c r="A48" s="75">
        <v>16</v>
      </c>
      <c r="B48" s="75">
        <v>4</v>
      </c>
      <c r="C48" s="105">
        <f t="shared" si="0"/>
        <v>0.26666666666666666</v>
      </c>
      <c r="D48" s="75" t="str">
        <f t="shared" si="1"/>
        <v>Fair</v>
      </c>
    </row>
    <row r="49" spans="1:4" x14ac:dyDescent="0.35">
      <c r="A49" s="75">
        <v>23</v>
      </c>
      <c r="B49" s="75">
        <v>7</v>
      </c>
      <c r="C49" s="105">
        <f t="shared" si="0"/>
        <v>0.46666666666666667</v>
      </c>
      <c r="D49" s="75" t="str">
        <f t="shared" si="1"/>
        <v>Good</v>
      </c>
    </row>
    <row r="50" spans="1:4" x14ac:dyDescent="0.35">
      <c r="A50" s="75">
        <v>58</v>
      </c>
      <c r="B50" s="75">
        <v>6</v>
      </c>
      <c r="C50" s="105">
        <f t="shared" si="0"/>
        <v>0.4</v>
      </c>
      <c r="D50" s="75" t="str">
        <f t="shared" si="1"/>
        <v>Fair</v>
      </c>
    </row>
    <row r="51" spans="1:4" x14ac:dyDescent="0.35">
      <c r="A51" s="75">
        <v>165</v>
      </c>
      <c r="B51" s="75">
        <v>8</v>
      </c>
      <c r="C51" s="105">
        <f t="shared" si="0"/>
        <v>0.53333333333333333</v>
      </c>
      <c r="D51" s="75" t="str">
        <f t="shared" si="1"/>
        <v>Good</v>
      </c>
    </row>
    <row r="52" spans="1:4" x14ac:dyDescent="0.35">
      <c r="A52" s="75">
        <v>182</v>
      </c>
      <c r="B52" s="75">
        <v>11</v>
      </c>
      <c r="C52" s="105">
        <f t="shared" si="0"/>
        <v>0.73333333333333328</v>
      </c>
      <c r="D52" s="75" t="str">
        <f t="shared" si="1"/>
        <v>Very Good</v>
      </c>
    </row>
    <row r="53" spans="1:4" x14ac:dyDescent="0.35">
      <c r="A53" s="107">
        <v>1058</v>
      </c>
      <c r="B53" s="107">
        <v>12</v>
      </c>
      <c r="C53" s="108">
        <f t="shared" si="0"/>
        <v>0.8</v>
      </c>
      <c r="D53" s="107" t="str">
        <f t="shared" si="1"/>
        <v>Very Good</v>
      </c>
    </row>
    <row r="54" spans="1:4" x14ac:dyDescent="0.35">
      <c r="A54" s="107">
        <v>1176</v>
      </c>
      <c r="B54" s="107">
        <v>0</v>
      </c>
      <c r="C54" s="108">
        <f t="shared" si="0"/>
        <v>0</v>
      </c>
      <c r="D54" s="107" t="str">
        <f t="shared" si="1"/>
        <v>Poor</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5F078-569B-4A80-AFF4-79569FB92BFA}">
  <dimension ref="B2:K7"/>
  <sheetViews>
    <sheetView workbookViewId="0">
      <selection activeCell="I4" sqref="I4"/>
    </sheetView>
  </sheetViews>
  <sheetFormatPr defaultRowHeight="14.5" x14ac:dyDescent="0.35"/>
  <cols>
    <col min="2" max="2" width="26.36328125" customWidth="1"/>
    <col min="3" max="3" width="9.453125" bestFit="1" customWidth="1"/>
    <col min="4" max="4" width="10" bestFit="1" customWidth="1"/>
    <col min="8" max="8" width="10.7265625" bestFit="1" customWidth="1"/>
  </cols>
  <sheetData>
    <row r="2" spans="2:11" x14ac:dyDescent="0.35">
      <c r="B2" s="77" t="s">
        <v>6479</v>
      </c>
      <c r="C2" s="77" t="s">
        <v>6480</v>
      </c>
      <c r="D2" s="77" t="s">
        <v>6656</v>
      </c>
      <c r="H2" s="77" t="s">
        <v>6658</v>
      </c>
      <c r="I2" s="77" t="s">
        <v>6470</v>
      </c>
      <c r="J2" s="77" t="s">
        <v>6471</v>
      </c>
      <c r="K2" s="77" t="s">
        <v>6472</v>
      </c>
    </row>
    <row r="3" spans="2:11" ht="29" x14ac:dyDescent="0.35">
      <c r="B3" s="106" t="s">
        <v>6486</v>
      </c>
      <c r="C3" s="75">
        <v>11</v>
      </c>
      <c r="D3" s="105">
        <f>C3/SUM($C$3:$C$7)</f>
        <v>0.20754716981132076</v>
      </c>
      <c r="H3" s="75" t="s">
        <v>6477</v>
      </c>
      <c r="I3" s="105">
        <f>QA!H6/SUM(QA!$H$6:$J$6)</f>
        <v>0.4887640449438202</v>
      </c>
      <c r="J3" s="105">
        <f>QA!I6/SUM(QA!$H$6:$J$6)</f>
        <v>0.37640449438202245</v>
      </c>
      <c r="K3" s="105">
        <f>QA!J6/SUM(QA!$H$6:$J$6)</f>
        <v>0.1348314606741573</v>
      </c>
    </row>
    <row r="4" spans="2:11" ht="29" x14ac:dyDescent="0.35">
      <c r="B4" s="106" t="s">
        <v>6485</v>
      </c>
      <c r="C4" s="75">
        <v>17</v>
      </c>
      <c r="D4" s="105">
        <f>C4/SUM($C$3:$C$7)</f>
        <v>0.32075471698113206</v>
      </c>
      <c r="H4" s="75" t="s">
        <v>6476</v>
      </c>
      <c r="I4" s="105">
        <f>QA!H5/SUM(QA!$H$5:$J$5)</f>
        <v>0.5955056179775281</v>
      </c>
      <c r="J4" s="105">
        <f>QA!I5/SUM(QA!$H$5:$J$5)</f>
        <v>0.33707865168539325</v>
      </c>
      <c r="K4" s="105">
        <f>QA!J5/SUM(QA!$H$5:$J$5)</f>
        <v>6.741573033707865E-2</v>
      </c>
    </row>
    <row r="5" spans="2:11" ht="29" x14ac:dyDescent="0.35">
      <c r="B5" s="106" t="s">
        <v>6487</v>
      </c>
      <c r="C5" s="75">
        <v>11</v>
      </c>
      <c r="D5" s="105">
        <f>C5/SUM($C$3:$C$7)</f>
        <v>0.20754716981132076</v>
      </c>
      <c r="H5" s="75" t="s">
        <v>6475</v>
      </c>
      <c r="I5" s="105">
        <f>QA!H4/SUM(QA!$H$4:$J$4)</f>
        <v>0.61235955056179781</v>
      </c>
      <c r="J5" s="105">
        <f>QA!I4/SUM(QA!$H$4:$J$4)</f>
        <v>0.3539325842696629</v>
      </c>
      <c r="K5" s="105">
        <f>QA!J4/SUM(QA!$H$4:$J$4)</f>
        <v>3.3707865168539325E-2</v>
      </c>
    </row>
    <row r="6" spans="2:11" ht="29" x14ac:dyDescent="0.35">
      <c r="B6" s="106" t="s">
        <v>6488</v>
      </c>
      <c r="C6" s="75">
        <v>10</v>
      </c>
      <c r="D6" s="105">
        <f>C6/SUM($C$3:$C$7)</f>
        <v>0.18867924528301888</v>
      </c>
      <c r="H6" s="75" t="s">
        <v>6474</v>
      </c>
      <c r="I6" s="105">
        <f>QA!H3/SUM(QA!$H$3:$J$3)</f>
        <v>0.702247191011236</v>
      </c>
      <c r="J6" s="105">
        <f>QA!I3/SUM(QA!$H$3:$J$3)</f>
        <v>0.25842696629213485</v>
      </c>
      <c r="K6" s="105">
        <f>QA!J3/SUM(QA!$H$3:$J$3)</f>
        <v>3.9325842696629212E-2</v>
      </c>
    </row>
    <row r="7" spans="2:11" ht="29" x14ac:dyDescent="0.35">
      <c r="B7" s="106" t="s">
        <v>6489</v>
      </c>
      <c r="C7" s="75">
        <v>4</v>
      </c>
      <c r="D7" s="105">
        <f>C7/SUM($C$3:$C$7)</f>
        <v>7.5471698113207544E-2</v>
      </c>
      <c r="H7" s="75" t="s">
        <v>6473</v>
      </c>
      <c r="I7" s="105">
        <f>QA!H2/SUM(QA!$H$2:$J$2)</f>
        <v>0.7528089887640449</v>
      </c>
      <c r="J7" s="105">
        <f>QA!I2/SUM(QA!$H$2:$J$2)</f>
        <v>0.19662921348314608</v>
      </c>
      <c r="K7" s="105">
        <f>QA!J2/SUM(QA!$H$2:$J$2)</f>
        <v>5.0561797752808987E-2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471DD-FC9A-4A4D-A6CA-12771A49CA92}">
  <dimension ref="A1:U51"/>
  <sheetViews>
    <sheetView zoomScale="115" zoomScaleNormal="115" workbookViewId="0">
      <pane xSplit="3" ySplit="1" topLeftCell="Q2" activePane="bottomRight" state="frozen"/>
      <selection pane="topRight" activeCell="D1" sqref="D1"/>
      <selection pane="bottomLeft" activeCell="A2" sqref="A2"/>
      <selection pane="bottomRight" activeCell="S16" sqref="S16"/>
    </sheetView>
  </sheetViews>
  <sheetFormatPr defaultColWidth="14.453125" defaultRowHeight="15" customHeight="1" x14ac:dyDescent="0.35"/>
  <cols>
    <col min="1" max="1" width="8.7265625" customWidth="1"/>
    <col min="2" max="2" width="9.1796875" customWidth="1"/>
    <col min="3" max="3" width="10.54296875" customWidth="1"/>
    <col min="4" max="4" width="25.81640625" customWidth="1"/>
    <col min="5" max="5" width="6.81640625" bestFit="1" customWidth="1"/>
    <col min="6" max="6" width="13.54296875" customWidth="1"/>
    <col min="7" max="7" width="35.453125" customWidth="1"/>
    <col min="8" max="8" width="23.81640625" style="158" customWidth="1"/>
    <col min="9" max="9" width="10.81640625" customWidth="1"/>
    <col min="10" max="10" width="9.7265625" style="29" customWidth="1"/>
    <col min="11" max="11" width="9.1796875" hidden="1" customWidth="1"/>
    <col min="12" max="12" width="9.453125" hidden="1" customWidth="1"/>
    <col min="13" max="13" width="8.81640625" hidden="1" customWidth="1"/>
    <col min="14" max="14" width="7.81640625" customWidth="1"/>
    <col min="15" max="15" width="12.1796875" hidden="1" customWidth="1"/>
    <col min="16" max="16" width="7.453125" bestFit="1" customWidth="1"/>
    <col min="17" max="17" width="43.1796875" bestFit="1" customWidth="1"/>
    <col min="18" max="18" width="13.36328125" bestFit="1" customWidth="1"/>
  </cols>
  <sheetData>
    <row r="1" spans="1:21" ht="15" customHeight="1" x14ac:dyDescent="0.35">
      <c r="A1" s="3" t="s">
        <v>24</v>
      </c>
      <c r="B1" s="3" t="s">
        <v>25</v>
      </c>
      <c r="C1" s="3" t="s">
        <v>26</v>
      </c>
      <c r="D1" s="3" t="s">
        <v>27</v>
      </c>
      <c r="E1" s="3" t="s">
        <v>28</v>
      </c>
      <c r="F1" s="3" t="s">
        <v>29</v>
      </c>
      <c r="G1" s="3" t="s">
        <v>30</v>
      </c>
      <c r="H1" s="157" t="s">
        <v>1</v>
      </c>
      <c r="I1" s="3" t="s">
        <v>31</v>
      </c>
      <c r="J1" s="29" t="s">
        <v>32</v>
      </c>
      <c r="K1" s="3" t="s">
        <v>33</v>
      </c>
      <c r="L1" s="3" t="s">
        <v>34</v>
      </c>
      <c r="M1" s="3" t="s">
        <v>35</v>
      </c>
      <c r="N1" s="3" t="s">
        <v>36</v>
      </c>
      <c r="O1" s="3" t="s">
        <v>37</v>
      </c>
      <c r="P1" s="3" t="s">
        <v>38</v>
      </c>
      <c r="Q1" s="3" t="s">
        <v>40</v>
      </c>
      <c r="R1" s="3" t="s">
        <v>21</v>
      </c>
      <c r="T1" s="77" t="s">
        <v>6717</v>
      </c>
      <c r="U1" s="77" t="s">
        <v>6714</v>
      </c>
    </row>
    <row r="2" spans="1:21" ht="15" customHeight="1" x14ac:dyDescent="0.35">
      <c r="A2" s="3">
        <v>1</v>
      </c>
      <c r="B2" s="3" t="s">
        <v>41</v>
      </c>
      <c r="D2" s="3" t="s">
        <v>42</v>
      </c>
      <c r="E2" s="3">
        <v>2016</v>
      </c>
      <c r="F2" s="3" t="s">
        <v>43</v>
      </c>
      <c r="G2" s="3" t="s">
        <v>44</v>
      </c>
      <c r="H2" s="157" t="s">
        <v>45</v>
      </c>
      <c r="I2" s="3" t="s">
        <v>46</v>
      </c>
      <c r="J2" s="41" t="s">
        <v>441</v>
      </c>
      <c r="K2" s="3" t="s">
        <v>47</v>
      </c>
      <c r="L2" s="3" t="s">
        <v>48</v>
      </c>
      <c r="M2" s="3" t="s">
        <v>49</v>
      </c>
      <c r="N2" s="3">
        <v>2</v>
      </c>
      <c r="P2" s="3">
        <v>18</v>
      </c>
      <c r="Q2" s="3" t="s">
        <v>3</v>
      </c>
      <c r="R2" s="3" t="s">
        <v>4</v>
      </c>
      <c r="T2" s="112" t="s">
        <v>4</v>
      </c>
      <c r="U2" s="75">
        <f>COUNTIFS($R$1:$R$54,T2)</f>
        <v>43</v>
      </c>
    </row>
    <row r="3" spans="1:21" ht="15" customHeight="1" x14ac:dyDescent="0.35">
      <c r="A3" s="3">
        <v>2</v>
      </c>
      <c r="B3" s="3" t="s">
        <v>50</v>
      </c>
      <c r="C3" s="3" t="s">
        <v>51</v>
      </c>
      <c r="D3" s="3" t="s">
        <v>52</v>
      </c>
      <c r="E3" s="3">
        <v>2019</v>
      </c>
      <c r="F3" s="3" t="s">
        <v>53</v>
      </c>
      <c r="G3" s="3" t="s">
        <v>54</v>
      </c>
      <c r="I3" s="3" t="s">
        <v>46</v>
      </c>
      <c r="J3" s="41" t="s">
        <v>5559</v>
      </c>
      <c r="K3" s="3" t="s">
        <v>55</v>
      </c>
      <c r="L3" s="3" t="s">
        <v>56</v>
      </c>
      <c r="M3" s="3" t="s">
        <v>49</v>
      </c>
      <c r="N3" s="3">
        <v>2</v>
      </c>
      <c r="P3" s="3">
        <v>23</v>
      </c>
      <c r="Q3" s="3" t="s">
        <v>3</v>
      </c>
      <c r="R3" s="3" t="s">
        <v>4</v>
      </c>
      <c r="T3" s="112" t="s">
        <v>5558</v>
      </c>
      <c r="U3" s="75">
        <f t="shared" ref="U3:U7" si="0">COUNTIFS($R$1:$R$54,T3)</f>
        <v>1</v>
      </c>
    </row>
    <row r="4" spans="1:21" ht="15" customHeight="1" x14ac:dyDescent="0.35">
      <c r="A4" s="3">
        <v>3</v>
      </c>
      <c r="B4" s="3" t="s">
        <v>57</v>
      </c>
      <c r="C4" s="3" t="s">
        <v>58</v>
      </c>
      <c r="D4" s="3" t="s">
        <v>59</v>
      </c>
      <c r="E4" s="3">
        <v>2020</v>
      </c>
      <c r="F4" s="3" t="s">
        <v>60</v>
      </c>
      <c r="G4" s="29" t="s">
        <v>61</v>
      </c>
      <c r="H4" s="157" t="s">
        <v>62</v>
      </c>
      <c r="I4" s="3" t="s">
        <v>63</v>
      </c>
      <c r="J4" s="29" t="s">
        <v>64</v>
      </c>
      <c r="K4" s="3" t="s">
        <v>65</v>
      </c>
      <c r="L4" s="3" t="s">
        <v>66</v>
      </c>
      <c r="M4" s="3" t="s">
        <v>49</v>
      </c>
      <c r="N4" s="3">
        <v>8</v>
      </c>
      <c r="P4" s="3">
        <v>34</v>
      </c>
      <c r="Q4" s="3" t="s">
        <v>3</v>
      </c>
      <c r="R4" s="3" t="s">
        <v>4</v>
      </c>
      <c r="T4" s="112" t="s">
        <v>22</v>
      </c>
      <c r="U4" s="75">
        <f t="shared" si="0"/>
        <v>3</v>
      </c>
    </row>
    <row r="5" spans="1:21" ht="15" customHeight="1" x14ac:dyDescent="0.35">
      <c r="A5" s="3">
        <v>6</v>
      </c>
      <c r="B5" s="29" t="s">
        <v>82</v>
      </c>
      <c r="D5" s="3" t="s">
        <v>83</v>
      </c>
      <c r="E5" s="3">
        <v>2017</v>
      </c>
      <c r="F5" s="3" t="s">
        <v>84</v>
      </c>
      <c r="G5" s="3" t="s">
        <v>85</v>
      </c>
      <c r="H5" s="157" t="s">
        <v>86</v>
      </c>
      <c r="I5" s="3" t="s">
        <v>46</v>
      </c>
      <c r="J5" s="29" t="s">
        <v>5065</v>
      </c>
      <c r="K5" s="3" t="s">
        <v>87</v>
      </c>
      <c r="L5" s="3" t="s">
        <v>88</v>
      </c>
      <c r="M5" s="3" t="s">
        <v>49</v>
      </c>
      <c r="N5" s="3">
        <v>8</v>
      </c>
      <c r="P5" s="3">
        <v>17</v>
      </c>
      <c r="Q5" s="3" t="s">
        <v>3</v>
      </c>
      <c r="R5" s="3" t="s">
        <v>4</v>
      </c>
      <c r="T5" s="112" t="s">
        <v>18</v>
      </c>
      <c r="U5" s="75">
        <f t="shared" si="0"/>
        <v>1</v>
      </c>
    </row>
    <row r="6" spans="1:21" ht="15" customHeight="1" x14ac:dyDescent="0.35">
      <c r="A6" s="3">
        <v>7</v>
      </c>
      <c r="B6" s="3" t="s">
        <v>89</v>
      </c>
      <c r="C6" s="3" t="s">
        <v>90</v>
      </c>
      <c r="D6" s="3" t="s">
        <v>91</v>
      </c>
      <c r="E6" s="3">
        <v>2017</v>
      </c>
      <c r="F6" s="3" t="s">
        <v>92</v>
      </c>
      <c r="G6" s="3" t="s">
        <v>93</v>
      </c>
      <c r="I6" s="3" t="s">
        <v>46</v>
      </c>
      <c r="J6" s="41" t="s">
        <v>328</v>
      </c>
      <c r="K6" s="3" t="s">
        <v>94</v>
      </c>
      <c r="L6" s="3" t="s">
        <v>95</v>
      </c>
      <c r="M6" s="3" t="s">
        <v>49</v>
      </c>
      <c r="N6" s="3">
        <v>79</v>
      </c>
      <c r="P6" s="3">
        <v>48</v>
      </c>
      <c r="Q6" s="3" t="s">
        <v>3</v>
      </c>
      <c r="R6" s="3" t="s">
        <v>4</v>
      </c>
      <c r="T6" s="112" t="s">
        <v>19</v>
      </c>
      <c r="U6" s="75">
        <f t="shared" si="0"/>
        <v>2</v>
      </c>
    </row>
    <row r="7" spans="1:21" ht="15" customHeight="1" x14ac:dyDescent="0.35">
      <c r="A7" s="3">
        <v>8</v>
      </c>
      <c r="B7" s="3" t="s">
        <v>96</v>
      </c>
      <c r="C7" s="3" t="s">
        <v>97</v>
      </c>
      <c r="D7" s="3" t="s">
        <v>98</v>
      </c>
      <c r="E7" s="3">
        <v>2019</v>
      </c>
      <c r="F7" s="3" t="s">
        <v>99</v>
      </c>
      <c r="G7" s="3" t="s">
        <v>100</v>
      </c>
      <c r="I7" s="3" t="s">
        <v>46</v>
      </c>
      <c r="J7" s="41" t="s">
        <v>328</v>
      </c>
      <c r="K7" s="3" t="s">
        <v>101</v>
      </c>
      <c r="L7" s="3" t="s">
        <v>102</v>
      </c>
      <c r="M7" s="3" t="s">
        <v>49</v>
      </c>
      <c r="N7" s="3">
        <v>10</v>
      </c>
      <c r="P7" s="3">
        <v>40</v>
      </c>
      <c r="Q7" s="3" t="s">
        <v>3</v>
      </c>
      <c r="R7" s="3" t="s">
        <v>4</v>
      </c>
      <c r="T7" s="112" t="s">
        <v>12</v>
      </c>
      <c r="U7" s="75">
        <f t="shared" si="0"/>
        <v>0</v>
      </c>
    </row>
    <row r="8" spans="1:21" ht="15" customHeight="1" x14ac:dyDescent="0.35">
      <c r="A8" s="3">
        <v>11</v>
      </c>
      <c r="B8" s="29" t="s">
        <v>114</v>
      </c>
      <c r="C8" s="3" t="s">
        <v>115</v>
      </c>
      <c r="D8" s="3" t="s">
        <v>116</v>
      </c>
      <c r="E8" s="3">
        <v>2022</v>
      </c>
      <c r="F8" s="3" t="s">
        <v>117</v>
      </c>
      <c r="G8" s="3" t="s">
        <v>118</v>
      </c>
      <c r="H8" s="157" t="s">
        <v>119</v>
      </c>
      <c r="I8" s="3" t="s">
        <v>63</v>
      </c>
      <c r="J8" s="41" t="s">
        <v>64</v>
      </c>
      <c r="K8" s="3" t="s">
        <v>120</v>
      </c>
      <c r="L8" s="3" t="s">
        <v>121</v>
      </c>
      <c r="M8" s="3" t="s">
        <v>49</v>
      </c>
      <c r="N8" s="3">
        <v>6</v>
      </c>
      <c r="P8" s="3">
        <v>43</v>
      </c>
      <c r="Q8" s="3" t="s">
        <v>3</v>
      </c>
      <c r="R8" s="3" t="s">
        <v>4</v>
      </c>
      <c r="T8" s="113" t="s">
        <v>6715</v>
      </c>
      <c r="U8" s="77">
        <f>SUM(U2:U7)</f>
        <v>50</v>
      </c>
    </row>
    <row r="9" spans="1:21" ht="15" customHeight="1" x14ac:dyDescent="0.35">
      <c r="A9" s="3">
        <v>12</v>
      </c>
      <c r="B9" s="3" t="s">
        <v>122</v>
      </c>
      <c r="C9" s="3" t="s">
        <v>123</v>
      </c>
      <c r="D9" s="3" t="s">
        <v>59</v>
      </c>
      <c r="E9" s="3">
        <v>2021</v>
      </c>
      <c r="F9" s="3" t="s">
        <v>124</v>
      </c>
      <c r="G9" s="3" t="s">
        <v>125</v>
      </c>
      <c r="H9" s="157" t="s">
        <v>126</v>
      </c>
      <c r="I9" s="3" t="s">
        <v>63</v>
      </c>
      <c r="J9" s="41" t="s">
        <v>64</v>
      </c>
      <c r="K9" s="3" t="s">
        <v>127</v>
      </c>
      <c r="L9" s="3" t="s">
        <v>128</v>
      </c>
      <c r="M9" s="3" t="s">
        <v>49</v>
      </c>
      <c r="N9" s="3">
        <v>9</v>
      </c>
      <c r="P9" s="3">
        <v>162</v>
      </c>
      <c r="Q9" s="3" t="s">
        <v>3</v>
      </c>
      <c r="R9" s="3" t="s">
        <v>4</v>
      </c>
    </row>
    <row r="10" spans="1:21" ht="15" customHeight="1" x14ac:dyDescent="0.35">
      <c r="A10" s="3">
        <v>13</v>
      </c>
      <c r="B10" s="3" t="s">
        <v>129</v>
      </c>
      <c r="C10" s="3" t="s">
        <v>130</v>
      </c>
      <c r="D10" s="3" t="s">
        <v>131</v>
      </c>
      <c r="E10" s="3">
        <v>2018</v>
      </c>
      <c r="F10" s="3" t="s">
        <v>132</v>
      </c>
      <c r="G10" s="3" t="s">
        <v>133</v>
      </c>
      <c r="H10" s="157" t="s">
        <v>134</v>
      </c>
      <c r="I10" s="3" t="s">
        <v>63</v>
      </c>
      <c r="J10" s="29" t="s">
        <v>305</v>
      </c>
      <c r="K10" s="3" t="s">
        <v>135</v>
      </c>
      <c r="L10" s="3" t="s">
        <v>136</v>
      </c>
      <c r="M10" s="3" t="s">
        <v>49</v>
      </c>
      <c r="N10" s="3">
        <v>7</v>
      </c>
      <c r="P10" s="3">
        <v>14</v>
      </c>
      <c r="Q10" s="3" t="s">
        <v>3</v>
      </c>
      <c r="R10" s="3" t="s">
        <v>4</v>
      </c>
    </row>
    <row r="11" spans="1:21" ht="15" customHeight="1" x14ac:dyDescent="0.35">
      <c r="A11" s="3">
        <v>17</v>
      </c>
      <c r="B11" s="3" t="s">
        <v>160</v>
      </c>
      <c r="C11" s="3" t="s">
        <v>161</v>
      </c>
      <c r="D11" s="3" t="s">
        <v>162</v>
      </c>
      <c r="E11" s="3">
        <v>2016</v>
      </c>
      <c r="F11" s="3" t="s">
        <v>163</v>
      </c>
      <c r="G11" s="3" t="s">
        <v>164</v>
      </c>
      <c r="I11" s="3" t="s">
        <v>46</v>
      </c>
      <c r="J11" s="41" t="s">
        <v>328</v>
      </c>
      <c r="K11" s="3" t="s">
        <v>165</v>
      </c>
      <c r="L11" s="3" t="s">
        <v>166</v>
      </c>
      <c r="M11" s="3" t="s">
        <v>49</v>
      </c>
      <c r="N11" s="3">
        <v>36</v>
      </c>
      <c r="P11" s="3">
        <v>78</v>
      </c>
      <c r="Q11" s="3" t="s">
        <v>3</v>
      </c>
      <c r="R11" s="3" t="s">
        <v>4</v>
      </c>
    </row>
    <row r="12" spans="1:21" ht="15" customHeight="1" x14ac:dyDescent="0.35">
      <c r="A12" s="3">
        <v>18</v>
      </c>
      <c r="B12" s="3" t="s">
        <v>167</v>
      </c>
      <c r="D12" s="3" t="s">
        <v>42</v>
      </c>
      <c r="E12" s="3">
        <v>2020</v>
      </c>
      <c r="F12" s="3" t="s">
        <v>168</v>
      </c>
      <c r="G12" s="3" t="s">
        <v>169</v>
      </c>
      <c r="H12" s="157" t="s">
        <v>170</v>
      </c>
      <c r="I12" s="3" t="s">
        <v>46</v>
      </c>
      <c r="J12" s="41" t="s">
        <v>441</v>
      </c>
      <c r="K12" s="3" t="s">
        <v>171</v>
      </c>
      <c r="L12" s="3" t="s">
        <v>172</v>
      </c>
      <c r="M12" s="3" t="s">
        <v>49</v>
      </c>
      <c r="N12" s="3">
        <v>3</v>
      </c>
      <c r="P12" s="3">
        <v>20</v>
      </c>
      <c r="Q12" s="3" t="s">
        <v>3</v>
      </c>
      <c r="R12" s="3" t="s">
        <v>4</v>
      </c>
    </row>
    <row r="13" spans="1:21" ht="15" customHeight="1" x14ac:dyDescent="0.35">
      <c r="A13" s="3">
        <v>19</v>
      </c>
      <c r="B13" s="3" t="s">
        <v>173</v>
      </c>
      <c r="C13" s="3" t="s">
        <v>174</v>
      </c>
      <c r="D13" s="3" t="s">
        <v>131</v>
      </c>
      <c r="E13" s="3">
        <v>2020</v>
      </c>
      <c r="F13" s="3" t="s">
        <v>175</v>
      </c>
      <c r="G13" s="3" t="s">
        <v>176</v>
      </c>
      <c r="H13" s="157" t="s">
        <v>177</v>
      </c>
      <c r="I13" s="3" t="s">
        <v>63</v>
      </c>
      <c r="J13" s="29" t="s">
        <v>305</v>
      </c>
      <c r="K13" s="3" t="s">
        <v>178</v>
      </c>
      <c r="L13" s="3" t="s">
        <v>179</v>
      </c>
      <c r="M13" s="3" t="s">
        <v>49</v>
      </c>
      <c r="N13" s="3">
        <v>15</v>
      </c>
      <c r="P13" s="3">
        <v>86</v>
      </c>
      <c r="Q13" s="3" t="s">
        <v>3</v>
      </c>
      <c r="R13" s="3" t="s">
        <v>4</v>
      </c>
    </row>
    <row r="14" spans="1:21" ht="15" customHeight="1" x14ac:dyDescent="0.35">
      <c r="A14" s="3">
        <v>25</v>
      </c>
      <c r="B14" s="3" t="s">
        <v>215</v>
      </c>
      <c r="C14" s="3" t="s">
        <v>216</v>
      </c>
      <c r="D14" s="3" t="s">
        <v>217</v>
      </c>
      <c r="E14" s="3">
        <v>2019</v>
      </c>
      <c r="F14" s="3" t="s">
        <v>218</v>
      </c>
      <c r="G14" s="3" t="s">
        <v>219</v>
      </c>
      <c r="H14" s="157" t="s">
        <v>220</v>
      </c>
      <c r="I14" s="3" t="s">
        <v>46</v>
      </c>
      <c r="J14" s="29" t="s">
        <v>313</v>
      </c>
      <c r="K14" s="3" t="s">
        <v>221</v>
      </c>
      <c r="L14" s="3" t="s">
        <v>222</v>
      </c>
      <c r="M14" s="3" t="s">
        <v>49</v>
      </c>
      <c r="N14" s="3">
        <v>23</v>
      </c>
      <c r="P14" s="3">
        <v>13</v>
      </c>
      <c r="Q14" s="3" t="s">
        <v>3</v>
      </c>
      <c r="R14" s="3" t="s">
        <v>4</v>
      </c>
    </row>
    <row r="15" spans="1:21" ht="15" customHeight="1" x14ac:dyDescent="0.35">
      <c r="A15" s="3">
        <v>27</v>
      </c>
      <c r="B15" s="3" t="s">
        <v>228</v>
      </c>
      <c r="C15" s="3" t="s">
        <v>229</v>
      </c>
      <c r="D15" s="3" t="s">
        <v>230</v>
      </c>
      <c r="E15" s="3">
        <v>2020</v>
      </c>
      <c r="F15" s="3" t="s">
        <v>231</v>
      </c>
      <c r="G15" s="3" t="s">
        <v>232</v>
      </c>
      <c r="H15" s="157" t="s">
        <v>233</v>
      </c>
      <c r="I15" s="3" t="s">
        <v>46</v>
      </c>
      <c r="J15" s="29" t="s">
        <v>313</v>
      </c>
      <c r="K15" s="3" t="s">
        <v>234</v>
      </c>
      <c r="L15" s="3" t="s">
        <v>235</v>
      </c>
      <c r="M15" s="3" t="s">
        <v>49</v>
      </c>
      <c r="N15" s="3">
        <v>1</v>
      </c>
      <c r="P15" s="3">
        <v>24</v>
      </c>
      <c r="Q15" s="3" t="s">
        <v>3</v>
      </c>
      <c r="R15" s="3" t="s">
        <v>4</v>
      </c>
    </row>
    <row r="16" spans="1:21" ht="15" customHeight="1" x14ac:dyDescent="0.35">
      <c r="A16" s="3">
        <v>28</v>
      </c>
      <c r="B16" s="3" t="s">
        <v>236</v>
      </c>
      <c r="C16" s="3" t="s">
        <v>237</v>
      </c>
      <c r="D16" s="3" t="s">
        <v>238</v>
      </c>
      <c r="E16" s="3">
        <v>2015</v>
      </c>
      <c r="F16" s="3" t="s">
        <v>239</v>
      </c>
      <c r="G16" s="3" t="s">
        <v>240</v>
      </c>
      <c r="I16" s="3" t="s">
        <v>46</v>
      </c>
      <c r="J16" s="41" t="s">
        <v>328</v>
      </c>
      <c r="K16" s="3" t="s">
        <v>241</v>
      </c>
      <c r="L16" s="3" t="s">
        <v>242</v>
      </c>
      <c r="M16" s="3" t="s">
        <v>49</v>
      </c>
      <c r="N16" s="3">
        <v>20</v>
      </c>
      <c r="P16" s="3">
        <v>43</v>
      </c>
      <c r="Q16" s="3" t="s">
        <v>3</v>
      </c>
      <c r="R16" s="3" t="s">
        <v>4</v>
      </c>
    </row>
    <row r="17" spans="1:18" ht="15" customHeight="1" x14ac:dyDescent="0.35">
      <c r="A17" s="3">
        <v>29</v>
      </c>
      <c r="B17" s="3" t="s">
        <v>243</v>
      </c>
      <c r="C17" s="3" t="s">
        <v>244</v>
      </c>
      <c r="D17" s="3" t="s">
        <v>245</v>
      </c>
      <c r="E17" s="3">
        <v>2021</v>
      </c>
      <c r="F17" s="3" t="s">
        <v>246</v>
      </c>
      <c r="G17" s="3" t="s">
        <v>247</v>
      </c>
      <c r="H17" s="214" t="s">
        <v>5771</v>
      </c>
      <c r="I17" s="3" t="s">
        <v>46</v>
      </c>
      <c r="J17" s="29" t="s">
        <v>313</v>
      </c>
      <c r="M17" s="3" t="s">
        <v>49</v>
      </c>
      <c r="N17" s="3">
        <v>0</v>
      </c>
      <c r="Q17" s="3" t="s">
        <v>3</v>
      </c>
      <c r="R17" s="3" t="s">
        <v>4</v>
      </c>
    </row>
    <row r="18" spans="1:18" ht="15" customHeight="1" x14ac:dyDescent="0.35">
      <c r="A18" s="3">
        <v>30</v>
      </c>
      <c r="B18" s="3" t="s">
        <v>248</v>
      </c>
      <c r="C18" s="3" t="s">
        <v>249</v>
      </c>
      <c r="D18" s="3" t="s">
        <v>245</v>
      </c>
      <c r="E18" s="3">
        <v>2021</v>
      </c>
      <c r="F18" s="3" t="s">
        <v>250</v>
      </c>
      <c r="G18" s="3" t="s">
        <v>251</v>
      </c>
      <c r="H18" s="214" t="s">
        <v>5772</v>
      </c>
      <c r="I18" s="3" t="s">
        <v>46</v>
      </c>
      <c r="J18" s="29" t="s">
        <v>313</v>
      </c>
      <c r="M18" s="3" t="s">
        <v>49</v>
      </c>
      <c r="N18" s="3">
        <v>0</v>
      </c>
      <c r="Q18" s="3" t="s">
        <v>3</v>
      </c>
      <c r="R18" s="3" t="s">
        <v>4</v>
      </c>
    </row>
    <row r="19" spans="1:18" ht="15" customHeight="1" x14ac:dyDescent="0.35">
      <c r="A19" s="3">
        <v>31</v>
      </c>
      <c r="B19" s="3" t="s">
        <v>252</v>
      </c>
      <c r="C19" s="3" t="s">
        <v>253</v>
      </c>
      <c r="D19" s="3" t="s">
        <v>254</v>
      </c>
      <c r="E19" s="3">
        <v>2017</v>
      </c>
      <c r="F19" s="3" t="s">
        <v>255</v>
      </c>
      <c r="G19" s="3" t="s">
        <v>256</v>
      </c>
      <c r="H19" s="215" t="s">
        <v>5773</v>
      </c>
      <c r="I19" s="3" t="s">
        <v>46</v>
      </c>
      <c r="J19" s="29" t="s">
        <v>313</v>
      </c>
      <c r="L19" s="3" t="s">
        <v>257</v>
      </c>
      <c r="M19" s="3" t="s">
        <v>49</v>
      </c>
      <c r="N19" s="3">
        <v>5</v>
      </c>
      <c r="P19" s="3">
        <v>9</v>
      </c>
      <c r="Q19" s="3" t="s">
        <v>3</v>
      </c>
      <c r="R19" s="3" t="s">
        <v>4</v>
      </c>
    </row>
    <row r="20" spans="1:18" ht="15" customHeight="1" x14ac:dyDescent="0.35">
      <c r="A20" s="3">
        <v>32</v>
      </c>
      <c r="B20" s="3" t="s">
        <v>258</v>
      </c>
      <c r="C20" s="3" t="s">
        <v>259</v>
      </c>
      <c r="D20" s="3" t="s">
        <v>260</v>
      </c>
      <c r="E20" s="3">
        <v>2019</v>
      </c>
      <c r="F20" s="3" t="s">
        <v>261</v>
      </c>
      <c r="G20" s="3" t="s">
        <v>262</v>
      </c>
      <c r="H20" s="216" t="s">
        <v>5774</v>
      </c>
      <c r="I20" s="3" t="s">
        <v>46</v>
      </c>
      <c r="J20" s="29" t="s">
        <v>313</v>
      </c>
      <c r="L20" s="3" t="s">
        <v>263</v>
      </c>
      <c r="M20" s="3" t="s">
        <v>49</v>
      </c>
      <c r="N20" s="3">
        <v>2</v>
      </c>
      <c r="P20" s="3">
        <v>13</v>
      </c>
      <c r="Q20" s="3" t="s">
        <v>3</v>
      </c>
      <c r="R20" s="3" t="s">
        <v>4</v>
      </c>
    </row>
    <row r="21" spans="1:18" ht="15" customHeight="1" x14ac:dyDescent="0.35">
      <c r="A21" s="3">
        <v>33</v>
      </c>
      <c r="B21" s="3" t="s">
        <v>264</v>
      </c>
      <c r="C21" s="3" t="s">
        <v>265</v>
      </c>
      <c r="D21" s="3" t="s">
        <v>266</v>
      </c>
      <c r="E21" s="3">
        <v>2021</v>
      </c>
      <c r="F21" s="3" t="s">
        <v>267</v>
      </c>
      <c r="G21" s="3" t="s">
        <v>268</v>
      </c>
      <c r="H21" s="158" t="s">
        <v>5775</v>
      </c>
      <c r="I21" s="3" t="s">
        <v>63</v>
      </c>
      <c r="J21" s="29" t="s">
        <v>290</v>
      </c>
      <c r="L21" s="3" t="s">
        <v>269</v>
      </c>
      <c r="M21" s="3" t="s">
        <v>49</v>
      </c>
      <c r="P21" s="3">
        <v>22</v>
      </c>
      <c r="Q21" s="3" t="s">
        <v>3</v>
      </c>
      <c r="R21" s="3" t="s">
        <v>4</v>
      </c>
    </row>
    <row r="22" spans="1:18" ht="15" customHeight="1" x14ac:dyDescent="0.35">
      <c r="A22" s="3">
        <v>34</v>
      </c>
      <c r="B22" s="3" t="s">
        <v>270</v>
      </c>
      <c r="C22" s="3" t="s">
        <v>271</v>
      </c>
      <c r="D22" s="3" t="s">
        <v>272</v>
      </c>
      <c r="E22" s="3">
        <v>2017</v>
      </c>
      <c r="F22" s="3" t="s">
        <v>273</v>
      </c>
      <c r="G22" s="3" t="s">
        <v>274</v>
      </c>
      <c r="H22" s="216" t="s">
        <v>5776</v>
      </c>
      <c r="I22" s="3" t="s">
        <v>46</v>
      </c>
      <c r="J22" s="29" t="s">
        <v>313</v>
      </c>
      <c r="L22" s="3" t="s">
        <v>275</v>
      </c>
      <c r="M22" s="3" t="s">
        <v>49</v>
      </c>
      <c r="N22" s="3">
        <v>5</v>
      </c>
      <c r="P22" s="3">
        <v>34</v>
      </c>
      <c r="Q22" s="3" t="s">
        <v>3</v>
      </c>
      <c r="R22" s="3" t="s">
        <v>4</v>
      </c>
    </row>
    <row r="23" spans="1:18" ht="15" customHeight="1" x14ac:dyDescent="0.35">
      <c r="A23" s="3">
        <v>36</v>
      </c>
      <c r="B23" s="3" t="s">
        <v>280</v>
      </c>
      <c r="C23" s="3" t="s">
        <v>281</v>
      </c>
      <c r="D23" s="3" t="s">
        <v>282</v>
      </c>
      <c r="E23" s="3">
        <v>2019</v>
      </c>
      <c r="F23" s="3" t="s">
        <v>283</v>
      </c>
      <c r="G23" s="3" t="s">
        <v>284</v>
      </c>
      <c r="I23" s="3" t="s">
        <v>46</v>
      </c>
      <c r="J23" s="29" t="s">
        <v>5560</v>
      </c>
      <c r="K23" s="3" t="s">
        <v>285</v>
      </c>
      <c r="M23" s="3" t="s">
        <v>49</v>
      </c>
      <c r="N23" s="3">
        <v>3</v>
      </c>
      <c r="Q23" s="3" t="s">
        <v>3</v>
      </c>
      <c r="R23" s="3" t="s">
        <v>4</v>
      </c>
    </row>
    <row r="24" spans="1:18" ht="15" customHeight="1" x14ac:dyDescent="0.35">
      <c r="A24" s="3">
        <v>38</v>
      </c>
      <c r="B24" s="3" t="s">
        <v>292</v>
      </c>
      <c r="C24" s="3" t="s">
        <v>293</v>
      </c>
      <c r="D24" s="3" t="s">
        <v>294</v>
      </c>
      <c r="E24" s="3" t="s">
        <v>295</v>
      </c>
      <c r="F24" s="3" t="s">
        <v>296</v>
      </c>
      <c r="G24" s="3" t="s">
        <v>297</v>
      </c>
      <c r="H24" s="158" t="s">
        <v>5777</v>
      </c>
      <c r="I24" s="3" t="s">
        <v>46</v>
      </c>
      <c r="J24" s="29" t="s">
        <v>305</v>
      </c>
      <c r="L24" s="3" t="s">
        <v>299</v>
      </c>
      <c r="M24" s="3" t="s">
        <v>49</v>
      </c>
      <c r="N24" s="3">
        <v>1</v>
      </c>
      <c r="P24" s="3">
        <v>7</v>
      </c>
      <c r="Q24" s="3" t="s">
        <v>5</v>
      </c>
      <c r="R24" s="3" t="s">
        <v>4</v>
      </c>
    </row>
    <row r="25" spans="1:18" ht="15" customHeight="1" x14ac:dyDescent="0.35">
      <c r="A25" s="3">
        <v>39</v>
      </c>
      <c r="B25" s="3" t="s">
        <v>300</v>
      </c>
      <c r="C25" s="3" t="s">
        <v>301</v>
      </c>
      <c r="D25" s="3" t="s">
        <v>131</v>
      </c>
      <c r="E25" s="3" t="s">
        <v>302</v>
      </c>
      <c r="F25" s="3" t="s">
        <v>303</v>
      </c>
      <c r="G25" s="3" t="s">
        <v>304</v>
      </c>
      <c r="H25" s="158" t="s">
        <v>5778</v>
      </c>
      <c r="I25" s="3" t="s">
        <v>63</v>
      </c>
      <c r="J25" s="29" t="s">
        <v>305</v>
      </c>
      <c r="L25" s="3" t="s">
        <v>306</v>
      </c>
      <c r="M25" s="3" t="s">
        <v>49</v>
      </c>
      <c r="N25" s="3">
        <v>7</v>
      </c>
      <c r="P25" s="3">
        <v>43</v>
      </c>
      <c r="Q25" s="3" t="s">
        <v>5</v>
      </c>
      <c r="R25" s="3" t="s">
        <v>4</v>
      </c>
    </row>
    <row r="26" spans="1:18" ht="15" customHeight="1" x14ac:dyDescent="0.35">
      <c r="A26" s="3">
        <v>40</v>
      </c>
      <c r="B26" s="3" t="s">
        <v>307</v>
      </c>
      <c r="C26" s="3" t="s">
        <v>308</v>
      </c>
      <c r="D26" s="3" t="s">
        <v>309</v>
      </c>
      <c r="E26" s="3" t="s">
        <v>310</v>
      </c>
      <c r="F26" s="3" t="s">
        <v>311</v>
      </c>
      <c r="G26" s="3" t="s">
        <v>312</v>
      </c>
      <c r="H26" s="216" t="s">
        <v>5779</v>
      </c>
      <c r="I26" s="3" t="s">
        <v>46</v>
      </c>
      <c r="J26" s="29" t="s">
        <v>313</v>
      </c>
      <c r="L26" s="3" t="s">
        <v>314</v>
      </c>
      <c r="M26" s="3" t="s">
        <v>49</v>
      </c>
      <c r="N26" s="3">
        <v>8</v>
      </c>
      <c r="P26" s="3">
        <v>5</v>
      </c>
      <c r="Q26" s="3" t="s">
        <v>5</v>
      </c>
      <c r="R26" s="3" t="s">
        <v>4</v>
      </c>
    </row>
    <row r="27" spans="1:18" ht="15" customHeight="1" x14ac:dyDescent="0.35">
      <c r="A27" s="3">
        <v>43</v>
      </c>
      <c r="B27" s="3" t="s">
        <v>330</v>
      </c>
      <c r="C27" s="3" t="s">
        <v>331</v>
      </c>
      <c r="D27" s="3" t="s">
        <v>332</v>
      </c>
      <c r="E27" s="3" t="s">
        <v>333</v>
      </c>
      <c r="F27" s="3" t="s">
        <v>334</v>
      </c>
      <c r="G27" s="3" t="s">
        <v>335</v>
      </c>
      <c r="H27" s="216" t="s">
        <v>5780</v>
      </c>
      <c r="I27" s="3" t="s">
        <v>63</v>
      </c>
      <c r="J27" s="29" t="s">
        <v>290</v>
      </c>
      <c r="L27" s="3" t="s">
        <v>336</v>
      </c>
      <c r="M27" s="3" t="s">
        <v>49</v>
      </c>
      <c r="N27" s="3">
        <v>9</v>
      </c>
      <c r="P27" s="3">
        <v>25</v>
      </c>
      <c r="Q27" s="3" t="s">
        <v>5</v>
      </c>
      <c r="R27" s="3" t="s">
        <v>4</v>
      </c>
    </row>
    <row r="28" spans="1:18" ht="15" customHeight="1" x14ac:dyDescent="0.35">
      <c r="A28" s="3">
        <v>44</v>
      </c>
      <c r="B28" s="3" t="s">
        <v>337</v>
      </c>
      <c r="C28" s="3" t="s">
        <v>338</v>
      </c>
      <c r="D28" s="3" t="s">
        <v>339</v>
      </c>
      <c r="E28" s="3" t="s">
        <v>325</v>
      </c>
      <c r="F28" s="3" t="s">
        <v>340</v>
      </c>
      <c r="G28" s="3" t="s">
        <v>341</v>
      </c>
      <c r="H28" s="158" t="s">
        <v>5781</v>
      </c>
      <c r="I28" s="3" t="s">
        <v>46</v>
      </c>
      <c r="J28" s="29" t="s">
        <v>313</v>
      </c>
      <c r="L28" s="3" t="s">
        <v>342</v>
      </c>
      <c r="M28" s="3" t="s">
        <v>49</v>
      </c>
      <c r="N28" s="3">
        <v>8</v>
      </c>
      <c r="P28" s="3">
        <v>27</v>
      </c>
      <c r="Q28" s="3" t="s">
        <v>5</v>
      </c>
      <c r="R28" s="3" t="s">
        <v>4</v>
      </c>
    </row>
    <row r="29" spans="1:18" ht="15" customHeight="1" x14ac:dyDescent="0.35">
      <c r="A29" s="3">
        <v>46</v>
      </c>
      <c r="B29" s="3" t="s">
        <v>351</v>
      </c>
      <c r="C29" s="3" t="s">
        <v>352</v>
      </c>
      <c r="D29" s="3" t="s">
        <v>353</v>
      </c>
      <c r="E29" s="3" t="s">
        <v>302</v>
      </c>
      <c r="F29" s="3" t="s">
        <v>354</v>
      </c>
      <c r="G29" s="3" t="s">
        <v>355</v>
      </c>
      <c r="I29" s="3" t="s">
        <v>46</v>
      </c>
      <c r="J29" s="29" t="s">
        <v>356</v>
      </c>
      <c r="K29" s="3" t="s">
        <v>357</v>
      </c>
      <c r="M29" s="3" t="s">
        <v>49</v>
      </c>
      <c r="N29" s="3">
        <v>3</v>
      </c>
      <c r="P29" s="3">
        <v>15</v>
      </c>
      <c r="Q29" s="3" t="s">
        <v>5</v>
      </c>
      <c r="R29" s="3" t="s">
        <v>4</v>
      </c>
    </row>
    <row r="30" spans="1:18" ht="15" customHeight="1" x14ac:dyDescent="0.35">
      <c r="A30" s="3">
        <v>48</v>
      </c>
      <c r="B30" s="3" t="s">
        <v>364</v>
      </c>
      <c r="C30" s="3" t="s">
        <v>365</v>
      </c>
      <c r="D30" s="3" t="s">
        <v>131</v>
      </c>
      <c r="E30" s="3" t="s">
        <v>302</v>
      </c>
      <c r="F30" s="3" t="s">
        <v>366</v>
      </c>
      <c r="G30" s="3" t="s">
        <v>367</v>
      </c>
      <c r="H30" s="216" t="s">
        <v>5783</v>
      </c>
      <c r="I30" s="3" t="s">
        <v>63</v>
      </c>
      <c r="J30" s="29" t="s">
        <v>305</v>
      </c>
      <c r="L30" s="3" t="s">
        <v>368</v>
      </c>
      <c r="M30" s="3" t="s">
        <v>49</v>
      </c>
      <c r="N30" s="3">
        <v>4</v>
      </c>
      <c r="P30" s="3">
        <v>24</v>
      </c>
      <c r="Q30" s="3" t="s">
        <v>5</v>
      </c>
      <c r="R30" s="3" t="s">
        <v>4</v>
      </c>
    </row>
    <row r="31" spans="1:18" ht="15" customHeight="1" x14ac:dyDescent="0.35">
      <c r="A31" s="3">
        <v>49</v>
      </c>
      <c r="B31" s="3" t="s">
        <v>369</v>
      </c>
      <c r="C31" s="3" t="s">
        <v>370</v>
      </c>
      <c r="D31" s="3" t="s">
        <v>371</v>
      </c>
      <c r="E31" s="3" t="s">
        <v>288</v>
      </c>
      <c r="F31" s="3" t="s">
        <v>372</v>
      </c>
      <c r="G31" s="3" t="s">
        <v>373</v>
      </c>
      <c r="H31" s="158" t="s">
        <v>5784</v>
      </c>
      <c r="I31" s="3" t="s">
        <v>63</v>
      </c>
      <c r="J31" s="29" t="s">
        <v>362</v>
      </c>
      <c r="L31" s="3" t="s">
        <v>374</v>
      </c>
      <c r="M31" s="3" t="s">
        <v>49</v>
      </c>
      <c r="N31" s="3">
        <v>3</v>
      </c>
      <c r="P31" s="3">
        <v>7</v>
      </c>
      <c r="Q31" s="3" t="s">
        <v>5</v>
      </c>
      <c r="R31" s="3" t="s">
        <v>4</v>
      </c>
    </row>
    <row r="32" spans="1:18" ht="15" customHeight="1" x14ac:dyDescent="0.35">
      <c r="A32" s="3">
        <v>50</v>
      </c>
      <c r="B32" s="3" t="s">
        <v>375</v>
      </c>
      <c r="C32" s="3" t="s">
        <v>376</v>
      </c>
      <c r="D32" s="3" t="s">
        <v>377</v>
      </c>
      <c r="E32" s="3" t="s">
        <v>302</v>
      </c>
      <c r="F32" s="3" t="s">
        <v>378</v>
      </c>
      <c r="G32" s="3" t="s">
        <v>379</v>
      </c>
      <c r="I32" s="3" t="s">
        <v>46</v>
      </c>
      <c r="J32" s="41" t="s">
        <v>5559</v>
      </c>
      <c r="L32" s="3" t="s">
        <v>381</v>
      </c>
      <c r="M32" s="3" t="s">
        <v>49</v>
      </c>
      <c r="P32" s="3">
        <v>16</v>
      </c>
      <c r="Q32" s="3" t="s">
        <v>5</v>
      </c>
      <c r="R32" s="3" t="s">
        <v>4</v>
      </c>
    </row>
    <row r="33" spans="1:18" s="158" customFormat="1" ht="15" customHeight="1" x14ac:dyDescent="0.35">
      <c r="A33" s="157">
        <v>51</v>
      </c>
      <c r="B33" s="217" t="s">
        <v>382</v>
      </c>
      <c r="C33" s="157" t="s">
        <v>383</v>
      </c>
      <c r="D33" s="157" t="s">
        <v>384</v>
      </c>
      <c r="E33" s="157" t="s">
        <v>310</v>
      </c>
      <c r="F33" s="157" t="s">
        <v>385</v>
      </c>
      <c r="G33" s="157" t="s">
        <v>386</v>
      </c>
      <c r="H33" s="158" t="s">
        <v>5943</v>
      </c>
      <c r="I33" s="157" t="s">
        <v>63</v>
      </c>
      <c r="J33" s="217" t="s">
        <v>290</v>
      </c>
      <c r="L33" s="157" t="s">
        <v>387</v>
      </c>
      <c r="M33" s="157" t="s">
        <v>49</v>
      </c>
      <c r="N33" s="157">
        <v>9</v>
      </c>
      <c r="P33" s="157">
        <v>23</v>
      </c>
      <c r="Q33" s="157" t="s">
        <v>5</v>
      </c>
      <c r="R33" s="157" t="s">
        <v>4</v>
      </c>
    </row>
    <row r="34" spans="1:18" ht="15" customHeight="1" x14ac:dyDescent="0.35">
      <c r="A34" s="3">
        <v>52</v>
      </c>
      <c r="B34" s="3" t="s">
        <v>388</v>
      </c>
      <c r="C34" s="3" t="s">
        <v>389</v>
      </c>
      <c r="D34" s="3" t="s">
        <v>131</v>
      </c>
      <c r="E34" s="3" t="s">
        <v>302</v>
      </c>
      <c r="F34" s="3" t="s">
        <v>390</v>
      </c>
      <c r="G34" s="3" t="s">
        <v>391</v>
      </c>
      <c r="H34" s="158" t="s">
        <v>5785</v>
      </c>
      <c r="I34" s="3" t="s">
        <v>63</v>
      </c>
      <c r="J34" s="29" t="s">
        <v>305</v>
      </c>
      <c r="L34" s="3" t="s">
        <v>392</v>
      </c>
      <c r="M34" s="3" t="s">
        <v>49</v>
      </c>
      <c r="N34" s="3">
        <v>7</v>
      </c>
      <c r="P34" s="3">
        <v>43</v>
      </c>
      <c r="Q34" s="3" t="s">
        <v>5</v>
      </c>
      <c r="R34" s="3" t="s">
        <v>4</v>
      </c>
    </row>
    <row r="35" spans="1:18" ht="15" customHeight="1" x14ac:dyDescent="0.35">
      <c r="A35" s="3">
        <v>54</v>
      </c>
      <c r="B35" s="3" t="s">
        <v>401</v>
      </c>
      <c r="C35" s="3" t="s">
        <v>402</v>
      </c>
      <c r="D35" s="3" t="s">
        <v>131</v>
      </c>
      <c r="E35" s="3" t="s">
        <v>325</v>
      </c>
      <c r="F35" s="3" t="s">
        <v>403</v>
      </c>
      <c r="G35" s="3" t="s">
        <v>404</v>
      </c>
      <c r="H35" s="158" t="s">
        <v>5786</v>
      </c>
      <c r="I35" s="3" t="s">
        <v>63</v>
      </c>
      <c r="J35" s="29" t="s">
        <v>305</v>
      </c>
      <c r="L35" s="3" t="s">
        <v>405</v>
      </c>
      <c r="M35" s="3" t="s">
        <v>49</v>
      </c>
      <c r="N35" s="3">
        <v>6</v>
      </c>
      <c r="P35" s="3">
        <v>32</v>
      </c>
      <c r="Q35" s="3" t="s">
        <v>5</v>
      </c>
      <c r="R35" s="3" t="s">
        <v>4</v>
      </c>
    </row>
    <row r="36" spans="1:18" ht="15" customHeight="1" x14ac:dyDescent="0.35">
      <c r="A36" s="3">
        <v>55</v>
      </c>
      <c r="B36" s="3" t="s">
        <v>406</v>
      </c>
      <c r="C36" s="3" t="s">
        <v>407</v>
      </c>
      <c r="D36" s="3" t="s">
        <v>408</v>
      </c>
      <c r="E36" s="3" t="s">
        <v>346</v>
      </c>
      <c r="F36" s="3" t="s">
        <v>409</v>
      </c>
      <c r="G36" s="3" t="s">
        <v>410</v>
      </c>
      <c r="H36" s="216" t="s">
        <v>5782</v>
      </c>
      <c r="I36" s="3" t="s">
        <v>46</v>
      </c>
      <c r="J36" s="29" t="s">
        <v>313</v>
      </c>
      <c r="L36" s="3" t="s">
        <v>411</v>
      </c>
      <c r="M36" s="3" t="s">
        <v>49</v>
      </c>
      <c r="P36" s="3">
        <v>4</v>
      </c>
      <c r="Q36" s="3" t="s">
        <v>5</v>
      </c>
      <c r="R36" s="3" t="s">
        <v>4</v>
      </c>
    </row>
    <row r="37" spans="1:18" ht="15" customHeight="1" x14ac:dyDescent="0.35">
      <c r="A37" s="3">
        <v>57</v>
      </c>
      <c r="B37" s="3" t="s">
        <v>421</v>
      </c>
      <c r="D37" s="3" t="s">
        <v>422</v>
      </c>
      <c r="E37" s="3">
        <v>2018</v>
      </c>
      <c r="F37" s="3" t="s">
        <v>423</v>
      </c>
      <c r="G37" s="3" t="s">
        <v>424</v>
      </c>
      <c r="I37" s="3" t="s">
        <v>46</v>
      </c>
      <c r="J37" s="40" t="s">
        <v>6469</v>
      </c>
      <c r="K37" s="3" t="s">
        <v>425</v>
      </c>
      <c r="M37" s="3" t="s">
        <v>49</v>
      </c>
      <c r="P37" s="3">
        <v>12</v>
      </c>
      <c r="Q37" s="3" t="s">
        <v>5</v>
      </c>
      <c r="R37" s="3" t="s">
        <v>4</v>
      </c>
    </row>
    <row r="38" spans="1:18" ht="15" customHeight="1" x14ac:dyDescent="0.35">
      <c r="A38" s="3">
        <v>59</v>
      </c>
      <c r="B38" s="29" t="s">
        <v>431</v>
      </c>
      <c r="D38" s="5" t="s">
        <v>5050</v>
      </c>
      <c r="E38" s="3">
        <v>2015</v>
      </c>
      <c r="F38" s="3" t="s">
        <v>433</v>
      </c>
      <c r="G38" s="3" t="s">
        <v>434</v>
      </c>
      <c r="I38" s="3" t="s">
        <v>46</v>
      </c>
      <c r="J38" s="41" t="s">
        <v>328</v>
      </c>
      <c r="K38" s="3" t="s">
        <v>435</v>
      </c>
      <c r="M38" s="3" t="s">
        <v>49</v>
      </c>
      <c r="N38" s="3">
        <v>2</v>
      </c>
      <c r="P38" s="3">
        <v>16</v>
      </c>
      <c r="Q38" s="3" t="s">
        <v>5</v>
      </c>
      <c r="R38" s="3" t="s">
        <v>4</v>
      </c>
    </row>
    <row r="39" spans="1:18" s="28" customFormat="1" ht="16.5" customHeight="1" x14ac:dyDescent="0.35">
      <c r="A39" s="3">
        <v>60</v>
      </c>
      <c r="B39" s="3" t="s">
        <v>436</v>
      </c>
      <c r="C39"/>
      <c r="D39" s="3" t="s">
        <v>437</v>
      </c>
      <c r="E39" s="3">
        <v>2020</v>
      </c>
      <c r="F39" s="3" t="s">
        <v>438</v>
      </c>
      <c r="G39" s="3" t="s">
        <v>439</v>
      </c>
      <c r="H39" s="157" t="s">
        <v>440</v>
      </c>
      <c r="I39" s="3" t="s">
        <v>46</v>
      </c>
      <c r="J39" s="29" t="s">
        <v>441</v>
      </c>
      <c r="K39" s="3" t="s">
        <v>442</v>
      </c>
      <c r="L39"/>
      <c r="M39" s="3" t="s">
        <v>49</v>
      </c>
      <c r="N39" s="3">
        <v>1</v>
      </c>
      <c r="O39"/>
      <c r="P39" s="3">
        <v>30</v>
      </c>
      <c r="Q39" s="3" t="s">
        <v>5</v>
      </c>
      <c r="R39" s="3" t="s">
        <v>4</v>
      </c>
    </row>
    <row r="40" spans="1:18" ht="15" customHeight="1" x14ac:dyDescent="0.35">
      <c r="A40" s="3">
        <v>66</v>
      </c>
      <c r="B40" s="3" t="s">
        <v>466</v>
      </c>
      <c r="C40" s="3" t="s">
        <v>467</v>
      </c>
      <c r="D40" s="3" t="s">
        <v>468</v>
      </c>
      <c r="E40" s="3" t="s">
        <v>333</v>
      </c>
      <c r="F40" s="3" t="s">
        <v>469</v>
      </c>
      <c r="G40" s="3" t="s">
        <v>470</v>
      </c>
      <c r="H40" s="214" t="s">
        <v>5787</v>
      </c>
      <c r="I40" s="3" t="s">
        <v>46</v>
      </c>
      <c r="J40" s="29" t="s">
        <v>313</v>
      </c>
      <c r="M40" s="30" t="s">
        <v>49</v>
      </c>
      <c r="N40" s="3">
        <v>3</v>
      </c>
      <c r="P40" s="3">
        <v>13</v>
      </c>
      <c r="Q40" s="3" t="s">
        <v>3</v>
      </c>
      <c r="R40" s="3" t="s">
        <v>23</v>
      </c>
    </row>
    <row r="41" spans="1:18" s="39" customFormat="1" ht="15" customHeight="1" x14ac:dyDescent="0.35">
      <c r="A41" s="3">
        <v>122</v>
      </c>
      <c r="B41" s="3" t="s">
        <v>717</v>
      </c>
      <c r="C41" s="3" t="s">
        <v>718</v>
      </c>
      <c r="D41" s="3" t="s">
        <v>131</v>
      </c>
      <c r="E41" s="3" t="s">
        <v>346</v>
      </c>
      <c r="F41" s="3" t="s">
        <v>719</v>
      </c>
      <c r="G41" s="3" t="s">
        <v>720</v>
      </c>
      <c r="H41" s="214" t="s">
        <v>5788</v>
      </c>
      <c r="I41" s="3" t="s">
        <v>63</v>
      </c>
      <c r="J41" s="29" t="s">
        <v>305</v>
      </c>
      <c r="K41"/>
      <c r="L41"/>
      <c r="M41"/>
      <c r="N41" s="3">
        <v>2</v>
      </c>
      <c r="O41"/>
      <c r="P41" s="3">
        <v>20</v>
      </c>
      <c r="Q41" s="3" t="s">
        <v>3</v>
      </c>
      <c r="R41" s="3" t="s">
        <v>22</v>
      </c>
    </row>
    <row r="42" spans="1:18" ht="15" customHeight="1" x14ac:dyDescent="0.35">
      <c r="A42" s="3">
        <v>1161</v>
      </c>
      <c r="B42" s="3" t="s">
        <v>4033</v>
      </c>
      <c r="C42" s="3" t="s">
        <v>4034</v>
      </c>
      <c r="D42" s="3" t="s">
        <v>116</v>
      </c>
      <c r="E42" s="3" t="s">
        <v>302</v>
      </c>
      <c r="F42" s="3" t="s">
        <v>4035</v>
      </c>
      <c r="G42" s="7" t="s">
        <v>4980</v>
      </c>
      <c r="H42" s="214" t="s">
        <v>5789</v>
      </c>
      <c r="I42" s="3" t="s">
        <v>63</v>
      </c>
      <c r="J42" s="29" t="s">
        <v>3728</v>
      </c>
      <c r="N42" s="3">
        <v>47</v>
      </c>
      <c r="P42" s="3">
        <v>38</v>
      </c>
      <c r="Q42" s="3" t="s">
        <v>3</v>
      </c>
      <c r="R42" s="3" t="s">
        <v>19</v>
      </c>
    </row>
    <row r="43" spans="1:18" ht="15" customHeight="1" x14ac:dyDescent="0.35">
      <c r="A43" s="3">
        <v>1254</v>
      </c>
      <c r="B43" s="3" t="s">
        <v>4364</v>
      </c>
      <c r="C43" s="3" t="s">
        <v>4365</v>
      </c>
      <c r="D43" s="3" t="s">
        <v>3875</v>
      </c>
      <c r="E43" s="3" t="s">
        <v>288</v>
      </c>
      <c r="F43" s="3" t="s">
        <v>4366</v>
      </c>
      <c r="G43" s="8" t="s">
        <v>5006</v>
      </c>
      <c r="H43" s="215" t="s">
        <v>5790</v>
      </c>
      <c r="I43" s="3" t="s">
        <v>63</v>
      </c>
      <c r="J43" s="29" t="s">
        <v>3728</v>
      </c>
      <c r="N43" s="3">
        <v>11</v>
      </c>
      <c r="P43" s="3">
        <v>36</v>
      </c>
      <c r="Q43" s="3" t="s">
        <v>5</v>
      </c>
      <c r="R43" s="3" t="s">
        <v>19</v>
      </c>
    </row>
    <row r="44" spans="1:18" ht="15" customHeight="1" x14ac:dyDescent="0.35">
      <c r="A44" s="3">
        <v>14</v>
      </c>
      <c r="B44" s="3" t="s">
        <v>137</v>
      </c>
      <c r="C44" s="3" t="s">
        <v>138</v>
      </c>
      <c r="D44" s="3" t="s">
        <v>139</v>
      </c>
      <c r="E44" s="3">
        <v>2014</v>
      </c>
      <c r="F44" s="3" t="s">
        <v>140</v>
      </c>
      <c r="G44" s="3" t="s">
        <v>141</v>
      </c>
      <c r="H44" s="157" t="s">
        <v>142</v>
      </c>
      <c r="I44" s="3" t="s">
        <v>63</v>
      </c>
      <c r="J44"/>
      <c r="K44" s="3" t="s">
        <v>143</v>
      </c>
      <c r="L44" s="3" t="s">
        <v>144</v>
      </c>
      <c r="M44" s="3" t="s">
        <v>49</v>
      </c>
      <c r="N44" s="3">
        <v>0</v>
      </c>
      <c r="P44" s="3">
        <v>11</v>
      </c>
      <c r="Q44" s="3" t="s">
        <v>3</v>
      </c>
      <c r="R44" s="3" t="s">
        <v>4</v>
      </c>
    </row>
    <row r="45" spans="1:18" ht="15" customHeight="1" x14ac:dyDescent="0.35">
      <c r="A45" s="3">
        <v>15</v>
      </c>
      <c r="B45" s="3" t="s">
        <v>145</v>
      </c>
      <c r="D45" s="3" t="s">
        <v>146</v>
      </c>
      <c r="E45" s="3">
        <v>2020</v>
      </c>
      <c r="F45" s="3" t="s">
        <v>147</v>
      </c>
      <c r="G45" s="3" t="s">
        <v>148</v>
      </c>
      <c r="H45" s="157" t="s">
        <v>149</v>
      </c>
      <c r="I45" s="3" t="s">
        <v>46</v>
      </c>
      <c r="J45"/>
      <c r="K45" s="3" t="s">
        <v>150</v>
      </c>
      <c r="L45" s="3" t="s">
        <v>151</v>
      </c>
      <c r="M45" s="3" t="s">
        <v>49</v>
      </c>
      <c r="N45" s="3">
        <v>0</v>
      </c>
      <c r="P45" s="3">
        <v>20</v>
      </c>
      <c r="Q45" s="3" t="s">
        <v>3</v>
      </c>
      <c r="R45" s="3" t="s">
        <v>4</v>
      </c>
    </row>
    <row r="46" spans="1:18" ht="15" customHeight="1" x14ac:dyDescent="0.35">
      <c r="A46" s="3">
        <v>16</v>
      </c>
      <c r="B46" s="3" t="s">
        <v>152</v>
      </c>
      <c r="C46" s="3" t="s">
        <v>153</v>
      </c>
      <c r="D46" s="3" t="s">
        <v>154</v>
      </c>
      <c r="E46" s="3">
        <v>2020</v>
      </c>
      <c r="F46" s="3" t="s">
        <v>155</v>
      </c>
      <c r="G46" s="3" t="s">
        <v>156</v>
      </c>
      <c r="H46" s="157" t="s">
        <v>157</v>
      </c>
      <c r="I46" s="3" t="s">
        <v>63</v>
      </c>
      <c r="J46"/>
      <c r="K46" s="3" t="s">
        <v>158</v>
      </c>
      <c r="L46" s="3" t="s">
        <v>159</v>
      </c>
      <c r="M46" s="3" t="s">
        <v>49</v>
      </c>
      <c r="N46" s="3">
        <v>3</v>
      </c>
      <c r="P46" s="3">
        <v>29</v>
      </c>
      <c r="Q46" s="3" t="s">
        <v>3</v>
      </c>
      <c r="R46" s="3" t="s">
        <v>4</v>
      </c>
    </row>
    <row r="47" spans="1:18" ht="15" customHeight="1" x14ac:dyDescent="0.35">
      <c r="A47" s="3">
        <v>23</v>
      </c>
      <c r="B47" s="3" t="s">
        <v>202</v>
      </c>
      <c r="C47" s="3" t="s">
        <v>203</v>
      </c>
      <c r="D47" s="3" t="s">
        <v>204</v>
      </c>
      <c r="E47" s="3">
        <v>2014</v>
      </c>
      <c r="F47" s="3" t="s">
        <v>205</v>
      </c>
      <c r="G47" s="3" t="s">
        <v>206</v>
      </c>
      <c r="H47" s="157" t="s">
        <v>207</v>
      </c>
      <c r="I47" s="3" t="s">
        <v>46</v>
      </c>
      <c r="J47"/>
      <c r="K47" s="3" t="s">
        <v>208</v>
      </c>
      <c r="M47" s="3" t="s">
        <v>49</v>
      </c>
      <c r="N47" s="3">
        <v>6</v>
      </c>
      <c r="P47" s="3">
        <v>14</v>
      </c>
      <c r="Q47" s="3" t="s">
        <v>3</v>
      </c>
      <c r="R47" s="3" t="s">
        <v>4</v>
      </c>
    </row>
    <row r="48" spans="1:18" ht="15" customHeight="1" x14ac:dyDescent="0.35">
      <c r="A48" s="3">
        <v>58</v>
      </c>
      <c r="B48" s="3" t="s">
        <v>426</v>
      </c>
      <c r="D48" s="3" t="s">
        <v>427</v>
      </c>
      <c r="E48" s="3">
        <v>2017</v>
      </c>
      <c r="F48" s="3" t="s">
        <v>428</v>
      </c>
      <c r="G48" s="3" t="s">
        <v>429</v>
      </c>
      <c r="I48" s="3" t="s">
        <v>46</v>
      </c>
      <c r="J48"/>
      <c r="K48" s="3" t="s">
        <v>430</v>
      </c>
      <c r="M48" s="3" t="s">
        <v>49</v>
      </c>
      <c r="N48" s="3">
        <v>9</v>
      </c>
      <c r="P48" s="3">
        <v>22</v>
      </c>
      <c r="Q48" s="3" t="s">
        <v>5</v>
      </c>
      <c r="R48" s="3" t="s">
        <v>4</v>
      </c>
    </row>
    <row r="49" spans="1:18" ht="15" customHeight="1" x14ac:dyDescent="0.35">
      <c r="A49" s="3">
        <v>165</v>
      </c>
      <c r="B49" s="3" t="s">
        <v>898</v>
      </c>
      <c r="C49" s="3" t="s">
        <v>899</v>
      </c>
      <c r="D49" s="3" t="s">
        <v>131</v>
      </c>
      <c r="E49" s="3" t="s">
        <v>310</v>
      </c>
      <c r="F49" s="3" t="s">
        <v>900</v>
      </c>
      <c r="G49" s="3" t="s">
        <v>901</v>
      </c>
      <c r="I49" s="3" t="s">
        <v>63</v>
      </c>
      <c r="J49" s="3" t="s">
        <v>305</v>
      </c>
      <c r="N49" s="3">
        <v>5</v>
      </c>
      <c r="P49" s="3">
        <v>28</v>
      </c>
      <c r="Q49" s="3" t="s">
        <v>5</v>
      </c>
      <c r="R49" s="3" t="s">
        <v>22</v>
      </c>
    </row>
    <row r="50" spans="1:18" ht="15" customHeight="1" x14ac:dyDescent="0.35">
      <c r="A50" s="3">
        <v>182</v>
      </c>
      <c r="B50" s="3" t="s">
        <v>971</v>
      </c>
      <c r="C50" s="3" t="s">
        <v>972</v>
      </c>
      <c r="D50" s="3" t="s">
        <v>131</v>
      </c>
      <c r="E50" s="3" t="s">
        <v>288</v>
      </c>
      <c r="F50" s="3" t="s">
        <v>973</v>
      </c>
      <c r="G50" s="3" t="s">
        <v>974</v>
      </c>
      <c r="I50" s="3" t="s">
        <v>63</v>
      </c>
      <c r="J50" s="3" t="s">
        <v>305</v>
      </c>
      <c r="N50" s="3">
        <v>3</v>
      </c>
      <c r="P50" s="3">
        <v>29</v>
      </c>
      <c r="Q50" s="3" t="s">
        <v>5</v>
      </c>
      <c r="R50" s="3" t="s">
        <v>22</v>
      </c>
    </row>
    <row r="51" spans="1:18" ht="15" customHeight="1" x14ac:dyDescent="0.35">
      <c r="A51" s="3">
        <v>1058</v>
      </c>
      <c r="B51" s="3" t="s">
        <v>3657</v>
      </c>
      <c r="C51" s="3" t="s">
        <v>3658</v>
      </c>
      <c r="D51" s="3" t="s">
        <v>1213</v>
      </c>
      <c r="E51" s="3" t="s">
        <v>295</v>
      </c>
      <c r="F51" s="3" t="s">
        <v>3659</v>
      </c>
      <c r="G51" s="3" t="s">
        <v>3660</v>
      </c>
      <c r="I51" s="3" t="s">
        <v>63</v>
      </c>
      <c r="J51" s="3" t="s">
        <v>1118</v>
      </c>
      <c r="N51" s="3">
        <v>3</v>
      </c>
      <c r="P51" s="3">
        <v>24</v>
      </c>
      <c r="Q51" s="3" t="s">
        <v>5</v>
      </c>
      <c r="R51" s="3" t="s">
        <v>18</v>
      </c>
    </row>
  </sheetData>
  <autoFilter ref="A1:R51" xr:uid="{5B8471DD-FC9A-4A4D-A6CA-12771A49CA92}">
    <sortState xmlns:xlrd2="http://schemas.microsoft.com/office/spreadsheetml/2017/richdata2" ref="A2:R43">
      <sortCondition ref="A1:A43"/>
    </sortState>
  </autoFilter>
  <pageMargins left="0.7" right="0.7" top="0.75" bottom="0.75" header="0" footer="0"/>
  <pageSetup orientation="landscape"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F5B4F-B08A-4597-AFAD-4F5A56B2A8AB}">
  <dimension ref="A1:B60"/>
  <sheetViews>
    <sheetView workbookViewId="0">
      <selection activeCell="A15" sqref="A15"/>
    </sheetView>
  </sheetViews>
  <sheetFormatPr defaultRowHeight="14.5" x14ac:dyDescent="0.35"/>
  <cols>
    <col min="1" max="1" width="55" customWidth="1"/>
    <col min="2" max="2" width="9.7265625" style="29" customWidth="1"/>
  </cols>
  <sheetData>
    <row r="1" spans="1:2" x14ac:dyDescent="0.35">
      <c r="A1" s="3" t="s">
        <v>27</v>
      </c>
      <c r="B1" s="29" t="s">
        <v>32</v>
      </c>
    </row>
    <row r="2" spans="1:2" x14ac:dyDescent="0.35">
      <c r="A2" s="3" t="s">
        <v>83</v>
      </c>
      <c r="B2" s="29" t="s">
        <v>5065</v>
      </c>
    </row>
    <row r="3" spans="1:2" x14ac:dyDescent="0.35">
      <c r="A3" s="54" t="s">
        <v>182</v>
      </c>
      <c r="B3" s="55" t="s">
        <v>5561</v>
      </c>
    </row>
    <row r="4" spans="1:2" x14ac:dyDescent="0.35">
      <c r="A4" s="3" t="s">
        <v>91</v>
      </c>
      <c r="B4" s="41" t="s">
        <v>328</v>
      </c>
    </row>
    <row r="5" spans="1:2" x14ac:dyDescent="0.35">
      <c r="A5" s="3" t="s">
        <v>98</v>
      </c>
      <c r="B5" s="41" t="s">
        <v>328</v>
      </c>
    </row>
    <row r="6" spans="1:2" x14ac:dyDescent="0.35">
      <c r="A6" s="3" t="s">
        <v>162</v>
      </c>
      <c r="B6" s="41" t="s">
        <v>328</v>
      </c>
    </row>
    <row r="7" spans="1:2" x14ac:dyDescent="0.35">
      <c r="A7" s="3" t="s">
        <v>238</v>
      </c>
      <c r="B7" s="41" t="s">
        <v>328</v>
      </c>
    </row>
    <row r="8" spans="1:2" x14ac:dyDescent="0.35">
      <c r="A8" s="54" t="s">
        <v>324</v>
      </c>
      <c r="B8" s="61" t="s">
        <v>328</v>
      </c>
    </row>
    <row r="9" spans="1:2" x14ac:dyDescent="0.35">
      <c r="A9" s="5" t="s">
        <v>5050</v>
      </c>
      <c r="B9" s="41" t="s">
        <v>328</v>
      </c>
    </row>
    <row r="10" spans="1:2" x14ac:dyDescent="0.35">
      <c r="A10" s="3" t="s">
        <v>131</v>
      </c>
      <c r="B10" s="29" t="s">
        <v>305</v>
      </c>
    </row>
    <row r="11" spans="1:2" x14ac:dyDescent="0.35">
      <c r="A11" s="3" t="s">
        <v>131</v>
      </c>
      <c r="B11" s="29" t="s">
        <v>305</v>
      </c>
    </row>
    <row r="12" spans="1:2" x14ac:dyDescent="0.35">
      <c r="A12" s="3" t="s">
        <v>294</v>
      </c>
      <c r="B12" s="29" t="s">
        <v>305</v>
      </c>
    </row>
    <row r="13" spans="1:2" x14ac:dyDescent="0.35">
      <c r="A13" s="3" t="s">
        <v>131</v>
      </c>
      <c r="B13" s="29" t="s">
        <v>305</v>
      </c>
    </row>
    <row r="14" spans="1:2" x14ac:dyDescent="0.35">
      <c r="A14" s="3" t="s">
        <v>131</v>
      </c>
      <c r="B14" s="29" t="s">
        <v>305</v>
      </c>
    </row>
    <row r="15" spans="1:2" x14ac:dyDescent="0.35">
      <c r="A15" s="3" t="s">
        <v>131</v>
      </c>
      <c r="B15" s="29" t="s">
        <v>305</v>
      </c>
    </row>
    <row r="16" spans="1:2" x14ac:dyDescent="0.35">
      <c r="A16" s="3" t="s">
        <v>131</v>
      </c>
      <c r="B16" s="29" t="s">
        <v>305</v>
      </c>
    </row>
    <row r="17" spans="1:2" x14ac:dyDescent="0.35">
      <c r="A17" s="3" t="s">
        <v>131</v>
      </c>
      <c r="B17" s="29" t="s">
        <v>305</v>
      </c>
    </row>
    <row r="18" spans="1:2" x14ac:dyDescent="0.35">
      <c r="A18" s="3" t="s">
        <v>131</v>
      </c>
      <c r="B18" s="3" t="s">
        <v>305</v>
      </c>
    </row>
    <row r="19" spans="1:2" x14ac:dyDescent="0.35">
      <c r="A19" s="3" t="s">
        <v>131</v>
      </c>
      <c r="B19" s="3" t="s">
        <v>305</v>
      </c>
    </row>
    <row r="20" spans="1:2" x14ac:dyDescent="0.35">
      <c r="A20" s="3" t="s">
        <v>422</v>
      </c>
      <c r="B20" s="40" t="s">
        <v>6469</v>
      </c>
    </row>
    <row r="21" spans="1:2" x14ac:dyDescent="0.35">
      <c r="A21" s="3" t="s">
        <v>59</v>
      </c>
      <c r="B21" s="29" t="s">
        <v>64</v>
      </c>
    </row>
    <row r="22" spans="1:2" x14ac:dyDescent="0.35">
      <c r="A22" s="3" t="s">
        <v>116</v>
      </c>
      <c r="B22" s="41" t="s">
        <v>64</v>
      </c>
    </row>
    <row r="23" spans="1:2" x14ac:dyDescent="0.35">
      <c r="A23" s="3" t="s">
        <v>59</v>
      </c>
      <c r="B23" s="41" t="s">
        <v>64</v>
      </c>
    </row>
    <row r="24" spans="1:2" x14ac:dyDescent="0.35">
      <c r="A24" s="3" t="s">
        <v>116</v>
      </c>
      <c r="B24" s="29" t="s">
        <v>3728</v>
      </c>
    </row>
    <row r="25" spans="1:2" x14ac:dyDescent="0.35">
      <c r="A25" s="3" t="s">
        <v>3875</v>
      </c>
      <c r="B25" s="29" t="s">
        <v>3728</v>
      </c>
    </row>
    <row r="26" spans="1:2" x14ac:dyDescent="0.35">
      <c r="A26" s="54" t="s">
        <v>3726</v>
      </c>
      <c r="B26" s="54" t="s">
        <v>3728</v>
      </c>
    </row>
    <row r="27" spans="1:2" x14ac:dyDescent="0.35">
      <c r="A27" s="3" t="s">
        <v>42</v>
      </c>
      <c r="B27" s="41" t="s">
        <v>441</v>
      </c>
    </row>
    <row r="28" spans="1:2" x14ac:dyDescent="0.35">
      <c r="A28" s="3" t="s">
        <v>42</v>
      </c>
      <c r="B28" s="41" t="s">
        <v>441</v>
      </c>
    </row>
    <row r="29" spans="1:2" x14ac:dyDescent="0.35">
      <c r="A29" s="3" t="s">
        <v>437</v>
      </c>
      <c r="B29" s="29" t="s">
        <v>441</v>
      </c>
    </row>
    <row r="30" spans="1:2" x14ac:dyDescent="0.35">
      <c r="A30" s="26" t="s">
        <v>317</v>
      </c>
      <c r="B30" s="34" t="s">
        <v>320</v>
      </c>
    </row>
    <row r="31" spans="1:2" x14ac:dyDescent="0.35">
      <c r="A31" s="3" t="s">
        <v>217</v>
      </c>
      <c r="B31" s="29" t="s">
        <v>313</v>
      </c>
    </row>
    <row r="32" spans="1:2" x14ac:dyDescent="0.35">
      <c r="A32" s="3" t="s">
        <v>230</v>
      </c>
      <c r="B32" s="29" t="s">
        <v>313</v>
      </c>
    </row>
    <row r="33" spans="1:2" x14ac:dyDescent="0.35">
      <c r="A33" s="3" t="s">
        <v>245</v>
      </c>
      <c r="B33" s="29" t="s">
        <v>313</v>
      </c>
    </row>
    <row r="34" spans="1:2" x14ac:dyDescent="0.35">
      <c r="A34" s="3" t="s">
        <v>245</v>
      </c>
      <c r="B34" s="29" t="s">
        <v>313</v>
      </c>
    </row>
    <row r="35" spans="1:2" x14ac:dyDescent="0.35">
      <c r="A35" s="3" t="s">
        <v>254</v>
      </c>
      <c r="B35" s="29" t="s">
        <v>313</v>
      </c>
    </row>
    <row r="36" spans="1:2" x14ac:dyDescent="0.35">
      <c r="A36" s="3" t="s">
        <v>260</v>
      </c>
      <c r="B36" s="29" t="s">
        <v>313</v>
      </c>
    </row>
    <row r="37" spans="1:2" x14ac:dyDescent="0.35">
      <c r="A37" s="3" t="s">
        <v>272</v>
      </c>
      <c r="B37" s="29" t="s">
        <v>313</v>
      </c>
    </row>
    <row r="38" spans="1:2" x14ac:dyDescent="0.35">
      <c r="A38" s="3" t="s">
        <v>309</v>
      </c>
      <c r="B38" s="29" t="s">
        <v>313</v>
      </c>
    </row>
    <row r="39" spans="1:2" x14ac:dyDescent="0.35">
      <c r="A39" s="3" t="s">
        <v>339</v>
      </c>
      <c r="B39" s="29" t="s">
        <v>313</v>
      </c>
    </row>
    <row r="40" spans="1:2" x14ac:dyDescent="0.35">
      <c r="A40" s="51" t="s">
        <v>345</v>
      </c>
      <c r="B40" s="71" t="s">
        <v>313</v>
      </c>
    </row>
    <row r="41" spans="1:2" x14ac:dyDescent="0.35">
      <c r="A41" s="3" t="s">
        <v>408</v>
      </c>
      <c r="B41" s="29" t="s">
        <v>313</v>
      </c>
    </row>
    <row r="42" spans="1:2" x14ac:dyDescent="0.35">
      <c r="A42" s="3" t="s">
        <v>468</v>
      </c>
      <c r="B42" s="29" t="s">
        <v>313</v>
      </c>
    </row>
    <row r="43" spans="1:2" x14ac:dyDescent="0.35">
      <c r="A43" s="51" t="s">
        <v>450</v>
      </c>
      <c r="B43" s="51" t="s">
        <v>313</v>
      </c>
    </row>
    <row r="44" spans="1:2" x14ac:dyDescent="0.35">
      <c r="A44" s="51" t="s">
        <v>456</v>
      </c>
      <c r="B44" s="51" t="s">
        <v>313</v>
      </c>
    </row>
    <row r="45" spans="1:2" x14ac:dyDescent="0.35">
      <c r="A45" s="3" t="s">
        <v>52</v>
      </c>
      <c r="B45" s="41" t="s">
        <v>5559</v>
      </c>
    </row>
    <row r="46" spans="1:2" x14ac:dyDescent="0.35">
      <c r="A46" s="3" t="s">
        <v>377</v>
      </c>
      <c r="B46" s="41" t="s">
        <v>5559</v>
      </c>
    </row>
    <row r="47" spans="1:2" x14ac:dyDescent="0.35">
      <c r="A47" s="3" t="s">
        <v>371</v>
      </c>
      <c r="B47" s="29" t="s">
        <v>362</v>
      </c>
    </row>
    <row r="48" spans="1:2" x14ac:dyDescent="0.35">
      <c r="A48" s="3" t="s">
        <v>282</v>
      </c>
      <c r="B48" s="29" t="s">
        <v>5560</v>
      </c>
    </row>
    <row r="49" spans="1:2" x14ac:dyDescent="0.35">
      <c r="A49" s="26" t="s">
        <v>414</v>
      </c>
      <c r="B49" s="34" t="s">
        <v>418</v>
      </c>
    </row>
    <row r="50" spans="1:2" x14ac:dyDescent="0.35">
      <c r="A50" s="3" t="s">
        <v>266</v>
      </c>
      <c r="B50" s="29" t="s">
        <v>290</v>
      </c>
    </row>
    <row r="51" spans="1:2" x14ac:dyDescent="0.35">
      <c r="A51" s="3" t="s">
        <v>332</v>
      </c>
      <c r="B51" s="29" t="s">
        <v>290</v>
      </c>
    </row>
    <row r="52" spans="1:2" x14ac:dyDescent="0.35">
      <c r="A52" s="38" t="s">
        <v>384</v>
      </c>
      <c r="B52" s="37" t="s">
        <v>290</v>
      </c>
    </row>
    <row r="53" spans="1:2" x14ac:dyDescent="0.35">
      <c r="A53" s="3" t="s">
        <v>1213</v>
      </c>
      <c r="B53" s="3" t="s">
        <v>1118</v>
      </c>
    </row>
    <row r="54" spans="1:2" x14ac:dyDescent="0.35">
      <c r="A54" s="3" t="s">
        <v>353</v>
      </c>
      <c r="B54" s="29" t="s">
        <v>356</v>
      </c>
    </row>
    <row r="55" spans="1:2" x14ac:dyDescent="0.35">
      <c r="A55" s="3" t="s">
        <v>139</v>
      </c>
      <c r="B55"/>
    </row>
    <row r="56" spans="1:2" x14ac:dyDescent="0.35">
      <c r="A56" s="3" t="s">
        <v>146</v>
      </c>
      <c r="B56"/>
    </row>
    <row r="57" spans="1:2" x14ac:dyDescent="0.35">
      <c r="A57" s="3" t="s">
        <v>154</v>
      </c>
      <c r="B57"/>
    </row>
    <row r="58" spans="1:2" x14ac:dyDescent="0.35">
      <c r="A58" s="26" t="s">
        <v>189</v>
      </c>
      <c r="B58" s="28"/>
    </row>
    <row r="59" spans="1:2" x14ac:dyDescent="0.35">
      <c r="A59" s="3" t="s">
        <v>204</v>
      </c>
      <c r="B59"/>
    </row>
    <row r="60" spans="1:2" x14ac:dyDescent="0.35">
      <c r="A60" s="3" t="s">
        <v>427</v>
      </c>
      <c r="B60"/>
    </row>
  </sheetData>
  <autoFilter ref="A1:B1" xr:uid="{C89F5B4F-B08A-4597-AFAD-4F5A56B2A8AB}">
    <sortState xmlns:xlrd2="http://schemas.microsoft.com/office/spreadsheetml/2017/richdata2" ref="A2:B60">
      <sortCondition ref="B1"/>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9D752-E2C5-4F46-9877-889367DE192E}">
  <dimension ref="A1:Q16"/>
  <sheetViews>
    <sheetView workbookViewId="0">
      <selection activeCell="C17" sqref="C17"/>
    </sheetView>
  </sheetViews>
  <sheetFormatPr defaultRowHeight="14.5" x14ac:dyDescent="0.35"/>
  <cols>
    <col min="1" max="1" width="6.81640625" bestFit="1" customWidth="1"/>
    <col min="14" max="14" width="47.453125" bestFit="1" customWidth="1"/>
  </cols>
  <sheetData>
    <row r="1" spans="1:17" x14ac:dyDescent="0.35">
      <c r="A1" s="113" t="s">
        <v>28</v>
      </c>
      <c r="B1" s="77" t="s">
        <v>5950</v>
      </c>
      <c r="C1" s="77" t="s">
        <v>5951</v>
      </c>
      <c r="N1" s="113" t="s">
        <v>32</v>
      </c>
      <c r="O1" s="113" t="s">
        <v>46</v>
      </c>
      <c r="P1" s="113" t="s">
        <v>63</v>
      </c>
      <c r="Q1" s="77" t="s">
        <v>6233</v>
      </c>
    </row>
    <row r="2" spans="1:17" x14ac:dyDescent="0.35">
      <c r="A2" s="112">
        <v>2014</v>
      </c>
      <c r="B2" s="75">
        <f>COUNTIFS('SC-7'!E:E,'General-1'!A2,'SC-7'!I:I,"Proceeding")</f>
        <v>1</v>
      </c>
      <c r="C2" s="75">
        <f>COUNTIFS('SC-7'!E:E,'General-1'!A2,'SC-7'!I:I,"Journal")</f>
        <v>1</v>
      </c>
      <c r="N2" s="109" t="s">
        <v>313</v>
      </c>
      <c r="O2" s="109">
        <v>14</v>
      </c>
      <c r="P2" s="109">
        <v>0</v>
      </c>
      <c r="Q2" s="75">
        <v>14</v>
      </c>
    </row>
    <row r="3" spans="1:17" x14ac:dyDescent="0.35">
      <c r="A3" s="112">
        <v>2015</v>
      </c>
      <c r="B3" s="75">
        <f>COUNTIFS('SC-7'!E:E,'General-1'!A3,'SC-7'!I:I,"Proceeding")</f>
        <v>2</v>
      </c>
      <c r="C3" s="75">
        <f>COUNTIFS('SC-7'!E:E,'General-1'!A3,'SC-7'!I:I,"Journal")</f>
        <v>0</v>
      </c>
      <c r="N3" s="109" t="s">
        <v>305</v>
      </c>
      <c r="O3" s="109">
        <v>1</v>
      </c>
      <c r="P3" s="109">
        <v>9</v>
      </c>
      <c r="Q3" s="75">
        <v>10</v>
      </c>
    </row>
    <row r="4" spans="1:17" x14ac:dyDescent="0.35">
      <c r="A4" s="112">
        <v>2016</v>
      </c>
      <c r="B4" s="75">
        <f>COUNTIFS('SC-7'!E:E,'General-1'!A4,'SC-7'!I:I,"Proceeding")</f>
        <v>3</v>
      </c>
      <c r="C4" s="75">
        <f>COUNTIFS('SC-7'!E:E,'General-1'!A4,'SC-7'!I:I,"Journal")</f>
        <v>1</v>
      </c>
      <c r="N4" s="110" t="s">
        <v>328</v>
      </c>
      <c r="O4" s="109">
        <v>6</v>
      </c>
      <c r="P4" s="109">
        <v>0</v>
      </c>
      <c r="Q4" s="75">
        <v>6</v>
      </c>
    </row>
    <row r="5" spans="1:17" x14ac:dyDescent="0.35">
      <c r="A5" s="112">
        <v>2017</v>
      </c>
      <c r="B5" s="75">
        <f>COUNTIFS('SC-7'!E:E,'General-1'!A5,'SC-7'!I:I,"Proceeding")</f>
        <v>6</v>
      </c>
      <c r="C5" s="75">
        <f>COUNTIFS('SC-7'!E:E,'General-1'!A5,'SC-7'!I:I,"Journal")</f>
        <v>1</v>
      </c>
      <c r="N5" s="110" t="s">
        <v>441</v>
      </c>
      <c r="O5" s="109">
        <v>3</v>
      </c>
      <c r="P5" s="109">
        <v>0</v>
      </c>
      <c r="Q5" s="75">
        <v>3</v>
      </c>
    </row>
    <row r="6" spans="1:17" x14ac:dyDescent="0.35">
      <c r="A6" s="112">
        <v>2018</v>
      </c>
      <c r="B6" s="75">
        <f>COUNTIFS('SC-7'!E:E,'General-1'!A6,'SC-7'!I:I,"Proceeding")</f>
        <v>2</v>
      </c>
      <c r="C6" s="75">
        <f>COUNTIFS('SC-7'!E:E,'General-1'!A6,'SC-7'!I:I,"Journal")</f>
        <v>3</v>
      </c>
      <c r="N6" s="109" t="s">
        <v>64</v>
      </c>
      <c r="O6" s="109">
        <v>0</v>
      </c>
      <c r="P6" s="109">
        <v>3</v>
      </c>
      <c r="Q6" s="75">
        <v>3</v>
      </c>
    </row>
    <row r="7" spans="1:17" x14ac:dyDescent="0.35">
      <c r="A7" s="112">
        <v>2019</v>
      </c>
      <c r="B7" s="75">
        <f>COUNTIFS('SC-7'!E:E,'General-1'!A7,'SC-7'!I:I,"Proceeding")</f>
        <v>7</v>
      </c>
      <c r="C7" s="75">
        <f>COUNTIFS('SC-7'!E:E,'General-1'!A7,'SC-7'!I:I,"Journal")</f>
        <v>4</v>
      </c>
      <c r="N7" s="109" t="s">
        <v>290</v>
      </c>
      <c r="O7" s="109">
        <v>0</v>
      </c>
      <c r="P7" s="109">
        <v>3</v>
      </c>
      <c r="Q7" s="75">
        <v>3</v>
      </c>
    </row>
    <row r="8" spans="1:17" x14ac:dyDescent="0.35">
      <c r="A8" s="112">
        <v>2020</v>
      </c>
      <c r="B8" s="75">
        <f>COUNTIFS('SC-7'!E:E,'General-1'!A8,'SC-7'!I:I,"Proceeding")</f>
        <v>4</v>
      </c>
      <c r="C8" s="75">
        <f>COUNTIFS('SC-7'!E:E,'General-1'!A8,'SC-7'!I:I,"Journal")</f>
        <v>6</v>
      </c>
      <c r="N8" s="109" t="s">
        <v>3728</v>
      </c>
      <c r="O8" s="109">
        <v>0</v>
      </c>
      <c r="P8" s="109">
        <v>3</v>
      </c>
      <c r="Q8" s="75">
        <v>3</v>
      </c>
    </row>
    <row r="9" spans="1:17" x14ac:dyDescent="0.35">
      <c r="A9" s="112">
        <v>2021</v>
      </c>
      <c r="B9" s="75">
        <f>COUNTIFS('SC-7'!E:E,'General-1'!A9,'SC-7'!I:I,"Proceeding")</f>
        <v>3</v>
      </c>
      <c r="C9" s="75">
        <f>COUNTIFS('SC-7'!E:E,'General-1'!A9,'SC-7'!I:I,"Journal")</f>
        <v>3</v>
      </c>
      <c r="N9" s="110" t="s">
        <v>5559</v>
      </c>
      <c r="O9" s="109">
        <v>2</v>
      </c>
      <c r="P9" s="109">
        <v>0</v>
      </c>
      <c r="Q9" s="75">
        <v>2</v>
      </c>
    </row>
    <row r="10" spans="1:17" x14ac:dyDescent="0.35">
      <c r="A10" s="112">
        <v>2022</v>
      </c>
      <c r="B10" s="75">
        <f>COUNTIFS('SC-7'!E:E,'General-1'!A10,'SC-7'!I:I,"Proceeding")</f>
        <v>0</v>
      </c>
      <c r="C10" s="75">
        <f>COUNTIFS('SC-7'!E:E,'General-1'!A10,'SC-7'!I:I,"Journal")</f>
        <v>1</v>
      </c>
      <c r="N10" s="109" t="s">
        <v>5560</v>
      </c>
      <c r="O10" s="109">
        <v>1</v>
      </c>
      <c r="P10" s="109">
        <v>0</v>
      </c>
      <c r="Q10" s="75">
        <v>1</v>
      </c>
    </row>
    <row r="11" spans="1:17" x14ac:dyDescent="0.35">
      <c r="A11" s="112">
        <v>2023</v>
      </c>
      <c r="B11" s="75">
        <f>COUNTIFS('SC-7'!E:E,'General-1'!A11,'SC-7'!I:I,"Proceeding")</f>
        <v>1</v>
      </c>
      <c r="C11" s="75">
        <f>COUNTIFS('SC-7'!E:E,'General-1'!A11,'SC-7'!I:I,"Journal")</f>
        <v>1</v>
      </c>
      <c r="N11" s="109" t="s">
        <v>356</v>
      </c>
      <c r="O11" s="109">
        <v>1</v>
      </c>
      <c r="P11" s="109">
        <v>0</v>
      </c>
      <c r="Q11" s="75">
        <v>1</v>
      </c>
    </row>
    <row r="12" spans="1:17" x14ac:dyDescent="0.35">
      <c r="A12" s="77" t="s">
        <v>6003</v>
      </c>
      <c r="B12" s="77">
        <f>SUM(B2:B11)</f>
        <v>29</v>
      </c>
      <c r="C12" s="77">
        <f>SUM(C2:C11)</f>
        <v>21</v>
      </c>
      <c r="N12" s="109" t="s">
        <v>362</v>
      </c>
      <c r="O12" s="109">
        <v>0</v>
      </c>
      <c r="P12" s="109">
        <v>1</v>
      </c>
      <c r="Q12" s="75">
        <v>1</v>
      </c>
    </row>
    <row r="13" spans="1:17" x14ac:dyDescent="0.35">
      <c r="N13" s="111" t="s">
        <v>6469</v>
      </c>
      <c r="O13" s="109">
        <v>1</v>
      </c>
      <c r="P13" s="109">
        <v>0</v>
      </c>
      <c r="Q13" s="75">
        <v>1</v>
      </c>
    </row>
    <row r="14" spans="1:17" x14ac:dyDescent="0.35">
      <c r="N14" s="112" t="s">
        <v>1118</v>
      </c>
      <c r="O14" s="109">
        <v>0</v>
      </c>
      <c r="P14" s="109">
        <v>1</v>
      </c>
      <c r="Q14" s="75">
        <v>1</v>
      </c>
    </row>
    <row r="15" spans="1:17" x14ac:dyDescent="0.35">
      <c r="N15" s="112" t="s">
        <v>6490</v>
      </c>
      <c r="O15" s="109">
        <v>1</v>
      </c>
      <c r="P15" s="109">
        <v>0</v>
      </c>
      <c r="Q15" s="75">
        <v>1</v>
      </c>
    </row>
    <row r="16" spans="1:17" x14ac:dyDescent="0.35">
      <c r="N16" s="113" t="s">
        <v>6003</v>
      </c>
      <c r="O16" s="113">
        <f>SUM(O2:O15)</f>
        <v>30</v>
      </c>
      <c r="P16" s="113">
        <f>SUM(P2:P15)</f>
        <v>20</v>
      </c>
      <c r="Q16" s="113">
        <f>SUM(Q2:Q15)</f>
        <v>50</v>
      </c>
    </row>
  </sheetData>
  <autoFilter ref="A1:A991" xr:uid="{AA59D752-E2C5-4F46-9877-889367DE192E}">
    <sortState xmlns:xlrd2="http://schemas.microsoft.com/office/spreadsheetml/2017/richdata2" ref="A2:A991">
      <sortCondition ref="A1:A991"/>
    </sortState>
  </autoFilter>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1680C-7F6E-4B4D-A5D7-FDB529D779D0}">
  <dimension ref="A1:BO60"/>
  <sheetViews>
    <sheetView workbookViewId="0">
      <pane xSplit="1" ySplit="1" topLeftCell="H39" activePane="bottomRight" state="frozen"/>
      <selection pane="topRight" activeCell="B1" sqref="B1"/>
      <selection pane="bottomLeft" activeCell="A2" sqref="A2"/>
      <selection pane="bottomRight" activeCell="A60" sqref="A60"/>
    </sheetView>
  </sheetViews>
  <sheetFormatPr defaultRowHeight="14.5" x14ac:dyDescent="0.35"/>
  <sheetData>
    <row r="1" spans="1:67" x14ac:dyDescent="0.35">
      <c r="A1" t="s">
        <v>5843</v>
      </c>
      <c r="B1" t="s">
        <v>5844</v>
      </c>
      <c r="C1" t="s">
        <v>5845</v>
      </c>
      <c r="D1" t="s">
        <v>5846</v>
      </c>
      <c r="E1" t="s">
        <v>5847</v>
      </c>
      <c r="F1" t="s">
        <v>5848</v>
      </c>
      <c r="G1" t="s">
        <v>5849</v>
      </c>
      <c r="H1" t="s">
        <v>5851</v>
      </c>
      <c r="I1" t="s">
        <v>5852</v>
      </c>
      <c r="J1" t="s">
        <v>5853</v>
      </c>
      <c r="K1" t="s">
        <v>5854</v>
      </c>
      <c r="L1" t="s">
        <v>5855</v>
      </c>
      <c r="M1" t="s">
        <v>5856</v>
      </c>
      <c r="N1" t="s">
        <v>5857</v>
      </c>
      <c r="O1" t="s">
        <v>5858</v>
      </c>
      <c r="P1" t="s">
        <v>5859</v>
      </c>
      <c r="Q1" t="s">
        <v>5860</v>
      </c>
      <c r="R1" t="s">
        <v>5861</v>
      </c>
      <c r="S1" t="s">
        <v>5865</v>
      </c>
      <c r="T1" t="s">
        <v>5862</v>
      </c>
      <c r="U1" t="s">
        <v>5863</v>
      </c>
      <c r="V1" t="s">
        <v>5098</v>
      </c>
      <c r="W1" t="s">
        <v>5864</v>
      </c>
      <c r="X1" t="s">
        <v>5866</v>
      </c>
      <c r="Y1" t="s">
        <v>5867</v>
      </c>
      <c r="Z1" t="s">
        <v>5868</v>
      </c>
      <c r="AA1" t="s">
        <v>5869</v>
      </c>
      <c r="AB1" t="s">
        <v>5870</v>
      </c>
      <c r="AC1" t="s">
        <v>5871</v>
      </c>
      <c r="AD1" t="s">
        <v>5872</v>
      </c>
      <c r="AE1" t="s">
        <v>5873</v>
      </c>
      <c r="AF1" t="s">
        <v>5874</v>
      </c>
      <c r="AG1" t="s">
        <v>5875</v>
      </c>
      <c r="AH1" t="s">
        <v>5876</v>
      </c>
      <c r="AI1" t="s">
        <v>5877</v>
      </c>
      <c r="AJ1" t="s">
        <v>5878</v>
      </c>
      <c r="AK1" t="s">
        <v>5879</v>
      </c>
      <c r="AL1" t="s">
        <v>5880</v>
      </c>
      <c r="AM1" t="s">
        <v>5881</v>
      </c>
      <c r="AN1" t="s">
        <v>5882</v>
      </c>
      <c r="AO1" t="s">
        <v>5141</v>
      </c>
      <c r="AP1" t="s">
        <v>5127</v>
      </c>
      <c r="AQ1" t="s">
        <v>5883</v>
      </c>
      <c r="AR1" t="s">
        <v>5884</v>
      </c>
      <c r="AS1" t="s">
        <v>5885</v>
      </c>
      <c r="AT1" t="s">
        <v>5886</v>
      </c>
      <c r="AU1" t="s">
        <v>5887</v>
      </c>
      <c r="AV1" t="s">
        <v>5888</v>
      </c>
      <c r="AW1" t="s">
        <v>5889</v>
      </c>
      <c r="AX1" t="s">
        <v>5890</v>
      </c>
      <c r="AY1" t="s">
        <v>5891</v>
      </c>
      <c r="AZ1" t="s">
        <v>5147</v>
      </c>
      <c r="BA1" t="s">
        <v>5892</v>
      </c>
      <c r="BB1" t="s">
        <v>5105</v>
      </c>
      <c r="BC1" t="s">
        <v>5893</v>
      </c>
      <c r="BD1" t="s">
        <v>5894</v>
      </c>
      <c r="BE1" t="s">
        <v>5119</v>
      </c>
      <c r="BF1" t="s">
        <v>5121</v>
      </c>
      <c r="BG1" t="s">
        <v>5124</v>
      </c>
      <c r="BH1" t="s">
        <v>5895</v>
      </c>
      <c r="BI1" t="s">
        <v>5896</v>
      </c>
      <c r="BJ1" t="s">
        <v>5143</v>
      </c>
      <c r="BK1" t="s">
        <v>5897</v>
      </c>
      <c r="BL1" t="s">
        <v>5146</v>
      </c>
      <c r="BM1" t="s">
        <v>5898</v>
      </c>
      <c r="BO1" t="s">
        <v>5850</v>
      </c>
    </row>
    <row r="2" spans="1:67" x14ac:dyDescent="0.35">
      <c r="A2" s="3">
        <v>1</v>
      </c>
      <c r="B2">
        <v>1</v>
      </c>
      <c r="C2">
        <v>1</v>
      </c>
      <c r="D2">
        <v>1</v>
      </c>
    </row>
    <row r="3" spans="1:67" x14ac:dyDescent="0.35">
      <c r="A3" s="3">
        <v>2</v>
      </c>
      <c r="E3">
        <v>1</v>
      </c>
    </row>
    <row r="4" spans="1:67" x14ac:dyDescent="0.35">
      <c r="A4" s="3">
        <v>3</v>
      </c>
      <c r="F4">
        <v>1</v>
      </c>
    </row>
    <row r="5" spans="1:67" x14ac:dyDescent="0.35">
      <c r="A5" s="3">
        <v>6</v>
      </c>
      <c r="G5">
        <v>1</v>
      </c>
    </row>
    <row r="6" spans="1:67" x14ac:dyDescent="0.35">
      <c r="A6" s="3">
        <v>7</v>
      </c>
      <c r="B6">
        <v>1</v>
      </c>
      <c r="BO6">
        <v>1</v>
      </c>
    </row>
    <row r="7" spans="1:67" x14ac:dyDescent="0.35">
      <c r="A7" s="3">
        <v>8</v>
      </c>
      <c r="B7">
        <v>1</v>
      </c>
      <c r="D7">
        <v>1</v>
      </c>
      <c r="H7">
        <v>1</v>
      </c>
      <c r="I7">
        <v>1</v>
      </c>
    </row>
    <row r="8" spans="1:67" x14ac:dyDescent="0.35">
      <c r="A8" s="3">
        <v>11</v>
      </c>
      <c r="B8">
        <v>1</v>
      </c>
      <c r="BO8">
        <v>1</v>
      </c>
    </row>
    <row r="9" spans="1:67" x14ac:dyDescent="0.35">
      <c r="A9" s="3">
        <v>12</v>
      </c>
      <c r="J9">
        <v>1</v>
      </c>
      <c r="K9">
        <v>1</v>
      </c>
      <c r="L9">
        <v>1</v>
      </c>
    </row>
    <row r="10" spans="1:67" x14ac:dyDescent="0.35">
      <c r="A10" s="3">
        <v>13</v>
      </c>
      <c r="M10">
        <v>1</v>
      </c>
    </row>
    <row r="11" spans="1:67" x14ac:dyDescent="0.35">
      <c r="A11" s="3">
        <v>17</v>
      </c>
      <c r="B11">
        <v>1</v>
      </c>
      <c r="D11">
        <v>1</v>
      </c>
      <c r="N11">
        <v>1</v>
      </c>
      <c r="O11">
        <v>1</v>
      </c>
    </row>
    <row r="12" spans="1:67" x14ac:dyDescent="0.35">
      <c r="A12" s="3">
        <v>18</v>
      </c>
      <c r="N12">
        <v>1</v>
      </c>
    </row>
    <row r="13" spans="1:67" x14ac:dyDescent="0.35">
      <c r="A13" s="3">
        <v>19</v>
      </c>
      <c r="B13">
        <v>1</v>
      </c>
      <c r="P13">
        <v>1</v>
      </c>
      <c r="Q13">
        <v>1</v>
      </c>
    </row>
    <row r="14" spans="1:67" x14ac:dyDescent="0.35">
      <c r="A14" s="3">
        <v>20</v>
      </c>
      <c r="R14">
        <v>1</v>
      </c>
    </row>
    <row r="15" spans="1:67" x14ac:dyDescent="0.35">
      <c r="A15" s="3">
        <v>25</v>
      </c>
      <c r="S15">
        <v>1</v>
      </c>
    </row>
    <row r="16" spans="1:67" x14ac:dyDescent="0.35">
      <c r="A16" s="3">
        <v>27</v>
      </c>
      <c r="T16">
        <v>1</v>
      </c>
    </row>
    <row r="17" spans="1:67" x14ac:dyDescent="0.35">
      <c r="A17" s="3">
        <v>28</v>
      </c>
      <c r="B17">
        <v>1</v>
      </c>
    </row>
    <row r="18" spans="1:67" x14ac:dyDescent="0.35">
      <c r="A18" s="3">
        <v>29</v>
      </c>
      <c r="M18">
        <v>1</v>
      </c>
    </row>
    <row r="19" spans="1:67" x14ac:dyDescent="0.35">
      <c r="A19" s="3">
        <v>30</v>
      </c>
      <c r="M19">
        <v>1</v>
      </c>
    </row>
    <row r="20" spans="1:67" x14ac:dyDescent="0.35">
      <c r="A20" s="3">
        <v>31</v>
      </c>
      <c r="U20">
        <v>1</v>
      </c>
    </row>
    <row r="21" spans="1:67" x14ac:dyDescent="0.35">
      <c r="A21" s="3">
        <v>32</v>
      </c>
      <c r="B21">
        <v>1</v>
      </c>
    </row>
    <row r="22" spans="1:67" x14ac:dyDescent="0.35">
      <c r="A22" s="3">
        <v>33</v>
      </c>
      <c r="C22">
        <v>1</v>
      </c>
    </row>
    <row r="23" spans="1:67" x14ac:dyDescent="0.35">
      <c r="A23" s="3">
        <v>34</v>
      </c>
      <c r="V23">
        <v>1</v>
      </c>
    </row>
    <row r="24" spans="1:67" x14ac:dyDescent="0.35">
      <c r="A24" s="3">
        <v>36</v>
      </c>
      <c r="B24">
        <v>1</v>
      </c>
      <c r="G24">
        <v>1</v>
      </c>
      <c r="N24">
        <v>1</v>
      </c>
      <c r="W24">
        <v>1</v>
      </c>
      <c r="X24">
        <v>1</v>
      </c>
      <c r="Y24">
        <v>1</v>
      </c>
    </row>
    <row r="25" spans="1:67" x14ac:dyDescent="0.35">
      <c r="A25" s="3">
        <v>38</v>
      </c>
      <c r="B25">
        <v>1</v>
      </c>
    </row>
    <row r="26" spans="1:67" x14ac:dyDescent="0.35">
      <c r="A26" s="3">
        <v>39</v>
      </c>
      <c r="B26">
        <v>1</v>
      </c>
      <c r="C26">
        <v>1</v>
      </c>
      <c r="D26">
        <v>1</v>
      </c>
      <c r="F26">
        <v>1</v>
      </c>
      <c r="G26">
        <v>1</v>
      </c>
      <c r="H26">
        <v>1</v>
      </c>
      <c r="I26">
        <v>1</v>
      </c>
      <c r="M26">
        <v>1</v>
      </c>
      <c r="N26">
        <v>1</v>
      </c>
      <c r="O26">
        <v>1</v>
      </c>
      <c r="R26">
        <v>1</v>
      </c>
      <c r="S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row>
    <row r="27" spans="1:67" x14ac:dyDescent="0.35">
      <c r="A27" s="3">
        <v>40</v>
      </c>
      <c r="BB27">
        <v>1</v>
      </c>
      <c r="BO27">
        <v>1</v>
      </c>
    </row>
    <row r="28" spans="1:67" x14ac:dyDescent="0.35">
      <c r="A28" s="26">
        <v>41</v>
      </c>
    </row>
    <row r="29" spans="1:67" x14ac:dyDescent="0.35">
      <c r="A29" s="3">
        <v>42</v>
      </c>
      <c r="N29">
        <v>1</v>
      </c>
    </row>
    <row r="30" spans="1:67" x14ac:dyDescent="0.35">
      <c r="A30" s="3">
        <v>43</v>
      </c>
      <c r="H30">
        <v>1</v>
      </c>
      <c r="BB30">
        <v>1</v>
      </c>
    </row>
    <row r="31" spans="1:67" x14ac:dyDescent="0.35">
      <c r="A31" s="3">
        <v>44</v>
      </c>
      <c r="B31">
        <v>1</v>
      </c>
      <c r="G31">
        <v>1</v>
      </c>
      <c r="AG31">
        <v>1</v>
      </c>
      <c r="BC31">
        <v>1</v>
      </c>
    </row>
    <row r="32" spans="1:67" x14ac:dyDescent="0.35">
      <c r="A32" s="3">
        <v>45</v>
      </c>
      <c r="AY32">
        <v>1</v>
      </c>
      <c r="AZ32">
        <v>1</v>
      </c>
      <c r="BD32">
        <v>1</v>
      </c>
    </row>
    <row r="33" spans="1:67" x14ac:dyDescent="0.35">
      <c r="A33" s="3">
        <v>46</v>
      </c>
      <c r="BE33">
        <v>1</v>
      </c>
    </row>
    <row r="34" spans="1:67" x14ac:dyDescent="0.35">
      <c r="A34" s="3">
        <v>48</v>
      </c>
      <c r="BF34">
        <v>1</v>
      </c>
    </row>
    <row r="35" spans="1:67" x14ac:dyDescent="0.35">
      <c r="A35" s="3">
        <v>49</v>
      </c>
      <c r="BG35">
        <v>1</v>
      </c>
    </row>
    <row r="36" spans="1:67" x14ac:dyDescent="0.35">
      <c r="A36" s="3">
        <v>50</v>
      </c>
      <c r="G36">
        <v>1</v>
      </c>
      <c r="N36">
        <v>1</v>
      </c>
      <c r="AG36">
        <v>1</v>
      </c>
      <c r="AJ36">
        <v>1</v>
      </c>
      <c r="AQ36">
        <v>1</v>
      </c>
      <c r="AR36">
        <v>1</v>
      </c>
      <c r="AT36">
        <v>1</v>
      </c>
      <c r="AV36">
        <v>1</v>
      </c>
      <c r="BH36">
        <v>1</v>
      </c>
    </row>
    <row r="37" spans="1:67" x14ac:dyDescent="0.35">
      <c r="A37" s="38">
        <v>51</v>
      </c>
    </row>
    <row r="38" spans="1:67" x14ac:dyDescent="0.35">
      <c r="A38" s="3">
        <v>52</v>
      </c>
      <c r="AF38">
        <v>1</v>
      </c>
      <c r="AG38">
        <v>1</v>
      </c>
      <c r="AN38">
        <v>1</v>
      </c>
      <c r="AY38">
        <v>1</v>
      </c>
    </row>
    <row r="39" spans="1:67" x14ac:dyDescent="0.35">
      <c r="A39" s="3">
        <v>54</v>
      </c>
      <c r="C39">
        <v>1</v>
      </c>
    </row>
    <row r="40" spans="1:67" x14ac:dyDescent="0.35">
      <c r="A40" s="3">
        <v>55</v>
      </c>
      <c r="AY40">
        <v>1</v>
      </c>
      <c r="AZ40">
        <v>1</v>
      </c>
      <c r="BD40">
        <v>1</v>
      </c>
    </row>
    <row r="41" spans="1:67" x14ac:dyDescent="0.35">
      <c r="A41" s="26">
        <v>56</v>
      </c>
    </row>
    <row r="42" spans="1:67" x14ac:dyDescent="0.35">
      <c r="A42" s="3">
        <v>57</v>
      </c>
      <c r="AW42">
        <v>1</v>
      </c>
    </row>
    <row r="43" spans="1:67" x14ac:dyDescent="0.35">
      <c r="A43" s="3">
        <v>59</v>
      </c>
      <c r="B43">
        <v>1</v>
      </c>
      <c r="BO43">
        <v>1</v>
      </c>
    </row>
    <row r="44" spans="1:67" x14ac:dyDescent="0.35">
      <c r="A44" s="3">
        <v>60</v>
      </c>
      <c r="BI44">
        <v>1</v>
      </c>
    </row>
    <row r="45" spans="1:67" x14ac:dyDescent="0.35">
      <c r="A45" s="3">
        <v>66</v>
      </c>
      <c r="AO45">
        <v>1</v>
      </c>
    </row>
    <row r="46" spans="1:67" x14ac:dyDescent="0.35">
      <c r="A46" s="3">
        <v>122</v>
      </c>
      <c r="BJ46">
        <v>1</v>
      </c>
    </row>
    <row r="47" spans="1:67" x14ac:dyDescent="0.35">
      <c r="A47" s="3">
        <v>1161</v>
      </c>
      <c r="B47">
        <v>1</v>
      </c>
      <c r="AP47">
        <v>1</v>
      </c>
    </row>
    <row r="48" spans="1:67" x14ac:dyDescent="0.35">
      <c r="A48" s="3">
        <v>1254</v>
      </c>
      <c r="H48">
        <v>1</v>
      </c>
    </row>
    <row r="49" spans="1:65" x14ac:dyDescent="0.35">
      <c r="A49" s="3">
        <v>14</v>
      </c>
      <c r="H49">
        <v>1</v>
      </c>
    </row>
    <row r="50" spans="1:65" x14ac:dyDescent="0.35">
      <c r="A50" s="3">
        <v>15</v>
      </c>
      <c r="BK50">
        <v>1</v>
      </c>
    </row>
    <row r="51" spans="1:65" x14ac:dyDescent="0.35">
      <c r="A51" s="3">
        <v>16</v>
      </c>
      <c r="B51">
        <v>1</v>
      </c>
    </row>
    <row r="52" spans="1:65" x14ac:dyDescent="0.35">
      <c r="A52" s="3">
        <v>21</v>
      </c>
      <c r="B52">
        <v>1</v>
      </c>
    </row>
    <row r="53" spans="1:65" x14ac:dyDescent="0.35">
      <c r="A53" s="3">
        <v>23</v>
      </c>
      <c r="B53">
        <v>1</v>
      </c>
    </row>
    <row r="54" spans="1:65" x14ac:dyDescent="0.35">
      <c r="A54" s="3">
        <v>58</v>
      </c>
      <c r="B54">
        <v>1</v>
      </c>
      <c r="M54">
        <v>1</v>
      </c>
      <c r="N54">
        <v>1</v>
      </c>
      <c r="X54">
        <v>1</v>
      </c>
      <c r="AH54">
        <v>1</v>
      </c>
      <c r="AL54">
        <v>1</v>
      </c>
      <c r="AX54">
        <v>1</v>
      </c>
    </row>
    <row r="55" spans="1:65" x14ac:dyDescent="0.35">
      <c r="A55" s="3">
        <v>62</v>
      </c>
      <c r="AO55">
        <v>1</v>
      </c>
    </row>
    <row r="56" spans="1:65" x14ac:dyDescent="0.35">
      <c r="A56" s="3">
        <v>63</v>
      </c>
      <c r="B56">
        <v>1</v>
      </c>
    </row>
    <row r="57" spans="1:65" x14ac:dyDescent="0.35">
      <c r="A57" s="3">
        <v>165</v>
      </c>
      <c r="B57">
        <v>1</v>
      </c>
      <c r="BL57">
        <v>1</v>
      </c>
    </row>
    <row r="58" spans="1:65" x14ac:dyDescent="0.35">
      <c r="A58" s="3">
        <v>182</v>
      </c>
      <c r="G58">
        <v>1</v>
      </c>
      <c r="H58">
        <v>1</v>
      </c>
      <c r="M58">
        <v>1</v>
      </c>
      <c r="AY58">
        <v>1</v>
      </c>
    </row>
    <row r="59" spans="1:65" x14ac:dyDescent="0.35">
      <c r="A59" s="3">
        <v>1058</v>
      </c>
      <c r="BM59">
        <v>1</v>
      </c>
    </row>
    <row r="60" spans="1:65" x14ac:dyDescent="0.35">
      <c r="A60" s="3">
        <v>1176</v>
      </c>
      <c r="H60">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3B2BD-8F1E-40E2-9A47-54DA31E5FB53}">
  <dimension ref="A1:G159"/>
  <sheetViews>
    <sheetView zoomScaleNormal="100" workbookViewId="0">
      <pane xSplit="2" ySplit="1" topLeftCell="C140" activePane="bottomRight" state="frozen"/>
      <selection pane="topRight" activeCell="C1" sqref="C1"/>
      <selection pane="bottomLeft" activeCell="A2" sqref="A2"/>
      <selection pane="bottomRight" activeCell="B155" sqref="B155"/>
    </sheetView>
  </sheetViews>
  <sheetFormatPr defaultRowHeight="14.5" x14ac:dyDescent="0.35"/>
  <sheetData>
    <row r="1" spans="1:7" x14ac:dyDescent="0.35">
      <c r="A1" t="s">
        <v>5843</v>
      </c>
      <c r="B1" t="s">
        <v>5899</v>
      </c>
      <c r="C1" t="s">
        <v>5915</v>
      </c>
      <c r="D1" t="s">
        <v>5916</v>
      </c>
      <c r="E1" t="s">
        <v>5917</v>
      </c>
      <c r="F1" t="s">
        <v>5918</v>
      </c>
      <c r="G1" s="45" t="s">
        <v>5197</v>
      </c>
    </row>
    <row r="2" spans="1:7" x14ac:dyDescent="0.35">
      <c r="A2" s="3">
        <v>46</v>
      </c>
      <c r="B2" t="s">
        <v>5119</v>
      </c>
      <c r="C2">
        <v>1</v>
      </c>
      <c r="E2">
        <v>1</v>
      </c>
      <c r="G2">
        <v>2</v>
      </c>
    </row>
    <row r="3" spans="1:7" x14ac:dyDescent="0.35">
      <c r="A3" s="3">
        <v>2</v>
      </c>
      <c r="B3" t="s">
        <v>5901</v>
      </c>
      <c r="G3">
        <v>0</v>
      </c>
    </row>
    <row r="4" spans="1:7" x14ac:dyDescent="0.35">
      <c r="A4" s="3">
        <v>60</v>
      </c>
      <c r="B4" t="s">
        <v>5896</v>
      </c>
      <c r="D4">
        <v>1</v>
      </c>
      <c r="G4">
        <v>1</v>
      </c>
    </row>
    <row r="5" spans="1:7" x14ac:dyDescent="0.35">
      <c r="A5" s="3">
        <v>39</v>
      </c>
      <c r="B5" t="s">
        <v>5878</v>
      </c>
      <c r="D5">
        <v>1</v>
      </c>
      <c r="G5">
        <v>1</v>
      </c>
    </row>
    <row r="6" spans="1:7" x14ac:dyDescent="0.35">
      <c r="A6" s="3">
        <v>50</v>
      </c>
      <c r="B6" t="s">
        <v>5878</v>
      </c>
      <c r="D6">
        <v>1</v>
      </c>
      <c r="G6">
        <v>1</v>
      </c>
    </row>
    <row r="7" spans="1:7" x14ac:dyDescent="0.35">
      <c r="A7">
        <v>17</v>
      </c>
      <c r="B7" t="s">
        <v>5912</v>
      </c>
      <c r="D7">
        <v>1</v>
      </c>
      <c r="G7">
        <v>1</v>
      </c>
    </row>
    <row r="8" spans="1:7" x14ac:dyDescent="0.35">
      <c r="A8" s="3">
        <v>29</v>
      </c>
      <c r="B8" t="s">
        <v>5912</v>
      </c>
      <c r="D8">
        <v>1</v>
      </c>
      <c r="G8">
        <v>1</v>
      </c>
    </row>
    <row r="9" spans="1:7" x14ac:dyDescent="0.35">
      <c r="A9" s="3">
        <v>30</v>
      </c>
      <c r="B9" t="s">
        <v>5912</v>
      </c>
      <c r="D9">
        <v>1</v>
      </c>
      <c r="G9">
        <v>1</v>
      </c>
    </row>
    <row r="10" spans="1:7" x14ac:dyDescent="0.35">
      <c r="A10" s="3">
        <v>39</v>
      </c>
      <c r="B10" t="s">
        <v>5912</v>
      </c>
      <c r="D10">
        <v>1</v>
      </c>
      <c r="G10">
        <v>1</v>
      </c>
    </row>
    <row r="11" spans="1:7" x14ac:dyDescent="0.35">
      <c r="A11" s="3">
        <v>58</v>
      </c>
      <c r="B11" t="s">
        <v>5912</v>
      </c>
      <c r="D11">
        <v>1</v>
      </c>
      <c r="G11">
        <v>1</v>
      </c>
    </row>
    <row r="12" spans="1:7" x14ac:dyDescent="0.35">
      <c r="A12" s="3">
        <v>182</v>
      </c>
      <c r="B12" t="s">
        <v>5912</v>
      </c>
      <c r="D12">
        <v>1</v>
      </c>
      <c r="G12">
        <v>1</v>
      </c>
    </row>
    <row r="13" spans="1:7" x14ac:dyDescent="0.35">
      <c r="A13" s="3">
        <v>13</v>
      </c>
      <c r="B13" t="s">
        <v>5906</v>
      </c>
      <c r="D13">
        <v>1</v>
      </c>
      <c r="G13">
        <v>1</v>
      </c>
    </row>
    <row r="14" spans="1:7" x14ac:dyDescent="0.35">
      <c r="A14" s="3">
        <v>39</v>
      </c>
      <c r="B14" t="s">
        <v>5874</v>
      </c>
      <c r="C14">
        <v>1</v>
      </c>
      <c r="G14">
        <v>1</v>
      </c>
    </row>
    <row r="15" spans="1:7" x14ac:dyDescent="0.35">
      <c r="A15" s="3">
        <v>52</v>
      </c>
      <c r="B15" t="s">
        <v>5874</v>
      </c>
      <c r="C15">
        <v>1</v>
      </c>
      <c r="G15">
        <v>1</v>
      </c>
    </row>
    <row r="16" spans="1:7" x14ac:dyDescent="0.35">
      <c r="A16" s="3">
        <v>19</v>
      </c>
      <c r="B16" t="s">
        <v>5908</v>
      </c>
      <c r="G16">
        <v>0</v>
      </c>
    </row>
    <row r="17" spans="1:7" x14ac:dyDescent="0.35">
      <c r="A17">
        <v>17</v>
      </c>
      <c r="B17" t="s">
        <v>5868</v>
      </c>
      <c r="D17">
        <v>1</v>
      </c>
      <c r="G17">
        <v>1</v>
      </c>
    </row>
    <row r="18" spans="1:7" x14ac:dyDescent="0.35">
      <c r="A18" s="3">
        <v>39</v>
      </c>
      <c r="B18" t="s">
        <v>5868</v>
      </c>
      <c r="D18">
        <v>1</v>
      </c>
      <c r="G18">
        <v>1</v>
      </c>
    </row>
    <row r="19" spans="1:7" x14ac:dyDescent="0.35">
      <c r="A19" s="3">
        <v>39</v>
      </c>
      <c r="B19" t="s">
        <v>5869</v>
      </c>
      <c r="G19">
        <v>0</v>
      </c>
    </row>
    <row r="20" spans="1:7" x14ac:dyDescent="0.35">
      <c r="A20" s="3">
        <v>8</v>
      </c>
      <c r="B20" t="s">
        <v>5904</v>
      </c>
      <c r="F20">
        <v>1</v>
      </c>
      <c r="G20">
        <v>1</v>
      </c>
    </row>
    <row r="21" spans="1:7" x14ac:dyDescent="0.35">
      <c r="A21" s="3">
        <v>39</v>
      </c>
      <c r="B21" t="s">
        <v>5904</v>
      </c>
      <c r="F21">
        <v>1</v>
      </c>
      <c r="G21">
        <v>1</v>
      </c>
    </row>
    <row r="22" spans="1:7" x14ac:dyDescent="0.35">
      <c r="A22" s="3">
        <v>43</v>
      </c>
      <c r="B22" t="s">
        <v>5904</v>
      </c>
      <c r="F22">
        <v>1</v>
      </c>
      <c r="G22">
        <v>1</v>
      </c>
    </row>
    <row r="23" spans="1:7" x14ac:dyDescent="0.35">
      <c r="A23" s="3">
        <v>1254</v>
      </c>
      <c r="B23" t="s">
        <v>5904</v>
      </c>
      <c r="F23">
        <v>1</v>
      </c>
      <c r="G23">
        <v>1</v>
      </c>
    </row>
    <row r="24" spans="1:7" x14ac:dyDescent="0.35">
      <c r="A24" s="3">
        <v>14</v>
      </c>
      <c r="B24" t="s">
        <v>5904</v>
      </c>
      <c r="F24">
        <v>1</v>
      </c>
      <c r="G24">
        <v>1</v>
      </c>
    </row>
    <row r="25" spans="1:7" x14ac:dyDescent="0.35">
      <c r="A25" s="3">
        <v>182</v>
      </c>
      <c r="B25" t="s">
        <v>5904</v>
      </c>
      <c r="F25">
        <v>1</v>
      </c>
      <c r="G25">
        <v>1</v>
      </c>
    </row>
    <row r="26" spans="1:7" x14ac:dyDescent="0.35">
      <c r="A26" s="3">
        <v>1176</v>
      </c>
      <c r="B26" t="s">
        <v>5904</v>
      </c>
      <c r="F26">
        <v>1</v>
      </c>
      <c r="G26">
        <v>1</v>
      </c>
    </row>
    <row r="27" spans="1:7" x14ac:dyDescent="0.35">
      <c r="A27">
        <v>17</v>
      </c>
      <c r="B27" t="s">
        <v>5881</v>
      </c>
      <c r="D27">
        <v>1</v>
      </c>
      <c r="G27">
        <v>1</v>
      </c>
    </row>
    <row r="28" spans="1:7" x14ac:dyDescent="0.35">
      <c r="A28" s="3">
        <v>39</v>
      </c>
      <c r="B28" t="s">
        <v>5881</v>
      </c>
      <c r="D28">
        <v>1</v>
      </c>
      <c r="G28">
        <v>1</v>
      </c>
    </row>
    <row r="29" spans="1:7" x14ac:dyDescent="0.35">
      <c r="A29" s="3">
        <v>39</v>
      </c>
      <c r="B29" t="s">
        <v>5870</v>
      </c>
      <c r="D29">
        <v>1</v>
      </c>
      <c r="G29">
        <v>1</v>
      </c>
    </row>
    <row r="30" spans="1:7" x14ac:dyDescent="0.35">
      <c r="A30">
        <v>17</v>
      </c>
      <c r="B30" t="s">
        <v>5872</v>
      </c>
      <c r="D30">
        <v>1</v>
      </c>
      <c r="G30">
        <v>1</v>
      </c>
    </row>
    <row r="31" spans="1:7" x14ac:dyDescent="0.35">
      <c r="A31" s="3">
        <v>39</v>
      </c>
      <c r="B31" t="s">
        <v>5872</v>
      </c>
      <c r="D31">
        <v>1</v>
      </c>
      <c r="G31">
        <v>1</v>
      </c>
    </row>
    <row r="32" spans="1:7" x14ac:dyDescent="0.35">
      <c r="A32">
        <v>17</v>
      </c>
      <c r="B32" t="s">
        <v>5913</v>
      </c>
      <c r="C32">
        <v>1</v>
      </c>
      <c r="D32">
        <v>1</v>
      </c>
      <c r="G32">
        <v>2</v>
      </c>
    </row>
    <row r="33" spans="1:7" x14ac:dyDescent="0.35">
      <c r="A33" s="3">
        <v>36</v>
      </c>
      <c r="B33" t="s">
        <v>5913</v>
      </c>
      <c r="C33">
        <v>1</v>
      </c>
      <c r="D33">
        <v>1</v>
      </c>
      <c r="G33">
        <v>2</v>
      </c>
    </row>
    <row r="34" spans="1:7" x14ac:dyDescent="0.35">
      <c r="A34" s="3">
        <v>39</v>
      </c>
      <c r="B34" t="s">
        <v>5913</v>
      </c>
      <c r="C34">
        <v>1</v>
      </c>
      <c r="D34">
        <v>1</v>
      </c>
      <c r="G34">
        <v>2</v>
      </c>
    </row>
    <row r="35" spans="1:7" x14ac:dyDescent="0.35">
      <c r="A35" s="3">
        <v>1</v>
      </c>
      <c r="B35" t="s">
        <v>5900</v>
      </c>
      <c r="D35">
        <v>1</v>
      </c>
      <c r="G35">
        <v>1</v>
      </c>
    </row>
    <row r="36" spans="1:7" x14ac:dyDescent="0.35">
      <c r="A36" s="3">
        <v>7</v>
      </c>
      <c r="B36" t="s">
        <v>5900</v>
      </c>
      <c r="D36">
        <v>1</v>
      </c>
      <c r="G36">
        <v>1</v>
      </c>
    </row>
    <row r="37" spans="1:7" x14ac:dyDescent="0.35">
      <c r="A37" s="3">
        <v>8</v>
      </c>
      <c r="B37" t="s">
        <v>5900</v>
      </c>
      <c r="D37">
        <v>1</v>
      </c>
      <c r="G37">
        <v>1</v>
      </c>
    </row>
    <row r="38" spans="1:7" x14ac:dyDescent="0.35">
      <c r="A38" s="3">
        <v>11</v>
      </c>
      <c r="B38" t="s">
        <v>5900</v>
      </c>
      <c r="D38">
        <v>1</v>
      </c>
      <c r="G38">
        <v>1</v>
      </c>
    </row>
    <row r="39" spans="1:7" x14ac:dyDescent="0.35">
      <c r="A39" s="3">
        <v>28</v>
      </c>
      <c r="B39" t="s">
        <v>5900</v>
      </c>
      <c r="D39">
        <v>1</v>
      </c>
      <c r="G39">
        <v>1</v>
      </c>
    </row>
    <row r="40" spans="1:7" x14ac:dyDescent="0.35">
      <c r="A40" s="3">
        <v>32</v>
      </c>
      <c r="B40" t="s">
        <v>5900</v>
      </c>
      <c r="D40">
        <v>1</v>
      </c>
      <c r="G40">
        <v>1</v>
      </c>
    </row>
    <row r="41" spans="1:7" x14ac:dyDescent="0.35">
      <c r="A41" s="3">
        <v>36</v>
      </c>
      <c r="B41" t="s">
        <v>5900</v>
      </c>
      <c r="D41">
        <v>1</v>
      </c>
      <c r="G41">
        <v>1</v>
      </c>
    </row>
    <row r="42" spans="1:7" x14ac:dyDescent="0.35">
      <c r="A42" s="3">
        <v>38</v>
      </c>
      <c r="B42" t="s">
        <v>5900</v>
      </c>
      <c r="D42">
        <v>1</v>
      </c>
      <c r="G42">
        <v>1</v>
      </c>
    </row>
    <row r="43" spans="1:7" x14ac:dyDescent="0.35">
      <c r="A43" s="3">
        <v>39</v>
      </c>
      <c r="B43" t="s">
        <v>5900</v>
      </c>
      <c r="D43">
        <v>1</v>
      </c>
      <c r="G43">
        <v>1</v>
      </c>
    </row>
    <row r="44" spans="1:7" x14ac:dyDescent="0.35">
      <c r="A44" s="3">
        <v>44</v>
      </c>
      <c r="B44" t="s">
        <v>5900</v>
      </c>
      <c r="D44">
        <v>1</v>
      </c>
      <c r="G44">
        <v>1</v>
      </c>
    </row>
    <row r="45" spans="1:7" x14ac:dyDescent="0.35">
      <c r="A45" s="3">
        <v>52</v>
      </c>
      <c r="B45" t="s">
        <v>5900</v>
      </c>
      <c r="D45">
        <v>1</v>
      </c>
      <c r="G45">
        <v>1</v>
      </c>
    </row>
    <row r="46" spans="1:7" x14ac:dyDescent="0.35">
      <c r="A46" s="3">
        <v>59</v>
      </c>
      <c r="B46" t="s">
        <v>5900</v>
      </c>
      <c r="D46">
        <v>1</v>
      </c>
      <c r="G46">
        <v>1</v>
      </c>
    </row>
    <row r="47" spans="1:7" x14ac:dyDescent="0.35">
      <c r="A47" s="3">
        <v>1161</v>
      </c>
      <c r="B47" t="s">
        <v>5900</v>
      </c>
      <c r="D47">
        <v>1</v>
      </c>
      <c r="G47">
        <v>1</v>
      </c>
    </row>
    <row r="48" spans="1:7" x14ac:dyDescent="0.35">
      <c r="A48" s="3">
        <v>16</v>
      </c>
      <c r="B48" t="s">
        <v>5900</v>
      </c>
      <c r="D48">
        <v>1</v>
      </c>
      <c r="G48">
        <v>1</v>
      </c>
    </row>
    <row r="49" spans="1:7" x14ac:dyDescent="0.35">
      <c r="A49" s="3">
        <v>23</v>
      </c>
      <c r="B49" t="s">
        <v>5900</v>
      </c>
      <c r="D49">
        <v>1</v>
      </c>
      <c r="G49">
        <v>1</v>
      </c>
    </row>
    <row r="50" spans="1:7" x14ac:dyDescent="0.35">
      <c r="A50" s="3">
        <v>58</v>
      </c>
      <c r="B50" t="s">
        <v>5900</v>
      </c>
      <c r="D50">
        <v>1</v>
      </c>
      <c r="G50">
        <v>1</v>
      </c>
    </row>
    <row r="51" spans="1:7" x14ac:dyDescent="0.35">
      <c r="A51" s="3">
        <v>63</v>
      </c>
      <c r="B51" t="s">
        <v>5900</v>
      </c>
      <c r="D51">
        <v>1</v>
      </c>
      <c r="G51">
        <v>1</v>
      </c>
    </row>
    <row r="52" spans="1:7" x14ac:dyDescent="0.35">
      <c r="A52" s="3">
        <v>165</v>
      </c>
      <c r="B52" t="s">
        <v>5900</v>
      </c>
      <c r="D52">
        <v>1</v>
      </c>
      <c r="G52">
        <v>1</v>
      </c>
    </row>
    <row r="53" spans="1:7" x14ac:dyDescent="0.35">
      <c r="A53" s="3">
        <v>39</v>
      </c>
      <c r="B53" t="s">
        <v>5873</v>
      </c>
      <c r="C53">
        <v>1</v>
      </c>
      <c r="G53">
        <v>1</v>
      </c>
    </row>
    <row r="54" spans="1:7" x14ac:dyDescent="0.35">
      <c r="A54">
        <v>17</v>
      </c>
      <c r="B54" t="s">
        <v>5914</v>
      </c>
      <c r="C54">
        <v>1</v>
      </c>
      <c r="D54">
        <v>1</v>
      </c>
      <c r="G54">
        <v>2</v>
      </c>
    </row>
    <row r="55" spans="1:7" x14ac:dyDescent="0.35">
      <c r="A55" s="3">
        <v>1</v>
      </c>
      <c r="B55" t="s">
        <v>5914</v>
      </c>
      <c r="C55">
        <v>1</v>
      </c>
      <c r="D55">
        <v>1</v>
      </c>
      <c r="G55">
        <v>2</v>
      </c>
    </row>
    <row r="56" spans="1:7" x14ac:dyDescent="0.35">
      <c r="A56" s="3">
        <v>33</v>
      </c>
      <c r="B56" t="s">
        <v>5914</v>
      </c>
      <c r="C56">
        <v>1</v>
      </c>
      <c r="D56">
        <v>1</v>
      </c>
      <c r="G56">
        <v>2</v>
      </c>
    </row>
    <row r="57" spans="1:7" x14ac:dyDescent="0.35">
      <c r="A57" s="3">
        <v>39</v>
      </c>
      <c r="B57" t="s">
        <v>5914</v>
      </c>
      <c r="C57">
        <v>1</v>
      </c>
      <c r="D57">
        <v>1</v>
      </c>
      <c r="G57">
        <v>2</v>
      </c>
    </row>
    <row r="58" spans="1:7" x14ac:dyDescent="0.35">
      <c r="A58" s="3">
        <v>54</v>
      </c>
      <c r="B58" t="s">
        <v>5914</v>
      </c>
      <c r="C58">
        <v>1</v>
      </c>
      <c r="D58">
        <v>1</v>
      </c>
      <c r="G58">
        <v>2</v>
      </c>
    </row>
    <row r="59" spans="1:7" x14ac:dyDescent="0.35">
      <c r="A59">
        <v>17</v>
      </c>
      <c r="B59" t="s">
        <v>5875</v>
      </c>
      <c r="C59">
        <v>1</v>
      </c>
      <c r="G59">
        <v>1</v>
      </c>
    </row>
    <row r="60" spans="1:7" x14ac:dyDescent="0.35">
      <c r="A60" s="3">
        <v>39</v>
      </c>
      <c r="B60" t="s">
        <v>5875</v>
      </c>
      <c r="C60">
        <v>1</v>
      </c>
      <c r="G60">
        <v>1</v>
      </c>
    </row>
    <row r="61" spans="1:7" x14ac:dyDescent="0.35">
      <c r="A61" s="3">
        <v>44</v>
      </c>
      <c r="B61" t="s">
        <v>5875</v>
      </c>
      <c r="C61">
        <v>1</v>
      </c>
      <c r="G61">
        <v>1</v>
      </c>
    </row>
    <row r="62" spans="1:7" x14ac:dyDescent="0.35">
      <c r="A62" s="3">
        <v>50</v>
      </c>
      <c r="B62" t="s">
        <v>5875</v>
      </c>
      <c r="C62">
        <v>1</v>
      </c>
      <c r="G62">
        <v>1</v>
      </c>
    </row>
    <row r="63" spans="1:7" x14ac:dyDescent="0.35">
      <c r="A63" s="3">
        <v>52</v>
      </c>
      <c r="B63" t="s">
        <v>5875</v>
      </c>
      <c r="C63">
        <v>1</v>
      </c>
      <c r="G63">
        <v>1</v>
      </c>
    </row>
    <row r="64" spans="1:7" x14ac:dyDescent="0.35">
      <c r="A64">
        <v>17</v>
      </c>
      <c r="B64" t="s">
        <v>5876</v>
      </c>
      <c r="D64">
        <v>1</v>
      </c>
      <c r="G64">
        <v>1</v>
      </c>
    </row>
    <row r="65" spans="1:7" x14ac:dyDescent="0.35">
      <c r="A65" s="3">
        <v>39</v>
      </c>
      <c r="B65" t="s">
        <v>5876</v>
      </c>
      <c r="D65">
        <v>1</v>
      </c>
      <c r="G65">
        <v>1</v>
      </c>
    </row>
    <row r="66" spans="1:7" x14ac:dyDescent="0.35">
      <c r="A66" s="3">
        <v>58</v>
      </c>
      <c r="B66" t="s">
        <v>5876</v>
      </c>
      <c r="D66">
        <v>1</v>
      </c>
      <c r="G66">
        <v>1</v>
      </c>
    </row>
    <row r="67" spans="1:7" x14ac:dyDescent="0.35">
      <c r="A67" s="3">
        <v>39</v>
      </c>
      <c r="B67" t="s">
        <v>5877</v>
      </c>
      <c r="G67">
        <v>0</v>
      </c>
    </row>
    <row r="68" spans="1:7" x14ac:dyDescent="0.35">
      <c r="A68">
        <v>17</v>
      </c>
      <c r="B68" t="s">
        <v>5079</v>
      </c>
      <c r="C68">
        <v>1</v>
      </c>
      <c r="D68">
        <v>1</v>
      </c>
      <c r="G68">
        <v>2</v>
      </c>
    </row>
    <row r="69" spans="1:7" x14ac:dyDescent="0.35">
      <c r="A69" s="3">
        <v>18</v>
      </c>
      <c r="B69" t="s">
        <v>5079</v>
      </c>
      <c r="C69">
        <v>1</v>
      </c>
      <c r="D69">
        <v>1</v>
      </c>
      <c r="G69">
        <v>2</v>
      </c>
    </row>
    <row r="70" spans="1:7" x14ac:dyDescent="0.35">
      <c r="A70" s="3">
        <v>36</v>
      </c>
      <c r="B70" t="s">
        <v>5079</v>
      </c>
      <c r="C70">
        <v>1</v>
      </c>
      <c r="D70">
        <v>1</v>
      </c>
      <c r="G70">
        <v>2</v>
      </c>
    </row>
    <row r="71" spans="1:7" x14ac:dyDescent="0.35">
      <c r="A71" s="3">
        <v>39</v>
      </c>
      <c r="B71" t="s">
        <v>5079</v>
      </c>
      <c r="C71">
        <v>1</v>
      </c>
      <c r="D71">
        <v>1</v>
      </c>
      <c r="G71">
        <v>2</v>
      </c>
    </row>
    <row r="72" spans="1:7" x14ac:dyDescent="0.35">
      <c r="A72" s="3">
        <v>42</v>
      </c>
      <c r="B72" t="s">
        <v>5079</v>
      </c>
      <c r="C72">
        <v>1</v>
      </c>
      <c r="D72">
        <v>1</v>
      </c>
      <c r="G72">
        <v>2</v>
      </c>
    </row>
    <row r="73" spans="1:7" x14ac:dyDescent="0.35">
      <c r="A73" s="3">
        <v>50</v>
      </c>
      <c r="B73" t="s">
        <v>5079</v>
      </c>
      <c r="C73">
        <v>1</v>
      </c>
      <c r="D73">
        <v>1</v>
      </c>
      <c r="G73">
        <v>2</v>
      </c>
    </row>
    <row r="74" spans="1:7" x14ac:dyDescent="0.35">
      <c r="A74" s="3">
        <v>58</v>
      </c>
      <c r="B74" t="s">
        <v>5079</v>
      </c>
      <c r="C74">
        <v>1</v>
      </c>
      <c r="D74">
        <v>1</v>
      </c>
      <c r="G74">
        <v>2</v>
      </c>
    </row>
    <row r="75" spans="1:7" x14ac:dyDescent="0.35">
      <c r="A75" s="3">
        <v>50</v>
      </c>
      <c r="B75" t="s">
        <v>5895</v>
      </c>
      <c r="G75">
        <v>0</v>
      </c>
    </row>
    <row r="76" spans="1:7" x14ac:dyDescent="0.35">
      <c r="A76" s="3">
        <v>25</v>
      </c>
      <c r="B76" t="s">
        <v>5085</v>
      </c>
      <c r="D76">
        <v>1</v>
      </c>
      <c r="G76">
        <v>1</v>
      </c>
    </row>
    <row r="77" spans="1:7" x14ac:dyDescent="0.35">
      <c r="A77" s="3">
        <v>39</v>
      </c>
      <c r="B77" t="s">
        <v>5085</v>
      </c>
      <c r="D77">
        <v>1</v>
      </c>
      <c r="G77">
        <v>1</v>
      </c>
    </row>
    <row r="78" spans="1:7" x14ac:dyDescent="0.35">
      <c r="A78" s="3">
        <v>39</v>
      </c>
      <c r="B78" t="s">
        <v>5879</v>
      </c>
      <c r="D78">
        <v>1</v>
      </c>
      <c r="G78">
        <v>1</v>
      </c>
    </row>
    <row r="79" spans="1:7" x14ac:dyDescent="0.35">
      <c r="A79" s="3">
        <v>19</v>
      </c>
      <c r="B79" t="s">
        <v>5880</v>
      </c>
      <c r="D79">
        <v>1</v>
      </c>
      <c r="G79">
        <v>1</v>
      </c>
    </row>
    <row r="80" spans="1:7" x14ac:dyDescent="0.35">
      <c r="A80" s="3">
        <v>39</v>
      </c>
      <c r="B80" t="s">
        <v>5880</v>
      </c>
      <c r="D80">
        <v>1</v>
      </c>
      <c r="G80">
        <v>1</v>
      </c>
    </row>
    <row r="81" spans="1:7" x14ac:dyDescent="0.35">
      <c r="A81" s="3">
        <v>58</v>
      </c>
      <c r="B81" t="s">
        <v>5880</v>
      </c>
      <c r="D81">
        <v>1</v>
      </c>
      <c r="G81">
        <v>1</v>
      </c>
    </row>
    <row r="82" spans="1:7" x14ac:dyDescent="0.35">
      <c r="A82" s="3">
        <v>39</v>
      </c>
      <c r="B82" t="s">
        <v>5882</v>
      </c>
      <c r="C82">
        <v>1</v>
      </c>
      <c r="G82">
        <v>1</v>
      </c>
    </row>
    <row r="83" spans="1:7" x14ac:dyDescent="0.35">
      <c r="A83" s="3">
        <v>52</v>
      </c>
      <c r="B83" t="s">
        <v>5882</v>
      </c>
      <c r="C83">
        <v>1</v>
      </c>
      <c r="G83">
        <v>1</v>
      </c>
    </row>
    <row r="84" spans="1:7" x14ac:dyDescent="0.35">
      <c r="A84" s="3">
        <v>15</v>
      </c>
      <c r="B84" s="45" t="s">
        <v>5926</v>
      </c>
      <c r="D84">
        <v>1</v>
      </c>
      <c r="G84">
        <v>1</v>
      </c>
    </row>
    <row r="85" spans="1:7" x14ac:dyDescent="0.35">
      <c r="A85" s="3">
        <v>48</v>
      </c>
      <c r="B85" t="s">
        <v>5121</v>
      </c>
      <c r="C85">
        <v>1</v>
      </c>
      <c r="G85">
        <v>1</v>
      </c>
    </row>
    <row r="86" spans="1:7" x14ac:dyDescent="0.35">
      <c r="A86" s="3">
        <v>39</v>
      </c>
      <c r="B86" t="s">
        <v>5141</v>
      </c>
      <c r="C86">
        <v>1</v>
      </c>
      <c r="G86">
        <v>1</v>
      </c>
    </row>
    <row r="87" spans="1:7" x14ac:dyDescent="0.35">
      <c r="A87" s="3">
        <v>66</v>
      </c>
      <c r="B87" t="s">
        <v>5141</v>
      </c>
      <c r="C87">
        <v>1</v>
      </c>
      <c r="G87">
        <v>1</v>
      </c>
    </row>
    <row r="88" spans="1:7" x14ac:dyDescent="0.35">
      <c r="A88" s="3">
        <v>62</v>
      </c>
      <c r="B88" t="s">
        <v>5141</v>
      </c>
      <c r="C88">
        <v>1</v>
      </c>
      <c r="G88">
        <v>1</v>
      </c>
    </row>
    <row r="89" spans="1:7" x14ac:dyDescent="0.35">
      <c r="A89">
        <v>17</v>
      </c>
      <c r="B89" t="s">
        <v>5127</v>
      </c>
      <c r="D89">
        <v>1</v>
      </c>
      <c r="G89">
        <v>1</v>
      </c>
    </row>
    <row r="90" spans="1:7" x14ac:dyDescent="0.35">
      <c r="A90" s="3">
        <v>39</v>
      </c>
      <c r="B90" t="s">
        <v>5127</v>
      </c>
      <c r="D90">
        <v>1</v>
      </c>
      <c r="G90">
        <v>1</v>
      </c>
    </row>
    <row r="91" spans="1:7" x14ac:dyDescent="0.35">
      <c r="A91" s="3">
        <v>1161</v>
      </c>
      <c r="B91" t="s">
        <v>5127</v>
      </c>
      <c r="D91">
        <v>1</v>
      </c>
      <c r="G91">
        <v>1</v>
      </c>
    </row>
    <row r="92" spans="1:7" x14ac:dyDescent="0.35">
      <c r="A92" s="3">
        <v>1</v>
      </c>
      <c r="B92" t="s">
        <v>5898</v>
      </c>
      <c r="C92">
        <v>1</v>
      </c>
      <c r="G92">
        <v>1</v>
      </c>
    </row>
    <row r="93" spans="1:7" x14ac:dyDescent="0.35">
      <c r="A93" s="3">
        <v>8</v>
      </c>
      <c r="B93" t="s">
        <v>5898</v>
      </c>
      <c r="C93">
        <v>1</v>
      </c>
      <c r="G93">
        <v>1</v>
      </c>
    </row>
    <row r="94" spans="1:7" x14ac:dyDescent="0.35">
      <c r="A94" s="3">
        <v>39</v>
      </c>
      <c r="B94" t="s">
        <v>5898</v>
      </c>
      <c r="C94">
        <v>1</v>
      </c>
      <c r="G94">
        <v>1</v>
      </c>
    </row>
    <row r="95" spans="1:7" x14ac:dyDescent="0.35">
      <c r="A95" s="3">
        <v>1058</v>
      </c>
      <c r="B95" t="s">
        <v>5898</v>
      </c>
      <c r="C95">
        <v>1</v>
      </c>
      <c r="G95">
        <v>1</v>
      </c>
    </row>
    <row r="96" spans="1:7" x14ac:dyDescent="0.35">
      <c r="A96" s="3">
        <v>44</v>
      </c>
      <c r="B96" t="s">
        <v>5893</v>
      </c>
      <c r="C96">
        <v>1</v>
      </c>
      <c r="G96">
        <v>1</v>
      </c>
    </row>
    <row r="97" spans="1:7" x14ac:dyDescent="0.35">
      <c r="A97" s="3">
        <v>3</v>
      </c>
      <c r="B97" t="s">
        <v>5902</v>
      </c>
      <c r="C97">
        <v>1</v>
      </c>
      <c r="G97">
        <v>1</v>
      </c>
    </row>
    <row r="98" spans="1:7" x14ac:dyDescent="0.35">
      <c r="A98" s="3">
        <v>39</v>
      </c>
      <c r="B98" t="s">
        <v>5902</v>
      </c>
      <c r="C98">
        <v>1</v>
      </c>
      <c r="G98">
        <v>1</v>
      </c>
    </row>
    <row r="99" spans="1:7" x14ac:dyDescent="0.35">
      <c r="A99" s="3">
        <v>39</v>
      </c>
      <c r="B99" t="s">
        <v>5883</v>
      </c>
      <c r="D99">
        <v>1</v>
      </c>
      <c r="G99">
        <v>1</v>
      </c>
    </row>
    <row r="100" spans="1:7" x14ac:dyDescent="0.35">
      <c r="A100" s="3">
        <v>50</v>
      </c>
      <c r="B100" t="s">
        <v>5883</v>
      </c>
      <c r="D100">
        <v>1</v>
      </c>
      <c r="G100">
        <v>1</v>
      </c>
    </row>
    <row r="101" spans="1:7" x14ac:dyDescent="0.35">
      <c r="A101" s="3">
        <v>39</v>
      </c>
      <c r="B101" t="s">
        <v>5884</v>
      </c>
      <c r="D101">
        <v>1</v>
      </c>
      <c r="G101">
        <v>1</v>
      </c>
    </row>
    <row r="102" spans="1:7" x14ac:dyDescent="0.35">
      <c r="A102" s="3">
        <v>50</v>
      </c>
      <c r="B102" t="s">
        <v>5884</v>
      </c>
      <c r="D102">
        <v>1</v>
      </c>
      <c r="G102">
        <v>1</v>
      </c>
    </row>
    <row r="103" spans="1:7" x14ac:dyDescent="0.35">
      <c r="A103" s="3">
        <v>12</v>
      </c>
      <c r="B103" t="s">
        <v>5853</v>
      </c>
      <c r="G103">
        <v>0</v>
      </c>
    </row>
    <row r="104" spans="1:7" x14ac:dyDescent="0.35">
      <c r="A104" s="3">
        <v>27</v>
      </c>
      <c r="B104" t="s">
        <v>5911</v>
      </c>
      <c r="G104">
        <v>0</v>
      </c>
    </row>
    <row r="105" spans="1:7" x14ac:dyDescent="0.35">
      <c r="A105" s="3">
        <v>12</v>
      </c>
      <c r="B105" t="s">
        <v>5854</v>
      </c>
      <c r="G105">
        <v>0</v>
      </c>
    </row>
    <row r="106" spans="1:7" x14ac:dyDescent="0.35">
      <c r="A106" s="3">
        <v>12</v>
      </c>
      <c r="B106" t="s">
        <v>5855</v>
      </c>
      <c r="D106">
        <v>1</v>
      </c>
      <c r="G106">
        <v>1</v>
      </c>
    </row>
    <row r="107" spans="1:7" x14ac:dyDescent="0.35">
      <c r="A107" s="3">
        <v>49</v>
      </c>
      <c r="B107" t="s">
        <v>5124</v>
      </c>
      <c r="F107">
        <v>1</v>
      </c>
      <c r="G107">
        <v>1</v>
      </c>
    </row>
    <row r="108" spans="1:7" x14ac:dyDescent="0.35">
      <c r="A108" s="3">
        <v>122</v>
      </c>
      <c r="B108" t="s">
        <v>5143</v>
      </c>
      <c r="D108">
        <v>1</v>
      </c>
      <c r="G108">
        <v>1</v>
      </c>
    </row>
    <row r="109" spans="1:7" x14ac:dyDescent="0.35">
      <c r="A109">
        <v>17</v>
      </c>
      <c r="B109" t="s">
        <v>5885</v>
      </c>
      <c r="D109">
        <v>1</v>
      </c>
      <c r="G109">
        <v>1</v>
      </c>
    </row>
    <row r="110" spans="1:7" x14ac:dyDescent="0.35">
      <c r="A110" s="3">
        <v>39</v>
      </c>
      <c r="B110" t="s">
        <v>5885</v>
      </c>
      <c r="D110">
        <v>1</v>
      </c>
      <c r="G110">
        <v>1</v>
      </c>
    </row>
    <row r="111" spans="1:7" x14ac:dyDescent="0.35">
      <c r="A111" s="3">
        <v>39</v>
      </c>
      <c r="B111" t="s">
        <v>5871</v>
      </c>
      <c r="D111">
        <v>1</v>
      </c>
      <c r="G111">
        <v>1</v>
      </c>
    </row>
    <row r="112" spans="1:7" x14ac:dyDescent="0.35">
      <c r="A112">
        <v>17</v>
      </c>
      <c r="B112" t="s">
        <v>5886</v>
      </c>
      <c r="D112">
        <v>1</v>
      </c>
      <c r="G112">
        <v>1</v>
      </c>
    </row>
    <row r="113" spans="1:7" x14ac:dyDescent="0.35">
      <c r="A113" s="3">
        <v>39</v>
      </c>
      <c r="B113" t="s">
        <v>5886</v>
      </c>
      <c r="D113">
        <v>1</v>
      </c>
      <c r="G113">
        <v>1</v>
      </c>
    </row>
    <row r="114" spans="1:7" x14ac:dyDescent="0.35">
      <c r="A114" s="3">
        <v>50</v>
      </c>
      <c r="B114" t="s">
        <v>5886</v>
      </c>
      <c r="D114">
        <v>1</v>
      </c>
      <c r="G114">
        <v>1</v>
      </c>
    </row>
    <row r="115" spans="1:7" x14ac:dyDescent="0.35">
      <c r="A115">
        <v>17</v>
      </c>
      <c r="B115" t="s">
        <v>5887</v>
      </c>
      <c r="D115">
        <v>1</v>
      </c>
      <c r="G115">
        <v>1</v>
      </c>
    </row>
    <row r="116" spans="1:7" x14ac:dyDescent="0.35">
      <c r="A116" s="3">
        <v>39</v>
      </c>
      <c r="B116" t="s">
        <v>5887</v>
      </c>
      <c r="D116">
        <v>1</v>
      </c>
      <c r="G116">
        <v>1</v>
      </c>
    </row>
    <row r="117" spans="1:7" x14ac:dyDescent="0.35">
      <c r="A117" s="3">
        <v>36</v>
      </c>
      <c r="B117" t="s">
        <v>5888</v>
      </c>
      <c r="D117">
        <v>1</v>
      </c>
      <c r="G117">
        <v>1</v>
      </c>
    </row>
    <row r="118" spans="1:7" x14ac:dyDescent="0.35">
      <c r="A118" s="3">
        <v>39</v>
      </c>
      <c r="B118" t="s">
        <v>5888</v>
      </c>
      <c r="D118">
        <v>1</v>
      </c>
      <c r="G118">
        <v>1</v>
      </c>
    </row>
    <row r="119" spans="1:7" x14ac:dyDescent="0.35">
      <c r="A119" s="3">
        <v>50</v>
      </c>
      <c r="B119" t="s">
        <v>5888</v>
      </c>
      <c r="D119">
        <v>1</v>
      </c>
      <c r="G119">
        <v>1</v>
      </c>
    </row>
    <row r="120" spans="1:7" x14ac:dyDescent="0.35">
      <c r="A120" s="3">
        <v>6</v>
      </c>
      <c r="B120" t="s">
        <v>5903</v>
      </c>
      <c r="D120">
        <v>1</v>
      </c>
      <c r="G120">
        <v>1</v>
      </c>
    </row>
    <row r="121" spans="1:7" x14ac:dyDescent="0.35">
      <c r="A121" s="3">
        <v>36</v>
      </c>
      <c r="B121" t="s">
        <v>5903</v>
      </c>
      <c r="D121">
        <v>1</v>
      </c>
      <c r="G121">
        <v>1</v>
      </c>
    </row>
    <row r="122" spans="1:7" x14ac:dyDescent="0.35">
      <c r="A122" s="3">
        <v>39</v>
      </c>
      <c r="B122" t="s">
        <v>5903</v>
      </c>
      <c r="D122">
        <v>1</v>
      </c>
      <c r="G122">
        <v>1</v>
      </c>
    </row>
    <row r="123" spans="1:7" x14ac:dyDescent="0.35">
      <c r="A123" s="3">
        <v>44</v>
      </c>
      <c r="B123" t="s">
        <v>5903</v>
      </c>
      <c r="D123">
        <v>1</v>
      </c>
      <c r="G123">
        <v>1</v>
      </c>
    </row>
    <row r="124" spans="1:7" x14ac:dyDescent="0.35">
      <c r="A124" s="3">
        <v>50</v>
      </c>
      <c r="B124" t="s">
        <v>5903</v>
      </c>
      <c r="D124">
        <v>1</v>
      </c>
      <c r="G124">
        <v>1</v>
      </c>
    </row>
    <row r="125" spans="1:7" x14ac:dyDescent="0.35">
      <c r="A125" s="3">
        <v>182</v>
      </c>
      <c r="B125" t="s">
        <v>5903</v>
      </c>
      <c r="D125">
        <v>1</v>
      </c>
      <c r="G125">
        <v>1</v>
      </c>
    </row>
    <row r="126" spans="1:7" x14ac:dyDescent="0.35">
      <c r="A126" s="3">
        <v>39</v>
      </c>
      <c r="B126" t="s">
        <v>5889</v>
      </c>
      <c r="D126">
        <v>1</v>
      </c>
      <c r="G126">
        <v>1</v>
      </c>
    </row>
    <row r="127" spans="1:7" x14ac:dyDescent="0.35">
      <c r="A127" s="3">
        <v>57</v>
      </c>
      <c r="B127" t="s">
        <v>5889</v>
      </c>
      <c r="D127">
        <v>1</v>
      </c>
      <c r="G127">
        <v>1</v>
      </c>
    </row>
    <row r="128" spans="1:7" x14ac:dyDescent="0.35">
      <c r="A128" s="3">
        <v>20</v>
      </c>
      <c r="B128" t="s">
        <v>5910</v>
      </c>
      <c r="D128">
        <v>1</v>
      </c>
      <c r="G128">
        <v>1</v>
      </c>
    </row>
    <row r="129" spans="1:7" x14ac:dyDescent="0.35">
      <c r="A129" s="3">
        <v>39</v>
      </c>
      <c r="B129" t="s">
        <v>5910</v>
      </c>
      <c r="D129">
        <v>1</v>
      </c>
      <c r="G129">
        <v>1</v>
      </c>
    </row>
    <row r="130" spans="1:7" x14ac:dyDescent="0.35">
      <c r="A130">
        <v>17</v>
      </c>
      <c r="B130" t="s">
        <v>5910</v>
      </c>
      <c r="D130">
        <v>1</v>
      </c>
      <c r="G130">
        <v>1</v>
      </c>
    </row>
    <row r="131" spans="1:7" x14ac:dyDescent="0.35">
      <c r="A131">
        <v>17</v>
      </c>
      <c r="B131" t="s">
        <v>195</v>
      </c>
      <c r="D131">
        <v>1</v>
      </c>
      <c r="G131">
        <v>1</v>
      </c>
    </row>
    <row r="132" spans="1:7" x14ac:dyDescent="0.35">
      <c r="A132" s="3">
        <v>36</v>
      </c>
      <c r="B132" t="s">
        <v>195</v>
      </c>
      <c r="D132">
        <v>1</v>
      </c>
      <c r="G132">
        <v>1</v>
      </c>
    </row>
    <row r="133" spans="1:7" x14ac:dyDescent="0.35">
      <c r="A133" s="3">
        <v>39</v>
      </c>
      <c r="B133" t="s">
        <v>195</v>
      </c>
      <c r="D133">
        <v>1</v>
      </c>
      <c r="G133">
        <v>1</v>
      </c>
    </row>
    <row r="134" spans="1:7" x14ac:dyDescent="0.35">
      <c r="A134" s="3">
        <v>58</v>
      </c>
      <c r="B134" t="s">
        <v>195</v>
      </c>
      <c r="D134">
        <v>1</v>
      </c>
      <c r="G134">
        <v>1</v>
      </c>
    </row>
    <row r="135" spans="1:7" x14ac:dyDescent="0.35">
      <c r="A135">
        <v>17</v>
      </c>
      <c r="B135" t="s">
        <v>5890</v>
      </c>
      <c r="D135">
        <v>1</v>
      </c>
      <c r="G135">
        <v>1</v>
      </c>
    </row>
    <row r="136" spans="1:7" x14ac:dyDescent="0.35">
      <c r="A136" s="3">
        <v>39</v>
      </c>
      <c r="B136" t="s">
        <v>5890</v>
      </c>
      <c r="D136">
        <v>1</v>
      </c>
      <c r="G136">
        <v>1</v>
      </c>
    </row>
    <row r="137" spans="1:7" x14ac:dyDescent="0.35">
      <c r="A137" s="3">
        <v>58</v>
      </c>
      <c r="B137" t="s">
        <v>5890</v>
      </c>
      <c r="D137">
        <v>1</v>
      </c>
      <c r="G137">
        <v>1</v>
      </c>
    </row>
    <row r="138" spans="1:7" x14ac:dyDescent="0.35">
      <c r="A138" s="3">
        <v>165</v>
      </c>
      <c r="B138" t="s">
        <v>5146</v>
      </c>
      <c r="C138">
        <v>1</v>
      </c>
      <c r="G138">
        <v>1</v>
      </c>
    </row>
    <row r="139" spans="1:7" x14ac:dyDescent="0.35">
      <c r="A139" s="3">
        <v>19</v>
      </c>
      <c r="B139" t="s">
        <v>5909</v>
      </c>
      <c r="C139">
        <v>1</v>
      </c>
      <c r="G139">
        <v>1</v>
      </c>
    </row>
    <row r="140" spans="1:7" x14ac:dyDescent="0.35">
      <c r="A140" s="3">
        <v>40</v>
      </c>
      <c r="B140" t="s">
        <v>5105</v>
      </c>
      <c r="F140">
        <v>1</v>
      </c>
      <c r="G140">
        <v>1</v>
      </c>
    </row>
    <row r="141" spans="1:7" x14ac:dyDescent="0.35">
      <c r="A141" s="3">
        <v>43</v>
      </c>
      <c r="B141" t="s">
        <v>5105</v>
      </c>
      <c r="F141">
        <v>1</v>
      </c>
      <c r="G141">
        <v>1</v>
      </c>
    </row>
    <row r="142" spans="1:7" x14ac:dyDescent="0.35">
      <c r="A142" s="3">
        <v>31</v>
      </c>
      <c r="B142" t="s">
        <v>5863</v>
      </c>
      <c r="D142">
        <v>1</v>
      </c>
      <c r="G142">
        <v>1</v>
      </c>
    </row>
    <row r="143" spans="1:7" x14ac:dyDescent="0.35">
      <c r="A143" s="3">
        <v>39</v>
      </c>
      <c r="B143" t="s">
        <v>5919</v>
      </c>
      <c r="C143">
        <v>1</v>
      </c>
      <c r="G143">
        <v>1</v>
      </c>
    </row>
    <row r="144" spans="1:7" x14ac:dyDescent="0.35">
      <c r="A144" s="3">
        <v>52</v>
      </c>
      <c r="B144" t="s">
        <v>5919</v>
      </c>
      <c r="C144">
        <v>1</v>
      </c>
      <c r="G144">
        <v>1</v>
      </c>
    </row>
    <row r="145" spans="1:7" x14ac:dyDescent="0.35">
      <c r="A145" s="3">
        <v>55</v>
      </c>
      <c r="B145" t="s">
        <v>5919</v>
      </c>
      <c r="C145">
        <v>1</v>
      </c>
      <c r="G145">
        <v>1</v>
      </c>
    </row>
    <row r="146" spans="1:7" x14ac:dyDescent="0.35">
      <c r="A146" s="3">
        <v>182</v>
      </c>
      <c r="B146" t="s">
        <v>5919</v>
      </c>
      <c r="C146">
        <v>1</v>
      </c>
      <c r="G146">
        <v>1</v>
      </c>
    </row>
    <row r="147" spans="1:7" x14ac:dyDescent="0.35">
      <c r="A147" s="3">
        <v>39</v>
      </c>
      <c r="B147" t="s">
        <v>5892</v>
      </c>
      <c r="D147">
        <v>1</v>
      </c>
      <c r="G147">
        <v>1</v>
      </c>
    </row>
    <row r="148" spans="1:7" x14ac:dyDescent="0.35">
      <c r="A148" s="3">
        <v>39</v>
      </c>
      <c r="B148" t="s">
        <v>5907</v>
      </c>
      <c r="D148">
        <v>1</v>
      </c>
      <c r="G148">
        <v>1</v>
      </c>
    </row>
    <row r="149" spans="1:7" x14ac:dyDescent="0.35">
      <c r="A149" s="3">
        <v>39</v>
      </c>
      <c r="B149" t="s">
        <v>5858</v>
      </c>
      <c r="D149">
        <v>1</v>
      </c>
      <c r="G149">
        <v>1</v>
      </c>
    </row>
    <row r="150" spans="1:7" x14ac:dyDescent="0.35">
      <c r="A150" s="3">
        <v>39</v>
      </c>
      <c r="B150" t="s">
        <v>5147</v>
      </c>
      <c r="C150">
        <v>1</v>
      </c>
      <c r="G150">
        <v>1</v>
      </c>
    </row>
    <row r="151" spans="1:7" x14ac:dyDescent="0.35">
      <c r="A151" s="3">
        <v>39</v>
      </c>
      <c r="B151" t="s">
        <v>5147</v>
      </c>
      <c r="C151">
        <v>1</v>
      </c>
      <c r="G151">
        <v>1</v>
      </c>
    </row>
    <row r="152" spans="1:7" x14ac:dyDescent="0.35">
      <c r="A152" s="3">
        <v>55</v>
      </c>
      <c r="B152" t="s">
        <v>5147</v>
      </c>
      <c r="C152">
        <v>1</v>
      </c>
      <c r="G152">
        <v>1</v>
      </c>
    </row>
    <row r="153" spans="1:7" x14ac:dyDescent="0.35">
      <c r="A153" s="3">
        <v>39</v>
      </c>
      <c r="B153" t="s">
        <v>5894</v>
      </c>
      <c r="C153">
        <v>1</v>
      </c>
      <c r="G153">
        <v>1</v>
      </c>
    </row>
    <row r="154" spans="1:7" x14ac:dyDescent="0.35">
      <c r="A154" s="3">
        <v>55</v>
      </c>
      <c r="B154" t="s">
        <v>5894</v>
      </c>
      <c r="C154">
        <v>1</v>
      </c>
      <c r="G154">
        <v>1</v>
      </c>
    </row>
    <row r="155" spans="1:7" x14ac:dyDescent="0.35">
      <c r="A155" s="3">
        <v>8</v>
      </c>
      <c r="B155" t="s">
        <v>5905</v>
      </c>
      <c r="F155">
        <v>1</v>
      </c>
      <c r="G155">
        <v>1</v>
      </c>
    </row>
    <row r="156" spans="1:7" x14ac:dyDescent="0.35">
      <c r="A156" s="3">
        <v>39</v>
      </c>
      <c r="B156" t="s">
        <v>5905</v>
      </c>
      <c r="F156">
        <v>1</v>
      </c>
      <c r="G156">
        <v>1</v>
      </c>
    </row>
    <row r="157" spans="1:7" x14ac:dyDescent="0.35">
      <c r="A157" s="3">
        <v>39</v>
      </c>
      <c r="F157">
        <v>1</v>
      </c>
      <c r="G157">
        <v>1</v>
      </c>
    </row>
    <row r="158" spans="1:7" x14ac:dyDescent="0.35">
      <c r="A158" s="3">
        <v>34</v>
      </c>
      <c r="B158" t="s">
        <v>5098</v>
      </c>
      <c r="F158">
        <v>1</v>
      </c>
      <c r="G158">
        <v>1</v>
      </c>
    </row>
    <row r="159" spans="1:7" x14ac:dyDescent="0.35">
      <c r="A159" s="3">
        <v>39</v>
      </c>
      <c r="B159" t="s">
        <v>5098</v>
      </c>
      <c r="F159">
        <v>1</v>
      </c>
      <c r="G159">
        <v>1</v>
      </c>
    </row>
  </sheetData>
  <autoFilter ref="A1:G159" xr:uid="{96A3B2BD-8F1E-40E2-9A47-54DA31E5FB53}"/>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CEB3E-DE90-46E0-8DB0-E04F3503F52D}">
  <dimension ref="A1:A64"/>
  <sheetViews>
    <sheetView workbookViewId="0">
      <selection activeCell="A64" sqref="A2:A64"/>
    </sheetView>
  </sheetViews>
  <sheetFormatPr defaultRowHeight="14.5" x14ac:dyDescent="0.35"/>
  <sheetData>
    <row r="1" spans="1:1" x14ac:dyDescent="0.35">
      <c r="A1" t="s">
        <v>5899</v>
      </c>
    </row>
    <row r="2" spans="1:1" x14ac:dyDescent="0.35">
      <c r="A2" t="s">
        <v>5119</v>
      </c>
    </row>
    <row r="3" spans="1:1" x14ac:dyDescent="0.35">
      <c r="A3" t="s">
        <v>5901</v>
      </c>
    </row>
    <row r="4" spans="1:1" x14ac:dyDescent="0.35">
      <c r="A4" t="s">
        <v>5896</v>
      </c>
    </row>
    <row r="5" spans="1:1" x14ac:dyDescent="0.35">
      <c r="A5" t="s">
        <v>5878</v>
      </c>
    </row>
    <row r="6" spans="1:1" x14ac:dyDescent="0.35">
      <c r="A6" t="s">
        <v>5912</v>
      </c>
    </row>
    <row r="7" spans="1:1" x14ac:dyDescent="0.35">
      <c r="A7" t="s">
        <v>5906</v>
      </c>
    </row>
    <row r="8" spans="1:1" x14ac:dyDescent="0.35">
      <c r="A8" t="s">
        <v>5874</v>
      </c>
    </row>
    <row r="9" spans="1:1" x14ac:dyDescent="0.35">
      <c r="A9" t="s">
        <v>5908</v>
      </c>
    </row>
    <row r="10" spans="1:1" x14ac:dyDescent="0.35">
      <c r="A10" t="s">
        <v>5868</v>
      </c>
    </row>
    <row r="11" spans="1:1" x14ac:dyDescent="0.35">
      <c r="A11" t="s">
        <v>5869</v>
      </c>
    </row>
    <row r="12" spans="1:1" x14ac:dyDescent="0.35">
      <c r="A12" t="s">
        <v>5904</v>
      </c>
    </row>
    <row r="13" spans="1:1" x14ac:dyDescent="0.35">
      <c r="A13" t="s">
        <v>5881</v>
      </c>
    </row>
    <row r="14" spans="1:1" x14ac:dyDescent="0.35">
      <c r="A14" t="s">
        <v>5870</v>
      </c>
    </row>
    <row r="15" spans="1:1" x14ac:dyDescent="0.35">
      <c r="A15" t="s">
        <v>5872</v>
      </c>
    </row>
    <row r="16" spans="1:1" x14ac:dyDescent="0.35">
      <c r="A16" t="s">
        <v>5913</v>
      </c>
    </row>
    <row r="17" spans="1:1" x14ac:dyDescent="0.35">
      <c r="A17" t="s">
        <v>5900</v>
      </c>
    </row>
    <row r="18" spans="1:1" x14ac:dyDescent="0.35">
      <c r="A18" t="s">
        <v>5873</v>
      </c>
    </row>
    <row r="19" spans="1:1" x14ac:dyDescent="0.35">
      <c r="A19" t="s">
        <v>5914</v>
      </c>
    </row>
    <row r="20" spans="1:1" x14ac:dyDescent="0.35">
      <c r="A20" t="s">
        <v>5875</v>
      </c>
    </row>
    <row r="21" spans="1:1" x14ac:dyDescent="0.35">
      <c r="A21" t="s">
        <v>5876</v>
      </c>
    </row>
    <row r="22" spans="1:1" x14ac:dyDescent="0.35">
      <c r="A22" t="s">
        <v>5877</v>
      </c>
    </row>
    <row r="23" spans="1:1" x14ac:dyDescent="0.35">
      <c r="A23" t="s">
        <v>5079</v>
      </c>
    </row>
    <row r="24" spans="1:1" x14ac:dyDescent="0.35">
      <c r="A24" t="s">
        <v>5895</v>
      </c>
    </row>
    <row r="25" spans="1:1" x14ac:dyDescent="0.35">
      <c r="A25" t="s">
        <v>5085</v>
      </c>
    </row>
    <row r="26" spans="1:1" x14ac:dyDescent="0.35">
      <c r="A26" t="s">
        <v>5879</v>
      </c>
    </row>
    <row r="27" spans="1:1" x14ac:dyDescent="0.35">
      <c r="A27" t="s">
        <v>5880</v>
      </c>
    </row>
    <row r="28" spans="1:1" x14ac:dyDescent="0.35">
      <c r="A28" t="s">
        <v>5882</v>
      </c>
    </row>
    <row r="29" spans="1:1" x14ac:dyDescent="0.35">
      <c r="A29" s="45" t="s">
        <v>5926</v>
      </c>
    </row>
    <row r="30" spans="1:1" x14ac:dyDescent="0.35">
      <c r="A30" t="s">
        <v>5121</v>
      </c>
    </row>
    <row r="31" spans="1:1" x14ac:dyDescent="0.35">
      <c r="A31" t="s">
        <v>5141</v>
      </c>
    </row>
    <row r="32" spans="1:1" x14ac:dyDescent="0.35">
      <c r="A32" t="s">
        <v>5127</v>
      </c>
    </row>
    <row r="33" spans="1:1" x14ac:dyDescent="0.35">
      <c r="A33" t="s">
        <v>5898</v>
      </c>
    </row>
    <row r="34" spans="1:1" x14ac:dyDescent="0.35">
      <c r="A34" t="s">
        <v>5893</v>
      </c>
    </row>
    <row r="35" spans="1:1" x14ac:dyDescent="0.35">
      <c r="A35" t="s">
        <v>5902</v>
      </c>
    </row>
    <row r="36" spans="1:1" x14ac:dyDescent="0.35">
      <c r="A36" t="s">
        <v>5883</v>
      </c>
    </row>
    <row r="37" spans="1:1" x14ac:dyDescent="0.35">
      <c r="A37" t="s">
        <v>5884</v>
      </c>
    </row>
    <row r="38" spans="1:1" x14ac:dyDescent="0.35">
      <c r="A38" t="s">
        <v>5853</v>
      </c>
    </row>
    <row r="39" spans="1:1" x14ac:dyDescent="0.35">
      <c r="A39" t="s">
        <v>5911</v>
      </c>
    </row>
    <row r="40" spans="1:1" x14ac:dyDescent="0.35">
      <c r="A40" t="s">
        <v>5854</v>
      </c>
    </row>
    <row r="41" spans="1:1" x14ac:dyDescent="0.35">
      <c r="A41" t="s">
        <v>5855</v>
      </c>
    </row>
    <row r="42" spans="1:1" x14ac:dyDescent="0.35">
      <c r="A42" t="s">
        <v>5124</v>
      </c>
    </row>
    <row r="43" spans="1:1" x14ac:dyDescent="0.35">
      <c r="A43" t="s">
        <v>5143</v>
      </c>
    </row>
    <row r="44" spans="1:1" x14ac:dyDescent="0.35">
      <c r="A44" t="s">
        <v>5885</v>
      </c>
    </row>
    <row r="45" spans="1:1" x14ac:dyDescent="0.35">
      <c r="A45" t="s">
        <v>5871</v>
      </c>
    </row>
    <row r="46" spans="1:1" x14ac:dyDescent="0.35">
      <c r="A46" t="s">
        <v>5886</v>
      </c>
    </row>
    <row r="47" spans="1:1" x14ac:dyDescent="0.35">
      <c r="A47" t="s">
        <v>5887</v>
      </c>
    </row>
    <row r="48" spans="1:1" x14ac:dyDescent="0.35">
      <c r="A48" t="s">
        <v>5888</v>
      </c>
    </row>
    <row r="49" spans="1:1" x14ac:dyDescent="0.35">
      <c r="A49" t="s">
        <v>5903</v>
      </c>
    </row>
    <row r="50" spans="1:1" x14ac:dyDescent="0.35">
      <c r="A50" t="s">
        <v>5889</v>
      </c>
    </row>
    <row r="51" spans="1:1" x14ac:dyDescent="0.35">
      <c r="A51" t="s">
        <v>5910</v>
      </c>
    </row>
    <row r="52" spans="1:1" x14ac:dyDescent="0.35">
      <c r="A52" t="s">
        <v>195</v>
      </c>
    </row>
    <row r="53" spans="1:1" x14ac:dyDescent="0.35">
      <c r="A53" t="s">
        <v>5890</v>
      </c>
    </row>
    <row r="54" spans="1:1" x14ac:dyDescent="0.35">
      <c r="A54" t="s">
        <v>5146</v>
      </c>
    </row>
    <row r="55" spans="1:1" x14ac:dyDescent="0.35">
      <c r="A55" t="s">
        <v>5909</v>
      </c>
    </row>
    <row r="56" spans="1:1" x14ac:dyDescent="0.35">
      <c r="A56" t="s">
        <v>5105</v>
      </c>
    </row>
    <row r="57" spans="1:1" x14ac:dyDescent="0.35">
      <c r="A57" t="s">
        <v>5863</v>
      </c>
    </row>
    <row r="58" spans="1:1" x14ac:dyDescent="0.35">
      <c r="A58" t="s">
        <v>5919</v>
      </c>
    </row>
    <row r="59" spans="1:1" x14ac:dyDescent="0.35">
      <c r="A59" t="s">
        <v>5892</v>
      </c>
    </row>
    <row r="60" spans="1:1" x14ac:dyDescent="0.35">
      <c r="A60" t="s">
        <v>5907</v>
      </c>
    </row>
    <row r="61" spans="1:1" x14ac:dyDescent="0.35">
      <c r="A61" t="s">
        <v>5147</v>
      </c>
    </row>
    <row r="62" spans="1:1" x14ac:dyDescent="0.35">
      <c r="A62" t="s">
        <v>5894</v>
      </c>
    </row>
    <row r="63" spans="1:1" x14ac:dyDescent="0.35">
      <c r="A63" t="s">
        <v>5905</v>
      </c>
    </row>
    <row r="64" spans="1:1" x14ac:dyDescent="0.35">
      <c r="A64" t="s">
        <v>5098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F13F8-E2FE-4E25-B442-46060BDC1ACE}">
  <dimension ref="A1:S56"/>
  <sheetViews>
    <sheetView zoomScaleNormal="100" workbookViewId="0">
      <selection activeCell="F21" sqref="F21"/>
    </sheetView>
  </sheetViews>
  <sheetFormatPr defaultRowHeight="14.5" x14ac:dyDescent="0.35"/>
  <cols>
    <col min="13" max="13" width="13.54296875" customWidth="1"/>
    <col min="14" max="14" width="11.1796875" customWidth="1"/>
    <col min="18" max="18" width="15" customWidth="1"/>
    <col min="19" max="19" width="22.81640625" customWidth="1"/>
  </cols>
  <sheetData>
    <row r="1" spans="1:19" x14ac:dyDescent="0.35">
      <c r="A1" t="s">
        <v>5843</v>
      </c>
      <c r="B1" t="s">
        <v>5920</v>
      </c>
    </row>
    <row r="2" spans="1:19" x14ac:dyDescent="0.35">
      <c r="A2" s="43">
        <v>1</v>
      </c>
      <c r="B2">
        <f>COUNTIFS(language_data!A:A,language_analysis!A2)</f>
        <v>3</v>
      </c>
      <c r="D2">
        <v>1</v>
      </c>
      <c r="E2">
        <f>COUNTIF(B2:B56,1)</f>
        <v>35</v>
      </c>
      <c r="Q2" t="s">
        <v>5939</v>
      </c>
      <c r="R2" t="s">
        <v>5904</v>
      </c>
      <c r="S2" t="s">
        <v>6029</v>
      </c>
    </row>
    <row r="3" spans="1:19" x14ac:dyDescent="0.35">
      <c r="A3" s="43">
        <v>2</v>
      </c>
      <c r="B3">
        <f>COUNTIFS(language_data!A:A,language_analysis!A3)</f>
        <v>1</v>
      </c>
      <c r="D3">
        <v>2</v>
      </c>
      <c r="E3">
        <f>COUNTIF(B2:B56,2)</f>
        <v>3</v>
      </c>
      <c r="R3" t="s">
        <v>5124</v>
      </c>
      <c r="S3">
        <v>49</v>
      </c>
    </row>
    <row r="4" spans="1:19" x14ac:dyDescent="0.35">
      <c r="A4" s="43">
        <v>3</v>
      </c>
      <c r="B4">
        <f>COUNTIFS(language_data!A:A,language_analysis!A4)</f>
        <v>1</v>
      </c>
      <c r="D4" s="45" t="s">
        <v>5921</v>
      </c>
      <c r="E4">
        <f>COUNTIF(B2:B56,"&gt;"&amp;2)</f>
        <v>13</v>
      </c>
      <c r="R4" t="s">
        <v>5905</v>
      </c>
      <c r="S4">
        <v>8.39</v>
      </c>
    </row>
    <row r="5" spans="1:19" x14ac:dyDescent="0.35">
      <c r="A5" s="43">
        <v>6</v>
      </c>
      <c r="B5">
        <f>COUNTIFS(language_data!A:A,language_analysis!A5)</f>
        <v>1</v>
      </c>
      <c r="R5" t="s">
        <v>5105</v>
      </c>
      <c r="S5">
        <v>40.43</v>
      </c>
    </row>
    <row r="6" spans="1:19" x14ac:dyDescent="0.35">
      <c r="A6" s="43">
        <v>7</v>
      </c>
      <c r="B6">
        <f>COUNTIFS(language_data!A:A,language_analysis!A6)</f>
        <v>1</v>
      </c>
      <c r="R6" t="s">
        <v>5098</v>
      </c>
      <c r="S6">
        <v>34.39</v>
      </c>
    </row>
    <row r="7" spans="1:19" x14ac:dyDescent="0.35">
      <c r="A7" s="43">
        <v>8</v>
      </c>
      <c r="B7">
        <f>COUNTIFS(language_data!A:A,language_analysis!A7)</f>
        <v>4</v>
      </c>
      <c r="Q7" s="45" t="s">
        <v>5929</v>
      </c>
      <c r="R7" t="s">
        <v>5896</v>
      </c>
      <c r="S7" s="45">
        <v>60</v>
      </c>
    </row>
    <row r="8" spans="1:19" x14ac:dyDescent="0.35">
      <c r="A8" s="43">
        <v>11</v>
      </c>
      <c r="B8">
        <f>COUNTIFS(language_data!A:A,language_analysis!A8)</f>
        <v>1</v>
      </c>
      <c r="R8" t="s">
        <v>5878</v>
      </c>
      <c r="S8" s="45" t="s">
        <v>5930</v>
      </c>
    </row>
    <row r="9" spans="1:19" x14ac:dyDescent="0.35">
      <c r="A9" s="43">
        <v>12</v>
      </c>
      <c r="B9">
        <f>COUNTIFS(language_data!A:A,language_analysis!A9)</f>
        <v>3</v>
      </c>
      <c r="R9" t="s">
        <v>5912</v>
      </c>
      <c r="S9" s="46" t="s">
        <v>5934</v>
      </c>
    </row>
    <row r="10" spans="1:19" x14ac:dyDescent="0.35">
      <c r="A10" s="43">
        <v>13</v>
      </c>
      <c r="B10">
        <f>COUNTIFS(language_data!A:A,language_analysis!A10)</f>
        <v>1</v>
      </c>
      <c r="R10" t="s">
        <v>5868</v>
      </c>
      <c r="S10" s="45">
        <v>17.39</v>
      </c>
    </row>
    <row r="11" spans="1:19" x14ac:dyDescent="0.35">
      <c r="A11" s="43">
        <v>14</v>
      </c>
      <c r="B11">
        <f>COUNTIFS(language_data!A:A,language_analysis!A11)</f>
        <v>1</v>
      </c>
      <c r="R11" t="s">
        <v>5881</v>
      </c>
      <c r="S11" s="45">
        <v>17.39</v>
      </c>
    </row>
    <row r="12" spans="1:19" x14ac:dyDescent="0.35">
      <c r="A12" s="43">
        <v>15</v>
      </c>
      <c r="B12">
        <f>COUNTIFS(language_data!A:A,language_analysis!A12)</f>
        <v>1</v>
      </c>
      <c r="R12" t="s">
        <v>5870</v>
      </c>
      <c r="S12" s="45">
        <v>39</v>
      </c>
    </row>
    <row r="13" spans="1:19" x14ac:dyDescent="0.35">
      <c r="A13" s="43">
        <v>16</v>
      </c>
      <c r="B13">
        <f>COUNTIFS(language_data!A:A,language_analysis!A13)</f>
        <v>1</v>
      </c>
      <c r="R13" t="s">
        <v>5872</v>
      </c>
      <c r="S13" s="45">
        <v>17.39</v>
      </c>
    </row>
    <row r="14" spans="1:19" x14ac:dyDescent="0.35">
      <c r="A14" s="44">
        <v>17</v>
      </c>
      <c r="B14">
        <f>COUNTIFS(language_data!A:A,language_analysis!A14)</f>
        <v>16</v>
      </c>
      <c r="R14" t="s">
        <v>5900</v>
      </c>
      <c r="S14" t="s">
        <v>6027</v>
      </c>
    </row>
    <row r="15" spans="1:19" x14ac:dyDescent="0.35">
      <c r="A15" s="43">
        <v>18</v>
      </c>
      <c r="B15">
        <f>COUNTIFS(language_data!A:A,language_analysis!A15)</f>
        <v>1</v>
      </c>
      <c r="R15" t="s">
        <v>5876</v>
      </c>
      <c r="S15" t="s">
        <v>5931</v>
      </c>
    </row>
    <row r="16" spans="1:19" x14ac:dyDescent="0.35">
      <c r="A16" s="43">
        <v>19</v>
      </c>
      <c r="B16">
        <f>COUNTIFS(language_data!A:A,language_analysis!A16)</f>
        <v>3</v>
      </c>
      <c r="R16" t="s">
        <v>5085</v>
      </c>
      <c r="S16">
        <v>25.39</v>
      </c>
    </row>
    <row r="17" spans="1:19" x14ac:dyDescent="0.35">
      <c r="A17" s="43">
        <v>20</v>
      </c>
      <c r="B17">
        <f>COUNTIFS(language_data!A:A,language_analysis!A17)</f>
        <v>1</v>
      </c>
      <c r="R17" t="s">
        <v>5879</v>
      </c>
      <c r="S17">
        <v>39</v>
      </c>
    </row>
    <row r="18" spans="1:19" x14ac:dyDescent="0.35">
      <c r="A18" s="43">
        <v>21</v>
      </c>
      <c r="B18">
        <f>COUNTIFS(language_data!A:A,language_analysis!A18)</f>
        <v>0</v>
      </c>
      <c r="R18" t="s">
        <v>5880</v>
      </c>
      <c r="S18" t="s">
        <v>5932</v>
      </c>
    </row>
    <row r="19" spans="1:19" x14ac:dyDescent="0.35">
      <c r="A19" s="43">
        <v>23</v>
      </c>
      <c r="B19">
        <f>COUNTIFS(language_data!A:A,language_analysis!A19)</f>
        <v>1</v>
      </c>
      <c r="R19" s="45" t="s">
        <v>5926</v>
      </c>
      <c r="S19">
        <v>15</v>
      </c>
    </row>
    <row r="20" spans="1:19" x14ac:dyDescent="0.35">
      <c r="A20" s="43">
        <v>25</v>
      </c>
      <c r="B20">
        <f>COUNTIFS(language_data!A:A,language_analysis!A20)</f>
        <v>1</v>
      </c>
      <c r="R20" t="s">
        <v>5127</v>
      </c>
      <c r="S20" t="s">
        <v>5933</v>
      </c>
    </row>
    <row r="21" spans="1:19" x14ac:dyDescent="0.35">
      <c r="A21" s="43">
        <v>27</v>
      </c>
      <c r="B21">
        <f>COUNTIFS(language_data!A:A,language_analysis!A21)</f>
        <v>1</v>
      </c>
      <c r="R21" t="s">
        <v>5883</v>
      </c>
      <c r="S21">
        <v>39.5</v>
      </c>
    </row>
    <row r="22" spans="1:19" x14ac:dyDescent="0.35">
      <c r="A22" s="43">
        <v>28</v>
      </c>
      <c r="B22">
        <f>COUNTIFS(language_data!A:A,language_analysis!A22)</f>
        <v>1</v>
      </c>
      <c r="R22" t="s">
        <v>5884</v>
      </c>
      <c r="S22">
        <v>39.5</v>
      </c>
    </row>
    <row r="23" spans="1:19" x14ac:dyDescent="0.35">
      <c r="A23" s="43">
        <v>29</v>
      </c>
      <c r="B23">
        <f>COUNTIFS(language_data!A:A,language_analysis!A23)</f>
        <v>1</v>
      </c>
      <c r="R23" t="s">
        <v>5143</v>
      </c>
      <c r="S23">
        <v>122</v>
      </c>
    </row>
    <row r="24" spans="1:19" x14ac:dyDescent="0.35">
      <c r="A24" s="43">
        <v>30</v>
      </c>
      <c r="B24">
        <f>COUNTIFS(language_data!A:A,language_analysis!A24)</f>
        <v>1</v>
      </c>
      <c r="R24" t="s">
        <v>5885</v>
      </c>
      <c r="S24">
        <v>17.39</v>
      </c>
    </row>
    <row r="25" spans="1:19" x14ac:dyDescent="0.35">
      <c r="A25" s="43">
        <v>31</v>
      </c>
      <c r="B25">
        <f>COUNTIFS(language_data!A:A,language_analysis!A25)</f>
        <v>1</v>
      </c>
      <c r="R25" t="s">
        <v>5871</v>
      </c>
      <c r="S25">
        <v>39</v>
      </c>
    </row>
    <row r="26" spans="1:19" x14ac:dyDescent="0.35">
      <c r="A26" s="43">
        <v>32</v>
      </c>
      <c r="B26">
        <f>COUNTIFS(language_data!A:A,language_analysis!A26)</f>
        <v>1</v>
      </c>
      <c r="R26" t="s">
        <v>5886</v>
      </c>
      <c r="S26" t="s">
        <v>5935</v>
      </c>
    </row>
    <row r="27" spans="1:19" x14ac:dyDescent="0.35">
      <c r="A27" s="43">
        <v>33</v>
      </c>
      <c r="B27">
        <f>COUNTIFS(language_data!A:A,language_analysis!A27)</f>
        <v>1</v>
      </c>
      <c r="R27" t="s">
        <v>5887</v>
      </c>
      <c r="S27">
        <v>17.39</v>
      </c>
    </row>
    <row r="28" spans="1:19" x14ac:dyDescent="0.35">
      <c r="A28" s="43">
        <v>34</v>
      </c>
      <c r="B28">
        <f>COUNTIFS(language_data!A:A,language_analysis!A28)</f>
        <v>1</v>
      </c>
      <c r="R28" t="s">
        <v>5888</v>
      </c>
      <c r="S28" t="s">
        <v>5936</v>
      </c>
    </row>
    <row r="29" spans="1:19" x14ac:dyDescent="0.35">
      <c r="A29" s="43">
        <v>36</v>
      </c>
      <c r="B29">
        <f>COUNTIFS(language_data!A:A,language_analysis!A29)</f>
        <v>6</v>
      </c>
      <c r="R29" t="s">
        <v>5903</v>
      </c>
      <c r="S29" t="s">
        <v>5937</v>
      </c>
    </row>
    <row r="30" spans="1:19" x14ac:dyDescent="0.35">
      <c r="A30" s="43">
        <v>38</v>
      </c>
      <c r="B30">
        <f>COUNTIFS(language_data!A:A,language_analysis!A30)</f>
        <v>1</v>
      </c>
      <c r="R30" t="s">
        <v>5889</v>
      </c>
      <c r="S30">
        <v>39.57</v>
      </c>
    </row>
    <row r="31" spans="1:19" x14ac:dyDescent="0.35">
      <c r="A31" s="43">
        <v>39</v>
      </c>
      <c r="B31">
        <f>COUNTIFS(language_data!A:A,language_analysis!A31)</f>
        <v>47</v>
      </c>
      <c r="R31" t="s">
        <v>5910</v>
      </c>
      <c r="S31">
        <v>39.17</v>
      </c>
    </row>
    <row r="32" spans="1:19" x14ac:dyDescent="0.35">
      <c r="A32" s="43">
        <v>40</v>
      </c>
      <c r="B32">
        <f>COUNTIFS(language_data!A:A,language_analysis!A32)</f>
        <v>1</v>
      </c>
      <c r="R32" t="s">
        <v>195</v>
      </c>
      <c r="S32" t="s">
        <v>5938</v>
      </c>
    </row>
    <row r="33" spans="1:19" x14ac:dyDescent="0.35">
      <c r="A33" s="43">
        <v>42</v>
      </c>
      <c r="B33">
        <f>COUNTIFS(language_data!A:A,language_analysis!A33)</f>
        <v>1</v>
      </c>
      <c r="R33" t="s">
        <v>5890</v>
      </c>
      <c r="S33" t="s">
        <v>5931</v>
      </c>
    </row>
    <row r="34" spans="1:19" x14ac:dyDescent="0.35">
      <c r="A34" s="43">
        <v>43</v>
      </c>
      <c r="B34">
        <f>COUNTIFS(language_data!A:A,language_analysis!A34)</f>
        <v>2</v>
      </c>
      <c r="R34" t="s">
        <v>5863</v>
      </c>
      <c r="S34">
        <v>31</v>
      </c>
    </row>
    <row r="35" spans="1:19" x14ac:dyDescent="0.35">
      <c r="A35" s="43">
        <v>44</v>
      </c>
      <c r="B35">
        <f>COUNTIFS(language_data!A:A,language_analysis!A35)</f>
        <v>4</v>
      </c>
      <c r="R35" t="s">
        <v>5892</v>
      </c>
      <c r="S35">
        <v>39</v>
      </c>
    </row>
    <row r="36" spans="1:19" x14ac:dyDescent="0.35">
      <c r="A36" s="43">
        <v>46</v>
      </c>
      <c r="B36">
        <f>COUNTIFS(language_data!A:A,language_analysis!A36)</f>
        <v>1</v>
      </c>
      <c r="R36" t="s">
        <v>5907</v>
      </c>
      <c r="S36">
        <v>39</v>
      </c>
    </row>
    <row r="37" spans="1:19" x14ac:dyDescent="0.35">
      <c r="A37" s="43">
        <v>48</v>
      </c>
      <c r="B37">
        <f>COUNTIFS(language_data!A:A,language_analysis!A37)</f>
        <v>1</v>
      </c>
      <c r="Q37" s="45" t="s">
        <v>5927</v>
      </c>
      <c r="R37" s="45" t="s">
        <v>5914</v>
      </c>
      <c r="S37" s="45" t="s">
        <v>5928</v>
      </c>
    </row>
    <row r="38" spans="1:19" x14ac:dyDescent="0.35">
      <c r="A38" s="43">
        <v>49</v>
      </c>
      <c r="B38">
        <f>COUNTIFS(language_data!A:A,language_analysis!A38)</f>
        <v>1</v>
      </c>
      <c r="R38" s="45" t="s">
        <v>5079</v>
      </c>
      <c r="S38" s="66" t="s">
        <v>6026</v>
      </c>
    </row>
    <row r="39" spans="1:19" x14ac:dyDescent="0.35">
      <c r="A39" s="43">
        <v>50</v>
      </c>
      <c r="B39">
        <f>COUNTIFS(language_data!A:A,language_analysis!A39)</f>
        <v>9</v>
      </c>
      <c r="Q39" s="45" t="s">
        <v>5922</v>
      </c>
      <c r="R39" t="s">
        <v>5119</v>
      </c>
      <c r="S39">
        <v>46</v>
      </c>
    </row>
    <row r="40" spans="1:19" x14ac:dyDescent="0.35">
      <c r="A40" s="43">
        <v>52</v>
      </c>
      <c r="B40">
        <f>COUNTIFS(language_data!A:A,language_analysis!A40)</f>
        <v>5</v>
      </c>
      <c r="R40" t="s">
        <v>5874</v>
      </c>
      <c r="S40">
        <v>39.520000000000003</v>
      </c>
    </row>
    <row r="41" spans="1:19" x14ac:dyDescent="0.35">
      <c r="A41" s="43">
        <v>54</v>
      </c>
      <c r="B41">
        <f>COUNTIFS(language_data!A:A,language_analysis!A41)</f>
        <v>1</v>
      </c>
      <c r="R41" t="s">
        <v>5873</v>
      </c>
      <c r="S41">
        <v>39</v>
      </c>
    </row>
    <row r="42" spans="1:19" x14ac:dyDescent="0.35">
      <c r="A42" s="43">
        <v>55</v>
      </c>
      <c r="B42">
        <f>COUNTIFS(language_data!A:A,language_analysis!A42)</f>
        <v>3</v>
      </c>
      <c r="R42" t="s">
        <v>5875</v>
      </c>
      <c r="S42" s="45" t="s">
        <v>5923</v>
      </c>
    </row>
    <row r="43" spans="1:19" x14ac:dyDescent="0.35">
      <c r="A43" s="43">
        <v>57</v>
      </c>
      <c r="B43">
        <f>COUNTIFS(language_data!A:A,language_analysis!A43)</f>
        <v>1</v>
      </c>
      <c r="R43" t="s">
        <v>5882</v>
      </c>
      <c r="S43" s="45">
        <v>39.520000000000003</v>
      </c>
    </row>
    <row r="44" spans="1:19" x14ac:dyDescent="0.35">
      <c r="A44" s="43">
        <v>58</v>
      </c>
      <c r="B44">
        <f>COUNTIFS(language_data!A:A,language_analysis!A44)</f>
        <v>7</v>
      </c>
      <c r="R44" t="s">
        <v>5121</v>
      </c>
      <c r="S44" s="45">
        <v>48</v>
      </c>
    </row>
    <row r="45" spans="1:19" x14ac:dyDescent="0.35">
      <c r="A45" s="43">
        <v>59</v>
      </c>
      <c r="B45">
        <f>COUNTIFS(language_data!A:A,language_analysis!A45)</f>
        <v>1</v>
      </c>
      <c r="R45" t="s">
        <v>5141</v>
      </c>
      <c r="S45" s="45">
        <v>39.659999999999997</v>
      </c>
    </row>
    <row r="46" spans="1:19" x14ac:dyDescent="0.35">
      <c r="A46" s="43">
        <v>60</v>
      </c>
      <c r="B46">
        <f>COUNTIFS(language_data!A:A,language_analysis!A46)</f>
        <v>1</v>
      </c>
      <c r="R46" t="s">
        <v>5898</v>
      </c>
      <c r="S46" s="45" t="s">
        <v>5924</v>
      </c>
    </row>
    <row r="47" spans="1:19" x14ac:dyDescent="0.35">
      <c r="A47" s="43">
        <v>62</v>
      </c>
      <c r="R47" t="s">
        <v>5893</v>
      </c>
      <c r="S47">
        <v>44</v>
      </c>
    </row>
    <row r="48" spans="1:19" x14ac:dyDescent="0.35">
      <c r="A48" s="43" t="s">
        <v>6028</v>
      </c>
      <c r="R48" t="s">
        <v>5902</v>
      </c>
      <c r="S48">
        <v>3.39</v>
      </c>
    </row>
    <row r="49" spans="1:19" x14ac:dyDescent="0.35">
      <c r="A49" s="43">
        <v>66</v>
      </c>
      <c r="B49">
        <f>COUNTIFS(language_data!A:A,language_analysis!A49)</f>
        <v>1</v>
      </c>
      <c r="R49" t="s">
        <v>5146</v>
      </c>
      <c r="S49">
        <v>165</v>
      </c>
    </row>
    <row r="50" spans="1:19" x14ac:dyDescent="0.35">
      <c r="A50" s="43">
        <v>122</v>
      </c>
      <c r="B50">
        <f>COUNTIFS(language_data!A:A,language_analysis!A50)</f>
        <v>1</v>
      </c>
      <c r="R50" t="s">
        <v>5909</v>
      </c>
      <c r="S50">
        <v>19</v>
      </c>
    </row>
    <row r="51" spans="1:19" x14ac:dyDescent="0.35">
      <c r="A51" s="43">
        <v>165</v>
      </c>
      <c r="B51">
        <f>COUNTIFS(language_data!A:A,language_analysis!A51)</f>
        <v>2</v>
      </c>
      <c r="R51" t="s">
        <v>5919</v>
      </c>
      <c r="S51" s="45" t="s">
        <v>5925</v>
      </c>
    </row>
    <row r="52" spans="1:19" x14ac:dyDescent="0.35">
      <c r="A52" s="43">
        <v>182</v>
      </c>
      <c r="B52">
        <f>COUNTIFS(language_data!A:A,language_analysis!A52)</f>
        <v>4</v>
      </c>
      <c r="R52" t="s">
        <v>5147</v>
      </c>
      <c r="S52" s="45">
        <v>39.549999999999997</v>
      </c>
    </row>
    <row r="53" spans="1:19" x14ac:dyDescent="0.35">
      <c r="A53" s="43">
        <v>1058</v>
      </c>
      <c r="B53">
        <f>COUNTIFS(language_data!A:A,language_analysis!A53)</f>
        <v>1</v>
      </c>
      <c r="R53" t="s">
        <v>5894</v>
      </c>
      <c r="S53" s="45">
        <v>55</v>
      </c>
    </row>
    <row r="54" spans="1:19" x14ac:dyDescent="0.35">
      <c r="A54" s="43">
        <v>1161</v>
      </c>
      <c r="B54">
        <f>COUNTIFS(language_data!A:A,language_analysis!A54)</f>
        <v>2</v>
      </c>
      <c r="Q54" t="s">
        <v>5917</v>
      </c>
      <c r="R54" t="s">
        <v>5119</v>
      </c>
      <c r="S54">
        <v>46</v>
      </c>
    </row>
    <row r="55" spans="1:19" x14ac:dyDescent="0.35">
      <c r="A55" s="43">
        <v>1176</v>
      </c>
    </row>
    <row r="56" spans="1:19" x14ac:dyDescent="0.35">
      <c r="A56" s="43">
        <v>1254</v>
      </c>
      <c r="B56">
        <f>COUNTIFS(language_data!A:A,language_analysis!A56)</f>
        <v>1</v>
      </c>
    </row>
  </sheetData>
  <autoFilter ref="A1:A56" xr:uid="{908F13F8-E2FE-4E25-B442-46060BDC1ACE}">
    <sortState xmlns:xlrd2="http://schemas.microsoft.com/office/spreadsheetml/2017/richdata2" ref="A2:A56">
      <sortCondition ref="A1:A56"/>
    </sortState>
  </autoFilter>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63058-209E-4848-A89D-1C71BC53390D}">
  <dimension ref="A1:AJ47"/>
  <sheetViews>
    <sheetView zoomScaleNormal="100" workbookViewId="0">
      <selection activeCell="N1" sqref="D1:N1"/>
    </sheetView>
  </sheetViews>
  <sheetFormatPr defaultRowHeight="14.5" x14ac:dyDescent="0.35"/>
  <sheetData>
    <row r="1" spans="1:29" x14ac:dyDescent="0.35">
      <c r="A1" t="s">
        <v>5949</v>
      </c>
      <c r="B1" s="47" t="s">
        <v>5940</v>
      </c>
      <c r="C1" s="47" t="s">
        <v>14</v>
      </c>
      <c r="D1" s="47">
        <v>2014</v>
      </c>
      <c r="E1" s="47">
        <v>2015</v>
      </c>
      <c r="F1" s="47">
        <v>2016</v>
      </c>
      <c r="G1" s="72">
        <v>2017</v>
      </c>
      <c r="H1" s="72">
        <v>2018</v>
      </c>
      <c r="I1" s="72">
        <v>2019</v>
      </c>
      <c r="J1" s="72">
        <v>2020</v>
      </c>
      <c r="K1" s="72">
        <v>2021</v>
      </c>
      <c r="L1" s="72">
        <v>2022</v>
      </c>
      <c r="M1" s="72">
        <v>2023</v>
      </c>
      <c r="N1" s="72">
        <v>2024</v>
      </c>
      <c r="X1" t="s">
        <v>5949</v>
      </c>
      <c r="AA1" t="s">
        <v>5949</v>
      </c>
      <c r="AB1" s="47" t="s">
        <v>5940</v>
      </c>
      <c r="AC1" s="47" t="s">
        <v>14</v>
      </c>
    </row>
    <row r="2" spans="1:29" x14ac:dyDescent="0.35">
      <c r="A2" t="s">
        <v>6030</v>
      </c>
      <c r="B2" s="29" t="e" vm="1">
        <v>#VALUE!</v>
      </c>
      <c r="C2" t="e">
        <f>COUNTIFS('SC-7'!#REF!,author_maps!B2)</f>
        <v>#REF!</v>
      </c>
      <c r="D2" t="e">
        <f>COUNTIFS('SC-7'!#REF!,author_maps!$B2,'SC-7'!$E:$E,author_maps!D$1)</f>
        <v>#REF!</v>
      </c>
      <c r="E2" t="e">
        <f>COUNTIFS('SC-7'!#REF!,author_maps!$B2,'SC-7'!$E:$E,author_maps!E$1)</f>
        <v>#REF!</v>
      </c>
      <c r="F2" t="e">
        <f>COUNTIFS('SC-7'!#REF!,author_maps!$B2,'SC-7'!$E:$E,author_maps!F$1)</f>
        <v>#REF!</v>
      </c>
      <c r="G2" t="e">
        <f>COUNTIFS('SC-7'!#REF!,author_maps!$B2,'SC-7'!$E:$E,author_maps!G$1)</f>
        <v>#REF!</v>
      </c>
      <c r="H2" t="e">
        <f>COUNTIFS('SC-7'!#REF!,author_maps!$B2,'SC-7'!$E:$E,author_maps!H$1)</f>
        <v>#REF!</v>
      </c>
      <c r="I2" t="e">
        <f>COUNTIFS('SC-7'!#REF!,author_maps!$B2,'SC-7'!$E:$E,author_maps!I$1)</f>
        <v>#REF!</v>
      </c>
      <c r="J2" t="e">
        <f>COUNTIFS('SC-7'!#REF!,author_maps!$B2,'SC-7'!$E:$E,author_maps!J$1)</f>
        <v>#REF!</v>
      </c>
      <c r="K2" t="e">
        <f>COUNTIFS('SC-7'!#REF!,author_maps!$B2,'SC-7'!$E:$E,author_maps!K$1)</f>
        <v>#REF!</v>
      </c>
      <c r="L2" t="e">
        <f>COUNTIFS('SC-7'!#REF!,author_maps!$B2,'SC-7'!$E:$E,author_maps!L$1)</f>
        <v>#REF!</v>
      </c>
      <c r="M2" t="e">
        <f>COUNTIFS('SC-7'!#REF!,author_maps!$B2,'SC-7'!$E:$E,author_maps!M$1)</f>
        <v>#REF!</v>
      </c>
      <c r="N2" t="e">
        <f>COUNTIFS('SC-7'!#REF!,author_maps!$B2,'SC-7'!$E:$E,author_maps!N$1)</f>
        <v>#REF!</v>
      </c>
      <c r="X2" t="s">
        <v>6030</v>
      </c>
      <c r="Y2">
        <f>COUNTIFS(A:A,X2)</f>
        <v>3</v>
      </c>
      <c r="AA2" t="s">
        <v>6033</v>
      </c>
      <c r="AB2" s="29" t="e" vm="2">
        <v>#VALUE!</v>
      </c>
      <c r="AC2">
        <v>8</v>
      </c>
    </row>
    <row r="3" spans="1:29" x14ac:dyDescent="0.35">
      <c r="A3" t="s">
        <v>6031</v>
      </c>
      <c r="B3" s="29" t="e" vm="3">
        <v>#VALUE!</v>
      </c>
      <c r="C3" t="e">
        <f>COUNTIFS('SC-7'!#REF!,author_maps!B3)</f>
        <v>#REF!</v>
      </c>
      <c r="D3" t="e">
        <f>COUNTIFS('SC-7'!#REF!,author_maps!$B3,'SC-7'!$E:$E,author_maps!D$1)</f>
        <v>#REF!</v>
      </c>
      <c r="E3" t="e">
        <f>COUNTIFS('SC-7'!#REF!,author_maps!$B3,'SC-7'!$E:$E,author_maps!E$1)</f>
        <v>#REF!</v>
      </c>
      <c r="F3" t="e">
        <f>COUNTIFS('SC-7'!#REF!,author_maps!$B3,'SC-7'!$E:$E,author_maps!F$1)</f>
        <v>#REF!</v>
      </c>
      <c r="G3" t="e">
        <f>COUNTIFS('SC-7'!#REF!,author_maps!$B3,'SC-7'!$E:$E,author_maps!G$1)</f>
        <v>#REF!</v>
      </c>
      <c r="H3" t="e">
        <f>COUNTIFS('SC-7'!#REF!,author_maps!$B3,'SC-7'!$E:$E,author_maps!H$1)</f>
        <v>#REF!</v>
      </c>
      <c r="I3" t="e">
        <f>COUNTIFS('SC-7'!#REF!,author_maps!$B3,'SC-7'!$E:$E,author_maps!I$1)</f>
        <v>#REF!</v>
      </c>
      <c r="J3" t="e">
        <f>COUNTIFS('SC-7'!#REF!,author_maps!$B3,'SC-7'!$E:$E,author_maps!J$1)</f>
        <v>#REF!</v>
      </c>
      <c r="K3" t="e">
        <f>COUNTIFS('SC-7'!#REF!,author_maps!$B3,'SC-7'!$E:$E,author_maps!K$1)</f>
        <v>#REF!</v>
      </c>
      <c r="L3" t="e">
        <f>COUNTIFS('SC-7'!#REF!,author_maps!$B3,'SC-7'!$E:$E,author_maps!L$1)</f>
        <v>#REF!</v>
      </c>
      <c r="M3" t="e">
        <f>COUNTIFS('SC-7'!#REF!,author_maps!$B3,'SC-7'!$E:$E,author_maps!M$1)</f>
        <v>#REF!</v>
      </c>
      <c r="N3" t="e">
        <f>COUNTIFS('SC-7'!#REF!,author_maps!$B3,'SC-7'!$E:$E,author_maps!N$1)</f>
        <v>#REF!</v>
      </c>
      <c r="X3" s="44" t="e" vm="3">
        <v>#VALUE!</v>
      </c>
      <c r="Y3">
        <f>COUNTIFS(A:A,"Australia")</f>
        <v>1</v>
      </c>
      <c r="AA3" t="s">
        <v>6033</v>
      </c>
      <c r="AB3" s="29" t="e" vm="4">
        <v>#VALUE!</v>
      </c>
      <c r="AC3">
        <v>4</v>
      </c>
    </row>
    <row r="4" spans="1:29" x14ac:dyDescent="0.35">
      <c r="A4" t="s">
        <v>6032</v>
      </c>
      <c r="B4" s="29" t="e" vm="5">
        <v>#VALUE!</v>
      </c>
      <c r="C4" t="e">
        <f>COUNTIFS('SC-7'!#REF!,author_maps!B4)</f>
        <v>#REF!</v>
      </c>
      <c r="D4" t="e">
        <f>COUNTIFS('SC-7'!#REF!,author_maps!$B4,'SC-7'!$E:$E,author_maps!D$1)</f>
        <v>#REF!</v>
      </c>
      <c r="E4" t="e">
        <f>COUNTIFS('SC-7'!#REF!,author_maps!$B4,'SC-7'!$E:$E,author_maps!E$1)</f>
        <v>#REF!</v>
      </c>
      <c r="F4" t="e">
        <f>COUNTIFS('SC-7'!#REF!,author_maps!$B4,'SC-7'!$E:$E,author_maps!F$1)</f>
        <v>#REF!</v>
      </c>
      <c r="G4" t="e">
        <f>COUNTIFS('SC-7'!#REF!,author_maps!$B4,'SC-7'!$E:$E,author_maps!G$1)</f>
        <v>#REF!</v>
      </c>
      <c r="H4" t="e">
        <f>COUNTIFS('SC-7'!#REF!,author_maps!$B4,'SC-7'!$E:$E,author_maps!H$1)</f>
        <v>#REF!</v>
      </c>
      <c r="I4" t="e">
        <f>COUNTIFS('SC-7'!#REF!,author_maps!$B4,'SC-7'!$E:$E,author_maps!I$1)</f>
        <v>#REF!</v>
      </c>
      <c r="J4" t="e">
        <f>COUNTIFS('SC-7'!#REF!,author_maps!$B4,'SC-7'!$E:$E,author_maps!J$1)</f>
        <v>#REF!</v>
      </c>
      <c r="K4" t="e">
        <f>COUNTIFS('SC-7'!#REF!,author_maps!$B4,'SC-7'!$E:$E,author_maps!K$1)</f>
        <v>#REF!</v>
      </c>
      <c r="L4" t="e">
        <f>COUNTIFS('SC-7'!#REF!,author_maps!$B4,'SC-7'!$E:$E,author_maps!L$1)</f>
        <v>#REF!</v>
      </c>
      <c r="M4" t="e">
        <f>COUNTIFS('SC-7'!#REF!,author_maps!$B4,'SC-7'!$E:$E,author_maps!M$1)</f>
        <v>#REF!</v>
      </c>
      <c r="N4" t="e">
        <f>COUNTIFS('SC-7'!#REF!,author_maps!$B4,'SC-7'!$E:$E,author_maps!N$1)</f>
        <v>#REF!</v>
      </c>
      <c r="X4" t="s">
        <v>6032</v>
      </c>
      <c r="Y4">
        <f>COUNTIFS(A:A,X4)</f>
        <v>1</v>
      </c>
      <c r="AA4" t="s">
        <v>6033</v>
      </c>
      <c r="AB4" s="29" t="e" vm="6">
        <v>#VALUE!</v>
      </c>
      <c r="AC4">
        <v>4</v>
      </c>
    </row>
    <row r="5" spans="1:29" x14ac:dyDescent="0.35">
      <c r="A5" t="s">
        <v>6033</v>
      </c>
      <c r="B5" s="29" t="e" vm="2">
        <v>#VALUE!</v>
      </c>
      <c r="C5" t="e">
        <f>COUNTIFS('SC-7'!#REF!,author_maps!B5)</f>
        <v>#REF!</v>
      </c>
      <c r="D5" t="e">
        <f>COUNTIFS('SC-7'!#REF!,author_maps!$B5,'SC-7'!$E:$E,author_maps!D$1)</f>
        <v>#REF!</v>
      </c>
      <c r="E5" t="e">
        <f>COUNTIFS('SC-7'!#REF!,author_maps!$B5,'SC-7'!$E:$E,author_maps!E$1)</f>
        <v>#REF!</v>
      </c>
      <c r="F5" t="e">
        <f>COUNTIFS('SC-7'!#REF!,author_maps!$B5,'SC-7'!$E:$E,author_maps!F$1)</f>
        <v>#REF!</v>
      </c>
      <c r="G5" t="e">
        <f>COUNTIFS('SC-7'!#REF!,author_maps!$B5,'SC-7'!$E:$E,author_maps!G$1)</f>
        <v>#REF!</v>
      </c>
      <c r="H5" t="e">
        <f>COUNTIFS('SC-7'!#REF!,author_maps!$B5,'SC-7'!$E:$E,author_maps!H$1)</f>
        <v>#REF!</v>
      </c>
      <c r="I5" t="e">
        <f>COUNTIFS('SC-7'!#REF!,author_maps!$B5,'SC-7'!$E:$E,author_maps!I$1)</f>
        <v>#REF!</v>
      </c>
      <c r="J5" t="e">
        <f>COUNTIFS('SC-7'!#REF!,author_maps!$B5,'SC-7'!$E:$E,author_maps!J$1)</f>
        <v>#REF!</v>
      </c>
      <c r="K5" t="e">
        <f>COUNTIFS('SC-7'!#REF!,author_maps!$B5,'SC-7'!$E:$E,author_maps!K$1)</f>
        <v>#REF!</v>
      </c>
      <c r="L5" t="e">
        <f>COUNTIFS('SC-7'!#REF!,author_maps!$B5,'SC-7'!$E:$E,author_maps!L$1)</f>
        <v>#REF!</v>
      </c>
      <c r="M5" t="e">
        <f>COUNTIFS('SC-7'!#REF!,author_maps!$B5,'SC-7'!$E:$E,author_maps!M$1)</f>
        <v>#REF!</v>
      </c>
      <c r="N5" t="e">
        <f>COUNTIFS('SC-7'!#REF!,author_maps!$B5,'SC-7'!$E:$E,author_maps!N$1)</f>
        <v>#REF!</v>
      </c>
      <c r="X5" t="s">
        <v>6033</v>
      </c>
      <c r="Y5">
        <f>COUNTIFS(A:A,X5)</f>
        <v>12</v>
      </c>
      <c r="AA5" t="s">
        <v>6033</v>
      </c>
      <c r="AB5" s="29" t="e" vm="7">
        <v>#VALUE!</v>
      </c>
      <c r="AC5">
        <v>3</v>
      </c>
    </row>
    <row r="6" spans="1:29" x14ac:dyDescent="0.35">
      <c r="A6" t="s">
        <v>6034</v>
      </c>
      <c r="B6" s="29" t="e" vm="8">
        <v>#VALUE!</v>
      </c>
      <c r="C6" t="e">
        <f>COUNTIFS('SC-7'!#REF!,author_maps!B6)</f>
        <v>#REF!</v>
      </c>
      <c r="D6" t="e">
        <f>COUNTIFS('SC-7'!#REF!,author_maps!$B6,'SC-7'!$E:$E,author_maps!D$1)</f>
        <v>#REF!</v>
      </c>
      <c r="E6" t="e">
        <f>COUNTIFS('SC-7'!#REF!,author_maps!$B6,'SC-7'!$E:$E,author_maps!E$1)</f>
        <v>#REF!</v>
      </c>
      <c r="F6" t="e">
        <f>COUNTIFS('SC-7'!#REF!,author_maps!$B6,'SC-7'!$E:$E,author_maps!F$1)</f>
        <v>#REF!</v>
      </c>
      <c r="G6" t="e">
        <f>COUNTIFS('SC-7'!#REF!,author_maps!$B6,'SC-7'!$E:$E,author_maps!G$1)</f>
        <v>#REF!</v>
      </c>
      <c r="H6" t="e">
        <f>COUNTIFS('SC-7'!#REF!,author_maps!$B6,'SC-7'!$E:$E,author_maps!H$1)</f>
        <v>#REF!</v>
      </c>
      <c r="I6" t="e">
        <f>COUNTIFS('SC-7'!#REF!,author_maps!$B6,'SC-7'!$E:$E,author_maps!I$1)</f>
        <v>#REF!</v>
      </c>
      <c r="J6" t="e">
        <f>COUNTIFS('SC-7'!#REF!,author_maps!$B6,'SC-7'!$E:$E,author_maps!J$1)</f>
        <v>#REF!</v>
      </c>
      <c r="K6" t="e">
        <f>COUNTIFS('SC-7'!#REF!,author_maps!$B6,'SC-7'!$E:$E,author_maps!K$1)</f>
        <v>#REF!</v>
      </c>
      <c r="L6" t="e">
        <f>COUNTIFS('SC-7'!#REF!,author_maps!$B6,'SC-7'!$E:$E,author_maps!L$1)</f>
        <v>#REF!</v>
      </c>
      <c r="M6" t="e">
        <f>COUNTIFS('SC-7'!#REF!,author_maps!$B6,'SC-7'!$E:$E,author_maps!M$1)</f>
        <v>#REF!</v>
      </c>
      <c r="N6" t="e">
        <f>COUNTIFS('SC-7'!#REF!,author_maps!$B6,'SC-7'!$E:$E,author_maps!N$1)</f>
        <v>#REF!</v>
      </c>
      <c r="X6" t="s">
        <v>6034</v>
      </c>
      <c r="Y6">
        <f>COUNTIFS(A:A,X6)</f>
        <v>11</v>
      </c>
      <c r="AA6" t="s">
        <v>6033</v>
      </c>
      <c r="AB6" s="29" t="e" vm="9">
        <v>#VALUE!</v>
      </c>
      <c r="AC6">
        <v>2</v>
      </c>
    </row>
    <row r="7" spans="1:29" x14ac:dyDescent="0.35">
      <c r="A7" t="s">
        <v>6030</v>
      </c>
      <c r="B7" s="29" t="e" vm="10">
        <v>#VALUE!</v>
      </c>
      <c r="C7" t="e">
        <f>COUNTIFS('SC-7'!#REF!,author_maps!B7)</f>
        <v>#REF!</v>
      </c>
      <c r="D7" t="e">
        <f>COUNTIFS('SC-7'!#REF!,author_maps!$B7,'SC-7'!$E:$E,author_maps!D$1)</f>
        <v>#REF!</v>
      </c>
      <c r="E7" t="e">
        <f>COUNTIFS('SC-7'!#REF!,author_maps!$B7,'SC-7'!$E:$E,author_maps!E$1)</f>
        <v>#REF!</v>
      </c>
      <c r="F7" t="e">
        <f>COUNTIFS('SC-7'!#REF!,author_maps!$B7,'SC-7'!$E:$E,author_maps!F$1)</f>
        <v>#REF!</v>
      </c>
      <c r="G7" t="e">
        <f>COUNTIFS('SC-7'!#REF!,author_maps!$B7,'SC-7'!$E:$E,author_maps!G$1)</f>
        <v>#REF!</v>
      </c>
      <c r="H7" t="e">
        <f>COUNTIFS('SC-7'!#REF!,author_maps!$B7,'SC-7'!$E:$E,author_maps!H$1)</f>
        <v>#REF!</v>
      </c>
      <c r="I7" t="e">
        <f>COUNTIFS('SC-7'!#REF!,author_maps!$B7,'SC-7'!$E:$E,author_maps!I$1)</f>
        <v>#REF!</v>
      </c>
      <c r="J7" t="e">
        <f>COUNTIFS('SC-7'!#REF!,author_maps!$B7,'SC-7'!$E:$E,author_maps!J$1)</f>
        <v>#REF!</v>
      </c>
      <c r="K7" t="e">
        <f>COUNTIFS('SC-7'!#REF!,author_maps!$B7,'SC-7'!$E:$E,author_maps!K$1)</f>
        <v>#REF!</v>
      </c>
      <c r="L7" t="e">
        <f>COUNTIFS('SC-7'!#REF!,author_maps!$B7,'SC-7'!$E:$E,author_maps!L$1)</f>
        <v>#REF!</v>
      </c>
      <c r="M7" t="e">
        <f>COUNTIFS('SC-7'!#REF!,author_maps!$B7,'SC-7'!$E:$E,author_maps!M$1)</f>
        <v>#REF!</v>
      </c>
      <c r="N7" t="e">
        <f>COUNTIFS('SC-7'!#REF!,author_maps!$B7,'SC-7'!$E:$E,author_maps!N$1)</f>
        <v>#REF!</v>
      </c>
      <c r="X7" t="s">
        <v>6035</v>
      </c>
      <c r="Y7">
        <f>COUNTIFS(A:A,X7)</f>
        <v>1</v>
      </c>
      <c r="AA7" t="s">
        <v>6033</v>
      </c>
      <c r="AB7" s="29" t="e" vm="11">
        <v>#VALUE!</v>
      </c>
      <c r="AC7">
        <v>2</v>
      </c>
    </row>
    <row r="8" spans="1:29" x14ac:dyDescent="0.35">
      <c r="A8" t="s">
        <v>6034</v>
      </c>
      <c r="B8" s="29" t="e" vm="12">
        <v>#VALUE!</v>
      </c>
      <c r="C8" t="e">
        <f>COUNTIFS('SC-7'!#REF!,author_maps!B8)</f>
        <v>#REF!</v>
      </c>
      <c r="D8" t="e">
        <f>COUNTIFS('SC-7'!#REF!,author_maps!$B8,'SC-7'!$E:$E,author_maps!D$1)</f>
        <v>#REF!</v>
      </c>
      <c r="E8" t="e">
        <f>COUNTIFS('SC-7'!#REF!,author_maps!$B8,'SC-7'!$E:$E,author_maps!E$1)</f>
        <v>#REF!</v>
      </c>
      <c r="F8" t="e">
        <f>COUNTIFS('SC-7'!#REF!,author_maps!$B8,'SC-7'!$E:$E,author_maps!F$1)</f>
        <v>#REF!</v>
      </c>
      <c r="G8" t="e">
        <f>COUNTIFS('SC-7'!#REF!,author_maps!$B8,'SC-7'!$E:$E,author_maps!G$1)</f>
        <v>#REF!</v>
      </c>
      <c r="H8" t="e">
        <f>COUNTIFS('SC-7'!#REF!,author_maps!$B8,'SC-7'!$E:$E,author_maps!H$1)</f>
        <v>#REF!</v>
      </c>
      <c r="I8" t="e">
        <f>COUNTIFS('SC-7'!#REF!,author_maps!$B8,'SC-7'!$E:$E,author_maps!I$1)</f>
        <v>#REF!</v>
      </c>
      <c r="J8" t="e">
        <f>COUNTIFS('SC-7'!#REF!,author_maps!$B8,'SC-7'!$E:$E,author_maps!J$1)</f>
        <v>#REF!</v>
      </c>
      <c r="K8" t="e">
        <f>COUNTIFS('SC-7'!#REF!,author_maps!$B8,'SC-7'!$E:$E,author_maps!K$1)</f>
        <v>#REF!</v>
      </c>
      <c r="L8" t="e">
        <f>COUNTIFS('SC-7'!#REF!,author_maps!$B8,'SC-7'!$E:$E,author_maps!L$1)</f>
        <v>#REF!</v>
      </c>
      <c r="M8" t="e">
        <f>COUNTIFS('SC-7'!#REF!,author_maps!$B8,'SC-7'!$E:$E,author_maps!M$1)</f>
        <v>#REF!</v>
      </c>
      <c r="N8" t="e">
        <f>COUNTIFS('SC-7'!#REF!,author_maps!$B8,'SC-7'!$E:$E,author_maps!N$1)</f>
        <v>#REF!</v>
      </c>
      <c r="AA8" t="s">
        <v>6033</v>
      </c>
      <c r="AB8" s="29" t="e" vm="13">
        <v>#VALUE!</v>
      </c>
      <c r="AC8">
        <v>2</v>
      </c>
    </row>
    <row r="9" spans="1:29" x14ac:dyDescent="0.35">
      <c r="A9" t="s">
        <v>6034</v>
      </c>
      <c r="B9" s="29" t="e" vm="14">
        <v>#VALUE!</v>
      </c>
      <c r="C9" t="e">
        <f>COUNTIFS('SC-7'!#REF!,author_maps!B9)</f>
        <v>#REF!</v>
      </c>
      <c r="D9" t="e">
        <f>COUNTIFS('SC-7'!#REF!,author_maps!$B9,'SC-7'!$E:$E,author_maps!D$1)</f>
        <v>#REF!</v>
      </c>
      <c r="E9" t="e">
        <f>COUNTIFS('SC-7'!#REF!,author_maps!$B9,'SC-7'!$E:$E,author_maps!E$1)</f>
        <v>#REF!</v>
      </c>
      <c r="F9" t="e">
        <f>COUNTIFS('SC-7'!#REF!,author_maps!$B9,'SC-7'!$E:$E,author_maps!F$1)</f>
        <v>#REF!</v>
      </c>
      <c r="G9" t="e">
        <f>COUNTIFS('SC-7'!#REF!,author_maps!$B9,'SC-7'!$E:$E,author_maps!G$1)</f>
        <v>#REF!</v>
      </c>
      <c r="H9" t="e">
        <f>COUNTIFS('SC-7'!#REF!,author_maps!$B9,'SC-7'!$E:$E,author_maps!H$1)</f>
        <v>#REF!</v>
      </c>
      <c r="I9" t="e">
        <f>COUNTIFS('SC-7'!#REF!,author_maps!$B9,'SC-7'!$E:$E,author_maps!I$1)</f>
        <v>#REF!</v>
      </c>
      <c r="J9" t="e">
        <f>COUNTIFS('SC-7'!#REF!,author_maps!$B9,'SC-7'!$E:$E,author_maps!J$1)</f>
        <v>#REF!</v>
      </c>
      <c r="K9" t="e">
        <f>COUNTIFS('SC-7'!#REF!,author_maps!$B9,'SC-7'!$E:$E,author_maps!K$1)</f>
        <v>#REF!</v>
      </c>
      <c r="L9" t="e">
        <f>COUNTIFS('SC-7'!#REF!,author_maps!$B9,'SC-7'!$E:$E,author_maps!L$1)</f>
        <v>#REF!</v>
      </c>
      <c r="M9" t="e">
        <f>COUNTIFS('SC-7'!#REF!,author_maps!$B9,'SC-7'!$E:$E,author_maps!M$1)</f>
        <v>#REF!</v>
      </c>
      <c r="N9" t="e">
        <f>COUNTIFS('SC-7'!#REF!,author_maps!$B9,'SC-7'!$E:$E,author_maps!N$1)</f>
        <v>#REF!</v>
      </c>
      <c r="AA9" t="s">
        <v>6033</v>
      </c>
      <c r="AB9" s="29" t="e" vm="15">
        <v>#VALUE!</v>
      </c>
      <c r="AC9">
        <v>1</v>
      </c>
    </row>
    <row r="10" spans="1:29" x14ac:dyDescent="0.35">
      <c r="A10" t="s">
        <v>6034</v>
      </c>
      <c r="B10" s="29" t="e" vm="16">
        <v>#VALUE!</v>
      </c>
      <c r="C10" t="e">
        <f>COUNTIFS('SC-7'!#REF!,author_maps!B10)</f>
        <v>#REF!</v>
      </c>
      <c r="D10" t="e">
        <f>COUNTIFS('SC-7'!#REF!,author_maps!$B10,'SC-7'!$E:$E,author_maps!D$1)</f>
        <v>#REF!</v>
      </c>
      <c r="E10" t="e">
        <f>COUNTIFS('SC-7'!#REF!,author_maps!$B10,'SC-7'!$E:$E,author_maps!E$1)</f>
        <v>#REF!</v>
      </c>
      <c r="F10" t="e">
        <f>COUNTIFS('SC-7'!#REF!,author_maps!$B10,'SC-7'!$E:$E,author_maps!F$1)</f>
        <v>#REF!</v>
      </c>
      <c r="G10" t="e">
        <f>COUNTIFS('SC-7'!#REF!,author_maps!$B10,'SC-7'!$E:$E,author_maps!G$1)</f>
        <v>#REF!</v>
      </c>
      <c r="H10" t="e">
        <f>COUNTIFS('SC-7'!#REF!,author_maps!$B10,'SC-7'!$E:$E,author_maps!H$1)</f>
        <v>#REF!</v>
      </c>
      <c r="I10" t="e">
        <f>COUNTIFS('SC-7'!#REF!,author_maps!$B10,'SC-7'!$E:$E,author_maps!I$1)</f>
        <v>#REF!</v>
      </c>
      <c r="J10" t="e">
        <f>COUNTIFS('SC-7'!#REF!,author_maps!$B10,'SC-7'!$E:$E,author_maps!J$1)</f>
        <v>#REF!</v>
      </c>
      <c r="K10" t="e">
        <f>COUNTIFS('SC-7'!#REF!,author_maps!$B10,'SC-7'!$E:$E,author_maps!K$1)</f>
        <v>#REF!</v>
      </c>
      <c r="L10" t="e">
        <f>COUNTIFS('SC-7'!#REF!,author_maps!$B10,'SC-7'!$E:$E,author_maps!L$1)</f>
        <v>#REF!</v>
      </c>
      <c r="M10" t="e">
        <f>COUNTIFS('SC-7'!#REF!,author_maps!$B10,'SC-7'!$E:$E,author_maps!M$1)</f>
        <v>#REF!</v>
      </c>
      <c r="N10" t="e">
        <f>COUNTIFS('SC-7'!#REF!,author_maps!$B10,'SC-7'!$E:$E,author_maps!N$1)</f>
        <v>#REF!</v>
      </c>
      <c r="AA10" t="s">
        <v>6033</v>
      </c>
      <c r="AB10" s="31" t="e" vm="17">
        <v>#VALUE!</v>
      </c>
      <c r="AC10">
        <v>1</v>
      </c>
    </row>
    <row r="11" spans="1:29" x14ac:dyDescent="0.35">
      <c r="A11" t="s">
        <v>6034</v>
      </c>
      <c r="B11" s="3" t="e" vm="18">
        <v>#VALUE!</v>
      </c>
      <c r="C11" t="e">
        <f>COUNTIFS('SC-7'!#REF!,author_maps!B11)</f>
        <v>#REF!</v>
      </c>
      <c r="D11" t="e">
        <f>COUNTIFS('SC-7'!#REF!,author_maps!$B11,'SC-7'!$E:$E,author_maps!D$1)</f>
        <v>#REF!</v>
      </c>
      <c r="E11" t="e">
        <f>COUNTIFS('SC-7'!#REF!,author_maps!$B11,'SC-7'!$E:$E,author_maps!E$1)</f>
        <v>#REF!</v>
      </c>
      <c r="F11" t="e">
        <f>COUNTIFS('SC-7'!#REF!,author_maps!$B11,'SC-7'!$E:$E,author_maps!F$1)</f>
        <v>#REF!</v>
      </c>
      <c r="G11" t="e">
        <f>COUNTIFS('SC-7'!#REF!,author_maps!$B11,'SC-7'!$E:$E,author_maps!G$1)</f>
        <v>#REF!</v>
      </c>
      <c r="H11" t="e">
        <f>COUNTIFS('SC-7'!#REF!,author_maps!$B11,'SC-7'!$E:$E,author_maps!H$1)</f>
        <v>#REF!</v>
      </c>
      <c r="I11" t="e">
        <f>COUNTIFS('SC-7'!#REF!,author_maps!$B11,'SC-7'!$E:$E,author_maps!I$1)</f>
        <v>#REF!</v>
      </c>
      <c r="J11" t="e">
        <f>COUNTIFS('SC-7'!#REF!,author_maps!$B11,'SC-7'!$E:$E,author_maps!J$1)</f>
        <v>#REF!</v>
      </c>
      <c r="K11" t="e">
        <f>COUNTIFS('SC-7'!#REF!,author_maps!$B11,'SC-7'!$E:$E,author_maps!K$1)</f>
        <v>#REF!</v>
      </c>
      <c r="L11" t="e">
        <f>COUNTIFS('SC-7'!#REF!,author_maps!$B11,'SC-7'!$E:$E,author_maps!L$1)</f>
        <v>#REF!</v>
      </c>
      <c r="M11" t="e">
        <f>COUNTIFS('SC-7'!#REF!,author_maps!$B11,'SC-7'!$E:$E,author_maps!M$1)</f>
        <v>#REF!</v>
      </c>
      <c r="N11" t="e">
        <f>COUNTIFS('SC-7'!#REF!,author_maps!$B11,'SC-7'!$E:$E,author_maps!N$1)</f>
        <v>#REF!</v>
      </c>
      <c r="AA11" t="s">
        <v>6033</v>
      </c>
      <c r="AB11" s="29" t="e" vm="19">
        <v>#VALUE!</v>
      </c>
      <c r="AC11">
        <v>1</v>
      </c>
    </row>
    <row r="12" spans="1:29" x14ac:dyDescent="0.35">
      <c r="A12" t="s">
        <v>6033</v>
      </c>
      <c r="B12" s="29" t="e" vm="4">
        <v>#VALUE!</v>
      </c>
      <c r="C12" t="e">
        <f>COUNTIFS('SC-7'!#REF!,author_maps!B12)</f>
        <v>#REF!</v>
      </c>
      <c r="D12" t="e">
        <f>COUNTIFS('SC-7'!#REF!,author_maps!$B12,'SC-7'!$E:$E,author_maps!D$1)</f>
        <v>#REF!</v>
      </c>
      <c r="E12" t="e">
        <f>COUNTIFS('SC-7'!#REF!,author_maps!$B12,'SC-7'!$E:$E,author_maps!E$1)</f>
        <v>#REF!</v>
      </c>
      <c r="F12" t="e">
        <f>COUNTIFS('SC-7'!#REF!,author_maps!$B12,'SC-7'!$E:$E,author_maps!F$1)</f>
        <v>#REF!</v>
      </c>
      <c r="G12" t="e">
        <f>COUNTIFS('SC-7'!#REF!,author_maps!$B12,'SC-7'!$E:$E,author_maps!G$1)</f>
        <v>#REF!</v>
      </c>
      <c r="H12" t="e">
        <f>COUNTIFS('SC-7'!#REF!,author_maps!$B12,'SC-7'!$E:$E,author_maps!H$1)</f>
        <v>#REF!</v>
      </c>
      <c r="I12" t="e">
        <f>COUNTIFS('SC-7'!#REF!,author_maps!$B12,'SC-7'!$E:$E,author_maps!I$1)</f>
        <v>#REF!</v>
      </c>
      <c r="J12" t="e">
        <f>COUNTIFS('SC-7'!#REF!,author_maps!$B12,'SC-7'!$E:$E,author_maps!J$1)</f>
        <v>#REF!</v>
      </c>
      <c r="K12" t="e">
        <f>COUNTIFS('SC-7'!#REF!,author_maps!$B12,'SC-7'!$E:$E,author_maps!K$1)</f>
        <v>#REF!</v>
      </c>
      <c r="L12" t="e">
        <f>COUNTIFS('SC-7'!#REF!,author_maps!$B12,'SC-7'!$E:$E,author_maps!L$1)</f>
        <v>#REF!</v>
      </c>
      <c r="M12" t="e">
        <f>COUNTIFS('SC-7'!#REF!,author_maps!$B12,'SC-7'!$E:$E,author_maps!M$1)</f>
        <v>#REF!</v>
      </c>
      <c r="N12" t="e">
        <f>COUNTIFS('SC-7'!#REF!,author_maps!$B12,'SC-7'!$E:$E,author_maps!N$1)</f>
        <v>#REF!</v>
      </c>
      <c r="AA12" t="s">
        <v>6033</v>
      </c>
      <c r="AB12" s="29" t="e" vm="20">
        <v>#VALUE!</v>
      </c>
      <c r="AC12">
        <v>1</v>
      </c>
    </row>
    <row r="13" spans="1:29" x14ac:dyDescent="0.35">
      <c r="A13" t="s">
        <v>6033</v>
      </c>
      <c r="B13" s="29" t="e" vm="6">
        <v>#VALUE!</v>
      </c>
      <c r="C13" t="e">
        <f>COUNTIFS('SC-7'!#REF!,author_maps!B13)</f>
        <v>#REF!</v>
      </c>
      <c r="D13" t="e">
        <f>COUNTIFS('SC-7'!#REF!,author_maps!$B13,'SC-7'!$E:$E,author_maps!D$1)</f>
        <v>#REF!</v>
      </c>
      <c r="E13" t="e">
        <f>COUNTIFS('SC-7'!#REF!,author_maps!$B13,'SC-7'!$E:$E,author_maps!E$1)</f>
        <v>#REF!</v>
      </c>
      <c r="F13" t="e">
        <f>COUNTIFS('SC-7'!#REF!,author_maps!$B13,'SC-7'!$E:$E,author_maps!F$1)</f>
        <v>#REF!</v>
      </c>
      <c r="G13" t="e">
        <f>COUNTIFS('SC-7'!#REF!,author_maps!$B13,'SC-7'!$E:$E,author_maps!G$1)</f>
        <v>#REF!</v>
      </c>
      <c r="H13" t="e">
        <f>COUNTIFS('SC-7'!#REF!,author_maps!$B13,'SC-7'!$E:$E,author_maps!H$1)</f>
        <v>#REF!</v>
      </c>
      <c r="I13" t="e">
        <f>COUNTIFS('SC-7'!#REF!,author_maps!$B13,'SC-7'!$E:$E,author_maps!I$1)</f>
        <v>#REF!</v>
      </c>
      <c r="J13" t="e">
        <f>COUNTIFS('SC-7'!#REF!,author_maps!$B13,'SC-7'!$E:$E,author_maps!J$1)</f>
        <v>#REF!</v>
      </c>
      <c r="K13" t="e">
        <f>COUNTIFS('SC-7'!#REF!,author_maps!$B13,'SC-7'!$E:$E,author_maps!K$1)</f>
        <v>#REF!</v>
      </c>
      <c r="L13" t="e">
        <f>COUNTIFS('SC-7'!#REF!,author_maps!$B13,'SC-7'!$E:$E,author_maps!L$1)</f>
        <v>#REF!</v>
      </c>
      <c r="M13" t="e">
        <f>COUNTIFS('SC-7'!#REF!,author_maps!$B13,'SC-7'!$E:$E,author_maps!M$1)</f>
        <v>#REF!</v>
      </c>
      <c r="N13" t="e">
        <f>COUNTIFS('SC-7'!#REF!,author_maps!$B13,'SC-7'!$E:$E,author_maps!N$1)</f>
        <v>#REF!</v>
      </c>
      <c r="AA13" t="s">
        <v>6033</v>
      </c>
      <c r="AB13" s="29" t="e" vm="21">
        <v>#VALUE!</v>
      </c>
      <c r="AC13">
        <v>1</v>
      </c>
    </row>
    <row r="14" spans="1:29" x14ac:dyDescent="0.35">
      <c r="A14" t="s">
        <v>6033</v>
      </c>
      <c r="B14" s="29" t="e" vm="15">
        <v>#VALUE!</v>
      </c>
      <c r="C14" t="e">
        <f>COUNTIFS('SC-7'!#REF!,author_maps!B14)</f>
        <v>#REF!</v>
      </c>
      <c r="D14" t="e">
        <f>COUNTIFS('SC-7'!#REF!,author_maps!$B14,'SC-7'!$E:$E,author_maps!D$1)</f>
        <v>#REF!</v>
      </c>
      <c r="E14" t="e">
        <f>COUNTIFS('SC-7'!#REF!,author_maps!$B14,'SC-7'!$E:$E,author_maps!E$1)</f>
        <v>#REF!</v>
      </c>
      <c r="F14" t="e">
        <f>COUNTIFS('SC-7'!#REF!,author_maps!$B14,'SC-7'!$E:$E,author_maps!F$1)</f>
        <v>#REF!</v>
      </c>
      <c r="G14" t="e">
        <f>COUNTIFS('SC-7'!#REF!,author_maps!$B14,'SC-7'!$E:$E,author_maps!G$1)</f>
        <v>#REF!</v>
      </c>
      <c r="H14" t="e">
        <f>COUNTIFS('SC-7'!#REF!,author_maps!$B14,'SC-7'!$E:$E,author_maps!H$1)</f>
        <v>#REF!</v>
      </c>
      <c r="I14" t="e">
        <f>COUNTIFS('SC-7'!#REF!,author_maps!$B14,'SC-7'!$E:$E,author_maps!I$1)</f>
        <v>#REF!</v>
      </c>
      <c r="J14" t="e">
        <f>COUNTIFS('SC-7'!#REF!,author_maps!$B14,'SC-7'!$E:$E,author_maps!J$1)</f>
        <v>#REF!</v>
      </c>
      <c r="K14" t="e">
        <f>COUNTIFS('SC-7'!#REF!,author_maps!$B14,'SC-7'!$E:$E,author_maps!K$1)</f>
        <v>#REF!</v>
      </c>
      <c r="L14" t="e">
        <f>COUNTIFS('SC-7'!#REF!,author_maps!$B14,'SC-7'!$E:$E,author_maps!L$1)</f>
        <v>#REF!</v>
      </c>
      <c r="M14" t="e">
        <f>COUNTIFS('SC-7'!#REF!,author_maps!$B14,'SC-7'!$E:$E,author_maps!M$1)</f>
        <v>#REF!</v>
      </c>
      <c r="N14" t="e">
        <f>COUNTIFS('SC-7'!#REF!,author_maps!$B14,'SC-7'!$E:$E,author_maps!N$1)</f>
        <v>#REF!</v>
      </c>
    </row>
    <row r="15" spans="1:29" x14ac:dyDescent="0.35">
      <c r="A15" t="s">
        <v>6034</v>
      </c>
      <c r="B15" s="37" t="e" vm="22">
        <v>#VALUE!</v>
      </c>
      <c r="C15" t="e">
        <f>COUNTIFS('SC-7'!#REF!,author_maps!B15)</f>
        <v>#REF!</v>
      </c>
      <c r="D15" t="e">
        <f>COUNTIFS('SC-7'!#REF!,author_maps!$B15,'SC-7'!$E:$E,author_maps!D$1)</f>
        <v>#REF!</v>
      </c>
      <c r="E15" t="e">
        <f>COUNTIFS('SC-7'!#REF!,author_maps!$B15,'SC-7'!$E:$E,author_maps!E$1)</f>
        <v>#REF!</v>
      </c>
      <c r="F15" t="e">
        <f>COUNTIFS('SC-7'!#REF!,author_maps!$B15,'SC-7'!$E:$E,author_maps!F$1)</f>
        <v>#REF!</v>
      </c>
      <c r="G15" t="e">
        <f>COUNTIFS('SC-7'!#REF!,author_maps!$B15,'SC-7'!$E:$E,author_maps!G$1)</f>
        <v>#REF!</v>
      </c>
      <c r="H15" t="e">
        <f>COUNTIFS('SC-7'!#REF!,author_maps!$B15,'SC-7'!$E:$E,author_maps!H$1)</f>
        <v>#REF!</v>
      </c>
      <c r="I15" t="e">
        <f>COUNTIFS('SC-7'!#REF!,author_maps!$B15,'SC-7'!$E:$E,author_maps!I$1)</f>
        <v>#REF!</v>
      </c>
      <c r="J15" t="e">
        <f>COUNTIFS('SC-7'!#REF!,author_maps!$B15,'SC-7'!$E:$E,author_maps!J$1)</f>
        <v>#REF!</v>
      </c>
      <c r="K15" t="e">
        <f>COUNTIFS('SC-7'!#REF!,author_maps!$B15,'SC-7'!$E:$E,author_maps!K$1)</f>
        <v>#REF!</v>
      </c>
      <c r="L15" t="e">
        <f>COUNTIFS('SC-7'!#REF!,author_maps!$B15,'SC-7'!$E:$E,author_maps!L$1)</f>
        <v>#REF!</v>
      </c>
      <c r="M15" t="e">
        <f>COUNTIFS('SC-7'!#REF!,author_maps!$B15,'SC-7'!$E:$E,author_maps!M$1)</f>
        <v>#REF!</v>
      </c>
      <c r="N15" t="e">
        <f>COUNTIFS('SC-7'!#REF!,author_maps!$B15,'SC-7'!$E:$E,author_maps!N$1)</f>
        <v>#REF!</v>
      </c>
    </row>
    <row r="16" spans="1:29" x14ac:dyDescent="0.35">
      <c r="A16" t="s">
        <v>6033</v>
      </c>
      <c r="B16" s="29" t="e" vm="7">
        <v>#VALUE!</v>
      </c>
      <c r="C16" t="e">
        <f>COUNTIFS('SC-7'!#REF!,author_maps!B16)</f>
        <v>#REF!</v>
      </c>
      <c r="D16" t="e">
        <f>COUNTIFS('SC-7'!#REF!,author_maps!$B16,'SC-7'!$E:$E,author_maps!D$1)</f>
        <v>#REF!</v>
      </c>
      <c r="E16" t="e">
        <f>COUNTIFS('SC-7'!#REF!,author_maps!$B16,'SC-7'!$E:$E,author_maps!E$1)</f>
        <v>#REF!</v>
      </c>
      <c r="F16" t="e">
        <f>COUNTIFS('SC-7'!#REF!,author_maps!$B16,'SC-7'!$E:$E,author_maps!F$1)</f>
        <v>#REF!</v>
      </c>
      <c r="G16" t="e">
        <f>COUNTIFS('SC-7'!#REF!,author_maps!$B16,'SC-7'!$E:$E,author_maps!G$1)</f>
        <v>#REF!</v>
      </c>
      <c r="H16" t="e">
        <f>COUNTIFS('SC-7'!#REF!,author_maps!$B16,'SC-7'!$E:$E,author_maps!H$1)</f>
        <v>#REF!</v>
      </c>
      <c r="I16" t="e">
        <f>COUNTIFS('SC-7'!#REF!,author_maps!$B16,'SC-7'!$E:$E,author_maps!I$1)</f>
        <v>#REF!</v>
      </c>
      <c r="J16" t="e">
        <f>COUNTIFS('SC-7'!#REF!,author_maps!$B16,'SC-7'!$E:$E,author_maps!J$1)</f>
        <v>#REF!</v>
      </c>
      <c r="K16" t="e">
        <f>COUNTIFS('SC-7'!#REF!,author_maps!$B16,'SC-7'!$E:$E,author_maps!K$1)</f>
        <v>#REF!</v>
      </c>
      <c r="L16" t="e">
        <f>COUNTIFS('SC-7'!#REF!,author_maps!$B16,'SC-7'!$E:$E,author_maps!L$1)</f>
        <v>#REF!</v>
      </c>
      <c r="M16" t="e">
        <f>COUNTIFS('SC-7'!#REF!,author_maps!$B16,'SC-7'!$E:$E,author_maps!M$1)</f>
        <v>#REF!</v>
      </c>
      <c r="N16" t="e">
        <f>COUNTIFS('SC-7'!#REF!,author_maps!$B16,'SC-7'!$E:$E,author_maps!N$1)</f>
        <v>#REF!</v>
      </c>
    </row>
    <row r="17" spans="1:29" x14ac:dyDescent="0.35">
      <c r="A17" t="s">
        <v>6033</v>
      </c>
      <c r="B17" s="31" t="e" vm="17">
        <v>#VALUE!</v>
      </c>
      <c r="C17" t="e">
        <f>COUNTIFS('SC-7'!#REF!,author_maps!B17)</f>
        <v>#REF!</v>
      </c>
      <c r="D17" t="e">
        <f>COUNTIFS('SC-7'!#REF!,author_maps!$B17,'SC-7'!$E:$E,author_maps!D$1)</f>
        <v>#REF!</v>
      </c>
      <c r="E17" t="e">
        <f>COUNTIFS('SC-7'!#REF!,author_maps!$B17,'SC-7'!$E:$E,author_maps!E$1)</f>
        <v>#REF!</v>
      </c>
      <c r="F17" t="e">
        <f>COUNTIFS('SC-7'!#REF!,author_maps!$B17,'SC-7'!$E:$E,author_maps!F$1)</f>
        <v>#REF!</v>
      </c>
      <c r="G17" t="e">
        <f>COUNTIFS('SC-7'!#REF!,author_maps!$B17,'SC-7'!$E:$E,author_maps!G$1)</f>
        <v>#REF!</v>
      </c>
      <c r="H17" t="e">
        <f>COUNTIFS('SC-7'!#REF!,author_maps!$B17,'SC-7'!$E:$E,author_maps!H$1)</f>
        <v>#REF!</v>
      </c>
      <c r="I17" t="e">
        <f>COUNTIFS('SC-7'!#REF!,author_maps!$B17,'SC-7'!$E:$E,author_maps!I$1)</f>
        <v>#REF!</v>
      </c>
      <c r="J17" t="e">
        <f>COUNTIFS('SC-7'!#REF!,author_maps!$B17,'SC-7'!$E:$E,author_maps!J$1)</f>
        <v>#REF!</v>
      </c>
      <c r="K17" t="e">
        <f>COUNTIFS('SC-7'!#REF!,author_maps!$B17,'SC-7'!$E:$E,author_maps!K$1)</f>
        <v>#REF!</v>
      </c>
      <c r="L17" t="e">
        <f>COUNTIFS('SC-7'!#REF!,author_maps!$B17,'SC-7'!$E:$E,author_maps!L$1)</f>
        <v>#REF!</v>
      </c>
      <c r="M17" t="e">
        <f>COUNTIFS('SC-7'!#REF!,author_maps!$B17,'SC-7'!$E:$E,author_maps!M$1)</f>
        <v>#REF!</v>
      </c>
      <c r="N17" t="e">
        <f>COUNTIFS('SC-7'!#REF!,author_maps!$B17,'SC-7'!$E:$E,author_maps!N$1)</f>
        <v>#REF!</v>
      </c>
    </row>
    <row r="18" spans="1:29" x14ac:dyDescent="0.35">
      <c r="A18" t="s">
        <v>6033</v>
      </c>
      <c r="B18" s="29" t="e" vm="19">
        <v>#VALUE!</v>
      </c>
      <c r="C18" t="e">
        <f>COUNTIFS('SC-7'!#REF!,author_maps!B18)</f>
        <v>#REF!</v>
      </c>
      <c r="D18" t="e">
        <f>COUNTIFS('SC-7'!#REF!,author_maps!$B18,'SC-7'!$E:$E,author_maps!D$1)</f>
        <v>#REF!</v>
      </c>
      <c r="E18" t="e">
        <f>COUNTIFS('SC-7'!#REF!,author_maps!$B18,'SC-7'!$E:$E,author_maps!E$1)</f>
        <v>#REF!</v>
      </c>
      <c r="F18" t="e">
        <f>COUNTIFS('SC-7'!#REF!,author_maps!$B18,'SC-7'!$E:$E,author_maps!F$1)</f>
        <v>#REF!</v>
      </c>
      <c r="G18" t="e">
        <f>COUNTIFS('SC-7'!#REF!,author_maps!$B18,'SC-7'!$E:$E,author_maps!G$1)</f>
        <v>#REF!</v>
      </c>
      <c r="H18" t="e">
        <f>COUNTIFS('SC-7'!#REF!,author_maps!$B18,'SC-7'!$E:$E,author_maps!H$1)</f>
        <v>#REF!</v>
      </c>
      <c r="I18" t="e">
        <f>COUNTIFS('SC-7'!#REF!,author_maps!$B18,'SC-7'!$E:$E,author_maps!I$1)</f>
        <v>#REF!</v>
      </c>
      <c r="J18" t="e">
        <f>COUNTIFS('SC-7'!#REF!,author_maps!$B18,'SC-7'!$E:$E,author_maps!J$1)</f>
        <v>#REF!</v>
      </c>
      <c r="K18" t="e">
        <f>COUNTIFS('SC-7'!#REF!,author_maps!$B18,'SC-7'!$E:$E,author_maps!K$1)</f>
        <v>#REF!</v>
      </c>
      <c r="L18" t="e">
        <f>COUNTIFS('SC-7'!#REF!,author_maps!$B18,'SC-7'!$E:$E,author_maps!L$1)</f>
        <v>#REF!</v>
      </c>
      <c r="M18" t="e">
        <f>COUNTIFS('SC-7'!#REF!,author_maps!$B18,'SC-7'!$E:$E,author_maps!M$1)</f>
        <v>#REF!</v>
      </c>
      <c r="N18" t="e">
        <f>COUNTIFS('SC-7'!#REF!,author_maps!$B18,'SC-7'!$E:$E,author_maps!N$1)</f>
        <v>#REF!</v>
      </c>
      <c r="AA18" t="s">
        <v>5949</v>
      </c>
      <c r="AB18" s="47" t="s">
        <v>5940</v>
      </c>
      <c r="AC18" s="47" t="s">
        <v>14</v>
      </c>
    </row>
    <row r="19" spans="1:29" x14ac:dyDescent="0.35">
      <c r="A19" t="s">
        <v>6030</v>
      </c>
      <c r="B19" s="29" t="e" vm="23">
        <v>#VALUE!</v>
      </c>
      <c r="C19" t="e">
        <f>COUNTIFS('SC-7'!#REF!,author_maps!B19)</f>
        <v>#REF!</v>
      </c>
      <c r="D19" t="e">
        <f>COUNTIFS('SC-7'!#REF!,author_maps!$B19,'SC-7'!$E:$E,author_maps!D$1)</f>
        <v>#REF!</v>
      </c>
      <c r="E19" t="e">
        <f>COUNTIFS('SC-7'!#REF!,author_maps!$B19,'SC-7'!$E:$E,author_maps!E$1)</f>
        <v>#REF!</v>
      </c>
      <c r="F19" t="e">
        <f>COUNTIFS('SC-7'!#REF!,author_maps!$B19,'SC-7'!$E:$E,author_maps!F$1)</f>
        <v>#REF!</v>
      </c>
      <c r="G19" t="e">
        <f>COUNTIFS('SC-7'!#REF!,author_maps!$B19,'SC-7'!$E:$E,author_maps!G$1)</f>
        <v>#REF!</v>
      </c>
      <c r="H19" t="e">
        <f>COUNTIFS('SC-7'!#REF!,author_maps!$B19,'SC-7'!$E:$E,author_maps!H$1)</f>
        <v>#REF!</v>
      </c>
      <c r="I19" t="e">
        <f>COUNTIFS('SC-7'!#REF!,author_maps!$B19,'SC-7'!$E:$E,author_maps!I$1)</f>
        <v>#REF!</v>
      </c>
      <c r="J19" t="e">
        <f>COUNTIFS('SC-7'!#REF!,author_maps!$B19,'SC-7'!$E:$E,author_maps!J$1)</f>
        <v>#REF!</v>
      </c>
      <c r="K19" t="e">
        <f>COUNTIFS('SC-7'!#REF!,author_maps!$B19,'SC-7'!$E:$E,author_maps!K$1)</f>
        <v>#REF!</v>
      </c>
      <c r="L19" t="e">
        <f>COUNTIFS('SC-7'!#REF!,author_maps!$B19,'SC-7'!$E:$E,author_maps!L$1)</f>
        <v>#REF!</v>
      </c>
      <c r="M19" t="e">
        <f>COUNTIFS('SC-7'!#REF!,author_maps!$B19,'SC-7'!$E:$E,author_maps!M$1)</f>
        <v>#REF!</v>
      </c>
      <c r="N19" t="e">
        <f>COUNTIFS('SC-7'!#REF!,author_maps!$B19,'SC-7'!$E:$E,author_maps!N$1)</f>
        <v>#REF!</v>
      </c>
      <c r="AA19" t="s">
        <v>6034</v>
      </c>
      <c r="AB19" s="29" t="e" vm="14">
        <v>#VALUE!</v>
      </c>
      <c r="AC19">
        <v>3</v>
      </c>
    </row>
    <row r="20" spans="1:29" x14ac:dyDescent="0.35">
      <c r="A20" t="s">
        <v>6033</v>
      </c>
      <c r="B20" s="29" t="e" vm="20">
        <v>#VALUE!</v>
      </c>
      <c r="C20" t="e">
        <f>COUNTIFS('SC-7'!#REF!,author_maps!B20)</f>
        <v>#REF!</v>
      </c>
      <c r="D20" t="e">
        <f>COUNTIFS('SC-7'!#REF!,author_maps!$B20,'SC-7'!$E:$E,author_maps!D$1)</f>
        <v>#REF!</v>
      </c>
      <c r="E20" t="e">
        <f>COUNTIFS('SC-7'!#REF!,author_maps!$B20,'SC-7'!$E:$E,author_maps!E$1)</f>
        <v>#REF!</v>
      </c>
      <c r="F20" t="e">
        <f>COUNTIFS('SC-7'!#REF!,author_maps!$B20,'SC-7'!$E:$E,author_maps!F$1)</f>
        <v>#REF!</v>
      </c>
      <c r="G20" t="e">
        <f>COUNTIFS('SC-7'!#REF!,author_maps!$B20,'SC-7'!$E:$E,author_maps!G$1)</f>
        <v>#REF!</v>
      </c>
      <c r="H20" t="e">
        <f>COUNTIFS('SC-7'!#REF!,author_maps!$B20,'SC-7'!$E:$E,author_maps!H$1)</f>
        <v>#REF!</v>
      </c>
      <c r="I20" t="e">
        <f>COUNTIFS('SC-7'!#REF!,author_maps!$B20,'SC-7'!$E:$E,author_maps!I$1)</f>
        <v>#REF!</v>
      </c>
      <c r="J20" t="e">
        <f>COUNTIFS('SC-7'!#REF!,author_maps!$B20,'SC-7'!$E:$E,author_maps!J$1)</f>
        <v>#REF!</v>
      </c>
      <c r="K20" t="e">
        <f>COUNTIFS('SC-7'!#REF!,author_maps!$B20,'SC-7'!$E:$E,author_maps!K$1)</f>
        <v>#REF!</v>
      </c>
      <c r="L20" t="e">
        <f>COUNTIFS('SC-7'!#REF!,author_maps!$B20,'SC-7'!$E:$E,author_maps!L$1)</f>
        <v>#REF!</v>
      </c>
      <c r="M20" t="e">
        <f>COUNTIFS('SC-7'!#REF!,author_maps!$B20,'SC-7'!$E:$E,author_maps!M$1)</f>
        <v>#REF!</v>
      </c>
      <c r="N20" t="e">
        <f>COUNTIFS('SC-7'!#REF!,author_maps!$B20,'SC-7'!$E:$E,author_maps!N$1)</f>
        <v>#REF!</v>
      </c>
      <c r="AA20" t="s">
        <v>6034</v>
      </c>
      <c r="AB20" s="29" t="e" vm="16">
        <v>#VALUE!</v>
      </c>
      <c r="AC20">
        <v>2</v>
      </c>
    </row>
    <row r="21" spans="1:29" x14ac:dyDescent="0.35">
      <c r="A21" t="s">
        <v>6034</v>
      </c>
      <c r="B21" s="29" t="e" vm="24">
        <v>#VALUE!</v>
      </c>
      <c r="C21" t="e">
        <f>COUNTIFS('SC-7'!#REF!,author_maps!B21)</f>
        <v>#REF!</v>
      </c>
      <c r="D21" t="e">
        <f>COUNTIFS('SC-7'!#REF!,author_maps!$B21,'SC-7'!$E:$E,author_maps!D$1)</f>
        <v>#REF!</v>
      </c>
      <c r="E21" t="e">
        <f>COUNTIFS('SC-7'!#REF!,author_maps!$B21,'SC-7'!$E:$E,author_maps!E$1)</f>
        <v>#REF!</v>
      </c>
      <c r="F21" t="e">
        <f>COUNTIFS('SC-7'!#REF!,author_maps!$B21,'SC-7'!$E:$E,author_maps!F$1)</f>
        <v>#REF!</v>
      </c>
      <c r="G21" t="e">
        <f>COUNTIFS('SC-7'!#REF!,author_maps!$B21,'SC-7'!$E:$E,author_maps!G$1)</f>
        <v>#REF!</v>
      </c>
      <c r="H21" t="e">
        <f>COUNTIFS('SC-7'!#REF!,author_maps!$B21,'SC-7'!$E:$E,author_maps!H$1)</f>
        <v>#REF!</v>
      </c>
      <c r="I21" t="e">
        <f>COUNTIFS('SC-7'!#REF!,author_maps!$B21,'SC-7'!$E:$E,author_maps!I$1)</f>
        <v>#REF!</v>
      </c>
      <c r="J21" t="e">
        <f>COUNTIFS('SC-7'!#REF!,author_maps!$B21,'SC-7'!$E:$E,author_maps!J$1)</f>
        <v>#REF!</v>
      </c>
      <c r="K21" t="e">
        <f>COUNTIFS('SC-7'!#REF!,author_maps!$B21,'SC-7'!$E:$E,author_maps!K$1)</f>
        <v>#REF!</v>
      </c>
      <c r="L21" t="e">
        <f>COUNTIFS('SC-7'!#REF!,author_maps!$B21,'SC-7'!$E:$E,author_maps!L$1)</f>
        <v>#REF!</v>
      </c>
      <c r="M21" t="e">
        <f>COUNTIFS('SC-7'!#REF!,author_maps!$B21,'SC-7'!$E:$E,author_maps!M$1)</f>
        <v>#REF!</v>
      </c>
      <c r="N21" t="e">
        <f>COUNTIFS('SC-7'!#REF!,author_maps!$B21,'SC-7'!$E:$E,author_maps!N$1)</f>
        <v>#REF!</v>
      </c>
      <c r="AA21" t="s">
        <v>6034</v>
      </c>
      <c r="AB21" s="37" t="e" vm="22">
        <v>#VALUE!</v>
      </c>
      <c r="AC21">
        <v>2</v>
      </c>
    </row>
    <row r="22" spans="1:29" x14ac:dyDescent="0.35">
      <c r="A22" t="s">
        <v>6034</v>
      </c>
      <c r="B22" s="29" t="e" vm="25">
        <v>#VALUE!</v>
      </c>
      <c r="C22" t="e">
        <f>COUNTIFS('SC-7'!#REF!,author_maps!B22)</f>
        <v>#REF!</v>
      </c>
      <c r="D22" t="e">
        <f>COUNTIFS('SC-7'!#REF!,author_maps!$B22,'SC-7'!$E:$E,author_maps!D$1)</f>
        <v>#REF!</v>
      </c>
      <c r="E22" t="e">
        <f>COUNTIFS('SC-7'!#REF!,author_maps!$B22,'SC-7'!$E:$E,author_maps!E$1)</f>
        <v>#REF!</v>
      </c>
      <c r="F22" t="e">
        <f>COUNTIFS('SC-7'!#REF!,author_maps!$B22,'SC-7'!$E:$E,author_maps!F$1)</f>
        <v>#REF!</v>
      </c>
      <c r="G22" t="e">
        <f>COUNTIFS('SC-7'!#REF!,author_maps!$B22,'SC-7'!$E:$E,author_maps!G$1)</f>
        <v>#REF!</v>
      </c>
      <c r="H22" t="e">
        <f>COUNTIFS('SC-7'!#REF!,author_maps!$B22,'SC-7'!$E:$E,author_maps!H$1)</f>
        <v>#REF!</v>
      </c>
      <c r="I22" t="e">
        <f>COUNTIFS('SC-7'!#REF!,author_maps!$B22,'SC-7'!$E:$E,author_maps!I$1)</f>
        <v>#REF!</v>
      </c>
      <c r="J22" t="e">
        <f>COUNTIFS('SC-7'!#REF!,author_maps!$B22,'SC-7'!$E:$E,author_maps!J$1)</f>
        <v>#REF!</v>
      </c>
      <c r="K22" t="e">
        <f>COUNTIFS('SC-7'!#REF!,author_maps!$B22,'SC-7'!$E:$E,author_maps!K$1)</f>
        <v>#REF!</v>
      </c>
      <c r="L22" t="e">
        <f>COUNTIFS('SC-7'!#REF!,author_maps!$B22,'SC-7'!$E:$E,author_maps!L$1)</f>
        <v>#REF!</v>
      </c>
      <c r="M22" t="e">
        <f>COUNTIFS('SC-7'!#REF!,author_maps!$B22,'SC-7'!$E:$E,author_maps!M$1)</f>
        <v>#REF!</v>
      </c>
      <c r="N22" t="e">
        <f>COUNTIFS('SC-7'!#REF!,author_maps!$B22,'SC-7'!$E:$E,author_maps!N$1)</f>
        <v>#REF!</v>
      </c>
      <c r="AA22" t="s">
        <v>6034</v>
      </c>
      <c r="AB22" s="29" t="e" vm="8">
        <v>#VALUE!</v>
      </c>
      <c r="AC22">
        <v>1</v>
      </c>
    </row>
    <row r="23" spans="1:29" x14ac:dyDescent="0.35">
      <c r="A23" t="s">
        <v>6034</v>
      </c>
      <c r="B23" s="29" t="e" vm="26">
        <v>#VALUE!</v>
      </c>
      <c r="C23" t="e">
        <f>COUNTIFS('SC-7'!#REF!,author_maps!B23)</f>
        <v>#REF!</v>
      </c>
      <c r="D23" t="e">
        <f>COUNTIFS('SC-7'!#REF!,author_maps!$B23,'SC-7'!$E:$E,author_maps!D$1)</f>
        <v>#REF!</v>
      </c>
      <c r="E23" t="e">
        <f>COUNTIFS('SC-7'!#REF!,author_maps!$B23,'SC-7'!$E:$E,author_maps!E$1)</f>
        <v>#REF!</v>
      </c>
      <c r="F23" t="e">
        <f>COUNTIFS('SC-7'!#REF!,author_maps!$B23,'SC-7'!$E:$E,author_maps!F$1)</f>
        <v>#REF!</v>
      </c>
      <c r="G23" t="e">
        <f>COUNTIFS('SC-7'!#REF!,author_maps!$B23,'SC-7'!$E:$E,author_maps!G$1)</f>
        <v>#REF!</v>
      </c>
      <c r="H23" t="e">
        <f>COUNTIFS('SC-7'!#REF!,author_maps!$B23,'SC-7'!$E:$E,author_maps!H$1)</f>
        <v>#REF!</v>
      </c>
      <c r="I23" t="e">
        <f>COUNTIFS('SC-7'!#REF!,author_maps!$B23,'SC-7'!$E:$E,author_maps!I$1)</f>
        <v>#REF!</v>
      </c>
      <c r="J23" t="e">
        <f>COUNTIFS('SC-7'!#REF!,author_maps!$B23,'SC-7'!$E:$E,author_maps!J$1)</f>
        <v>#REF!</v>
      </c>
      <c r="K23" t="e">
        <f>COUNTIFS('SC-7'!#REF!,author_maps!$B23,'SC-7'!$E:$E,author_maps!K$1)</f>
        <v>#REF!</v>
      </c>
      <c r="L23" t="e">
        <f>COUNTIFS('SC-7'!#REF!,author_maps!$B23,'SC-7'!$E:$E,author_maps!L$1)</f>
        <v>#REF!</v>
      </c>
      <c r="M23" t="e">
        <f>COUNTIFS('SC-7'!#REF!,author_maps!$B23,'SC-7'!$E:$E,author_maps!M$1)</f>
        <v>#REF!</v>
      </c>
      <c r="N23" t="e">
        <f>COUNTIFS('SC-7'!#REF!,author_maps!$B23,'SC-7'!$E:$E,author_maps!N$1)</f>
        <v>#REF!</v>
      </c>
      <c r="AA23" t="s">
        <v>6034</v>
      </c>
      <c r="AB23" s="29" t="e" vm="12">
        <v>#VALUE!</v>
      </c>
      <c r="AC23">
        <v>1</v>
      </c>
    </row>
    <row r="24" spans="1:29" x14ac:dyDescent="0.35">
      <c r="A24" t="s">
        <v>6033</v>
      </c>
      <c r="B24" s="29" t="e" vm="9">
        <v>#VALUE!</v>
      </c>
      <c r="C24" t="e">
        <f>COUNTIFS('SC-7'!#REF!,author_maps!B24)</f>
        <v>#REF!</v>
      </c>
      <c r="D24" t="e">
        <f>COUNTIFS('SC-7'!#REF!,author_maps!$B24,'SC-7'!$E:$E,author_maps!D$1)</f>
        <v>#REF!</v>
      </c>
      <c r="E24" t="e">
        <f>COUNTIFS('SC-7'!#REF!,author_maps!$B24,'SC-7'!$E:$E,author_maps!E$1)</f>
        <v>#REF!</v>
      </c>
      <c r="F24" t="e">
        <f>COUNTIFS('SC-7'!#REF!,author_maps!$B24,'SC-7'!$E:$E,author_maps!F$1)</f>
        <v>#REF!</v>
      </c>
      <c r="G24" t="e">
        <f>COUNTIFS('SC-7'!#REF!,author_maps!$B24,'SC-7'!$E:$E,author_maps!G$1)</f>
        <v>#REF!</v>
      </c>
      <c r="H24" t="e">
        <f>COUNTIFS('SC-7'!#REF!,author_maps!$B24,'SC-7'!$E:$E,author_maps!H$1)</f>
        <v>#REF!</v>
      </c>
      <c r="I24" t="e">
        <f>COUNTIFS('SC-7'!#REF!,author_maps!$B24,'SC-7'!$E:$E,author_maps!I$1)</f>
        <v>#REF!</v>
      </c>
      <c r="J24" t="e">
        <f>COUNTIFS('SC-7'!#REF!,author_maps!$B24,'SC-7'!$E:$E,author_maps!J$1)</f>
        <v>#REF!</v>
      </c>
      <c r="K24" t="e">
        <f>COUNTIFS('SC-7'!#REF!,author_maps!$B24,'SC-7'!$E:$E,author_maps!K$1)</f>
        <v>#REF!</v>
      </c>
      <c r="L24" t="e">
        <f>COUNTIFS('SC-7'!#REF!,author_maps!$B24,'SC-7'!$E:$E,author_maps!L$1)</f>
        <v>#REF!</v>
      </c>
      <c r="M24" t="e">
        <f>COUNTIFS('SC-7'!#REF!,author_maps!$B24,'SC-7'!$E:$E,author_maps!M$1)</f>
        <v>#REF!</v>
      </c>
      <c r="N24" t="e">
        <f>COUNTIFS('SC-7'!#REF!,author_maps!$B24,'SC-7'!$E:$E,author_maps!N$1)</f>
        <v>#REF!</v>
      </c>
      <c r="AA24" t="s">
        <v>6034</v>
      </c>
      <c r="AB24" s="3" t="e" vm="18">
        <v>#VALUE!</v>
      </c>
      <c r="AC24">
        <v>1</v>
      </c>
    </row>
    <row r="25" spans="1:29" x14ac:dyDescent="0.35">
      <c r="A25" t="s">
        <v>6034</v>
      </c>
      <c r="B25" s="3" t="e" vm="27">
        <v>#VALUE!</v>
      </c>
      <c r="C25" t="e">
        <f>COUNTIFS('SC-7'!#REF!,author_maps!B25)</f>
        <v>#REF!</v>
      </c>
      <c r="D25" t="e">
        <f>COUNTIFS('SC-7'!#REF!,author_maps!$B25,'SC-7'!$E:$E,author_maps!D$1)</f>
        <v>#REF!</v>
      </c>
      <c r="E25" t="e">
        <f>COUNTIFS('SC-7'!#REF!,author_maps!$B25,'SC-7'!$E:$E,author_maps!E$1)</f>
        <v>#REF!</v>
      </c>
      <c r="F25" t="e">
        <f>COUNTIFS('SC-7'!#REF!,author_maps!$B25,'SC-7'!$E:$E,author_maps!F$1)</f>
        <v>#REF!</v>
      </c>
      <c r="G25" t="e">
        <f>COUNTIFS('SC-7'!#REF!,author_maps!$B25,'SC-7'!$E:$E,author_maps!G$1)</f>
        <v>#REF!</v>
      </c>
      <c r="H25" t="e">
        <f>COUNTIFS('SC-7'!#REF!,author_maps!$B25,'SC-7'!$E:$E,author_maps!H$1)</f>
        <v>#REF!</v>
      </c>
      <c r="I25" t="e">
        <f>COUNTIFS('SC-7'!#REF!,author_maps!$B25,'SC-7'!$E:$E,author_maps!I$1)</f>
        <v>#REF!</v>
      </c>
      <c r="J25" t="e">
        <f>COUNTIFS('SC-7'!#REF!,author_maps!$B25,'SC-7'!$E:$E,author_maps!J$1)</f>
        <v>#REF!</v>
      </c>
      <c r="K25" t="e">
        <f>COUNTIFS('SC-7'!#REF!,author_maps!$B25,'SC-7'!$E:$E,author_maps!K$1)</f>
        <v>#REF!</v>
      </c>
      <c r="L25" t="e">
        <f>COUNTIFS('SC-7'!#REF!,author_maps!$B25,'SC-7'!$E:$E,author_maps!L$1)</f>
        <v>#REF!</v>
      </c>
      <c r="M25" t="e">
        <f>COUNTIFS('SC-7'!#REF!,author_maps!$B25,'SC-7'!$E:$E,author_maps!M$1)</f>
        <v>#REF!</v>
      </c>
      <c r="N25" t="e">
        <f>COUNTIFS('SC-7'!#REF!,author_maps!$B25,'SC-7'!$E:$E,author_maps!N$1)</f>
        <v>#REF!</v>
      </c>
      <c r="AA25" t="s">
        <v>6034</v>
      </c>
      <c r="AB25" s="29" t="e" vm="24">
        <v>#VALUE!</v>
      </c>
      <c r="AC25">
        <v>1</v>
      </c>
    </row>
    <row r="26" spans="1:29" x14ac:dyDescent="0.35">
      <c r="A26" t="s">
        <v>6033</v>
      </c>
      <c r="B26" s="29" t="e" vm="11">
        <v>#VALUE!</v>
      </c>
      <c r="C26" t="e">
        <f>COUNTIFS('SC-7'!#REF!,author_maps!B26)</f>
        <v>#REF!</v>
      </c>
      <c r="D26" t="e">
        <f>COUNTIFS('SC-7'!#REF!,author_maps!$B26,'SC-7'!$E:$E,author_maps!D$1)</f>
        <v>#REF!</v>
      </c>
      <c r="E26" t="e">
        <f>COUNTIFS('SC-7'!#REF!,author_maps!$B26,'SC-7'!$E:$E,author_maps!E$1)</f>
        <v>#REF!</v>
      </c>
      <c r="F26" t="e">
        <f>COUNTIFS('SC-7'!#REF!,author_maps!$B26,'SC-7'!$E:$E,author_maps!F$1)</f>
        <v>#REF!</v>
      </c>
      <c r="G26" t="e">
        <f>COUNTIFS('SC-7'!#REF!,author_maps!$B26,'SC-7'!$E:$E,author_maps!G$1)</f>
        <v>#REF!</v>
      </c>
      <c r="H26" t="e">
        <f>COUNTIFS('SC-7'!#REF!,author_maps!$B26,'SC-7'!$E:$E,author_maps!H$1)</f>
        <v>#REF!</v>
      </c>
      <c r="I26" t="e">
        <f>COUNTIFS('SC-7'!#REF!,author_maps!$B26,'SC-7'!$E:$E,author_maps!I$1)</f>
        <v>#REF!</v>
      </c>
      <c r="J26" t="e">
        <f>COUNTIFS('SC-7'!#REF!,author_maps!$B26,'SC-7'!$E:$E,author_maps!J$1)</f>
        <v>#REF!</v>
      </c>
      <c r="K26" t="e">
        <f>COUNTIFS('SC-7'!#REF!,author_maps!$B26,'SC-7'!$E:$E,author_maps!K$1)</f>
        <v>#REF!</v>
      </c>
      <c r="L26" t="e">
        <f>COUNTIFS('SC-7'!#REF!,author_maps!$B26,'SC-7'!$E:$E,author_maps!L$1)</f>
        <v>#REF!</v>
      </c>
      <c r="M26" t="e">
        <f>COUNTIFS('SC-7'!#REF!,author_maps!$B26,'SC-7'!$E:$E,author_maps!M$1)</f>
        <v>#REF!</v>
      </c>
      <c r="N26" t="e">
        <f>COUNTIFS('SC-7'!#REF!,author_maps!$B26,'SC-7'!$E:$E,author_maps!N$1)</f>
        <v>#REF!</v>
      </c>
      <c r="AA26" t="s">
        <v>6034</v>
      </c>
      <c r="AB26" s="29" t="e" vm="26">
        <v>#VALUE!</v>
      </c>
      <c r="AC26">
        <v>1</v>
      </c>
    </row>
    <row r="27" spans="1:29" x14ac:dyDescent="0.35">
      <c r="A27" t="s">
        <v>6033</v>
      </c>
      <c r="B27" s="29" t="e" vm="21">
        <v>#VALUE!</v>
      </c>
      <c r="C27" t="e">
        <f>COUNTIFS('SC-7'!#REF!,author_maps!B27)</f>
        <v>#REF!</v>
      </c>
      <c r="D27" t="e">
        <f>COUNTIFS('SC-7'!#REF!,author_maps!$B27,'SC-7'!$E:$E,author_maps!D$1)</f>
        <v>#REF!</v>
      </c>
      <c r="E27" t="e">
        <f>COUNTIFS('SC-7'!#REF!,author_maps!$B27,'SC-7'!$E:$E,author_maps!E$1)</f>
        <v>#REF!</v>
      </c>
      <c r="F27" t="e">
        <f>COUNTIFS('SC-7'!#REF!,author_maps!$B27,'SC-7'!$E:$E,author_maps!F$1)</f>
        <v>#REF!</v>
      </c>
      <c r="G27" t="e">
        <f>COUNTIFS('SC-7'!#REF!,author_maps!$B27,'SC-7'!$E:$E,author_maps!G$1)</f>
        <v>#REF!</v>
      </c>
      <c r="H27" t="e">
        <f>COUNTIFS('SC-7'!#REF!,author_maps!$B27,'SC-7'!$E:$E,author_maps!H$1)</f>
        <v>#REF!</v>
      </c>
      <c r="I27" t="e">
        <f>COUNTIFS('SC-7'!#REF!,author_maps!$B27,'SC-7'!$E:$E,author_maps!I$1)</f>
        <v>#REF!</v>
      </c>
      <c r="J27" t="e">
        <f>COUNTIFS('SC-7'!#REF!,author_maps!$B27,'SC-7'!$E:$E,author_maps!J$1)</f>
        <v>#REF!</v>
      </c>
      <c r="K27" t="e">
        <f>COUNTIFS('SC-7'!#REF!,author_maps!$B27,'SC-7'!$E:$E,author_maps!K$1)</f>
        <v>#REF!</v>
      </c>
      <c r="L27" t="e">
        <f>COUNTIFS('SC-7'!#REF!,author_maps!$B27,'SC-7'!$E:$E,author_maps!L$1)</f>
        <v>#REF!</v>
      </c>
      <c r="M27" t="e">
        <f>COUNTIFS('SC-7'!#REF!,author_maps!$B27,'SC-7'!$E:$E,author_maps!M$1)</f>
        <v>#REF!</v>
      </c>
      <c r="N27" t="e">
        <f>COUNTIFS('SC-7'!#REF!,author_maps!$B27,'SC-7'!$E:$E,author_maps!N$1)</f>
        <v>#REF!</v>
      </c>
      <c r="AA27" t="s">
        <v>6034</v>
      </c>
      <c r="AB27" s="3" t="e" vm="27">
        <v>#VALUE!</v>
      </c>
      <c r="AC27">
        <v>1</v>
      </c>
    </row>
    <row r="28" spans="1:29" x14ac:dyDescent="0.35">
      <c r="A28" t="s">
        <v>6034</v>
      </c>
      <c r="B28" s="29" t="e" vm="28">
        <v>#VALUE!</v>
      </c>
      <c r="C28" t="e">
        <f>COUNTIFS('SC-7'!#REF!,author_maps!B28)</f>
        <v>#REF!</v>
      </c>
      <c r="D28" t="e">
        <f>COUNTIFS('SC-7'!#REF!,author_maps!$B28,'SC-7'!$E:$E,author_maps!D$1)</f>
        <v>#REF!</v>
      </c>
      <c r="E28" t="e">
        <f>COUNTIFS('SC-7'!#REF!,author_maps!$B28,'SC-7'!$E:$E,author_maps!E$1)</f>
        <v>#REF!</v>
      </c>
      <c r="F28" t="e">
        <f>COUNTIFS('SC-7'!#REF!,author_maps!$B28,'SC-7'!$E:$E,author_maps!F$1)</f>
        <v>#REF!</v>
      </c>
      <c r="G28" t="e">
        <f>COUNTIFS('SC-7'!#REF!,author_maps!$B28,'SC-7'!$E:$E,author_maps!G$1)</f>
        <v>#REF!</v>
      </c>
      <c r="H28" t="e">
        <f>COUNTIFS('SC-7'!#REF!,author_maps!$B28,'SC-7'!$E:$E,author_maps!H$1)</f>
        <v>#REF!</v>
      </c>
      <c r="I28" t="e">
        <f>COUNTIFS('SC-7'!#REF!,author_maps!$B28,'SC-7'!$E:$E,author_maps!I$1)</f>
        <v>#REF!</v>
      </c>
      <c r="J28" t="e">
        <f>COUNTIFS('SC-7'!#REF!,author_maps!$B28,'SC-7'!$E:$E,author_maps!J$1)</f>
        <v>#REF!</v>
      </c>
      <c r="K28" t="e">
        <f>COUNTIFS('SC-7'!#REF!,author_maps!$B28,'SC-7'!$E:$E,author_maps!K$1)</f>
        <v>#REF!</v>
      </c>
      <c r="L28" t="e">
        <f>COUNTIFS('SC-7'!#REF!,author_maps!$B28,'SC-7'!$E:$E,author_maps!L$1)</f>
        <v>#REF!</v>
      </c>
      <c r="M28" t="e">
        <f>COUNTIFS('SC-7'!#REF!,author_maps!$B28,'SC-7'!$E:$E,author_maps!M$1)</f>
        <v>#REF!</v>
      </c>
      <c r="N28" t="e">
        <f>COUNTIFS('SC-7'!#REF!,author_maps!$B28,'SC-7'!$E:$E,author_maps!N$1)</f>
        <v>#REF!</v>
      </c>
      <c r="AA28" t="s">
        <v>6034</v>
      </c>
      <c r="AB28" s="29" t="e" vm="28">
        <v>#VALUE!</v>
      </c>
      <c r="AC28">
        <v>1</v>
      </c>
    </row>
    <row r="29" spans="1:29" x14ac:dyDescent="0.35">
      <c r="A29" t="s">
        <v>6035</v>
      </c>
      <c r="B29" s="29" t="e" vm="29">
        <v>#VALUE!</v>
      </c>
      <c r="C29" t="e">
        <f>COUNTIFS('SC-7'!#REF!,author_maps!B29)</f>
        <v>#REF!</v>
      </c>
      <c r="D29" t="e">
        <f>COUNTIFS('SC-7'!#REF!,author_maps!$B29,'SC-7'!$E:$E,author_maps!D$1)</f>
        <v>#REF!</v>
      </c>
      <c r="E29" t="e">
        <f>COUNTIFS('SC-7'!#REF!,author_maps!$B29,'SC-7'!$E:$E,author_maps!E$1)</f>
        <v>#REF!</v>
      </c>
      <c r="F29" t="e">
        <f>COUNTIFS('SC-7'!#REF!,author_maps!$B29,'SC-7'!$E:$E,author_maps!F$1)</f>
        <v>#REF!</v>
      </c>
      <c r="G29" t="e">
        <f>COUNTIFS('SC-7'!#REF!,author_maps!$B29,'SC-7'!$E:$E,author_maps!G$1)</f>
        <v>#REF!</v>
      </c>
      <c r="H29" t="e">
        <f>COUNTIFS('SC-7'!#REF!,author_maps!$B29,'SC-7'!$E:$E,author_maps!H$1)</f>
        <v>#REF!</v>
      </c>
      <c r="I29" t="e">
        <f>COUNTIFS('SC-7'!#REF!,author_maps!$B29,'SC-7'!$E:$E,author_maps!I$1)</f>
        <v>#REF!</v>
      </c>
      <c r="J29" t="e">
        <f>COUNTIFS('SC-7'!#REF!,author_maps!$B29,'SC-7'!$E:$E,author_maps!J$1)</f>
        <v>#REF!</v>
      </c>
      <c r="K29" t="e">
        <f>COUNTIFS('SC-7'!#REF!,author_maps!$B29,'SC-7'!$E:$E,author_maps!K$1)</f>
        <v>#REF!</v>
      </c>
      <c r="L29" t="e">
        <f>COUNTIFS('SC-7'!#REF!,author_maps!$B29,'SC-7'!$E:$E,author_maps!L$1)</f>
        <v>#REF!</v>
      </c>
      <c r="M29" t="e">
        <f>COUNTIFS('SC-7'!#REF!,author_maps!$B29,'SC-7'!$E:$E,author_maps!M$1)</f>
        <v>#REF!</v>
      </c>
      <c r="N29" t="e">
        <f>COUNTIFS('SC-7'!#REF!,author_maps!$B29,'SC-7'!$E:$E,author_maps!N$1)</f>
        <v>#REF!</v>
      </c>
      <c r="AB29" s="29"/>
    </row>
    <row r="30" spans="1:29" x14ac:dyDescent="0.35">
      <c r="A30" t="s">
        <v>6033</v>
      </c>
      <c r="B30" s="29" t="e" vm="13">
        <v>#VALUE!</v>
      </c>
      <c r="C30" t="e">
        <f>COUNTIFS('SC-7'!#REF!,author_maps!B30)</f>
        <v>#REF!</v>
      </c>
      <c r="D30" t="e">
        <f>COUNTIFS('SC-7'!#REF!,author_maps!$B30,'SC-7'!$E:$E,author_maps!D$1)</f>
        <v>#REF!</v>
      </c>
      <c r="E30" t="e">
        <f>COUNTIFS('SC-7'!#REF!,author_maps!$B30,'SC-7'!$E:$E,author_maps!E$1)</f>
        <v>#REF!</v>
      </c>
      <c r="F30" t="e">
        <f>COUNTIFS('SC-7'!#REF!,author_maps!$B30,'SC-7'!$E:$E,author_maps!F$1)</f>
        <v>#REF!</v>
      </c>
      <c r="G30" t="e">
        <f>COUNTIFS('SC-7'!#REF!,author_maps!$B30,'SC-7'!$E:$E,author_maps!G$1)</f>
        <v>#REF!</v>
      </c>
      <c r="H30" t="e">
        <f>COUNTIFS('SC-7'!#REF!,author_maps!$B30,'SC-7'!$E:$E,author_maps!H$1)</f>
        <v>#REF!</v>
      </c>
      <c r="I30" t="e">
        <f>COUNTIFS('SC-7'!#REF!,author_maps!$B30,'SC-7'!$E:$E,author_maps!I$1)</f>
        <v>#REF!</v>
      </c>
      <c r="J30" t="e">
        <f>COUNTIFS('SC-7'!#REF!,author_maps!$B30,'SC-7'!$E:$E,author_maps!J$1)</f>
        <v>#REF!</v>
      </c>
      <c r="K30" t="e">
        <f>COUNTIFS('SC-7'!#REF!,author_maps!$B30,'SC-7'!$E:$E,author_maps!K$1)</f>
        <v>#REF!</v>
      </c>
      <c r="L30" t="e">
        <f>COUNTIFS('SC-7'!#REF!,author_maps!$B30,'SC-7'!$E:$E,author_maps!L$1)</f>
        <v>#REF!</v>
      </c>
      <c r="M30" t="e">
        <f>COUNTIFS('SC-7'!#REF!,author_maps!$B30,'SC-7'!$E:$E,author_maps!M$1)</f>
        <v>#REF!</v>
      </c>
      <c r="N30" t="e">
        <f>COUNTIFS('SC-7'!#REF!,author_maps!$B30,'SC-7'!$E:$E,author_maps!N$1)</f>
        <v>#REF!</v>
      </c>
    </row>
    <row r="41" spans="24:36" x14ac:dyDescent="0.35">
      <c r="X41" t="s">
        <v>5949</v>
      </c>
      <c r="Y41" t="s">
        <v>6118</v>
      </c>
      <c r="Z41">
        <v>2014</v>
      </c>
      <c r="AA41">
        <v>2015</v>
      </c>
      <c r="AB41">
        <v>2016</v>
      </c>
      <c r="AC41">
        <v>2017</v>
      </c>
      <c r="AD41">
        <v>2018</v>
      </c>
      <c r="AE41">
        <v>2019</v>
      </c>
      <c r="AF41">
        <v>2020</v>
      </c>
      <c r="AG41">
        <v>2021</v>
      </c>
      <c r="AH41">
        <v>2022</v>
      </c>
      <c r="AI41">
        <v>2023</v>
      </c>
      <c r="AJ41">
        <v>2024</v>
      </c>
    </row>
    <row r="42" spans="24:36" x14ac:dyDescent="0.35">
      <c r="X42" t="s">
        <v>6030</v>
      </c>
      <c r="Y42">
        <f t="shared" ref="Y42:Y47" si="0">COUNTIFS(A:A,X42)</f>
        <v>3</v>
      </c>
      <c r="Z42" t="e">
        <f>SUMIFS(D:D,$A:$A,$X42)</f>
        <v>#REF!</v>
      </c>
      <c r="AA42" t="e">
        <f t="shared" ref="AA42:AJ47" si="1">SUMIFS(E:E,$A:$A,$X42)</f>
        <v>#REF!</v>
      </c>
      <c r="AB42" t="e">
        <f t="shared" si="1"/>
        <v>#REF!</v>
      </c>
      <c r="AC42" t="e">
        <f t="shared" si="1"/>
        <v>#REF!</v>
      </c>
      <c r="AD42" t="e">
        <f t="shared" si="1"/>
        <v>#REF!</v>
      </c>
      <c r="AE42" t="e">
        <f t="shared" si="1"/>
        <v>#REF!</v>
      </c>
      <c r="AF42" t="e">
        <f t="shared" si="1"/>
        <v>#REF!</v>
      </c>
      <c r="AG42" t="e">
        <f t="shared" si="1"/>
        <v>#REF!</v>
      </c>
      <c r="AH42" t="e">
        <f t="shared" si="1"/>
        <v>#REF!</v>
      </c>
      <c r="AI42" t="e">
        <f t="shared" si="1"/>
        <v>#REF!</v>
      </c>
      <c r="AJ42" t="e">
        <f t="shared" si="1"/>
        <v>#REF!</v>
      </c>
    </row>
    <row r="43" spans="24:36" x14ac:dyDescent="0.35">
      <c r="X43" t="s">
        <v>6031</v>
      </c>
      <c r="Y43">
        <f t="shared" si="0"/>
        <v>1</v>
      </c>
      <c r="Z43" t="e">
        <f t="shared" ref="Z43:Z47" si="2">SUMIFS(D:D,$A:$A,$X43)</f>
        <v>#REF!</v>
      </c>
      <c r="AA43" t="e">
        <f t="shared" si="1"/>
        <v>#REF!</v>
      </c>
      <c r="AB43" t="e">
        <f t="shared" si="1"/>
        <v>#REF!</v>
      </c>
      <c r="AC43" t="e">
        <f t="shared" si="1"/>
        <v>#REF!</v>
      </c>
      <c r="AD43" t="e">
        <f t="shared" si="1"/>
        <v>#REF!</v>
      </c>
      <c r="AE43" t="e">
        <f t="shared" si="1"/>
        <v>#REF!</v>
      </c>
      <c r="AF43" t="e">
        <f t="shared" si="1"/>
        <v>#REF!</v>
      </c>
      <c r="AG43" t="e">
        <f t="shared" si="1"/>
        <v>#REF!</v>
      </c>
      <c r="AH43" t="e">
        <f t="shared" si="1"/>
        <v>#REF!</v>
      </c>
      <c r="AI43" t="e">
        <f t="shared" si="1"/>
        <v>#REF!</v>
      </c>
      <c r="AJ43" t="e">
        <f t="shared" si="1"/>
        <v>#REF!</v>
      </c>
    </row>
    <row r="44" spans="24:36" x14ac:dyDescent="0.35">
      <c r="X44" t="s">
        <v>6032</v>
      </c>
      <c r="Y44">
        <f t="shared" si="0"/>
        <v>1</v>
      </c>
      <c r="Z44" t="e">
        <f t="shared" si="2"/>
        <v>#REF!</v>
      </c>
      <c r="AA44" t="e">
        <f t="shared" si="1"/>
        <v>#REF!</v>
      </c>
      <c r="AB44" t="e">
        <f t="shared" si="1"/>
        <v>#REF!</v>
      </c>
      <c r="AC44" t="e">
        <f t="shared" si="1"/>
        <v>#REF!</v>
      </c>
      <c r="AD44" t="e">
        <f t="shared" si="1"/>
        <v>#REF!</v>
      </c>
      <c r="AE44" t="e">
        <f t="shared" si="1"/>
        <v>#REF!</v>
      </c>
      <c r="AF44" t="e">
        <f t="shared" si="1"/>
        <v>#REF!</v>
      </c>
      <c r="AG44" t="e">
        <f t="shared" si="1"/>
        <v>#REF!</v>
      </c>
      <c r="AH44" t="e">
        <f t="shared" si="1"/>
        <v>#REF!</v>
      </c>
      <c r="AI44" t="e">
        <f t="shared" si="1"/>
        <v>#REF!</v>
      </c>
      <c r="AJ44" t="e">
        <f t="shared" si="1"/>
        <v>#REF!</v>
      </c>
    </row>
    <row r="45" spans="24:36" x14ac:dyDescent="0.35">
      <c r="X45" t="s">
        <v>6033</v>
      </c>
      <c r="Y45">
        <f t="shared" si="0"/>
        <v>12</v>
      </c>
      <c r="Z45" t="e">
        <f t="shared" si="2"/>
        <v>#REF!</v>
      </c>
      <c r="AA45" t="e">
        <f t="shared" si="1"/>
        <v>#REF!</v>
      </c>
      <c r="AB45" t="e">
        <f t="shared" si="1"/>
        <v>#REF!</v>
      </c>
      <c r="AC45" t="e">
        <f t="shared" si="1"/>
        <v>#REF!</v>
      </c>
      <c r="AD45" t="e">
        <f t="shared" si="1"/>
        <v>#REF!</v>
      </c>
      <c r="AE45" t="e">
        <f t="shared" si="1"/>
        <v>#REF!</v>
      </c>
      <c r="AF45" t="e">
        <f t="shared" si="1"/>
        <v>#REF!</v>
      </c>
      <c r="AG45" t="e">
        <f t="shared" si="1"/>
        <v>#REF!</v>
      </c>
      <c r="AH45" t="e">
        <f t="shared" si="1"/>
        <v>#REF!</v>
      </c>
      <c r="AI45" t="e">
        <f t="shared" si="1"/>
        <v>#REF!</v>
      </c>
      <c r="AJ45" t="e">
        <f t="shared" si="1"/>
        <v>#REF!</v>
      </c>
    </row>
    <row r="46" spans="24:36" x14ac:dyDescent="0.35">
      <c r="X46" t="s">
        <v>6034</v>
      </c>
      <c r="Y46">
        <f t="shared" si="0"/>
        <v>11</v>
      </c>
      <c r="Z46" t="e">
        <f t="shared" si="2"/>
        <v>#REF!</v>
      </c>
      <c r="AA46" t="e">
        <f t="shared" si="1"/>
        <v>#REF!</v>
      </c>
      <c r="AB46" t="e">
        <f t="shared" si="1"/>
        <v>#REF!</v>
      </c>
      <c r="AC46" t="e">
        <f t="shared" si="1"/>
        <v>#REF!</v>
      </c>
      <c r="AD46" t="e">
        <f t="shared" si="1"/>
        <v>#REF!</v>
      </c>
      <c r="AE46" t="e">
        <f t="shared" si="1"/>
        <v>#REF!</v>
      </c>
      <c r="AF46" t="e">
        <f t="shared" si="1"/>
        <v>#REF!</v>
      </c>
      <c r="AG46" t="e">
        <f t="shared" si="1"/>
        <v>#REF!</v>
      </c>
      <c r="AH46" t="e">
        <f t="shared" si="1"/>
        <v>#REF!</v>
      </c>
      <c r="AI46" t="e">
        <f t="shared" si="1"/>
        <v>#REF!</v>
      </c>
      <c r="AJ46" t="e">
        <f t="shared" si="1"/>
        <v>#REF!</v>
      </c>
    </row>
    <row r="47" spans="24:36" x14ac:dyDescent="0.35">
      <c r="X47" t="s">
        <v>6035</v>
      </c>
      <c r="Y47">
        <f t="shared" si="0"/>
        <v>1</v>
      </c>
      <c r="Z47" t="e">
        <f t="shared" si="2"/>
        <v>#REF!</v>
      </c>
      <c r="AA47" t="e">
        <f t="shared" si="1"/>
        <v>#REF!</v>
      </c>
      <c r="AB47" t="e">
        <f t="shared" si="1"/>
        <v>#REF!</v>
      </c>
      <c r="AC47" t="e">
        <f t="shared" si="1"/>
        <v>#REF!</v>
      </c>
      <c r="AD47" t="e">
        <f t="shared" si="1"/>
        <v>#REF!</v>
      </c>
      <c r="AE47" t="e">
        <f t="shared" si="1"/>
        <v>#REF!</v>
      </c>
      <c r="AF47" t="e">
        <f t="shared" si="1"/>
        <v>#REF!</v>
      </c>
      <c r="AG47" t="e">
        <f t="shared" si="1"/>
        <v>#REF!</v>
      </c>
      <c r="AH47" t="e">
        <f t="shared" si="1"/>
        <v>#REF!</v>
      </c>
      <c r="AI47" t="e">
        <f t="shared" si="1"/>
        <v>#REF!</v>
      </c>
      <c r="AJ47" t="e">
        <f t="shared" si="1"/>
        <v>#REF!</v>
      </c>
    </row>
  </sheetData>
  <autoFilter ref="AA18:AC29" xr:uid="{05F63058-209E-4848-A89D-1C71BC53390D}">
    <sortState xmlns:xlrd2="http://schemas.microsoft.com/office/spreadsheetml/2017/richdata2" ref="AA19:AC29">
      <sortCondition descending="1" ref="AC18:AC29"/>
    </sortState>
  </autoFilter>
  <conditionalFormatting sqref="C2:N30">
    <cfRule type="colorScale" priority="6">
      <colorScale>
        <cfvo type="min"/>
        <cfvo type="max"/>
        <color rgb="FFFCFCFF"/>
        <color rgb="FF63BE7B"/>
      </colorScale>
    </cfRule>
  </conditionalFormatting>
  <conditionalFormatting sqref="AC2:AC13">
    <cfRule type="colorScale" priority="2">
      <colorScale>
        <cfvo type="min"/>
        <cfvo type="max"/>
        <color rgb="FFFCFCFF"/>
        <color rgb="FF63BE7B"/>
      </colorScale>
    </cfRule>
  </conditionalFormatting>
  <conditionalFormatting sqref="AC19:AC29">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8F75F-808C-49A2-96DB-543D0F9611E1}">
  <dimension ref="A1:AA51"/>
  <sheetViews>
    <sheetView zoomScaleNormal="100" workbookViewId="0">
      <selection activeCell="W36" sqref="W36"/>
    </sheetView>
  </sheetViews>
  <sheetFormatPr defaultRowHeight="15" customHeight="1" x14ac:dyDescent="0.35"/>
  <cols>
    <col min="2" max="2" width="8.26953125" style="44" customWidth="1"/>
    <col min="3" max="3" width="31.7265625" style="29" customWidth="1"/>
    <col min="4" max="4" width="14.36328125" customWidth="1"/>
    <col min="5" max="5" width="31.90625" style="27" hidden="1" customWidth="1"/>
    <col min="6" max="6" width="9.1796875" customWidth="1"/>
    <col min="13" max="13" width="13.6328125" bestFit="1" customWidth="1"/>
    <col min="17" max="17" width="16.1796875" customWidth="1"/>
  </cols>
  <sheetData>
    <row r="1" spans="1:27" ht="15" customHeight="1" x14ac:dyDescent="0.35">
      <c r="A1" s="113" t="s">
        <v>24</v>
      </c>
      <c r="B1" s="222" t="s">
        <v>28</v>
      </c>
      <c r="C1" s="113" t="s">
        <v>32</v>
      </c>
      <c r="D1" s="113" t="s">
        <v>31</v>
      </c>
      <c r="E1" s="221" t="s">
        <v>6123</v>
      </c>
      <c r="F1" s="77" t="s">
        <v>6020</v>
      </c>
      <c r="G1" s="77" t="s">
        <v>6482</v>
      </c>
      <c r="H1" s="77" t="s">
        <v>6483</v>
      </c>
      <c r="I1" s="77" t="s">
        <v>6484</v>
      </c>
      <c r="J1" s="77" t="s">
        <v>6199</v>
      </c>
      <c r="L1" s="47"/>
      <c r="M1" s="47"/>
      <c r="N1" s="47"/>
      <c r="O1" s="72"/>
      <c r="P1" s="72"/>
      <c r="Q1" s="72"/>
      <c r="R1" s="72"/>
      <c r="S1" s="72"/>
      <c r="T1" s="72"/>
      <c r="U1" s="72"/>
      <c r="V1" s="72"/>
    </row>
    <row r="2" spans="1:27" ht="15" customHeight="1" x14ac:dyDescent="0.35">
      <c r="A2" s="112">
        <v>1</v>
      </c>
      <c r="B2" s="223">
        <v>2016</v>
      </c>
      <c r="C2" s="110" t="s">
        <v>441</v>
      </c>
      <c r="D2" s="112" t="s">
        <v>46</v>
      </c>
      <c r="E2" s="219" t="s">
        <v>6124</v>
      </c>
      <c r="F2" s="75">
        <v>1</v>
      </c>
      <c r="G2" s="75"/>
      <c r="H2" s="75"/>
      <c r="I2" s="75"/>
      <c r="J2" s="75"/>
      <c r="M2" s="77" t="s">
        <v>6585</v>
      </c>
      <c r="N2" s="77" t="s">
        <v>6370</v>
      </c>
      <c r="Q2" s="75"/>
      <c r="R2" s="77">
        <v>2014</v>
      </c>
      <c r="S2" s="77">
        <v>2015</v>
      </c>
      <c r="T2" s="77">
        <v>2016</v>
      </c>
      <c r="U2" s="77">
        <v>2017</v>
      </c>
      <c r="V2" s="77">
        <v>2018</v>
      </c>
      <c r="W2" s="77">
        <v>2019</v>
      </c>
      <c r="X2" s="77">
        <v>2020</v>
      </c>
      <c r="Y2" s="77">
        <v>2021</v>
      </c>
      <c r="Z2" s="77">
        <v>2022</v>
      </c>
      <c r="AA2" s="77">
        <v>2023</v>
      </c>
    </row>
    <row r="3" spans="1:27" ht="15" customHeight="1" x14ac:dyDescent="0.35">
      <c r="A3" s="112">
        <v>2</v>
      </c>
      <c r="B3" s="223">
        <v>2019</v>
      </c>
      <c r="C3" s="110" t="s">
        <v>5559</v>
      </c>
      <c r="D3" s="112" t="s">
        <v>46</v>
      </c>
      <c r="E3" s="219" t="s">
        <v>6125</v>
      </c>
      <c r="F3" s="75"/>
      <c r="G3" s="75">
        <v>1</v>
      </c>
      <c r="H3" s="75"/>
      <c r="I3" s="75"/>
      <c r="J3" s="75"/>
      <c r="M3" s="107" t="s">
        <v>6568</v>
      </c>
      <c r="N3" s="75">
        <f>SUM(J:J)</f>
        <v>27</v>
      </c>
      <c r="Q3" s="77" t="s">
        <v>6020</v>
      </c>
      <c r="R3" s="75">
        <f>COUNTIFS($F:$F,1,$B:$B,R$2)</f>
        <v>0</v>
      </c>
      <c r="S3" s="75">
        <f>COUNTIFS($F:$F,1,$B:$B,S$2)</f>
        <v>0</v>
      </c>
      <c r="T3" s="75">
        <f>COUNTIFS($F:$F,1,$B:$B,T$2)</f>
        <v>1</v>
      </c>
      <c r="U3" s="75">
        <f>COUNTIFS($F:$F,1,$B:$B,U$2)</f>
        <v>0</v>
      </c>
      <c r="V3" s="75">
        <f>COUNTIFS($F:$F,1,$B:$B,V$2)</f>
        <v>1</v>
      </c>
      <c r="W3" s="75">
        <f>COUNTIFS($F:$F,1,$B:$B,W$2)</f>
        <v>0</v>
      </c>
      <c r="X3" s="75">
        <f>COUNTIFS($F:$F,1,$B:$B,X$2)</f>
        <v>1</v>
      </c>
      <c r="Y3" s="75">
        <f>COUNTIFS($F:$F,1,$B:$B,Y$2)</f>
        <v>1</v>
      </c>
      <c r="Z3" s="75">
        <f>COUNTIFS($F:$F,1,$B:$B,Z$2)</f>
        <v>0</v>
      </c>
      <c r="AA3" s="75">
        <f>COUNTIFS($F:$F,1,$B:$B,AA$2)</f>
        <v>0</v>
      </c>
    </row>
    <row r="4" spans="1:27" ht="15" customHeight="1" x14ac:dyDescent="0.35">
      <c r="A4" s="112">
        <v>3</v>
      </c>
      <c r="B4" s="223">
        <v>2020</v>
      </c>
      <c r="C4" s="109" t="s">
        <v>64</v>
      </c>
      <c r="D4" s="112" t="s">
        <v>63</v>
      </c>
      <c r="E4" s="219" t="s">
        <v>6126</v>
      </c>
      <c r="F4" s="75"/>
      <c r="G4" s="75"/>
      <c r="H4" s="75">
        <v>1</v>
      </c>
      <c r="I4" s="75"/>
      <c r="J4" s="75"/>
      <c r="M4" s="107" t="s">
        <v>6659</v>
      </c>
      <c r="N4" s="75">
        <f>SUMIFS(I:I,J:J,"")</f>
        <v>1</v>
      </c>
      <c r="Q4" s="77" t="s">
        <v>6482</v>
      </c>
      <c r="R4" s="75">
        <f>COUNTIFS($G:$G,1,$B:$B,R$2)</f>
        <v>0</v>
      </c>
      <c r="S4" s="75">
        <f>COUNTIFS($G:$G,1,$B:$B,S$2)</f>
        <v>0</v>
      </c>
      <c r="T4" s="75">
        <f>COUNTIFS($G:$G,1,$B:$B,T$2)</f>
        <v>0</v>
      </c>
      <c r="U4" s="75">
        <f>COUNTIFS($G:$G,1,$B:$B,U$2)</f>
        <v>1</v>
      </c>
      <c r="V4" s="75">
        <f>COUNTIFS($G:$G,1,$B:$B,V$2)</f>
        <v>3</v>
      </c>
      <c r="W4" s="75">
        <f>COUNTIFS($G:$G,1,$B:$B,W$2)</f>
        <v>3</v>
      </c>
      <c r="X4" s="75">
        <f>COUNTIFS($G:$G,1,$B:$B,X$2)</f>
        <v>1</v>
      </c>
      <c r="Y4" s="75">
        <f>COUNTIFS($G:$G,1,$B:$B,Y$2)</f>
        <v>0</v>
      </c>
      <c r="Z4" s="75">
        <f>COUNTIFS($G:$G,1,$B:$B,Z$2)</f>
        <v>0</v>
      </c>
      <c r="AA4" s="75">
        <f>COUNTIFS($G:$G,1,$B:$B,AA$2)</f>
        <v>1</v>
      </c>
    </row>
    <row r="5" spans="1:27" ht="15" customHeight="1" x14ac:dyDescent="0.35">
      <c r="A5" s="112">
        <v>6</v>
      </c>
      <c r="B5" s="223">
        <v>2017</v>
      </c>
      <c r="C5" s="109" t="s">
        <v>5065</v>
      </c>
      <c r="D5" s="112" t="s">
        <v>46</v>
      </c>
      <c r="E5" s="219" t="s">
        <v>6127</v>
      </c>
      <c r="F5" s="75"/>
      <c r="G5" s="75"/>
      <c r="H5" s="75"/>
      <c r="I5" s="75">
        <v>1</v>
      </c>
      <c r="J5" s="75"/>
      <c r="M5" s="107" t="s">
        <v>6660</v>
      </c>
      <c r="N5" s="75">
        <f>SUMIFS(H:H,J:J,"")</f>
        <v>12</v>
      </c>
      <c r="Q5" s="77" t="s">
        <v>6483</v>
      </c>
      <c r="R5" s="75">
        <f>COUNTIFS($H:$H,1,$B:$B,R$2)</f>
        <v>0</v>
      </c>
      <c r="S5" s="75">
        <f>COUNTIFS($H:$H,1,$B:$B,S$2)</f>
        <v>2</v>
      </c>
      <c r="T5" s="75">
        <f>COUNTIFS($H:$H,1,$B:$B,T$2)</f>
        <v>2</v>
      </c>
      <c r="U5" s="75">
        <f>COUNTIFS($H:$H,1,$B:$B,U$2)</f>
        <v>3</v>
      </c>
      <c r="V5" s="75">
        <f>COUNTIFS($H:$H,1,$B:$B,V$2)</f>
        <v>0</v>
      </c>
      <c r="W5" s="75">
        <f>COUNTIFS($H:$H,1,$B:$B,W$2)</f>
        <v>3</v>
      </c>
      <c r="X5" s="75">
        <f>COUNTIFS($H:$H,1,$B:$B,X$2)</f>
        <v>4</v>
      </c>
      <c r="Y5" s="75">
        <f>COUNTIFS($H:$H,1,$B:$B,Y$2)</f>
        <v>2</v>
      </c>
      <c r="Z5" s="75">
        <f>COUNTIFS($H:$H,1,$B:$B,Z$2)</f>
        <v>0</v>
      </c>
      <c r="AA5" s="75">
        <f>COUNTIFS($H:$H,1,$B:$B,AA$2)</f>
        <v>0</v>
      </c>
    </row>
    <row r="6" spans="1:27" ht="15" customHeight="1" x14ac:dyDescent="0.35">
      <c r="A6" s="112">
        <v>7</v>
      </c>
      <c r="B6" s="223">
        <v>2017</v>
      </c>
      <c r="C6" s="110" t="s">
        <v>328</v>
      </c>
      <c r="D6" s="112" t="s">
        <v>46</v>
      </c>
      <c r="E6" s="219" t="s">
        <v>6129</v>
      </c>
      <c r="F6" s="75"/>
      <c r="G6" s="75"/>
      <c r="H6" s="75">
        <v>1</v>
      </c>
      <c r="I6" s="75"/>
      <c r="J6" s="75">
        <v>1</v>
      </c>
      <c r="M6" s="107" t="s">
        <v>6661</v>
      </c>
      <c r="N6" s="75">
        <f>SUMIFS(G:G,J:J,"")</f>
        <v>5</v>
      </c>
      <c r="Q6" s="77" t="s">
        <v>6484</v>
      </c>
      <c r="R6" s="75">
        <f>COUNTIFS($I:$I,1,$B:$B,R$2)</f>
        <v>0</v>
      </c>
      <c r="S6" s="75">
        <f>COUNTIFS($I:$I,1,$B:$B,S$2)</f>
        <v>0</v>
      </c>
      <c r="T6" s="75">
        <f>COUNTIFS($I:$I,1,$B:$B,T$2)</f>
        <v>0</v>
      </c>
      <c r="U6" s="75">
        <f>COUNTIFS($I:$I,1,$B:$B,U$2)</f>
        <v>3</v>
      </c>
      <c r="V6" s="75">
        <f>COUNTIFS($I:$I,1,$B:$B,V$2)</f>
        <v>0</v>
      </c>
      <c r="W6" s="75">
        <f>COUNTIFS($I:$I,1,$B:$B,W$2)</f>
        <v>3</v>
      </c>
      <c r="X6" s="75">
        <f>COUNTIFS($I:$I,1,$B:$B,X$2)</f>
        <v>1</v>
      </c>
      <c r="Y6" s="75">
        <f>COUNTIFS($I:$I,1,$B:$B,Y$2)</f>
        <v>0</v>
      </c>
      <c r="Z6" s="75">
        <f>COUNTIFS($I:$I,1,$B:$B,Z$2)</f>
        <v>0</v>
      </c>
      <c r="AA6" s="75">
        <f>COUNTIFS($I:$I,1,$B:$B,AA$2)</f>
        <v>0</v>
      </c>
    </row>
    <row r="7" spans="1:27" ht="15" customHeight="1" x14ac:dyDescent="0.35">
      <c r="A7" s="112">
        <v>8</v>
      </c>
      <c r="B7" s="223">
        <v>2019</v>
      </c>
      <c r="C7" s="110" t="s">
        <v>328</v>
      </c>
      <c r="D7" s="112" t="s">
        <v>46</v>
      </c>
      <c r="E7" s="219" t="s">
        <v>6130</v>
      </c>
      <c r="F7" s="75"/>
      <c r="G7" s="75">
        <v>1</v>
      </c>
      <c r="H7" s="75"/>
      <c r="I7" s="75"/>
      <c r="J7" s="75">
        <v>1</v>
      </c>
      <c r="M7" s="107" t="s">
        <v>6662</v>
      </c>
      <c r="N7" s="75">
        <f>SUMIFS(F:F,J:J,"")</f>
        <v>4</v>
      </c>
      <c r="Q7" s="77" t="s">
        <v>6199</v>
      </c>
      <c r="R7" s="75">
        <f>COUNTIFS($J:$J,1,$B:$B,R$2)</f>
        <v>2</v>
      </c>
      <c r="S7" s="75">
        <f>COUNTIFS($J:$J,1,$B:$B,S$2)</f>
        <v>0</v>
      </c>
      <c r="T7" s="75">
        <f>COUNTIFS($J:$J,1,$B:$B,T$2)</f>
        <v>1</v>
      </c>
      <c r="U7" s="75">
        <f>COUNTIFS($J:$J,1,$B:$B,U$2)</f>
        <v>4</v>
      </c>
      <c r="V7" s="75">
        <f>COUNTIFS($J:$J,1,$B:$B,V$2)</f>
        <v>1</v>
      </c>
      <c r="W7" s="75">
        <f>COUNTIFS($J:$J,1,$B:$B,W$2)</f>
        <v>8</v>
      </c>
      <c r="X7" s="75">
        <f>COUNTIFS($J:$J,1,$B:$B,X$2)</f>
        <v>5</v>
      </c>
      <c r="Y7" s="75">
        <f>COUNTIFS($J:$J,1,$B:$B,Y$2)</f>
        <v>3</v>
      </c>
      <c r="Z7" s="75">
        <f>COUNTIFS($J:$J,1,$B:$B,Z$2)</f>
        <v>1</v>
      </c>
      <c r="AA7" s="75">
        <f>COUNTIFS($J:$J,1,$B:$B,AA$2)</f>
        <v>2</v>
      </c>
    </row>
    <row r="8" spans="1:27" ht="15" customHeight="1" x14ac:dyDescent="0.35">
      <c r="A8" s="112">
        <v>11</v>
      </c>
      <c r="B8" s="223">
        <v>2022</v>
      </c>
      <c r="C8" s="110" t="s">
        <v>64</v>
      </c>
      <c r="D8" s="112" t="s">
        <v>63</v>
      </c>
      <c r="E8" s="219" t="s">
        <v>6131</v>
      </c>
      <c r="F8" s="75"/>
      <c r="G8" s="75"/>
      <c r="H8" s="75"/>
      <c r="I8" s="75"/>
      <c r="J8" s="75">
        <v>1</v>
      </c>
    </row>
    <row r="9" spans="1:27" ht="15" customHeight="1" x14ac:dyDescent="0.35">
      <c r="A9" s="112">
        <v>12</v>
      </c>
      <c r="B9" s="223">
        <v>2021</v>
      </c>
      <c r="C9" s="110" t="s">
        <v>64</v>
      </c>
      <c r="D9" s="112" t="s">
        <v>63</v>
      </c>
      <c r="E9" s="219" t="s">
        <v>6132</v>
      </c>
      <c r="F9" s="75"/>
      <c r="G9" s="75"/>
      <c r="H9" s="75">
        <v>1</v>
      </c>
      <c r="I9" s="75"/>
      <c r="J9" s="75"/>
    </row>
    <row r="10" spans="1:27" ht="15" customHeight="1" x14ac:dyDescent="0.35">
      <c r="A10" s="112">
        <v>13</v>
      </c>
      <c r="B10" s="223">
        <v>2018</v>
      </c>
      <c r="C10" s="109" t="s">
        <v>305</v>
      </c>
      <c r="D10" s="112" t="s">
        <v>63</v>
      </c>
      <c r="E10" s="219" t="s">
        <v>6133</v>
      </c>
      <c r="F10" s="75"/>
      <c r="G10" s="75">
        <v>1</v>
      </c>
      <c r="H10" s="75"/>
      <c r="I10" s="75"/>
      <c r="J10" s="75">
        <v>1</v>
      </c>
    </row>
    <row r="11" spans="1:27" ht="15" customHeight="1" x14ac:dyDescent="0.35">
      <c r="A11" s="112">
        <v>17</v>
      </c>
      <c r="B11" s="223">
        <v>2016</v>
      </c>
      <c r="C11" s="110" t="s">
        <v>328</v>
      </c>
      <c r="D11" s="112" t="s">
        <v>46</v>
      </c>
      <c r="E11" s="219" t="s">
        <v>6134</v>
      </c>
      <c r="F11" s="75"/>
      <c r="G11" s="75"/>
      <c r="H11" s="75">
        <v>1</v>
      </c>
      <c r="I11" s="75"/>
      <c r="J11" s="75"/>
    </row>
    <row r="12" spans="1:27" ht="15" customHeight="1" x14ac:dyDescent="0.35">
      <c r="A12" s="112">
        <v>18</v>
      </c>
      <c r="B12" s="223">
        <v>2020</v>
      </c>
      <c r="C12" s="110" t="s">
        <v>441</v>
      </c>
      <c r="D12" s="112" t="s">
        <v>46</v>
      </c>
      <c r="E12" s="219" t="s">
        <v>6135</v>
      </c>
      <c r="F12" s="75"/>
      <c r="G12" s="75">
        <v>1</v>
      </c>
      <c r="H12" s="75"/>
      <c r="I12" s="75"/>
      <c r="J12" s="75"/>
    </row>
    <row r="13" spans="1:27" ht="15" customHeight="1" x14ac:dyDescent="0.35">
      <c r="A13" s="112">
        <v>19</v>
      </c>
      <c r="B13" s="223">
        <v>2020</v>
      </c>
      <c r="C13" s="109" t="s">
        <v>305</v>
      </c>
      <c r="D13" s="112" t="s">
        <v>63</v>
      </c>
      <c r="E13" s="219" t="s">
        <v>6136</v>
      </c>
      <c r="F13" s="75"/>
      <c r="G13" s="75"/>
      <c r="H13" s="75">
        <v>1</v>
      </c>
      <c r="I13" s="75"/>
      <c r="J13" s="75">
        <v>1</v>
      </c>
    </row>
    <row r="14" spans="1:27" ht="15" customHeight="1" x14ac:dyDescent="0.35">
      <c r="A14" s="112">
        <v>25</v>
      </c>
      <c r="B14" s="223">
        <v>2019</v>
      </c>
      <c r="C14" s="109" t="s">
        <v>313</v>
      </c>
      <c r="D14" s="112" t="s">
        <v>46</v>
      </c>
      <c r="E14" s="219" t="s">
        <v>6137</v>
      </c>
      <c r="F14" s="75"/>
      <c r="G14" s="75"/>
      <c r="H14" s="75"/>
      <c r="I14" s="75">
        <v>1</v>
      </c>
      <c r="J14" s="75">
        <v>1</v>
      </c>
    </row>
    <row r="15" spans="1:27" ht="15" customHeight="1" x14ac:dyDescent="0.35">
      <c r="A15" s="112">
        <v>27</v>
      </c>
      <c r="B15" s="223">
        <v>2020</v>
      </c>
      <c r="C15" s="109" t="s">
        <v>313</v>
      </c>
      <c r="D15" s="112" t="s">
        <v>46</v>
      </c>
      <c r="E15" s="219" t="s">
        <v>6138</v>
      </c>
      <c r="F15" s="75"/>
      <c r="G15" s="75"/>
      <c r="H15" s="75"/>
      <c r="I15" s="75"/>
      <c r="J15" s="75">
        <v>1</v>
      </c>
    </row>
    <row r="16" spans="1:27" ht="15" customHeight="1" x14ac:dyDescent="0.35">
      <c r="A16" s="112">
        <v>28</v>
      </c>
      <c r="B16" s="223">
        <v>2015</v>
      </c>
      <c r="C16" s="110" t="s">
        <v>328</v>
      </c>
      <c r="D16" s="112" t="s">
        <v>46</v>
      </c>
      <c r="E16" s="219" t="s">
        <v>6139</v>
      </c>
      <c r="F16" s="75"/>
      <c r="G16" s="75"/>
      <c r="H16" s="75">
        <v>1</v>
      </c>
      <c r="I16" s="75"/>
      <c r="J16" s="75"/>
    </row>
    <row r="17" spans="1:10" ht="15" customHeight="1" x14ac:dyDescent="0.35">
      <c r="A17" s="112">
        <v>29</v>
      </c>
      <c r="B17" s="223">
        <v>2021</v>
      </c>
      <c r="C17" s="109" t="s">
        <v>313</v>
      </c>
      <c r="D17" s="112" t="s">
        <v>46</v>
      </c>
      <c r="E17" s="219" t="s">
        <v>6140</v>
      </c>
      <c r="F17" s="75"/>
      <c r="G17" s="75"/>
      <c r="H17" s="75"/>
      <c r="I17" s="75"/>
      <c r="J17" s="75">
        <v>1</v>
      </c>
    </row>
    <row r="18" spans="1:10" ht="15" customHeight="1" x14ac:dyDescent="0.35">
      <c r="A18" s="112">
        <v>30</v>
      </c>
      <c r="B18" s="223">
        <v>2021</v>
      </c>
      <c r="C18" s="109" t="s">
        <v>313</v>
      </c>
      <c r="D18" s="112" t="s">
        <v>46</v>
      </c>
      <c r="E18" s="219" t="s">
        <v>6141</v>
      </c>
      <c r="F18" s="75"/>
      <c r="G18" s="75"/>
      <c r="H18" s="75"/>
      <c r="I18" s="75"/>
      <c r="J18" s="75">
        <v>1</v>
      </c>
    </row>
    <row r="19" spans="1:10" ht="15" customHeight="1" x14ac:dyDescent="0.35">
      <c r="A19" s="112">
        <v>31</v>
      </c>
      <c r="B19" s="223">
        <v>2017</v>
      </c>
      <c r="C19" s="109" t="s">
        <v>313</v>
      </c>
      <c r="D19" s="112" t="s">
        <v>46</v>
      </c>
      <c r="E19" s="219" t="s">
        <v>6142</v>
      </c>
      <c r="F19" s="75"/>
      <c r="G19" s="75"/>
      <c r="H19" s="75">
        <v>1</v>
      </c>
      <c r="I19" s="75"/>
      <c r="J19" s="75"/>
    </row>
    <row r="20" spans="1:10" ht="15" customHeight="1" x14ac:dyDescent="0.35">
      <c r="A20" s="112">
        <v>32</v>
      </c>
      <c r="B20" s="223">
        <v>2019</v>
      </c>
      <c r="C20" s="109" t="s">
        <v>313</v>
      </c>
      <c r="D20" s="112" t="s">
        <v>46</v>
      </c>
      <c r="E20" s="219" t="s">
        <v>6143</v>
      </c>
      <c r="F20" s="75"/>
      <c r="G20" s="75"/>
      <c r="H20" s="75"/>
      <c r="I20" s="75"/>
      <c r="J20" s="75">
        <v>1</v>
      </c>
    </row>
    <row r="21" spans="1:10" ht="15" customHeight="1" x14ac:dyDescent="0.35">
      <c r="A21" s="112">
        <v>33</v>
      </c>
      <c r="B21" s="223">
        <v>2021</v>
      </c>
      <c r="C21" s="109" t="s">
        <v>290</v>
      </c>
      <c r="D21" s="112" t="s">
        <v>63</v>
      </c>
      <c r="E21" s="219" t="s">
        <v>6144</v>
      </c>
      <c r="F21" s="75"/>
      <c r="G21" s="75"/>
      <c r="H21" s="75"/>
      <c r="I21" s="75"/>
      <c r="J21" s="75">
        <v>1</v>
      </c>
    </row>
    <row r="22" spans="1:10" ht="15" customHeight="1" x14ac:dyDescent="0.35">
      <c r="A22" s="112">
        <v>34</v>
      </c>
      <c r="B22" s="223">
        <v>2017</v>
      </c>
      <c r="C22" s="109" t="s">
        <v>313</v>
      </c>
      <c r="D22" s="112" t="s">
        <v>46</v>
      </c>
      <c r="E22" s="219" t="s">
        <v>6145</v>
      </c>
      <c r="F22" s="75"/>
      <c r="G22" s="75"/>
      <c r="H22" s="75"/>
      <c r="I22" s="75">
        <v>1</v>
      </c>
      <c r="J22" s="75">
        <v>1</v>
      </c>
    </row>
    <row r="23" spans="1:10" ht="15" customHeight="1" x14ac:dyDescent="0.35">
      <c r="A23" s="112">
        <v>36</v>
      </c>
      <c r="B23" s="223">
        <v>2019</v>
      </c>
      <c r="C23" s="109" t="s">
        <v>5560</v>
      </c>
      <c r="D23" s="112" t="s">
        <v>46</v>
      </c>
      <c r="E23" s="219" t="s">
        <v>6146</v>
      </c>
      <c r="F23" s="75"/>
      <c r="G23" s="75"/>
      <c r="H23" s="75">
        <v>1</v>
      </c>
      <c r="I23" s="75"/>
      <c r="J23" s="75"/>
    </row>
    <row r="24" spans="1:10" ht="15" customHeight="1" x14ac:dyDescent="0.35">
      <c r="A24" s="112">
        <v>38</v>
      </c>
      <c r="B24" s="223" t="s">
        <v>295</v>
      </c>
      <c r="C24" s="109" t="s">
        <v>305</v>
      </c>
      <c r="D24" s="112" t="s">
        <v>46</v>
      </c>
      <c r="E24" s="219" t="s">
        <v>6147</v>
      </c>
      <c r="F24" s="75"/>
      <c r="G24" s="75"/>
      <c r="H24" s="75">
        <v>1</v>
      </c>
      <c r="I24" s="75"/>
      <c r="J24" s="75"/>
    </row>
    <row r="25" spans="1:10" ht="15" customHeight="1" x14ac:dyDescent="0.35">
      <c r="A25" s="112">
        <v>39</v>
      </c>
      <c r="B25" s="223" t="s">
        <v>302</v>
      </c>
      <c r="C25" s="109" t="s">
        <v>305</v>
      </c>
      <c r="D25" s="112" t="s">
        <v>63</v>
      </c>
      <c r="E25" s="219" t="s">
        <v>6148</v>
      </c>
      <c r="F25" s="75"/>
      <c r="G25" s="75"/>
      <c r="H25" s="75">
        <v>1</v>
      </c>
      <c r="I25" s="75"/>
      <c r="J25" s="75"/>
    </row>
    <row r="26" spans="1:10" ht="15" customHeight="1" x14ac:dyDescent="0.35">
      <c r="A26" s="112">
        <v>40</v>
      </c>
      <c r="B26" s="223" t="s">
        <v>310</v>
      </c>
      <c r="C26" s="109" t="s">
        <v>313</v>
      </c>
      <c r="D26" s="112" t="s">
        <v>46</v>
      </c>
      <c r="E26" s="219" t="s">
        <v>6149</v>
      </c>
      <c r="F26" s="75"/>
      <c r="G26" s="75">
        <v>1</v>
      </c>
      <c r="H26" s="75"/>
      <c r="I26" s="75"/>
      <c r="J26" s="75"/>
    </row>
    <row r="27" spans="1:10" ht="15" customHeight="1" x14ac:dyDescent="0.35">
      <c r="A27" s="112">
        <v>43</v>
      </c>
      <c r="B27" s="223" t="s">
        <v>333</v>
      </c>
      <c r="C27" s="109" t="s">
        <v>290</v>
      </c>
      <c r="D27" s="112" t="s">
        <v>63</v>
      </c>
      <c r="E27" s="219" t="s">
        <v>6150</v>
      </c>
      <c r="F27" s="75"/>
      <c r="G27" s="75"/>
      <c r="H27" s="75">
        <v>1</v>
      </c>
      <c r="I27" s="75"/>
      <c r="J27" s="75">
        <v>1</v>
      </c>
    </row>
    <row r="28" spans="1:10" ht="15" customHeight="1" x14ac:dyDescent="0.35">
      <c r="A28" s="112">
        <v>44</v>
      </c>
      <c r="B28" s="223" t="s">
        <v>325</v>
      </c>
      <c r="C28" s="109" t="s">
        <v>313</v>
      </c>
      <c r="D28" s="112" t="s">
        <v>46</v>
      </c>
      <c r="E28" s="219" t="s">
        <v>6151</v>
      </c>
      <c r="F28" s="75"/>
      <c r="G28" s="75"/>
      <c r="H28" s="75">
        <v>1</v>
      </c>
      <c r="I28" s="75"/>
      <c r="J28" s="75"/>
    </row>
    <row r="29" spans="1:10" ht="15" customHeight="1" x14ac:dyDescent="0.35">
      <c r="A29" s="112">
        <v>46</v>
      </c>
      <c r="B29" s="223" t="s">
        <v>302</v>
      </c>
      <c r="C29" s="109" t="s">
        <v>356</v>
      </c>
      <c r="D29" s="112" t="s">
        <v>46</v>
      </c>
      <c r="E29" s="219" t="s">
        <v>6152</v>
      </c>
      <c r="F29" s="75"/>
      <c r="G29" s="75"/>
      <c r="H29" s="75"/>
      <c r="I29" s="75">
        <v>1</v>
      </c>
      <c r="J29" s="75">
        <v>1</v>
      </c>
    </row>
    <row r="30" spans="1:10" ht="15" customHeight="1" x14ac:dyDescent="0.35">
      <c r="A30" s="112">
        <v>48</v>
      </c>
      <c r="B30" s="223" t="s">
        <v>302</v>
      </c>
      <c r="C30" s="109" t="s">
        <v>305</v>
      </c>
      <c r="D30" s="112" t="s">
        <v>63</v>
      </c>
      <c r="E30" s="219" t="s">
        <v>6153</v>
      </c>
      <c r="F30" s="75"/>
      <c r="G30" s="75"/>
      <c r="H30" s="75"/>
      <c r="I30" s="75"/>
      <c r="J30" s="75">
        <v>1</v>
      </c>
    </row>
    <row r="31" spans="1:10" ht="15" customHeight="1" x14ac:dyDescent="0.35">
      <c r="A31" s="112">
        <v>49</v>
      </c>
      <c r="B31" s="223" t="s">
        <v>288</v>
      </c>
      <c r="C31" s="109" t="s">
        <v>362</v>
      </c>
      <c r="D31" s="112" t="s">
        <v>63</v>
      </c>
      <c r="E31" s="219" t="s">
        <v>6154</v>
      </c>
      <c r="F31" s="75"/>
      <c r="G31" s="75"/>
      <c r="H31" s="75"/>
      <c r="I31" s="75">
        <v>1</v>
      </c>
      <c r="J31" s="75">
        <v>1</v>
      </c>
    </row>
    <row r="32" spans="1:10" ht="15" customHeight="1" x14ac:dyDescent="0.35">
      <c r="A32" s="112">
        <v>50</v>
      </c>
      <c r="B32" s="223" t="s">
        <v>302</v>
      </c>
      <c r="C32" s="110" t="s">
        <v>5559</v>
      </c>
      <c r="D32" s="112" t="s">
        <v>46</v>
      </c>
      <c r="E32" s="219" t="s">
        <v>6155</v>
      </c>
      <c r="F32" s="75"/>
      <c r="G32" s="75"/>
      <c r="H32" s="75"/>
      <c r="I32" s="75">
        <v>1</v>
      </c>
      <c r="J32" s="75">
        <v>1</v>
      </c>
    </row>
    <row r="33" spans="1:10" ht="15" customHeight="1" x14ac:dyDescent="0.35">
      <c r="A33" s="180">
        <v>51</v>
      </c>
      <c r="B33" s="224" t="s">
        <v>310</v>
      </c>
      <c r="C33" s="218" t="s">
        <v>290</v>
      </c>
      <c r="D33" s="180" t="s">
        <v>63</v>
      </c>
      <c r="E33" s="220" t="s">
        <v>6128</v>
      </c>
      <c r="F33" s="75"/>
      <c r="G33" s="75"/>
      <c r="H33" s="75"/>
      <c r="I33" s="75"/>
      <c r="J33" s="75"/>
    </row>
    <row r="34" spans="1:10" ht="15" customHeight="1" x14ac:dyDescent="0.35">
      <c r="A34" s="112">
        <v>52</v>
      </c>
      <c r="B34" s="223" t="s">
        <v>302</v>
      </c>
      <c r="C34" s="109" t="s">
        <v>305</v>
      </c>
      <c r="D34" s="112" t="s">
        <v>63</v>
      </c>
      <c r="E34" s="219" t="s">
        <v>6156</v>
      </c>
      <c r="F34" s="75"/>
      <c r="G34" s="75">
        <v>1</v>
      </c>
      <c r="H34" s="75"/>
      <c r="I34" s="75"/>
      <c r="J34" s="75">
        <v>1</v>
      </c>
    </row>
    <row r="35" spans="1:10" ht="15" customHeight="1" x14ac:dyDescent="0.35">
      <c r="A35" s="112">
        <v>54</v>
      </c>
      <c r="B35" s="223" t="s">
        <v>325</v>
      </c>
      <c r="C35" s="109" t="s">
        <v>305</v>
      </c>
      <c r="D35" s="112" t="s">
        <v>63</v>
      </c>
      <c r="E35" s="219" t="s">
        <v>6157</v>
      </c>
      <c r="F35" s="75"/>
      <c r="G35" s="75"/>
      <c r="H35" s="75"/>
      <c r="I35" s="75"/>
      <c r="J35" s="75">
        <v>1</v>
      </c>
    </row>
    <row r="36" spans="1:10" ht="15" customHeight="1" x14ac:dyDescent="0.35">
      <c r="A36" s="112">
        <v>55</v>
      </c>
      <c r="B36" s="223" t="s">
        <v>346</v>
      </c>
      <c r="C36" s="109" t="s">
        <v>313</v>
      </c>
      <c r="D36" s="112" t="s">
        <v>46</v>
      </c>
      <c r="E36" s="219" t="s">
        <v>6158</v>
      </c>
      <c r="F36" s="75"/>
      <c r="G36" s="75">
        <v>1</v>
      </c>
      <c r="H36" s="75"/>
      <c r="I36" s="75"/>
      <c r="J36" s="75">
        <v>1</v>
      </c>
    </row>
    <row r="37" spans="1:10" ht="15" customHeight="1" x14ac:dyDescent="0.35">
      <c r="A37" s="112">
        <v>57</v>
      </c>
      <c r="B37" s="223">
        <v>2018</v>
      </c>
      <c r="C37" s="111" t="s">
        <v>6469</v>
      </c>
      <c r="D37" s="112" t="s">
        <v>46</v>
      </c>
      <c r="E37" s="219" t="s">
        <v>6159</v>
      </c>
      <c r="F37" s="75">
        <v>1</v>
      </c>
      <c r="G37" s="75"/>
      <c r="H37" s="75"/>
      <c r="I37" s="75"/>
      <c r="J37" s="75"/>
    </row>
    <row r="38" spans="1:10" ht="15" customHeight="1" x14ac:dyDescent="0.35">
      <c r="A38" s="112">
        <v>59</v>
      </c>
      <c r="B38" s="223">
        <v>2015</v>
      </c>
      <c r="C38" s="110" t="s">
        <v>328</v>
      </c>
      <c r="D38" s="112" t="s">
        <v>46</v>
      </c>
      <c r="E38" s="219" t="s">
        <v>6160</v>
      </c>
      <c r="F38" s="75"/>
      <c r="G38" s="75"/>
      <c r="H38" s="75">
        <v>1</v>
      </c>
      <c r="I38" s="75"/>
      <c r="J38" s="75"/>
    </row>
    <row r="39" spans="1:10" ht="15" customHeight="1" x14ac:dyDescent="0.35">
      <c r="A39" s="112">
        <v>60</v>
      </c>
      <c r="B39" s="223">
        <v>2020</v>
      </c>
      <c r="C39" s="109" t="s">
        <v>441</v>
      </c>
      <c r="D39" s="112" t="s">
        <v>46</v>
      </c>
      <c r="E39" s="219" t="s">
        <v>6161</v>
      </c>
      <c r="F39" s="75"/>
      <c r="G39" s="75"/>
      <c r="H39" s="75">
        <v>1</v>
      </c>
      <c r="I39" s="75"/>
      <c r="J39" s="75"/>
    </row>
    <row r="40" spans="1:10" ht="15" customHeight="1" x14ac:dyDescent="0.35">
      <c r="A40" s="112">
        <v>66</v>
      </c>
      <c r="B40" s="223" t="s">
        <v>333</v>
      </c>
      <c r="C40" s="109" t="s">
        <v>313</v>
      </c>
      <c r="D40" s="112" t="s">
        <v>46</v>
      </c>
      <c r="E40" s="219" t="s">
        <v>6162</v>
      </c>
      <c r="F40" s="75"/>
      <c r="G40" s="75"/>
      <c r="H40" s="75"/>
      <c r="I40" s="75">
        <v>1</v>
      </c>
      <c r="J40" s="75">
        <v>1</v>
      </c>
    </row>
    <row r="41" spans="1:10" ht="15" customHeight="1" x14ac:dyDescent="0.35">
      <c r="A41" s="112">
        <v>122</v>
      </c>
      <c r="B41" s="223" t="s">
        <v>346</v>
      </c>
      <c r="C41" s="109" t="s">
        <v>305</v>
      </c>
      <c r="D41" s="112" t="s">
        <v>63</v>
      </c>
      <c r="E41" s="219" t="s">
        <v>6163</v>
      </c>
      <c r="F41" s="75"/>
      <c r="G41" s="75"/>
      <c r="H41" s="75"/>
      <c r="I41" s="75"/>
      <c r="J41" s="75">
        <v>1</v>
      </c>
    </row>
    <row r="42" spans="1:10" ht="15" customHeight="1" x14ac:dyDescent="0.35">
      <c r="A42" s="112">
        <v>1161</v>
      </c>
      <c r="B42" s="223" t="s">
        <v>302</v>
      </c>
      <c r="C42" s="109" t="s">
        <v>3728</v>
      </c>
      <c r="D42" s="112" t="s">
        <v>63</v>
      </c>
      <c r="E42" s="219" t="s">
        <v>6164</v>
      </c>
      <c r="F42" s="75"/>
      <c r="G42" s="75"/>
      <c r="H42" s="75">
        <v>1</v>
      </c>
      <c r="I42" s="75"/>
      <c r="J42" s="75">
        <v>1</v>
      </c>
    </row>
    <row r="43" spans="1:10" ht="15" customHeight="1" x14ac:dyDescent="0.35">
      <c r="A43" s="112">
        <v>1254</v>
      </c>
      <c r="B43" s="223" t="s">
        <v>288</v>
      </c>
      <c r="C43" s="109" t="s">
        <v>3728</v>
      </c>
      <c r="D43" s="112" t="s">
        <v>63</v>
      </c>
      <c r="E43" s="219" t="s">
        <v>6165</v>
      </c>
      <c r="F43" s="75"/>
      <c r="G43" s="75"/>
      <c r="H43" s="75"/>
      <c r="I43" s="75"/>
      <c r="J43" s="75">
        <v>1</v>
      </c>
    </row>
    <row r="44" spans="1:10" ht="15" customHeight="1" x14ac:dyDescent="0.35">
      <c r="A44" s="112">
        <v>14</v>
      </c>
      <c r="B44" s="223">
        <v>2014</v>
      </c>
      <c r="C44" s="75"/>
      <c r="D44" s="112" t="s">
        <v>63</v>
      </c>
      <c r="E44" s="219" t="s">
        <v>6166</v>
      </c>
      <c r="F44" s="75"/>
      <c r="G44" s="75"/>
      <c r="H44" s="75"/>
      <c r="I44" s="75"/>
      <c r="J44" s="75">
        <v>1</v>
      </c>
    </row>
    <row r="45" spans="1:10" ht="15" customHeight="1" x14ac:dyDescent="0.35">
      <c r="A45" s="112">
        <v>15</v>
      </c>
      <c r="B45" s="223">
        <v>2020</v>
      </c>
      <c r="C45" s="75"/>
      <c r="D45" s="112" t="s">
        <v>46</v>
      </c>
      <c r="E45" s="219" t="s">
        <v>6167</v>
      </c>
      <c r="F45" s="75"/>
      <c r="G45" s="75"/>
      <c r="H45" s="75"/>
      <c r="I45" s="75"/>
      <c r="J45" s="75">
        <v>1</v>
      </c>
    </row>
    <row r="46" spans="1:10" ht="15" customHeight="1" x14ac:dyDescent="0.35">
      <c r="A46" s="112">
        <v>16</v>
      </c>
      <c r="B46" s="223">
        <v>2020</v>
      </c>
      <c r="C46" s="75"/>
      <c r="D46" s="112" t="s">
        <v>63</v>
      </c>
      <c r="E46" s="219" t="s">
        <v>6168</v>
      </c>
      <c r="F46" s="75"/>
      <c r="G46" s="75"/>
      <c r="H46" s="75">
        <v>1</v>
      </c>
      <c r="I46" s="75"/>
      <c r="J46" s="75"/>
    </row>
    <row r="47" spans="1:10" ht="15" customHeight="1" x14ac:dyDescent="0.35">
      <c r="A47" s="112">
        <v>23</v>
      </c>
      <c r="B47" s="223">
        <v>2014</v>
      </c>
      <c r="C47" s="75"/>
      <c r="D47" s="112" t="s">
        <v>46</v>
      </c>
      <c r="E47" s="219" t="s">
        <v>6169</v>
      </c>
      <c r="F47" s="75"/>
      <c r="G47" s="75"/>
      <c r="H47" s="75"/>
      <c r="I47" s="75"/>
      <c r="J47" s="75">
        <v>1</v>
      </c>
    </row>
    <row r="48" spans="1:10" ht="15" customHeight="1" x14ac:dyDescent="0.35">
      <c r="A48" s="112">
        <v>58</v>
      </c>
      <c r="B48" s="223">
        <v>2017</v>
      </c>
      <c r="C48" s="75"/>
      <c r="D48" s="112" t="s">
        <v>46</v>
      </c>
      <c r="E48" s="219" t="s">
        <v>6170</v>
      </c>
      <c r="F48" s="75"/>
      <c r="G48" s="75">
        <v>1</v>
      </c>
      <c r="H48" s="75"/>
      <c r="I48" s="75"/>
      <c r="J48" s="75"/>
    </row>
    <row r="49" spans="1:10" ht="15" customHeight="1" x14ac:dyDescent="0.35">
      <c r="A49" s="112">
        <v>165</v>
      </c>
      <c r="B49" s="223" t="s">
        <v>310</v>
      </c>
      <c r="C49" s="112" t="s">
        <v>305</v>
      </c>
      <c r="D49" s="112" t="s">
        <v>63</v>
      </c>
      <c r="E49" s="219" t="s">
        <v>6171</v>
      </c>
      <c r="F49" s="75"/>
      <c r="G49" s="75">
        <v>1</v>
      </c>
      <c r="H49" s="75"/>
      <c r="I49" s="75"/>
      <c r="J49" s="75"/>
    </row>
    <row r="50" spans="1:10" ht="15" customHeight="1" x14ac:dyDescent="0.35">
      <c r="A50" s="112">
        <v>182</v>
      </c>
      <c r="B50" s="223" t="s">
        <v>288</v>
      </c>
      <c r="C50" s="112" t="s">
        <v>305</v>
      </c>
      <c r="D50" s="112" t="s">
        <v>63</v>
      </c>
      <c r="E50" s="219" t="s">
        <v>6172</v>
      </c>
      <c r="F50" s="75">
        <v>1</v>
      </c>
      <c r="G50" s="75"/>
      <c r="H50" s="75"/>
      <c r="I50" s="75"/>
      <c r="J50" s="75"/>
    </row>
    <row r="51" spans="1:10" ht="15" customHeight="1" x14ac:dyDescent="0.35">
      <c r="A51" s="112">
        <v>1058</v>
      </c>
      <c r="B51" s="223" t="s">
        <v>295</v>
      </c>
      <c r="C51" s="112" t="s">
        <v>1118</v>
      </c>
      <c r="D51" s="112" t="s">
        <v>63</v>
      </c>
      <c r="E51" s="219" t="s">
        <v>6173</v>
      </c>
      <c r="F51" s="75">
        <v>1</v>
      </c>
      <c r="G51" s="75"/>
      <c r="H51" s="75"/>
      <c r="I51" s="75"/>
      <c r="J51" s="75"/>
    </row>
  </sheetData>
  <autoFilter ref="A1:J51" xr:uid="{B098F75F-808C-49A2-96DB-543D0F9611E1}"/>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7E42B-3FA7-4C0C-A22D-E75AE816BC89}">
  <dimension ref="A1:CW84"/>
  <sheetViews>
    <sheetView zoomScale="85" zoomScaleNormal="85" workbookViewId="0">
      <pane xSplit="2" ySplit="1" topLeftCell="CC2" activePane="bottomRight" state="frozen"/>
      <selection pane="topRight" activeCell="C1" sqref="C1"/>
      <selection pane="bottomLeft" activeCell="A2" sqref="A2"/>
      <selection pane="bottomRight" activeCell="CE21" sqref="CE21:CO84"/>
    </sheetView>
  </sheetViews>
  <sheetFormatPr defaultRowHeight="14.5" x14ac:dyDescent="0.35"/>
  <cols>
    <col min="1" max="1" width="8.7265625" style="158"/>
    <col min="2" max="2" width="18.54296875" style="158" customWidth="1"/>
    <col min="3" max="3" width="8.7265625" style="225"/>
    <col min="4" max="4" width="16.26953125" style="158" customWidth="1"/>
    <col min="70" max="70" width="14.90625" customWidth="1"/>
    <col min="83" max="83" width="18.6328125" customWidth="1"/>
    <col min="96" max="96" width="11.08984375" customWidth="1"/>
    <col min="98" max="98" width="15" customWidth="1"/>
    <col min="101" max="101" width="21.453125" customWidth="1"/>
  </cols>
  <sheetData>
    <row r="1" spans="1:101" x14ac:dyDescent="0.35">
      <c r="A1" s="153" t="s">
        <v>24</v>
      </c>
      <c r="B1" s="153" t="s">
        <v>25</v>
      </c>
      <c r="C1" s="231" t="s">
        <v>28</v>
      </c>
      <c r="D1" s="153" t="s">
        <v>6721</v>
      </c>
      <c r="E1" s="77" t="s">
        <v>5119</v>
      </c>
      <c r="F1" s="77" t="s">
        <v>5901</v>
      </c>
      <c r="G1" s="77" t="s">
        <v>5896</v>
      </c>
      <c r="H1" s="77" t="s">
        <v>5878</v>
      </c>
      <c r="I1" s="77" t="s">
        <v>5912</v>
      </c>
      <c r="J1" s="77" t="s">
        <v>5906</v>
      </c>
      <c r="K1" s="77" t="s">
        <v>5874</v>
      </c>
      <c r="L1" s="77" t="s">
        <v>5908</v>
      </c>
      <c r="M1" s="77" t="s">
        <v>5868</v>
      </c>
      <c r="N1" s="77" t="s">
        <v>5869</v>
      </c>
      <c r="O1" s="77" t="s">
        <v>5904</v>
      </c>
      <c r="P1" s="77" t="s">
        <v>5881</v>
      </c>
      <c r="Q1" s="77" t="s">
        <v>5870</v>
      </c>
      <c r="R1" s="77" t="s">
        <v>5872</v>
      </c>
      <c r="S1" s="77" t="s">
        <v>5913</v>
      </c>
      <c r="T1" s="77" t="s">
        <v>5900</v>
      </c>
      <c r="U1" s="77" t="s">
        <v>5873</v>
      </c>
      <c r="V1" s="77" t="s">
        <v>5914</v>
      </c>
      <c r="W1" s="77" t="s">
        <v>5875</v>
      </c>
      <c r="X1" s="77" t="s">
        <v>5876</v>
      </c>
      <c r="Y1" s="77" t="s">
        <v>5877</v>
      </c>
      <c r="Z1" s="77" t="s">
        <v>5079</v>
      </c>
      <c r="AA1" s="77" t="s">
        <v>5895</v>
      </c>
      <c r="AB1" s="77" t="s">
        <v>5085</v>
      </c>
      <c r="AC1" s="77" t="s">
        <v>5879</v>
      </c>
      <c r="AD1" s="77" t="s">
        <v>5880</v>
      </c>
      <c r="AE1" s="77" t="s">
        <v>5882</v>
      </c>
      <c r="AF1" s="77" t="s">
        <v>5926</v>
      </c>
      <c r="AG1" s="77" t="s">
        <v>5121</v>
      </c>
      <c r="AH1" s="77" t="s">
        <v>5141</v>
      </c>
      <c r="AI1" s="77" t="s">
        <v>5127</v>
      </c>
      <c r="AJ1" s="77" t="s">
        <v>5898</v>
      </c>
      <c r="AK1" s="77" t="s">
        <v>5893</v>
      </c>
      <c r="AL1" s="77" t="s">
        <v>5902</v>
      </c>
      <c r="AM1" s="77" t="s">
        <v>5883</v>
      </c>
      <c r="AN1" s="77" t="s">
        <v>5884</v>
      </c>
      <c r="AO1" s="77" t="s">
        <v>5853</v>
      </c>
      <c r="AP1" s="77" t="s">
        <v>5911</v>
      </c>
      <c r="AQ1" s="77" t="s">
        <v>5854</v>
      </c>
      <c r="AR1" s="77" t="s">
        <v>5855</v>
      </c>
      <c r="AS1" s="77" t="s">
        <v>5124</v>
      </c>
      <c r="AT1" s="77" t="s">
        <v>5143</v>
      </c>
      <c r="AU1" s="77" t="s">
        <v>5885</v>
      </c>
      <c r="AV1" s="77" t="s">
        <v>5871</v>
      </c>
      <c r="AW1" s="77" t="s">
        <v>5886</v>
      </c>
      <c r="AX1" s="77" t="s">
        <v>5887</v>
      </c>
      <c r="AY1" s="77" t="s">
        <v>5888</v>
      </c>
      <c r="AZ1" s="77" t="s">
        <v>5903</v>
      </c>
      <c r="BA1" s="77" t="s">
        <v>5889</v>
      </c>
      <c r="BB1" s="77" t="s">
        <v>5910</v>
      </c>
      <c r="BC1" s="77" t="s">
        <v>195</v>
      </c>
      <c r="BD1" s="77" t="s">
        <v>5890</v>
      </c>
      <c r="BE1" s="77" t="s">
        <v>5146</v>
      </c>
      <c r="BF1" s="77" t="s">
        <v>5909</v>
      </c>
      <c r="BG1" s="77" t="s">
        <v>5105</v>
      </c>
      <c r="BH1" s="77" t="s">
        <v>5863</v>
      </c>
      <c r="BI1" s="77" t="s">
        <v>5919</v>
      </c>
      <c r="BJ1" s="77" t="s">
        <v>5892</v>
      </c>
      <c r="BK1" s="77" t="s">
        <v>5907</v>
      </c>
      <c r="BL1" s="77" t="s">
        <v>5147</v>
      </c>
      <c r="BM1" s="77" t="s">
        <v>5894</v>
      </c>
      <c r="BN1" s="77" t="s">
        <v>5905</v>
      </c>
      <c r="BO1" s="77" t="s">
        <v>5098</v>
      </c>
      <c r="BR1" s="77" t="s">
        <v>6690</v>
      </c>
      <c r="BS1" s="77">
        <v>2014</v>
      </c>
      <c r="BT1" s="77">
        <v>2015</v>
      </c>
      <c r="BU1" s="77">
        <v>2016</v>
      </c>
      <c r="BV1" s="77">
        <v>2017</v>
      </c>
      <c r="BW1" s="77">
        <v>2018</v>
      </c>
      <c r="BX1" s="77">
        <v>2019</v>
      </c>
      <c r="BY1" s="77">
        <v>2020</v>
      </c>
      <c r="BZ1" s="77">
        <v>2021</v>
      </c>
      <c r="CA1" s="77">
        <v>2022</v>
      </c>
      <c r="CB1" s="77">
        <v>2023</v>
      </c>
      <c r="CE1" s="77" t="s">
        <v>5899</v>
      </c>
      <c r="CF1" s="77">
        <v>2014</v>
      </c>
      <c r="CG1" s="77">
        <v>2015</v>
      </c>
      <c r="CH1" s="77">
        <v>2016</v>
      </c>
      <c r="CI1" s="77">
        <v>2017</v>
      </c>
      <c r="CJ1" s="77">
        <v>2018</v>
      </c>
      <c r="CK1" s="77">
        <v>2019</v>
      </c>
      <c r="CL1" s="77">
        <v>2020</v>
      </c>
      <c r="CM1" s="77">
        <v>2021</v>
      </c>
      <c r="CN1" s="77">
        <v>2022</v>
      </c>
      <c r="CO1" s="77">
        <v>2023</v>
      </c>
      <c r="CP1" s="77" t="s">
        <v>6688</v>
      </c>
      <c r="CQ1" s="77" t="s">
        <v>6118</v>
      </c>
      <c r="CR1" s="77" t="s">
        <v>6706</v>
      </c>
      <c r="CT1" s="77" t="s">
        <v>6690</v>
      </c>
      <c r="CU1" s="77" t="s">
        <v>6708</v>
      </c>
      <c r="CV1" s="77" t="s">
        <v>6707</v>
      </c>
      <c r="CW1" s="77" t="s">
        <v>5941</v>
      </c>
    </row>
    <row r="2" spans="1:101" x14ac:dyDescent="0.35">
      <c r="A2" s="180">
        <v>1</v>
      </c>
      <c r="B2" s="180" t="s">
        <v>41</v>
      </c>
      <c r="C2" s="230">
        <v>2016</v>
      </c>
      <c r="D2" s="180">
        <v>3</v>
      </c>
      <c r="E2" s="75">
        <v>0</v>
      </c>
      <c r="F2" s="75">
        <v>0</v>
      </c>
      <c r="G2" s="75">
        <v>0</v>
      </c>
      <c r="H2" s="75">
        <v>0</v>
      </c>
      <c r="I2" s="75">
        <v>0</v>
      </c>
      <c r="J2" s="75">
        <v>0</v>
      </c>
      <c r="K2" s="75">
        <v>0</v>
      </c>
      <c r="L2" s="75">
        <v>0</v>
      </c>
      <c r="M2" s="75">
        <v>0</v>
      </c>
      <c r="N2" s="75">
        <v>0</v>
      </c>
      <c r="O2" s="75">
        <v>0</v>
      </c>
      <c r="P2" s="75">
        <v>0</v>
      </c>
      <c r="Q2" s="75">
        <v>0</v>
      </c>
      <c r="R2" s="75">
        <v>0</v>
      </c>
      <c r="S2" s="75">
        <v>0</v>
      </c>
      <c r="T2" s="75">
        <v>1</v>
      </c>
      <c r="U2" s="75">
        <v>0</v>
      </c>
      <c r="V2" s="75">
        <v>1</v>
      </c>
      <c r="W2" s="75">
        <v>0</v>
      </c>
      <c r="X2" s="75">
        <v>0</v>
      </c>
      <c r="Y2" s="75">
        <v>0</v>
      </c>
      <c r="Z2" s="75">
        <v>0</v>
      </c>
      <c r="AA2" s="75">
        <v>0</v>
      </c>
      <c r="AB2" s="75">
        <v>0</v>
      </c>
      <c r="AC2" s="75">
        <v>0</v>
      </c>
      <c r="AD2" s="75">
        <v>0</v>
      </c>
      <c r="AE2" s="75">
        <v>0</v>
      </c>
      <c r="AF2" s="75">
        <v>0</v>
      </c>
      <c r="AG2" s="75">
        <v>0</v>
      </c>
      <c r="AH2" s="75">
        <v>0</v>
      </c>
      <c r="AI2" s="75">
        <v>0</v>
      </c>
      <c r="AJ2" s="75">
        <v>1</v>
      </c>
      <c r="AK2" s="75">
        <v>0</v>
      </c>
      <c r="AL2" s="75">
        <v>0</v>
      </c>
      <c r="AM2" s="75">
        <v>0</v>
      </c>
      <c r="AN2" s="75">
        <v>0</v>
      </c>
      <c r="AO2" s="75">
        <v>0</v>
      </c>
      <c r="AP2" s="75">
        <v>0</v>
      </c>
      <c r="AQ2" s="75">
        <v>0</v>
      </c>
      <c r="AR2" s="75">
        <v>0</v>
      </c>
      <c r="AS2" s="75">
        <v>0</v>
      </c>
      <c r="AT2" s="75">
        <v>0</v>
      </c>
      <c r="AU2" s="75">
        <v>0</v>
      </c>
      <c r="AV2" s="75">
        <v>0</v>
      </c>
      <c r="AW2" s="75">
        <v>0</v>
      </c>
      <c r="AX2" s="75">
        <v>0</v>
      </c>
      <c r="AY2" s="75">
        <v>0</v>
      </c>
      <c r="AZ2" s="75">
        <v>0</v>
      </c>
      <c r="BA2" s="75">
        <v>0</v>
      </c>
      <c r="BB2" s="75">
        <v>0</v>
      </c>
      <c r="BC2" s="75">
        <v>0</v>
      </c>
      <c r="BD2" s="75">
        <v>0</v>
      </c>
      <c r="BE2" s="75">
        <v>0</v>
      </c>
      <c r="BF2" s="75">
        <v>0</v>
      </c>
      <c r="BG2" s="75">
        <v>0</v>
      </c>
      <c r="BH2" s="75">
        <v>0</v>
      </c>
      <c r="BI2" s="75">
        <v>0</v>
      </c>
      <c r="BJ2" s="75">
        <v>0</v>
      </c>
      <c r="BK2" s="75">
        <v>0</v>
      </c>
      <c r="BL2" s="75">
        <v>0</v>
      </c>
      <c r="BM2" s="75">
        <v>0</v>
      </c>
      <c r="BN2" s="75">
        <v>0</v>
      </c>
      <c r="BO2" s="75">
        <v>0</v>
      </c>
      <c r="BR2" s="77" t="s">
        <v>5119</v>
      </c>
      <c r="BS2" s="75">
        <f>COUNTIFS($E:$E,1,$C:$C,BS$1)</f>
        <v>0</v>
      </c>
      <c r="BT2" s="75">
        <f>COUNTIFS($E:$E,1,$C:$C,BT$1)</f>
        <v>0</v>
      </c>
      <c r="BU2" s="75">
        <f>COUNTIFS($E:$E,1,$C:$C,BU$1)</f>
        <v>0</v>
      </c>
      <c r="BV2" s="75">
        <f>COUNTIFS($E:$E,1,$C:$C,BV$1)</f>
        <v>0</v>
      </c>
      <c r="BW2" s="75">
        <f>COUNTIFS($E:$E,1,$C:$C,BW$1)</f>
        <v>0</v>
      </c>
      <c r="BX2" s="75">
        <f>COUNTIFS($E:$E,1,$C:$C,BX$1)</f>
        <v>1</v>
      </c>
      <c r="BY2" s="75">
        <f>COUNTIFS($E:$E,1,$C:$C,BY$1)</f>
        <v>0</v>
      </c>
      <c r="BZ2" s="75">
        <f>COUNTIFS($E:$E,1,$C:$C,BZ$1)</f>
        <v>0</v>
      </c>
      <c r="CA2" s="75">
        <f>COUNTIFS($E:$E,1,$C:$C,CA$1)</f>
        <v>0</v>
      </c>
      <c r="CB2" s="75">
        <f>COUNTIFS($E:$E,1,$C:$C,CB$1)</f>
        <v>0</v>
      </c>
      <c r="CE2" s="77" t="s">
        <v>6680</v>
      </c>
      <c r="CF2" s="75">
        <f>CF23+CF25+CF29+CF30+CF31+CF33+CF34+CF35+CF36+CF39+CF41+CF42+CF43+CF44+CF45+CF47+CF49+CF52+CF56+CF57+CF63+CF64+CF65+CF66+CF67+CF68+CF69+CF70+CF71+CF72+CF73+CF79+CF80+CF37</f>
        <v>1</v>
      </c>
      <c r="CG2" s="75">
        <f>CG23+CG25+CG29+CG30+CG31+CG33+CG34+CG35+CG36+CG39+CG41+CG42+CG43+CG44+CG45+CG47+CG49+CG52+CG56+CG57+CG63+CG64+CG65+CG66+CG67+CG68+CG69+CG70+CG71+CG72+CG73+CG79+CG80+CG37</f>
        <v>2</v>
      </c>
      <c r="CH2" s="75">
        <f>CH23+CH25+CH29+CH30+CH31+CH33+CH34+CH35+CH36+CH39+CH41+CH42+CH43+CH44+CH45+CH47+CH49+CH52+CH56+CH57+CH63+CH64+CH65+CH66+CH67+CH68+CH69+CH70+CH71+CH72+CH73+CH79+CH80+CH37</f>
        <v>19</v>
      </c>
      <c r="CI2" s="75">
        <f>CI23+CI25+CI29+CI30+CI31+CI33+CI34+CI35+CI36+CI39+CI41+CI42+CI43+CI44+CI45+CI47+CI49+CI52+CI56+CI57+CI63+CI64+CI65+CI66+CI67+CI68+CI69+CI70+CI71+CI72+CI73+CI79+CI80+CI37</f>
        <v>8</v>
      </c>
      <c r="CJ2" s="75">
        <f>CJ23+CJ25+CJ29+CJ30+CJ31+CJ33+CJ34+CJ35+CJ36+CJ39+CJ41+CJ42+CJ43+CJ44+CJ45+CJ47+CJ49+CJ52+CJ56+CJ57+CJ63+CJ64+CJ65+CJ66+CJ67+CJ68+CJ69+CJ70+CJ71+CJ72+CJ73+CJ79+CJ80+CJ37</f>
        <v>2</v>
      </c>
      <c r="CK2" s="75">
        <f>CK23+CK25+CK29+CK30+CK31+CK33+CK34+CK35+CK36+CK39+CK41+CK42+CK43+CK44+CK45+CK47+CK49+CK52+CK56+CK57+CK63+CK64+CK65+CK66+CK67+CK68+CK69+CK70+CK71+CK72+CK73+CK79+CK80+CK37</f>
        <v>49</v>
      </c>
      <c r="CL2" s="75">
        <f>CL23+CL25+CL29+CL30+CL31+CL33+CL34+CL35+CL36+CL39+CL41+CL42+CL43+CL44+CL45+CL47+CL49+CL52+CL56+CL57+CL63+CL64+CL65+CL66+CL67+CL68+CL69+CL70+CL71+CL72+CL73+CL79+CL80+CL37</f>
        <v>6</v>
      </c>
      <c r="CM2" s="75">
        <f>CM23+CM25+CM29+CM30+CM31+CM33+CM34+CM35+CM36+CM39+CM41+CM42+CM43+CM44+CM45+CM47+CM49+CM52+CM56+CM57+CM63+CM64+CM65+CM66+CM67+CM68+CM69+CM70+CM71+CM72+CM73+CM79+CM80+CM37</f>
        <v>2</v>
      </c>
      <c r="CN2" s="75">
        <f>CN23+CN25+CN29+CN30+CN31+CN33+CN34+CN35+CN36+CN39+CN41+CN42+CN43+CN44+CN45+CN47+CN49+CN52+CN56+CN57+CN63+CN64+CN65+CN66+CN67+CN68+CN69+CN70+CN71+CN72+CN73+CN79+CN80+CN37</f>
        <v>1</v>
      </c>
      <c r="CO2" s="75">
        <f>CO23+CO25+CO29+CO30+CO31+CO33+CO34+CO35+CO36+CO39+CO41+CO42+CO43+CO44+CO45+CO47+CO49+CO52+CO56+CO57+CO63+CO64+CO65+CO66+CO67+CO68+CO69+CO70+CO71+CO72+CO73+CO79+CO80+CO37</f>
        <v>1</v>
      </c>
      <c r="CP2" s="75">
        <v>34</v>
      </c>
      <c r="CQ2" s="75">
        <f>SUM(CF2:CO2)</f>
        <v>91</v>
      </c>
      <c r="CR2" s="105">
        <f>CQ2/SUM($CQ$2:$CQ$18)</f>
        <v>0.61073825503355705</v>
      </c>
      <c r="CT2" s="77" t="s">
        <v>6680</v>
      </c>
      <c r="CU2" s="75">
        <v>34</v>
      </c>
      <c r="CV2" s="232">
        <v>3237999</v>
      </c>
      <c r="CW2" s="232">
        <v>586</v>
      </c>
    </row>
    <row r="3" spans="1:101" x14ac:dyDescent="0.35">
      <c r="A3" s="180">
        <v>2</v>
      </c>
      <c r="B3" s="180" t="s">
        <v>50</v>
      </c>
      <c r="C3" s="230">
        <v>2019</v>
      </c>
      <c r="D3" s="180">
        <v>1</v>
      </c>
      <c r="E3" s="75">
        <v>0</v>
      </c>
      <c r="F3" s="75">
        <v>1</v>
      </c>
      <c r="G3" s="75">
        <v>0</v>
      </c>
      <c r="H3" s="75">
        <v>0</v>
      </c>
      <c r="I3" s="75">
        <v>0</v>
      </c>
      <c r="J3" s="75">
        <v>0</v>
      </c>
      <c r="K3" s="75">
        <v>0</v>
      </c>
      <c r="L3" s="75">
        <v>0</v>
      </c>
      <c r="M3" s="75">
        <v>0</v>
      </c>
      <c r="N3" s="75">
        <v>0</v>
      </c>
      <c r="O3" s="75">
        <v>0</v>
      </c>
      <c r="P3" s="75">
        <v>0</v>
      </c>
      <c r="Q3" s="75">
        <v>0</v>
      </c>
      <c r="R3" s="75">
        <v>0</v>
      </c>
      <c r="S3" s="75">
        <v>0</v>
      </c>
      <c r="T3" s="75">
        <v>0</v>
      </c>
      <c r="U3" s="75">
        <v>0</v>
      </c>
      <c r="V3" s="75">
        <v>0</v>
      </c>
      <c r="W3" s="75">
        <v>0</v>
      </c>
      <c r="X3" s="75">
        <v>0</v>
      </c>
      <c r="Y3" s="75">
        <v>0</v>
      </c>
      <c r="Z3" s="75">
        <v>0</v>
      </c>
      <c r="AA3" s="75">
        <v>0</v>
      </c>
      <c r="AB3" s="75">
        <v>0</v>
      </c>
      <c r="AC3" s="75">
        <v>0</v>
      </c>
      <c r="AD3" s="75">
        <v>0</v>
      </c>
      <c r="AE3" s="75">
        <v>0</v>
      </c>
      <c r="AF3" s="75">
        <v>0</v>
      </c>
      <c r="AG3" s="75">
        <v>0</v>
      </c>
      <c r="AH3" s="75">
        <v>0</v>
      </c>
      <c r="AI3" s="75">
        <v>0</v>
      </c>
      <c r="AJ3" s="75">
        <v>0</v>
      </c>
      <c r="AK3" s="75">
        <v>0</v>
      </c>
      <c r="AL3" s="75">
        <v>0</v>
      </c>
      <c r="AM3" s="75">
        <v>0</v>
      </c>
      <c r="AN3" s="75">
        <v>0</v>
      </c>
      <c r="AO3" s="75">
        <v>0</v>
      </c>
      <c r="AP3" s="75">
        <v>0</v>
      </c>
      <c r="AQ3" s="75">
        <v>0</v>
      </c>
      <c r="AR3" s="75">
        <v>0</v>
      </c>
      <c r="AS3" s="75">
        <v>0</v>
      </c>
      <c r="AT3" s="75">
        <v>0</v>
      </c>
      <c r="AU3" s="75">
        <v>0</v>
      </c>
      <c r="AV3" s="75">
        <v>0</v>
      </c>
      <c r="AW3" s="75">
        <v>0</v>
      </c>
      <c r="AX3" s="75">
        <v>0</v>
      </c>
      <c r="AY3" s="75">
        <v>0</v>
      </c>
      <c r="AZ3" s="75">
        <v>0</v>
      </c>
      <c r="BA3" s="75">
        <v>0</v>
      </c>
      <c r="BB3" s="75">
        <v>0</v>
      </c>
      <c r="BC3" s="75">
        <v>0</v>
      </c>
      <c r="BD3" s="75">
        <v>0</v>
      </c>
      <c r="BE3" s="75">
        <v>0</v>
      </c>
      <c r="BF3" s="75">
        <v>0</v>
      </c>
      <c r="BG3" s="75">
        <v>0</v>
      </c>
      <c r="BH3" s="75">
        <v>0</v>
      </c>
      <c r="BI3" s="75">
        <v>0</v>
      </c>
      <c r="BJ3" s="75">
        <v>0</v>
      </c>
      <c r="BK3" s="75">
        <v>0</v>
      </c>
      <c r="BL3" s="75">
        <v>0</v>
      </c>
      <c r="BM3" s="75">
        <v>0</v>
      </c>
      <c r="BN3" s="75">
        <v>0</v>
      </c>
      <c r="BO3" s="75">
        <v>0</v>
      </c>
      <c r="BR3" s="77" t="s">
        <v>5901</v>
      </c>
      <c r="BS3" s="75">
        <f>COUNTIFS($F:$F,1,$C:$C,BS$1)</f>
        <v>0</v>
      </c>
      <c r="BT3" s="75">
        <f>COUNTIFS($F:$F,1,$C:$C,BT$1)</f>
        <v>0</v>
      </c>
      <c r="BU3" s="75">
        <f>COUNTIFS($F:$F,1,$C:$C,BU$1)</f>
        <v>0</v>
      </c>
      <c r="BV3" s="75">
        <f>COUNTIFS($F:$F,1,$C:$C,BV$1)</f>
        <v>0</v>
      </c>
      <c r="BW3" s="75">
        <f>COUNTIFS($F:$F,1,$C:$C,BW$1)</f>
        <v>0</v>
      </c>
      <c r="BX3" s="75">
        <f>COUNTIFS($F:$F,1,$C:$C,BX$1)</f>
        <v>1</v>
      </c>
      <c r="BY3" s="75">
        <f>COUNTIFS($F:$F,1,$C:$C,BY$1)</f>
        <v>0</v>
      </c>
      <c r="BZ3" s="75">
        <f>COUNTIFS($F:$F,1,$C:$C,BZ$1)</f>
        <v>0</v>
      </c>
      <c r="CA3" s="75">
        <f>COUNTIFS($F:$F,1,$C:$C,CA$1)</f>
        <v>0</v>
      </c>
      <c r="CB3" s="75">
        <f>COUNTIFS($F:$F,1,$C:$C,CB$1)</f>
        <v>0</v>
      </c>
      <c r="CE3" s="77" t="s">
        <v>6698</v>
      </c>
      <c r="CF3" s="75">
        <f>CF50+CF84</f>
        <v>0</v>
      </c>
      <c r="CG3" s="75">
        <f>CG50+CG84</f>
        <v>0</v>
      </c>
      <c r="CH3" s="75">
        <f>CH50+CH84</f>
        <v>0</v>
      </c>
      <c r="CI3" s="75">
        <f>CI50+CI84</f>
        <v>1</v>
      </c>
      <c r="CJ3" s="75">
        <f>CJ50+CJ84</f>
        <v>0</v>
      </c>
      <c r="CK3" s="75">
        <f>CK50+CK84</f>
        <v>2</v>
      </c>
      <c r="CL3" s="75">
        <f>CL50+CL84</f>
        <v>0</v>
      </c>
      <c r="CM3" s="75">
        <f>CM50+CM84</f>
        <v>0</v>
      </c>
      <c r="CN3" s="75">
        <f>CN50+CN84</f>
        <v>0</v>
      </c>
      <c r="CO3" s="75">
        <f>CO50+CO84</f>
        <v>0</v>
      </c>
      <c r="CP3" s="75">
        <v>2</v>
      </c>
      <c r="CQ3" s="75">
        <f t="shared" ref="CQ3:CQ18" si="0">SUM(CF3:CO3)</f>
        <v>3</v>
      </c>
      <c r="CR3" s="105">
        <f>CQ3/SUM($CQ$2:$CQ$18)</f>
        <v>2.0134228187919462E-2</v>
      </c>
      <c r="CT3" s="77" t="s">
        <v>6698</v>
      </c>
      <c r="CU3" s="75">
        <v>2</v>
      </c>
      <c r="CV3" s="75">
        <v>700</v>
      </c>
      <c r="CW3" s="75">
        <v>1552</v>
      </c>
    </row>
    <row r="4" spans="1:101" x14ac:dyDescent="0.35">
      <c r="A4" s="180">
        <v>3</v>
      </c>
      <c r="B4" s="180" t="s">
        <v>57</v>
      </c>
      <c r="C4" s="230">
        <v>2020</v>
      </c>
      <c r="D4" s="180">
        <v>1</v>
      </c>
      <c r="E4" s="75">
        <v>0</v>
      </c>
      <c r="F4" s="75">
        <v>0</v>
      </c>
      <c r="G4" s="75">
        <v>0</v>
      </c>
      <c r="H4" s="75">
        <v>0</v>
      </c>
      <c r="I4" s="75">
        <v>0</v>
      </c>
      <c r="J4" s="75">
        <v>0</v>
      </c>
      <c r="K4" s="75">
        <v>0</v>
      </c>
      <c r="L4" s="75">
        <v>0</v>
      </c>
      <c r="M4" s="75">
        <v>0</v>
      </c>
      <c r="N4" s="75">
        <v>0</v>
      </c>
      <c r="O4" s="75">
        <v>0</v>
      </c>
      <c r="P4" s="75">
        <v>0</v>
      </c>
      <c r="Q4" s="75">
        <v>0</v>
      </c>
      <c r="R4" s="75">
        <v>0</v>
      </c>
      <c r="S4" s="75">
        <v>0</v>
      </c>
      <c r="T4" s="75">
        <v>0</v>
      </c>
      <c r="U4" s="75">
        <v>0</v>
      </c>
      <c r="V4" s="75">
        <v>0</v>
      </c>
      <c r="W4" s="75">
        <v>0</v>
      </c>
      <c r="X4" s="75">
        <v>0</v>
      </c>
      <c r="Y4" s="75">
        <v>0</v>
      </c>
      <c r="Z4" s="75">
        <v>0</v>
      </c>
      <c r="AA4" s="75">
        <v>0</v>
      </c>
      <c r="AB4" s="75">
        <v>0</v>
      </c>
      <c r="AC4" s="75">
        <v>0</v>
      </c>
      <c r="AD4" s="75">
        <v>0</v>
      </c>
      <c r="AE4" s="75">
        <v>0</v>
      </c>
      <c r="AF4" s="75">
        <v>0</v>
      </c>
      <c r="AG4" s="75">
        <v>0</v>
      </c>
      <c r="AH4" s="75">
        <v>0</v>
      </c>
      <c r="AI4" s="75">
        <v>0</v>
      </c>
      <c r="AJ4" s="75">
        <v>0</v>
      </c>
      <c r="AK4" s="75">
        <v>0</v>
      </c>
      <c r="AL4" s="75">
        <v>1</v>
      </c>
      <c r="AM4" s="75">
        <v>0</v>
      </c>
      <c r="AN4" s="75">
        <v>0</v>
      </c>
      <c r="AO4" s="75">
        <v>0</v>
      </c>
      <c r="AP4" s="75">
        <v>0</v>
      </c>
      <c r="AQ4" s="75">
        <v>0</v>
      </c>
      <c r="AR4" s="75">
        <v>0</v>
      </c>
      <c r="AS4" s="75">
        <v>0</v>
      </c>
      <c r="AT4" s="75">
        <v>0</v>
      </c>
      <c r="AU4" s="75">
        <v>0</v>
      </c>
      <c r="AV4" s="75">
        <v>0</v>
      </c>
      <c r="AW4" s="75">
        <v>0</v>
      </c>
      <c r="AX4" s="75">
        <v>0</v>
      </c>
      <c r="AY4" s="75">
        <v>0</v>
      </c>
      <c r="AZ4" s="75">
        <v>0</v>
      </c>
      <c r="BA4" s="75">
        <v>0</v>
      </c>
      <c r="BB4" s="75">
        <v>0</v>
      </c>
      <c r="BC4" s="75">
        <v>0</v>
      </c>
      <c r="BD4" s="75">
        <v>0</v>
      </c>
      <c r="BE4" s="75">
        <v>0</v>
      </c>
      <c r="BF4" s="75">
        <v>0</v>
      </c>
      <c r="BG4" s="75">
        <v>0</v>
      </c>
      <c r="BH4" s="75">
        <v>0</v>
      </c>
      <c r="BI4" s="75">
        <v>0</v>
      </c>
      <c r="BJ4" s="75">
        <v>0</v>
      </c>
      <c r="BK4" s="75">
        <v>0</v>
      </c>
      <c r="BL4" s="75">
        <v>0</v>
      </c>
      <c r="BM4" s="75">
        <v>0</v>
      </c>
      <c r="BN4" s="75">
        <v>0</v>
      </c>
      <c r="BO4" s="75">
        <v>0</v>
      </c>
      <c r="BR4" s="77" t="s">
        <v>5896</v>
      </c>
      <c r="BS4" s="75">
        <f>COUNTIFS($G:$G,1,$C:$C,BS$1)</f>
        <v>0</v>
      </c>
      <c r="BT4" s="75">
        <f>COUNTIFS($G:$G,1,$C:$C,BT$1)</f>
        <v>0</v>
      </c>
      <c r="BU4" s="75">
        <f>COUNTIFS($G:$G,1,$C:$C,BU$1)</f>
        <v>0</v>
      </c>
      <c r="BV4" s="75">
        <f>COUNTIFS($G:$G,1,$C:$C,BV$1)</f>
        <v>0</v>
      </c>
      <c r="BW4" s="75">
        <f>COUNTIFS($G:$G,1,$C:$C,BW$1)</f>
        <v>0</v>
      </c>
      <c r="BX4" s="75">
        <f>COUNTIFS($G:$G,1,$C:$C,BX$1)</f>
        <v>0</v>
      </c>
      <c r="BY4" s="75">
        <f>COUNTIFS($G:$G,1,$C:$C,BY$1)</f>
        <v>1</v>
      </c>
      <c r="BZ4" s="75">
        <f>COUNTIFS($G:$G,1,$C:$C,BZ$1)</f>
        <v>0</v>
      </c>
      <c r="CA4" s="75">
        <f>COUNTIFS($G:$G,1,$C:$C,CA$1)</f>
        <v>0</v>
      </c>
      <c r="CB4" s="75">
        <f>COUNTIFS($G:$G,1,$C:$C,CB$1)</f>
        <v>0</v>
      </c>
      <c r="CE4" s="77" t="s">
        <v>6681</v>
      </c>
      <c r="CF4" s="75">
        <f>CF51+CF59</f>
        <v>0</v>
      </c>
      <c r="CG4" s="75">
        <f>CG51+CG59</f>
        <v>0</v>
      </c>
      <c r="CH4" s="75">
        <f>CH51+CH59</f>
        <v>0</v>
      </c>
      <c r="CI4" s="75">
        <f>CI51+CI59</f>
        <v>1</v>
      </c>
      <c r="CJ4" s="75">
        <f>CJ51+CJ59</f>
        <v>0</v>
      </c>
      <c r="CK4" s="75">
        <f>CK51+CK59</f>
        <v>1</v>
      </c>
      <c r="CL4" s="75">
        <f>CL51+CL59</f>
        <v>1</v>
      </c>
      <c r="CM4" s="75">
        <f>CM51+CM59</f>
        <v>0</v>
      </c>
      <c r="CN4" s="75">
        <f>CN51+CN59</f>
        <v>0</v>
      </c>
      <c r="CO4" s="75">
        <f>CO51+CO59</f>
        <v>0</v>
      </c>
      <c r="CP4" s="75">
        <v>2</v>
      </c>
      <c r="CQ4" s="75">
        <f t="shared" si="0"/>
        <v>3</v>
      </c>
      <c r="CR4" s="105">
        <f>CQ4/SUM($CQ$2:$CQ$18)</f>
        <v>2.0134228187919462E-2</v>
      </c>
      <c r="CT4" s="77" t="s">
        <v>6681</v>
      </c>
      <c r="CU4" s="75">
        <v>2</v>
      </c>
      <c r="CV4" s="232">
        <v>325862</v>
      </c>
      <c r="CW4" s="232">
        <v>1274</v>
      </c>
    </row>
    <row r="5" spans="1:101" x14ac:dyDescent="0.35">
      <c r="A5" s="180">
        <v>6</v>
      </c>
      <c r="B5" s="218" t="s">
        <v>82</v>
      </c>
      <c r="C5" s="230">
        <v>2017</v>
      </c>
      <c r="D5" s="180">
        <v>1</v>
      </c>
      <c r="E5" s="75">
        <v>0</v>
      </c>
      <c r="F5" s="75">
        <v>0</v>
      </c>
      <c r="G5" s="75">
        <v>0</v>
      </c>
      <c r="H5" s="75">
        <v>0</v>
      </c>
      <c r="I5" s="75">
        <v>0</v>
      </c>
      <c r="J5" s="75">
        <v>0</v>
      </c>
      <c r="K5" s="75">
        <v>0</v>
      </c>
      <c r="L5" s="75">
        <v>0</v>
      </c>
      <c r="M5" s="75">
        <v>0</v>
      </c>
      <c r="N5" s="75">
        <v>0</v>
      </c>
      <c r="O5" s="75">
        <v>0</v>
      </c>
      <c r="P5" s="75">
        <v>0</v>
      </c>
      <c r="Q5" s="75">
        <v>0</v>
      </c>
      <c r="R5" s="75">
        <v>0</v>
      </c>
      <c r="S5" s="75">
        <v>0</v>
      </c>
      <c r="T5" s="75">
        <v>0</v>
      </c>
      <c r="U5" s="75">
        <v>0</v>
      </c>
      <c r="V5" s="75">
        <v>0</v>
      </c>
      <c r="W5" s="75">
        <v>0</v>
      </c>
      <c r="X5" s="75">
        <v>0</v>
      </c>
      <c r="Y5" s="75">
        <v>0</v>
      </c>
      <c r="Z5" s="75">
        <v>0</v>
      </c>
      <c r="AA5" s="75">
        <v>0</v>
      </c>
      <c r="AB5" s="75">
        <v>0</v>
      </c>
      <c r="AC5" s="75">
        <v>0</v>
      </c>
      <c r="AD5" s="75">
        <v>0</v>
      </c>
      <c r="AE5" s="75">
        <v>0</v>
      </c>
      <c r="AF5" s="75">
        <v>0</v>
      </c>
      <c r="AG5" s="75">
        <v>0</v>
      </c>
      <c r="AH5" s="75">
        <v>0</v>
      </c>
      <c r="AI5" s="75">
        <v>0</v>
      </c>
      <c r="AJ5" s="75">
        <v>0</v>
      </c>
      <c r="AK5" s="75">
        <v>0</v>
      </c>
      <c r="AL5" s="75">
        <v>0</v>
      </c>
      <c r="AM5" s="75">
        <v>0</v>
      </c>
      <c r="AN5" s="75">
        <v>0</v>
      </c>
      <c r="AO5" s="75">
        <v>0</v>
      </c>
      <c r="AP5" s="75">
        <v>0</v>
      </c>
      <c r="AQ5" s="75">
        <v>0</v>
      </c>
      <c r="AR5" s="75">
        <v>0</v>
      </c>
      <c r="AS5" s="75">
        <v>0</v>
      </c>
      <c r="AT5" s="75">
        <v>0</v>
      </c>
      <c r="AU5" s="75">
        <v>0</v>
      </c>
      <c r="AV5" s="75">
        <v>0</v>
      </c>
      <c r="AW5" s="75">
        <v>0</v>
      </c>
      <c r="AX5" s="75">
        <v>0</v>
      </c>
      <c r="AY5" s="75">
        <v>0</v>
      </c>
      <c r="AZ5" s="75">
        <v>1</v>
      </c>
      <c r="BA5" s="75">
        <v>0</v>
      </c>
      <c r="BB5" s="75">
        <v>0</v>
      </c>
      <c r="BC5" s="75">
        <v>0</v>
      </c>
      <c r="BD5" s="75">
        <v>0</v>
      </c>
      <c r="BE5" s="75">
        <v>0</v>
      </c>
      <c r="BF5" s="75">
        <v>0</v>
      </c>
      <c r="BG5" s="75">
        <v>0</v>
      </c>
      <c r="BH5" s="75">
        <v>0</v>
      </c>
      <c r="BI5" s="75">
        <v>0</v>
      </c>
      <c r="BJ5" s="75">
        <v>0</v>
      </c>
      <c r="BK5" s="75">
        <v>0</v>
      </c>
      <c r="BL5" s="75">
        <v>0</v>
      </c>
      <c r="BM5" s="75">
        <v>0</v>
      </c>
      <c r="BN5" s="75">
        <v>0</v>
      </c>
      <c r="BO5" s="75">
        <v>0</v>
      </c>
      <c r="BR5" s="77" t="s">
        <v>5878</v>
      </c>
      <c r="BS5" s="75">
        <f>COUNTIFS($H:$H,1,$C:$C,BS$1)</f>
        <v>0</v>
      </c>
      <c r="BT5" s="75">
        <f>COUNTIFS($H:$H,1,$C:$C,BT$1)</f>
        <v>0</v>
      </c>
      <c r="BU5" s="75">
        <f>COUNTIFS($H:$H,1,$C:$C,BU$1)</f>
        <v>0</v>
      </c>
      <c r="BV5" s="75">
        <f>COUNTIFS($H:$H,1,$C:$C,BV$1)</f>
        <v>0</v>
      </c>
      <c r="BW5" s="75">
        <f>COUNTIFS($H:$H,1,$C:$C,BW$1)</f>
        <v>0</v>
      </c>
      <c r="BX5" s="75">
        <f>COUNTIFS($H:$H,1,$C:$C,BX$1)</f>
        <v>2</v>
      </c>
      <c r="BY5" s="75">
        <f>COUNTIFS($H:$H,1,$C:$C,BY$1)</f>
        <v>0</v>
      </c>
      <c r="BZ5" s="75">
        <f>COUNTIFS($H:$H,1,$C:$C,BZ$1)</f>
        <v>0</v>
      </c>
      <c r="CA5" s="75">
        <f>COUNTIFS($H:$H,1,$C:$C,CA$1)</f>
        <v>0</v>
      </c>
      <c r="CB5" s="75">
        <f>COUNTIFS($H:$H,1,$C:$C,CB$1)</f>
        <v>0</v>
      </c>
      <c r="CE5" s="77" t="s">
        <v>6699</v>
      </c>
      <c r="CF5" s="75">
        <v>0</v>
      </c>
      <c r="CG5" s="75">
        <v>0</v>
      </c>
      <c r="CH5" s="75">
        <v>0</v>
      </c>
      <c r="CI5" s="75">
        <v>0</v>
      </c>
      <c r="CJ5" s="75">
        <v>0</v>
      </c>
      <c r="CK5" s="75">
        <v>0</v>
      </c>
      <c r="CL5" s="75">
        <v>0</v>
      </c>
      <c r="CM5" s="75">
        <v>0</v>
      </c>
      <c r="CN5" s="75">
        <v>0</v>
      </c>
      <c r="CO5" s="75">
        <v>0</v>
      </c>
      <c r="CP5" s="75">
        <v>0</v>
      </c>
      <c r="CQ5" s="75">
        <f t="shared" si="0"/>
        <v>0</v>
      </c>
      <c r="CR5" s="105">
        <f>CQ5/SUM($CQ$2:$CQ$18)</f>
        <v>0</v>
      </c>
      <c r="CT5" s="77" t="s">
        <v>6699</v>
      </c>
      <c r="CU5" s="75">
        <v>0</v>
      </c>
      <c r="CV5" s="232">
        <v>3678</v>
      </c>
      <c r="CW5" s="232">
        <v>376</v>
      </c>
    </row>
    <row r="6" spans="1:101" x14ac:dyDescent="0.35">
      <c r="A6" s="180">
        <v>7</v>
      </c>
      <c r="B6" s="180" t="s">
        <v>89</v>
      </c>
      <c r="C6" s="230">
        <v>2017</v>
      </c>
      <c r="D6" s="180">
        <v>1</v>
      </c>
      <c r="E6" s="75">
        <v>0</v>
      </c>
      <c r="F6" s="75">
        <v>0</v>
      </c>
      <c r="G6" s="75">
        <v>0</v>
      </c>
      <c r="H6" s="75">
        <v>0</v>
      </c>
      <c r="I6" s="75">
        <v>0</v>
      </c>
      <c r="J6" s="75">
        <v>0</v>
      </c>
      <c r="K6" s="75">
        <v>0</v>
      </c>
      <c r="L6" s="75">
        <v>0</v>
      </c>
      <c r="M6" s="75">
        <v>0</v>
      </c>
      <c r="N6" s="75">
        <v>0</v>
      </c>
      <c r="O6" s="75">
        <v>0</v>
      </c>
      <c r="P6" s="75">
        <v>0</v>
      </c>
      <c r="Q6" s="75">
        <v>0</v>
      </c>
      <c r="R6" s="75">
        <v>0</v>
      </c>
      <c r="S6" s="75">
        <v>0</v>
      </c>
      <c r="T6" s="75">
        <v>1</v>
      </c>
      <c r="U6" s="75">
        <v>0</v>
      </c>
      <c r="V6" s="75">
        <v>0</v>
      </c>
      <c r="W6" s="75">
        <v>0</v>
      </c>
      <c r="X6" s="75">
        <v>0</v>
      </c>
      <c r="Y6" s="75">
        <v>0</v>
      </c>
      <c r="Z6" s="75">
        <v>0</v>
      </c>
      <c r="AA6" s="75">
        <v>0</v>
      </c>
      <c r="AB6" s="75">
        <v>0</v>
      </c>
      <c r="AC6" s="75">
        <v>0</v>
      </c>
      <c r="AD6" s="75">
        <v>0</v>
      </c>
      <c r="AE6" s="75">
        <v>0</v>
      </c>
      <c r="AF6" s="75">
        <v>0</v>
      </c>
      <c r="AG6" s="75">
        <v>0</v>
      </c>
      <c r="AH6" s="75">
        <v>0</v>
      </c>
      <c r="AI6" s="75">
        <v>0</v>
      </c>
      <c r="AJ6" s="75">
        <v>0</v>
      </c>
      <c r="AK6" s="75">
        <v>0</v>
      </c>
      <c r="AL6" s="75">
        <v>0</v>
      </c>
      <c r="AM6" s="75">
        <v>0</v>
      </c>
      <c r="AN6" s="75">
        <v>0</v>
      </c>
      <c r="AO6" s="75">
        <v>0</v>
      </c>
      <c r="AP6" s="75">
        <v>0</v>
      </c>
      <c r="AQ6" s="75">
        <v>0</v>
      </c>
      <c r="AR6" s="75">
        <v>0</v>
      </c>
      <c r="AS6" s="75">
        <v>0</v>
      </c>
      <c r="AT6" s="75">
        <v>0</v>
      </c>
      <c r="AU6" s="75">
        <v>0</v>
      </c>
      <c r="AV6" s="75">
        <v>0</v>
      </c>
      <c r="AW6" s="75">
        <v>0</v>
      </c>
      <c r="AX6" s="75">
        <v>0</v>
      </c>
      <c r="AY6" s="75">
        <v>0</v>
      </c>
      <c r="AZ6" s="75">
        <v>0</v>
      </c>
      <c r="BA6" s="75">
        <v>0</v>
      </c>
      <c r="BB6" s="75">
        <v>0</v>
      </c>
      <c r="BC6" s="75">
        <v>0</v>
      </c>
      <c r="BD6" s="75">
        <v>0</v>
      </c>
      <c r="BE6" s="75">
        <v>0</v>
      </c>
      <c r="BF6" s="75">
        <v>0</v>
      </c>
      <c r="BG6" s="75">
        <v>0</v>
      </c>
      <c r="BH6" s="75">
        <v>0</v>
      </c>
      <c r="BI6" s="75">
        <v>0</v>
      </c>
      <c r="BJ6" s="75">
        <v>0</v>
      </c>
      <c r="BK6" s="75">
        <v>0</v>
      </c>
      <c r="BL6" s="75">
        <v>0</v>
      </c>
      <c r="BM6" s="75">
        <v>0</v>
      </c>
      <c r="BN6" s="75">
        <v>0</v>
      </c>
      <c r="BO6" s="75">
        <v>0</v>
      </c>
      <c r="BR6" s="77" t="s">
        <v>5912</v>
      </c>
      <c r="BS6" s="75">
        <f>COUNTIFS($I:$I,1,$C:$C,BS$1)</f>
        <v>0</v>
      </c>
      <c r="BT6" s="75">
        <f>COUNTIFS($I:$I,1,$C:$C,BT$1)</f>
        <v>0</v>
      </c>
      <c r="BU6" s="75">
        <f>COUNTIFS($I:$I,1,$C:$C,BU$1)</f>
        <v>1</v>
      </c>
      <c r="BV6" s="75">
        <f>COUNTIFS($I:$I,1,$C:$C,BV$1)</f>
        <v>1</v>
      </c>
      <c r="BW6" s="75">
        <f>COUNTIFS($I:$I,1,$C:$C,BW$1)</f>
        <v>0</v>
      </c>
      <c r="BX6" s="75">
        <f>COUNTIFS($I:$I,1,$C:$C,BX$1)</f>
        <v>1</v>
      </c>
      <c r="BY6" s="75">
        <f>COUNTIFS($I:$I,1,$C:$C,BY$1)</f>
        <v>1</v>
      </c>
      <c r="BZ6" s="75">
        <f>COUNTIFS($I:$I,1,$C:$C,BZ$1)</f>
        <v>2</v>
      </c>
      <c r="CA6" s="75">
        <f>COUNTIFS($I:$I,1,$C:$C,CA$1)</f>
        <v>0</v>
      </c>
      <c r="CB6" s="75">
        <f>COUNTIFS($I:$I,1,$C:$C,CB$1)</f>
        <v>0</v>
      </c>
      <c r="CE6" s="77" t="s">
        <v>6700</v>
      </c>
      <c r="CF6" s="75">
        <f>CF32+CF62</f>
        <v>1</v>
      </c>
      <c r="CG6" s="75">
        <f>CG32+CG62</f>
        <v>0</v>
      </c>
      <c r="CH6" s="75">
        <f>CH32+CH62</f>
        <v>0</v>
      </c>
      <c r="CI6" s="75">
        <f>CI32+CI62</f>
        <v>1</v>
      </c>
      <c r="CJ6" s="75">
        <f>CJ32+CJ62</f>
        <v>0</v>
      </c>
      <c r="CK6" s="75">
        <f>CK32+CK62</f>
        <v>2</v>
      </c>
      <c r="CL6" s="75">
        <f>CL32+CL62</f>
        <v>3</v>
      </c>
      <c r="CM6" s="75">
        <f>CM32+CM62</f>
        <v>0</v>
      </c>
      <c r="CN6" s="75">
        <f>CN32+CN62</f>
        <v>0</v>
      </c>
      <c r="CO6" s="75">
        <f>CO32+CO62</f>
        <v>0</v>
      </c>
      <c r="CP6" s="75">
        <v>2</v>
      </c>
      <c r="CQ6" s="75">
        <f t="shared" si="0"/>
        <v>7</v>
      </c>
      <c r="CR6" s="105">
        <f>CQ6/SUM($CQ$2:$CQ$18)</f>
        <v>4.6979865771812082E-2</v>
      </c>
      <c r="CT6" s="77" t="s">
        <v>6682</v>
      </c>
      <c r="CU6" s="75">
        <v>2</v>
      </c>
      <c r="CV6" s="232">
        <v>1385995</v>
      </c>
      <c r="CW6" s="232">
        <v>514</v>
      </c>
    </row>
    <row r="7" spans="1:101" x14ac:dyDescent="0.35">
      <c r="A7" s="180">
        <v>8</v>
      </c>
      <c r="B7" s="180" t="s">
        <v>96</v>
      </c>
      <c r="C7" s="230">
        <v>2019</v>
      </c>
      <c r="D7" s="180">
        <v>4</v>
      </c>
      <c r="E7" s="75">
        <v>0</v>
      </c>
      <c r="F7" s="75">
        <v>0</v>
      </c>
      <c r="G7" s="75">
        <v>0</v>
      </c>
      <c r="H7" s="75">
        <v>0</v>
      </c>
      <c r="I7" s="75">
        <v>0</v>
      </c>
      <c r="J7" s="75">
        <v>0</v>
      </c>
      <c r="K7" s="75">
        <v>0</v>
      </c>
      <c r="L7" s="75">
        <v>0</v>
      </c>
      <c r="M7" s="75">
        <v>0</v>
      </c>
      <c r="N7" s="75">
        <v>0</v>
      </c>
      <c r="O7" s="75">
        <v>1</v>
      </c>
      <c r="P7" s="75">
        <v>0</v>
      </c>
      <c r="Q7" s="75">
        <v>0</v>
      </c>
      <c r="R7" s="75">
        <v>0</v>
      </c>
      <c r="S7" s="75">
        <v>0</v>
      </c>
      <c r="T7" s="75">
        <v>1</v>
      </c>
      <c r="U7" s="75">
        <v>0</v>
      </c>
      <c r="V7" s="75">
        <v>0</v>
      </c>
      <c r="W7" s="75">
        <v>0</v>
      </c>
      <c r="X7" s="75">
        <v>0</v>
      </c>
      <c r="Y7" s="75">
        <v>0</v>
      </c>
      <c r="Z7" s="75">
        <v>0</v>
      </c>
      <c r="AA7" s="75">
        <v>0</v>
      </c>
      <c r="AB7" s="75">
        <v>0</v>
      </c>
      <c r="AC7" s="75">
        <v>0</v>
      </c>
      <c r="AD7" s="75">
        <v>0</v>
      </c>
      <c r="AE7" s="75">
        <v>0</v>
      </c>
      <c r="AF7" s="75">
        <v>0</v>
      </c>
      <c r="AG7" s="75">
        <v>0</v>
      </c>
      <c r="AH7" s="75">
        <v>0</v>
      </c>
      <c r="AI7" s="75">
        <v>0</v>
      </c>
      <c r="AJ7" s="75">
        <v>1</v>
      </c>
      <c r="AK7" s="75">
        <v>0</v>
      </c>
      <c r="AL7" s="75">
        <v>0</v>
      </c>
      <c r="AM7" s="75">
        <v>0</v>
      </c>
      <c r="AN7" s="75">
        <v>0</v>
      </c>
      <c r="AO7" s="75">
        <v>0</v>
      </c>
      <c r="AP7" s="75">
        <v>0</v>
      </c>
      <c r="AQ7" s="75">
        <v>0</v>
      </c>
      <c r="AR7" s="75">
        <v>0</v>
      </c>
      <c r="AS7" s="75">
        <v>0</v>
      </c>
      <c r="AT7" s="75">
        <v>0</v>
      </c>
      <c r="AU7" s="75">
        <v>0</v>
      </c>
      <c r="AV7" s="75">
        <v>0</v>
      </c>
      <c r="AW7" s="75">
        <v>0</v>
      </c>
      <c r="AX7" s="75">
        <v>0</v>
      </c>
      <c r="AY7" s="75">
        <v>0</v>
      </c>
      <c r="AZ7" s="75">
        <v>0</v>
      </c>
      <c r="BA7" s="75">
        <v>0</v>
      </c>
      <c r="BB7" s="75">
        <v>0</v>
      </c>
      <c r="BC7" s="75">
        <v>0</v>
      </c>
      <c r="BD7" s="75">
        <v>0</v>
      </c>
      <c r="BE7" s="75">
        <v>0</v>
      </c>
      <c r="BF7" s="75">
        <v>0</v>
      </c>
      <c r="BG7" s="75">
        <v>0</v>
      </c>
      <c r="BH7" s="75">
        <v>0</v>
      </c>
      <c r="BI7" s="75">
        <v>0</v>
      </c>
      <c r="BJ7" s="75">
        <v>0</v>
      </c>
      <c r="BK7" s="75">
        <v>0</v>
      </c>
      <c r="BL7" s="75">
        <v>0</v>
      </c>
      <c r="BM7" s="75">
        <v>0</v>
      </c>
      <c r="BN7" s="75">
        <v>1</v>
      </c>
      <c r="BO7" s="75">
        <v>0</v>
      </c>
      <c r="BR7" s="77" t="s">
        <v>5906</v>
      </c>
      <c r="BS7" s="75">
        <f>COUNTIFS($J:$J,1,$C:$C,BS$1)</f>
        <v>0</v>
      </c>
      <c r="BT7" s="75">
        <f>COUNTIFS($J:$J,1,$C:$C,BT$1)</f>
        <v>0</v>
      </c>
      <c r="BU7" s="75">
        <f>COUNTIFS($J:$J,1,$C:$C,BU$1)</f>
        <v>0</v>
      </c>
      <c r="BV7" s="75">
        <f>COUNTIFS($J:$J,1,$C:$C,BV$1)</f>
        <v>0</v>
      </c>
      <c r="BW7" s="75">
        <f>COUNTIFS($J:$J,1,$C:$C,BW$1)</f>
        <v>1</v>
      </c>
      <c r="BX7" s="75">
        <f>COUNTIFS($J:$J,1,$C:$C,BX$1)</f>
        <v>0</v>
      </c>
      <c r="BY7" s="75">
        <f>COUNTIFS($J:$J,1,$C:$C,BY$1)</f>
        <v>0</v>
      </c>
      <c r="BZ7" s="75">
        <f>COUNTIFS($J:$J,1,$C:$C,BZ$1)</f>
        <v>0</v>
      </c>
      <c r="CA7" s="75">
        <f>COUNTIFS($J:$J,1,$C:$C,CA$1)</f>
        <v>0</v>
      </c>
      <c r="CB7" s="75">
        <f>COUNTIFS($J:$J,1,$C:$C,CB$1)</f>
        <v>0</v>
      </c>
      <c r="CE7" s="77" t="s">
        <v>6701</v>
      </c>
      <c r="CF7" s="75">
        <v>0</v>
      </c>
      <c r="CG7" s="75">
        <v>0</v>
      </c>
      <c r="CH7" s="75">
        <v>0</v>
      </c>
      <c r="CI7" s="75">
        <v>0</v>
      </c>
      <c r="CJ7" s="75">
        <v>0</v>
      </c>
      <c r="CK7" s="75">
        <v>0</v>
      </c>
      <c r="CL7" s="75">
        <v>0</v>
      </c>
      <c r="CM7" s="75">
        <v>0</v>
      </c>
      <c r="CN7" s="75">
        <v>0</v>
      </c>
      <c r="CO7" s="75">
        <v>0</v>
      </c>
      <c r="CP7" s="75">
        <v>0</v>
      </c>
      <c r="CQ7" s="75">
        <f t="shared" si="0"/>
        <v>0</v>
      </c>
      <c r="CR7" s="105">
        <f>CQ7/SUM($CQ$2:$CQ$18)</f>
        <v>0</v>
      </c>
      <c r="CT7" s="77" t="s">
        <v>6701</v>
      </c>
      <c r="CU7" s="75">
        <v>0</v>
      </c>
      <c r="CV7" s="232">
        <v>42</v>
      </c>
      <c r="CW7" s="232">
        <v>384</v>
      </c>
    </row>
    <row r="8" spans="1:101" x14ac:dyDescent="0.35">
      <c r="A8" s="180">
        <v>11</v>
      </c>
      <c r="B8" s="218" t="s">
        <v>114</v>
      </c>
      <c r="C8" s="230">
        <v>2022</v>
      </c>
      <c r="D8" s="180">
        <v>1</v>
      </c>
      <c r="E8" s="75">
        <v>0</v>
      </c>
      <c r="F8" s="75">
        <v>0</v>
      </c>
      <c r="G8" s="75">
        <v>0</v>
      </c>
      <c r="H8" s="75">
        <v>0</v>
      </c>
      <c r="I8" s="75">
        <v>0</v>
      </c>
      <c r="J8" s="75">
        <v>0</v>
      </c>
      <c r="K8" s="75">
        <v>0</v>
      </c>
      <c r="L8" s="75">
        <v>0</v>
      </c>
      <c r="M8" s="75">
        <v>0</v>
      </c>
      <c r="N8" s="75">
        <v>0</v>
      </c>
      <c r="O8" s="75">
        <v>0</v>
      </c>
      <c r="P8" s="75">
        <v>0</v>
      </c>
      <c r="Q8" s="75">
        <v>0</v>
      </c>
      <c r="R8" s="75">
        <v>0</v>
      </c>
      <c r="S8" s="75">
        <v>0</v>
      </c>
      <c r="T8" s="75">
        <v>1</v>
      </c>
      <c r="U8" s="75">
        <v>0</v>
      </c>
      <c r="V8" s="75">
        <v>0</v>
      </c>
      <c r="W8" s="75">
        <v>0</v>
      </c>
      <c r="X8" s="75">
        <v>0</v>
      </c>
      <c r="Y8" s="75">
        <v>0</v>
      </c>
      <c r="Z8" s="75">
        <v>0</v>
      </c>
      <c r="AA8" s="75">
        <v>0</v>
      </c>
      <c r="AB8" s="75">
        <v>0</v>
      </c>
      <c r="AC8" s="75">
        <v>0</v>
      </c>
      <c r="AD8" s="75">
        <v>0</v>
      </c>
      <c r="AE8" s="75">
        <v>0</v>
      </c>
      <c r="AF8" s="75">
        <v>0</v>
      </c>
      <c r="AG8" s="75">
        <v>0</v>
      </c>
      <c r="AH8" s="75">
        <v>0</v>
      </c>
      <c r="AI8" s="75">
        <v>0</v>
      </c>
      <c r="AJ8" s="75">
        <v>0</v>
      </c>
      <c r="AK8" s="75">
        <v>0</v>
      </c>
      <c r="AL8" s="75">
        <v>0</v>
      </c>
      <c r="AM8" s="75">
        <v>0</v>
      </c>
      <c r="AN8" s="75">
        <v>0</v>
      </c>
      <c r="AO8" s="75">
        <v>0</v>
      </c>
      <c r="AP8" s="75">
        <v>0</v>
      </c>
      <c r="AQ8" s="75">
        <v>0</v>
      </c>
      <c r="AR8" s="75">
        <v>0</v>
      </c>
      <c r="AS8" s="75">
        <v>0</v>
      </c>
      <c r="AT8" s="75">
        <v>0</v>
      </c>
      <c r="AU8" s="75">
        <v>0</v>
      </c>
      <c r="AV8" s="75">
        <v>0</v>
      </c>
      <c r="AW8" s="75">
        <v>0</v>
      </c>
      <c r="AX8" s="75">
        <v>0</v>
      </c>
      <c r="AY8" s="75">
        <v>0</v>
      </c>
      <c r="AZ8" s="75">
        <v>0</v>
      </c>
      <c r="BA8" s="75">
        <v>0</v>
      </c>
      <c r="BB8" s="75">
        <v>0</v>
      </c>
      <c r="BC8" s="75">
        <v>0</v>
      </c>
      <c r="BD8" s="75">
        <v>0</v>
      </c>
      <c r="BE8" s="75">
        <v>0</v>
      </c>
      <c r="BF8" s="75">
        <v>0</v>
      </c>
      <c r="BG8" s="75">
        <v>0</v>
      </c>
      <c r="BH8" s="75">
        <v>0</v>
      </c>
      <c r="BI8" s="75">
        <v>0</v>
      </c>
      <c r="BJ8" s="75">
        <v>0</v>
      </c>
      <c r="BK8" s="75">
        <v>0</v>
      </c>
      <c r="BL8" s="75">
        <v>0</v>
      </c>
      <c r="BM8" s="75">
        <v>0</v>
      </c>
      <c r="BN8" s="75">
        <v>0</v>
      </c>
      <c r="BO8" s="75">
        <v>0</v>
      </c>
      <c r="BR8" s="77" t="s">
        <v>5874</v>
      </c>
      <c r="BS8" s="75">
        <f>COUNTIFS($K:$K,1,$C:$C,BS$1)</f>
        <v>0</v>
      </c>
      <c r="BT8" s="75">
        <f>COUNTIFS($K:$K,1,$C:$C,BT$1)</f>
        <v>0</v>
      </c>
      <c r="BU8" s="75">
        <f>COUNTIFS($K:$K,1,$C:$C,BU$1)</f>
        <v>0</v>
      </c>
      <c r="BV8" s="75">
        <f>COUNTIFS($K:$K,1,$C:$C,BV$1)</f>
        <v>0</v>
      </c>
      <c r="BW8" s="75">
        <f>COUNTIFS($K:$K,1,$C:$C,BW$1)</f>
        <v>0</v>
      </c>
      <c r="BX8" s="75">
        <f>COUNTIFS($K:$K,1,$C:$C,BX$1)</f>
        <v>2</v>
      </c>
      <c r="BY8" s="75">
        <f>COUNTIFS($K:$K,1,$C:$C,BY$1)</f>
        <v>0</v>
      </c>
      <c r="BZ8" s="75">
        <f>COUNTIFS($K:$K,1,$C:$C,BZ$1)</f>
        <v>0</v>
      </c>
      <c r="CA8" s="75">
        <f>COUNTIFS($K:$K,1,$C:$C,CA$1)</f>
        <v>0</v>
      </c>
      <c r="CB8" s="75">
        <f>COUNTIFS($K:$K,1,$C:$C,CB$1)</f>
        <v>0</v>
      </c>
      <c r="CE8" s="77" t="s">
        <v>6697</v>
      </c>
      <c r="CF8" s="75">
        <f>CF24+CF26+CF27+CF46+CF58+CF60+CF61+CF77</f>
        <v>0</v>
      </c>
      <c r="CG8" s="75">
        <f>CG24+CG26+CG27+CG46+CG58+CG60+CG61+CG77</f>
        <v>0</v>
      </c>
      <c r="CH8" s="75">
        <f>CH24+CH26+CH27+CH46+CH58+CH60+CH61+CH77</f>
        <v>1</v>
      </c>
      <c r="CI8" s="75">
        <f>CI24+CI26+CI27+CI46+CI58+CI60+CI61+CI77</f>
        <v>2</v>
      </c>
      <c r="CJ8" s="75">
        <f>CJ24+CJ26+CJ27+CJ46+CJ58+CJ60+CJ61+CJ77</f>
        <v>1</v>
      </c>
      <c r="CK8" s="75">
        <f>CK24+CK26+CK27+CK46+CK58+CK60+CK61+CK77</f>
        <v>2</v>
      </c>
      <c r="CL8" s="75">
        <f>CL24+CL26+CL27+CL46+CL58+CL60+CL61+CL77</f>
        <v>2</v>
      </c>
      <c r="CM8" s="75">
        <f>CM24+CM26+CM27+CM46+CM58+CM60+CM61+CM77</f>
        <v>5</v>
      </c>
      <c r="CN8" s="75">
        <f>CN24+CN26+CN27+CN46+CN58+CN60+CN61+CN77</f>
        <v>0</v>
      </c>
      <c r="CO8" s="75">
        <f>CO24+CO26+CO27+CO46+CO58+CO60+CO61+CO77</f>
        <v>0</v>
      </c>
      <c r="CP8" s="75">
        <v>8</v>
      </c>
      <c r="CQ8" s="75">
        <f t="shared" si="0"/>
        <v>13</v>
      </c>
      <c r="CR8" s="105">
        <f>CQ8/SUM($CQ$2:$CQ$18)</f>
        <v>8.7248322147651006E-2</v>
      </c>
      <c r="CT8" s="77" t="s">
        <v>6697</v>
      </c>
      <c r="CU8" s="75">
        <v>8</v>
      </c>
      <c r="CV8" s="232">
        <v>499294</v>
      </c>
      <c r="CW8" s="232">
        <v>381</v>
      </c>
    </row>
    <row r="9" spans="1:101" x14ac:dyDescent="0.35">
      <c r="A9" s="180">
        <v>12</v>
      </c>
      <c r="B9" s="180" t="s">
        <v>122</v>
      </c>
      <c r="C9" s="230">
        <v>2021</v>
      </c>
      <c r="D9" s="180">
        <v>3</v>
      </c>
      <c r="E9" s="75">
        <v>0</v>
      </c>
      <c r="F9" s="75">
        <v>0</v>
      </c>
      <c r="G9" s="75">
        <v>0</v>
      </c>
      <c r="H9" s="75">
        <v>0</v>
      </c>
      <c r="I9" s="75">
        <v>0</v>
      </c>
      <c r="J9" s="75">
        <v>0</v>
      </c>
      <c r="K9" s="75">
        <v>0</v>
      </c>
      <c r="L9" s="75">
        <v>0</v>
      </c>
      <c r="M9" s="75">
        <v>0</v>
      </c>
      <c r="N9" s="75">
        <v>0</v>
      </c>
      <c r="O9" s="75">
        <v>0</v>
      </c>
      <c r="P9" s="75">
        <v>0</v>
      </c>
      <c r="Q9" s="75">
        <v>0</v>
      </c>
      <c r="R9" s="75">
        <v>0</v>
      </c>
      <c r="S9" s="75">
        <v>0</v>
      </c>
      <c r="T9" s="75">
        <v>0</v>
      </c>
      <c r="U9" s="75">
        <v>0</v>
      </c>
      <c r="V9" s="75">
        <v>0</v>
      </c>
      <c r="W9" s="75">
        <v>0</v>
      </c>
      <c r="X9" s="75">
        <v>0</v>
      </c>
      <c r="Y9" s="75">
        <v>0</v>
      </c>
      <c r="Z9" s="75">
        <v>0</v>
      </c>
      <c r="AA9" s="75">
        <v>0</v>
      </c>
      <c r="AB9" s="75">
        <v>0</v>
      </c>
      <c r="AC9" s="75">
        <v>0</v>
      </c>
      <c r="AD9" s="75">
        <v>0</v>
      </c>
      <c r="AE9" s="75">
        <v>0</v>
      </c>
      <c r="AF9" s="75">
        <v>0</v>
      </c>
      <c r="AG9" s="75">
        <v>0</v>
      </c>
      <c r="AH9" s="75">
        <v>0</v>
      </c>
      <c r="AI9" s="75">
        <v>0</v>
      </c>
      <c r="AJ9" s="75">
        <v>0</v>
      </c>
      <c r="AK9" s="75">
        <v>0</v>
      </c>
      <c r="AL9" s="75">
        <v>0</v>
      </c>
      <c r="AM9" s="75">
        <v>0</v>
      </c>
      <c r="AN9" s="75">
        <v>0</v>
      </c>
      <c r="AO9" s="75">
        <v>1</v>
      </c>
      <c r="AP9" s="75">
        <v>0</v>
      </c>
      <c r="AQ9" s="75">
        <v>1</v>
      </c>
      <c r="AR9" s="75">
        <v>1</v>
      </c>
      <c r="AS9" s="75">
        <v>0</v>
      </c>
      <c r="AT9" s="75">
        <v>0</v>
      </c>
      <c r="AU9" s="75">
        <v>0</v>
      </c>
      <c r="AV9" s="75">
        <v>0</v>
      </c>
      <c r="AW9" s="75">
        <v>0</v>
      </c>
      <c r="AX9" s="75">
        <v>0</v>
      </c>
      <c r="AY9" s="75">
        <v>0</v>
      </c>
      <c r="AZ9" s="75">
        <v>0</v>
      </c>
      <c r="BA9" s="75">
        <v>0</v>
      </c>
      <c r="BB9" s="75">
        <v>0</v>
      </c>
      <c r="BC9" s="75">
        <v>0</v>
      </c>
      <c r="BD9" s="75">
        <v>0</v>
      </c>
      <c r="BE9" s="75">
        <v>0</v>
      </c>
      <c r="BF9" s="75">
        <v>0</v>
      </c>
      <c r="BG9" s="75">
        <v>0</v>
      </c>
      <c r="BH9" s="75">
        <v>0</v>
      </c>
      <c r="BI9" s="75">
        <v>0</v>
      </c>
      <c r="BJ9" s="75">
        <v>0</v>
      </c>
      <c r="BK9" s="75">
        <v>0</v>
      </c>
      <c r="BL9" s="75">
        <v>0</v>
      </c>
      <c r="BM9" s="75">
        <v>0</v>
      </c>
      <c r="BN9" s="75">
        <v>0</v>
      </c>
      <c r="BO9" s="75">
        <v>0</v>
      </c>
      <c r="BR9" s="77" t="s">
        <v>5908</v>
      </c>
      <c r="BS9" s="75">
        <f>COUNTIFS($L:$L,1,$C:$C,BS$1)</f>
        <v>0</v>
      </c>
      <c r="BT9" s="75">
        <f>COUNTIFS($L:$L,1,$C:$C,BT$1)</f>
        <v>0</v>
      </c>
      <c r="BU9" s="75">
        <f>COUNTIFS($L:$L,1,$C:$C,BU$1)</f>
        <v>0</v>
      </c>
      <c r="BV9" s="75">
        <f>COUNTIFS($L:$L,1,$C:$C,BV$1)</f>
        <v>0</v>
      </c>
      <c r="BW9" s="75">
        <f>COUNTIFS($L:$L,1,$C:$C,BW$1)</f>
        <v>0</v>
      </c>
      <c r="BX9" s="75">
        <f>COUNTIFS($L:$L,1,$C:$C,BX$1)</f>
        <v>0</v>
      </c>
      <c r="BY9" s="75">
        <f>COUNTIFS($L:$L,1,$C:$C,BY$1)</f>
        <v>1</v>
      </c>
      <c r="BZ9" s="75">
        <f>COUNTIFS($L:$L,1,$C:$C,BZ$1)</f>
        <v>0</v>
      </c>
      <c r="CA9" s="75">
        <f>COUNTIFS($L:$L,1,$C:$C,CA$1)</f>
        <v>0</v>
      </c>
      <c r="CB9" s="75">
        <f>COUNTIFS($L:$L,1,$C:$C,CB$1)</f>
        <v>0</v>
      </c>
      <c r="CE9" s="77" t="s">
        <v>6702</v>
      </c>
      <c r="CF9" s="75">
        <v>0</v>
      </c>
      <c r="CG9" s="75">
        <v>0</v>
      </c>
      <c r="CH9" s="75">
        <v>0</v>
      </c>
      <c r="CI9" s="75">
        <v>0</v>
      </c>
      <c r="CJ9" s="75">
        <v>0</v>
      </c>
      <c r="CK9" s="75">
        <v>0</v>
      </c>
      <c r="CL9" s="75">
        <v>0</v>
      </c>
      <c r="CM9" s="75">
        <v>0</v>
      </c>
      <c r="CN9" s="75">
        <v>0</v>
      </c>
      <c r="CO9" s="75">
        <v>0</v>
      </c>
      <c r="CP9" s="75">
        <v>0</v>
      </c>
      <c r="CQ9" s="75">
        <f t="shared" si="0"/>
        <v>0</v>
      </c>
      <c r="CR9" s="105">
        <f>CQ9/SUM($CQ$2:$CQ$18)</f>
        <v>0</v>
      </c>
      <c r="CT9" s="77" t="s">
        <v>6689</v>
      </c>
      <c r="CU9" s="75">
        <v>0</v>
      </c>
      <c r="CV9" s="232">
        <v>70000</v>
      </c>
      <c r="CW9" s="232">
        <v>210</v>
      </c>
    </row>
    <row r="10" spans="1:101" x14ac:dyDescent="0.35">
      <c r="A10" s="180">
        <v>13</v>
      </c>
      <c r="B10" s="180" t="s">
        <v>129</v>
      </c>
      <c r="C10" s="230">
        <v>2018</v>
      </c>
      <c r="D10" s="180">
        <v>1</v>
      </c>
      <c r="E10" s="75">
        <v>0</v>
      </c>
      <c r="F10" s="75">
        <v>0</v>
      </c>
      <c r="G10" s="75">
        <v>0</v>
      </c>
      <c r="H10" s="75">
        <v>0</v>
      </c>
      <c r="I10" s="75">
        <v>0</v>
      </c>
      <c r="J10" s="75">
        <v>1</v>
      </c>
      <c r="K10" s="75">
        <v>0</v>
      </c>
      <c r="L10" s="75">
        <v>0</v>
      </c>
      <c r="M10" s="75">
        <v>0</v>
      </c>
      <c r="N10" s="75">
        <v>0</v>
      </c>
      <c r="O10" s="75">
        <v>0</v>
      </c>
      <c r="P10" s="75">
        <v>0</v>
      </c>
      <c r="Q10" s="75">
        <v>0</v>
      </c>
      <c r="R10" s="75">
        <v>0</v>
      </c>
      <c r="S10" s="75">
        <v>0</v>
      </c>
      <c r="T10" s="75">
        <v>0</v>
      </c>
      <c r="U10" s="75">
        <v>0</v>
      </c>
      <c r="V10" s="75">
        <v>0</v>
      </c>
      <c r="W10" s="75">
        <v>0</v>
      </c>
      <c r="X10" s="75">
        <v>0</v>
      </c>
      <c r="Y10" s="75">
        <v>0</v>
      </c>
      <c r="Z10" s="75">
        <v>0</v>
      </c>
      <c r="AA10" s="75">
        <v>0</v>
      </c>
      <c r="AB10" s="75">
        <v>0</v>
      </c>
      <c r="AC10" s="75">
        <v>0</v>
      </c>
      <c r="AD10" s="75">
        <v>0</v>
      </c>
      <c r="AE10" s="75">
        <v>0</v>
      </c>
      <c r="AF10" s="75">
        <v>0</v>
      </c>
      <c r="AG10" s="75">
        <v>0</v>
      </c>
      <c r="AH10" s="75">
        <v>0</v>
      </c>
      <c r="AI10" s="75">
        <v>0</v>
      </c>
      <c r="AJ10" s="75">
        <v>0</v>
      </c>
      <c r="AK10" s="75">
        <v>0</v>
      </c>
      <c r="AL10" s="75">
        <v>0</v>
      </c>
      <c r="AM10" s="75">
        <v>0</v>
      </c>
      <c r="AN10" s="75">
        <v>0</v>
      </c>
      <c r="AO10" s="75">
        <v>0</v>
      </c>
      <c r="AP10" s="75">
        <v>0</v>
      </c>
      <c r="AQ10" s="75">
        <v>0</v>
      </c>
      <c r="AR10" s="75">
        <v>0</v>
      </c>
      <c r="AS10" s="75">
        <v>0</v>
      </c>
      <c r="AT10" s="75">
        <v>0</v>
      </c>
      <c r="AU10" s="75">
        <v>0</v>
      </c>
      <c r="AV10" s="75">
        <v>0</v>
      </c>
      <c r="AW10" s="75">
        <v>0</v>
      </c>
      <c r="AX10" s="75">
        <v>0</v>
      </c>
      <c r="AY10" s="75">
        <v>0</v>
      </c>
      <c r="AZ10" s="75">
        <v>0</v>
      </c>
      <c r="BA10" s="75">
        <v>0</v>
      </c>
      <c r="BB10" s="75">
        <v>0</v>
      </c>
      <c r="BC10" s="75">
        <v>0</v>
      </c>
      <c r="BD10" s="75">
        <v>0</v>
      </c>
      <c r="BE10" s="75">
        <v>0</v>
      </c>
      <c r="BF10" s="75">
        <v>0</v>
      </c>
      <c r="BG10" s="75">
        <v>0</v>
      </c>
      <c r="BH10" s="75">
        <v>0</v>
      </c>
      <c r="BI10" s="75">
        <v>0</v>
      </c>
      <c r="BJ10" s="75">
        <v>0</v>
      </c>
      <c r="BK10" s="75">
        <v>0</v>
      </c>
      <c r="BL10" s="75">
        <v>0</v>
      </c>
      <c r="BM10" s="75">
        <v>0</v>
      </c>
      <c r="BN10" s="75">
        <v>0</v>
      </c>
      <c r="BO10" s="75">
        <v>0</v>
      </c>
      <c r="BR10" s="77" t="s">
        <v>5868</v>
      </c>
      <c r="BS10" s="75">
        <f>COUNTIFS($M:$M,1,$C:$C,BS$1)</f>
        <v>0</v>
      </c>
      <c r="BT10" s="75">
        <f>COUNTIFS($M:$M,1,$C:$C,BT$1)</f>
        <v>0</v>
      </c>
      <c r="BU10" s="75">
        <f>COUNTIFS($M:$M,1,$C:$C,BU$1)</f>
        <v>1</v>
      </c>
      <c r="BV10" s="75">
        <f>COUNTIFS($M:$M,1,$C:$C,BV$1)</f>
        <v>0</v>
      </c>
      <c r="BW10" s="75">
        <f>COUNTIFS($M:$M,1,$C:$C,BW$1)</f>
        <v>0</v>
      </c>
      <c r="BX10" s="75">
        <f>COUNTIFS($M:$M,1,$C:$C,BX$1)</f>
        <v>1</v>
      </c>
      <c r="BY10" s="75">
        <f>COUNTIFS($M:$M,1,$C:$C,BY$1)</f>
        <v>0</v>
      </c>
      <c r="BZ10" s="75">
        <f>COUNTIFS($M:$M,1,$C:$C,BZ$1)</f>
        <v>0</v>
      </c>
      <c r="CA10" s="75">
        <f>COUNTIFS($M:$M,1,$C:$C,CA$1)</f>
        <v>0</v>
      </c>
      <c r="CB10" s="75">
        <f>COUNTIFS($M:$M,1,$C:$C,CB$1)</f>
        <v>0</v>
      </c>
      <c r="CE10" s="77" t="s">
        <v>6703</v>
      </c>
      <c r="CF10" s="75">
        <f>CF83</f>
        <v>0</v>
      </c>
      <c r="CG10" s="75">
        <f>CG83</f>
        <v>0</v>
      </c>
      <c r="CH10" s="75">
        <f>CH83</f>
        <v>0</v>
      </c>
      <c r="CI10" s="75">
        <f>CI83</f>
        <v>0</v>
      </c>
      <c r="CJ10" s="75">
        <f>CJ83</f>
        <v>0</v>
      </c>
      <c r="CK10" s="75">
        <f>CK83</f>
        <v>2</v>
      </c>
      <c r="CL10" s="75">
        <f>CL83</f>
        <v>0</v>
      </c>
      <c r="CM10" s="75">
        <f>CM83</f>
        <v>0</v>
      </c>
      <c r="CN10" s="75">
        <f>CN83</f>
        <v>0</v>
      </c>
      <c r="CO10" s="75">
        <f>CO83</f>
        <v>0</v>
      </c>
      <c r="CP10" s="75">
        <v>1</v>
      </c>
      <c r="CQ10" s="75">
        <f t="shared" si="0"/>
        <v>2</v>
      </c>
      <c r="CR10" s="105">
        <f>CQ10/SUM($CQ$2:$CQ$18)</f>
        <v>1.3422818791946308E-2</v>
      </c>
      <c r="CT10" s="77" t="s">
        <v>6702</v>
      </c>
      <c r="CU10" s="75">
        <v>0</v>
      </c>
      <c r="CV10" s="232">
        <v>1678</v>
      </c>
      <c r="CW10" s="232">
        <v>176</v>
      </c>
    </row>
    <row r="11" spans="1:101" x14ac:dyDescent="0.35">
      <c r="A11" s="180">
        <v>17</v>
      </c>
      <c r="B11" s="180" t="s">
        <v>160</v>
      </c>
      <c r="C11" s="230">
        <v>2016</v>
      </c>
      <c r="D11" s="180">
        <v>1</v>
      </c>
      <c r="E11" s="75">
        <v>0</v>
      </c>
      <c r="F11" s="75">
        <v>0</v>
      </c>
      <c r="G11" s="75">
        <v>0</v>
      </c>
      <c r="H11" s="75">
        <v>0</v>
      </c>
      <c r="I11" s="75">
        <v>1</v>
      </c>
      <c r="J11" s="75">
        <v>0</v>
      </c>
      <c r="K11" s="75">
        <v>0</v>
      </c>
      <c r="L11" s="75">
        <v>0</v>
      </c>
      <c r="M11" s="75">
        <v>1</v>
      </c>
      <c r="N11" s="75">
        <v>0</v>
      </c>
      <c r="O11" s="75">
        <v>0</v>
      </c>
      <c r="P11" s="75">
        <v>1</v>
      </c>
      <c r="Q11" s="75">
        <v>0</v>
      </c>
      <c r="R11" s="75">
        <v>1</v>
      </c>
      <c r="S11" s="75">
        <v>1</v>
      </c>
      <c r="T11" s="75">
        <v>0</v>
      </c>
      <c r="U11" s="75">
        <v>0</v>
      </c>
      <c r="V11" s="75">
        <v>1</v>
      </c>
      <c r="W11" s="75">
        <v>1</v>
      </c>
      <c r="X11" s="75">
        <v>1</v>
      </c>
      <c r="Y11" s="75">
        <v>0</v>
      </c>
      <c r="Z11" s="75">
        <v>1</v>
      </c>
      <c r="AA11" s="75">
        <v>0</v>
      </c>
      <c r="AB11" s="75">
        <v>0</v>
      </c>
      <c r="AC11" s="75">
        <v>0</v>
      </c>
      <c r="AD11" s="75">
        <v>0</v>
      </c>
      <c r="AE11" s="75">
        <v>0</v>
      </c>
      <c r="AF11" s="75">
        <v>0</v>
      </c>
      <c r="AG11" s="75">
        <v>0</v>
      </c>
      <c r="AH11" s="75">
        <v>0</v>
      </c>
      <c r="AI11" s="75">
        <v>1</v>
      </c>
      <c r="AJ11" s="75">
        <v>0</v>
      </c>
      <c r="AK11" s="75">
        <v>0</v>
      </c>
      <c r="AL11" s="75">
        <v>0</v>
      </c>
      <c r="AM11" s="75">
        <v>0</v>
      </c>
      <c r="AN11" s="75">
        <v>0</v>
      </c>
      <c r="AO11" s="75">
        <v>0</v>
      </c>
      <c r="AP11" s="75">
        <v>0</v>
      </c>
      <c r="AQ11" s="75">
        <v>0</v>
      </c>
      <c r="AR11" s="75">
        <v>0</v>
      </c>
      <c r="AS11" s="75">
        <v>0</v>
      </c>
      <c r="AT11" s="75">
        <v>0</v>
      </c>
      <c r="AU11" s="75">
        <v>1</v>
      </c>
      <c r="AV11" s="75">
        <v>0</v>
      </c>
      <c r="AW11" s="75">
        <v>1</v>
      </c>
      <c r="AX11" s="75">
        <v>1</v>
      </c>
      <c r="AY11" s="75">
        <v>0</v>
      </c>
      <c r="AZ11" s="75">
        <v>0</v>
      </c>
      <c r="BA11" s="75">
        <v>0</v>
      </c>
      <c r="BB11" s="75">
        <v>1</v>
      </c>
      <c r="BC11" s="75">
        <v>1</v>
      </c>
      <c r="BD11" s="75">
        <v>1</v>
      </c>
      <c r="BE11" s="75">
        <v>0</v>
      </c>
      <c r="BF11" s="75">
        <v>0</v>
      </c>
      <c r="BG11" s="75">
        <v>0</v>
      </c>
      <c r="BH11" s="75">
        <v>0</v>
      </c>
      <c r="BI11" s="75">
        <v>0</v>
      </c>
      <c r="BJ11" s="75">
        <v>0</v>
      </c>
      <c r="BK11" s="75">
        <v>0</v>
      </c>
      <c r="BL11" s="75">
        <v>0</v>
      </c>
      <c r="BM11" s="75">
        <v>0</v>
      </c>
      <c r="BN11" s="75">
        <v>0</v>
      </c>
      <c r="BO11" s="75">
        <v>0</v>
      </c>
      <c r="BR11" s="77" t="s">
        <v>5869</v>
      </c>
      <c r="BS11" s="75">
        <f>COUNTIFS($N:$N,1,$C:$C,BS$1)</f>
        <v>0</v>
      </c>
      <c r="BT11" s="75">
        <f>COUNTIFS($N:$N,1,$C:$C,BT$1)</f>
        <v>0</v>
      </c>
      <c r="BU11" s="75">
        <f>COUNTIFS($N:$N,1,$C:$C,BU$1)</f>
        <v>0</v>
      </c>
      <c r="BV11" s="75">
        <f>COUNTIFS($N:$N,1,$C:$C,BV$1)</f>
        <v>0</v>
      </c>
      <c r="BW11" s="75">
        <f>COUNTIFS($N:$N,1,$C:$C,BW$1)</f>
        <v>0</v>
      </c>
      <c r="BX11" s="75">
        <f>COUNTIFS($N:$N,1,$C:$C,BX$1)</f>
        <v>1</v>
      </c>
      <c r="BY11" s="75">
        <f>COUNTIFS($N:$N,1,$C:$C,BY$1)</f>
        <v>0</v>
      </c>
      <c r="BZ11" s="75">
        <f>COUNTIFS($N:$N,1,$C:$C,BZ$1)</f>
        <v>0</v>
      </c>
      <c r="CA11" s="75">
        <f>COUNTIFS($N:$N,1,$C:$C,CA$1)</f>
        <v>0</v>
      </c>
      <c r="CB11" s="75">
        <f>COUNTIFS($N:$N,1,$C:$C,CB$1)</f>
        <v>0</v>
      </c>
      <c r="CE11" s="77" t="s">
        <v>6687</v>
      </c>
      <c r="CF11" s="75">
        <f>CF68</f>
        <v>0</v>
      </c>
      <c r="CG11" s="75">
        <f>CG68</f>
        <v>0</v>
      </c>
      <c r="CH11" s="75">
        <f>CH68</f>
        <v>0</v>
      </c>
      <c r="CI11" s="75">
        <f>CI68</f>
        <v>0</v>
      </c>
      <c r="CJ11" s="75">
        <f>CJ68</f>
        <v>0</v>
      </c>
      <c r="CK11" s="75">
        <f>CK68</f>
        <v>3</v>
      </c>
      <c r="CL11" s="75">
        <f>CL68</f>
        <v>0</v>
      </c>
      <c r="CM11" s="75">
        <f>CM68</f>
        <v>0</v>
      </c>
      <c r="CN11" s="75">
        <f>CN68</f>
        <v>0</v>
      </c>
      <c r="CO11" s="75">
        <f>CO68</f>
        <v>0</v>
      </c>
      <c r="CP11" s="75">
        <v>1</v>
      </c>
      <c r="CQ11" s="75">
        <f t="shared" si="0"/>
        <v>3</v>
      </c>
      <c r="CR11" s="105">
        <f>CQ11/SUM($CQ$2:$CQ$18)</f>
        <v>2.0134228187919462E-2</v>
      </c>
      <c r="CT11" s="77" t="s">
        <v>6703</v>
      </c>
      <c r="CU11" s="75">
        <v>1</v>
      </c>
      <c r="CV11" s="232">
        <v>116323</v>
      </c>
      <c r="CW11" s="232">
        <v>158</v>
      </c>
    </row>
    <row r="12" spans="1:101" x14ac:dyDescent="0.35">
      <c r="A12" s="180">
        <v>18</v>
      </c>
      <c r="B12" s="180" t="s">
        <v>167</v>
      </c>
      <c r="C12" s="230">
        <v>2020</v>
      </c>
      <c r="D12" s="180">
        <v>1</v>
      </c>
      <c r="E12" s="75">
        <v>0</v>
      </c>
      <c r="F12" s="75">
        <v>0</v>
      </c>
      <c r="G12" s="75">
        <v>0</v>
      </c>
      <c r="H12" s="75">
        <v>0</v>
      </c>
      <c r="I12" s="75">
        <v>0</v>
      </c>
      <c r="J12" s="75">
        <v>0</v>
      </c>
      <c r="K12" s="75">
        <v>0</v>
      </c>
      <c r="L12" s="75">
        <v>0</v>
      </c>
      <c r="M12" s="75">
        <v>0</v>
      </c>
      <c r="N12" s="75">
        <v>0</v>
      </c>
      <c r="O12" s="75">
        <v>0</v>
      </c>
      <c r="P12" s="75">
        <v>0</v>
      </c>
      <c r="Q12" s="75">
        <v>0</v>
      </c>
      <c r="R12" s="75">
        <v>0</v>
      </c>
      <c r="S12" s="75">
        <v>0</v>
      </c>
      <c r="T12" s="75">
        <v>0</v>
      </c>
      <c r="U12" s="75">
        <v>0</v>
      </c>
      <c r="V12" s="75">
        <v>0</v>
      </c>
      <c r="W12" s="75">
        <v>0</v>
      </c>
      <c r="X12" s="75">
        <v>0</v>
      </c>
      <c r="Y12" s="75">
        <v>0</v>
      </c>
      <c r="Z12" s="75">
        <v>1</v>
      </c>
      <c r="AA12" s="75">
        <v>0</v>
      </c>
      <c r="AB12" s="75">
        <v>0</v>
      </c>
      <c r="AC12" s="75">
        <v>0</v>
      </c>
      <c r="AD12" s="75">
        <v>0</v>
      </c>
      <c r="AE12" s="75">
        <v>0</v>
      </c>
      <c r="AF12" s="75">
        <v>0</v>
      </c>
      <c r="AG12" s="75">
        <v>0</v>
      </c>
      <c r="AH12" s="75">
        <v>0</v>
      </c>
      <c r="AI12" s="75">
        <v>0</v>
      </c>
      <c r="AJ12" s="75">
        <v>0</v>
      </c>
      <c r="AK12" s="75">
        <v>0</v>
      </c>
      <c r="AL12" s="75">
        <v>0</v>
      </c>
      <c r="AM12" s="75">
        <v>0</v>
      </c>
      <c r="AN12" s="75">
        <v>0</v>
      </c>
      <c r="AO12" s="75">
        <v>0</v>
      </c>
      <c r="AP12" s="75">
        <v>0</v>
      </c>
      <c r="AQ12" s="75">
        <v>0</v>
      </c>
      <c r="AR12" s="75">
        <v>0</v>
      </c>
      <c r="AS12" s="75">
        <v>0</v>
      </c>
      <c r="AT12" s="75">
        <v>0</v>
      </c>
      <c r="AU12" s="75">
        <v>0</v>
      </c>
      <c r="AV12" s="75">
        <v>0</v>
      </c>
      <c r="AW12" s="75">
        <v>0</v>
      </c>
      <c r="AX12" s="75">
        <v>0</v>
      </c>
      <c r="AY12" s="75">
        <v>0</v>
      </c>
      <c r="AZ12" s="75">
        <v>0</v>
      </c>
      <c r="BA12" s="75">
        <v>0</v>
      </c>
      <c r="BB12" s="75">
        <v>0</v>
      </c>
      <c r="BC12" s="75">
        <v>0</v>
      </c>
      <c r="BD12" s="75">
        <v>0</v>
      </c>
      <c r="BE12" s="75">
        <v>0</v>
      </c>
      <c r="BF12" s="75">
        <v>0</v>
      </c>
      <c r="BG12" s="75">
        <v>0</v>
      </c>
      <c r="BH12" s="75">
        <v>0</v>
      </c>
      <c r="BI12" s="75">
        <v>0</v>
      </c>
      <c r="BJ12" s="75">
        <v>0</v>
      </c>
      <c r="BK12" s="75">
        <v>0</v>
      </c>
      <c r="BL12" s="75">
        <v>0</v>
      </c>
      <c r="BM12" s="75">
        <v>0</v>
      </c>
      <c r="BN12" s="75">
        <v>0</v>
      </c>
      <c r="BO12" s="75">
        <v>0</v>
      </c>
      <c r="BR12" s="77" t="s">
        <v>5904</v>
      </c>
      <c r="BS12" s="75">
        <f>COUNTIFS($O:$O,1,$C:$C,BS$1)</f>
        <v>1</v>
      </c>
      <c r="BT12" s="75">
        <f>COUNTIFS($O:$O,1,$C:$C,BT$1)</f>
        <v>0</v>
      </c>
      <c r="BU12" s="75">
        <f>COUNTIFS($O:$O,1,$C:$C,BU$1)</f>
        <v>0</v>
      </c>
      <c r="BV12" s="75">
        <f>COUNTIFS($O:$O,1,$C:$C,BV$1)</f>
        <v>1</v>
      </c>
      <c r="BW12" s="75">
        <f>COUNTIFS($O:$O,1,$C:$C,BW$1)</f>
        <v>0</v>
      </c>
      <c r="BX12" s="75">
        <f>COUNTIFS($O:$O,1,$C:$C,BX$1)</f>
        <v>2</v>
      </c>
      <c r="BY12" s="75">
        <f>COUNTIFS($O:$O,1,$C:$C,BY$1)</f>
        <v>2</v>
      </c>
      <c r="BZ12" s="75">
        <f>COUNTIFS($O:$O,1,$C:$C,BZ$1)</f>
        <v>0</v>
      </c>
      <c r="CA12" s="75">
        <f>COUNTIFS($O:$O,1,$C:$C,CA$1)</f>
        <v>0</v>
      </c>
      <c r="CB12" s="75">
        <f>COUNTIFS($O:$O,1,$C:$C,CB$1)</f>
        <v>0</v>
      </c>
      <c r="CE12" s="77" t="s">
        <v>6704</v>
      </c>
      <c r="CF12" s="75">
        <f>CF74+CF75</f>
        <v>0</v>
      </c>
      <c r="CG12" s="75">
        <f>CG74+CG75</f>
        <v>0</v>
      </c>
      <c r="CH12" s="75">
        <f>CH74+CH75</f>
        <v>0</v>
      </c>
      <c r="CI12" s="75">
        <f>CI74+CI75</f>
        <v>0</v>
      </c>
      <c r="CJ12" s="75">
        <f>CJ74+CJ75</f>
        <v>1</v>
      </c>
      <c r="CK12" s="75">
        <f>CK74+CK75</f>
        <v>0</v>
      </c>
      <c r="CL12" s="75">
        <f>CL74+CL75</f>
        <v>1</v>
      </c>
      <c r="CM12" s="75">
        <f>CM74+CM75</f>
        <v>0</v>
      </c>
      <c r="CN12" s="75">
        <f>CN74+CN75</f>
        <v>0</v>
      </c>
      <c r="CO12" s="75">
        <f>CO74+CO75</f>
        <v>0</v>
      </c>
      <c r="CP12" s="75">
        <v>2</v>
      </c>
      <c r="CQ12" s="75">
        <f t="shared" si="0"/>
        <v>2</v>
      </c>
      <c r="CR12" s="105">
        <f>CQ12/SUM($CQ$2:$CQ$18)</f>
        <v>1.3422818791946308E-2</v>
      </c>
      <c r="CT12" s="77" t="s">
        <v>6687</v>
      </c>
      <c r="CU12" s="75">
        <v>1</v>
      </c>
      <c r="CV12" s="232">
        <v>81549</v>
      </c>
      <c r="CW12" s="232">
        <v>95</v>
      </c>
    </row>
    <row r="13" spans="1:101" x14ac:dyDescent="0.35">
      <c r="A13" s="180">
        <v>19</v>
      </c>
      <c r="B13" s="180" t="s">
        <v>173</v>
      </c>
      <c r="C13" s="230">
        <v>2020</v>
      </c>
      <c r="D13" s="180">
        <v>1</v>
      </c>
      <c r="E13" s="75">
        <v>0</v>
      </c>
      <c r="F13" s="75">
        <v>0</v>
      </c>
      <c r="G13" s="75">
        <v>0</v>
      </c>
      <c r="H13" s="75">
        <v>0</v>
      </c>
      <c r="I13" s="75">
        <v>0</v>
      </c>
      <c r="J13" s="75">
        <v>0</v>
      </c>
      <c r="K13" s="75">
        <v>0</v>
      </c>
      <c r="L13" s="75">
        <v>1</v>
      </c>
      <c r="M13" s="75">
        <v>0</v>
      </c>
      <c r="N13" s="75">
        <v>0</v>
      </c>
      <c r="O13" s="75">
        <v>0</v>
      </c>
      <c r="P13" s="75">
        <v>0</v>
      </c>
      <c r="Q13" s="75">
        <v>0</v>
      </c>
      <c r="R13" s="75">
        <v>0</v>
      </c>
      <c r="S13" s="75">
        <v>0</v>
      </c>
      <c r="T13" s="75">
        <v>0</v>
      </c>
      <c r="U13" s="75">
        <v>0</v>
      </c>
      <c r="V13" s="75">
        <v>0</v>
      </c>
      <c r="W13" s="75">
        <v>0</v>
      </c>
      <c r="X13" s="75">
        <v>0</v>
      </c>
      <c r="Y13" s="75">
        <v>0</v>
      </c>
      <c r="Z13" s="75">
        <v>0</v>
      </c>
      <c r="AA13" s="75">
        <v>0</v>
      </c>
      <c r="AB13" s="75">
        <v>0</v>
      </c>
      <c r="AC13" s="75">
        <v>0</v>
      </c>
      <c r="AD13" s="75">
        <v>1</v>
      </c>
      <c r="AE13" s="75">
        <v>0</v>
      </c>
      <c r="AF13" s="75">
        <v>0</v>
      </c>
      <c r="AG13" s="75">
        <v>0</v>
      </c>
      <c r="AH13" s="75">
        <v>0</v>
      </c>
      <c r="AI13" s="75">
        <v>0</v>
      </c>
      <c r="AJ13" s="75">
        <v>0</v>
      </c>
      <c r="AK13" s="75">
        <v>0</v>
      </c>
      <c r="AL13" s="75">
        <v>0</v>
      </c>
      <c r="AM13" s="75">
        <v>0</v>
      </c>
      <c r="AN13" s="75">
        <v>0</v>
      </c>
      <c r="AO13" s="75">
        <v>0</v>
      </c>
      <c r="AP13" s="75">
        <v>0</v>
      </c>
      <c r="AQ13" s="75">
        <v>0</v>
      </c>
      <c r="AR13" s="75">
        <v>0</v>
      </c>
      <c r="AS13" s="75">
        <v>0</v>
      </c>
      <c r="AT13" s="75">
        <v>0</v>
      </c>
      <c r="AU13" s="75">
        <v>0</v>
      </c>
      <c r="AV13" s="75">
        <v>0</v>
      </c>
      <c r="AW13" s="75">
        <v>0</v>
      </c>
      <c r="AX13" s="75">
        <v>0</v>
      </c>
      <c r="AY13" s="75">
        <v>0</v>
      </c>
      <c r="AZ13" s="75">
        <v>0</v>
      </c>
      <c r="BA13" s="75">
        <v>0</v>
      </c>
      <c r="BB13" s="75">
        <v>0</v>
      </c>
      <c r="BC13" s="75">
        <v>0</v>
      </c>
      <c r="BD13" s="75">
        <v>0</v>
      </c>
      <c r="BE13" s="75">
        <v>0</v>
      </c>
      <c r="BF13" s="75">
        <v>1</v>
      </c>
      <c r="BG13" s="75">
        <v>0</v>
      </c>
      <c r="BH13" s="75">
        <v>0</v>
      </c>
      <c r="BI13" s="75">
        <v>0</v>
      </c>
      <c r="BJ13" s="75">
        <v>0</v>
      </c>
      <c r="BK13" s="75">
        <v>0</v>
      </c>
      <c r="BL13" s="75">
        <v>0</v>
      </c>
      <c r="BM13" s="75">
        <v>0</v>
      </c>
      <c r="BN13" s="75">
        <v>0</v>
      </c>
      <c r="BO13" s="75">
        <v>0</v>
      </c>
      <c r="BR13" s="77" t="s">
        <v>5881</v>
      </c>
      <c r="BS13" s="75">
        <f>COUNTIFS($P:$P,1,$C:$C,BS$1)</f>
        <v>0</v>
      </c>
      <c r="BT13" s="75">
        <f>COUNTIFS($P:$P,1,$C:$C,BT$1)</f>
        <v>0</v>
      </c>
      <c r="BU13" s="75">
        <f>COUNTIFS($P:$P,1,$C:$C,BU$1)</f>
        <v>1</v>
      </c>
      <c r="BV13" s="75">
        <f>COUNTIFS($P:$P,1,$C:$C,BV$1)</f>
        <v>0</v>
      </c>
      <c r="BW13" s="75">
        <f>COUNTIFS($P:$P,1,$C:$C,BW$1)</f>
        <v>0</v>
      </c>
      <c r="BX13" s="75">
        <f>COUNTIFS($P:$P,1,$C:$C,BX$1)</f>
        <v>1</v>
      </c>
      <c r="BY13" s="75">
        <f>COUNTIFS($P:$P,1,$C:$C,BY$1)</f>
        <v>0</v>
      </c>
      <c r="BZ13" s="75">
        <f>COUNTIFS($P:$P,1,$C:$C,BZ$1)</f>
        <v>0</v>
      </c>
      <c r="CA13" s="75">
        <f>COUNTIFS($P:$P,1,$C:$C,CA$1)</f>
        <v>0</v>
      </c>
      <c r="CB13" s="75">
        <f>COUNTIFS($P:$P,1,$C:$C,CB$1)</f>
        <v>0</v>
      </c>
      <c r="CE13" s="77" t="s">
        <v>6683</v>
      </c>
      <c r="CF13" s="75">
        <v>0</v>
      </c>
      <c r="CG13" s="75">
        <v>0</v>
      </c>
      <c r="CH13" s="75">
        <v>0</v>
      </c>
      <c r="CI13" s="75">
        <v>0</v>
      </c>
      <c r="CJ13" s="75">
        <v>0</v>
      </c>
      <c r="CK13" s="75">
        <v>0</v>
      </c>
      <c r="CL13" s="75">
        <v>0</v>
      </c>
      <c r="CM13" s="75">
        <v>0</v>
      </c>
      <c r="CN13" s="75">
        <v>0</v>
      </c>
      <c r="CO13" s="75">
        <v>0</v>
      </c>
      <c r="CP13" s="75">
        <v>0</v>
      </c>
      <c r="CQ13" s="75">
        <f t="shared" si="0"/>
        <v>0</v>
      </c>
      <c r="CR13" s="105">
        <f>CQ13/SUM($CQ$2:$CQ$18)</f>
        <v>0</v>
      </c>
      <c r="CT13" s="77" t="s">
        <v>6704</v>
      </c>
      <c r="CU13" s="75">
        <v>2</v>
      </c>
      <c r="CV13" s="232">
        <v>252807</v>
      </c>
      <c r="CW13" s="232">
        <v>84</v>
      </c>
    </row>
    <row r="14" spans="1:101" x14ac:dyDescent="0.35">
      <c r="A14" s="180">
        <v>25</v>
      </c>
      <c r="B14" s="180" t="s">
        <v>215</v>
      </c>
      <c r="C14" s="230">
        <v>2019</v>
      </c>
      <c r="D14" s="180">
        <v>1</v>
      </c>
      <c r="E14" s="75">
        <v>0</v>
      </c>
      <c r="F14" s="75">
        <v>0</v>
      </c>
      <c r="G14" s="75">
        <v>0</v>
      </c>
      <c r="H14" s="75">
        <v>0</v>
      </c>
      <c r="I14" s="75">
        <v>0</v>
      </c>
      <c r="J14" s="75">
        <v>0</v>
      </c>
      <c r="K14" s="75">
        <v>0</v>
      </c>
      <c r="L14" s="75">
        <v>0</v>
      </c>
      <c r="M14" s="75">
        <v>0</v>
      </c>
      <c r="N14" s="75">
        <v>0</v>
      </c>
      <c r="O14" s="75">
        <v>0</v>
      </c>
      <c r="P14" s="75">
        <v>0</v>
      </c>
      <c r="Q14" s="75">
        <v>0</v>
      </c>
      <c r="R14" s="75">
        <v>0</v>
      </c>
      <c r="S14" s="75">
        <v>0</v>
      </c>
      <c r="T14" s="75">
        <v>0</v>
      </c>
      <c r="U14" s="75">
        <v>0</v>
      </c>
      <c r="V14" s="75">
        <v>0</v>
      </c>
      <c r="W14" s="75">
        <v>0</v>
      </c>
      <c r="X14" s="75">
        <v>0</v>
      </c>
      <c r="Y14" s="75">
        <v>0</v>
      </c>
      <c r="Z14" s="75">
        <v>0</v>
      </c>
      <c r="AA14" s="75">
        <v>0</v>
      </c>
      <c r="AB14" s="75">
        <v>1</v>
      </c>
      <c r="AC14" s="75">
        <v>0</v>
      </c>
      <c r="AD14" s="75">
        <v>0</v>
      </c>
      <c r="AE14" s="75">
        <v>0</v>
      </c>
      <c r="AF14" s="75">
        <v>0</v>
      </c>
      <c r="AG14" s="75">
        <v>0</v>
      </c>
      <c r="AH14" s="75">
        <v>0</v>
      </c>
      <c r="AI14" s="75">
        <v>0</v>
      </c>
      <c r="AJ14" s="75">
        <v>0</v>
      </c>
      <c r="AK14" s="75">
        <v>0</v>
      </c>
      <c r="AL14" s="75">
        <v>0</v>
      </c>
      <c r="AM14" s="75">
        <v>0</v>
      </c>
      <c r="AN14" s="75">
        <v>0</v>
      </c>
      <c r="AO14" s="75">
        <v>0</v>
      </c>
      <c r="AP14" s="75">
        <v>0</v>
      </c>
      <c r="AQ14" s="75">
        <v>0</v>
      </c>
      <c r="AR14" s="75">
        <v>0</v>
      </c>
      <c r="AS14" s="75">
        <v>0</v>
      </c>
      <c r="AT14" s="75">
        <v>0</v>
      </c>
      <c r="AU14" s="75">
        <v>0</v>
      </c>
      <c r="AV14" s="75">
        <v>0</v>
      </c>
      <c r="AW14" s="75">
        <v>0</v>
      </c>
      <c r="AX14" s="75">
        <v>0</v>
      </c>
      <c r="AY14" s="75">
        <v>0</v>
      </c>
      <c r="AZ14" s="75">
        <v>0</v>
      </c>
      <c r="BA14" s="75">
        <v>0</v>
      </c>
      <c r="BB14" s="75">
        <v>0</v>
      </c>
      <c r="BC14" s="75">
        <v>0</v>
      </c>
      <c r="BD14" s="75">
        <v>0</v>
      </c>
      <c r="BE14" s="75">
        <v>0</v>
      </c>
      <c r="BF14" s="75">
        <v>0</v>
      </c>
      <c r="BG14" s="75">
        <v>0</v>
      </c>
      <c r="BH14" s="75">
        <v>0</v>
      </c>
      <c r="BI14" s="75">
        <v>0</v>
      </c>
      <c r="BJ14" s="75">
        <v>0</v>
      </c>
      <c r="BK14" s="75">
        <v>0</v>
      </c>
      <c r="BL14" s="75">
        <v>0</v>
      </c>
      <c r="BM14" s="75">
        <v>0</v>
      </c>
      <c r="BN14" s="75">
        <v>0</v>
      </c>
      <c r="BO14" s="75">
        <v>0</v>
      </c>
      <c r="BR14" s="77" t="s">
        <v>5870</v>
      </c>
      <c r="BS14" s="75">
        <f>COUNTIFS($Q:$Q,1,$C:$C,BS$1)</f>
        <v>0</v>
      </c>
      <c r="BT14" s="75">
        <f>COUNTIFS($Q:$Q,1,$C:$C,BT$1)</f>
        <v>0</v>
      </c>
      <c r="BU14" s="75">
        <f>COUNTIFS($Q:$Q,1,$C:$C,BU$1)</f>
        <v>0</v>
      </c>
      <c r="BV14" s="75">
        <f>COUNTIFS($Q:$Q,1,$C:$C,BV$1)</f>
        <v>0</v>
      </c>
      <c r="BW14" s="75">
        <f>COUNTIFS($Q:$Q,1,$C:$C,BW$1)</f>
        <v>0</v>
      </c>
      <c r="BX14" s="75">
        <f>COUNTIFS($Q:$Q,1,$C:$C,BX$1)</f>
        <v>1</v>
      </c>
      <c r="BY14" s="75">
        <f>COUNTIFS($Q:$Q,1,$C:$C,BY$1)</f>
        <v>0</v>
      </c>
      <c r="BZ14" s="75">
        <f>COUNTIFS($Q:$Q,1,$C:$C,BZ$1)</f>
        <v>0</v>
      </c>
      <c r="CA14" s="75">
        <f>COUNTIFS($Q:$Q,1,$C:$C,CA$1)</f>
        <v>0</v>
      </c>
      <c r="CB14" s="75">
        <f>COUNTIFS($Q:$Q,1,$C:$C,CB$1)</f>
        <v>0</v>
      </c>
      <c r="CE14" s="77" t="s">
        <v>6705</v>
      </c>
      <c r="CF14" s="75">
        <f>CF22+CF28</f>
        <v>0</v>
      </c>
      <c r="CG14" s="75">
        <f>CG22+CG28</f>
        <v>0</v>
      </c>
      <c r="CH14" s="75">
        <f>CH22+CH28</f>
        <v>0</v>
      </c>
      <c r="CI14" s="75">
        <f>CI22+CI28</f>
        <v>0</v>
      </c>
      <c r="CJ14" s="75">
        <f>CJ22+CJ28</f>
        <v>0</v>
      </c>
      <c r="CK14" s="75">
        <f>CK22+CK28</f>
        <v>3</v>
      </c>
      <c r="CL14" s="75">
        <f>CL22+CL28</f>
        <v>0</v>
      </c>
      <c r="CM14" s="75">
        <f>CM22+CM28</f>
        <v>0</v>
      </c>
      <c r="CN14" s="75">
        <f>CN22+CN28</f>
        <v>0</v>
      </c>
      <c r="CO14" s="75">
        <f>CO22+CO28</f>
        <v>0</v>
      </c>
      <c r="CP14" s="75">
        <v>2</v>
      </c>
      <c r="CQ14" s="75">
        <f t="shared" si="0"/>
        <v>3</v>
      </c>
      <c r="CR14" s="105">
        <f>CQ14/SUM($CQ$2:$CQ$18)</f>
        <v>2.0134228187919462E-2</v>
      </c>
      <c r="CT14" s="77" t="s">
        <v>6705</v>
      </c>
      <c r="CU14" s="75">
        <v>2</v>
      </c>
      <c r="CV14" s="232">
        <v>1800</v>
      </c>
      <c r="CW14" s="75">
        <v>150</v>
      </c>
    </row>
    <row r="15" spans="1:101" x14ac:dyDescent="0.35">
      <c r="A15" s="180">
        <v>27</v>
      </c>
      <c r="B15" s="180" t="s">
        <v>228</v>
      </c>
      <c r="C15" s="230">
        <v>2020</v>
      </c>
      <c r="D15" s="180">
        <v>3</v>
      </c>
      <c r="E15" s="75">
        <v>0</v>
      </c>
      <c r="F15" s="75">
        <v>0</v>
      </c>
      <c r="G15" s="75">
        <v>0</v>
      </c>
      <c r="H15" s="75">
        <v>0</v>
      </c>
      <c r="I15" s="75">
        <v>0</v>
      </c>
      <c r="J15" s="75">
        <v>0</v>
      </c>
      <c r="K15" s="75">
        <v>0</v>
      </c>
      <c r="L15" s="75">
        <v>0</v>
      </c>
      <c r="M15" s="75">
        <v>0</v>
      </c>
      <c r="N15" s="75">
        <v>0</v>
      </c>
      <c r="O15" s="75">
        <v>0</v>
      </c>
      <c r="P15" s="75">
        <v>0</v>
      </c>
      <c r="Q15" s="75">
        <v>0</v>
      </c>
      <c r="R15" s="75">
        <v>0</v>
      </c>
      <c r="S15" s="75">
        <v>0</v>
      </c>
      <c r="T15" s="75">
        <v>0</v>
      </c>
      <c r="U15" s="75">
        <v>0</v>
      </c>
      <c r="V15" s="75">
        <v>0</v>
      </c>
      <c r="W15" s="75">
        <v>0</v>
      </c>
      <c r="X15" s="75">
        <v>0</v>
      </c>
      <c r="Y15" s="75">
        <v>0</v>
      </c>
      <c r="Z15" s="75">
        <v>0</v>
      </c>
      <c r="AA15" s="75">
        <v>0</v>
      </c>
      <c r="AB15" s="75">
        <v>0</v>
      </c>
      <c r="AC15" s="75">
        <v>0</v>
      </c>
      <c r="AD15" s="75">
        <v>0</v>
      </c>
      <c r="AE15" s="75">
        <v>0</v>
      </c>
      <c r="AF15" s="75">
        <v>0</v>
      </c>
      <c r="AG15" s="75">
        <v>0</v>
      </c>
      <c r="AH15" s="75">
        <v>0</v>
      </c>
      <c r="AI15" s="75">
        <v>0</v>
      </c>
      <c r="AJ15" s="75">
        <v>0</v>
      </c>
      <c r="AK15" s="75">
        <v>0</v>
      </c>
      <c r="AL15" s="75">
        <v>0</v>
      </c>
      <c r="AM15" s="75">
        <v>0</v>
      </c>
      <c r="AN15" s="75">
        <v>0</v>
      </c>
      <c r="AO15" s="75">
        <v>0</v>
      </c>
      <c r="AP15" s="75">
        <v>1</v>
      </c>
      <c r="AQ15" s="75">
        <v>0</v>
      </c>
      <c r="AR15" s="75">
        <v>0</v>
      </c>
      <c r="AS15" s="75">
        <v>0</v>
      </c>
      <c r="AT15" s="75">
        <v>0</v>
      </c>
      <c r="AU15" s="75">
        <v>0</v>
      </c>
      <c r="AV15" s="75">
        <v>0</v>
      </c>
      <c r="AW15" s="75">
        <v>0</v>
      </c>
      <c r="AX15" s="75">
        <v>0</v>
      </c>
      <c r="AY15" s="75">
        <v>0</v>
      </c>
      <c r="AZ15" s="75">
        <v>0</v>
      </c>
      <c r="BA15" s="75">
        <v>0</v>
      </c>
      <c r="BB15" s="75">
        <v>0</v>
      </c>
      <c r="BC15" s="75">
        <v>0</v>
      </c>
      <c r="BD15" s="75">
        <v>0</v>
      </c>
      <c r="BE15" s="75">
        <v>0</v>
      </c>
      <c r="BF15" s="75">
        <v>0</v>
      </c>
      <c r="BG15" s="75">
        <v>0</v>
      </c>
      <c r="BH15" s="75">
        <v>0</v>
      </c>
      <c r="BI15" s="75">
        <v>0</v>
      </c>
      <c r="BJ15" s="75">
        <v>0</v>
      </c>
      <c r="BK15" s="75">
        <v>0</v>
      </c>
      <c r="BL15" s="75">
        <v>0</v>
      </c>
      <c r="BM15" s="75">
        <v>0</v>
      </c>
      <c r="BN15" s="75">
        <v>0</v>
      </c>
      <c r="BO15" s="75">
        <v>0</v>
      </c>
      <c r="BR15" s="77" t="s">
        <v>5872</v>
      </c>
      <c r="BS15" s="75">
        <f>COUNTIFS($R:$R,1,$C:$C,BS$1)</f>
        <v>0</v>
      </c>
      <c r="BT15" s="75">
        <f>COUNTIFS($R:$R,1,$C:$C,BT$1)</f>
        <v>0</v>
      </c>
      <c r="BU15" s="75">
        <f>COUNTIFS($R:$R,1,$C:$C,BU$1)</f>
        <v>1</v>
      </c>
      <c r="BV15" s="75">
        <f>COUNTIFS($R:$R,1,$C:$C,BV$1)</f>
        <v>0</v>
      </c>
      <c r="BW15" s="75">
        <f>COUNTIFS($R:$R,1,$C:$C,BW$1)</f>
        <v>0</v>
      </c>
      <c r="BX15" s="75">
        <f>COUNTIFS($R:$R,1,$C:$C,BX$1)</f>
        <v>1</v>
      </c>
      <c r="BY15" s="75">
        <f>COUNTIFS($R:$R,1,$C:$C,BY$1)</f>
        <v>0</v>
      </c>
      <c r="BZ15" s="75">
        <f>COUNTIFS($R:$R,1,$C:$C,BZ$1)</f>
        <v>0</v>
      </c>
      <c r="CA15" s="75">
        <f>COUNTIFS($R:$R,1,$C:$C,CA$1)</f>
        <v>0</v>
      </c>
      <c r="CB15" s="75">
        <f>COUNTIFS($R:$R,1,$C:$C,CB$1)</f>
        <v>0</v>
      </c>
      <c r="CE15" s="77" t="s">
        <v>6684</v>
      </c>
      <c r="CF15" s="75">
        <f>CF38+CF40+CF48</f>
        <v>0</v>
      </c>
      <c r="CG15" s="75">
        <f>CG38+CG40+CG48</f>
        <v>0</v>
      </c>
      <c r="CH15" s="75">
        <f>CH38+CH40+CH48</f>
        <v>2</v>
      </c>
      <c r="CI15" s="75">
        <f>CI38+CI40+CI48</f>
        <v>0</v>
      </c>
      <c r="CJ15" s="75">
        <f>CJ38+CJ40+CJ48</f>
        <v>0</v>
      </c>
      <c r="CK15" s="75">
        <f>CK38+CK40+CK48</f>
        <v>6</v>
      </c>
      <c r="CL15" s="75">
        <f>CL38+CL40+CL48</f>
        <v>0</v>
      </c>
      <c r="CM15" s="75">
        <f>CM38+CM40+CM48</f>
        <v>0</v>
      </c>
      <c r="CN15" s="75">
        <f>CN38+CN40+CN48</f>
        <v>0</v>
      </c>
      <c r="CO15" s="75">
        <f>CO38+CO40+CO48</f>
        <v>0</v>
      </c>
      <c r="CP15" s="75">
        <v>3</v>
      </c>
      <c r="CQ15" s="75">
        <f t="shared" si="0"/>
        <v>8</v>
      </c>
      <c r="CR15" s="105">
        <f>CQ15/SUM($CQ$2:$CQ$18)</f>
        <v>5.3691275167785234E-2</v>
      </c>
      <c r="CT15" s="77" t="s">
        <v>6684</v>
      </c>
      <c r="CU15" s="75">
        <v>3</v>
      </c>
      <c r="CV15" s="232">
        <v>20716</v>
      </c>
      <c r="CW15" s="232">
        <v>49</v>
      </c>
    </row>
    <row r="16" spans="1:101" x14ac:dyDescent="0.35">
      <c r="A16" s="180">
        <v>28</v>
      </c>
      <c r="B16" s="180" t="s">
        <v>236</v>
      </c>
      <c r="C16" s="230">
        <v>2015</v>
      </c>
      <c r="D16" s="180">
        <v>1</v>
      </c>
      <c r="E16" s="75">
        <v>0</v>
      </c>
      <c r="F16" s="75">
        <v>0</v>
      </c>
      <c r="G16" s="75">
        <v>0</v>
      </c>
      <c r="H16" s="75">
        <v>0</v>
      </c>
      <c r="I16" s="75">
        <v>0</v>
      </c>
      <c r="J16" s="75">
        <v>0</v>
      </c>
      <c r="K16" s="75">
        <v>0</v>
      </c>
      <c r="L16" s="75">
        <v>0</v>
      </c>
      <c r="M16" s="75">
        <v>0</v>
      </c>
      <c r="N16" s="75">
        <v>0</v>
      </c>
      <c r="O16" s="75">
        <v>0</v>
      </c>
      <c r="P16" s="75">
        <v>0</v>
      </c>
      <c r="Q16" s="75">
        <v>0</v>
      </c>
      <c r="R16" s="75">
        <v>0</v>
      </c>
      <c r="S16" s="75">
        <v>0</v>
      </c>
      <c r="T16" s="75">
        <v>1</v>
      </c>
      <c r="U16" s="75">
        <v>0</v>
      </c>
      <c r="V16" s="75">
        <v>0</v>
      </c>
      <c r="W16" s="75">
        <v>0</v>
      </c>
      <c r="X16" s="75">
        <v>0</v>
      </c>
      <c r="Y16" s="75">
        <v>0</v>
      </c>
      <c r="Z16" s="75">
        <v>0</v>
      </c>
      <c r="AA16" s="75">
        <v>0</v>
      </c>
      <c r="AB16" s="75">
        <v>0</v>
      </c>
      <c r="AC16" s="75">
        <v>0</v>
      </c>
      <c r="AD16" s="75">
        <v>0</v>
      </c>
      <c r="AE16" s="75">
        <v>0</v>
      </c>
      <c r="AF16" s="75">
        <v>0</v>
      </c>
      <c r="AG16" s="75">
        <v>0</v>
      </c>
      <c r="AH16" s="75">
        <v>0</v>
      </c>
      <c r="AI16" s="75">
        <v>0</v>
      </c>
      <c r="AJ16" s="75">
        <v>0</v>
      </c>
      <c r="AK16" s="75">
        <v>0</v>
      </c>
      <c r="AL16" s="75">
        <v>0</v>
      </c>
      <c r="AM16" s="75">
        <v>0</v>
      </c>
      <c r="AN16" s="75">
        <v>0</v>
      </c>
      <c r="AO16" s="75">
        <v>0</v>
      </c>
      <c r="AP16" s="75">
        <v>0</v>
      </c>
      <c r="AQ16" s="75">
        <v>0</v>
      </c>
      <c r="AR16" s="75">
        <v>0</v>
      </c>
      <c r="AS16" s="75">
        <v>0</v>
      </c>
      <c r="AT16" s="75">
        <v>0</v>
      </c>
      <c r="AU16" s="75">
        <v>0</v>
      </c>
      <c r="AV16" s="75">
        <v>0</v>
      </c>
      <c r="AW16" s="75">
        <v>0</v>
      </c>
      <c r="AX16" s="75">
        <v>0</v>
      </c>
      <c r="AY16" s="75">
        <v>0</v>
      </c>
      <c r="AZ16" s="75">
        <v>0</v>
      </c>
      <c r="BA16" s="75">
        <v>0</v>
      </c>
      <c r="BB16" s="75">
        <v>0</v>
      </c>
      <c r="BC16" s="75">
        <v>0</v>
      </c>
      <c r="BD16" s="75">
        <v>0</v>
      </c>
      <c r="BE16" s="75">
        <v>0</v>
      </c>
      <c r="BF16" s="75">
        <v>0</v>
      </c>
      <c r="BG16" s="75">
        <v>0</v>
      </c>
      <c r="BH16" s="75">
        <v>0</v>
      </c>
      <c r="BI16" s="75">
        <v>0</v>
      </c>
      <c r="BJ16" s="75">
        <v>0</v>
      </c>
      <c r="BK16" s="75">
        <v>0</v>
      </c>
      <c r="BL16" s="75">
        <v>0</v>
      </c>
      <c r="BM16" s="75">
        <v>0</v>
      </c>
      <c r="BN16" s="75">
        <v>0</v>
      </c>
      <c r="BO16" s="75">
        <v>0</v>
      </c>
      <c r="BR16" s="77" t="s">
        <v>5913</v>
      </c>
      <c r="BS16" s="75">
        <f>COUNTIFS($S:$S,1,$C:$C,BS$1)</f>
        <v>0</v>
      </c>
      <c r="BT16" s="75">
        <f>COUNTIFS($S:$S,1,$C:$C,BT$1)</f>
        <v>0</v>
      </c>
      <c r="BU16" s="75">
        <f>COUNTIFS($S:$S,1,$C:$C,BU$1)</f>
        <v>1</v>
      </c>
      <c r="BV16" s="75">
        <f>COUNTIFS($S:$S,1,$C:$C,BV$1)</f>
        <v>0</v>
      </c>
      <c r="BW16" s="75">
        <f>COUNTIFS($S:$S,1,$C:$C,BW$1)</f>
        <v>0</v>
      </c>
      <c r="BX16" s="75">
        <f>COUNTIFS($S:$S,1,$C:$C,BX$1)</f>
        <v>2</v>
      </c>
      <c r="BY16" s="75">
        <f>COUNTIFS($S:$S,1,$C:$C,BY$1)</f>
        <v>0</v>
      </c>
      <c r="BZ16" s="75">
        <f>COUNTIFS($S:$S,1,$C:$C,BZ$1)</f>
        <v>0</v>
      </c>
      <c r="CA16" s="75">
        <f>COUNTIFS($S:$S,1,$C:$C,CA$1)</f>
        <v>0</v>
      </c>
      <c r="CB16" s="75">
        <f>COUNTIFS($S:$S,1,$C:$C,CB$1)</f>
        <v>0</v>
      </c>
      <c r="CE16" s="77" t="s">
        <v>6685</v>
      </c>
      <c r="CF16" s="75">
        <f>CF53</f>
        <v>0</v>
      </c>
      <c r="CG16" s="75">
        <f>CG53</f>
        <v>0</v>
      </c>
      <c r="CH16" s="75">
        <f>CH53</f>
        <v>1</v>
      </c>
      <c r="CI16" s="75">
        <f>CI53</f>
        <v>0</v>
      </c>
      <c r="CJ16" s="75">
        <f>CJ53</f>
        <v>0</v>
      </c>
      <c r="CK16" s="75">
        <f>CK53</f>
        <v>2</v>
      </c>
      <c r="CL16" s="75">
        <f>CL53</f>
        <v>0</v>
      </c>
      <c r="CM16" s="75">
        <f>CM53</f>
        <v>1</v>
      </c>
      <c r="CN16" s="75">
        <f>CN53</f>
        <v>0</v>
      </c>
      <c r="CO16" s="75">
        <f>CO53</f>
        <v>0</v>
      </c>
      <c r="CP16" s="75">
        <v>1</v>
      </c>
      <c r="CQ16" s="75">
        <f t="shared" si="0"/>
        <v>4</v>
      </c>
      <c r="CR16" s="105">
        <f>CQ16/SUM($CQ$2:$CQ$18)</f>
        <v>2.6845637583892617E-2</v>
      </c>
      <c r="CT16" s="77" t="s">
        <v>6685</v>
      </c>
      <c r="CU16" s="75">
        <v>1</v>
      </c>
      <c r="CV16" s="232">
        <v>129240</v>
      </c>
      <c r="CW16" s="232">
        <v>13</v>
      </c>
    </row>
    <row r="17" spans="1:101" x14ac:dyDescent="0.35">
      <c r="A17" s="180">
        <v>29</v>
      </c>
      <c r="B17" s="180" t="s">
        <v>243</v>
      </c>
      <c r="C17" s="230">
        <v>2021</v>
      </c>
      <c r="D17" s="180">
        <v>0</v>
      </c>
      <c r="E17" s="75">
        <v>0</v>
      </c>
      <c r="F17" s="75">
        <v>0</v>
      </c>
      <c r="G17" s="75">
        <v>0</v>
      </c>
      <c r="H17" s="75">
        <v>0</v>
      </c>
      <c r="I17" s="75">
        <v>1</v>
      </c>
      <c r="J17" s="75">
        <v>0</v>
      </c>
      <c r="K17" s="75">
        <v>0</v>
      </c>
      <c r="L17" s="75">
        <v>0</v>
      </c>
      <c r="M17" s="75">
        <v>0</v>
      </c>
      <c r="N17" s="75">
        <v>0</v>
      </c>
      <c r="O17" s="75">
        <v>0</v>
      </c>
      <c r="P17" s="75">
        <v>0</v>
      </c>
      <c r="Q17" s="75">
        <v>0</v>
      </c>
      <c r="R17" s="75">
        <v>0</v>
      </c>
      <c r="S17" s="75">
        <v>0</v>
      </c>
      <c r="T17" s="75">
        <v>0</v>
      </c>
      <c r="U17" s="75">
        <v>0</v>
      </c>
      <c r="V17" s="75">
        <v>0</v>
      </c>
      <c r="W17" s="75">
        <v>0</v>
      </c>
      <c r="X17" s="75">
        <v>0</v>
      </c>
      <c r="Y17" s="75">
        <v>0</v>
      </c>
      <c r="Z17" s="75">
        <v>0</v>
      </c>
      <c r="AA17" s="75">
        <v>0</v>
      </c>
      <c r="AB17" s="75">
        <v>0</v>
      </c>
      <c r="AC17" s="75">
        <v>0</v>
      </c>
      <c r="AD17" s="75">
        <v>0</v>
      </c>
      <c r="AE17" s="75">
        <v>0</v>
      </c>
      <c r="AF17" s="75">
        <v>0</v>
      </c>
      <c r="AG17" s="75">
        <v>0</v>
      </c>
      <c r="AH17" s="75">
        <v>0</v>
      </c>
      <c r="AI17" s="75">
        <v>0</v>
      </c>
      <c r="AJ17" s="75">
        <v>0</v>
      </c>
      <c r="AK17" s="75">
        <v>0</v>
      </c>
      <c r="AL17" s="75">
        <v>0</v>
      </c>
      <c r="AM17" s="75">
        <v>0</v>
      </c>
      <c r="AN17" s="75">
        <v>0</v>
      </c>
      <c r="AO17" s="75">
        <v>0</v>
      </c>
      <c r="AP17" s="75">
        <v>0</v>
      </c>
      <c r="AQ17" s="75">
        <v>0</v>
      </c>
      <c r="AR17" s="75">
        <v>0</v>
      </c>
      <c r="AS17" s="75">
        <v>0</v>
      </c>
      <c r="AT17" s="75">
        <v>0</v>
      </c>
      <c r="AU17" s="75">
        <v>0</v>
      </c>
      <c r="AV17" s="75">
        <v>0</v>
      </c>
      <c r="AW17" s="75">
        <v>0</v>
      </c>
      <c r="AX17" s="75">
        <v>0</v>
      </c>
      <c r="AY17" s="75">
        <v>0</v>
      </c>
      <c r="AZ17" s="75">
        <v>0</v>
      </c>
      <c r="BA17" s="75">
        <v>0</v>
      </c>
      <c r="BB17" s="75">
        <v>0</v>
      </c>
      <c r="BC17" s="75">
        <v>0</v>
      </c>
      <c r="BD17" s="75">
        <v>0</v>
      </c>
      <c r="BE17" s="75">
        <v>0</v>
      </c>
      <c r="BF17" s="75">
        <v>0</v>
      </c>
      <c r="BG17" s="75">
        <v>0</v>
      </c>
      <c r="BH17" s="75">
        <v>0</v>
      </c>
      <c r="BI17" s="75">
        <v>0</v>
      </c>
      <c r="BJ17" s="75">
        <v>0</v>
      </c>
      <c r="BK17" s="75">
        <v>0</v>
      </c>
      <c r="BL17" s="75">
        <v>0</v>
      </c>
      <c r="BM17" s="75">
        <v>0</v>
      </c>
      <c r="BN17" s="75">
        <v>0</v>
      </c>
      <c r="BO17" s="75">
        <v>0</v>
      </c>
      <c r="BR17" s="77" t="s">
        <v>5900</v>
      </c>
      <c r="BS17" s="75">
        <f>COUNTIFS($T:$T,1,$C:$C,BS$1)</f>
        <v>1</v>
      </c>
      <c r="BT17" s="75">
        <f>COUNTIFS($T:$T,1,$C:$C,BT$1)</f>
        <v>2</v>
      </c>
      <c r="BU17" s="75">
        <f>COUNTIFS($T:$T,1,$C:$C,BU$1)</f>
        <v>2</v>
      </c>
      <c r="BV17" s="75">
        <f>COUNTIFS($T:$T,1,$C:$C,BV$1)</f>
        <v>2</v>
      </c>
      <c r="BW17" s="75">
        <f>COUNTIFS($T:$T,1,$C:$C,BW$1)</f>
        <v>1</v>
      </c>
      <c r="BX17" s="75">
        <f>COUNTIFS($T:$T,1,$C:$C,BX$1)</f>
        <v>6</v>
      </c>
      <c r="BY17" s="75">
        <f>COUNTIFS($T:$T,1,$C:$C,BY$1)</f>
        <v>1</v>
      </c>
      <c r="BZ17" s="75">
        <f>COUNTIFS($T:$T,1,$C:$C,BZ$1)</f>
        <v>1</v>
      </c>
      <c r="CA17" s="75">
        <f>COUNTIFS($T:$T,1,$C:$C,CA$1)</f>
        <v>1</v>
      </c>
      <c r="CB17" s="75">
        <f>COUNTIFS($T:$T,1,$C:$C,CB$1)</f>
        <v>0</v>
      </c>
      <c r="CE17" s="77" t="s">
        <v>5919</v>
      </c>
      <c r="CF17" s="75">
        <f>CF54+CF78+CF81+CF82</f>
        <v>0</v>
      </c>
      <c r="CG17" s="75">
        <f>CG54+CG78+CG81+CG82</f>
        <v>0</v>
      </c>
      <c r="CH17" s="75">
        <f>CH54+CH78+CH81+CH82</f>
        <v>1</v>
      </c>
      <c r="CI17" s="75">
        <f>CI54+CI78+CI81+CI82</f>
        <v>0</v>
      </c>
      <c r="CJ17" s="75">
        <f>CJ54+CJ78+CJ81+CJ82</f>
        <v>0</v>
      </c>
      <c r="CK17" s="75">
        <f>CK54+CK78+CK81+CK82</f>
        <v>3</v>
      </c>
      <c r="CL17" s="75">
        <f>CL54+CL78+CL81+CL82</f>
        <v>1</v>
      </c>
      <c r="CM17" s="75">
        <f>CM54+CM78+CM81+CM82</f>
        <v>0</v>
      </c>
      <c r="CN17" s="75">
        <f>CN54+CN78+CN81+CN82</f>
        <v>0</v>
      </c>
      <c r="CO17" s="75">
        <f>CO54+CO78+CO81+CO82</f>
        <v>3</v>
      </c>
      <c r="CP17" s="75">
        <v>4</v>
      </c>
      <c r="CQ17" s="75">
        <f t="shared" si="0"/>
        <v>8</v>
      </c>
      <c r="CR17" s="105">
        <f>CQ17/SUM($CQ$2:$CQ$18)</f>
        <v>5.3691275167785234E-2</v>
      </c>
      <c r="CT17" s="77" t="s">
        <v>5919</v>
      </c>
      <c r="CU17" s="75">
        <v>4</v>
      </c>
      <c r="CV17" s="232">
        <v>179945</v>
      </c>
      <c r="CW17" s="232">
        <v>35</v>
      </c>
    </row>
    <row r="18" spans="1:101" x14ac:dyDescent="0.35">
      <c r="A18" s="180">
        <v>30</v>
      </c>
      <c r="B18" s="180" t="s">
        <v>248</v>
      </c>
      <c r="C18" s="230">
        <v>2021</v>
      </c>
      <c r="D18" s="180">
        <v>1</v>
      </c>
      <c r="E18" s="75">
        <v>0</v>
      </c>
      <c r="F18" s="75">
        <v>0</v>
      </c>
      <c r="G18" s="75">
        <v>0</v>
      </c>
      <c r="H18" s="75">
        <v>0</v>
      </c>
      <c r="I18" s="75">
        <v>1</v>
      </c>
      <c r="J18" s="75">
        <v>0</v>
      </c>
      <c r="K18" s="75">
        <v>0</v>
      </c>
      <c r="L18" s="75">
        <v>0</v>
      </c>
      <c r="M18" s="75">
        <v>0</v>
      </c>
      <c r="N18" s="75">
        <v>0</v>
      </c>
      <c r="O18" s="75">
        <v>0</v>
      </c>
      <c r="P18" s="75">
        <v>0</v>
      </c>
      <c r="Q18" s="75">
        <v>0</v>
      </c>
      <c r="R18" s="75">
        <v>0</v>
      </c>
      <c r="S18" s="75">
        <v>0</v>
      </c>
      <c r="T18" s="75">
        <v>0</v>
      </c>
      <c r="U18" s="75">
        <v>0</v>
      </c>
      <c r="V18" s="75">
        <v>0</v>
      </c>
      <c r="W18" s="75">
        <v>0</v>
      </c>
      <c r="X18" s="75">
        <v>0</v>
      </c>
      <c r="Y18" s="75">
        <v>0</v>
      </c>
      <c r="Z18" s="75">
        <v>0</v>
      </c>
      <c r="AA18" s="75">
        <v>0</v>
      </c>
      <c r="AB18" s="75">
        <v>0</v>
      </c>
      <c r="AC18" s="75">
        <v>0</v>
      </c>
      <c r="AD18" s="75">
        <v>0</v>
      </c>
      <c r="AE18" s="75">
        <v>0</v>
      </c>
      <c r="AF18" s="75">
        <v>0</v>
      </c>
      <c r="AG18" s="75">
        <v>0</v>
      </c>
      <c r="AH18" s="75">
        <v>0</v>
      </c>
      <c r="AI18" s="75">
        <v>0</v>
      </c>
      <c r="AJ18" s="75">
        <v>0</v>
      </c>
      <c r="AK18" s="75">
        <v>0</v>
      </c>
      <c r="AL18" s="75">
        <v>0</v>
      </c>
      <c r="AM18" s="75">
        <v>0</v>
      </c>
      <c r="AN18" s="75">
        <v>0</v>
      </c>
      <c r="AO18" s="75">
        <v>0</v>
      </c>
      <c r="AP18" s="75">
        <v>0</v>
      </c>
      <c r="AQ18" s="75">
        <v>0</v>
      </c>
      <c r="AR18" s="75">
        <v>0</v>
      </c>
      <c r="AS18" s="75">
        <v>0</v>
      </c>
      <c r="AT18" s="75">
        <v>0</v>
      </c>
      <c r="AU18" s="75">
        <v>0</v>
      </c>
      <c r="AV18" s="75">
        <v>0</v>
      </c>
      <c r="AW18" s="75">
        <v>0</v>
      </c>
      <c r="AX18" s="75">
        <v>0</v>
      </c>
      <c r="AY18" s="75">
        <v>0</v>
      </c>
      <c r="AZ18" s="75">
        <v>0</v>
      </c>
      <c r="BA18" s="75">
        <v>0</v>
      </c>
      <c r="BB18" s="75">
        <v>0</v>
      </c>
      <c r="BC18" s="75">
        <v>0</v>
      </c>
      <c r="BD18" s="75">
        <v>0</v>
      </c>
      <c r="BE18" s="75">
        <v>0</v>
      </c>
      <c r="BF18" s="75">
        <v>0</v>
      </c>
      <c r="BG18" s="75">
        <v>0</v>
      </c>
      <c r="BH18" s="75">
        <v>0</v>
      </c>
      <c r="BI18" s="75">
        <v>0</v>
      </c>
      <c r="BJ18" s="75">
        <v>0</v>
      </c>
      <c r="BK18" s="75">
        <v>0</v>
      </c>
      <c r="BL18" s="75">
        <v>0</v>
      </c>
      <c r="BM18" s="75">
        <v>0</v>
      </c>
      <c r="BN18" s="75">
        <v>0</v>
      </c>
      <c r="BO18" s="75">
        <v>0</v>
      </c>
      <c r="BR18" s="77" t="s">
        <v>5873</v>
      </c>
      <c r="BS18" s="75">
        <f>COUNTIFS($U:$U,1,$C:$C,BS$1)</f>
        <v>0</v>
      </c>
      <c r="BT18" s="75">
        <f>COUNTIFS($U:$U,1,$C:$C,BT$1)</f>
        <v>0</v>
      </c>
      <c r="BU18" s="75">
        <f>COUNTIFS($U:$U,1,$C:$C,BU$1)</f>
        <v>0</v>
      </c>
      <c r="BV18" s="75">
        <f>COUNTIFS($U:$U,1,$C:$C,BV$1)</f>
        <v>0</v>
      </c>
      <c r="BW18" s="75">
        <f>COUNTIFS($U:$U,1,$C:$C,BW$1)</f>
        <v>0</v>
      </c>
      <c r="BX18" s="75">
        <f>COUNTIFS($U:$U,1,$C:$C,BX$1)</f>
        <v>1</v>
      </c>
      <c r="BY18" s="75">
        <f>COUNTIFS($U:$U,1,$C:$C,BY$1)</f>
        <v>0</v>
      </c>
      <c r="BZ18" s="75">
        <f>COUNTIFS($U:$U,1,$C:$C,BZ$1)</f>
        <v>0</v>
      </c>
      <c r="CA18" s="75">
        <f>COUNTIFS($U:$U,1,$C:$C,CA$1)</f>
        <v>0</v>
      </c>
      <c r="CB18" s="75">
        <f>COUNTIFS($U:$U,1,$C:$C,CB$1)</f>
        <v>0</v>
      </c>
      <c r="CE18" s="77" t="s">
        <v>6686</v>
      </c>
      <c r="CF18" s="75">
        <f>CF55</f>
        <v>0</v>
      </c>
      <c r="CG18" s="75">
        <f>CG55</f>
        <v>0</v>
      </c>
      <c r="CH18" s="75">
        <f>CH55</f>
        <v>0</v>
      </c>
      <c r="CI18" s="75">
        <f>CI55</f>
        <v>0</v>
      </c>
      <c r="CJ18" s="75">
        <f>CJ55</f>
        <v>0</v>
      </c>
      <c r="CK18" s="75">
        <f>CK55</f>
        <v>1</v>
      </c>
      <c r="CL18" s="75">
        <f>CL55</f>
        <v>1</v>
      </c>
      <c r="CM18" s="75">
        <f>CM55</f>
        <v>0</v>
      </c>
      <c r="CN18" s="75">
        <f>CN55</f>
        <v>0</v>
      </c>
      <c r="CO18" s="75">
        <f>CO55</f>
        <v>0</v>
      </c>
      <c r="CP18" s="75">
        <v>1</v>
      </c>
      <c r="CQ18" s="75">
        <f t="shared" si="0"/>
        <v>2</v>
      </c>
      <c r="CR18" s="105">
        <f>CQ18/SUM($CQ$2:$CQ$18)</f>
        <v>1.3422818791946308E-2</v>
      </c>
      <c r="CT18" s="77" t="s">
        <v>6686</v>
      </c>
      <c r="CU18" s="75">
        <v>1</v>
      </c>
      <c r="CV18" s="232">
        <v>77269</v>
      </c>
      <c r="CW18" s="232">
        <v>2</v>
      </c>
    </row>
    <row r="19" spans="1:101" x14ac:dyDescent="0.35">
      <c r="A19" s="180">
        <v>31</v>
      </c>
      <c r="B19" s="180" t="s">
        <v>252</v>
      </c>
      <c r="C19" s="230">
        <v>2017</v>
      </c>
      <c r="D19" s="180">
        <v>1</v>
      </c>
      <c r="E19" s="75">
        <v>0</v>
      </c>
      <c r="F19" s="75">
        <v>0</v>
      </c>
      <c r="G19" s="75">
        <v>0</v>
      </c>
      <c r="H19" s="75">
        <v>0</v>
      </c>
      <c r="I19" s="75">
        <v>0</v>
      </c>
      <c r="J19" s="75">
        <v>0</v>
      </c>
      <c r="K19" s="75">
        <v>0</v>
      </c>
      <c r="L19" s="75">
        <v>0</v>
      </c>
      <c r="M19" s="75">
        <v>0</v>
      </c>
      <c r="N19" s="75">
        <v>0</v>
      </c>
      <c r="O19" s="75">
        <v>0</v>
      </c>
      <c r="P19" s="75">
        <v>0</v>
      </c>
      <c r="Q19" s="75">
        <v>0</v>
      </c>
      <c r="R19" s="75">
        <v>0</v>
      </c>
      <c r="S19" s="75">
        <v>0</v>
      </c>
      <c r="T19" s="75">
        <v>0</v>
      </c>
      <c r="U19" s="75">
        <v>0</v>
      </c>
      <c r="V19" s="75">
        <v>0</v>
      </c>
      <c r="W19" s="75">
        <v>0</v>
      </c>
      <c r="X19" s="75">
        <v>0</v>
      </c>
      <c r="Y19" s="75">
        <v>0</v>
      </c>
      <c r="Z19" s="75">
        <v>0</v>
      </c>
      <c r="AA19" s="75">
        <v>0</v>
      </c>
      <c r="AB19" s="75">
        <v>0</v>
      </c>
      <c r="AC19" s="75">
        <v>0</v>
      </c>
      <c r="AD19" s="75">
        <v>0</v>
      </c>
      <c r="AE19" s="75">
        <v>0</v>
      </c>
      <c r="AF19" s="75">
        <v>0</v>
      </c>
      <c r="AG19" s="75">
        <v>0</v>
      </c>
      <c r="AH19" s="75">
        <v>0</v>
      </c>
      <c r="AI19" s="75">
        <v>0</v>
      </c>
      <c r="AJ19" s="75">
        <v>0</v>
      </c>
      <c r="AK19" s="75">
        <v>0</v>
      </c>
      <c r="AL19" s="75">
        <v>0</v>
      </c>
      <c r="AM19" s="75">
        <v>0</v>
      </c>
      <c r="AN19" s="75">
        <v>0</v>
      </c>
      <c r="AO19" s="75">
        <v>0</v>
      </c>
      <c r="AP19" s="75">
        <v>0</v>
      </c>
      <c r="AQ19" s="75">
        <v>0</v>
      </c>
      <c r="AR19" s="75">
        <v>0</v>
      </c>
      <c r="AS19" s="75">
        <v>0</v>
      </c>
      <c r="AT19" s="75">
        <v>0</v>
      </c>
      <c r="AU19" s="75">
        <v>0</v>
      </c>
      <c r="AV19" s="75">
        <v>0</v>
      </c>
      <c r="AW19" s="75">
        <v>0</v>
      </c>
      <c r="AX19" s="75">
        <v>0</v>
      </c>
      <c r="AY19" s="75">
        <v>0</v>
      </c>
      <c r="AZ19" s="75">
        <v>0</v>
      </c>
      <c r="BA19" s="75">
        <v>0</v>
      </c>
      <c r="BB19" s="75">
        <v>0</v>
      </c>
      <c r="BC19" s="75">
        <v>0</v>
      </c>
      <c r="BD19" s="75">
        <v>0</v>
      </c>
      <c r="BE19" s="75">
        <v>0</v>
      </c>
      <c r="BF19" s="75">
        <v>0</v>
      </c>
      <c r="BG19" s="75">
        <v>0</v>
      </c>
      <c r="BH19" s="75">
        <v>1</v>
      </c>
      <c r="BI19" s="75">
        <v>0</v>
      </c>
      <c r="BJ19" s="75">
        <v>0</v>
      </c>
      <c r="BK19" s="75">
        <v>0</v>
      </c>
      <c r="BL19" s="75">
        <v>0</v>
      </c>
      <c r="BM19" s="75">
        <v>0</v>
      </c>
      <c r="BN19" s="75">
        <v>0</v>
      </c>
      <c r="BO19" s="75">
        <v>0</v>
      </c>
      <c r="BR19" s="77" t="s">
        <v>5914</v>
      </c>
      <c r="BS19" s="75">
        <f>COUNTIFS($V:$V,1,$C:$C,BS$1)</f>
        <v>0</v>
      </c>
      <c r="BT19" s="75">
        <f>COUNTIFS($V:$V,1,$C:$C,BT$1)</f>
        <v>0</v>
      </c>
      <c r="BU19" s="75">
        <f>COUNTIFS($V:$V,1,$C:$C,BU$1)</f>
        <v>3</v>
      </c>
      <c r="BV19" s="75">
        <f>COUNTIFS($V:$V,1,$C:$C,BV$1)</f>
        <v>0</v>
      </c>
      <c r="BW19" s="75">
        <f>COUNTIFS($V:$V,1,$C:$C,BW$1)</f>
        <v>0</v>
      </c>
      <c r="BX19" s="75">
        <f>COUNTIFS($V:$V,1,$C:$C,BX$1)</f>
        <v>1</v>
      </c>
      <c r="BY19" s="75">
        <f>COUNTIFS($V:$V,1,$C:$C,BY$1)</f>
        <v>0</v>
      </c>
      <c r="BZ19" s="75">
        <f>COUNTIFS($V:$V,1,$C:$C,BZ$1)</f>
        <v>1</v>
      </c>
      <c r="CA19" s="75">
        <f>COUNTIFS($V:$V,1,$C:$C,CA$1)</f>
        <v>0</v>
      </c>
      <c r="CB19" s="75">
        <f>COUNTIFS($V:$V,1,$C:$C,CB$1)</f>
        <v>0</v>
      </c>
    </row>
    <row r="20" spans="1:101" x14ac:dyDescent="0.35">
      <c r="A20" s="180">
        <v>32</v>
      </c>
      <c r="B20" s="180" t="s">
        <v>258</v>
      </c>
      <c r="C20" s="230">
        <v>2019</v>
      </c>
      <c r="D20" s="180">
        <v>1</v>
      </c>
      <c r="E20" s="75">
        <v>0</v>
      </c>
      <c r="F20" s="75">
        <v>0</v>
      </c>
      <c r="G20" s="75">
        <v>0</v>
      </c>
      <c r="H20" s="75">
        <v>0</v>
      </c>
      <c r="I20" s="75">
        <v>0</v>
      </c>
      <c r="J20" s="75">
        <v>0</v>
      </c>
      <c r="K20" s="75">
        <v>0</v>
      </c>
      <c r="L20" s="75">
        <v>0</v>
      </c>
      <c r="M20" s="75">
        <v>0</v>
      </c>
      <c r="N20" s="75">
        <v>0</v>
      </c>
      <c r="O20" s="75">
        <v>0</v>
      </c>
      <c r="P20" s="75">
        <v>0</v>
      </c>
      <c r="Q20" s="75">
        <v>0</v>
      </c>
      <c r="R20" s="75">
        <v>0</v>
      </c>
      <c r="S20" s="75">
        <v>0</v>
      </c>
      <c r="T20" s="75">
        <v>1</v>
      </c>
      <c r="U20" s="75">
        <v>0</v>
      </c>
      <c r="V20" s="75">
        <v>0</v>
      </c>
      <c r="W20" s="75">
        <v>0</v>
      </c>
      <c r="X20" s="75">
        <v>0</v>
      </c>
      <c r="Y20" s="75">
        <v>0</v>
      </c>
      <c r="Z20" s="75">
        <v>0</v>
      </c>
      <c r="AA20" s="75">
        <v>0</v>
      </c>
      <c r="AB20" s="75">
        <v>0</v>
      </c>
      <c r="AC20" s="75">
        <v>0</v>
      </c>
      <c r="AD20" s="75">
        <v>0</v>
      </c>
      <c r="AE20" s="75">
        <v>0</v>
      </c>
      <c r="AF20" s="75">
        <v>0</v>
      </c>
      <c r="AG20" s="75">
        <v>0</v>
      </c>
      <c r="AH20" s="75">
        <v>0</v>
      </c>
      <c r="AI20" s="75">
        <v>0</v>
      </c>
      <c r="AJ20" s="75">
        <v>0</v>
      </c>
      <c r="AK20" s="75">
        <v>0</v>
      </c>
      <c r="AL20" s="75">
        <v>0</v>
      </c>
      <c r="AM20" s="75">
        <v>0</v>
      </c>
      <c r="AN20" s="75">
        <v>0</v>
      </c>
      <c r="AO20" s="75">
        <v>0</v>
      </c>
      <c r="AP20" s="75">
        <v>0</v>
      </c>
      <c r="AQ20" s="75">
        <v>0</v>
      </c>
      <c r="AR20" s="75">
        <v>0</v>
      </c>
      <c r="AS20" s="75">
        <v>0</v>
      </c>
      <c r="AT20" s="75">
        <v>0</v>
      </c>
      <c r="AU20" s="75">
        <v>0</v>
      </c>
      <c r="AV20" s="75">
        <v>0</v>
      </c>
      <c r="AW20" s="75">
        <v>0</v>
      </c>
      <c r="AX20" s="75">
        <v>0</v>
      </c>
      <c r="AY20" s="75">
        <v>0</v>
      </c>
      <c r="AZ20" s="75">
        <v>0</v>
      </c>
      <c r="BA20" s="75">
        <v>0</v>
      </c>
      <c r="BB20" s="75">
        <v>0</v>
      </c>
      <c r="BC20" s="75">
        <v>0</v>
      </c>
      <c r="BD20" s="75">
        <v>0</v>
      </c>
      <c r="BE20" s="75">
        <v>0</v>
      </c>
      <c r="BF20" s="75">
        <v>0</v>
      </c>
      <c r="BG20" s="75">
        <v>0</v>
      </c>
      <c r="BH20" s="75">
        <v>0</v>
      </c>
      <c r="BI20" s="75">
        <v>0</v>
      </c>
      <c r="BJ20" s="75">
        <v>0</v>
      </c>
      <c r="BK20" s="75">
        <v>0</v>
      </c>
      <c r="BL20" s="75">
        <v>0</v>
      </c>
      <c r="BM20" s="75">
        <v>0</v>
      </c>
      <c r="BN20" s="75">
        <v>0</v>
      </c>
      <c r="BO20" s="75">
        <v>0</v>
      </c>
      <c r="BR20" s="77" t="s">
        <v>5875</v>
      </c>
      <c r="BS20" s="75">
        <f>COUNTIFS($W:$W,1,$C:$C,BS$1)</f>
        <v>0</v>
      </c>
      <c r="BT20" s="75">
        <f>COUNTIFS($W:$W,1,$C:$C,BT$1)</f>
        <v>0</v>
      </c>
      <c r="BU20" s="75">
        <f>COUNTIFS($W:$W,1,$C:$C,BU$1)</f>
        <v>2</v>
      </c>
      <c r="BV20" s="75">
        <f>COUNTIFS($W:$W,1,$C:$C,BV$1)</f>
        <v>0</v>
      </c>
      <c r="BW20" s="75">
        <f>COUNTIFS($W:$W,1,$C:$C,BW$1)</f>
        <v>0</v>
      </c>
      <c r="BX20" s="75">
        <f>COUNTIFS($W:$W,1,$C:$C,BX$1)</f>
        <v>3</v>
      </c>
      <c r="BY20" s="75">
        <f>COUNTIFS($W:$W,1,$C:$C,BY$1)</f>
        <v>0</v>
      </c>
      <c r="BZ20" s="75">
        <f>COUNTIFS($W:$W,1,$C:$C,BZ$1)</f>
        <v>0</v>
      </c>
      <c r="CA20" s="75">
        <f>COUNTIFS($W:$W,1,$C:$C,CA$1)</f>
        <v>0</v>
      </c>
      <c r="CB20" s="75">
        <f>COUNTIFS($W:$W,1,$C:$C,CB$1)</f>
        <v>0</v>
      </c>
    </row>
    <row r="21" spans="1:101" x14ac:dyDescent="0.35">
      <c r="A21" s="180">
        <v>33</v>
      </c>
      <c r="B21" s="180" t="s">
        <v>264</v>
      </c>
      <c r="C21" s="230">
        <v>2021</v>
      </c>
      <c r="D21" s="180">
        <v>1</v>
      </c>
      <c r="E21" s="75">
        <v>0</v>
      </c>
      <c r="F21" s="75">
        <v>0</v>
      </c>
      <c r="G21" s="75">
        <v>0</v>
      </c>
      <c r="H21" s="75">
        <v>0</v>
      </c>
      <c r="I21" s="75">
        <v>0</v>
      </c>
      <c r="J21" s="75">
        <v>0</v>
      </c>
      <c r="K21" s="75">
        <v>0</v>
      </c>
      <c r="L21" s="75">
        <v>0</v>
      </c>
      <c r="M21" s="75">
        <v>0</v>
      </c>
      <c r="N21" s="75">
        <v>0</v>
      </c>
      <c r="O21" s="75">
        <v>0</v>
      </c>
      <c r="P21" s="75">
        <v>0</v>
      </c>
      <c r="Q21" s="75">
        <v>0</v>
      </c>
      <c r="R21" s="75">
        <v>0</v>
      </c>
      <c r="S21" s="75">
        <v>0</v>
      </c>
      <c r="T21" s="75">
        <v>0</v>
      </c>
      <c r="U21" s="75">
        <v>0</v>
      </c>
      <c r="V21" s="75">
        <v>1</v>
      </c>
      <c r="W21" s="75">
        <v>0</v>
      </c>
      <c r="X21" s="75">
        <v>0</v>
      </c>
      <c r="Y21" s="75">
        <v>0</v>
      </c>
      <c r="Z21" s="75">
        <v>0</v>
      </c>
      <c r="AA21" s="75">
        <v>0</v>
      </c>
      <c r="AB21" s="75">
        <v>0</v>
      </c>
      <c r="AC21" s="75">
        <v>0</v>
      </c>
      <c r="AD21" s="75">
        <v>0</v>
      </c>
      <c r="AE21" s="75">
        <v>0</v>
      </c>
      <c r="AF21" s="75">
        <v>0</v>
      </c>
      <c r="AG21" s="75">
        <v>0</v>
      </c>
      <c r="AH21" s="75">
        <v>0</v>
      </c>
      <c r="AI21" s="75">
        <v>0</v>
      </c>
      <c r="AJ21" s="75">
        <v>0</v>
      </c>
      <c r="AK21" s="75">
        <v>0</v>
      </c>
      <c r="AL21" s="75">
        <v>0</v>
      </c>
      <c r="AM21" s="75">
        <v>0</v>
      </c>
      <c r="AN21" s="75">
        <v>0</v>
      </c>
      <c r="AO21" s="75">
        <v>0</v>
      </c>
      <c r="AP21" s="75">
        <v>0</v>
      </c>
      <c r="AQ21" s="75">
        <v>0</v>
      </c>
      <c r="AR21" s="75">
        <v>0</v>
      </c>
      <c r="AS21" s="75">
        <v>0</v>
      </c>
      <c r="AT21" s="75">
        <v>0</v>
      </c>
      <c r="AU21" s="75">
        <v>0</v>
      </c>
      <c r="AV21" s="75">
        <v>0</v>
      </c>
      <c r="AW21" s="75">
        <v>0</v>
      </c>
      <c r="AX21" s="75">
        <v>0</v>
      </c>
      <c r="AY21" s="75">
        <v>0</v>
      </c>
      <c r="AZ21" s="75">
        <v>0</v>
      </c>
      <c r="BA21" s="75">
        <v>0</v>
      </c>
      <c r="BB21" s="75">
        <v>0</v>
      </c>
      <c r="BC21" s="75">
        <v>0</v>
      </c>
      <c r="BD21" s="75">
        <v>0</v>
      </c>
      <c r="BE21" s="75">
        <v>0</v>
      </c>
      <c r="BF21" s="75">
        <v>0</v>
      </c>
      <c r="BG21" s="75">
        <v>0</v>
      </c>
      <c r="BH21" s="75">
        <v>0</v>
      </c>
      <c r="BI21" s="75">
        <v>0</v>
      </c>
      <c r="BJ21" s="75">
        <v>0</v>
      </c>
      <c r="BK21" s="75">
        <v>0</v>
      </c>
      <c r="BL21" s="75">
        <v>0</v>
      </c>
      <c r="BM21" s="75">
        <v>0</v>
      </c>
      <c r="BN21" s="75">
        <v>0</v>
      </c>
      <c r="BO21" s="75">
        <v>0</v>
      </c>
      <c r="BR21" s="77" t="s">
        <v>5876</v>
      </c>
      <c r="BS21" s="75">
        <f>COUNTIFS($X:$X,1,$C:$C,BS$1)</f>
        <v>0</v>
      </c>
      <c r="BT21" s="75">
        <f>COUNTIFS($X:$X,1,$C:$C,BT$1)</f>
        <v>0</v>
      </c>
      <c r="BU21" s="75">
        <f>COUNTIFS($X:$X,1,$C:$C,BU$1)</f>
        <v>1</v>
      </c>
      <c r="BV21" s="75">
        <f>COUNTIFS($X:$X,1,$C:$C,BV$1)</f>
        <v>1</v>
      </c>
      <c r="BW21" s="75">
        <f>COUNTIFS($X:$X,1,$C:$C,BW$1)</f>
        <v>0</v>
      </c>
      <c r="BX21" s="75">
        <f>COUNTIFS($X:$X,1,$C:$C,BX$1)</f>
        <v>1</v>
      </c>
      <c r="BY21" s="75">
        <f>COUNTIFS($X:$X,1,$C:$C,BY$1)</f>
        <v>0</v>
      </c>
      <c r="BZ21" s="75">
        <f>COUNTIFS($X:$X,1,$C:$C,BZ$1)</f>
        <v>0</v>
      </c>
      <c r="CA21" s="75">
        <f>COUNTIFS($X:$X,1,$C:$C,CA$1)</f>
        <v>0</v>
      </c>
      <c r="CB21" s="75">
        <f>COUNTIFS($X:$X,1,$C:$C,CB$1)</f>
        <v>0</v>
      </c>
      <c r="CE21" s="77" t="s">
        <v>6690</v>
      </c>
      <c r="CF21" s="77">
        <v>2014</v>
      </c>
      <c r="CG21" s="77">
        <v>2015</v>
      </c>
      <c r="CH21" s="77">
        <v>2016</v>
      </c>
      <c r="CI21" s="77">
        <v>2017</v>
      </c>
      <c r="CJ21" s="77">
        <v>2018</v>
      </c>
      <c r="CK21" s="77">
        <v>2019</v>
      </c>
      <c r="CL21" s="77">
        <v>2020</v>
      </c>
      <c r="CM21" s="77">
        <v>2021</v>
      </c>
      <c r="CN21" s="77">
        <v>2022</v>
      </c>
      <c r="CO21" s="77">
        <v>2023</v>
      </c>
    </row>
    <row r="22" spans="1:101" x14ac:dyDescent="0.35">
      <c r="A22" s="180">
        <v>34</v>
      </c>
      <c r="B22" s="180" t="s">
        <v>270</v>
      </c>
      <c r="C22" s="230">
        <v>2017</v>
      </c>
      <c r="D22" s="180">
        <v>1</v>
      </c>
      <c r="E22" s="75">
        <v>0</v>
      </c>
      <c r="F22" s="75">
        <v>0</v>
      </c>
      <c r="G22" s="75">
        <v>0</v>
      </c>
      <c r="H22" s="75">
        <v>0</v>
      </c>
      <c r="I22" s="75">
        <v>0</v>
      </c>
      <c r="J22" s="75">
        <v>0</v>
      </c>
      <c r="K22" s="75">
        <v>0</v>
      </c>
      <c r="L22" s="75">
        <v>0</v>
      </c>
      <c r="M22" s="75">
        <v>0</v>
      </c>
      <c r="N22" s="75">
        <v>0</v>
      </c>
      <c r="O22" s="75">
        <v>0</v>
      </c>
      <c r="P22" s="75">
        <v>0</v>
      </c>
      <c r="Q22" s="75">
        <v>0</v>
      </c>
      <c r="R22" s="75">
        <v>0</v>
      </c>
      <c r="S22" s="75">
        <v>0</v>
      </c>
      <c r="T22" s="75">
        <v>0</v>
      </c>
      <c r="U22" s="75">
        <v>0</v>
      </c>
      <c r="V22" s="75">
        <v>0</v>
      </c>
      <c r="W22" s="75">
        <v>0</v>
      </c>
      <c r="X22" s="75">
        <v>0</v>
      </c>
      <c r="Y22" s="75">
        <v>0</v>
      </c>
      <c r="Z22" s="75">
        <v>0</v>
      </c>
      <c r="AA22" s="75">
        <v>0</v>
      </c>
      <c r="AB22" s="75">
        <v>0</v>
      </c>
      <c r="AC22" s="75">
        <v>0</v>
      </c>
      <c r="AD22" s="75">
        <v>0</v>
      </c>
      <c r="AE22" s="75">
        <v>0</v>
      </c>
      <c r="AF22" s="75">
        <v>0</v>
      </c>
      <c r="AG22" s="75">
        <v>0</v>
      </c>
      <c r="AH22" s="75">
        <v>0</v>
      </c>
      <c r="AI22" s="75">
        <v>0</v>
      </c>
      <c r="AJ22" s="75">
        <v>0</v>
      </c>
      <c r="AK22" s="75">
        <v>0</v>
      </c>
      <c r="AL22" s="75">
        <v>0</v>
      </c>
      <c r="AM22" s="75">
        <v>0</v>
      </c>
      <c r="AN22" s="75">
        <v>0</v>
      </c>
      <c r="AO22" s="75">
        <v>0</v>
      </c>
      <c r="AP22" s="75">
        <v>0</v>
      </c>
      <c r="AQ22" s="75">
        <v>0</v>
      </c>
      <c r="AR22" s="75">
        <v>0</v>
      </c>
      <c r="AS22" s="75">
        <v>0</v>
      </c>
      <c r="AT22" s="75">
        <v>0</v>
      </c>
      <c r="AU22" s="75">
        <v>0</v>
      </c>
      <c r="AV22" s="75">
        <v>0</v>
      </c>
      <c r="AW22" s="75">
        <v>0</v>
      </c>
      <c r="AX22" s="75">
        <v>0</v>
      </c>
      <c r="AY22" s="75">
        <v>0</v>
      </c>
      <c r="AZ22" s="75">
        <v>0</v>
      </c>
      <c r="BA22" s="75">
        <v>0</v>
      </c>
      <c r="BB22" s="75">
        <v>0</v>
      </c>
      <c r="BC22" s="75">
        <v>0</v>
      </c>
      <c r="BD22" s="75">
        <v>0</v>
      </c>
      <c r="BE22" s="75">
        <v>0</v>
      </c>
      <c r="BF22" s="75">
        <v>0</v>
      </c>
      <c r="BG22" s="75">
        <v>0</v>
      </c>
      <c r="BH22" s="75">
        <v>0</v>
      </c>
      <c r="BI22" s="75">
        <v>0</v>
      </c>
      <c r="BJ22" s="75">
        <v>0</v>
      </c>
      <c r="BK22" s="75">
        <v>0</v>
      </c>
      <c r="BL22" s="75">
        <v>0</v>
      </c>
      <c r="BM22" s="75">
        <v>0</v>
      </c>
      <c r="BN22" s="75">
        <v>0</v>
      </c>
      <c r="BO22" s="75">
        <v>1</v>
      </c>
      <c r="BR22" s="77" t="s">
        <v>5877</v>
      </c>
      <c r="BS22" s="75">
        <f>COUNTIFS($Y:$Y,1,$C:$C,BS$1)</f>
        <v>0</v>
      </c>
      <c r="BT22" s="75">
        <f>COUNTIFS($Y:$Y,1,$C:$C,BT$1)</f>
        <v>0</v>
      </c>
      <c r="BU22" s="75">
        <f>COUNTIFS($Y:$Y,1,$C:$C,BU$1)</f>
        <v>0</v>
      </c>
      <c r="BV22" s="75">
        <f>COUNTIFS($Y:$Y,1,$C:$C,BV$1)</f>
        <v>0</v>
      </c>
      <c r="BW22" s="75">
        <f>COUNTIFS($Y:$Y,1,$C:$C,BW$1)</f>
        <v>0</v>
      </c>
      <c r="BX22" s="75">
        <f>COUNTIFS($Y:$Y,1,$C:$C,BX$1)</f>
        <v>1</v>
      </c>
      <c r="BY22" s="75">
        <f>COUNTIFS($Y:$Y,1,$C:$C,BY$1)</f>
        <v>0</v>
      </c>
      <c r="BZ22" s="75">
        <f>COUNTIFS($Y:$Y,1,$C:$C,BZ$1)</f>
        <v>0</v>
      </c>
      <c r="CA22" s="75">
        <f>COUNTIFS($Y:$Y,1,$C:$C,CA$1)</f>
        <v>0</v>
      </c>
      <c r="CB22" s="75">
        <f>COUNTIFS($Y:$Y,1,$C:$C,CB$1)</f>
        <v>0</v>
      </c>
      <c r="CE22" s="77" t="s">
        <v>5119</v>
      </c>
      <c r="CF22" s="75">
        <f>COUNTIFS($E:$E,1,$C:$C,CF$1)</f>
        <v>0</v>
      </c>
      <c r="CG22" s="75">
        <f>COUNTIFS($E:$E,1,$C:$C,CG$1)</f>
        <v>0</v>
      </c>
      <c r="CH22" s="75">
        <f>COUNTIFS($E:$E,1,$C:$C,CH$1)</f>
        <v>0</v>
      </c>
      <c r="CI22" s="75">
        <f>COUNTIFS($E:$E,1,$C:$C,CI$1)</f>
        <v>0</v>
      </c>
      <c r="CJ22" s="75">
        <f>COUNTIFS($E:$E,1,$C:$C,CJ$1)</f>
        <v>0</v>
      </c>
      <c r="CK22" s="75">
        <f>COUNTIFS($E:$E,1,$C:$C,CK$1)</f>
        <v>1</v>
      </c>
      <c r="CL22" s="75">
        <f>COUNTIFS($E:$E,1,$C:$C,CL$1)</f>
        <v>0</v>
      </c>
      <c r="CM22" s="75">
        <f>COUNTIFS($E:$E,1,$C:$C,CM$1)</f>
        <v>0</v>
      </c>
      <c r="CN22" s="75">
        <f>COUNTIFS($E:$E,1,$C:$C,CN$1)</f>
        <v>0</v>
      </c>
      <c r="CO22" s="75">
        <f>COUNTIFS($E:$E,1,$C:$C,CO$1)</f>
        <v>0</v>
      </c>
    </row>
    <row r="23" spans="1:101" x14ac:dyDescent="0.35">
      <c r="A23" s="180">
        <v>36</v>
      </c>
      <c r="B23" s="180" t="s">
        <v>280</v>
      </c>
      <c r="C23" s="230">
        <v>2019</v>
      </c>
      <c r="D23" s="180">
        <v>1</v>
      </c>
      <c r="E23" s="75">
        <v>0</v>
      </c>
      <c r="F23" s="75">
        <v>0</v>
      </c>
      <c r="G23" s="75">
        <v>0</v>
      </c>
      <c r="H23" s="75">
        <v>0</v>
      </c>
      <c r="I23" s="75">
        <v>0</v>
      </c>
      <c r="J23" s="75">
        <v>0</v>
      </c>
      <c r="K23" s="75">
        <v>0</v>
      </c>
      <c r="L23" s="75">
        <v>0</v>
      </c>
      <c r="M23" s="75">
        <v>0</v>
      </c>
      <c r="N23" s="75">
        <v>0</v>
      </c>
      <c r="O23" s="75">
        <v>0</v>
      </c>
      <c r="P23" s="75">
        <v>0</v>
      </c>
      <c r="Q23" s="75">
        <v>0</v>
      </c>
      <c r="R23" s="75">
        <v>0</v>
      </c>
      <c r="S23" s="75">
        <v>1</v>
      </c>
      <c r="T23" s="75">
        <v>1</v>
      </c>
      <c r="U23" s="75">
        <v>0</v>
      </c>
      <c r="V23" s="75">
        <v>0</v>
      </c>
      <c r="W23" s="75">
        <v>0</v>
      </c>
      <c r="X23" s="75">
        <v>0</v>
      </c>
      <c r="Y23" s="75">
        <v>0</v>
      </c>
      <c r="Z23" s="75">
        <v>1</v>
      </c>
      <c r="AA23" s="75">
        <v>0</v>
      </c>
      <c r="AB23" s="75">
        <v>0</v>
      </c>
      <c r="AC23" s="75">
        <v>0</v>
      </c>
      <c r="AD23" s="75">
        <v>0</v>
      </c>
      <c r="AE23" s="75">
        <v>0</v>
      </c>
      <c r="AF23" s="75">
        <v>0</v>
      </c>
      <c r="AG23" s="75">
        <v>0</v>
      </c>
      <c r="AH23" s="75">
        <v>0</v>
      </c>
      <c r="AI23" s="75">
        <v>0</v>
      </c>
      <c r="AJ23" s="75">
        <v>0</v>
      </c>
      <c r="AK23" s="75">
        <v>0</v>
      </c>
      <c r="AL23" s="75">
        <v>0</v>
      </c>
      <c r="AM23" s="75">
        <v>0</v>
      </c>
      <c r="AN23" s="75">
        <v>0</v>
      </c>
      <c r="AO23" s="75">
        <v>0</v>
      </c>
      <c r="AP23" s="75">
        <v>0</v>
      </c>
      <c r="AQ23" s="75">
        <v>0</v>
      </c>
      <c r="AR23" s="75">
        <v>0</v>
      </c>
      <c r="AS23" s="75">
        <v>0</v>
      </c>
      <c r="AT23" s="75">
        <v>0</v>
      </c>
      <c r="AU23" s="75">
        <v>0</v>
      </c>
      <c r="AV23" s="75">
        <v>0</v>
      </c>
      <c r="AW23" s="75">
        <v>0</v>
      </c>
      <c r="AX23" s="75">
        <v>0</v>
      </c>
      <c r="AY23" s="75">
        <v>1</v>
      </c>
      <c r="AZ23" s="75">
        <v>1</v>
      </c>
      <c r="BA23" s="75">
        <v>0</v>
      </c>
      <c r="BB23" s="75">
        <v>0</v>
      </c>
      <c r="BC23" s="75">
        <v>1</v>
      </c>
      <c r="BD23" s="75">
        <v>0</v>
      </c>
      <c r="BE23" s="75">
        <v>0</v>
      </c>
      <c r="BF23" s="75">
        <v>0</v>
      </c>
      <c r="BG23" s="75">
        <v>0</v>
      </c>
      <c r="BH23" s="75">
        <v>0</v>
      </c>
      <c r="BI23" s="75">
        <v>0</v>
      </c>
      <c r="BJ23" s="75">
        <v>0</v>
      </c>
      <c r="BK23" s="75">
        <v>0</v>
      </c>
      <c r="BL23" s="75">
        <v>0</v>
      </c>
      <c r="BM23" s="75">
        <v>0</v>
      </c>
      <c r="BN23" s="75">
        <v>0</v>
      </c>
      <c r="BO23" s="75">
        <v>0</v>
      </c>
      <c r="BR23" s="77" t="s">
        <v>5079</v>
      </c>
      <c r="BS23" s="75">
        <f>COUNTIFS($Z:$Z,1,$C:$C,BS$1)</f>
        <v>0</v>
      </c>
      <c r="BT23" s="75">
        <f>COUNTIFS($Z:$Z,1,$C:$C,BT$1)</f>
        <v>0</v>
      </c>
      <c r="BU23" s="75">
        <f>COUNTIFS($Z:$Z,1,$C:$C,BU$1)</f>
        <v>1</v>
      </c>
      <c r="BV23" s="75">
        <f>COUNTIFS($Z:$Z,1,$C:$C,BV$1)</f>
        <v>1</v>
      </c>
      <c r="BW23" s="75">
        <f>COUNTIFS($Z:$Z,1,$C:$C,BW$1)</f>
        <v>0</v>
      </c>
      <c r="BX23" s="75">
        <f>COUNTIFS($Z:$Z,1,$C:$C,BX$1)</f>
        <v>3</v>
      </c>
      <c r="BY23" s="75">
        <f>COUNTIFS($Z:$Z,1,$C:$C,BY$1)</f>
        <v>1</v>
      </c>
      <c r="BZ23" s="75">
        <f>COUNTIFS($Z:$Z,1,$C:$C,BZ$1)</f>
        <v>0</v>
      </c>
      <c r="CA23" s="75">
        <f>COUNTIFS($Z:$Z,1,$C:$C,CA$1)</f>
        <v>0</v>
      </c>
      <c r="CB23" s="75">
        <f>COUNTIFS($Z:$Z,1,$C:$C,CB$1)</f>
        <v>0</v>
      </c>
      <c r="CE23" s="77" t="s">
        <v>5901</v>
      </c>
      <c r="CF23" s="75">
        <f>COUNTIFS($F:$F,1,$C:$C,CF$1)</f>
        <v>0</v>
      </c>
      <c r="CG23" s="75">
        <f>COUNTIFS($F:$F,1,$C:$C,CG$1)</f>
        <v>0</v>
      </c>
      <c r="CH23" s="75">
        <f>COUNTIFS($F:$F,1,$C:$C,CH$1)</f>
        <v>0</v>
      </c>
      <c r="CI23" s="75">
        <f>COUNTIFS($F:$F,1,$C:$C,CI$1)</f>
        <v>0</v>
      </c>
      <c r="CJ23" s="75">
        <f>COUNTIFS($F:$F,1,$C:$C,CJ$1)</f>
        <v>0</v>
      </c>
      <c r="CK23" s="75">
        <f>COUNTIFS($F:$F,1,$C:$C,CK$1)</f>
        <v>1</v>
      </c>
      <c r="CL23" s="75">
        <f>COUNTIFS($F:$F,1,$C:$C,CL$1)</f>
        <v>0</v>
      </c>
      <c r="CM23" s="75">
        <f>COUNTIFS($F:$F,1,$C:$C,CM$1)</f>
        <v>0</v>
      </c>
      <c r="CN23" s="75">
        <f>COUNTIFS($F:$F,1,$C:$C,CN$1)</f>
        <v>0</v>
      </c>
      <c r="CO23" s="75">
        <f>COUNTIFS($F:$F,1,$C:$C,CO$1)</f>
        <v>0</v>
      </c>
    </row>
    <row r="24" spans="1:101" x14ac:dyDescent="0.35">
      <c r="A24" s="180">
        <v>38</v>
      </c>
      <c r="B24" s="180" t="s">
        <v>292</v>
      </c>
      <c r="C24" s="230" t="s">
        <v>295</v>
      </c>
      <c r="D24" s="180">
        <v>1</v>
      </c>
      <c r="E24" s="75">
        <v>0</v>
      </c>
      <c r="F24" s="75">
        <v>0</v>
      </c>
      <c r="G24" s="75">
        <v>0</v>
      </c>
      <c r="H24" s="75">
        <v>0</v>
      </c>
      <c r="I24" s="75">
        <v>0</v>
      </c>
      <c r="J24" s="75">
        <v>0</v>
      </c>
      <c r="K24" s="75">
        <v>0</v>
      </c>
      <c r="L24" s="75">
        <v>0</v>
      </c>
      <c r="M24" s="75">
        <v>0</v>
      </c>
      <c r="N24" s="75">
        <v>0</v>
      </c>
      <c r="O24" s="75">
        <v>0</v>
      </c>
      <c r="P24" s="75">
        <v>0</v>
      </c>
      <c r="Q24" s="75">
        <v>0</v>
      </c>
      <c r="R24" s="75">
        <v>0</v>
      </c>
      <c r="S24" s="75">
        <v>0</v>
      </c>
      <c r="T24" s="75">
        <v>1</v>
      </c>
      <c r="U24" s="75">
        <v>0</v>
      </c>
      <c r="V24" s="75">
        <v>0</v>
      </c>
      <c r="W24" s="75">
        <v>0</v>
      </c>
      <c r="X24" s="75">
        <v>0</v>
      </c>
      <c r="Y24" s="75">
        <v>0</v>
      </c>
      <c r="Z24" s="75">
        <v>0</v>
      </c>
      <c r="AA24" s="75">
        <v>0</v>
      </c>
      <c r="AB24" s="75">
        <v>0</v>
      </c>
      <c r="AC24" s="75">
        <v>0</v>
      </c>
      <c r="AD24" s="75">
        <v>0</v>
      </c>
      <c r="AE24" s="75">
        <v>0</v>
      </c>
      <c r="AF24" s="75">
        <v>0</v>
      </c>
      <c r="AG24" s="75">
        <v>0</v>
      </c>
      <c r="AH24" s="75">
        <v>0</v>
      </c>
      <c r="AI24" s="75">
        <v>0</v>
      </c>
      <c r="AJ24" s="75">
        <v>0</v>
      </c>
      <c r="AK24" s="75">
        <v>0</v>
      </c>
      <c r="AL24" s="75">
        <v>0</v>
      </c>
      <c r="AM24" s="75">
        <v>0</v>
      </c>
      <c r="AN24" s="75">
        <v>0</v>
      </c>
      <c r="AO24" s="75">
        <v>0</v>
      </c>
      <c r="AP24" s="75">
        <v>0</v>
      </c>
      <c r="AQ24" s="75">
        <v>0</v>
      </c>
      <c r="AR24" s="75">
        <v>0</v>
      </c>
      <c r="AS24" s="75">
        <v>0</v>
      </c>
      <c r="AT24" s="75">
        <v>0</v>
      </c>
      <c r="AU24" s="75">
        <v>0</v>
      </c>
      <c r="AV24" s="75">
        <v>0</v>
      </c>
      <c r="AW24" s="75">
        <v>0</v>
      </c>
      <c r="AX24" s="75">
        <v>0</v>
      </c>
      <c r="AY24" s="75">
        <v>0</v>
      </c>
      <c r="AZ24" s="75">
        <v>0</v>
      </c>
      <c r="BA24" s="75">
        <v>0</v>
      </c>
      <c r="BB24" s="75">
        <v>0</v>
      </c>
      <c r="BC24" s="75">
        <v>0</v>
      </c>
      <c r="BD24" s="75">
        <v>0</v>
      </c>
      <c r="BE24" s="75">
        <v>0</v>
      </c>
      <c r="BF24" s="75">
        <v>0</v>
      </c>
      <c r="BG24" s="75">
        <v>0</v>
      </c>
      <c r="BH24" s="75">
        <v>0</v>
      </c>
      <c r="BI24" s="75">
        <v>0</v>
      </c>
      <c r="BJ24" s="75">
        <v>0</v>
      </c>
      <c r="BK24" s="75">
        <v>0</v>
      </c>
      <c r="BL24" s="75">
        <v>0</v>
      </c>
      <c r="BM24" s="75">
        <v>0</v>
      </c>
      <c r="BN24" s="75">
        <v>0</v>
      </c>
      <c r="BO24" s="75">
        <v>0</v>
      </c>
      <c r="BR24" s="77" t="s">
        <v>5895</v>
      </c>
      <c r="BS24" s="75">
        <f>COUNTIFS($AA:$AA,1,$C:$C,BS$1)</f>
        <v>0</v>
      </c>
      <c r="BT24" s="75">
        <f>COUNTIFS($AA:$AA,1,$C:$C,BT$1)</f>
        <v>0</v>
      </c>
      <c r="BU24" s="75">
        <f>COUNTIFS($AA:$AA,1,$C:$C,BU$1)</f>
        <v>0</v>
      </c>
      <c r="BV24" s="75">
        <f>COUNTIFS($AA:$AA,1,$C:$C,BV$1)</f>
        <v>0</v>
      </c>
      <c r="BW24" s="75">
        <f>COUNTIFS($AA:$AA,1,$C:$C,BW$1)</f>
        <v>0</v>
      </c>
      <c r="BX24" s="75">
        <f>COUNTIFS($AA:$AA,1,$C:$C,BX$1)</f>
        <v>1</v>
      </c>
      <c r="BY24" s="75">
        <f>COUNTIFS($AA:$AA,1,$C:$C,BY$1)</f>
        <v>0</v>
      </c>
      <c r="BZ24" s="75">
        <f>COUNTIFS($AA:$AA,1,$C:$C,BZ$1)</f>
        <v>0</v>
      </c>
      <c r="CA24" s="75">
        <f>COUNTIFS($AA:$AA,1,$C:$C,CA$1)</f>
        <v>0</v>
      </c>
      <c r="CB24" s="75">
        <f>COUNTIFS($AA:$AA,1,$C:$C,CB$1)</f>
        <v>0</v>
      </c>
      <c r="CE24" s="77" t="s">
        <v>5896</v>
      </c>
      <c r="CF24" s="75">
        <f>COUNTIFS($G:$G,1,$C:$C,CF$1)</f>
        <v>0</v>
      </c>
      <c r="CG24" s="75">
        <f>COUNTIFS($G:$G,1,$C:$C,CG$1)</f>
        <v>0</v>
      </c>
      <c r="CH24" s="75">
        <f>COUNTIFS($G:$G,1,$C:$C,CH$1)</f>
        <v>0</v>
      </c>
      <c r="CI24" s="75">
        <f>COUNTIFS($G:$G,1,$C:$C,CI$1)</f>
        <v>0</v>
      </c>
      <c r="CJ24" s="75">
        <f>COUNTIFS($G:$G,1,$C:$C,CJ$1)</f>
        <v>0</v>
      </c>
      <c r="CK24" s="75">
        <f>COUNTIFS($G:$G,1,$C:$C,CK$1)</f>
        <v>0</v>
      </c>
      <c r="CL24" s="75">
        <f>COUNTIFS($G:$G,1,$C:$C,CL$1)</f>
        <v>1</v>
      </c>
      <c r="CM24" s="75">
        <f>COUNTIFS($G:$G,1,$C:$C,CM$1)</f>
        <v>0</v>
      </c>
      <c r="CN24" s="75">
        <f>COUNTIFS($G:$G,1,$C:$C,CN$1)</f>
        <v>0</v>
      </c>
      <c r="CO24" s="75">
        <f>COUNTIFS($G:$G,1,$C:$C,CO$1)</f>
        <v>0</v>
      </c>
    </row>
    <row r="25" spans="1:101" x14ac:dyDescent="0.35">
      <c r="A25" s="180">
        <v>39</v>
      </c>
      <c r="B25" s="180" t="s">
        <v>300</v>
      </c>
      <c r="C25" s="230" t="s">
        <v>302</v>
      </c>
      <c r="D25" s="180">
        <v>1</v>
      </c>
      <c r="E25" s="75">
        <v>0</v>
      </c>
      <c r="F25" s="75">
        <v>0</v>
      </c>
      <c r="G25" s="75">
        <v>0</v>
      </c>
      <c r="H25" s="75">
        <v>1</v>
      </c>
      <c r="I25" s="75">
        <v>1</v>
      </c>
      <c r="J25" s="75">
        <v>0</v>
      </c>
      <c r="K25" s="75">
        <v>1</v>
      </c>
      <c r="L25" s="75">
        <v>0</v>
      </c>
      <c r="M25" s="75">
        <v>1</v>
      </c>
      <c r="N25" s="75">
        <v>1</v>
      </c>
      <c r="O25" s="75">
        <v>1</v>
      </c>
      <c r="P25" s="75">
        <v>1</v>
      </c>
      <c r="Q25" s="75">
        <v>1</v>
      </c>
      <c r="R25" s="75">
        <v>1</v>
      </c>
      <c r="S25" s="75">
        <v>1</v>
      </c>
      <c r="T25" s="75">
        <v>1</v>
      </c>
      <c r="U25" s="75">
        <v>1</v>
      </c>
      <c r="V25" s="75">
        <v>1</v>
      </c>
      <c r="W25" s="75">
        <v>1</v>
      </c>
      <c r="X25" s="75">
        <v>1</v>
      </c>
      <c r="Y25" s="75">
        <v>1</v>
      </c>
      <c r="Z25" s="75">
        <v>1</v>
      </c>
      <c r="AA25" s="75">
        <v>0</v>
      </c>
      <c r="AB25" s="75">
        <v>1</v>
      </c>
      <c r="AC25" s="75">
        <v>1</v>
      </c>
      <c r="AD25" s="75">
        <v>1</v>
      </c>
      <c r="AE25" s="75">
        <v>1</v>
      </c>
      <c r="AF25" s="75">
        <v>0</v>
      </c>
      <c r="AG25" s="75">
        <v>0</v>
      </c>
      <c r="AH25" s="75">
        <v>1</v>
      </c>
      <c r="AI25" s="75">
        <v>1</v>
      </c>
      <c r="AJ25" s="75">
        <v>1</v>
      </c>
      <c r="AK25" s="75">
        <v>0</v>
      </c>
      <c r="AL25" s="75">
        <v>1</v>
      </c>
      <c r="AM25" s="75">
        <v>1</v>
      </c>
      <c r="AN25" s="75">
        <v>1</v>
      </c>
      <c r="AO25" s="75">
        <v>0</v>
      </c>
      <c r="AP25" s="75">
        <v>0</v>
      </c>
      <c r="AQ25" s="75">
        <v>0</v>
      </c>
      <c r="AR25" s="75">
        <v>0</v>
      </c>
      <c r="AS25" s="75">
        <v>0</v>
      </c>
      <c r="AT25" s="75">
        <v>0</v>
      </c>
      <c r="AU25" s="75">
        <v>1</v>
      </c>
      <c r="AV25" s="75">
        <v>1</v>
      </c>
      <c r="AW25" s="75">
        <v>1</v>
      </c>
      <c r="AX25" s="75">
        <v>1</v>
      </c>
      <c r="AY25" s="75">
        <v>1</v>
      </c>
      <c r="AZ25" s="75">
        <v>1</v>
      </c>
      <c r="BA25" s="75">
        <v>1</v>
      </c>
      <c r="BB25" s="75">
        <v>1</v>
      </c>
      <c r="BC25" s="75">
        <v>1</v>
      </c>
      <c r="BD25" s="75">
        <v>1</v>
      </c>
      <c r="BE25" s="75">
        <v>0</v>
      </c>
      <c r="BF25" s="75">
        <v>0</v>
      </c>
      <c r="BG25" s="75">
        <v>0</v>
      </c>
      <c r="BH25" s="75">
        <v>0</v>
      </c>
      <c r="BI25" s="75">
        <v>1</v>
      </c>
      <c r="BJ25" s="75">
        <v>1</v>
      </c>
      <c r="BK25" s="75">
        <v>2</v>
      </c>
      <c r="BL25" s="75">
        <v>2</v>
      </c>
      <c r="BM25" s="75">
        <v>1</v>
      </c>
      <c r="BN25" s="75">
        <v>1</v>
      </c>
      <c r="BO25" s="75">
        <v>1</v>
      </c>
      <c r="BR25" s="77" t="s">
        <v>5085</v>
      </c>
      <c r="BS25" s="75">
        <f>COUNTIFS($AB:$AB,1,$C:$C,BS$1)</f>
        <v>0</v>
      </c>
      <c r="BT25" s="75">
        <f>COUNTIFS($AB:$AB,1,$C:$C,BT$1)</f>
        <v>0</v>
      </c>
      <c r="BU25" s="75">
        <f>COUNTIFS($AB:$AB,1,$C:$C,BU$1)</f>
        <v>0</v>
      </c>
      <c r="BV25" s="75">
        <f>COUNTIFS($AB:$AB,1,$C:$C,BV$1)</f>
        <v>0</v>
      </c>
      <c r="BW25" s="75">
        <f>COUNTIFS($AB:$AB,1,$C:$C,BW$1)</f>
        <v>0</v>
      </c>
      <c r="BX25" s="75">
        <f>COUNTIFS($AB:$AB,1,$C:$C,BX$1)</f>
        <v>2</v>
      </c>
      <c r="BY25" s="75">
        <f>COUNTIFS($AB:$AB,1,$C:$C,BY$1)</f>
        <v>0</v>
      </c>
      <c r="BZ25" s="75">
        <f>COUNTIFS($AB:$AB,1,$C:$C,BZ$1)</f>
        <v>0</v>
      </c>
      <c r="CA25" s="75">
        <f>COUNTIFS($AB:$AB,1,$C:$C,CA$1)</f>
        <v>0</v>
      </c>
      <c r="CB25" s="75">
        <f>COUNTIFS($AB:$AB,1,$C:$C,CB$1)</f>
        <v>0</v>
      </c>
      <c r="CE25" s="77" t="s">
        <v>5878</v>
      </c>
      <c r="CF25" s="75">
        <f>COUNTIFS($H:$H,1,$C:$C,CF$1)</f>
        <v>0</v>
      </c>
      <c r="CG25" s="75">
        <f>COUNTIFS($H:$H,1,$C:$C,CG$1)</f>
        <v>0</v>
      </c>
      <c r="CH25" s="75">
        <f>COUNTIFS($H:$H,1,$C:$C,CH$1)</f>
        <v>0</v>
      </c>
      <c r="CI25" s="75">
        <f>COUNTIFS($H:$H,1,$C:$C,CI$1)</f>
        <v>0</v>
      </c>
      <c r="CJ25" s="75">
        <f>COUNTIFS($H:$H,1,$C:$C,CJ$1)</f>
        <v>0</v>
      </c>
      <c r="CK25" s="75">
        <f>COUNTIFS($H:$H,1,$C:$C,CK$1)</f>
        <v>2</v>
      </c>
      <c r="CL25" s="75">
        <f>COUNTIFS($H:$H,1,$C:$C,CL$1)</f>
        <v>0</v>
      </c>
      <c r="CM25" s="75">
        <f>COUNTIFS($H:$H,1,$C:$C,CM$1)</f>
        <v>0</v>
      </c>
      <c r="CN25" s="75">
        <f>COUNTIFS($H:$H,1,$C:$C,CN$1)</f>
        <v>0</v>
      </c>
      <c r="CO25" s="75">
        <f>COUNTIFS($H:$H,1,$C:$C,CO$1)</f>
        <v>0</v>
      </c>
    </row>
    <row r="26" spans="1:101" x14ac:dyDescent="0.35">
      <c r="A26" s="180">
        <v>40</v>
      </c>
      <c r="B26" s="180" t="s">
        <v>307</v>
      </c>
      <c r="C26" s="230" t="s">
        <v>310</v>
      </c>
      <c r="D26" s="180">
        <v>1</v>
      </c>
      <c r="E26" s="75">
        <v>0</v>
      </c>
      <c r="F26" s="75">
        <v>0</v>
      </c>
      <c r="G26" s="75">
        <v>0</v>
      </c>
      <c r="H26" s="75">
        <v>0</v>
      </c>
      <c r="I26" s="75">
        <v>0</v>
      </c>
      <c r="J26" s="75">
        <v>0</v>
      </c>
      <c r="K26" s="75">
        <v>0</v>
      </c>
      <c r="L26" s="75">
        <v>0</v>
      </c>
      <c r="M26" s="75">
        <v>0</v>
      </c>
      <c r="N26" s="75">
        <v>0</v>
      </c>
      <c r="O26" s="75">
        <v>0</v>
      </c>
      <c r="P26" s="75">
        <v>0</v>
      </c>
      <c r="Q26" s="75">
        <v>0</v>
      </c>
      <c r="R26" s="75">
        <v>0</v>
      </c>
      <c r="S26" s="75">
        <v>0</v>
      </c>
      <c r="T26" s="75">
        <v>0</v>
      </c>
      <c r="U26" s="75">
        <v>0</v>
      </c>
      <c r="V26" s="75">
        <v>0</v>
      </c>
      <c r="W26" s="75">
        <v>0</v>
      </c>
      <c r="X26" s="75">
        <v>0</v>
      </c>
      <c r="Y26" s="75">
        <v>0</v>
      </c>
      <c r="Z26" s="75">
        <v>0</v>
      </c>
      <c r="AA26" s="75">
        <v>0</v>
      </c>
      <c r="AB26" s="75">
        <v>0</v>
      </c>
      <c r="AC26" s="75">
        <v>0</v>
      </c>
      <c r="AD26" s="75">
        <v>0</v>
      </c>
      <c r="AE26" s="75">
        <v>0</v>
      </c>
      <c r="AF26" s="75">
        <v>0</v>
      </c>
      <c r="AG26" s="75">
        <v>0</v>
      </c>
      <c r="AH26" s="75">
        <v>0</v>
      </c>
      <c r="AI26" s="75">
        <v>0</v>
      </c>
      <c r="AJ26" s="75">
        <v>0</v>
      </c>
      <c r="AK26" s="75">
        <v>0</v>
      </c>
      <c r="AL26" s="75">
        <v>0</v>
      </c>
      <c r="AM26" s="75">
        <v>0</v>
      </c>
      <c r="AN26" s="75">
        <v>0</v>
      </c>
      <c r="AO26" s="75">
        <v>0</v>
      </c>
      <c r="AP26" s="75">
        <v>0</v>
      </c>
      <c r="AQ26" s="75">
        <v>0</v>
      </c>
      <c r="AR26" s="75">
        <v>0</v>
      </c>
      <c r="AS26" s="75">
        <v>0</v>
      </c>
      <c r="AT26" s="75">
        <v>0</v>
      </c>
      <c r="AU26" s="75">
        <v>0</v>
      </c>
      <c r="AV26" s="75">
        <v>0</v>
      </c>
      <c r="AW26" s="75">
        <v>0</v>
      </c>
      <c r="AX26" s="75">
        <v>0</v>
      </c>
      <c r="AY26" s="75">
        <v>0</v>
      </c>
      <c r="AZ26" s="75">
        <v>0</v>
      </c>
      <c r="BA26" s="75">
        <v>0</v>
      </c>
      <c r="BB26" s="75">
        <v>0</v>
      </c>
      <c r="BC26" s="75">
        <v>0</v>
      </c>
      <c r="BD26" s="75">
        <v>0</v>
      </c>
      <c r="BE26" s="75">
        <v>0</v>
      </c>
      <c r="BF26" s="75">
        <v>0</v>
      </c>
      <c r="BG26" s="75">
        <v>1</v>
      </c>
      <c r="BH26" s="75">
        <v>0</v>
      </c>
      <c r="BI26" s="75">
        <v>0</v>
      </c>
      <c r="BJ26" s="75">
        <v>0</v>
      </c>
      <c r="BK26" s="75">
        <v>0</v>
      </c>
      <c r="BL26" s="75">
        <v>0</v>
      </c>
      <c r="BM26" s="75">
        <v>0</v>
      </c>
      <c r="BN26" s="75">
        <v>0</v>
      </c>
      <c r="BO26" s="75">
        <v>0</v>
      </c>
      <c r="BR26" s="77" t="s">
        <v>5879</v>
      </c>
      <c r="BS26" s="75">
        <f>COUNTIFS($AC:$AC,1,$C:$C,BS$1)</f>
        <v>0</v>
      </c>
      <c r="BT26" s="75">
        <f>COUNTIFS($AC:$AC,1,$C:$C,BT$1)</f>
        <v>0</v>
      </c>
      <c r="BU26" s="75">
        <f>COUNTIFS($AC:$AC,1,$C:$C,BU$1)</f>
        <v>0</v>
      </c>
      <c r="BV26" s="75">
        <f>COUNTIFS($AC:$AC,1,$C:$C,BV$1)</f>
        <v>0</v>
      </c>
      <c r="BW26" s="75">
        <f>COUNTIFS($AC:$AC,1,$C:$C,BW$1)</f>
        <v>0</v>
      </c>
      <c r="BX26" s="75">
        <f>COUNTIFS($AC:$AC,1,$C:$C,BX$1)</f>
        <v>1</v>
      </c>
      <c r="BY26" s="75">
        <f>COUNTIFS($AC:$AC,1,$C:$C,BY$1)</f>
        <v>0</v>
      </c>
      <c r="BZ26" s="75">
        <f>COUNTIFS($AC:$AC,1,$C:$C,BZ$1)</f>
        <v>0</v>
      </c>
      <c r="CA26" s="75">
        <f>COUNTIFS($AC:$AC,1,$C:$C,CA$1)</f>
        <v>0</v>
      </c>
      <c r="CB26" s="75">
        <f>COUNTIFS($AC:$AC,1,$C:$C,CB$1)</f>
        <v>0</v>
      </c>
      <c r="CE26" s="77" t="s">
        <v>5912</v>
      </c>
      <c r="CF26" s="75">
        <f>COUNTIFS($I:$I,1,$C:$C,CF$1)</f>
        <v>0</v>
      </c>
      <c r="CG26" s="75">
        <f>COUNTIFS($I:$I,1,$C:$C,CG$1)</f>
        <v>0</v>
      </c>
      <c r="CH26" s="75">
        <f>COUNTIFS($I:$I,1,$C:$C,CH$1)</f>
        <v>1</v>
      </c>
      <c r="CI26" s="75">
        <f>COUNTIFS($I:$I,1,$C:$C,CI$1)</f>
        <v>1</v>
      </c>
      <c r="CJ26" s="75">
        <f>COUNTIFS($I:$I,1,$C:$C,CJ$1)</f>
        <v>0</v>
      </c>
      <c r="CK26" s="75">
        <f>COUNTIFS($I:$I,1,$C:$C,CK$1)</f>
        <v>1</v>
      </c>
      <c r="CL26" s="75">
        <f>COUNTIFS($I:$I,1,$C:$C,CL$1)</f>
        <v>1</v>
      </c>
      <c r="CM26" s="75">
        <f>COUNTIFS($I:$I,1,$C:$C,CM$1)</f>
        <v>2</v>
      </c>
      <c r="CN26" s="75">
        <f>COUNTIFS($I:$I,1,$C:$C,CN$1)</f>
        <v>0</v>
      </c>
      <c r="CO26" s="75">
        <f>COUNTIFS($I:$I,1,$C:$C,CO$1)</f>
        <v>0</v>
      </c>
    </row>
    <row r="27" spans="1:101" x14ac:dyDescent="0.35">
      <c r="A27" s="180">
        <v>43</v>
      </c>
      <c r="B27" s="180" t="s">
        <v>330</v>
      </c>
      <c r="C27" s="230" t="s">
        <v>333</v>
      </c>
      <c r="D27" s="180">
        <v>1</v>
      </c>
      <c r="E27" s="75">
        <v>0</v>
      </c>
      <c r="F27" s="75">
        <v>0</v>
      </c>
      <c r="G27" s="75">
        <v>0</v>
      </c>
      <c r="H27" s="75">
        <v>0</v>
      </c>
      <c r="I27" s="75">
        <v>0</v>
      </c>
      <c r="J27" s="75">
        <v>0</v>
      </c>
      <c r="K27" s="75">
        <v>0</v>
      </c>
      <c r="L27" s="75">
        <v>0</v>
      </c>
      <c r="M27" s="75">
        <v>0</v>
      </c>
      <c r="N27" s="75">
        <v>0</v>
      </c>
      <c r="O27" s="75">
        <v>1</v>
      </c>
      <c r="P27" s="75">
        <v>0</v>
      </c>
      <c r="Q27" s="75">
        <v>0</v>
      </c>
      <c r="R27" s="75">
        <v>0</v>
      </c>
      <c r="S27" s="75">
        <v>0</v>
      </c>
      <c r="T27" s="75">
        <v>0</v>
      </c>
      <c r="U27" s="75">
        <v>0</v>
      </c>
      <c r="V27" s="75">
        <v>0</v>
      </c>
      <c r="W27" s="75">
        <v>0</v>
      </c>
      <c r="X27" s="75">
        <v>0</v>
      </c>
      <c r="Y27" s="75">
        <v>0</v>
      </c>
      <c r="Z27" s="75">
        <v>0</v>
      </c>
      <c r="AA27" s="75">
        <v>0</v>
      </c>
      <c r="AB27" s="75">
        <v>0</v>
      </c>
      <c r="AC27" s="75">
        <v>0</v>
      </c>
      <c r="AD27" s="75">
        <v>0</v>
      </c>
      <c r="AE27" s="75">
        <v>0</v>
      </c>
      <c r="AF27" s="75">
        <v>0</v>
      </c>
      <c r="AG27" s="75">
        <v>0</v>
      </c>
      <c r="AH27" s="75">
        <v>0</v>
      </c>
      <c r="AI27" s="75">
        <v>0</v>
      </c>
      <c r="AJ27" s="75">
        <v>0</v>
      </c>
      <c r="AK27" s="75">
        <v>0</v>
      </c>
      <c r="AL27" s="75">
        <v>0</v>
      </c>
      <c r="AM27" s="75">
        <v>0</v>
      </c>
      <c r="AN27" s="75">
        <v>0</v>
      </c>
      <c r="AO27" s="75">
        <v>0</v>
      </c>
      <c r="AP27" s="75">
        <v>0</v>
      </c>
      <c r="AQ27" s="75">
        <v>0</v>
      </c>
      <c r="AR27" s="75">
        <v>0</v>
      </c>
      <c r="AS27" s="75">
        <v>0</v>
      </c>
      <c r="AT27" s="75">
        <v>0</v>
      </c>
      <c r="AU27" s="75">
        <v>0</v>
      </c>
      <c r="AV27" s="75">
        <v>0</v>
      </c>
      <c r="AW27" s="75">
        <v>0</v>
      </c>
      <c r="AX27" s="75">
        <v>0</v>
      </c>
      <c r="AY27" s="75">
        <v>0</v>
      </c>
      <c r="AZ27" s="75">
        <v>0</v>
      </c>
      <c r="BA27" s="75">
        <v>0</v>
      </c>
      <c r="BB27" s="75">
        <v>0</v>
      </c>
      <c r="BC27" s="75">
        <v>0</v>
      </c>
      <c r="BD27" s="75">
        <v>0</v>
      </c>
      <c r="BE27" s="75">
        <v>0</v>
      </c>
      <c r="BF27" s="75">
        <v>0</v>
      </c>
      <c r="BG27" s="75">
        <v>1</v>
      </c>
      <c r="BH27" s="75">
        <v>0</v>
      </c>
      <c r="BI27" s="75">
        <v>0</v>
      </c>
      <c r="BJ27" s="75">
        <v>0</v>
      </c>
      <c r="BK27" s="75">
        <v>0</v>
      </c>
      <c r="BL27" s="75">
        <v>0</v>
      </c>
      <c r="BM27" s="75">
        <v>0</v>
      </c>
      <c r="BN27" s="75">
        <v>0</v>
      </c>
      <c r="BO27" s="75">
        <v>0</v>
      </c>
      <c r="BR27" s="77" t="s">
        <v>5880</v>
      </c>
      <c r="BS27" s="75">
        <f>COUNTIFS($AD:$AD,1,$C:$C,BS$1)</f>
        <v>0</v>
      </c>
      <c r="BT27" s="75">
        <f>COUNTIFS($AD:$AD,1,$C:$C,BT$1)</f>
        <v>0</v>
      </c>
      <c r="BU27" s="75">
        <f>COUNTIFS($AD:$AD,1,$C:$C,BU$1)</f>
        <v>0</v>
      </c>
      <c r="BV27" s="75">
        <f>COUNTIFS($AD:$AD,1,$C:$C,BV$1)</f>
        <v>1</v>
      </c>
      <c r="BW27" s="75">
        <f>COUNTIFS($AD:$AD,1,$C:$C,BW$1)</f>
        <v>0</v>
      </c>
      <c r="BX27" s="75">
        <f>COUNTIFS($AD:$AD,1,$C:$C,BX$1)</f>
        <v>1</v>
      </c>
      <c r="BY27" s="75">
        <f>COUNTIFS($AD:$AD,1,$C:$C,BY$1)</f>
        <v>1</v>
      </c>
      <c r="BZ27" s="75">
        <f>COUNTIFS($AD:$AD,1,$C:$C,BZ$1)</f>
        <v>0</v>
      </c>
      <c r="CA27" s="75">
        <f>COUNTIFS($AD:$AD,1,$C:$C,CA$1)</f>
        <v>0</v>
      </c>
      <c r="CB27" s="75">
        <f>COUNTIFS($AD:$AD,1,$C:$C,CB$1)</f>
        <v>0</v>
      </c>
      <c r="CE27" s="77" t="s">
        <v>5906</v>
      </c>
      <c r="CF27" s="75">
        <f>COUNTIFS($J:$J,1,$C:$C,CF$1)</f>
        <v>0</v>
      </c>
      <c r="CG27" s="75">
        <f>COUNTIFS($J:$J,1,$C:$C,CG$1)</f>
        <v>0</v>
      </c>
      <c r="CH27" s="75">
        <f>COUNTIFS($J:$J,1,$C:$C,CH$1)</f>
        <v>0</v>
      </c>
      <c r="CI27" s="75">
        <f>COUNTIFS($J:$J,1,$C:$C,CI$1)</f>
        <v>0</v>
      </c>
      <c r="CJ27" s="75">
        <f>COUNTIFS($J:$J,1,$C:$C,CJ$1)</f>
        <v>1</v>
      </c>
      <c r="CK27" s="75">
        <f>COUNTIFS($J:$J,1,$C:$C,CK$1)</f>
        <v>0</v>
      </c>
      <c r="CL27" s="75">
        <f>COUNTIFS($J:$J,1,$C:$C,CL$1)</f>
        <v>0</v>
      </c>
      <c r="CM27" s="75">
        <f>COUNTIFS($J:$J,1,$C:$C,CM$1)</f>
        <v>0</v>
      </c>
      <c r="CN27" s="75">
        <f>COUNTIFS($J:$J,1,$C:$C,CN$1)</f>
        <v>0</v>
      </c>
      <c r="CO27" s="75">
        <f>COUNTIFS($J:$J,1,$C:$C,CO$1)</f>
        <v>0</v>
      </c>
    </row>
    <row r="28" spans="1:101" x14ac:dyDescent="0.35">
      <c r="A28" s="180">
        <v>44</v>
      </c>
      <c r="B28" s="180" t="s">
        <v>337</v>
      </c>
      <c r="C28" s="230" t="s">
        <v>325</v>
      </c>
      <c r="D28" s="180">
        <v>47</v>
      </c>
      <c r="E28" s="75">
        <v>0</v>
      </c>
      <c r="F28" s="75">
        <v>0</v>
      </c>
      <c r="G28" s="75">
        <v>0</v>
      </c>
      <c r="H28" s="75">
        <v>0</v>
      </c>
      <c r="I28" s="75">
        <v>0</v>
      </c>
      <c r="J28" s="75">
        <v>0</v>
      </c>
      <c r="K28" s="75">
        <v>0</v>
      </c>
      <c r="L28" s="75">
        <v>0</v>
      </c>
      <c r="M28" s="75">
        <v>0</v>
      </c>
      <c r="N28" s="75">
        <v>0</v>
      </c>
      <c r="O28" s="75">
        <v>0</v>
      </c>
      <c r="P28" s="75">
        <v>0</v>
      </c>
      <c r="Q28" s="75">
        <v>0</v>
      </c>
      <c r="R28" s="75">
        <v>0</v>
      </c>
      <c r="S28" s="75">
        <v>0</v>
      </c>
      <c r="T28" s="75">
        <v>1</v>
      </c>
      <c r="U28" s="75">
        <v>0</v>
      </c>
      <c r="V28" s="75">
        <v>0</v>
      </c>
      <c r="W28" s="75">
        <v>1</v>
      </c>
      <c r="X28" s="75">
        <v>0</v>
      </c>
      <c r="Y28" s="75">
        <v>0</v>
      </c>
      <c r="Z28" s="75">
        <v>0</v>
      </c>
      <c r="AA28" s="75">
        <v>0</v>
      </c>
      <c r="AB28" s="75">
        <v>0</v>
      </c>
      <c r="AC28" s="75">
        <v>0</v>
      </c>
      <c r="AD28" s="75">
        <v>0</v>
      </c>
      <c r="AE28" s="75">
        <v>0</v>
      </c>
      <c r="AF28" s="75">
        <v>0</v>
      </c>
      <c r="AG28" s="75">
        <v>0</v>
      </c>
      <c r="AH28" s="75">
        <v>0</v>
      </c>
      <c r="AI28" s="75">
        <v>0</v>
      </c>
      <c r="AJ28" s="75">
        <v>0</v>
      </c>
      <c r="AK28" s="75">
        <v>1</v>
      </c>
      <c r="AL28" s="75">
        <v>0</v>
      </c>
      <c r="AM28" s="75">
        <v>0</v>
      </c>
      <c r="AN28" s="75">
        <v>0</v>
      </c>
      <c r="AO28" s="75">
        <v>0</v>
      </c>
      <c r="AP28" s="75">
        <v>0</v>
      </c>
      <c r="AQ28" s="75">
        <v>0</v>
      </c>
      <c r="AR28" s="75">
        <v>0</v>
      </c>
      <c r="AS28" s="75">
        <v>0</v>
      </c>
      <c r="AT28" s="75">
        <v>0</v>
      </c>
      <c r="AU28" s="75">
        <v>0</v>
      </c>
      <c r="AV28" s="75">
        <v>0</v>
      </c>
      <c r="AW28" s="75">
        <v>0</v>
      </c>
      <c r="AX28" s="75">
        <v>0</v>
      </c>
      <c r="AY28" s="75">
        <v>0</v>
      </c>
      <c r="AZ28" s="75">
        <v>1</v>
      </c>
      <c r="BA28" s="75">
        <v>0</v>
      </c>
      <c r="BB28" s="75">
        <v>0</v>
      </c>
      <c r="BC28" s="75">
        <v>0</v>
      </c>
      <c r="BD28" s="75">
        <v>0</v>
      </c>
      <c r="BE28" s="75">
        <v>0</v>
      </c>
      <c r="BF28" s="75">
        <v>0</v>
      </c>
      <c r="BG28" s="75">
        <v>0</v>
      </c>
      <c r="BH28" s="75">
        <v>0</v>
      </c>
      <c r="BI28" s="75">
        <v>0</v>
      </c>
      <c r="BJ28" s="75">
        <v>0</v>
      </c>
      <c r="BK28" s="75">
        <v>0</v>
      </c>
      <c r="BL28" s="75">
        <v>0</v>
      </c>
      <c r="BM28" s="75">
        <v>0</v>
      </c>
      <c r="BN28" s="75">
        <v>0</v>
      </c>
      <c r="BO28" s="75">
        <v>0</v>
      </c>
      <c r="BR28" s="77" t="s">
        <v>5882</v>
      </c>
      <c r="BS28" s="75">
        <f>COUNTIFS($AE:$AE,1,$C:$C,BS$1)</f>
        <v>0</v>
      </c>
      <c r="BT28" s="75">
        <f>COUNTIFS($AE:$AE,1,$C:$C,BT$1)</f>
        <v>0</v>
      </c>
      <c r="BU28" s="75">
        <f>COUNTIFS($AE:$AE,1,$C:$C,BU$1)</f>
        <v>0</v>
      </c>
      <c r="BV28" s="75">
        <f>COUNTIFS($AE:$AE,1,$C:$C,BV$1)</f>
        <v>0</v>
      </c>
      <c r="BW28" s="75">
        <f>COUNTIFS($AE:$AE,1,$C:$C,BW$1)</f>
        <v>0</v>
      </c>
      <c r="BX28" s="75">
        <f>COUNTIFS($AE:$AE,1,$C:$C,BX$1)</f>
        <v>2</v>
      </c>
      <c r="BY28" s="75">
        <f>COUNTIFS($AE:$AE,1,$C:$C,BY$1)</f>
        <v>0</v>
      </c>
      <c r="BZ28" s="75">
        <f>COUNTIFS($AE:$AE,1,$C:$C,BZ$1)</f>
        <v>0</v>
      </c>
      <c r="CA28" s="75">
        <f>COUNTIFS($AE:$AE,1,$C:$C,CA$1)</f>
        <v>0</v>
      </c>
      <c r="CB28" s="75">
        <f>COUNTIFS($AE:$AE,1,$C:$C,CB$1)</f>
        <v>0</v>
      </c>
      <c r="CE28" s="77" t="s">
        <v>5874</v>
      </c>
      <c r="CF28" s="75">
        <f>COUNTIFS($K:$K,1,$C:$C,CF$1)</f>
        <v>0</v>
      </c>
      <c r="CG28" s="75">
        <f>COUNTIFS($K:$K,1,$C:$C,CG$1)</f>
        <v>0</v>
      </c>
      <c r="CH28" s="75">
        <f>COUNTIFS($K:$K,1,$C:$C,CH$1)</f>
        <v>0</v>
      </c>
      <c r="CI28" s="75">
        <f>COUNTIFS($K:$K,1,$C:$C,CI$1)</f>
        <v>0</v>
      </c>
      <c r="CJ28" s="75">
        <f>COUNTIFS($K:$K,1,$C:$C,CJ$1)</f>
        <v>0</v>
      </c>
      <c r="CK28" s="75">
        <f>COUNTIFS($K:$K,1,$C:$C,CK$1)</f>
        <v>2</v>
      </c>
      <c r="CL28" s="75">
        <f>COUNTIFS($K:$K,1,$C:$C,CL$1)</f>
        <v>0</v>
      </c>
      <c r="CM28" s="75">
        <f>COUNTIFS($K:$K,1,$C:$C,CM$1)</f>
        <v>0</v>
      </c>
      <c r="CN28" s="75">
        <f>COUNTIFS($K:$K,1,$C:$C,CN$1)</f>
        <v>0</v>
      </c>
      <c r="CO28" s="75">
        <f>COUNTIFS($K:$K,1,$C:$C,CO$1)</f>
        <v>0</v>
      </c>
    </row>
    <row r="29" spans="1:101" x14ac:dyDescent="0.35">
      <c r="A29" s="180">
        <v>46</v>
      </c>
      <c r="B29" s="180" t="s">
        <v>351</v>
      </c>
      <c r="C29" s="230" t="s">
        <v>302</v>
      </c>
      <c r="D29" s="180">
        <v>1</v>
      </c>
      <c r="E29" s="75">
        <v>1</v>
      </c>
      <c r="F29" s="75">
        <v>0</v>
      </c>
      <c r="G29" s="75">
        <v>0</v>
      </c>
      <c r="H29" s="75">
        <v>0</v>
      </c>
      <c r="I29" s="75">
        <v>0</v>
      </c>
      <c r="J29" s="75">
        <v>0</v>
      </c>
      <c r="K29" s="75">
        <v>0</v>
      </c>
      <c r="L29" s="75">
        <v>0</v>
      </c>
      <c r="M29" s="75">
        <v>0</v>
      </c>
      <c r="N29" s="75">
        <v>0</v>
      </c>
      <c r="O29" s="75">
        <v>0</v>
      </c>
      <c r="P29" s="75">
        <v>0</v>
      </c>
      <c r="Q29" s="75">
        <v>0</v>
      </c>
      <c r="R29" s="75">
        <v>0</v>
      </c>
      <c r="S29" s="75">
        <v>0</v>
      </c>
      <c r="T29" s="75">
        <v>0</v>
      </c>
      <c r="U29" s="75">
        <v>0</v>
      </c>
      <c r="V29" s="75">
        <v>0</v>
      </c>
      <c r="W29" s="75">
        <v>0</v>
      </c>
      <c r="X29" s="75">
        <v>0</v>
      </c>
      <c r="Y29" s="75">
        <v>0</v>
      </c>
      <c r="Z29" s="75">
        <v>0</v>
      </c>
      <c r="AA29" s="75">
        <v>0</v>
      </c>
      <c r="AB29" s="75">
        <v>0</v>
      </c>
      <c r="AC29" s="75">
        <v>0</v>
      </c>
      <c r="AD29" s="75">
        <v>0</v>
      </c>
      <c r="AE29" s="75">
        <v>0</v>
      </c>
      <c r="AF29" s="75">
        <v>0</v>
      </c>
      <c r="AG29" s="75">
        <v>0</v>
      </c>
      <c r="AH29" s="75">
        <v>0</v>
      </c>
      <c r="AI29" s="75">
        <v>0</v>
      </c>
      <c r="AJ29" s="75">
        <v>0</v>
      </c>
      <c r="AK29" s="75">
        <v>0</v>
      </c>
      <c r="AL29" s="75">
        <v>0</v>
      </c>
      <c r="AM29" s="75">
        <v>0</v>
      </c>
      <c r="AN29" s="75">
        <v>0</v>
      </c>
      <c r="AO29" s="75">
        <v>0</v>
      </c>
      <c r="AP29" s="75">
        <v>0</v>
      </c>
      <c r="AQ29" s="75">
        <v>0</v>
      </c>
      <c r="AR29" s="75">
        <v>0</v>
      </c>
      <c r="AS29" s="75">
        <v>0</v>
      </c>
      <c r="AT29" s="75">
        <v>0</v>
      </c>
      <c r="AU29" s="75">
        <v>0</v>
      </c>
      <c r="AV29" s="75">
        <v>0</v>
      </c>
      <c r="AW29" s="75">
        <v>0</v>
      </c>
      <c r="AX29" s="75">
        <v>0</v>
      </c>
      <c r="AY29" s="75">
        <v>0</v>
      </c>
      <c r="AZ29" s="75">
        <v>0</v>
      </c>
      <c r="BA29" s="75">
        <v>0</v>
      </c>
      <c r="BB29" s="75">
        <v>0</v>
      </c>
      <c r="BC29" s="75">
        <v>0</v>
      </c>
      <c r="BD29" s="75">
        <v>0</v>
      </c>
      <c r="BE29" s="75">
        <v>0</v>
      </c>
      <c r="BF29" s="75">
        <v>0</v>
      </c>
      <c r="BG29" s="75">
        <v>0</v>
      </c>
      <c r="BH29" s="75">
        <v>0</v>
      </c>
      <c r="BI29" s="75">
        <v>0</v>
      </c>
      <c r="BJ29" s="75">
        <v>0</v>
      </c>
      <c r="BK29" s="75">
        <v>0</v>
      </c>
      <c r="BL29" s="75">
        <v>0</v>
      </c>
      <c r="BM29" s="75">
        <v>0</v>
      </c>
      <c r="BN29" s="75">
        <v>0</v>
      </c>
      <c r="BO29" s="75">
        <v>0</v>
      </c>
      <c r="BR29" s="77" t="s">
        <v>5926</v>
      </c>
      <c r="BS29" s="75">
        <f>COUNTIFS($AF:$AF,1,$C:$C,BS$1)</f>
        <v>0</v>
      </c>
      <c r="BT29" s="75">
        <f>COUNTIFS($AF:$AF,1,$C:$C,BT$1)</f>
        <v>0</v>
      </c>
      <c r="BU29" s="75">
        <f>COUNTIFS($AF:$AF,1,$C:$C,BU$1)</f>
        <v>0</v>
      </c>
      <c r="BV29" s="75">
        <f>COUNTIFS($AF:$AF,1,$C:$C,BV$1)</f>
        <v>0</v>
      </c>
      <c r="BW29" s="75">
        <f>COUNTIFS($AF:$AF,1,$C:$C,BW$1)</f>
        <v>0</v>
      </c>
      <c r="BX29" s="75">
        <f>COUNTIFS($AF:$AF,1,$C:$C,BX$1)</f>
        <v>0</v>
      </c>
      <c r="BY29" s="75">
        <f>COUNTIFS($AF:$AF,1,$C:$C,BY$1)</f>
        <v>1</v>
      </c>
      <c r="BZ29" s="75">
        <f>COUNTIFS($AF:$AF,1,$C:$C,BZ$1)</f>
        <v>0</v>
      </c>
      <c r="CA29" s="75">
        <f>COUNTIFS($AF:$AF,1,$C:$C,CA$1)</f>
        <v>0</v>
      </c>
      <c r="CB29" s="75">
        <f>COUNTIFS($AF:$AF,1,$C:$C,CB$1)</f>
        <v>0</v>
      </c>
      <c r="CE29" s="77" t="s">
        <v>5908</v>
      </c>
      <c r="CF29" s="75">
        <f>COUNTIFS($L:$L,1,$C:$C,CF$1)</f>
        <v>0</v>
      </c>
      <c r="CG29" s="75">
        <f>COUNTIFS($L:$L,1,$C:$C,CG$1)</f>
        <v>0</v>
      </c>
      <c r="CH29" s="75">
        <f>COUNTIFS($L:$L,1,$C:$C,CH$1)</f>
        <v>0</v>
      </c>
      <c r="CI29" s="75">
        <f>COUNTIFS($L:$L,1,$C:$C,CI$1)</f>
        <v>0</v>
      </c>
      <c r="CJ29" s="75">
        <f>COUNTIFS($L:$L,1,$C:$C,CJ$1)</f>
        <v>0</v>
      </c>
      <c r="CK29" s="75">
        <f>COUNTIFS($L:$L,1,$C:$C,CK$1)</f>
        <v>0</v>
      </c>
      <c r="CL29" s="75">
        <f>COUNTIFS($L:$L,1,$C:$C,CL$1)</f>
        <v>1</v>
      </c>
      <c r="CM29" s="75">
        <f>COUNTIFS($L:$L,1,$C:$C,CM$1)</f>
        <v>0</v>
      </c>
      <c r="CN29" s="75">
        <f>COUNTIFS($L:$L,1,$C:$C,CN$1)</f>
        <v>0</v>
      </c>
      <c r="CO29" s="75">
        <f>COUNTIFS($L:$L,1,$C:$C,CO$1)</f>
        <v>0</v>
      </c>
    </row>
    <row r="30" spans="1:101" x14ac:dyDescent="0.35">
      <c r="A30" s="180">
        <v>48</v>
      </c>
      <c r="B30" s="180" t="s">
        <v>364</v>
      </c>
      <c r="C30" s="230" t="s">
        <v>302</v>
      </c>
      <c r="D30" s="180">
        <v>2</v>
      </c>
      <c r="E30" s="75">
        <v>0</v>
      </c>
      <c r="F30" s="75">
        <v>0</v>
      </c>
      <c r="G30" s="75">
        <v>0</v>
      </c>
      <c r="H30" s="75">
        <v>0</v>
      </c>
      <c r="I30" s="75">
        <v>0</v>
      </c>
      <c r="J30" s="75">
        <v>0</v>
      </c>
      <c r="K30" s="75">
        <v>0</v>
      </c>
      <c r="L30" s="75">
        <v>0</v>
      </c>
      <c r="M30" s="75">
        <v>0</v>
      </c>
      <c r="N30" s="75">
        <v>0</v>
      </c>
      <c r="O30" s="75">
        <v>0</v>
      </c>
      <c r="P30" s="75">
        <v>0</v>
      </c>
      <c r="Q30" s="75">
        <v>0</v>
      </c>
      <c r="R30" s="75">
        <v>0</v>
      </c>
      <c r="S30" s="75">
        <v>0</v>
      </c>
      <c r="T30" s="75">
        <v>0</v>
      </c>
      <c r="U30" s="75">
        <v>0</v>
      </c>
      <c r="V30" s="75">
        <v>0</v>
      </c>
      <c r="W30" s="75">
        <v>0</v>
      </c>
      <c r="X30" s="75">
        <v>0</v>
      </c>
      <c r="Y30" s="75">
        <v>0</v>
      </c>
      <c r="Z30" s="75">
        <v>0</v>
      </c>
      <c r="AA30" s="75">
        <v>0</v>
      </c>
      <c r="AB30" s="75">
        <v>0</v>
      </c>
      <c r="AC30" s="75">
        <v>0</v>
      </c>
      <c r="AD30" s="75">
        <v>0</v>
      </c>
      <c r="AE30" s="75">
        <v>0</v>
      </c>
      <c r="AF30" s="75">
        <v>0</v>
      </c>
      <c r="AG30" s="75">
        <v>1</v>
      </c>
      <c r="AH30" s="75">
        <v>0</v>
      </c>
      <c r="AI30" s="75">
        <v>0</v>
      </c>
      <c r="AJ30" s="75">
        <v>0</v>
      </c>
      <c r="AK30" s="75">
        <v>0</v>
      </c>
      <c r="AL30" s="75">
        <v>0</v>
      </c>
      <c r="AM30" s="75">
        <v>0</v>
      </c>
      <c r="AN30" s="75">
        <v>0</v>
      </c>
      <c r="AO30" s="75">
        <v>0</v>
      </c>
      <c r="AP30" s="75">
        <v>0</v>
      </c>
      <c r="AQ30" s="75">
        <v>0</v>
      </c>
      <c r="AR30" s="75">
        <v>0</v>
      </c>
      <c r="AS30" s="75">
        <v>0</v>
      </c>
      <c r="AT30" s="75">
        <v>0</v>
      </c>
      <c r="AU30" s="75">
        <v>0</v>
      </c>
      <c r="AV30" s="75">
        <v>0</v>
      </c>
      <c r="AW30" s="75">
        <v>0</v>
      </c>
      <c r="AX30" s="75">
        <v>0</v>
      </c>
      <c r="AY30" s="75">
        <v>0</v>
      </c>
      <c r="AZ30" s="75">
        <v>0</v>
      </c>
      <c r="BA30" s="75">
        <v>0</v>
      </c>
      <c r="BB30" s="75">
        <v>0</v>
      </c>
      <c r="BC30" s="75">
        <v>0</v>
      </c>
      <c r="BD30" s="75">
        <v>0</v>
      </c>
      <c r="BE30" s="75">
        <v>0</v>
      </c>
      <c r="BF30" s="75">
        <v>0</v>
      </c>
      <c r="BG30" s="75">
        <v>0</v>
      </c>
      <c r="BH30" s="75">
        <v>0</v>
      </c>
      <c r="BI30" s="75">
        <v>0</v>
      </c>
      <c r="BJ30" s="75">
        <v>0</v>
      </c>
      <c r="BK30" s="75">
        <v>0</v>
      </c>
      <c r="BL30" s="75">
        <v>0</v>
      </c>
      <c r="BM30" s="75">
        <v>0</v>
      </c>
      <c r="BN30" s="75">
        <v>0</v>
      </c>
      <c r="BO30" s="75">
        <v>0</v>
      </c>
      <c r="BR30" s="77" t="s">
        <v>5121</v>
      </c>
      <c r="BS30" s="75">
        <f>COUNTIFS($AG:$AG,1,$C:$C,BS$1)</f>
        <v>0</v>
      </c>
      <c r="BT30" s="75">
        <f>COUNTIFS($AG:$AG,1,$C:$C,BT$1)</f>
        <v>0</v>
      </c>
      <c r="BU30" s="75">
        <f>COUNTIFS($AG:$AG,1,$C:$C,BU$1)</f>
        <v>0</v>
      </c>
      <c r="BV30" s="75">
        <f>COUNTIFS($AG:$AG,1,$C:$C,BV$1)</f>
        <v>0</v>
      </c>
      <c r="BW30" s="75">
        <f>COUNTIFS($AG:$AG,1,$C:$C,BW$1)</f>
        <v>0</v>
      </c>
      <c r="BX30" s="75">
        <f>COUNTIFS($AG:$AG,1,$C:$C,BX$1)</f>
        <v>1</v>
      </c>
      <c r="BY30" s="75">
        <f>COUNTIFS($AG:$AG,1,$C:$C,BY$1)</f>
        <v>0</v>
      </c>
      <c r="BZ30" s="75">
        <f>COUNTIFS($AG:$AG,1,$C:$C,BZ$1)</f>
        <v>0</v>
      </c>
      <c r="CA30" s="75">
        <f>COUNTIFS($AG:$AG,1,$C:$C,CA$1)</f>
        <v>0</v>
      </c>
      <c r="CB30" s="75">
        <f>COUNTIFS($AG:$AG,1,$C:$C,CB$1)</f>
        <v>0</v>
      </c>
      <c r="CE30" s="77" t="s">
        <v>5868</v>
      </c>
      <c r="CF30" s="75">
        <f>COUNTIFS($M:$M,1,$C:$C,CF$1)</f>
        <v>0</v>
      </c>
      <c r="CG30" s="75">
        <f>COUNTIFS($M:$M,1,$C:$C,CG$1)</f>
        <v>0</v>
      </c>
      <c r="CH30" s="75">
        <f>COUNTIFS($M:$M,1,$C:$C,CH$1)</f>
        <v>1</v>
      </c>
      <c r="CI30" s="75">
        <f>COUNTIFS($M:$M,1,$C:$C,CI$1)</f>
        <v>0</v>
      </c>
      <c r="CJ30" s="75">
        <f>COUNTIFS($M:$M,1,$C:$C,CJ$1)</f>
        <v>0</v>
      </c>
      <c r="CK30" s="75">
        <f>COUNTIFS($M:$M,1,$C:$C,CK$1)</f>
        <v>1</v>
      </c>
      <c r="CL30" s="75">
        <f>COUNTIFS($M:$M,1,$C:$C,CL$1)</f>
        <v>0</v>
      </c>
      <c r="CM30" s="75">
        <f>COUNTIFS($M:$M,1,$C:$C,CM$1)</f>
        <v>0</v>
      </c>
      <c r="CN30" s="75">
        <f>COUNTIFS($M:$M,1,$C:$C,CN$1)</f>
        <v>0</v>
      </c>
      <c r="CO30" s="75">
        <f>COUNTIFS($M:$M,1,$C:$C,CO$1)</f>
        <v>0</v>
      </c>
    </row>
    <row r="31" spans="1:101" x14ac:dyDescent="0.35">
      <c r="A31" s="180">
        <v>49</v>
      </c>
      <c r="B31" s="180" t="s">
        <v>369</v>
      </c>
      <c r="C31" s="230" t="s">
        <v>288</v>
      </c>
      <c r="D31" s="180">
        <v>4</v>
      </c>
      <c r="E31" s="75">
        <v>0</v>
      </c>
      <c r="F31" s="75">
        <v>0</v>
      </c>
      <c r="G31" s="75">
        <v>0</v>
      </c>
      <c r="H31" s="75">
        <v>0</v>
      </c>
      <c r="I31" s="75">
        <v>0</v>
      </c>
      <c r="J31" s="75">
        <v>0</v>
      </c>
      <c r="K31" s="75">
        <v>0</v>
      </c>
      <c r="L31" s="75">
        <v>0</v>
      </c>
      <c r="M31" s="75">
        <v>0</v>
      </c>
      <c r="N31" s="75">
        <v>0</v>
      </c>
      <c r="O31" s="75">
        <v>0</v>
      </c>
      <c r="P31" s="75">
        <v>0</v>
      </c>
      <c r="Q31" s="75">
        <v>0</v>
      </c>
      <c r="R31" s="75">
        <v>0</v>
      </c>
      <c r="S31" s="75">
        <v>0</v>
      </c>
      <c r="T31" s="75">
        <v>0</v>
      </c>
      <c r="U31" s="75">
        <v>0</v>
      </c>
      <c r="V31" s="75">
        <v>0</v>
      </c>
      <c r="W31" s="75">
        <v>0</v>
      </c>
      <c r="X31" s="75">
        <v>0</v>
      </c>
      <c r="Y31" s="75">
        <v>0</v>
      </c>
      <c r="Z31" s="75">
        <v>0</v>
      </c>
      <c r="AA31" s="75">
        <v>0</v>
      </c>
      <c r="AB31" s="75">
        <v>0</v>
      </c>
      <c r="AC31" s="75">
        <v>0</v>
      </c>
      <c r="AD31" s="75">
        <v>0</v>
      </c>
      <c r="AE31" s="75">
        <v>0</v>
      </c>
      <c r="AF31" s="75">
        <v>0</v>
      </c>
      <c r="AG31" s="75">
        <v>0</v>
      </c>
      <c r="AH31" s="75">
        <v>0</v>
      </c>
      <c r="AI31" s="75">
        <v>0</v>
      </c>
      <c r="AJ31" s="75">
        <v>0</v>
      </c>
      <c r="AK31" s="75">
        <v>0</v>
      </c>
      <c r="AL31" s="75">
        <v>0</v>
      </c>
      <c r="AM31" s="75">
        <v>0</v>
      </c>
      <c r="AN31" s="75">
        <v>0</v>
      </c>
      <c r="AO31" s="75">
        <v>0</v>
      </c>
      <c r="AP31" s="75">
        <v>0</v>
      </c>
      <c r="AQ31" s="75">
        <v>0</v>
      </c>
      <c r="AR31" s="75">
        <v>0</v>
      </c>
      <c r="AS31" s="75">
        <v>1</v>
      </c>
      <c r="AT31" s="75">
        <v>0</v>
      </c>
      <c r="AU31" s="75">
        <v>0</v>
      </c>
      <c r="AV31" s="75">
        <v>0</v>
      </c>
      <c r="AW31" s="75">
        <v>0</v>
      </c>
      <c r="AX31" s="75">
        <v>0</v>
      </c>
      <c r="AY31" s="75">
        <v>0</v>
      </c>
      <c r="AZ31" s="75">
        <v>0</v>
      </c>
      <c r="BA31" s="75">
        <v>0</v>
      </c>
      <c r="BB31" s="75">
        <v>0</v>
      </c>
      <c r="BC31" s="75">
        <v>0</v>
      </c>
      <c r="BD31" s="75">
        <v>0</v>
      </c>
      <c r="BE31" s="75">
        <v>0</v>
      </c>
      <c r="BF31" s="75">
        <v>0</v>
      </c>
      <c r="BG31" s="75">
        <v>0</v>
      </c>
      <c r="BH31" s="75">
        <v>0</v>
      </c>
      <c r="BI31" s="75">
        <v>0</v>
      </c>
      <c r="BJ31" s="75">
        <v>0</v>
      </c>
      <c r="BK31" s="75">
        <v>0</v>
      </c>
      <c r="BL31" s="75">
        <v>0</v>
      </c>
      <c r="BM31" s="75">
        <v>0</v>
      </c>
      <c r="BN31" s="75">
        <v>0</v>
      </c>
      <c r="BO31" s="75">
        <v>0</v>
      </c>
      <c r="BR31" s="77" t="s">
        <v>5141</v>
      </c>
      <c r="BS31" s="75">
        <f>COUNTIFS($AH:$AH,1,$C:$C,BS$1)</f>
        <v>0</v>
      </c>
      <c r="BT31" s="75">
        <f>COUNTIFS($AH:$AH,1,$C:$C,BT$1)</f>
        <v>0</v>
      </c>
      <c r="BU31" s="75">
        <f>COUNTIFS($AH:$AH,1,$C:$C,BU$1)</f>
        <v>0</v>
      </c>
      <c r="BV31" s="75">
        <f>COUNTIFS($AH:$AH,1,$C:$C,BV$1)</f>
        <v>1</v>
      </c>
      <c r="BW31" s="75">
        <f>COUNTIFS($AH:$AH,1,$C:$C,BW$1)</f>
        <v>0</v>
      </c>
      <c r="BX31" s="75">
        <f>COUNTIFS($AH:$AH,1,$C:$C,BX$1)</f>
        <v>1</v>
      </c>
      <c r="BY31" s="75">
        <f>COUNTIFS($AH:$AH,1,$C:$C,BY$1)</f>
        <v>0</v>
      </c>
      <c r="BZ31" s="75">
        <f>COUNTIFS($AH:$AH,1,$C:$C,BZ$1)</f>
        <v>0</v>
      </c>
      <c r="CA31" s="75">
        <f>COUNTIFS($AH:$AH,1,$C:$C,CA$1)</f>
        <v>0</v>
      </c>
      <c r="CB31" s="75">
        <f>COUNTIFS($AH:$AH,1,$C:$C,CB$1)</f>
        <v>0</v>
      </c>
      <c r="CE31" s="77" t="s">
        <v>5869</v>
      </c>
      <c r="CF31" s="75">
        <f>COUNTIFS($N:$N,1,$C:$C,CF$1)</f>
        <v>0</v>
      </c>
      <c r="CG31" s="75">
        <f>COUNTIFS($N:$N,1,$C:$C,CG$1)</f>
        <v>0</v>
      </c>
      <c r="CH31" s="75">
        <f>COUNTIFS($N:$N,1,$C:$C,CH$1)</f>
        <v>0</v>
      </c>
      <c r="CI31" s="75">
        <f>COUNTIFS($N:$N,1,$C:$C,CI$1)</f>
        <v>0</v>
      </c>
      <c r="CJ31" s="75">
        <f>COUNTIFS($N:$N,1,$C:$C,CJ$1)</f>
        <v>0</v>
      </c>
      <c r="CK31" s="75">
        <f>COUNTIFS($N:$N,1,$C:$C,CK$1)</f>
        <v>1</v>
      </c>
      <c r="CL31" s="75">
        <f>COUNTIFS($N:$N,1,$C:$C,CL$1)</f>
        <v>0</v>
      </c>
      <c r="CM31" s="75">
        <f>COUNTIFS($N:$N,1,$C:$C,CM$1)</f>
        <v>0</v>
      </c>
      <c r="CN31" s="75">
        <f>COUNTIFS($N:$N,1,$C:$C,CN$1)</f>
        <v>0</v>
      </c>
      <c r="CO31" s="75">
        <f>COUNTIFS($N:$N,1,$C:$C,CO$1)</f>
        <v>0</v>
      </c>
    </row>
    <row r="32" spans="1:101" x14ac:dyDescent="0.35">
      <c r="A32" s="180">
        <v>50</v>
      </c>
      <c r="B32" s="180" t="s">
        <v>375</v>
      </c>
      <c r="C32" s="230" t="s">
        <v>302</v>
      </c>
      <c r="D32" s="180">
        <v>1</v>
      </c>
      <c r="E32" s="75">
        <v>0</v>
      </c>
      <c r="F32" s="75">
        <v>0</v>
      </c>
      <c r="G32" s="75">
        <v>0</v>
      </c>
      <c r="H32" s="75">
        <v>1</v>
      </c>
      <c r="I32" s="75">
        <v>0</v>
      </c>
      <c r="J32" s="75">
        <v>0</v>
      </c>
      <c r="K32" s="75">
        <v>0</v>
      </c>
      <c r="L32" s="75">
        <v>0</v>
      </c>
      <c r="M32" s="75">
        <v>0</v>
      </c>
      <c r="N32" s="75">
        <v>0</v>
      </c>
      <c r="O32" s="75">
        <v>0</v>
      </c>
      <c r="P32" s="75">
        <v>0</v>
      </c>
      <c r="Q32" s="75">
        <v>0</v>
      </c>
      <c r="R32" s="75">
        <v>0</v>
      </c>
      <c r="S32" s="75">
        <v>0</v>
      </c>
      <c r="T32" s="75">
        <v>0</v>
      </c>
      <c r="U32" s="75">
        <v>0</v>
      </c>
      <c r="V32" s="75">
        <v>0</v>
      </c>
      <c r="W32" s="75">
        <v>1</v>
      </c>
      <c r="X32" s="75">
        <v>0</v>
      </c>
      <c r="Y32" s="75">
        <v>0</v>
      </c>
      <c r="Z32" s="75">
        <v>1</v>
      </c>
      <c r="AA32" s="75">
        <v>1</v>
      </c>
      <c r="AB32" s="75">
        <v>0</v>
      </c>
      <c r="AC32" s="75">
        <v>0</v>
      </c>
      <c r="AD32" s="75">
        <v>0</v>
      </c>
      <c r="AE32" s="75">
        <v>0</v>
      </c>
      <c r="AF32" s="75">
        <v>0</v>
      </c>
      <c r="AG32" s="75">
        <v>0</v>
      </c>
      <c r="AH32" s="75">
        <v>0</v>
      </c>
      <c r="AI32" s="75">
        <v>0</v>
      </c>
      <c r="AJ32" s="75">
        <v>0</v>
      </c>
      <c r="AK32" s="75">
        <v>0</v>
      </c>
      <c r="AL32" s="75">
        <v>0</v>
      </c>
      <c r="AM32" s="75">
        <v>1</v>
      </c>
      <c r="AN32" s="75">
        <v>1</v>
      </c>
      <c r="AO32" s="75">
        <v>0</v>
      </c>
      <c r="AP32" s="75">
        <v>0</v>
      </c>
      <c r="AQ32" s="75">
        <v>0</v>
      </c>
      <c r="AR32" s="75">
        <v>0</v>
      </c>
      <c r="AS32" s="75">
        <v>0</v>
      </c>
      <c r="AT32" s="75">
        <v>0</v>
      </c>
      <c r="AU32" s="75">
        <v>0</v>
      </c>
      <c r="AV32" s="75">
        <v>0</v>
      </c>
      <c r="AW32" s="75">
        <v>1</v>
      </c>
      <c r="AX32" s="75">
        <v>0</v>
      </c>
      <c r="AY32" s="75">
        <v>1</v>
      </c>
      <c r="AZ32" s="75">
        <v>1</v>
      </c>
      <c r="BA32" s="75">
        <v>0</v>
      </c>
      <c r="BB32" s="75">
        <v>0</v>
      </c>
      <c r="BC32" s="75">
        <v>0</v>
      </c>
      <c r="BD32" s="75">
        <v>0</v>
      </c>
      <c r="BE32" s="75">
        <v>0</v>
      </c>
      <c r="BF32" s="75">
        <v>0</v>
      </c>
      <c r="BG32" s="75">
        <v>0</v>
      </c>
      <c r="BH32" s="75">
        <v>0</v>
      </c>
      <c r="BI32" s="75">
        <v>0</v>
      </c>
      <c r="BJ32" s="75">
        <v>0</v>
      </c>
      <c r="BK32" s="75">
        <v>0</v>
      </c>
      <c r="BL32" s="75">
        <v>0</v>
      </c>
      <c r="BM32" s="75">
        <v>0</v>
      </c>
      <c r="BN32" s="75">
        <v>0</v>
      </c>
      <c r="BO32" s="75">
        <v>0</v>
      </c>
      <c r="BR32" s="77" t="s">
        <v>5127</v>
      </c>
      <c r="BS32" s="75">
        <f>COUNTIFS($AI:$AI,1,$C:$C,BS$1)</f>
        <v>0</v>
      </c>
      <c r="BT32" s="75">
        <f>COUNTIFS($AI:$AI,1,$C:$C,BT$1)</f>
        <v>0</v>
      </c>
      <c r="BU32" s="75">
        <f>COUNTIFS($AI:$AI,1,$C:$C,BU$1)</f>
        <v>1</v>
      </c>
      <c r="BV32" s="75">
        <f>COUNTIFS($AI:$AI,1,$C:$C,BV$1)</f>
        <v>0</v>
      </c>
      <c r="BW32" s="75">
        <f>COUNTIFS($AI:$AI,1,$C:$C,BW$1)</f>
        <v>0</v>
      </c>
      <c r="BX32" s="75">
        <f>COUNTIFS($AI:$AI,1,$C:$C,BX$1)</f>
        <v>2</v>
      </c>
      <c r="BY32" s="75">
        <f>COUNTIFS($AI:$AI,1,$C:$C,BY$1)</f>
        <v>0</v>
      </c>
      <c r="BZ32" s="75">
        <f>COUNTIFS($AI:$AI,1,$C:$C,BZ$1)</f>
        <v>0</v>
      </c>
      <c r="CA32" s="75">
        <f>COUNTIFS($AI:$AI,1,$C:$C,CA$1)</f>
        <v>0</v>
      </c>
      <c r="CB32" s="75">
        <f>COUNTIFS($AI:$AI,1,$C:$C,CB$1)</f>
        <v>0</v>
      </c>
      <c r="CE32" s="77" t="s">
        <v>5904</v>
      </c>
      <c r="CF32" s="75">
        <f>COUNTIFS($O:$O,1,$C:$C,CF$1)</f>
        <v>1</v>
      </c>
      <c r="CG32" s="75">
        <f>COUNTIFS($O:$O,1,$C:$C,CG$1)</f>
        <v>0</v>
      </c>
      <c r="CH32" s="75">
        <f>COUNTIFS($O:$O,1,$C:$C,CH$1)</f>
        <v>0</v>
      </c>
      <c r="CI32" s="75">
        <f>COUNTIFS($O:$O,1,$C:$C,CI$1)</f>
        <v>1</v>
      </c>
      <c r="CJ32" s="75">
        <f>COUNTIFS($O:$O,1,$C:$C,CJ$1)</f>
        <v>0</v>
      </c>
      <c r="CK32" s="75">
        <f>COUNTIFS($O:$O,1,$C:$C,CK$1)</f>
        <v>2</v>
      </c>
      <c r="CL32" s="75">
        <f>COUNTIFS($O:$O,1,$C:$C,CL$1)</f>
        <v>2</v>
      </c>
      <c r="CM32" s="75">
        <f>COUNTIFS($O:$O,1,$C:$C,CM$1)</f>
        <v>0</v>
      </c>
      <c r="CN32" s="75">
        <f>COUNTIFS($O:$O,1,$C:$C,CN$1)</f>
        <v>0</v>
      </c>
      <c r="CO32" s="75">
        <f>COUNTIFS($O:$O,1,$C:$C,CO$1)</f>
        <v>0</v>
      </c>
    </row>
    <row r="33" spans="1:93" x14ac:dyDescent="0.35">
      <c r="A33" s="180">
        <v>51</v>
      </c>
      <c r="B33" s="218" t="s">
        <v>382</v>
      </c>
      <c r="C33" s="230" t="s">
        <v>310</v>
      </c>
      <c r="D33" s="180">
        <v>1</v>
      </c>
      <c r="E33" s="75">
        <v>0</v>
      </c>
      <c r="F33" s="75">
        <v>0</v>
      </c>
      <c r="G33" s="75">
        <v>0</v>
      </c>
      <c r="H33" s="75">
        <v>0</v>
      </c>
      <c r="I33" s="75">
        <v>0</v>
      </c>
      <c r="J33" s="75">
        <v>0</v>
      </c>
      <c r="K33" s="75">
        <v>0</v>
      </c>
      <c r="L33" s="75">
        <v>0</v>
      </c>
      <c r="M33" s="75">
        <v>0</v>
      </c>
      <c r="N33" s="75">
        <v>0</v>
      </c>
      <c r="O33" s="75">
        <v>0</v>
      </c>
      <c r="P33" s="75">
        <v>0</v>
      </c>
      <c r="Q33" s="75">
        <v>0</v>
      </c>
      <c r="R33" s="75">
        <v>0</v>
      </c>
      <c r="S33" s="75">
        <v>0</v>
      </c>
      <c r="T33" s="75">
        <v>0</v>
      </c>
      <c r="U33" s="75">
        <v>0</v>
      </c>
      <c r="V33" s="75">
        <v>0</v>
      </c>
      <c r="W33" s="75">
        <v>0</v>
      </c>
      <c r="X33" s="75">
        <v>0</v>
      </c>
      <c r="Y33" s="75">
        <v>0</v>
      </c>
      <c r="Z33" s="75">
        <v>0</v>
      </c>
      <c r="AA33" s="75">
        <v>0</v>
      </c>
      <c r="AB33" s="75">
        <v>0</v>
      </c>
      <c r="AC33" s="75">
        <v>0</v>
      </c>
      <c r="AD33" s="75">
        <v>0</v>
      </c>
      <c r="AE33" s="75">
        <v>0</v>
      </c>
      <c r="AF33" s="75">
        <v>0</v>
      </c>
      <c r="AG33" s="75">
        <v>0</v>
      </c>
      <c r="AH33" s="75">
        <v>0</v>
      </c>
      <c r="AI33" s="75">
        <v>0</v>
      </c>
      <c r="AJ33" s="75">
        <v>0</v>
      </c>
      <c r="AK33" s="75">
        <v>0</v>
      </c>
      <c r="AL33" s="75">
        <v>0</v>
      </c>
      <c r="AM33" s="75">
        <v>0</v>
      </c>
      <c r="AN33" s="75">
        <v>0</v>
      </c>
      <c r="AO33" s="75">
        <v>0</v>
      </c>
      <c r="AP33" s="75">
        <v>0</v>
      </c>
      <c r="AQ33" s="75">
        <v>0</v>
      </c>
      <c r="AR33" s="75">
        <v>0</v>
      </c>
      <c r="AS33" s="75">
        <v>0</v>
      </c>
      <c r="AT33" s="75">
        <v>0</v>
      </c>
      <c r="AU33" s="75">
        <v>0</v>
      </c>
      <c r="AV33" s="75">
        <v>0</v>
      </c>
      <c r="AW33" s="75">
        <v>0</v>
      </c>
      <c r="AX33" s="75">
        <v>0</v>
      </c>
      <c r="AY33" s="75">
        <v>0</v>
      </c>
      <c r="AZ33" s="75">
        <v>0</v>
      </c>
      <c r="BA33" s="75">
        <v>0</v>
      </c>
      <c r="BB33" s="75">
        <v>0</v>
      </c>
      <c r="BC33" s="75">
        <v>0</v>
      </c>
      <c r="BD33" s="75">
        <v>0</v>
      </c>
      <c r="BE33" s="75">
        <v>0</v>
      </c>
      <c r="BF33" s="75">
        <v>0</v>
      </c>
      <c r="BG33" s="75">
        <v>0</v>
      </c>
      <c r="BH33" s="75">
        <v>0</v>
      </c>
      <c r="BI33" s="75">
        <v>0</v>
      </c>
      <c r="BJ33" s="75">
        <v>0</v>
      </c>
      <c r="BK33" s="75">
        <v>0</v>
      </c>
      <c r="BL33" s="75">
        <v>0</v>
      </c>
      <c r="BM33" s="75">
        <v>0</v>
      </c>
      <c r="BN33" s="75">
        <v>0</v>
      </c>
      <c r="BO33" s="75">
        <v>0</v>
      </c>
      <c r="BR33" s="77" t="s">
        <v>5898</v>
      </c>
      <c r="BS33" s="75">
        <f>COUNTIFS($AJ:$AJ,1,$C:$C,BS$1)</f>
        <v>0</v>
      </c>
      <c r="BT33" s="75">
        <f>COUNTIFS($AJ:$AJ,1,$C:$C,BT$1)</f>
        <v>0</v>
      </c>
      <c r="BU33" s="75">
        <f>COUNTIFS($AJ:$AJ,1,$C:$C,BU$1)</f>
        <v>1</v>
      </c>
      <c r="BV33" s="75">
        <f>COUNTIFS($AJ:$AJ,1,$C:$C,BV$1)</f>
        <v>0</v>
      </c>
      <c r="BW33" s="75">
        <f>COUNTIFS($AJ:$AJ,1,$C:$C,BW$1)</f>
        <v>0</v>
      </c>
      <c r="BX33" s="75">
        <f>COUNTIFS($AJ:$AJ,1,$C:$C,BX$1)</f>
        <v>2</v>
      </c>
      <c r="BY33" s="75">
        <f>COUNTIFS($AJ:$AJ,1,$C:$C,BY$1)</f>
        <v>0</v>
      </c>
      <c r="BZ33" s="75">
        <f>COUNTIFS($AJ:$AJ,1,$C:$C,BZ$1)</f>
        <v>1</v>
      </c>
      <c r="CA33" s="75">
        <f>COUNTIFS($AJ:$AJ,1,$C:$C,CA$1)</f>
        <v>0</v>
      </c>
      <c r="CB33" s="75">
        <f>COUNTIFS($AJ:$AJ,1,$C:$C,CB$1)</f>
        <v>0</v>
      </c>
      <c r="CE33" s="77" t="s">
        <v>5881</v>
      </c>
      <c r="CF33" s="75">
        <f>COUNTIFS($P:$P,1,$C:$C,CF$1)</f>
        <v>0</v>
      </c>
      <c r="CG33" s="75">
        <f>COUNTIFS($P:$P,1,$C:$C,CG$1)</f>
        <v>0</v>
      </c>
      <c r="CH33" s="75">
        <f>COUNTIFS($P:$P,1,$C:$C,CH$1)</f>
        <v>1</v>
      </c>
      <c r="CI33" s="75">
        <f>COUNTIFS($P:$P,1,$C:$C,CI$1)</f>
        <v>0</v>
      </c>
      <c r="CJ33" s="75">
        <f>COUNTIFS($P:$P,1,$C:$C,CJ$1)</f>
        <v>0</v>
      </c>
      <c r="CK33" s="75">
        <f>COUNTIFS($P:$P,1,$C:$C,CK$1)</f>
        <v>1</v>
      </c>
      <c r="CL33" s="75">
        <f>COUNTIFS($P:$P,1,$C:$C,CL$1)</f>
        <v>0</v>
      </c>
      <c r="CM33" s="75">
        <f>COUNTIFS($P:$P,1,$C:$C,CM$1)</f>
        <v>0</v>
      </c>
      <c r="CN33" s="75">
        <f>COUNTIFS($P:$P,1,$C:$C,CN$1)</f>
        <v>0</v>
      </c>
      <c r="CO33" s="75">
        <f>COUNTIFS($P:$P,1,$C:$C,CO$1)</f>
        <v>0</v>
      </c>
    </row>
    <row r="34" spans="1:93" x14ac:dyDescent="0.35">
      <c r="A34" s="180">
        <v>52</v>
      </c>
      <c r="B34" s="180" t="s">
        <v>388</v>
      </c>
      <c r="C34" s="230" t="s">
        <v>302</v>
      </c>
      <c r="D34" s="180">
        <v>1</v>
      </c>
      <c r="E34" s="75">
        <v>0</v>
      </c>
      <c r="F34" s="75">
        <v>0</v>
      </c>
      <c r="G34" s="75">
        <v>0</v>
      </c>
      <c r="H34" s="75">
        <v>0</v>
      </c>
      <c r="I34" s="75">
        <v>0</v>
      </c>
      <c r="J34" s="75">
        <v>0</v>
      </c>
      <c r="K34" s="75">
        <v>1</v>
      </c>
      <c r="L34" s="75">
        <v>0</v>
      </c>
      <c r="M34" s="75">
        <v>0</v>
      </c>
      <c r="N34" s="75">
        <v>0</v>
      </c>
      <c r="O34" s="75">
        <v>0</v>
      </c>
      <c r="P34" s="75">
        <v>0</v>
      </c>
      <c r="Q34" s="75">
        <v>0</v>
      </c>
      <c r="R34" s="75">
        <v>0</v>
      </c>
      <c r="S34" s="75">
        <v>0</v>
      </c>
      <c r="T34" s="75">
        <v>1</v>
      </c>
      <c r="U34" s="75">
        <v>0</v>
      </c>
      <c r="V34" s="75">
        <v>0</v>
      </c>
      <c r="W34" s="75">
        <v>1</v>
      </c>
      <c r="X34" s="75">
        <v>0</v>
      </c>
      <c r="Y34" s="75">
        <v>0</v>
      </c>
      <c r="Z34" s="75">
        <v>0</v>
      </c>
      <c r="AA34" s="75">
        <v>0</v>
      </c>
      <c r="AB34" s="75">
        <v>0</v>
      </c>
      <c r="AC34" s="75">
        <v>0</v>
      </c>
      <c r="AD34" s="75">
        <v>0</v>
      </c>
      <c r="AE34" s="75">
        <v>1</v>
      </c>
      <c r="AF34" s="75">
        <v>0</v>
      </c>
      <c r="AG34" s="75">
        <v>0</v>
      </c>
      <c r="AH34" s="75">
        <v>0</v>
      </c>
      <c r="AI34" s="75">
        <v>0</v>
      </c>
      <c r="AJ34" s="75">
        <v>0</v>
      </c>
      <c r="AK34" s="75">
        <v>0</v>
      </c>
      <c r="AL34" s="75">
        <v>0</v>
      </c>
      <c r="AM34" s="75">
        <v>0</v>
      </c>
      <c r="AN34" s="75">
        <v>0</v>
      </c>
      <c r="AO34" s="75">
        <v>0</v>
      </c>
      <c r="AP34" s="75">
        <v>0</v>
      </c>
      <c r="AQ34" s="75">
        <v>0</v>
      </c>
      <c r="AR34" s="75">
        <v>0</v>
      </c>
      <c r="AS34" s="75">
        <v>0</v>
      </c>
      <c r="AT34" s="75">
        <v>0</v>
      </c>
      <c r="AU34" s="75">
        <v>0</v>
      </c>
      <c r="AV34" s="75">
        <v>0</v>
      </c>
      <c r="AW34" s="75">
        <v>0</v>
      </c>
      <c r="AX34" s="75">
        <v>0</v>
      </c>
      <c r="AY34" s="75">
        <v>0</v>
      </c>
      <c r="AZ34" s="75">
        <v>0</v>
      </c>
      <c r="BA34" s="75">
        <v>0</v>
      </c>
      <c r="BB34" s="75">
        <v>0</v>
      </c>
      <c r="BC34" s="75">
        <v>0</v>
      </c>
      <c r="BD34" s="75">
        <v>0</v>
      </c>
      <c r="BE34" s="75">
        <v>0</v>
      </c>
      <c r="BF34" s="75">
        <v>0</v>
      </c>
      <c r="BG34" s="75">
        <v>0</v>
      </c>
      <c r="BH34" s="75">
        <v>0</v>
      </c>
      <c r="BI34" s="75">
        <v>1</v>
      </c>
      <c r="BJ34" s="75">
        <v>0</v>
      </c>
      <c r="BK34" s="75">
        <v>0</v>
      </c>
      <c r="BL34" s="75">
        <v>0</v>
      </c>
      <c r="BM34" s="75">
        <v>0</v>
      </c>
      <c r="BN34" s="75">
        <v>0</v>
      </c>
      <c r="BO34" s="75">
        <v>0</v>
      </c>
      <c r="BR34" s="77" t="s">
        <v>5893</v>
      </c>
      <c r="BS34" s="75">
        <f>COUNTIFS($AK:$AK,1,$C:$C,BS$1)</f>
        <v>0</v>
      </c>
      <c r="BT34" s="75">
        <f>COUNTIFS($AK:$AK,1,$C:$C,BT$1)</f>
        <v>0</v>
      </c>
      <c r="BU34" s="75">
        <f>COUNTIFS($AK:$AK,1,$C:$C,BU$1)</f>
        <v>1</v>
      </c>
      <c r="BV34" s="75">
        <f>COUNTIFS($AK:$AK,1,$C:$C,BV$1)</f>
        <v>0</v>
      </c>
      <c r="BW34" s="75">
        <f>COUNTIFS($AK:$AK,1,$C:$C,BW$1)</f>
        <v>0</v>
      </c>
      <c r="BX34" s="75">
        <f>COUNTIFS($AK:$AK,1,$C:$C,BX$1)</f>
        <v>0</v>
      </c>
      <c r="BY34" s="75">
        <f>COUNTIFS($AK:$AK,1,$C:$C,BY$1)</f>
        <v>0</v>
      </c>
      <c r="BZ34" s="75">
        <f>COUNTIFS($AK:$AK,1,$C:$C,BZ$1)</f>
        <v>0</v>
      </c>
      <c r="CA34" s="75">
        <f>COUNTIFS($AK:$AK,1,$C:$C,CA$1)</f>
        <v>0</v>
      </c>
      <c r="CB34" s="75">
        <f>COUNTIFS($AK:$AK,1,$C:$C,CB$1)</f>
        <v>0</v>
      </c>
      <c r="CE34" s="77" t="s">
        <v>5870</v>
      </c>
      <c r="CF34" s="75">
        <f>COUNTIFS($Q:$Q,1,$C:$C,CF$1)</f>
        <v>0</v>
      </c>
      <c r="CG34" s="75">
        <f>COUNTIFS($Q:$Q,1,$C:$C,CG$1)</f>
        <v>0</v>
      </c>
      <c r="CH34" s="75">
        <f>COUNTIFS($Q:$Q,1,$C:$C,CH$1)</f>
        <v>0</v>
      </c>
      <c r="CI34" s="75">
        <f>COUNTIFS($Q:$Q,1,$C:$C,CI$1)</f>
        <v>0</v>
      </c>
      <c r="CJ34" s="75">
        <f>COUNTIFS($Q:$Q,1,$C:$C,CJ$1)</f>
        <v>0</v>
      </c>
      <c r="CK34" s="75">
        <f>COUNTIFS($Q:$Q,1,$C:$C,CK$1)</f>
        <v>1</v>
      </c>
      <c r="CL34" s="75">
        <f>COUNTIFS($Q:$Q,1,$C:$C,CL$1)</f>
        <v>0</v>
      </c>
      <c r="CM34" s="75">
        <f>COUNTIFS($Q:$Q,1,$C:$C,CM$1)</f>
        <v>0</v>
      </c>
      <c r="CN34" s="75">
        <f>COUNTIFS($Q:$Q,1,$C:$C,CN$1)</f>
        <v>0</v>
      </c>
      <c r="CO34" s="75">
        <f>COUNTIFS($Q:$Q,1,$C:$C,CO$1)</f>
        <v>0</v>
      </c>
    </row>
    <row r="35" spans="1:93" x14ac:dyDescent="0.35">
      <c r="A35" s="180">
        <v>54</v>
      </c>
      <c r="B35" s="180" t="s">
        <v>401</v>
      </c>
      <c r="C35" s="230" t="s">
        <v>325</v>
      </c>
      <c r="D35" s="180">
        <v>9</v>
      </c>
      <c r="E35" s="75">
        <v>0</v>
      </c>
      <c r="F35" s="75">
        <v>0</v>
      </c>
      <c r="G35" s="75">
        <v>0</v>
      </c>
      <c r="H35" s="75">
        <v>0</v>
      </c>
      <c r="I35" s="75">
        <v>0</v>
      </c>
      <c r="J35" s="75">
        <v>0</v>
      </c>
      <c r="K35" s="75">
        <v>0</v>
      </c>
      <c r="L35" s="75">
        <v>0</v>
      </c>
      <c r="M35" s="75">
        <v>0</v>
      </c>
      <c r="N35" s="75">
        <v>0</v>
      </c>
      <c r="O35" s="75">
        <v>0</v>
      </c>
      <c r="P35" s="75">
        <v>0</v>
      </c>
      <c r="Q35" s="75">
        <v>0</v>
      </c>
      <c r="R35" s="75">
        <v>0</v>
      </c>
      <c r="S35" s="75">
        <v>0</v>
      </c>
      <c r="T35" s="75">
        <v>0</v>
      </c>
      <c r="U35" s="75">
        <v>0</v>
      </c>
      <c r="V35" s="75">
        <v>1</v>
      </c>
      <c r="W35" s="75">
        <v>0</v>
      </c>
      <c r="X35" s="75">
        <v>0</v>
      </c>
      <c r="Y35" s="75">
        <v>0</v>
      </c>
      <c r="Z35" s="75">
        <v>0</v>
      </c>
      <c r="AA35" s="75">
        <v>0</v>
      </c>
      <c r="AB35" s="75">
        <v>0</v>
      </c>
      <c r="AC35" s="75">
        <v>0</v>
      </c>
      <c r="AD35" s="75">
        <v>0</v>
      </c>
      <c r="AE35" s="75">
        <v>0</v>
      </c>
      <c r="AF35" s="75">
        <v>0</v>
      </c>
      <c r="AG35" s="75">
        <v>0</v>
      </c>
      <c r="AH35" s="75">
        <v>0</v>
      </c>
      <c r="AI35" s="75">
        <v>0</v>
      </c>
      <c r="AJ35" s="75">
        <v>0</v>
      </c>
      <c r="AK35" s="75">
        <v>0</v>
      </c>
      <c r="AL35" s="75">
        <v>0</v>
      </c>
      <c r="AM35" s="75">
        <v>0</v>
      </c>
      <c r="AN35" s="75">
        <v>0</v>
      </c>
      <c r="AO35" s="75">
        <v>0</v>
      </c>
      <c r="AP35" s="75">
        <v>0</v>
      </c>
      <c r="AQ35" s="75">
        <v>0</v>
      </c>
      <c r="AR35" s="75">
        <v>0</v>
      </c>
      <c r="AS35" s="75">
        <v>0</v>
      </c>
      <c r="AT35" s="75">
        <v>0</v>
      </c>
      <c r="AU35" s="75">
        <v>0</v>
      </c>
      <c r="AV35" s="75">
        <v>0</v>
      </c>
      <c r="AW35" s="75">
        <v>0</v>
      </c>
      <c r="AX35" s="75">
        <v>0</v>
      </c>
      <c r="AY35" s="75">
        <v>0</v>
      </c>
      <c r="AZ35" s="75">
        <v>0</v>
      </c>
      <c r="BA35" s="75">
        <v>0</v>
      </c>
      <c r="BB35" s="75">
        <v>0</v>
      </c>
      <c r="BC35" s="75">
        <v>0</v>
      </c>
      <c r="BD35" s="75">
        <v>0</v>
      </c>
      <c r="BE35" s="75">
        <v>0</v>
      </c>
      <c r="BF35" s="75">
        <v>0</v>
      </c>
      <c r="BG35" s="75">
        <v>0</v>
      </c>
      <c r="BH35" s="75">
        <v>0</v>
      </c>
      <c r="BI35" s="75">
        <v>0</v>
      </c>
      <c r="BJ35" s="75">
        <v>0</v>
      </c>
      <c r="BK35" s="75">
        <v>0</v>
      </c>
      <c r="BL35" s="75">
        <v>0</v>
      </c>
      <c r="BM35" s="75">
        <v>0</v>
      </c>
      <c r="BN35" s="75">
        <v>0</v>
      </c>
      <c r="BO35" s="75">
        <v>0</v>
      </c>
      <c r="BR35" s="77" t="s">
        <v>5902</v>
      </c>
      <c r="BS35" s="75">
        <f>COUNTIFS($AL:$AL,1,$C:$C,BS$1)</f>
        <v>0</v>
      </c>
      <c r="BT35" s="75">
        <f>COUNTIFS($AL:$AL,1,$C:$C,BT$1)</f>
        <v>0</v>
      </c>
      <c r="BU35" s="75">
        <f>COUNTIFS($AL:$AL,1,$C:$C,BU$1)</f>
        <v>0</v>
      </c>
      <c r="BV35" s="75">
        <f>COUNTIFS($AL:$AL,1,$C:$C,BV$1)</f>
        <v>0</v>
      </c>
      <c r="BW35" s="75">
        <f>COUNTIFS($AL:$AL,1,$C:$C,BW$1)</f>
        <v>0</v>
      </c>
      <c r="BX35" s="75">
        <f>COUNTIFS($AL:$AL,1,$C:$C,BX$1)</f>
        <v>1</v>
      </c>
      <c r="BY35" s="75">
        <f>COUNTIFS($AL:$AL,1,$C:$C,BY$1)</f>
        <v>1</v>
      </c>
      <c r="BZ35" s="75">
        <f>COUNTIFS($AL:$AL,1,$C:$C,BZ$1)</f>
        <v>0</v>
      </c>
      <c r="CA35" s="75">
        <f>COUNTIFS($AL:$AL,1,$C:$C,CA$1)</f>
        <v>0</v>
      </c>
      <c r="CB35" s="75">
        <f>COUNTIFS($AL:$AL,1,$C:$C,CB$1)</f>
        <v>0</v>
      </c>
      <c r="CE35" s="77" t="s">
        <v>5872</v>
      </c>
      <c r="CF35" s="75">
        <f>COUNTIFS($R:$R,1,$C:$C,CF$1)</f>
        <v>0</v>
      </c>
      <c r="CG35" s="75">
        <f>COUNTIFS($R:$R,1,$C:$C,CG$1)</f>
        <v>0</v>
      </c>
      <c r="CH35" s="75">
        <f>COUNTIFS($R:$R,1,$C:$C,CH$1)</f>
        <v>1</v>
      </c>
      <c r="CI35" s="75">
        <f>COUNTIFS($R:$R,1,$C:$C,CI$1)</f>
        <v>0</v>
      </c>
      <c r="CJ35" s="75">
        <f>COUNTIFS($R:$R,1,$C:$C,CJ$1)</f>
        <v>0</v>
      </c>
      <c r="CK35" s="75">
        <f>COUNTIFS($R:$R,1,$C:$C,CK$1)</f>
        <v>1</v>
      </c>
      <c r="CL35" s="75">
        <f>COUNTIFS($R:$R,1,$C:$C,CL$1)</f>
        <v>0</v>
      </c>
      <c r="CM35" s="75">
        <f>COUNTIFS($R:$R,1,$C:$C,CM$1)</f>
        <v>0</v>
      </c>
      <c r="CN35" s="75">
        <f>COUNTIFS($R:$R,1,$C:$C,CN$1)</f>
        <v>0</v>
      </c>
      <c r="CO35" s="75">
        <f>COUNTIFS($R:$R,1,$C:$C,CO$1)</f>
        <v>0</v>
      </c>
    </row>
    <row r="36" spans="1:93" x14ac:dyDescent="0.35">
      <c r="A36" s="180">
        <v>55</v>
      </c>
      <c r="B36" s="180" t="s">
        <v>406</v>
      </c>
      <c r="C36" s="230" t="s">
        <v>346</v>
      </c>
      <c r="D36" s="180">
        <v>5</v>
      </c>
      <c r="E36" s="75">
        <v>0</v>
      </c>
      <c r="F36" s="75">
        <v>0</v>
      </c>
      <c r="G36" s="75">
        <v>0</v>
      </c>
      <c r="H36" s="75">
        <v>0</v>
      </c>
      <c r="I36" s="75">
        <v>0</v>
      </c>
      <c r="J36" s="75">
        <v>0</v>
      </c>
      <c r="K36" s="75">
        <v>0</v>
      </c>
      <c r="L36" s="75">
        <v>0</v>
      </c>
      <c r="M36" s="75">
        <v>0</v>
      </c>
      <c r="N36" s="75">
        <v>0</v>
      </c>
      <c r="O36" s="75">
        <v>0</v>
      </c>
      <c r="P36" s="75">
        <v>0</v>
      </c>
      <c r="Q36" s="75">
        <v>0</v>
      </c>
      <c r="R36" s="75">
        <v>0</v>
      </c>
      <c r="S36" s="75">
        <v>0</v>
      </c>
      <c r="T36" s="75">
        <v>0</v>
      </c>
      <c r="U36" s="75">
        <v>0</v>
      </c>
      <c r="V36" s="75">
        <v>0</v>
      </c>
      <c r="W36" s="75">
        <v>0</v>
      </c>
      <c r="X36" s="75">
        <v>0</v>
      </c>
      <c r="Y36" s="75">
        <v>0</v>
      </c>
      <c r="Z36" s="75">
        <v>0</v>
      </c>
      <c r="AA36" s="75">
        <v>0</v>
      </c>
      <c r="AB36" s="75">
        <v>0</v>
      </c>
      <c r="AC36" s="75">
        <v>0</v>
      </c>
      <c r="AD36" s="75">
        <v>0</v>
      </c>
      <c r="AE36" s="75">
        <v>0</v>
      </c>
      <c r="AF36" s="75">
        <v>0</v>
      </c>
      <c r="AG36" s="75">
        <v>0</v>
      </c>
      <c r="AH36" s="75">
        <v>0</v>
      </c>
      <c r="AI36" s="75">
        <v>0</v>
      </c>
      <c r="AJ36" s="75">
        <v>0</v>
      </c>
      <c r="AK36" s="75">
        <v>0</v>
      </c>
      <c r="AL36" s="75">
        <v>0</v>
      </c>
      <c r="AM36" s="75">
        <v>0</v>
      </c>
      <c r="AN36" s="75">
        <v>0</v>
      </c>
      <c r="AO36" s="75">
        <v>0</v>
      </c>
      <c r="AP36" s="75">
        <v>0</v>
      </c>
      <c r="AQ36" s="75">
        <v>0</v>
      </c>
      <c r="AR36" s="75">
        <v>0</v>
      </c>
      <c r="AS36" s="75">
        <v>0</v>
      </c>
      <c r="AT36" s="75">
        <v>0</v>
      </c>
      <c r="AU36" s="75">
        <v>0</v>
      </c>
      <c r="AV36" s="75">
        <v>0</v>
      </c>
      <c r="AW36" s="75">
        <v>0</v>
      </c>
      <c r="AX36" s="75">
        <v>0</v>
      </c>
      <c r="AY36" s="75">
        <v>0</v>
      </c>
      <c r="AZ36" s="75">
        <v>0</v>
      </c>
      <c r="BA36" s="75">
        <v>0</v>
      </c>
      <c r="BB36" s="75">
        <v>0</v>
      </c>
      <c r="BC36" s="75">
        <v>0</v>
      </c>
      <c r="BD36" s="75">
        <v>0</v>
      </c>
      <c r="BE36" s="75">
        <v>0</v>
      </c>
      <c r="BF36" s="75">
        <v>0</v>
      </c>
      <c r="BG36" s="75">
        <v>0</v>
      </c>
      <c r="BH36" s="75">
        <v>0</v>
      </c>
      <c r="BI36" s="75">
        <v>1</v>
      </c>
      <c r="BJ36" s="75">
        <v>0</v>
      </c>
      <c r="BK36" s="75">
        <v>0</v>
      </c>
      <c r="BL36" s="75">
        <v>1</v>
      </c>
      <c r="BM36" s="75">
        <v>1</v>
      </c>
      <c r="BN36" s="75">
        <v>0</v>
      </c>
      <c r="BO36" s="75">
        <v>0</v>
      </c>
      <c r="BR36" s="77" t="s">
        <v>5883</v>
      </c>
      <c r="BS36" s="75">
        <f>COUNTIFS($AM:$AM,1,$C:$C,BS$1)</f>
        <v>0</v>
      </c>
      <c r="BT36" s="75">
        <f>COUNTIFS($AM:$AM,1,$C:$C,BT$1)</f>
        <v>0</v>
      </c>
      <c r="BU36" s="75">
        <f>COUNTIFS($AM:$AM,1,$C:$C,BU$1)</f>
        <v>0</v>
      </c>
      <c r="BV36" s="75">
        <f>COUNTIFS($AM:$AM,1,$C:$C,BV$1)</f>
        <v>0</v>
      </c>
      <c r="BW36" s="75">
        <f>COUNTIFS($AM:$AM,1,$C:$C,BW$1)</f>
        <v>0</v>
      </c>
      <c r="BX36" s="75">
        <f>COUNTIFS($AM:$AM,1,$C:$C,BX$1)</f>
        <v>2</v>
      </c>
      <c r="BY36" s="75">
        <f>COUNTIFS($AM:$AM,1,$C:$C,BY$1)</f>
        <v>0</v>
      </c>
      <c r="BZ36" s="75">
        <f>COUNTIFS($AM:$AM,1,$C:$C,BZ$1)</f>
        <v>0</v>
      </c>
      <c r="CA36" s="75">
        <f>COUNTIFS($AM:$AM,1,$C:$C,CA$1)</f>
        <v>0</v>
      </c>
      <c r="CB36" s="75">
        <f>COUNTIFS($AM:$AM,1,$C:$C,CB$1)</f>
        <v>0</v>
      </c>
      <c r="CE36" s="77" t="s">
        <v>5913</v>
      </c>
      <c r="CF36" s="75">
        <f>COUNTIFS($S:$S,1,$C:$C,CF$1)</f>
        <v>0</v>
      </c>
      <c r="CG36" s="75">
        <f>COUNTIFS($S:$S,1,$C:$C,CG$1)</f>
        <v>0</v>
      </c>
      <c r="CH36" s="75">
        <f>COUNTIFS($S:$S,1,$C:$C,CH$1)</f>
        <v>1</v>
      </c>
      <c r="CI36" s="75">
        <f>COUNTIFS($S:$S,1,$C:$C,CI$1)</f>
        <v>0</v>
      </c>
      <c r="CJ36" s="75">
        <f>COUNTIFS($S:$S,1,$C:$C,CJ$1)</f>
        <v>0</v>
      </c>
      <c r="CK36" s="75">
        <f>COUNTIFS($S:$S,1,$C:$C,CK$1)</f>
        <v>2</v>
      </c>
      <c r="CL36" s="75">
        <f>COUNTIFS($S:$S,1,$C:$C,CL$1)</f>
        <v>0</v>
      </c>
      <c r="CM36" s="75">
        <f>COUNTIFS($S:$S,1,$C:$C,CM$1)</f>
        <v>0</v>
      </c>
      <c r="CN36" s="75">
        <f>COUNTIFS($S:$S,1,$C:$C,CN$1)</f>
        <v>0</v>
      </c>
      <c r="CO36" s="75">
        <f>COUNTIFS($S:$S,1,$C:$C,CO$1)</f>
        <v>0</v>
      </c>
    </row>
    <row r="37" spans="1:93" x14ac:dyDescent="0.35">
      <c r="A37" s="180">
        <v>57</v>
      </c>
      <c r="B37" s="180" t="s">
        <v>421</v>
      </c>
      <c r="C37" s="230">
        <v>2018</v>
      </c>
      <c r="D37" s="180">
        <v>3</v>
      </c>
      <c r="E37" s="75">
        <v>0</v>
      </c>
      <c r="F37" s="75">
        <v>0</v>
      </c>
      <c r="G37" s="75">
        <v>0</v>
      </c>
      <c r="H37" s="75">
        <v>0</v>
      </c>
      <c r="I37" s="75">
        <v>0</v>
      </c>
      <c r="J37" s="75">
        <v>0</v>
      </c>
      <c r="K37" s="75">
        <v>0</v>
      </c>
      <c r="L37" s="75">
        <v>0</v>
      </c>
      <c r="M37" s="75">
        <v>0</v>
      </c>
      <c r="N37" s="75">
        <v>0</v>
      </c>
      <c r="O37" s="75">
        <v>0</v>
      </c>
      <c r="P37" s="75">
        <v>0</v>
      </c>
      <c r="Q37" s="75">
        <v>0</v>
      </c>
      <c r="R37" s="75">
        <v>0</v>
      </c>
      <c r="S37" s="75">
        <v>0</v>
      </c>
      <c r="T37" s="75">
        <v>0</v>
      </c>
      <c r="U37" s="75">
        <v>0</v>
      </c>
      <c r="V37" s="75">
        <v>0</v>
      </c>
      <c r="W37" s="75">
        <v>0</v>
      </c>
      <c r="X37" s="75">
        <v>0</v>
      </c>
      <c r="Y37" s="75">
        <v>0</v>
      </c>
      <c r="Z37" s="75">
        <v>0</v>
      </c>
      <c r="AA37" s="75">
        <v>0</v>
      </c>
      <c r="AB37" s="75">
        <v>0</v>
      </c>
      <c r="AC37" s="75">
        <v>0</v>
      </c>
      <c r="AD37" s="75">
        <v>0</v>
      </c>
      <c r="AE37" s="75">
        <v>0</v>
      </c>
      <c r="AF37" s="75">
        <v>0</v>
      </c>
      <c r="AG37" s="75">
        <v>0</v>
      </c>
      <c r="AH37" s="75">
        <v>0</v>
      </c>
      <c r="AI37" s="75">
        <v>0</v>
      </c>
      <c r="AJ37" s="75">
        <v>0</v>
      </c>
      <c r="AK37" s="75">
        <v>0</v>
      </c>
      <c r="AL37" s="75">
        <v>0</v>
      </c>
      <c r="AM37" s="75">
        <v>0</v>
      </c>
      <c r="AN37" s="75">
        <v>0</v>
      </c>
      <c r="AO37" s="75">
        <v>0</v>
      </c>
      <c r="AP37" s="75">
        <v>0</v>
      </c>
      <c r="AQ37" s="75">
        <v>0</v>
      </c>
      <c r="AR37" s="75">
        <v>0</v>
      </c>
      <c r="AS37" s="75">
        <v>0</v>
      </c>
      <c r="AT37" s="75">
        <v>0</v>
      </c>
      <c r="AU37" s="75">
        <v>0</v>
      </c>
      <c r="AV37" s="75">
        <v>0</v>
      </c>
      <c r="AW37" s="75">
        <v>0</v>
      </c>
      <c r="AX37" s="75">
        <v>0</v>
      </c>
      <c r="AY37" s="75">
        <v>0</v>
      </c>
      <c r="AZ37" s="75">
        <v>0</v>
      </c>
      <c r="BA37" s="75">
        <v>1</v>
      </c>
      <c r="BB37" s="75">
        <v>0</v>
      </c>
      <c r="BC37" s="75">
        <v>0</v>
      </c>
      <c r="BD37" s="75">
        <v>0</v>
      </c>
      <c r="BE37" s="75">
        <v>0</v>
      </c>
      <c r="BF37" s="75">
        <v>0</v>
      </c>
      <c r="BG37" s="75">
        <v>0</v>
      </c>
      <c r="BH37" s="75">
        <v>0</v>
      </c>
      <c r="BI37" s="75">
        <v>0</v>
      </c>
      <c r="BJ37" s="75">
        <v>0</v>
      </c>
      <c r="BK37" s="75">
        <v>0</v>
      </c>
      <c r="BL37" s="75">
        <v>0</v>
      </c>
      <c r="BM37" s="75">
        <v>0</v>
      </c>
      <c r="BN37" s="75">
        <v>0</v>
      </c>
      <c r="BO37" s="75">
        <v>0</v>
      </c>
      <c r="BR37" s="77" t="s">
        <v>5884</v>
      </c>
      <c r="BS37" s="75">
        <f>COUNTIFS($AN:$AN,1,$C:$C,BS$1)</f>
        <v>0</v>
      </c>
      <c r="BT37" s="75">
        <f>COUNTIFS($AN:$AN,1,$C:$C,BT$1)</f>
        <v>0</v>
      </c>
      <c r="BU37" s="75">
        <f>COUNTIFS($AN:$AN,1,$C:$C,BU$1)</f>
        <v>0</v>
      </c>
      <c r="BV37" s="75">
        <f>COUNTIFS($AN:$AN,1,$C:$C,BV$1)</f>
        <v>0</v>
      </c>
      <c r="BW37" s="75">
        <f>COUNTIFS($AN:$AN,1,$C:$C,BW$1)</f>
        <v>0</v>
      </c>
      <c r="BX37" s="75">
        <f>COUNTIFS($AN:$AN,1,$C:$C,BX$1)</f>
        <v>2</v>
      </c>
      <c r="BY37" s="75">
        <f>COUNTIFS($AN:$AN,1,$C:$C,BY$1)</f>
        <v>0</v>
      </c>
      <c r="BZ37" s="75">
        <f>COUNTIFS($AN:$AN,1,$C:$C,BZ$1)</f>
        <v>0</v>
      </c>
      <c r="CA37" s="75">
        <f>COUNTIFS($AN:$AN,1,$C:$C,CA$1)</f>
        <v>0</v>
      </c>
      <c r="CB37" s="75">
        <f>COUNTIFS($AN:$AN,1,$C:$C,CB$1)</f>
        <v>0</v>
      </c>
      <c r="CE37" s="77" t="s">
        <v>5900</v>
      </c>
      <c r="CF37" s="75">
        <f>COUNTIFS($T:$T,1,$C:$C,CF$1)</f>
        <v>1</v>
      </c>
      <c r="CG37" s="75">
        <f>COUNTIFS($T:$T,1,$C:$C,CG$1)</f>
        <v>2</v>
      </c>
      <c r="CH37" s="75">
        <f>COUNTIFS($T:$T,1,$C:$C,CH$1)</f>
        <v>2</v>
      </c>
      <c r="CI37" s="75">
        <f>COUNTIFS($T:$T,1,$C:$C,CI$1)</f>
        <v>2</v>
      </c>
      <c r="CJ37" s="75">
        <f>COUNTIFS($T:$T,1,$C:$C,CJ$1)</f>
        <v>1</v>
      </c>
      <c r="CK37" s="75">
        <f>COUNTIFS($T:$T,1,$C:$C,CK$1)</f>
        <v>6</v>
      </c>
      <c r="CL37" s="75">
        <f>COUNTIFS($T:$T,1,$C:$C,CL$1)</f>
        <v>1</v>
      </c>
      <c r="CM37" s="75">
        <f>COUNTIFS($T:$T,1,$C:$C,CM$1)</f>
        <v>1</v>
      </c>
      <c r="CN37" s="75">
        <f>COUNTIFS($T:$T,1,$C:$C,CN$1)</f>
        <v>1</v>
      </c>
      <c r="CO37" s="75">
        <f>COUNTIFS($T:$T,1,$C:$C,CO$1)</f>
        <v>0</v>
      </c>
    </row>
    <row r="38" spans="1:93" x14ac:dyDescent="0.35">
      <c r="A38" s="180">
        <v>59</v>
      </c>
      <c r="B38" s="218" t="s">
        <v>431</v>
      </c>
      <c r="C38" s="230">
        <v>2015</v>
      </c>
      <c r="D38" s="180">
        <v>1</v>
      </c>
      <c r="E38" s="75">
        <v>0</v>
      </c>
      <c r="F38" s="75">
        <v>0</v>
      </c>
      <c r="G38" s="75">
        <v>0</v>
      </c>
      <c r="H38" s="75">
        <v>0</v>
      </c>
      <c r="I38" s="75">
        <v>0</v>
      </c>
      <c r="J38" s="75">
        <v>0</v>
      </c>
      <c r="K38" s="75">
        <v>0</v>
      </c>
      <c r="L38" s="75">
        <v>0</v>
      </c>
      <c r="M38" s="75">
        <v>0</v>
      </c>
      <c r="N38" s="75">
        <v>0</v>
      </c>
      <c r="O38" s="75">
        <v>0</v>
      </c>
      <c r="P38" s="75">
        <v>0</v>
      </c>
      <c r="Q38" s="75">
        <v>0</v>
      </c>
      <c r="R38" s="75">
        <v>0</v>
      </c>
      <c r="S38" s="75">
        <v>0</v>
      </c>
      <c r="T38" s="75">
        <v>1</v>
      </c>
      <c r="U38" s="75">
        <v>0</v>
      </c>
      <c r="V38" s="75">
        <v>0</v>
      </c>
      <c r="W38" s="75">
        <v>0</v>
      </c>
      <c r="X38" s="75">
        <v>0</v>
      </c>
      <c r="Y38" s="75">
        <v>0</v>
      </c>
      <c r="Z38" s="75">
        <v>0</v>
      </c>
      <c r="AA38" s="75">
        <v>0</v>
      </c>
      <c r="AB38" s="75">
        <v>0</v>
      </c>
      <c r="AC38" s="75">
        <v>0</v>
      </c>
      <c r="AD38" s="75">
        <v>0</v>
      </c>
      <c r="AE38" s="75">
        <v>0</v>
      </c>
      <c r="AF38" s="75">
        <v>0</v>
      </c>
      <c r="AG38" s="75">
        <v>0</v>
      </c>
      <c r="AH38" s="75">
        <v>0</v>
      </c>
      <c r="AI38" s="75">
        <v>0</v>
      </c>
      <c r="AJ38" s="75">
        <v>0</v>
      </c>
      <c r="AK38" s="75">
        <v>0</v>
      </c>
      <c r="AL38" s="75">
        <v>0</v>
      </c>
      <c r="AM38" s="75">
        <v>0</v>
      </c>
      <c r="AN38" s="75">
        <v>0</v>
      </c>
      <c r="AO38" s="75">
        <v>0</v>
      </c>
      <c r="AP38" s="75">
        <v>0</v>
      </c>
      <c r="AQ38" s="75">
        <v>0</v>
      </c>
      <c r="AR38" s="75">
        <v>0</v>
      </c>
      <c r="AS38" s="75">
        <v>0</v>
      </c>
      <c r="AT38" s="75">
        <v>0</v>
      </c>
      <c r="AU38" s="75">
        <v>0</v>
      </c>
      <c r="AV38" s="75">
        <v>0</v>
      </c>
      <c r="AW38" s="75">
        <v>0</v>
      </c>
      <c r="AX38" s="75">
        <v>0</v>
      </c>
      <c r="AY38" s="75">
        <v>0</v>
      </c>
      <c r="AZ38" s="75">
        <v>0</v>
      </c>
      <c r="BA38" s="75">
        <v>0</v>
      </c>
      <c r="BB38" s="75">
        <v>0</v>
      </c>
      <c r="BC38" s="75">
        <v>0</v>
      </c>
      <c r="BD38" s="75">
        <v>0</v>
      </c>
      <c r="BE38" s="75">
        <v>0</v>
      </c>
      <c r="BF38" s="75">
        <v>0</v>
      </c>
      <c r="BG38" s="75">
        <v>0</v>
      </c>
      <c r="BH38" s="75">
        <v>0</v>
      </c>
      <c r="BI38" s="75">
        <v>0</v>
      </c>
      <c r="BJ38" s="75">
        <v>0</v>
      </c>
      <c r="BK38" s="75">
        <v>0</v>
      </c>
      <c r="BL38" s="75">
        <v>0</v>
      </c>
      <c r="BM38" s="75">
        <v>0</v>
      </c>
      <c r="BN38" s="75">
        <v>0</v>
      </c>
      <c r="BO38" s="75">
        <v>0</v>
      </c>
      <c r="BR38" s="77" t="s">
        <v>5853</v>
      </c>
      <c r="BS38" s="75">
        <f>COUNTIFS($AO:$AO,1,$C:$C,BS$1)</f>
        <v>0</v>
      </c>
      <c r="BT38" s="75">
        <f>COUNTIFS($AO:$AO,1,$C:$C,BT$1)</f>
        <v>0</v>
      </c>
      <c r="BU38" s="75">
        <f>COUNTIFS($AO:$AO,1,$C:$C,BU$1)</f>
        <v>0</v>
      </c>
      <c r="BV38" s="75">
        <f>COUNTIFS($AO:$AO,1,$C:$C,BV$1)</f>
        <v>0</v>
      </c>
      <c r="BW38" s="75">
        <f>COUNTIFS($AO:$AO,1,$C:$C,BW$1)</f>
        <v>0</v>
      </c>
      <c r="BX38" s="75">
        <f>COUNTIFS($AO:$AO,1,$C:$C,BX$1)</f>
        <v>0</v>
      </c>
      <c r="BY38" s="75">
        <f>COUNTIFS($AO:$AO,1,$C:$C,BY$1)</f>
        <v>0</v>
      </c>
      <c r="BZ38" s="75">
        <f>COUNTIFS($AO:$AO,1,$C:$C,BZ$1)</f>
        <v>1</v>
      </c>
      <c r="CA38" s="75">
        <f>COUNTIFS($AO:$AO,1,$C:$C,CA$1)</f>
        <v>0</v>
      </c>
      <c r="CB38" s="75">
        <f>COUNTIFS($AO:$AO,1,$C:$C,CB$1)</f>
        <v>0</v>
      </c>
      <c r="CE38" s="77" t="s">
        <v>5873</v>
      </c>
      <c r="CF38" s="75">
        <f>COUNTIFS($U:$U,1,$C:$C,CF$1)</f>
        <v>0</v>
      </c>
      <c r="CG38" s="75">
        <f>COUNTIFS($U:$U,1,$C:$C,CG$1)</f>
        <v>0</v>
      </c>
      <c r="CH38" s="75">
        <f>COUNTIFS($U:$U,1,$C:$C,CH$1)</f>
        <v>0</v>
      </c>
      <c r="CI38" s="75">
        <f>COUNTIFS($U:$U,1,$C:$C,CI$1)</f>
        <v>0</v>
      </c>
      <c r="CJ38" s="75">
        <f>COUNTIFS($U:$U,1,$C:$C,CJ$1)</f>
        <v>0</v>
      </c>
      <c r="CK38" s="75">
        <f>COUNTIFS($U:$U,1,$C:$C,CK$1)</f>
        <v>1</v>
      </c>
      <c r="CL38" s="75">
        <f>COUNTIFS($U:$U,1,$C:$C,CL$1)</f>
        <v>0</v>
      </c>
      <c r="CM38" s="75">
        <f>COUNTIFS($U:$U,1,$C:$C,CM$1)</f>
        <v>0</v>
      </c>
      <c r="CN38" s="75">
        <f>COUNTIFS($U:$U,1,$C:$C,CN$1)</f>
        <v>0</v>
      </c>
      <c r="CO38" s="75">
        <f>COUNTIFS($U:$U,1,$C:$C,CO$1)</f>
        <v>0</v>
      </c>
    </row>
    <row r="39" spans="1:93" x14ac:dyDescent="0.35">
      <c r="A39" s="180">
        <v>60</v>
      </c>
      <c r="B39" s="180" t="s">
        <v>436</v>
      </c>
      <c r="C39" s="230">
        <v>2020</v>
      </c>
      <c r="D39" s="180">
        <v>7</v>
      </c>
      <c r="E39" s="75">
        <v>0</v>
      </c>
      <c r="F39" s="75">
        <v>0</v>
      </c>
      <c r="G39" s="75">
        <v>1</v>
      </c>
      <c r="H39" s="75">
        <v>0</v>
      </c>
      <c r="I39" s="75">
        <v>0</v>
      </c>
      <c r="J39" s="75">
        <v>0</v>
      </c>
      <c r="K39" s="75">
        <v>0</v>
      </c>
      <c r="L39" s="75">
        <v>0</v>
      </c>
      <c r="M39" s="75">
        <v>0</v>
      </c>
      <c r="N39" s="75">
        <v>0</v>
      </c>
      <c r="O39" s="75">
        <v>0</v>
      </c>
      <c r="P39" s="75">
        <v>0</v>
      </c>
      <c r="Q39" s="75">
        <v>0</v>
      </c>
      <c r="R39" s="75">
        <v>0</v>
      </c>
      <c r="S39" s="75">
        <v>0</v>
      </c>
      <c r="T39" s="75">
        <v>0</v>
      </c>
      <c r="U39" s="75">
        <v>0</v>
      </c>
      <c r="V39" s="75">
        <v>0</v>
      </c>
      <c r="W39" s="75">
        <v>0</v>
      </c>
      <c r="X39" s="75">
        <v>0</v>
      </c>
      <c r="Y39" s="75">
        <v>0</v>
      </c>
      <c r="Z39" s="75">
        <v>0</v>
      </c>
      <c r="AA39" s="75">
        <v>0</v>
      </c>
      <c r="AB39" s="75">
        <v>0</v>
      </c>
      <c r="AC39" s="75">
        <v>0</v>
      </c>
      <c r="AD39" s="75">
        <v>0</v>
      </c>
      <c r="AE39" s="75">
        <v>0</v>
      </c>
      <c r="AF39" s="75">
        <v>0</v>
      </c>
      <c r="AG39" s="75">
        <v>0</v>
      </c>
      <c r="AH39" s="75">
        <v>0</v>
      </c>
      <c r="AI39" s="75">
        <v>0</v>
      </c>
      <c r="AJ39" s="75">
        <v>0</v>
      </c>
      <c r="AK39" s="75">
        <v>0</v>
      </c>
      <c r="AL39" s="75">
        <v>0</v>
      </c>
      <c r="AM39" s="75">
        <v>0</v>
      </c>
      <c r="AN39" s="75">
        <v>0</v>
      </c>
      <c r="AO39" s="75">
        <v>0</v>
      </c>
      <c r="AP39" s="75">
        <v>0</v>
      </c>
      <c r="AQ39" s="75">
        <v>0</v>
      </c>
      <c r="AR39" s="75">
        <v>0</v>
      </c>
      <c r="AS39" s="75">
        <v>0</v>
      </c>
      <c r="AT39" s="75">
        <v>0</v>
      </c>
      <c r="AU39" s="75">
        <v>0</v>
      </c>
      <c r="AV39" s="75">
        <v>0</v>
      </c>
      <c r="AW39" s="75">
        <v>0</v>
      </c>
      <c r="AX39" s="75">
        <v>0</v>
      </c>
      <c r="AY39" s="75">
        <v>0</v>
      </c>
      <c r="AZ39" s="75">
        <v>0</v>
      </c>
      <c r="BA39" s="75">
        <v>0</v>
      </c>
      <c r="BB39" s="75">
        <v>0</v>
      </c>
      <c r="BC39" s="75">
        <v>0</v>
      </c>
      <c r="BD39" s="75">
        <v>0</v>
      </c>
      <c r="BE39" s="75">
        <v>0</v>
      </c>
      <c r="BF39" s="75">
        <v>0</v>
      </c>
      <c r="BG39" s="75">
        <v>0</v>
      </c>
      <c r="BH39" s="75">
        <v>0</v>
      </c>
      <c r="BI39" s="75">
        <v>0</v>
      </c>
      <c r="BJ39" s="75">
        <v>0</v>
      </c>
      <c r="BK39" s="75">
        <v>0</v>
      </c>
      <c r="BL39" s="75">
        <v>0</v>
      </c>
      <c r="BM39" s="75">
        <v>0</v>
      </c>
      <c r="BN39" s="75">
        <v>0</v>
      </c>
      <c r="BO39" s="75">
        <v>0</v>
      </c>
      <c r="BR39" s="77" t="s">
        <v>5911</v>
      </c>
      <c r="BS39" s="75">
        <f>COUNTIFS($AP:$AP,1,$C:$C,BS$1)</f>
        <v>0</v>
      </c>
      <c r="BT39" s="75">
        <f>COUNTIFS($AP:$AP,1,$C:$C,BT$1)</f>
        <v>0</v>
      </c>
      <c r="BU39" s="75">
        <f>COUNTIFS($AP:$AP,1,$C:$C,BU$1)</f>
        <v>0</v>
      </c>
      <c r="BV39" s="75">
        <f>COUNTIFS($AP:$AP,1,$C:$C,BV$1)</f>
        <v>0</v>
      </c>
      <c r="BW39" s="75">
        <f>COUNTIFS($AP:$AP,1,$C:$C,BW$1)</f>
        <v>0</v>
      </c>
      <c r="BX39" s="75">
        <f>COUNTIFS($AP:$AP,1,$C:$C,BX$1)</f>
        <v>0</v>
      </c>
      <c r="BY39" s="75">
        <f>COUNTIFS($AP:$AP,1,$C:$C,BY$1)</f>
        <v>1</v>
      </c>
      <c r="BZ39" s="75">
        <f>COUNTIFS($AP:$AP,1,$C:$C,BZ$1)</f>
        <v>0</v>
      </c>
      <c r="CA39" s="75">
        <f>COUNTIFS($AP:$AP,1,$C:$C,CA$1)</f>
        <v>0</v>
      </c>
      <c r="CB39" s="75">
        <f>COUNTIFS($AP:$AP,1,$C:$C,CB$1)</f>
        <v>0</v>
      </c>
      <c r="CE39" s="77" t="s">
        <v>5914</v>
      </c>
      <c r="CF39" s="75">
        <f>COUNTIFS($V:$V,1,$C:$C,CF$1)</f>
        <v>0</v>
      </c>
      <c r="CG39" s="75">
        <f>COUNTIFS($V:$V,1,$C:$C,CG$1)</f>
        <v>0</v>
      </c>
      <c r="CH39" s="75">
        <f>COUNTIFS($V:$V,1,$C:$C,CH$1)</f>
        <v>3</v>
      </c>
      <c r="CI39" s="75">
        <f>COUNTIFS($V:$V,1,$C:$C,CI$1)</f>
        <v>0</v>
      </c>
      <c r="CJ39" s="75">
        <f>COUNTIFS($V:$V,1,$C:$C,CJ$1)</f>
        <v>0</v>
      </c>
      <c r="CK39" s="75">
        <f>COUNTIFS($V:$V,1,$C:$C,CK$1)</f>
        <v>1</v>
      </c>
      <c r="CL39" s="75">
        <f>COUNTIFS($V:$V,1,$C:$C,CL$1)</f>
        <v>0</v>
      </c>
      <c r="CM39" s="75">
        <f>COUNTIFS($V:$V,1,$C:$C,CM$1)</f>
        <v>1</v>
      </c>
      <c r="CN39" s="75">
        <f>COUNTIFS($V:$V,1,$C:$C,CN$1)</f>
        <v>0</v>
      </c>
      <c r="CO39" s="75">
        <f>COUNTIFS($V:$V,1,$C:$C,CO$1)</f>
        <v>0</v>
      </c>
    </row>
    <row r="40" spans="1:93" x14ac:dyDescent="0.35">
      <c r="A40" s="180">
        <v>66</v>
      </c>
      <c r="B40" s="180" t="s">
        <v>466</v>
      </c>
      <c r="C40" s="230" t="s">
        <v>333</v>
      </c>
      <c r="D40" s="180">
        <v>1</v>
      </c>
      <c r="E40" s="75">
        <v>0</v>
      </c>
      <c r="F40" s="75">
        <v>0</v>
      </c>
      <c r="G40" s="75">
        <v>0</v>
      </c>
      <c r="H40" s="75">
        <v>0</v>
      </c>
      <c r="I40" s="75">
        <v>0</v>
      </c>
      <c r="J40" s="75">
        <v>0</v>
      </c>
      <c r="K40" s="75">
        <v>0</v>
      </c>
      <c r="L40" s="75">
        <v>0</v>
      </c>
      <c r="M40" s="75">
        <v>0</v>
      </c>
      <c r="N40" s="75">
        <v>0</v>
      </c>
      <c r="O40" s="75">
        <v>0</v>
      </c>
      <c r="P40" s="75">
        <v>0</v>
      </c>
      <c r="Q40" s="75">
        <v>0</v>
      </c>
      <c r="R40" s="75">
        <v>0</v>
      </c>
      <c r="S40" s="75">
        <v>0</v>
      </c>
      <c r="T40" s="75">
        <v>0</v>
      </c>
      <c r="U40" s="75">
        <v>0</v>
      </c>
      <c r="V40" s="75">
        <v>0</v>
      </c>
      <c r="W40" s="75">
        <v>0</v>
      </c>
      <c r="X40" s="75">
        <v>0</v>
      </c>
      <c r="Y40" s="75">
        <v>0</v>
      </c>
      <c r="Z40" s="75">
        <v>0</v>
      </c>
      <c r="AA40" s="75">
        <v>0</v>
      </c>
      <c r="AB40" s="75">
        <v>0</v>
      </c>
      <c r="AC40" s="75">
        <v>0</v>
      </c>
      <c r="AD40" s="75">
        <v>0</v>
      </c>
      <c r="AE40" s="75">
        <v>0</v>
      </c>
      <c r="AF40" s="75">
        <v>0</v>
      </c>
      <c r="AG40" s="75">
        <v>0</v>
      </c>
      <c r="AH40" s="75">
        <v>1</v>
      </c>
      <c r="AI40" s="75">
        <v>0</v>
      </c>
      <c r="AJ40" s="75">
        <v>0</v>
      </c>
      <c r="AK40" s="75">
        <v>0</v>
      </c>
      <c r="AL40" s="75">
        <v>0</v>
      </c>
      <c r="AM40" s="75">
        <v>0</v>
      </c>
      <c r="AN40" s="75">
        <v>0</v>
      </c>
      <c r="AO40" s="75">
        <v>0</v>
      </c>
      <c r="AP40" s="75">
        <v>0</v>
      </c>
      <c r="AQ40" s="75">
        <v>0</v>
      </c>
      <c r="AR40" s="75">
        <v>0</v>
      </c>
      <c r="AS40" s="75">
        <v>0</v>
      </c>
      <c r="AT40" s="75">
        <v>0</v>
      </c>
      <c r="AU40" s="75">
        <v>0</v>
      </c>
      <c r="AV40" s="75">
        <v>0</v>
      </c>
      <c r="AW40" s="75">
        <v>0</v>
      </c>
      <c r="AX40" s="75">
        <v>0</v>
      </c>
      <c r="AY40" s="75">
        <v>0</v>
      </c>
      <c r="AZ40" s="75">
        <v>0</v>
      </c>
      <c r="BA40" s="75">
        <v>0</v>
      </c>
      <c r="BB40" s="75">
        <v>0</v>
      </c>
      <c r="BC40" s="75">
        <v>0</v>
      </c>
      <c r="BD40" s="75">
        <v>0</v>
      </c>
      <c r="BE40" s="75">
        <v>0</v>
      </c>
      <c r="BF40" s="75">
        <v>0</v>
      </c>
      <c r="BG40" s="75">
        <v>0</v>
      </c>
      <c r="BH40" s="75">
        <v>0</v>
      </c>
      <c r="BI40" s="75">
        <v>0</v>
      </c>
      <c r="BJ40" s="75">
        <v>0</v>
      </c>
      <c r="BK40" s="75">
        <v>0</v>
      </c>
      <c r="BL40" s="75">
        <v>0</v>
      </c>
      <c r="BM40" s="75">
        <v>0</v>
      </c>
      <c r="BN40" s="75">
        <v>0</v>
      </c>
      <c r="BO40" s="75">
        <v>0</v>
      </c>
      <c r="BR40" s="77" t="s">
        <v>5854</v>
      </c>
      <c r="BS40" s="75">
        <f>COUNTIFS($AQ:$AQ,1,$C:$C,BS$1)</f>
        <v>0</v>
      </c>
      <c r="BT40" s="75">
        <f>COUNTIFS($AQ:$AQ,1,$C:$C,BT$1)</f>
        <v>0</v>
      </c>
      <c r="BU40" s="75">
        <f>COUNTIFS($AQ:$AQ,1,$C:$C,BU$1)</f>
        <v>0</v>
      </c>
      <c r="BV40" s="75">
        <f>COUNTIFS($AQ:$AQ,1,$C:$C,BV$1)</f>
        <v>0</v>
      </c>
      <c r="BW40" s="75">
        <f>COUNTIFS($AQ:$AQ,1,$C:$C,BW$1)</f>
        <v>0</v>
      </c>
      <c r="BX40" s="75">
        <f>COUNTIFS($AQ:$AQ,1,$C:$C,BX$1)</f>
        <v>0</v>
      </c>
      <c r="BY40" s="75">
        <f>COUNTIFS($AQ:$AQ,1,$C:$C,BY$1)</f>
        <v>0</v>
      </c>
      <c r="BZ40" s="75">
        <f>COUNTIFS($AQ:$AQ,1,$C:$C,BZ$1)</f>
        <v>1</v>
      </c>
      <c r="CA40" s="75">
        <f>COUNTIFS($AQ:$AQ,1,$C:$C,CA$1)</f>
        <v>0</v>
      </c>
      <c r="CB40" s="75">
        <f>COUNTIFS($AQ:$AQ,1,$C:$C,CB$1)</f>
        <v>0</v>
      </c>
      <c r="CE40" s="77" t="s">
        <v>5875</v>
      </c>
      <c r="CF40" s="75">
        <f>COUNTIFS($W:$W,1,$C:$C,CF$1)</f>
        <v>0</v>
      </c>
      <c r="CG40" s="75">
        <f>COUNTIFS($W:$W,1,$C:$C,CG$1)</f>
        <v>0</v>
      </c>
      <c r="CH40" s="75">
        <f>COUNTIFS($W:$W,1,$C:$C,CH$1)</f>
        <v>2</v>
      </c>
      <c r="CI40" s="75">
        <f>COUNTIFS($W:$W,1,$C:$C,CI$1)</f>
        <v>0</v>
      </c>
      <c r="CJ40" s="75">
        <f>COUNTIFS($W:$W,1,$C:$C,CJ$1)</f>
        <v>0</v>
      </c>
      <c r="CK40" s="75">
        <f>COUNTIFS($W:$W,1,$C:$C,CK$1)</f>
        <v>3</v>
      </c>
      <c r="CL40" s="75">
        <f>COUNTIFS($W:$W,1,$C:$C,CL$1)</f>
        <v>0</v>
      </c>
      <c r="CM40" s="75">
        <f>COUNTIFS($W:$W,1,$C:$C,CM$1)</f>
        <v>0</v>
      </c>
      <c r="CN40" s="75">
        <f>COUNTIFS($W:$W,1,$C:$C,CN$1)</f>
        <v>0</v>
      </c>
      <c r="CO40" s="75">
        <f>COUNTIFS($W:$W,1,$C:$C,CO$1)</f>
        <v>0</v>
      </c>
    </row>
    <row r="41" spans="1:93" x14ac:dyDescent="0.35">
      <c r="A41" s="180">
        <v>122</v>
      </c>
      <c r="B41" s="180" t="s">
        <v>717</v>
      </c>
      <c r="C41" s="230" t="s">
        <v>346</v>
      </c>
      <c r="D41" s="180">
        <v>1</v>
      </c>
      <c r="E41" s="75">
        <v>0</v>
      </c>
      <c r="F41" s="75">
        <v>0</v>
      </c>
      <c r="G41" s="75">
        <v>0</v>
      </c>
      <c r="H41" s="75">
        <v>0</v>
      </c>
      <c r="I41" s="75">
        <v>0</v>
      </c>
      <c r="J41" s="75">
        <v>0</v>
      </c>
      <c r="K41" s="75">
        <v>0</v>
      </c>
      <c r="L41" s="75">
        <v>0</v>
      </c>
      <c r="M41" s="75">
        <v>0</v>
      </c>
      <c r="N41" s="75">
        <v>0</v>
      </c>
      <c r="O41" s="75">
        <v>0</v>
      </c>
      <c r="P41" s="75">
        <v>0</v>
      </c>
      <c r="Q41" s="75">
        <v>0</v>
      </c>
      <c r="R41" s="75">
        <v>0</v>
      </c>
      <c r="S41" s="75">
        <v>0</v>
      </c>
      <c r="T41" s="75">
        <v>0</v>
      </c>
      <c r="U41" s="75">
        <v>0</v>
      </c>
      <c r="V41" s="75">
        <v>0</v>
      </c>
      <c r="W41" s="75">
        <v>0</v>
      </c>
      <c r="X41" s="75">
        <v>0</v>
      </c>
      <c r="Y41" s="75">
        <v>0</v>
      </c>
      <c r="Z41" s="75">
        <v>0</v>
      </c>
      <c r="AA41" s="75">
        <v>0</v>
      </c>
      <c r="AB41" s="75">
        <v>0</v>
      </c>
      <c r="AC41" s="75">
        <v>0</v>
      </c>
      <c r="AD41" s="75">
        <v>0</v>
      </c>
      <c r="AE41" s="75">
        <v>0</v>
      </c>
      <c r="AF41" s="75">
        <v>0</v>
      </c>
      <c r="AG41" s="75">
        <v>0</v>
      </c>
      <c r="AH41" s="75">
        <v>0</v>
      </c>
      <c r="AI41" s="75">
        <v>0</v>
      </c>
      <c r="AJ41" s="75">
        <v>0</v>
      </c>
      <c r="AK41" s="75">
        <v>0</v>
      </c>
      <c r="AL41" s="75">
        <v>0</v>
      </c>
      <c r="AM41" s="75">
        <v>0</v>
      </c>
      <c r="AN41" s="75">
        <v>0</v>
      </c>
      <c r="AO41" s="75">
        <v>0</v>
      </c>
      <c r="AP41" s="75">
        <v>0</v>
      </c>
      <c r="AQ41" s="75">
        <v>0</v>
      </c>
      <c r="AR41" s="75">
        <v>0</v>
      </c>
      <c r="AS41" s="75">
        <v>0</v>
      </c>
      <c r="AT41" s="75">
        <v>1</v>
      </c>
      <c r="AU41" s="75">
        <v>0</v>
      </c>
      <c r="AV41" s="75">
        <v>0</v>
      </c>
      <c r="AW41" s="75">
        <v>0</v>
      </c>
      <c r="AX41" s="75">
        <v>0</v>
      </c>
      <c r="AY41" s="75">
        <v>0</v>
      </c>
      <c r="AZ41" s="75">
        <v>0</v>
      </c>
      <c r="BA41" s="75">
        <v>0</v>
      </c>
      <c r="BB41" s="75">
        <v>0</v>
      </c>
      <c r="BC41" s="75">
        <v>0</v>
      </c>
      <c r="BD41" s="75">
        <v>0</v>
      </c>
      <c r="BE41" s="75">
        <v>0</v>
      </c>
      <c r="BF41" s="75">
        <v>0</v>
      </c>
      <c r="BG41" s="75">
        <v>0</v>
      </c>
      <c r="BH41" s="75">
        <v>0</v>
      </c>
      <c r="BI41" s="75">
        <v>0</v>
      </c>
      <c r="BJ41" s="75">
        <v>0</v>
      </c>
      <c r="BK41" s="75">
        <v>0</v>
      </c>
      <c r="BL41" s="75">
        <v>0</v>
      </c>
      <c r="BM41" s="75">
        <v>0</v>
      </c>
      <c r="BN41" s="75">
        <v>0</v>
      </c>
      <c r="BO41" s="75">
        <v>0</v>
      </c>
      <c r="BR41" s="77" t="s">
        <v>5855</v>
      </c>
      <c r="BS41" s="75">
        <f>COUNTIFS($AR:$AR,1,$C:$C,BS$1)</f>
        <v>0</v>
      </c>
      <c r="BT41" s="75">
        <f>COUNTIFS($AR:$AR,1,$C:$C,BT$1)</f>
        <v>0</v>
      </c>
      <c r="BU41" s="75">
        <f>COUNTIFS($AR:$AR,1,$C:$C,BU$1)</f>
        <v>0</v>
      </c>
      <c r="BV41" s="75">
        <f>COUNTIFS($AR:$AR,1,$C:$C,BV$1)</f>
        <v>0</v>
      </c>
      <c r="BW41" s="75">
        <f>COUNTIFS($AR:$AR,1,$C:$C,BW$1)</f>
        <v>0</v>
      </c>
      <c r="BX41" s="75">
        <f>COUNTIFS($AR:$AR,1,$C:$C,BX$1)</f>
        <v>0</v>
      </c>
      <c r="BY41" s="75">
        <f>COUNTIFS($AR:$AR,1,$C:$C,BY$1)</f>
        <v>0</v>
      </c>
      <c r="BZ41" s="75">
        <f>COUNTIFS($AR:$AR,1,$C:$C,BZ$1)</f>
        <v>1</v>
      </c>
      <c r="CA41" s="75">
        <f>COUNTIFS($AR:$AR,1,$C:$C,CA$1)</f>
        <v>0</v>
      </c>
      <c r="CB41" s="75">
        <f>COUNTIFS($AR:$AR,1,$C:$C,CB$1)</f>
        <v>0</v>
      </c>
      <c r="CE41" s="77" t="s">
        <v>5876</v>
      </c>
      <c r="CF41" s="75">
        <f>COUNTIFS($X:$X,1,$C:$C,CF$1)</f>
        <v>0</v>
      </c>
      <c r="CG41" s="75">
        <f>COUNTIFS($X:$X,1,$C:$C,CG$1)</f>
        <v>0</v>
      </c>
      <c r="CH41" s="75">
        <f>COUNTIFS($X:$X,1,$C:$C,CH$1)</f>
        <v>1</v>
      </c>
      <c r="CI41" s="75">
        <f>COUNTIFS($X:$X,1,$C:$C,CI$1)</f>
        <v>1</v>
      </c>
      <c r="CJ41" s="75">
        <f>COUNTIFS($X:$X,1,$C:$C,CJ$1)</f>
        <v>0</v>
      </c>
      <c r="CK41" s="75">
        <f>COUNTIFS($X:$X,1,$C:$C,CK$1)</f>
        <v>1</v>
      </c>
      <c r="CL41" s="75">
        <f>COUNTIFS($X:$X,1,$C:$C,CL$1)</f>
        <v>0</v>
      </c>
      <c r="CM41" s="75">
        <f>COUNTIFS($X:$X,1,$C:$C,CM$1)</f>
        <v>0</v>
      </c>
      <c r="CN41" s="75">
        <f>COUNTIFS($X:$X,1,$C:$C,CN$1)</f>
        <v>0</v>
      </c>
      <c r="CO41" s="75">
        <f>COUNTIFS($X:$X,1,$C:$C,CO$1)</f>
        <v>0</v>
      </c>
    </row>
    <row r="42" spans="1:93" x14ac:dyDescent="0.35">
      <c r="A42" s="180">
        <v>1161</v>
      </c>
      <c r="B42" s="180" t="s">
        <v>4033</v>
      </c>
      <c r="C42" s="230" t="s">
        <v>302</v>
      </c>
      <c r="D42" s="180"/>
      <c r="E42" s="75">
        <v>0</v>
      </c>
      <c r="F42" s="75">
        <v>0</v>
      </c>
      <c r="G42" s="75">
        <v>0</v>
      </c>
      <c r="H42" s="75">
        <v>0</v>
      </c>
      <c r="I42" s="75">
        <v>0</v>
      </c>
      <c r="J42" s="75">
        <v>0</v>
      </c>
      <c r="K42" s="75">
        <v>0</v>
      </c>
      <c r="L42" s="75">
        <v>0</v>
      </c>
      <c r="M42" s="75">
        <v>0</v>
      </c>
      <c r="N42" s="75">
        <v>0</v>
      </c>
      <c r="O42" s="75">
        <v>0</v>
      </c>
      <c r="P42" s="75">
        <v>0</v>
      </c>
      <c r="Q42" s="75">
        <v>0</v>
      </c>
      <c r="R42" s="75">
        <v>0</v>
      </c>
      <c r="S42" s="75">
        <v>0</v>
      </c>
      <c r="T42" s="75">
        <v>1</v>
      </c>
      <c r="U42" s="75">
        <v>0</v>
      </c>
      <c r="V42" s="75">
        <v>0</v>
      </c>
      <c r="W42" s="75">
        <v>0</v>
      </c>
      <c r="X42" s="75">
        <v>0</v>
      </c>
      <c r="Y42" s="75">
        <v>0</v>
      </c>
      <c r="Z42" s="75">
        <v>0</v>
      </c>
      <c r="AA42" s="75">
        <v>0</v>
      </c>
      <c r="AB42" s="75">
        <v>0</v>
      </c>
      <c r="AC42" s="75">
        <v>0</v>
      </c>
      <c r="AD42" s="75">
        <v>0</v>
      </c>
      <c r="AE42" s="75">
        <v>0</v>
      </c>
      <c r="AF42" s="75">
        <v>0</v>
      </c>
      <c r="AG42" s="75">
        <v>0</v>
      </c>
      <c r="AH42" s="75">
        <v>0</v>
      </c>
      <c r="AI42" s="75">
        <v>1</v>
      </c>
      <c r="AJ42" s="75">
        <v>0</v>
      </c>
      <c r="AK42" s="75">
        <v>0</v>
      </c>
      <c r="AL42" s="75">
        <v>0</v>
      </c>
      <c r="AM42" s="75">
        <v>0</v>
      </c>
      <c r="AN42" s="75">
        <v>0</v>
      </c>
      <c r="AO42" s="75">
        <v>0</v>
      </c>
      <c r="AP42" s="75">
        <v>0</v>
      </c>
      <c r="AQ42" s="75">
        <v>0</v>
      </c>
      <c r="AR42" s="75">
        <v>0</v>
      </c>
      <c r="AS42" s="75">
        <v>0</v>
      </c>
      <c r="AT42" s="75">
        <v>0</v>
      </c>
      <c r="AU42" s="75">
        <v>0</v>
      </c>
      <c r="AV42" s="75">
        <v>0</v>
      </c>
      <c r="AW42" s="75">
        <v>0</v>
      </c>
      <c r="AX42" s="75">
        <v>0</v>
      </c>
      <c r="AY42" s="75">
        <v>0</v>
      </c>
      <c r="AZ42" s="75">
        <v>0</v>
      </c>
      <c r="BA42" s="75">
        <v>0</v>
      </c>
      <c r="BB42" s="75">
        <v>0</v>
      </c>
      <c r="BC42" s="75">
        <v>0</v>
      </c>
      <c r="BD42" s="75">
        <v>0</v>
      </c>
      <c r="BE42" s="75">
        <v>0</v>
      </c>
      <c r="BF42" s="75">
        <v>0</v>
      </c>
      <c r="BG42" s="75">
        <v>0</v>
      </c>
      <c r="BH42" s="75">
        <v>0</v>
      </c>
      <c r="BI42" s="75">
        <v>0</v>
      </c>
      <c r="BJ42" s="75">
        <v>0</v>
      </c>
      <c r="BK42" s="75">
        <v>0</v>
      </c>
      <c r="BL42" s="75">
        <v>0</v>
      </c>
      <c r="BM42" s="75">
        <v>0</v>
      </c>
      <c r="BN42" s="75">
        <v>0</v>
      </c>
      <c r="BO42" s="75">
        <v>0</v>
      </c>
      <c r="BR42" s="77" t="s">
        <v>5124</v>
      </c>
      <c r="BS42" s="75">
        <f>COUNTIFS($AS:$AS,1,$C:$C,BS$1)</f>
        <v>0</v>
      </c>
      <c r="BT42" s="75">
        <f>COUNTIFS($AS:$AS,1,$C:$C,BT$1)</f>
        <v>0</v>
      </c>
      <c r="BU42" s="75">
        <f>COUNTIFS($AS:$AS,1,$C:$C,BU$1)</f>
        <v>0</v>
      </c>
      <c r="BV42" s="75">
        <f>COUNTIFS($AS:$AS,1,$C:$C,BV$1)</f>
        <v>0</v>
      </c>
      <c r="BW42" s="75">
        <f>COUNTIFS($AS:$AS,1,$C:$C,BW$1)</f>
        <v>0</v>
      </c>
      <c r="BX42" s="75">
        <f>COUNTIFS($AS:$AS,1,$C:$C,BX$1)</f>
        <v>0</v>
      </c>
      <c r="BY42" s="75">
        <f>COUNTIFS($AS:$AS,1,$C:$C,BY$1)</f>
        <v>1</v>
      </c>
      <c r="BZ42" s="75">
        <f>COUNTIFS($AS:$AS,1,$C:$C,BZ$1)</f>
        <v>0</v>
      </c>
      <c r="CA42" s="75">
        <f>COUNTIFS($AS:$AS,1,$C:$C,CA$1)</f>
        <v>0</v>
      </c>
      <c r="CB42" s="75">
        <f>COUNTIFS($AS:$AS,1,$C:$C,CB$1)</f>
        <v>0</v>
      </c>
      <c r="CE42" s="77" t="s">
        <v>5877</v>
      </c>
      <c r="CF42" s="75">
        <f>COUNTIFS($Y:$Y,1,$C:$C,CF$1)</f>
        <v>0</v>
      </c>
      <c r="CG42" s="75">
        <f>COUNTIFS($Y:$Y,1,$C:$C,CG$1)</f>
        <v>0</v>
      </c>
      <c r="CH42" s="75">
        <f>COUNTIFS($Y:$Y,1,$C:$C,CH$1)</f>
        <v>0</v>
      </c>
      <c r="CI42" s="75">
        <f>COUNTIFS($Y:$Y,1,$C:$C,CI$1)</f>
        <v>0</v>
      </c>
      <c r="CJ42" s="75">
        <f>COUNTIFS($Y:$Y,1,$C:$C,CJ$1)</f>
        <v>0</v>
      </c>
      <c r="CK42" s="75">
        <f>COUNTIFS($Y:$Y,1,$C:$C,CK$1)</f>
        <v>1</v>
      </c>
      <c r="CL42" s="75">
        <f>COUNTIFS($Y:$Y,1,$C:$C,CL$1)</f>
        <v>0</v>
      </c>
      <c r="CM42" s="75">
        <f>COUNTIFS($Y:$Y,1,$C:$C,CM$1)</f>
        <v>0</v>
      </c>
      <c r="CN42" s="75">
        <f>COUNTIFS($Y:$Y,1,$C:$C,CN$1)</f>
        <v>0</v>
      </c>
      <c r="CO42" s="75">
        <f>COUNTIFS($Y:$Y,1,$C:$C,CO$1)</f>
        <v>0</v>
      </c>
    </row>
    <row r="43" spans="1:93" x14ac:dyDescent="0.35">
      <c r="A43" s="180">
        <v>1254</v>
      </c>
      <c r="B43" s="180" t="s">
        <v>4364</v>
      </c>
      <c r="C43" s="230" t="s">
        <v>288</v>
      </c>
      <c r="D43" s="180"/>
      <c r="E43" s="75">
        <v>0</v>
      </c>
      <c r="F43" s="75">
        <v>0</v>
      </c>
      <c r="G43" s="75">
        <v>0</v>
      </c>
      <c r="H43" s="75">
        <v>0</v>
      </c>
      <c r="I43" s="75">
        <v>0</v>
      </c>
      <c r="J43" s="75">
        <v>0</v>
      </c>
      <c r="K43" s="75">
        <v>0</v>
      </c>
      <c r="L43" s="75">
        <v>0</v>
      </c>
      <c r="M43" s="75">
        <v>0</v>
      </c>
      <c r="N43" s="75">
        <v>0</v>
      </c>
      <c r="O43" s="75">
        <v>1</v>
      </c>
      <c r="P43" s="75">
        <v>0</v>
      </c>
      <c r="Q43" s="75">
        <v>0</v>
      </c>
      <c r="R43" s="75">
        <v>0</v>
      </c>
      <c r="S43" s="75">
        <v>0</v>
      </c>
      <c r="T43" s="75">
        <v>0</v>
      </c>
      <c r="U43" s="75">
        <v>0</v>
      </c>
      <c r="V43" s="75">
        <v>0</v>
      </c>
      <c r="W43" s="75">
        <v>0</v>
      </c>
      <c r="X43" s="75">
        <v>0</v>
      </c>
      <c r="Y43" s="75">
        <v>0</v>
      </c>
      <c r="Z43" s="75">
        <v>0</v>
      </c>
      <c r="AA43" s="75">
        <v>0</v>
      </c>
      <c r="AB43" s="75">
        <v>0</v>
      </c>
      <c r="AC43" s="75">
        <v>0</v>
      </c>
      <c r="AD43" s="75">
        <v>0</v>
      </c>
      <c r="AE43" s="75">
        <v>0</v>
      </c>
      <c r="AF43" s="75">
        <v>0</v>
      </c>
      <c r="AG43" s="75">
        <v>0</v>
      </c>
      <c r="AH43" s="75">
        <v>0</v>
      </c>
      <c r="AI43" s="75">
        <v>0</v>
      </c>
      <c r="AJ43" s="75">
        <v>0</v>
      </c>
      <c r="AK43" s="75">
        <v>0</v>
      </c>
      <c r="AL43" s="75">
        <v>0</v>
      </c>
      <c r="AM43" s="75">
        <v>0</v>
      </c>
      <c r="AN43" s="75">
        <v>0</v>
      </c>
      <c r="AO43" s="75">
        <v>0</v>
      </c>
      <c r="AP43" s="75">
        <v>0</v>
      </c>
      <c r="AQ43" s="75">
        <v>0</v>
      </c>
      <c r="AR43" s="75">
        <v>0</v>
      </c>
      <c r="AS43" s="75">
        <v>0</v>
      </c>
      <c r="AT43" s="75">
        <v>0</v>
      </c>
      <c r="AU43" s="75">
        <v>0</v>
      </c>
      <c r="AV43" s="75">
        <v>0</v>
      </c>
      <c r="AW43" s="75">
        <v>0</v>
      </c>
      <c r="AX43" s="75">
        <v>0</v>
      </c>
      <c r="AY43" s="75">
        <v>0</v>
      </c>
      <c r="AZ43" s="75">
        <v>0</v>
      </c>
      <c r="BA43" s="75">
        <v>0</v>
      </c>
      <c r="BB43" s="75">
        <v>0</v>
      </c>
      <c r="BC43" s="75">
        <v>0</v>
      </c>
      <c r="BD43" s="75">
        <v>0</v>
      </c>
      <c r="BE43" s="75">
        <v>0</v>
      </c>
      <c r="BF43" s="75">
        <v>0</v>
      </c>
      <c r="BG43" s="75">
        <v>0</v>
      </c>
      <c r="BH43" s="75">
        <v>0</v>
      </c>
      <c r="BI43" s="75">
        <v>0</v>
      </c>
      <c r="BJ43" s="75">
        <v>0</v>
      </c>
      <c r="BK43" s="75">
        <v>0</v>
      </c>
      <c r="BL43" s="75">
        <v>0</v>
      </c>
      <c r="BM43" s="75">
        <v>0</v>
      </c>
      <c r="BN43" s="75">
        <v>0</v>
      </c>
      <c r="BO43" s="75">
        <v>0</v>
      </c>
      <c r="BR43" s="77" t="s">
        <v>5143</v>
      </c>
      <c r="BS43" s="75">
        <f>COUNTIFS($AT:$AT,1,$C:$C,BS$1)</f>
        <v>0</v>
      </c>
      <c r="BT43" s="75">
        <f>COUNTIFS($AT:$AT,1,$C:$C,BT$1)</f>
        <v>0</v>
      </c>
      <c r="BU43" s="75">
        <f>COUNTIFS($AT:$AT,1,$C:$C,BU$1)</f>
        <v>0</v>
      </c>
      <c r="BV43" s="75">
        <f>COUNTIFS($AT:$AT,1,$C:$C,BV$1)</f>
        <v>0</v>
      </c>
      <c r="BW43" s="75">
        <f>COUNTIFS($AT:$AT,1,$C:$C,BW$1)</f>
        <v>0</v>
      </c>
      <c r="BX43" s="75">
        <f>COUNTIFS($AT:$AT,1,$C:$C,BX$1)</f>
        <v>0</v>
      </c>
      <c r="BY43" s="75">
        <f>COUNTIFS($AT:$AT,1,$C:$C,BY$1)</f>
        <v>0</v>
      </c>
      <c r="BZ43" s="75">
        <f>COUNTIFS($AT:$AT,1,$C:$C,BZ$1)</f>
        <v>0</v>
      </c>
      <c r="CA43" s="75">
        <f>COUNTIFS($AT:$AT,1,$C:$C,CA$1)</f>
        <v>0</v>
      </c>
      <c r="CB43" s="75">
        <f>COUNTIFS($AT:$AT,1,$C:$C,CB$1)</f>
        <v>1</v>
      </c>
      <c r="CE43" s="77" t="s">
        <v>5079</v>
      </c>
      <c r="CF43" s="75">
        <f>COUNTIFS($Z:$Z,1,$C:$C,CF$1)</f>
        <v>0</v>
      </c>
      <c r="CG43" s="75">
        <f>COUNTIFS($Z:$Z,1,$C:$C,CG$1)</f>
        <v>0</v>
      </c>
      <c r="CH43" s="75">
        <f>COUNTIFS($Z:$Z,1,$C:$C,CH$1)</f>
        <v>1</v>
      </c>
      <c r="CI43" s="75">
        <f>COUNTIFS($Z:$Z,1,$C:$C,CI$1)</f>
        <v>1</v>
      </c>
      <c r="CJ43" s="75">
        <f>COUNTIFS($Z:$Z,1,$C:$C,CJ$1)</f>
        <v>0</v>
      </c>
      <c r="CK43" s="75">
        <f>COUNTIFS($Z:$Z,1,$C:$C,CK$1)</f>
        <v>3</v>
      </c>
      <c r="CL43" s="75">
        <f>COUNTIFS($Z:$Z,1,$C:$C,CL$1)</f>
        <v>1</v>
      </c>
      <c r="CM43" s="75">
        <f>COUNTIFS($Z:$Z,1,$C:$C,CM$1)</f>
        <v>0</v>
      </c>
      <c r="CN43" s="75">
        <f>COUNTIFS($Z:$Z,1,$C:$C,CN$1)</f>
        <v>0</v>
      </c>
      <c r="CO43" s="75">
        <f>COUNTIFS($Z:$Z,1,$C:$C,CO$1)</f>
        <v>0</v>
      </c>
    </row>
    <row r="44" spans="1:93" x14ac:dyDescent="0.35">
      <c r="A44" s="180">
        <v>14</v>
      </c>
      <c r="B44" s="180" t="s">
        <v>137</v>
      </c>
      <c r="C44" s="230">
        <v>2014</v>
      </c>
      <c r="D44" s="180">
        <v>1</v>
      </c>
      <c r="E44" s="75">
        <v>0</v>
      </c>
      <c r="F44" s="75">
        <v>0</v>
      </c>
      <c r="G44" s="75">
        <v>0</v>
      </c>
      <c r="H44" s="75">
        <v>0</v>
      </c>
      <c r="I44" s="75">
        <v>0</v>
      </c>
      <c r="J44" s="75">
        <v>0</v>
      </c>
      <c r="K44" s="75">
        <v>0</v>
      </c>
      <c r="L44" s="75">
        <v>0</v>
      </c>
      <c r="M44" s="75">
        <v>0</v>
      </c>
      <c r="N44" s="75">
        <v>0</v>
      </c>
      <c r="O44" s="75">
        <v>1</v>
      </c>
      <c r="P44" s="75">
        <v>0</v>
      </c>
      <c r="Q44" s="75">
        <v>0</v>
      </c>
      <c r="R44" s="75">
        <v>0</v>
      </c>
      <c r="S44" s="75">
        <v>0</v>
      </c>
      <c r="T44" s="75">
        <v>0</v>
      </c>
      <c r="U44" s="75">
        <v>0</v>
      </c>
      <c r="V44" s="75">
        <v>0</v>
      </c>
      <c r="W44" s="75">
        <v>0</v>
      </c>
      <c r="X44" s="75">
        <v>0</v>
      </c>
      <c r="Y44" s="75">
        <v>0</v>
      </c>
      <c r="Z44" s="75">
        <v>0</v>
      </c>
      <c r="AA44" s="75">
        <v>0</v>
      </c>
      <c r="AB44" s="75">
        <v>0</v>
      </c>
      <c r="AC44" s="75">
        <v>0</v>
      </c>
      <c r="AD44" s="75">
        <v>0</v>
      </c>
      <c r="AE44" s="75">
        <v>0</v>
      </c>
      <c r="AF44" s="75">
        <v>0</v>
      </c>
      <c r="AG44" s="75">
        <v>0</v>
      </c>
      <c r="AH44" s="75">
        <v>0</v>
      </c>
      <c r="AI44" s="75">
        <v>0</v>
      </c>
      <c r="AJ44" s="75">
        <v>0</v>
      </c>
      <c r="AK44" s="75">
        <v>0</v>
      </c>
      <c r="AL44" s="75">
        <v>0</v>
      </c>
      <c r="AM44" s="75">
        <v>0</v>
      </c>
      <c r="AN44" s="75">
        <v>0</v>
      </c>
      <c r="AO44" s="75">
        <v>0</v>
      </c>
      <c r="AP44" s="75">
        <v>0</v>
      </c>
      <c r="AQ44" s="75">
        <v>0</v>
      </c>
      <c r="AR44" s="75">
        <v>0</v>
      </c>
      <c r="AS44" s="75">
        <v>0</v>
      </c>
      <c r="AT44" s="75">
        <v>0</v>
      </c>
      <c r="AU44" s="75">
        <v>0</v>
      </c>
      <c r="AV44" s="75">
        <v>0</v>
      </c>
      <c r="AW44" s="75">
        <v>0</v>
      </c>
      <c r="AX44" s="75">
        <v>0</v>
      </c>
      <c r="AY44" s="75">
        <v>0</v>
      </c>
      <c r="AZ44" s="75">
        <v>0</v>
      </c>
      <c r="BA44" s="75">
        <v>0</v>
      </c>
      <c r="BB44" s="75">
        <v>0</v>
      </c>
      <c r="BC44" s="75">
        <v>0</v>
      </c>
      <c r="BD44" s="75">
        <v>0</v>
      </c>
      <c r="BE44" s="75">
        <v>0</v>
      </c>
      <c r="BF44" s="75">
        <v>0</v>
      </c>
      <c r="BG44" s="75">
        <v>0</v>
      </c>
      <c r="BH44" s="75">
        <v>0</v>
      </c>
      <c r="BI44" s="75">
        <v>0</v>
      </c>
      <c r="BJ44" s="75">
        <v>0</v>
      </c>
      <c r="BK44" s="75">
        <v>0</v>
      </c>
      <c r="BL44" s="75">
        <v>0</v>
      </c>
      <c r="BM44" s="75">
        <v>0</v>
      </c>
      <c r="BN44" s="75">
        <v>0</v>
      </c>
      <c r="BO44" s="75">
        <v>0</v>
      </c>
      <c r="BR44" s="77" t="s">
        <v>5885</v>
      </c>
      <c r="BS44" s="75">
        <f>COUNTIFS($AU:$AU,1,$C:$C,BS$1)</f>
        <v>0</v>
      </c>
      <c r="BT44" s="75">
        <f>COUNTIFS($AU:$AU,1,$C:$C,BT$1)</f>
        <v>0</v>
      </c>
      <c r="BU44" s="75">
        <f>COUNTIFS($AU:$AU,1,$C:$C,BU$1)</f>
        <v>1</v>
      </c>
      <c r="BV44" s="75">
        <f>COUNTIFS($AU:$AU,1,$C:$C,BV$1)</f>
        <v>0</v>
      </c>
      <c r="BW44" s="75">
        <f>COUNTIFS($AU:$AU,1,$C:$C,BW$1)</f>
        <v>0</v>
      </c>
      <c r="BX44" s="75">
        <f>COUNTIFS($AU:$AU,1,$C:$C,BX$1)</f>
        <v>1</v>
      </c>
      <c r="BY44" s="75">
        <f>COUNTIFS($AU:$AU,1,$C:$C,BY$1)</f>
        <v>0</v>
      </c>
      <c r="BZ44" s="75">
        <f>COUNTIFS($AU:$AU,1,$C:$C,BZ$1)</f>
        <v>0</v>
      </c>
      <c r="CA44" s="75">
        <f>COUNTIFS($AU:$AU,1,$C:$C,CA$1)</f>
        <v>0</v>
      </c>
      <c r="CB44" s="75">
        <f>COUNTIFS($AU:$AU,1,$C:$C,CB$1)</f>
        <v>0</v>
      </c>
      <c r="CE44" s="77" t="s">
        <v>5895</v>
      </c>
      <c r="CF44" s="75">
        <f>COUNTIFS($AA:$AA,1,$C:$C,CF$1)</f>
        <v>0</v>
      </c>
      <c r="CG44" s="75">
        <f>COUNTIFS($AA:$AA,1,$C:$C,CG$1)</f>
        <v>0</v>
      </c>
      <c r="CH44" s="75">
        <f>COUNTIFS($AA:$AA,1,$C:$C,CH$1)</f>
        <v>0</v>
      </c>
      <c r="CI44" s="75">
        <f>COUNTIFS($AA:$AA,1,$C:$C,CI$1)</f>
        <v>0</v>
      </c>
      <c r="CJ44" s="75">
        <f>COUNTIFS($AA:$AA,1,$C:$C,CJ$1)</f>
        <v>0</v>
      </c>
      <c r="CK44" s="75">
        <f>COUNTIFS($AA:$AA,1,$C:$C,CK$1)</f>
        <v>1</v>
      </c>
      <c r="CL44" s="75">
        <f>COUNTIFS($AA:$AA,1,$C:$C,CL$1)</f>
        <v>0</v>
      </c>
      <c r="CM44" s="75">
        <f>COUNTIFS($AA:$AA,1,$C:$C,CM$1)</f>
        <v>0</v>
      </c>
      <c r="CN44" s="75">
        <f>COUNTIFS($AA:$AA,1,$C:$C,CN$1)</f>
        <v>0</v>
      </c>
      <c r="CO44" s="75">
        <f>COUNTIFS($AA:$AA,1,$C:$C,CO$1)</f>
        <v>0</v>
      </c>
    </row>
    <row r="45" spans="1:93" x14ac:dyDescent="0.35">
      <c r="A45" s="180">
        <v>15</v>
      </c>
      <c r="B45" s="180" t="s">
        <v>145</v>
      </c>
      <c r="C45" s="230">
        <v>2020</v>
      </c>
      <c r="D45" s="180">
        <v>1</v>
      </c>
      <c r="E45" s="75">
        <v>0</v>
      </c>
      <c r="F45" s="75">
        <v>0</v>
      </c>
      <c r="G45" s="75">
        <v>0</v>
      </c>
      <c r="H45" s="75">
        <v>0</v>
      </c>
      <c r="I45" s="75">
        <v>0</v>
      </c>
      <c r="J45" s="75">
        <v>0</v>
      </c>
      <c r="K45" s="75">
        <v>0</v>
      </c>
      <c r="L45" s="75">
        <v>0</v>
      </c>
      <c r="M45" s="75">
        <v>0</v>
      </c>
      <c r="N45" s="75">
        <v>0</v>
      </c>
      <c r="O45" s="75">
        <v>0</v>
      </c>
      <c r="P45" s="75">
        <v>0</v>
      </c>
      <c r="Q45" s="75">
        <v>0</v>
      </c>
      <c r="R45" s="75">
        <v>0</v>
      </c>
      <c r="S45" s="75">
        <v>0</v>
      </c>
      <c r="T45" s="75">
        <v>0</v>
      </c>
      <c r="U45" s="75">
        <v>0</v>
      </c>
      <c r="V45" s="75">
        <v>0</v>
      </c>
      <c r="W45" s="75">
        <v>0</v>
      </c>
      <c r="X45" s="75">
        <v>0</v>
      </c>
      <c r="Y45" s="75">
        <v>0</v>
      </c>
      <c r="Z45" s="75">
        <v>0</v>
      </c>
      <c r="AA45" s="75">
        <v>0</v>
      </c>
      <c r="AB45" s="75">
        <v>0</v>
      </c>
      <c r="AC45" s="75">
        <v>0</v>
      </c>
      <c r="AD45" s="75">
        <v>0</v>
      </c>
      <c r="AE45" s="75">
        <v>0</v>
      </c>
      <c r="AF45" s="75">
        <v>1</v>
      </c>
      <c r="AG45" s="75">
        <v>0</v>
      </c>
      <c r="AH45" s="75">
        <v>0</v>
      </c>
      <c r="AI45" s="75">
        <v>0</v>
      </c>
      <c r="AJ45" s="75">
        <v>0</v>
      </c>
      <c r="AK45" s="75">
        <v>0</v>
      </c>
      <c r="AL45" s="75">
        <v>0</v>
      </c>
      <c r="AM45" s="75">
        <v>0</v>
      </c>
      <c r="AN45" s="75">
        <v>0</v>
      </c>
      <c r="AO45" s="75">
        <v>0</v>
      </c>
      <c r="AP45" s="75">
        <v>0</v>
      </c>
      <c r="AQ45" s="75">
        <v>0</v>
      </c>
      <c r="AR45" s="75">
        <v>0</v>
      </c>
      <c r="AS45" s="75">
        <v>0</v>
      </c>
      <c r="AT45" s="75">
        <v>0</v>
      </c>
      <c r="AU45" s="75">
        <v>0</v>
      </c>
      <c r="AV45" s="75">
        <v>0</v>
      </c>
      <c r="AW45" s="75">
        <v>0</v>
      </c>
      <c r="AX45" s="75">
        <v>0</v>
      </c>
      <c r="AY45" s="75">
        <v>0</v>
      </c>
      <c r="AZ45" s="75">
        <v>0</v>
      </c>
      <c r="BA45" s="75">
        <v>0</v>
      </c>
      <c r="BB45" s="75">
        <v>0</v>
      </c>
      <c r="BC45" s="75">
        <v>0</v>
      </c>
      <c r="BD45" s="75">
        <v>0</v>
      </c>
      <c r="BE45" s="75">
        <v>0</v>
      </c>
      <c r="BF45" s="75">
        <v>0</v>
      </c>
      <c r="BG45" s="75">
        <v>0</v>
      </c>
      <c r="BH45" s="75">
        <v>0</v>
      </c>
      <c r="BI45" s="75">
        <v>0</v>
      </c>
      <c r="BJ45" s="75">
        <v>0</v>
      </c>
      <c r="BK45" s="75">
        <v>0</v>
      </c>
      <c r="BL45" s="75">
        <v>0</v>
      </c>
      <c r="BM45" s="75">
        <v>0</v>
      </c>
      <c r="BN45" s="75">
        <v>0</v>
      </c>
      <c r="BO45" s="75">
        <v>0</v>
      </c>
      <c r="BR45" s="77" t="s">
        <v>5871</v>
      </c>
      <c r="BS45" s="75">
        <f>COUNTIFS($AV:$AV,1,$C:$C,BS$1)</f>
        <v>0</v>
      </c>
      <c r="BT45" s="75">
        <f>COUNTIFS($AV:$AV,1,$C:$C,BT$1)</f>
        <v>0</v>
      </c>
      <c r="BU45" s="75">
        <f>COUNTIFS($AV:$AV,1,$C:$C,BU$1)</f>
        <v>0</v>
      </c>
      <c r="BV45" s="75">
        <f>COUNTIFS($AV:$AV,1,$C:$C,BV$1)</f>
        <v>0</v>
      </c>
      <c r="BW45" s="75">
        <f>COUNTIFS($AV:$AV,1,$C:$C,BW$1)</f>
        <v>0</v>
      </c>
      <c r="BX45" s="75">
        <f>COUNTIFS($AV:$AV,1,$C:$C,BX$1)</f>
        <v>1</v>
      </c>
      <c r="BY45" s="75">
        <f>COUNTIFS($AV:$AV,1,$C:$C,BY$1)</f>
        <v>0</v>
      </c>
      <c r="BZ45" s="75">
        <f>COUNTIFS($AV:$AV,1,$C:$C,BZ$1)</f>
        <v>0</v>
      </c>
      <c r="CA45" s="75">
        <f>COUNTIFS($AV:$AV,1,$C:$C,CA$1)</f>
        <v>0</v>
      </c>
      <c r="CB45" s="75">
        <f>COUNTIFS($AV:$AV,1,$C:$C,CB$1)</f>
        <v>0</v>
      </c>
      <c r="CE45" s="77" t="s">
        <v>5085</v>
      </c>
      <c r="CF45" s="75">
        <f>COUNTIFS($AB:$AB,1,$C:$C,CF$1)</f>
        <v>0</v>
      </c>
      <c r="CG45" s="75">
        <f>COUNTIFS($AB:$AB,1,$C:$C,CG$1)</f>
        <v>0</v>
      </c>
      <c r="CH45" s="75">
        <f>COUNTIFS($AB:$AB,1,$C:$C,CH$1)</f>
        <v>0</v>
      </c>
      <c r="CI45" s="75">
        <f>COUNTIFS($AB:$AB,1,$C:$C,CI$1)</f>
        <v>0</v>
      </c>
      <c r="CJ45" s="75">
        <f>COUNTIFS($AB:$AB,1,$C:$C,CJ$1)</f>
        <v>0</v>
      </c>
      <c r="CK45" s="75">
        <f>COUNTIFS($AB:$AB,1,$C:$C,CK$1)</f>
        <v>2</v>
      </c>
      <c r="CL45" s="75">
        <f>COUNTIFS($AB:$AB,1,$C:$C,CL$1)</f>
        <v>0</v>
      </c>
      <c r="CM45" s="75">
        <f>COUNTIFS($AB:$AB,1,$C:$C,CM$1)</f>
        <v>0</v>
      </c>
      <c r="CN45" s="75">
        <f>COUNTIFS($AB:$AB,1,$C:$C,CN$1)</f>
        <v>0</v>
      </c>
      <c r="CO45" s="75">
        <f>COUNTIFS($AB:$AB,1,$C:$C,CO$1)</f>
        <v>0</v>
      </c>
    </row>
    <row r="46" spans="1:93" x14ac:dyDescent="0.35">
      <c r="A46" s="180">
        <v>16</v>
      </c>
      <c r="B46" s="180" t="s">
        <v>152</v>
      </c>
      <c r="C46" s="230">
        <v>2020</v>
      </c>
      <c r="D46" s="180">
        <v>2</v>
      </c>
      <c r="E46" s="75">
        <v>0</v>
      </c>
      <c r="F46" s="75">
        <v>0</v>
      </c>
      <c r="G46" s="75">
        <v>0</v>
      </c>
      <c r="H46" s="75">
        <v>0</v>
      </c>
      <c r="I46" s="75">
        <v>0</v>
      </c>
      <c r="J46" s="75">
        <v>0</v>
      </c>
      <c r="K46" s="75">
        <v>0</v>
      </c>
      <c r="L46" s="75">
        <v>0</v>
      </c>
      <c r="M46" s="75">
        <v>0</v>
      </c>
      <c r="N46" s="75">
        <v>0</v>
      </c>
      <c r="O46" s="75">
        <v>0</v>
      </c>
      <c r="P46" s="75">
        <v>0</v>
      </c>
      <c r="Q46" s="75">
        <v>0</v>
      </c>
      <c r="R46" s="75">
        <v>0</v>
      </c>
      <c r="S46" s="75">
        <v>0</v>
      </c>
      <c r="T46" s="75">
        <v>1</v>
      </c>
      <c r="U46" s="75">
        <v>0</v>
      </c>
      <c r="V46" s="75">
        <v>0</v>
      </c>
      <c r="W46" s="75">
        <v>0</v>
      </c>
      <c r="X46" s="75">
        <v>0</v>
      </c>
      <c r="Y46" s="75">
        <v>0</v>
      </c>
      <c r="Z46" s="75">
        <v>0</v>
      </c>
      <c r="AA46" s="75">
        <v>0</v>
      </c>
      <c r="AB46" s="75">
        <v>0</v>
      </c>
      <c r="AC46" s="75">
        <v>0</v>
      </c>
      <c r="AD46" s="75">
        <v>0</v>
      </c>
      <c r="AE46" s="75">
        <v>0</v>
      </c>
      <c r="AF46" s="75">
        <v>0</v>
      </c>
      <c r="AG46" s="75">
        <v>0</v>
      </c>
      <c r="AH46" s="75">
        <v>0</v>
      </c>
      <c r="AI46" s="75">
        <v>0</v>
      </c>
      <c r="AJ46" s="75">
        <v>0</v>
      </c>
      <c r="AK46" s="75">
        <v>0</v>
      </c>
      <c r="AL46" s="75">
        <v>0</v>
      </c>
      <c r="AM46" s="75">
        <v>0</v>
      </c>
      <c r="AN46" s="75">
        <v>0</v>
      </c>
      <c r="AO46" s="75">
        <v>0</v>
      </c>
      <c r="AP46" s="75">
        <v>0</v>
      </c>
      <c r="AQ46" s="75">
        <v>0</v>
      </c>
      <c r="AR46" s="75">
        <v>0</v>
      </c>
      <c r="AS46" s="75">
        <v>0</v>
      </c>
      <c r="AT46" s="75">
        <v>0</v>
      </c>
      <c r="AU46" s="75">
        <v>0</v>
      </c>
      <c r="AV46" s="75">
        <v>0</v>
      </c>
      <c r="AW46" s="75">
        <v>0</v>
      </c>
      <c r="AX46" s="75">
        <v>0</v>
      </c>
      <c r="AY46" s="75">
        <v>0</v>
      </c>
      <c r="AZ46" s="75">
        <v>0</v>
      </c>
      <c r="BA46" s="75">
        <v>0</v>
      </c>
      <c r="BB46" s="75">
        <v>0</v>
      </c>
      <c r="BC46" s="75">
        <v>0</v>
      </c>
      <c r="BD46" s="75">
        <v>0</v>
      </c>
      <c r="BE46" s="75">
        <v>0</v>
      </c>
      <c r="BF46" s="75">
        <v>0</v>
      </c>
      <c r="BG46" s="75">
        <v>0</v>
      </c>
      <c r="BH46" s="75">
        <v>0</v>
      </c>
      <c r="BI46" s="75">
        <v>0</v>
      </c>
      <c r="BJ46" s="75">
        <v>0</v>
      </c>
      <c r="BK46" s="75">
        <v>0</v>
      </c>
      <c r="BL46" s="75">
        <v>0</v>
      </c>
      <c r="BM46" s="75">
        <v>0</v>
      </c>
      <c r="BN46" s="75">
        <v>0</v>
      </c>
      <c r="BO46" s="75">
        <v>0</v>
      </c>
      <c r="BR46" s="77" t="s">
        <v>5886</v>
      </c>
      <c r="BS46" s="75">
        <f>COUNTIFS($AW:$AW,1,$C:$C,BS$1)</f>
        <v>0</v>
      </c>
      <c r="BT46" s="75">
        <f>COUNTIFS($AW:$AW,1,$C:$C,BT$1)</f>
        <v>0</v>
      </c>
      <c r="BU46" s="75">
        <f>COUNTIFS($AW:$AW,1,$C:$C,BU$1)</f>
        <v>1</v>
      </c>
      <c r="BV46" s="75">
        <f>COUNTIFS($AW:$AW,1,$C:$C,BV$1)</f>
        <v>0</v>
      </c>
      <c r="BW46" s="75">
        <f>COUNTIFS($AW:$AW,1,$C:$C,BW$1)</f>
        <v>0</v>
      </c>
      <c r="BX46" s="75">
        <f>COUNTIFS($AW:$AW,1,$C:$C,BX$1)</f>
        <v>2</v>
      </c>
      <c r="BY46" s="75">
        <f>COUNTIFS($AW:$AW,1,$C:$C,BY$1)</f>
        <v>0</v>
      </c>
      <c r="BZ46" s="75">
        <f>COUNTIFS($AW:$AW,1,$C:$C,BZ$1)</f>
        <v>0</v>
      </c>
      <c r="CA46" s="75">
        <f>COUNTIFS($AW:$AW,1,$C:$C,CA$1)</f>
        <v>0</v>
      </c>
      <c r="CB46" s="75">
        <f>COUNTIFS($AW:$AW,1,$C:$C,CB$1)</f>
        <v>0</v>
      </c>
      <c r="CE46" s="77" t="s">
        <v>5879</v>
      </c>
      <c r="CF46" s="75">
        <f>COUNTIFS($AC:$AC,1,$C:$C,CF$1)</f>
        <v>0</v>
      </c>
      <c r="CG46" s="75">
        <f>COUNTIFS($AC:$AC,1,$C:$C,CG$1)</f>
        <v>0</v>
      </c>
      <c r="CH46" s="75">
        <f>COUNTIFS($AC:$AC,1,$C:$C,CH$1)</f>
        <v>0</v>
      </c>
      <c r="CI46" s="75">
        <f>COUNTIFS($AC:$AC,1,$C:$C,CI$1)</f>
        <v>0</v>
      </c>
      <c r="CJ46" s="75">
        <f>COUNTIFS($AC:$AC,1,$C:$C,CJ$1)</f>
        <v>0</v>
      </c>
      <c r="CK46" s="75">
        <f>COUNTIFS($AC:$AC,1,$C:$C,CK$1)</f>
        <v>1</v>
      </c>
      <c r="CL46" s="75">
        <f>COUNTIFS($AC:$AC,1,$C:$C,CL$1)</f>
        <v>0</v>
      </c>
      <c r="CM46" s="75">
        <f>COUNTIFS($AC:$AC,1,$C:$C,CM$1)</f>
        <v>0</v>
      </c>
      <c r="CN46" s="75">
        <f>COUNTIFS($AC:$AC,1,$C:$C,CN$1)</f>
        <v>0</v>
      </c>
      <c r="CO46" s="75">
        <f>COUNTIFS($AC:$AC,1,$C:$C,CO$1)</f>
        <v>0</v>
      </c>
    </row>
    <row r="47" spans="1:93" x14ac:dyDescent="0.35">
      <c r="A47" s="180">
        <v>23</v>
      </c>
      <c r="B47" s="180" t="s">
        <v>202</v>
      </c>
      <c r="C47" s="230">
        <v>2014</v>
      </c>
      <c r="D47" s="180">
        <v>1</v>
      </c>
      <c r="E47" s="75">
        <v>0</v>
      </c>
      <c r="F47" s="75">
        <v>0</v>
      </c>
      <c r="G47" s="75">
        <v>0</v>
      </c>
      <c r="H47" s="75">
        <v>0</v>
      </c>
      <c r="I47" s="75">
        <v>0</v>
      </c>
      <c r="J47" s="75">
        <v>0</v>
      </c>
      <c r="K47" s="75">
        <v>0</v>
      </c>
      <c r="L47" s="75">
        <v>0</v>
      </c>
      <c r="M47" s="75">
        <v>0</v>
      </c>
      <c r="N47" s="75">
        <v>0</v>
      </c>
      <c r="O47" s="75">
        <v>0</v>
      </c>
      <c r="P47" s="75">
        <v>0</v>
      </c>
      <c r="Q47" s="75">
        <v>0</v>
      </c>
      <c r="R47" s="75">
        <v>0</v>
      </c>
      <c r="S47" s="75">
        <v>0</v>
      </c>
      <c r="T47" s="75">
        <v>1</v>
      </c>
      <c r="U47" s="75">
        <v>0</v>
      </c>
      <c r="V47" s="75">
        <v>0</v>
      </c>
      <c r="W47" s="75">
        <v>0</v>
      </c>
      <c r="X47" s="75">
        <v>0</v>
      </c>
      <c r="Y47" s="75">
        <v>0</v>
      </c>
      <c r="Z47" s="75">
        <v>0</v>
      </c>
      <c r="AA47" s="75">
        <v>0</v>
      </c>
      <c r="AB47" s="75">
        <v>0</v>
      </c>
      <c r="AC47" s="75">
        <v>0</v>
      </c>
      <c r="AD47" s="75">
        <v>0</v>
      </c>
      <c r="AE47" s="75">
        <v>0</v>
      </c>
      <c r="AF47" s="75">
        <v>0</v>
      </c>
      <c r="AG47" s="75">
        <v>0</v>
      </c>
      <c r="AH47" s="75">
        <v>0</v>
      </c>
      <c r="AI47" s="75">
        <v>0</v>
      </c>
      <c r="AJ47" s="75">
        <v>0</v>
      </c>
      <c r="AK47" s="75">
        <v>0</v>
      </c>
      <c r="AL47" s="75">
        <v>0</v>
      </c>
      <c r="AM47" s="75">
        <v>0</v>
      </c>
      <c r="AN47" s="75">
        <v>0</v>
      </c>
      <c r="AO47" s="75">
        <v>0</v>
      </c>
      <c r="AP47" s="75">
        <v>0</v>
      </c>
      <c r="AQ47" s="75">
        <v>0</v>
      </c>
      <c r="AR47" s="75">
        <v>0</v>
      </c>
      <c r="AS47" s="75">
        <v>0</v>
      </c>
      <c r="AT47" s="75">
        <v>0</v>
      </c>
      <c r="AU47" s="75">
        <v>0</v>
      </c>
      <c r="AV47" s="75">
        <v>0</v>
      </c>
      <c r="AW47" s="75">
        <v>0</v>
      </c>
      <c r="AX47" s="75">
        <v>0</v>
      </c>
      <c r="AY47" s="75">
        <v>0</v>
      </c>
      <c r="AZ47" s="75">
        <v>0</v>
      </c>
      <c r="BA47" s="75">
        <v>0</v>
      </c>
      <c r="BB47" s="75">
        <v>0</v>
      </c>
      <c r="BC47" s="75">
        <v>0</v>
      </c>
      <c r="BD47" s="75">
        <v>0</v>
      </c>
      <c r="BE47" s="75">
        <v>0</v>
      </c>
      <c r="BF47" s="75">
        <v>0</v>
      </c>
      <c r="BG47" s="75">
        <v>0</v>
      </c>
      <c r="BH47" s="75">
        <v>0</v>
      </c>
      <c r="BI47" s="75">
        <v>0</v>
      </c>
      <c r="BJ47" s="75">
        <v>0</v>
      </c>
      <c r="BK47" s="75">
        <v>0</v>
      </c>
      <c r="BL47" s="75">
        <v>0</v>
      </c>
      <c r="BM47" s="75">
        <v>0</v>
      </c>
      <c r="BN47" s="75">
        <v>0</v>
      </c>
      <c r="BO47" s="75">
        <v>0</v>
      </c>
      <c r="BR47" s="77" t="s">
        <v>5887</v>
      </c>
      <c r="BS47" s="75">
        <f>COUNTIFS($AX:$AX,1,$C:$C,BS$1)</f>
        <v>0</v>
      </c>
      <c r="BT47" s="75">
        <f>COUNTIFS($AX:$AX,1,$C:$C,BT$1)</f>
        <v>0</v>
      </c>
      <c r="BU47" s="75">
        <f>COUNTIFS($AX:$AX,1,$C:$C,BU$1)</f>
        <v>1</v>
      </c>
      <c r="BV47" s="75">
        <f>COUNTIFS($AX:$AX,1,$C:$C,BV$1)</f>
        <v>0</v>
      </c>
      <c r="BW47" s="75">
        <f>COUNTIFS($AX:$AX,1,$C:$C,BW$1)</f>
        <v>0</v>
      </c>
      <c r="BX47" s="75">
        <f>COUNTIFS($AX:$AX,1,$C:$C,BX$1)</f>
        <v>1</v>
      </c>
      <c r="BY47" s="75">
        <f>COUNTIFS($AX:$AX,1,$C:$C,BY$1)</f>
        <v>0</v>
      </c>
      <c r="BZ47" s="75">
        <f>COUNTIFS($AX:$AX,1,$C:$C,BZ$1)</f>
        <v>0</v>
      </c>
      <c r="CA47" s="75">
        <f>COUNTIFS($AX:$AX,1,$C:$C,CA$1)</f>
        <v>0</v>
      </c>
      <c r="CB47" s="75">
        <f>COUNTIFS($AX:$AX,1,$C:$C,CB$1)</f>
        <v>0</v>
      </c>
      <c r="CE47" s="77" t="s">
        <v>5880</v>
      </c>
      <c r="CF47" s="75">
        <f>COUNTIFS($AD:$AD,1,$C:$C,CF$1)</f>
        <v>0</v>
      </c>
      <c r="CG47" s="75">
        <f>COUNTIFS($AD:$AD,1,$C:$C,CG$1)</f>
        <v>0</v>
      </c>
      <c r="CH47" s="75">
        <f>COUNTIFS($AD:$AD,1,$C:$C,CH$1)</f>
        <v>0</v>
      </c>
      <c r="CI47" s="75">
        <f>COUNTIFS($AD:$AD,1,$C:$C,CI$1)</f>
        <v>1</v>
      </c>
      <c r="CJ47" s="75">
        <f>COUNTIFS($AD:$AD,1,$C:$C,CJ$1)</f>
        <v>0</v>
      </c>
      <c r="CK47" s="75">
        <f>COUNTIFS($AD:$AD,1,$C:$C,CK$1)</f>
        <v>1</v>
      </c>
      <c r="CL47" s="75">
        <f>COUNTIFS($AD:$AD,1,$C:$C,CL$1)</f>
        <v>1</v>
      </c>
      <c r="CM47" s="75">
        <f>COUNTIFS($AD:$AD,1,$C:$C,CM$1)</f>
        <v>0</v>
      </c>
      <c r="CN47" s="75">
        <f>COUNTIFS($AD:$AD,1,$C:$C,CN$1)</f>
        <v>0</v>
      </c>
      <c r="CO47" s="75">
        <f>COUNTIFS($AD:$AD,1,$C:$C,CO$1)</f>
        <v>0</v>
      </c>
    </row>
    <row r="48" spans="1:93" x14ac:dyDescent="0.35">
      <c r="A48" s="180">
        <v>58</v>
      </c>
      <c r="B48" s="180" t="s">
        <v>426</v>
      </c>
      <c r="C48" s="230">
        <v>2017</v>
      </c>
      <c r="D48" s="180">
        <v>2</v>
      </c>
      <c r="E48" s="75">
        <v>0</v>
      </c>
      <c r="F48" s="75">
        <v>0</v>
      </c>
      <c r="G48" s="75">
        <v>0</v>
      </c>
      <c r="H48" s="75">
        <v>0</v>
      </c>
      <c r="I48" s="75">
        <v>1</v>
      </c>
      <c r="J48" s="75">
        <v>0</v>
      </c>
      <c r="K48" s="75">
        <v>0</v>
      </c>
      <c r="L48" s="75">
        <v>0</v>
      </c>
      <c r="M48" s="75">
        <v>0</v>
      </c>
      <c r="N48" s="75">
        <v>0</v>
      </c>
      <c r="O48" s="75">
        <v>0</v>
      </c>
      <c r="P48" s="75">
        <v>0</v>
      </c>
      <c r="Q48" s="75">
        <v>0</v>
      </c>
      <c r="R48" s="75">
        <v>0</v>
      </c>
      <c r="S48" s="75">
        <v>0</v>
      </c>
      <c r="T48" s="75">
        <v>1</v>
      </c>
      <c r="U48" s="75">
        <v>0</v>
      </c>
      <c r="V48" s="75">
        <v>0</v>
      </c>
      <c r="W48" s="75">
        <v>0</v>
      </c>
      <c r="X48" s="75">
        <v>1</v>
      </c>
      <c r="Y48" s="75">
        <v>0</v>
      </c>
      <c r="Z48" s="75">
        <v>1</v>
      </c>
      <c r="AA48" s="75">
        <v>0</v>
      </c>
      <c r="AB48" s="75">
        <v>0</v>
      </c>
      <c r="AC48" s="75">
        <v>0</v>
      </c>
      <c r="AD48" s="75">
        <v>1</v>
      </c>
      <c r="AE48" s="75">
        <v>0</v>
      </c>
      <c r="AF48" s="75">
        <v>0</v>
      </c>
      <c r="AG48" s="75">
        <v>0</v>
      </c>
      <c r="AH48" s="75">
        <v>0</v>
      </c>
      <c r="AI48" s="75">
        <v>0</v>
      </c>
      <c r="AJ48" s="75">
        <v>0</v>
      </c>
      <c r="AK48" s="75">
        <v>0</v>
      </c>
      <c r="AL48" s="75">
        <v>0</v>
      </c>
      <c r="AM48" s="75">
        <v>0</v>
      </c>
      <c r="AN48" s="75">
        <v>0</v>
      </c>
      <c r="AO48" s="75">
        <v>0</v>
      </c>
      <c r="AP48" s="75">
        <v>0</v>
      </c>
      <c r="AQ48" s="75">
        <v>0</v>
      </c>
      <c r="AR48" s="75">
        <v>0</v>
      </c>
      <c r="AS48" s="75">
        <v>0</v>
      </c>
      <c r="AT48" s="75">
        <v>0</v>
      </c>
      <c r="AU48" s="75">
        <v>0</v>
      </c>
      <c r="AV48" s="75">
        <v>0</v>
      </c>
      <c r="AW48" s="75">
        <v>0</v>
      </c>
      <c r="AX48" s="75">
        <v>0</v>
      </c>
      <c r="AY48" s="75">
        <v>0</v>
      </c>
      <c r="AZ48" s="75">
        <v>0</v>
      </c>
      <c r="BA48" s="75">
        <v>0</v>
      </c>
      <c r="BB48" s="75">
        <v>0</v>
      </c>
      <c r="BC48" s="75">
        <v>1</v>
      </c>
      <c r="BD48" s="75">
        <v>1</v>
      </c>
      <c r="BE48" s="75">
        <v>0</v>
      </c>
      <c r="BF48" s="75">
        <v>0</v>
      </c>
      <c r="BG48" s="75">
        <v>0</v>
      </c>
      <c r="BH48" s="75">
        <v>0</v>
      </c>
      <c r="BI48" s="75">
        <v>0</v>
      </c>
      <c r="BJ48" s="75">
        <v>0</v>
      </c>
      <c r="BK48" s="75">
        <v>0</v>
      </c>
      <c r="BL48" s="75">
        <v>0</v>
      </c>
      <c r="BM48" s="75">
        <v>0</v>
      </c>
      <c r="BN48" s="75">
        <v>0</v>
      </c>
      <c r="BO48" s="75">
        <v>0</v>
      </c>
      <c r="BR48" s="77" t="s">
        <v>5888</v>
      </c>
      <c r="BS48" s="75">
        <f>COUNTIFS($AY:$AY,1,$C:$C,BS$1)</f>
        <v>0</v>
      </c>
      <c r="BT48" s="75">
        <f>COUNTIFS($AY:$AY,1,$C:$C,BT$1)</f>
        <v>0</v>
      </c>
      <c r="BU48" s="75">
        <f>COUNTIFS($AY:$AY,1,$C:$C,BU$1)</f>
        <v>0</v>
      </c>
      <c r="BV48" s="75">
        <f>COUNTIFS($AY:$AY,1,$C:$C,BV$1)</f>
        <v>0</v>
      </c>
      <c r="BW48" s="75">
        <f>COUNTIFS($AY:$AY,1,$C:$C,BW$1)</f>
        <v>0</v>
      </c>
      <c r="BX48" s="75">
        <f>COUNTIFS($AY:$AY,1,$C:$C,BX$1)</f>
        <v>3</v>
      </c>
      <c r="BY48" s="75">
        <f>COUNTIFS($AY:$AY,1,$C:$C,BY$1)</f>
        <v>0</v>
      </c>
      <c r="BZ48" s="75">
        <f>COUNTIFS($AY:$AY,1,$C:$C,BZ$1)</f>
        <v>0</v>
      </c>
      <c r="CA48" s="75">
        <f>COUNTIFS($AY:$AY,1,$C:$C,CA$1)</f>
        <v>0</v>
      </c>
      <c r="CB48" s="75">
        <f>COUNTIFS($AY:$AY,1,$C:$C,CB$1)</f>
        <v>0</v>
      </c>
      <c r="CE48" s="77" t="s">
        <v>5882</v>
      </c>
      <c r="CF48" s="75">
        <f>COUNTIFS($AE:$AE,1,$C:$C,CF$1)</f>
        <v>0</v>
      </c>
      <c r="CG48" s="75">
        <f>COUNTIFS($AE:$AE,1,$C:$C,CG$1)</f>
        <v>0</v>
      </c>
      <c r="CH48" s="75">
        <f>COUNTIFS($AE:$AE,1,$C:$C,CH$1)</f>
        <v>0</v>
      </c>
      <c r="CI48" s="75">
        <f>COUNTIFS($AE:$AE,1,$C:$C,CI$1)</f>
        <v>0</v>
      </c>
      <c r="CJ48" s="75">
        <f>COUNTIFS($AE:$AE,1,$C:$C,CJ$1)</f>
        <v>0</v>
      </c>
      <c r="CK48" s="75">
        <f>COUNTIFS($AE:$AE,1,$C:$C,CK$1)</f>
        <v>2</v>
      </c>
      <c r="CL48" s="75">
        <f>COUNTIFS($AE:$AE,1,$C:$C,CL$1)</f>
        <v>0</v>
      </c>
      <c r="CM48" s="75">
        <f>COUNTIFS($AE:$AE,1,$C:$C,CM$1)</f>
        <v>0</v>
      </c>
      <c r="CN48" s="75">
        <f>COUNTIFS($AE:$AE,1,$C:$C,CN$1)</f>
        <v>0</v>
      </c>
      <c r="CO48" s="75">
        <f>COUNTIFS($AE:$AE,1,$C:$C,CO$1)</f>
        <v>0</v>
      </c>
    </row>
    <row r="49" spans="1:93" x14ac:dyDescent="0.35">
      <c r="A49" s="180">
        <v>165</v>
      </c>
      <c r="B49" s="180" t="s">
        <v>898</v>
      </c>
      <c r="C49" s="230" t="s">
        <v>310</v>
      </c>
      <c r="D49" s="180"/>
      <c r="E49" s="75">
        <v>0</v>
      </c>
      <c r="F49" s="75">
        <v>0</v>
      </c>
      <c r="G49" s="75">
        <v>0</v>
      </c>
      <c r="H49" s="75">
        <v>0</v>
      </c>
      <c r="I49" s="75">
        <v>0</v>
      </c>
      <c r="J49" s="75">
        <v>0</v>
      </c>
      <c r="K49" s="75">
        <v>0</v>
      </c>
      <c r="L49" s="75">
        <v>0</v>
      </c>
      <c r="M49" s="75">
        <v>0</v>
      </c>
      <c r="N49" s="75">
        <v>0</v>
      </c>
      <c r="O49" s="75">
        <v>0</v>
      </c>
      <c r="P49" s="75">
        <v>0</v>
      </c>
      <c r="Q49" s="75">
        <v>0</v>
      </c>
      <c r="R49" s="75">
        <v>0</v>
      </c>
      <c r="S49" s="75">
        <v>0</v>
      </c>
      <c r="T49" s="75">
        <v>1</v>
      </c>
      <c r="U49" s="75">
        <v>0</v>
      </c>
      <c r="V49" s="75">
        <v>0</v>
      </c>
      <c r="W49" s="75">
        <v>0</v>
      </c>
      <c r="X49" s="75">
        <v>0</v>
      </c>
      <c r="Y49" s="75">
        <v>0</v>
      </c>
      <c r="Z49" s="75">
        <v>0</v>
      </c>
      <c r="AA49" s="75">
        <v>0</v>
      </c>
      <c r="AB49" s="75">
        <v>0</v>
      </c>
      <c r="AC49" s="75">
        <v>0</v>
      </c>
      <c r="AD49" s="75">
        <v>0</v>
      </c>
      <c r="AE49" s="75">
        <v>0</v>
      </c>
      <c r="AF49" s="75">
        <v>0</v>
      </c>
      <c r="AG49" s="75">
        <v>0</v>
      </c>
      <c r="AH49" s="75">
        <v>0</v>
      </c>
      <c r="AI49" s="75">
        <v>0</v>
      </c>
      <c r="AJ49" s="75">
        <v>0</v>
      </c>
      <c r="AK49" s="75">
        <v>0</v>
      </c>
      <c r="AL49" s="75">
        <v>0</v>
      </c>
      <c r="AM49" s="75">
        <v>0</v>
      </c>
      <c r="AN49" s="75">
        <v>0</v>
      </c>
      <c r="AO49" s="75">
        <v>0</v>
      </c>
      <c r="AP49" s="75">
        <v>0</v>
      </c>
      <c r="AQ49" s="75">
        <v>0</v>
      </c>
      <c r="AR49" s="75">
        <v>0</v>
      </c>
      <c r="AS49" s="75">
        <v>0</v>
      </c>
      <c r="AT49" s="75">
        <v>0</v>
      </c>
      <c r="AU49" s="75">
        <v>0</v>
      </c>
      <c r="AV49" s="75">
        <v>0</v>
      </c>
      <c r="AW49" s="75">
        <v>0</v>
      </c>
      <c r="AX49" s="75">
        <v>0</v>
      </c>
      <c r="AY49" s="75">
        <v>0</v>
      </c>
      <c r="AZ49" s="75">
        <v>0</v>
      </c>
      <c r="BA49" s="75">
        <v>0</v>
      </c>
      <c r="BB49" s="75">
        <v>0</v>
      </c>
      <c r="BC49" s="75">
        <v>0</v>
      </c>
      <c r="BD49" s="75">
        <v>0</v>
      </c>
      <c r="BE49" s="75">
        <v>1</v>
      </c>
      <c r="BF49" s="75">
        <v>0</v>
      </c>
      <c r="BG49" s="75">
        <v>0</v>
      </c>
      <c r="BH49" s="75">
        <v>0</v>
      </c>
      <c r="BI49" s="75">
        <v>0</v>
      </c>
      <c r="BJ49" s="75">
        <v>0</v>
      </c>
      <c r="BK49" s="75">
        <v>0</v>
      </c>
      <c r="BL49" s="75">
        <v>0</v>
      </c>
      <c r="BM49" s="75">
        <v>0</v>
      </c>
      <c r="BN49" s="75">
        <v>0</v>
      </c>
      <c r="BO49" s="75">
        <v>0</v>
      </c>
      <c r="BR49" s="77" t="s">
        <v>5903</v>
      </c>
      <c r="BS49" s="75">
        <f>COUNTIFS($AZ:$AZ,1,$C:$C,BS$1)</f>
        <v>0</v>
      </c>
      <c r="BT49" s="75">
        <f>COUNTIFS($AZ:$AZ,1,$C:$C,BT$1)</f>
        <v>0</v>
      </c>
      <c r="BU49" s="75">
        <f>COUNTIFS($AZ:$AZ,1,$C:$C,BU$1)</f>
        <v>1</v>
      </c>
      <c r="BV49" s="75">
        <f>COUNTIFS($AZ:$AZ,1,$C:$C,BV$1)</f>
        <v>1</v>
      </c>
      <c r="BW49" s="75">
        <f>COUNTIFS($AZ:$AZ,1,$C:$C,BW$1)</f>
        <v>0</v>
      </c>
      <c r="BX49" s="75">
        <f>COUNTIFS($AZ:$AZ,1,$C:$C,BX$1)</f>
        <v>3</v>
      </c>
      <c r="BY49" s="75">
        <f>COUNTIFS($AZ:$AZ,1,$C:$C,BY$1)</f>
        <v>1</v>
      </c>
      <c r="BZ49" s="75">
        <f>COUNTIFS($AZ:$AZ,1,$C:$C,BZ$1)</f>
        <v>0</v>
      </c>
      <c r="CA49" s="75">
        <f>COUNTIFS($AZ:$AZ,1,$C:$C,CA$1)</f>
        <v>0</v>
      </c>
      <c r="CB49" s="75">
        <f>COUNTIFS($AZ:$AZ,1,$C:$C,CB$1)</f>
        <v>0</v>
      </c>
      <c r="CE49" s="77" t="s">
        <v>5926</v>
      </c>
      <c r="CF49" s="75">
        <f>COUNTIFS($AF:$AF,1,$C:$C,CF$1)</f>
        <v>0</v>
      </c>
      <c r="CG49" s="75">
        <f>COUNTIFS($AF:$AF,1,$C:$C,CG$1)</f>
        <v>0</v>
      </c>
      <c r="CH49" s="75">
        <f>COUNTIFS($AF:$AF,1,$C:$C,CH$1)</f>
        <v>0</v>
      </c>
      <c r="CI49" s="75">
        <f>COUNTIFS($AF:$AF,1,$C:$C,CI$1)</f>
        <v>0</v>
      </c>
      <c r="CJ49" s="75">
        <f>COUNTIFS($AF:$AF,1,$C:$C,CJ$1)</f>
        <v>0</v>
      </c>
      <c r="CK49" s="75">
        <f>COUNTIFS($AF:$AF,1,$C:$C,CK$1)</f>
        <v>0</v>
      </c>
      <c r="CL49" s="75">
        <f>COUNTIFS($AF:$AF,1,$C:$C,CL$1)</f>
        <v>1</v>
      </c>
      <c r="CM49" s="75">
        <f>COUNTIFS($AF:$AF,1,$C:$C,CM$1)</f>
        <v>0</v>
      </c>
      <c r="CN49" s="75">
        <f>COUNTIFS($AF:$AF,1,$C:$C,CN$1)</f>
        <v>0</v>
      </c>
      <c r="CO49" s="75">
        <f>COUNTIFS($AF:$AF,1,$C:$C,CO$1)</f>
        <v>0</v>
      </c>
    </row>
    <row r="50" spans="1:93" x14ac:dyDescent="0.35">
      <c r="A50" s="180">
        <v>182</v>
      </c>
      <c r="B50" s="180" t="s">
        <v>971</v>
      </c>
      <c r="C50" s="230" t="s">
        <v>288</v>
      </c>
      <c r="D50" s="180"/>
      <c r="E50" s="75">
        <v>0</v>
      </c>
      <c r="F50" s="75">
        <v>0</v>
      </c>
      <c r="G50" s="75">
        <v>0</v>
      </c>
      <c r="H50" s="75">
        <v>0</v>
      </c>
      <c r="I50" s="75">
        <v>1</v>
      </c>
      <c r="J50" s="75">
        <v>0</v>
      </c>
      <c r="K50" s="75">
        <v>0</v>
      </c>
      <c r="L50" s="75">
        <v>0</v>
      </c>
      <c r="M50" s="75">
        <v>0</v>
      </c>
      <c r="N50" s="75">
        <v>0</v>
      </c>
      <c r="O50" s="75">
        <v>1</v>
      </c>
      <c r="P50" s="75">
        <v>0</v>
      </c>
      <c r="Q50" s="75">
        <v>0</v>
      </c>
      <c r="R50" s="75">
        <v>0</v>
      </c>
      <c r="S50" s="75">
        <v>0</v>
      </c>
      <c r="T50" s="75">
        <v>0</v>
      </c>
      <c r="U50" s="75">
        <v>0</v>
      </c>
      <c r="V50" s="75">
        <v>0</v>
      </c>
      <c r="W50" s="75">
        <v>0</v>
      </c>
      <c r="X50" s="75">
        <v>0</v>
      </c>
      <c r="Y50" s="75">
        <v>0</v>
      </c>
      <c r="Z50" s="75">
        <v>0</v>
      </c>
      <c r="AA50" s="75">
        <v>0</v>
      </c>
      <c r="AB50" s="75">
        <v>0</v>
      </c>
      <c r="AC50" s="75">
        <v>0</v>
      </c>
      <c r="AD50" s="75">
        <v>0</v>
      </c>
      <c r="AE50" s="75">
        <v>0</v>
      </c>
      <c r="AF50" s="75">
        <v>0</v>
      </c>
      <c r="AG50" s="75">
        <v>0</v>
      </c>
      <c r="AH50" s="75">
        <v>0</v>
      </c>
      <c r="AI50" s="75">
        <v>0</v>
      </c>
      <c r="AJ50" s="75">
        <v>0</v>
      </c>
      <c r="AK50" s="75">
        <v>0</v>
      </c>
      <c r="AL50" s="75">
        <v>0</v>
      </c>
      <c r="AM50" s="75">
        <v>0</v>
      </c>
      <c r="AN50" s="75">
        <v>0</v>
      </c>
      <c r="AO50" s="75">
        <v>0</v>
      </c>
      <c r="AP50" s="75">
        <v>0</v>
      </c>
      <c r="AQ50" s="75">
        <v>0</v>
      </c>
      <c r="AR50" s="75">
        <v>0</v>
      </c>
      <c r="AS50" s="75">
        <v>0</v>
      </c>
      <c r="AT50" s="75">
        <v>0</v>
      </c>
      <c r="AU50" s="75">
        <v>0</v>
      </c>
      <c r="AV50" s="75">
        <v>0</v>
      </c>
      <c r="AW50" s="75">
        <v>0</v>
      </c>
      <c r="AX50" s="75">
        <v>0</v>
      </c>
      <c r="AY50" s="75">
        <v>0</v>
      </c>
      <c r="AZ50" s="75">
        <v>1</v>
      </c>
      <c r="BA50" s="75">
        <v>0</v>
      </c>
      <c r="BB50" s="75">
        <v>0</v>
      </c>
      <c r="BC50" s="75">
        <v>0</v>
      </c>
      <c r="BD50" s="75">
        <v>0</v>
      </c>
      <c r="BE50" s="75">
        <v>0</v>
      </c>
      <c r="BF50" s="75">
        <v>0</v>
      </c>
      <c r="BG50" s="75">
        <v>0</v>
      </c>
      <c r="BH50" s="75">
        <v>0</v>
      </c>
      <c r="BI50" s="75">
        <v>1</v>
      </c>
      <c r="BJ50" s="75">
        <v>0</v>
      </c>
      <c r="BK50" s="75">
        <v>0</v>
      </c>
      <c r="BL50" s="75">
        <v>0</v>
      </c>
      <c r="BM50" s="75">
        <v>0</v>
      </c>
      <c r="BN50" s="75">
        <v>0</v>
      </c>
      <c r="BO50" s="75">
        <v>0</v>
      </c>
      <c r="BR50" s="77" t="s">
        <v>5889</v>
      </c>
      <c r="BS50" s="75">
        <f>COUNTIFS($BA:$BA,1,$C:$C,BS$1)</f>
        <v>0</v>
      </c>
      <c r="BT50" s="75">
        <f>COUNTIFS($BA:$BA,1,$C:$C,BT$1)</f>
        <v>0</v>
      </c>
      <c r="BU50" s="75">
        <f>COUNTIFS($BA:$BA,1,$C:$C,BU$1)</f>
        <v>0</v>
      </c>
      <c r="BV50" s="75">
        <f>COUNTIFS($BA:$BA,1,$C:$C,BV$1)</f>
        <v>0</v>
      </c>
      <c r="BW50" s="75">
        <f>COUNTIFS($BA:$BA,1,$C:$C,BW$1)</f>
        <v>1</v>
      </c>
      <c r="BX50" s="75">
        <f>COUNTIFS($BA:$BA,1,$C:$C,BX$1)</f>
        <v>1</v>
      </c>
      <c r="BY50" s="75">
        <f>COUNTIFS($BA:$BA,1,$C:$C,BY$1)</f>
        <v>0</v>
      </c>
      <c r="BZ50" s="75">
        <f>COUNTIFS($BA:$BA,1,$C:$C,BZ$1)</f>
        <v>0</v>
      </c>
      <c r="CA50" s="75">
        <f>COUNTIFS($BA:$BA,1,$C:$C,CA$1)</f>
        <v>0</v>
      </c>
      <c r="CB50" s="75">
        <f>COUNTIFS($BA:$BA,1,$C:$C,CB$1)</f>
        <v>0</v>
      </c>
      <c r="CE50" s="77" t="s">
        <v>5121</v>
      </c>
      <c r="CF50" s="75">
        <f>COUNTIFS($AG:$AG,1,$C:$C,CF$1)</f>
        <v>0</v>
      </c>
      <c r="CG50" s="75">
        <f>COUNTIFS($AG:$AG,1,$C:$C,CG$1)</f>
        <v>0</v>
      </c>
      <c r="CH50" s="75">
        <f>COUNTIFS($AG:$AG,1,$C:$C,CH$1)</f>
        <v>0</v>
      </c>
      <c r="CI50" s="75">
        <f>COUNTIFS($AG:$AG,1,$C:$C,CI$1)</f>
        <v>0</v>
      </c>
      <c r="CJ50" s="75">
        <f>COUNTIFS($AG:$AG,1,$C:$C,CJ$1)</f>
        <v>0</v>
      </c>
      <c r="CK50" s="75">
        <f>COUNTIFS($AG:$AG,1,$C:$C,CK$1)</f>
        <v>1</v>
      </c>
      <c r="CL50" s="75">
        <f>COUNTIFS($AG:$AG,1,$C:$C,CL$1)</f>
        <v>0</v>
      </c>
      <c r="CM50" s="75">
        <f>COUNTIFS($AG:$AG,1,$C:$C,CM$1)</f>
        <v>0</v>
      </c>
      <c r="CN50" s="75">
        <f>COUNTIFS($AG:$AG,1,$C:$C,CN$1)</f>
        <v>0</v>
      </c>
      <c r="CO50" s="75">
        <f>COUNTIFS($AG:$AG,1,$C:$C,CO$1)</f>
        <v>0</v>
      </c>
    </row>
    <row r="51" spans="1:93" x14ac:dyDescent="0.35">
      <c r="A51" s="180">
        <v>1058</v>
      </c>
      <c r="B51" s="180" t="s">
        <v>3657</v>
      </c>
      <c r="C51" s="230" t="s">
        <v>295</v>
      </c>
      <c r="D51" s="180"/>
      <c r="E51" s="75">
        <v>0</v>
      </c>
      <c r="F51" s="75">
        <v>0</v>
      </c>
      <c r="G51" s="75">
        <v>0</v>
      </c>
      <c r="H51" s="75">
        <v>0</v>
      </c>
      <c r="I51" s="75">
        <v>0</v>
      </c>
      <c r="J51" s="75">
        <v>0</v>
      </c>
      <c r="K51" s="75">
        <v>0</v>
      </c>
      <c r="L51" s="75">
        <v>0</v>
      </c>
      <c r="M51" s="75">
        <v>0</v>
      </c>
      <c r="N51" s="75">
        <v>0</v>
      </c>
      <c r="O51" s="75">
        <v>0</v>
      </c>
      <c r="P51" s="75">
        <v>0</v>
      </c>
      <c r="Q51" s="75">
        <v>0</v>
      </c>
      <c r="R51" s="75">
        <v>0</v>
      </c>
      <c r="S51" s="75">
        <v>0</v>
      </c>
      <c r="T51" s="75">
        <v>0</v>
      </c>
      <c r="U51" s="75">
        <v>0</v>
      </c>
      <c r="V51" s="75">
        <v>0</v>
      </c>
      <c r="W51" s="75">
        <v>0</v>
      </c>
      <c r="X51" s="75">
        <v>0</v>
      </c>
      <c r="Y51" s="75">
        <v>0</v>
      </c>
      <c r="Z51" s="75">
        <v>0</v>
      </c>
      <c r="AA51" s="75">
        <v>0</v>
      </c>
      <c r="AB51" s="75">
        <v>0</v>
      </c>
      <c r="AC51" s="75">
        <v>0</v>
      </c>
      <c r="AD51" s="75">
        <v>0</v>
      </c>
      <c r="AE51" s="75">
        <v>0</v>
      </c>
      <c r="AF51" s="75">
        <v>0</v>
      </c>
      <c r="AG51" s="75">
        <v>0</v>
      </c>
      <c r="AH51" s="75">
        <v>0</v>
      </c>
      <c r="AI51" s="75">
        <v>0</v>
      </c>
      <c r="AJ51" s="75">
        <v>1</v>
      </c>
      <c r="AK51" s="75">
        <v>0</v>
      </c>
      <c r="AL51" s="75">
        <v>0</v>
      </c>
      <c r="AM51" s="75">
        <v>0</v>
      </c>
      <c r="AN51" s="75">
        <v>0</v>
      </c>
      <c r="AO51" s="75">
        <v>0</v>
      </c>
      <c r="AP51" s="75">
        <v>0</v>
      </c>
      <c r="AQ51" s="75">
        <v>0</v>
      </c>
      <c r="AR51" s="75">
        <v>0</v>
      </c>
      <c r="AS51" s="75">
        <v>0</v>
      </c>
      <c r="AT51" s="75">
        <v>0</v>
      </c>
      <c r="AU51" s="75">
        <v>0</v>
      </c>
      <c r="AV51" s="75">
        <v>0</v>
      </c>
      <c r="AW51" s="75">
        <v>0</v>
      </c>
      <c r="AX51" s="75">
        <v>0</v>
      </c>
      <c r="AY51" s="75">
        <v>0</v>
      </c>
      <c r="AZ51" s="75">
        <v>0</v>
      </c>
      <c r="BA51" s="75">
        <v>0</v>
      </c>
      <c r="BB51" s="75">
        <v>0</v>
      </c>
      <c r="BC51" s="75">
        <v>0</v>
      </c>
      <c r="BD51" s="75">
        <v>0</v>
      </c>
      <c r="BE51" s="75">
        <v>0</v>
      </c>
      <c r="BF51" s="75">
        <v>0</v>
      </c>
      <c r="BG51" s="75">
        <v>0</v>
      </c>
      <c r="BH51" s="75">
        <v>0</v>
      </c>
      <c r="BI51" s="75">
        <v>0</v>
      </c>
      <c r="BJ51" s="75">
        <v>0</v>
      </c>
      <c r="BK51" s="75">
        <v>0</v>
      </c>
      <c r="BL51" s="75">
        <v>0</v>
      </c>
      <c r="BM51" s="75">
        <v>0</v>
      </c>
      <c r="BN51" s="75">
        <v>0</v>
      </c>
      <c r="BO51" s="75">
        <v>0</v>
      </c>
      <c r="BR51" s="77" t="s">
        <v>5910</v>
      </c>
      <c r="BS51" s="75">
        <f>COUNTIFS($BB:$BB,1,$C:$C,BS$1)</f>
        <v>0</v>
      </c>
      <c r="BT51" s="75">
        <f>COUNTIFS($BB:$BB,1,$C:$C,BT$1)</f>
        <v>0</v>
      </c>
      <c r="BU51" s="75">
        <f>COUNTIFS($BB:$BB,1,$C:$C,BU$1)</f>
        <v>1</v>
      </c>
      <c r="BV51" s="75">
        <f>COUNTIFS($BB:$BB,1,$C:$C,BV$1)</f>
        <v>0</v>
      </c>
      <c r="BW51" s="75">
        <f>COUNTIFS($BB:$BB,1,$C:$C,BW$1)</f>
        <v>0</v>
      </c>
      <c r="BX51" s="75">
        <f>COUNTIFS($BB:$BB,1,$C:$C,BX$1)</f>
        <v>1</v>
      </c>
      <c r="BY51" s="75">
        <f>COUNTIFS($BB:$BB,1,$C:$C,BY$1)</f>
        <v>0</v>
      </c>
      <c r="BZ51" s="75">
        <f>COUNTIFS($BB:$BB,1,$C:$C,BZ$1)</f>
        <v>0</v>
      </c>
      <c r="CA51" s="75">
        <f>COUNTIFS($BB:$BB,1,$C:$C,CA$1)</f>
        <v>0</v>
      </c>
      <c r="CB51" s="75">
        <f>COUNTIFS($BB:$BB,1,$C:$C,CB$1)</f>
        <v>0</v>
      </c>
      <c r="CE51" s="77" t="s">
        <v>5141</v>
      </c>
      <c r="CF51" s="75">
        <f>COUNTIFS($AH:$AH,1,$C:$C,CF$1)</f>
        <v>0</v>
      </c>
      <c r="CG51" s="75">
        <f>COUNTIFS($AH:$AH,1,$C:$C,CG$1)</f>
        <v>0</v>
      </c>
      <c r="CH51" s="75">
        <f>COUNTIFS($AH:$AH,1,$C:$C,CH$1)</f>
        <v>0</v>
      </c>
      <c r="CI51" s="75">
        <f>COUNTIFS($AH:$AH,1,$C:$C,CI$1)</f>
        <v>1</v>
      </c>
      <c r="CJ51" s="75">
        <f>COUNTIFS($AH:$AH,1,$C:$C,CJ$1)</f>
        <v>0</v>
      </c>
      <c r="CK51" s="75">
        <f>COUNTIFS($AH:$AH,1,$C:$C,CK$1)</f>
        <v>1</v>
      </c>
      <c r="CL51" s="75">
        <f>COUNTIFS($AH:$AH,1,$C:$C,CL$1)</f>
        <v>0</v>
      </c>
      <c r="CM51" s="75">
        <f>COUNTIFS($AH:$AH,1,$C:$C,CM$1)</f>
        <v>0</v>
      </c>
      <c r="CN51" s="75">
        <f>COUNTIFS($AH:$AH,1,$C:$C,CN$1)</f>
        <v>0</v>
      </c>
      <c r="CO51" s="75">
        <f>COUNTIFS($AH:$AH,1,$C:$C,CO$1)</f>
        <v>0</v>
      </c>
    </row>
    <row r="52" spans="1:93" x14ac:dyDescent="0.35">
      <c r="BR52" s="77" t="s">
        <v>195</v>
      </c>
      <c r="BS52" s="75">
        <f>COUNTIFS($BC:$BC,1,$C:$C,BS$1)</f>
        <v>0</v>
      </c>
      <c r="BT52" s="75">
        <f>COUNTIFS($BC:$BC,1,$C:$C,BT$1)</f>
        <v>0</v>
      </c>
      <c r="BU52" s="75">
        <f>COUNTIFS($BC:$BC,1,$C:$C,BU$1)</f>
        <v>1</v>
      </c>
      <c r="BV52" s="75">
        <f>COUNTIFS($BC:$BC,1,$C:$C,BV$1)</f>
        <v>1</v>
      </c>
      <c r="BW52" s="75">
        <f>COUNTIFS($BC:$BC,1,$C:$C,BW$1)</f>
        <v>0</v>
      </c>
      <c r="BX52" s="75">
        <f>COUNTIFS($BC:$BC,1,$C:$C,BX$1)</f>
        <v>2</v>
      </c>
      <c r="BY52" s="75">
        <f>COUNTIFS($BC:$BC,1,$C:$C,BY$1)</f>
        <v>0</v>
      </c>
      <c r="BZ52" s="75">
        <f>COUNTIFS($BC:$BC,1,$C:$C,BZ$1)</f>
        <v>0</v>
      </c>
      <c r="CA52" s="75">
        <f>COUNTIFS($BC:$BC,1,$C:$C,CA$1)</f>
        <v>0</v>
      </c>
      <c r="CB52" s="75">
        <f>COUNTIFS($BC:$BC,1,$C:$C,CB$1)</f>
        <v>0</v>
      </c>
      <c r="CE52" s="77" t="s">
        <v>5127</v>
      </c>
      <c r="CF52" s="75">
        <f>COUNTIFS($AI:$AI,1,$C:$C,CF$1)</f>
        <v>0</v>
      </c>
      <c r="CG52" s="75">
        <f>COUNTIFS($AI:$AI,1,$C:$C,CG$1)</f>
        <v>0</v>
      </c>
      <c r="CH52" s="75">
        <f>COUNTIFS($AI:$AI,1,$C:$C,CH$1)</f>
        <v>1</v>
      </c>
      <c r="CI52" s="75">
        <f>COUNTIFS($AI:$AI,1,$C:$C,CI$1)</f>
        <v>0</v>
      </c>
      <c r="CJ52" s="75">
        <f>COUNTIFS($AI:$AI,1,$C:$C,CJ$1)</f>
        <v>0</v>
      </c>
      <c r="CK52" s="75">
        <f>COUNTIFS($AI:$AI,1,$C:$C,CK$1)</f>
        <v>2</v>
      </c>
      <c r="CL52" s="75">
        <f>COUNTIFS($AI:$AI,1,$C:$C,CL$1)</f>
        <v>0</v>
      </c>
      <c r="CM52" s="75">
        <f>COUNTIFS($AI:$AI,1,$C:$C,CM$1)</f>
        <v>0</v>
      </c>
      <c r="CN52" s="75">
        <f>COUNTIFS($AI:$AI,1,$C:$C,CN$1)</f>
        <v>0</v>
      </c>
      <c r="CO52" s="75">
        <f>COUNTIFS($AI:$AI,1,$C:$C,CO$1)</f>
        <v>0</v>
      </c>
    </row>
    <row r="53" spans="1:93" x14ac:dyDescent="0.35">
      <c r="A53" s="226"/>
      <c r="B53" s="226"/>
      <c r="C53" s="227"/>
      <c r="D53" s="226"/>
      <c r="BR53" s="77" t="s">
        <v>5890</v>
      </c>
      <c r="BS53" s="75">
        <f>COUNTIFS($BD:$BD,1,$C:$C,BS$1)</f>
        <v>0</v>
      </c>
      <c r="BT53" s="75">
        <f>COUNTIFS($BD:$BD,1,$C:$C,BT$1)</f>
        <v>0</v>
      </c>
      <c r="BU53" s="75">
        <f>COUNTIFS($BD:$BD,1,$C:$C,BU$1)</f>
        <v>1</v>
      </c>
      <c r="BV53" s="75">
        <f>COUNTIFS($BD:$BD,1,$C:$C,BV$1)</f>
        <v>1</v>
      </c>
      <c r="BW53" s="75">
        <f>COUNTIFS($BD:$BD,1,$C:$C,BW$1)</f>
        <v>0</v>
      </c>
      <c r="BX53" s="75">
        <f>COUNTIFS($BD:$BD,1,$C:$C,BX$1)</f>
        <v>1</v>
      </c>
      <c r="BY53" s="75">
        <f>COUNTIFS($BD:$BD,1,$C:$C,BY$1)</f>
        <v>0</v>
      </c>
      <c r="BZ53" s="75">
        <f>COUNTIFS($BD:$BD,1,$C:$C,BZ$1)</f>
        <v>0</v>
      </c>
      <c r="CA53" s="75">
        <f>COUNTIFS($BD:$BD,1,$C:$C,CA$1)</f>
        <v>0</v>
      </c>
      <c r="CB53" s="75">
        <f>COUNTIFS($BD:$BD,1,$C:$C,CB$1)</f>
        <v>0</v>
      </c>
      <c r="CE53" s="77" t="s">
        <v>5898</v>
      </c>
      <c r="CF53" s="75">
        <f>COUNTIFS($AJ:$AJ,1,$C:$C,CF$1)</f>
        <v>0</v>
      </c>
      <c r="CG53" s="75">
        <f>COUNTIFS($AJ:$AJ,1,$C:$C,CG$1)</f>
        <v>0</v>
      </c>
      <c r="CH53" s="75">
        <f>COUNTIFS($AJ:$AJ,1,$C:$C,CH$1)</f>
        <v>1</v>
      </c>
      <c r="CI53" s="75">
        <f>COUNTIFS($AJ:$AJ,1,$C:$C,CI$1)</f>
        <v>0</v>
      </c>
      <c r="CJ53" s="75">
        <f>COUNTIFS($AJ:$AJ,1,$C:$C,CJ$1)</f>
        <v>0</v>
      </c>
      <c r="CK53" s="75">
        <f>COUNTIFS($AJ:$AJ,1,$C:$C,CK$1)</f>
        <v>2</v>
      </c>
      <c r="CL53" s="75">
        <f>COUNTIFS($AJ:$AJ,1,$C:$C,CL$1)</f>
        <v>0</v>
      </c>
      <c r="CM53" s="75">
        <f>COUNTIFS($AJ:$AJ,1,$C:$C,CM$1)</f>
        <v>1</v>
      </c>
      <c r="CN53" s="75">
        <f>COUNTIFS($AJ:$AJ,1,$C:$C,CN$1)</f>
        <v>0</v>
      </c>
      <c r="CO53" s="75">
        <f>COUNTIFS($AJ:$AJ,1,$C:$C,CO$1)</f>
        <v>0</v>
      </c>
    </row>
    <row r="54" spans="1:93" x14ac:dyDescent="0.35">
      <c r="A54" s="226"/>
      <c r="B54" s="226"/>
      <c r="C54" s="227"/>
      <c r="D54" s="226"/>
      <c r="BR54" s="77" t="s">
        <v>5146</v>
      </c>
      <c r="BS54" s="75">
        <f>COUNTIFS($BE:$BE,1,$C:$C,BS$1)</f>
        <v>0</v>
      </c>
      <c r="BT54" s="75">
        <f>COUNTIFS($BE:$BE,1,$C:$C,BT$1)</f>
        <v>0</v>
      </c>
      <c r="BU54" s="75">
        <f>COUNTIFS($BE:$BE,1,$C:$C,BU$1)</f>
        <v>0</v>
      </c>
      <c r="BV54" s="75">
        <f>COUNTIFS($BE:$BE,1,$C:$C,BV$1)</f>
        <v>0</v>
      </c>
      <c r="BW54" s="75">
        <f>COUNTIFS($BE:$BE,1,$C:$C,BW$1)</f>
        <v>1</v>
      </c>
      <c r="BX54" s="75">
        <f>COUNTIFS($BE:$BE,1,$C:$C,BX$1)</f>
        <v>0</v>
      </c>
      <c r="BY54" s="75">
        <f>COUNTIFS($BE:$BE,1,$C:$C,BY$1)</f>
        <v>0</v>
      </c>
      <c r="BZ54" s="75">
        <f>COUNTIFS($BE:$BE,1,$C:$C,BZ$1)</f>
        <v>0</v>
      </c>
      <c r="CA54" s="75">
        <f>COUNTIFS($BE:$BE,1,$C:$C,CA$1)</f>
        <v>0</v>
      </c>
      <c r="CB54" s="75">
        <f>COUNTIFS($BE:$BE,1,$C:$C,CB$1)</f>
        <v>0</v>
      </c>
      <c r="CE54" s="77" t="s">
        <v>5893</v>
      </c>
      <c r="CF54" s="75">
        <f>COUNTIFS($AK:$AK,1,$C:$C,CF$1)</f>
        <v>0</v>
      </c>
      <c r="CG54" s="75">
        <f>COUNTIFS($AK:$AK,1,$C:$C,CG$1)</f>
        <v>0</v>
      </c>
      <c r="CH54" s="75">
        <f>COUNTIFS($AK:$AK,1,$C:$C,CH$1)</f>
        <v>1</v>
      </c>
      <c r="CI54" s="75">
        <f>COUNTIFS($AK:$AK,1,$C:$C,CI$1)</f>
        <v>0</v>
      </c>
      <c r="CJ54" s="75">
        <f>COUNTIFS($AK:$AK,1,$C:$C,CJ$1)</f>
        <v>0</v>
      </c>
      <c r="CK54" s="75">
        <f>COUNTIFS($AK:$AK,1,$C:$C,CK$1)</f>
        <v>0</v>
      </c>
      <c r="CL54" s="75">
        <f>COUNTIFS($AK:$AK,1,$C:$C,CL$1)</f>
        <v>0</v>
      </c>
      <c r="CM54" s="75">
        <f>COUNTIFS($AK:$AK,1,$C:$C,CM$1)</f>
        <v>0</v>
      </c>
      <c r="CN54" s="75">
        <f>COUNTIFS($AK:$AK,1,$C:$C,CN$1)</f>
        <v>0</v>
      </c>
      <c r="CO54" s="75">
        <f>COUNTIFS($AK:$AK,1,$C:$C,CO$1)</f>
        <v>0</v>
      </c>
    </row>
    <row r="55" spans="1:93" x14ac:dyDescent="0.35">
      <c r="A55" s="228"/>
      <c r="B55" s="228"/>
      <c r="C55" s="229"/>
      <c r="D55" s="228"/>
      <c r="BR55" s="77" t="s">
        <v>5909</v>
      </c>
      <c r="BS55" s="75">
        <f>COUNTIFS($BF:$BF,1,$C:$C,BS$1)</f>
        <v>0</v>
      </c>
      <c r="BT55" s="75">
        <f>COUNTIFS($BF:$BF,1,$C:$C,BT$1)</f>
        <v>0</v>
      </c>
      <c r="BU55" s="75">
        <f>COUNTIFS($BF:$BF,1,$C:$C,BU$1)</f>
        <v>0</v>
      </c>
      <c r="BV55" s="75">
        <f>COUNTIFS($BF:$BF,1,$C:$C,BV$1)</f>
        <v>0</v>
      </c>
      <c r="BW55" s="75">
        <f>COUNTIFS($BF:$BF,1,$C:$C,BW$1)</f>
        <v>0</v>
      </c>
      <c r="BX55" s="75">
        <f>COUNTIFS($BF:$BF,1,$C:$C,BX$1)</f>
        <v>0</v>
      </c>
      <c r="BY55" s="75">
        <f>COUNTIFS($BF:$BF,1,$C:$C,BY$1)</f>
        <v>1</v>
      </c>
      <c r="BZ55" s="75">
        <f>COUNTIFS($BF:$BF,1,$C:$C,BZ$1)</f>
        <v>0</v>
      </c>
      <c r="CA55" s="75">
        <f>COUNTIFS($BF:$BF,1,$C:$C,CA$1)</f>
        <v>0</v>
      </c>
      <c r="CB55" s="75">
        <f>COUNTIFS($BF:$BF,1,$C:$C,CB$1)</f>
        <v>0</v>
      </c>
      <c r="CE55" s="77" t="s">
        <v>5902</v>
      </c>
      <c r="CF55" s="75">
        <f>COUNTIFS($AL:$AL,1,$C:$C,CF$1)</f>
        <v>0</v>
      </c>
      <c r="CG55" s="75">
        <f>COUNTIFS($AL:$AL,1,$C:$C,CG$1)</f>
        <v>0</v>
      </c>
      <c r="CH55" s="75">
        <f>COUNTIFS($AL:$AL,1,$C:$C,CH$1)</f>
        <v>0</v>
      </c>
      <c r="CI55" s="75">
        <f>COUNTIFS($AL:$AL,1,$C:$C,CI$1)</f>
        <v>0</v>
      </c>
      <c r="CJ55" s="75">
        <f>COUNTIFS($AL:$AL,1,$C:$C,CJ$1)</f>
        <v>0</v>
      </c>
      <c r="CK55" s="75">
        <f>COUNTIFS($AL:$AL,1,$C:$C,CK$1)</f>
        <v>1</v>
      </c>
      <c r="CL55" s="75">
        <f>COUNTIFS($AL:$AL,1,$C:$C,CL$1)</f>
        <v>1</v>
      </c>
      <c r="CM55" s="75">
        <f>COUNTIFS($AL:$AL,1,$C:$C,CM$1)</f>
        <v>0</v>
      </c>
      <c r="CN55" s="75">
        <f>COUNTIFS($AL:$AL,1,$C:$C,CN$1)</f>
        <v>0</v>
      </c>
      <c r="CO55" s="75">
        <f>COUNTIFS($AL:$AL,1,$C:$C,CO$1)</f>
        <v>0</v>
      </c>
    </row>
    <row r="56" spans="1:93" x14ac:dyDescent="0.35">
      <c r="A56" s="228"/>
      <c r="B56" s="228"/>
      <c r="C56" s="229"/>
      <c r="D56" s="228"/>
      <c r="BR56" s="77" t="s">
        <v>5105</v>
      </c>
      <c r="BS56" s="75">
        <f>COUNTIFS($BG:$BG,1,$C:$C,BS$1)</f>
        <v>0</v>
      </c>
      <c r="BT56" s="75">
        <f>COUNTIFS($BG:$BG,1,$C:$C,BT$1)</f>
        <v>0</v>
      </c>
      <c r="BU56" s="75">
        <f>COUNTIFS($BG:$BG,1,$C:$C,BU$1)</f>
        <v>0</v>
      </c>
      <c r="BV56" s="75">
        <f>COUNTIFS($BG:$BG,1,$C:$C,BV$1)</f>
        <v>1</v>
      </c>
      <c r="BW56" s="75">
        <f>COUNTIFS($BG:$BG,1,$C:$C,BW$1)</f>
        <v>1</v>
      </c>
      <c r="BX56" s="75">
        <f>COUNTIFS($BG:$BG,1,$C:$C,BX$1)</f>
        <v>0</v>
      </c>
      <c r="BY56" s="75">
        <f>COUNTIFS($BG:$BG,1,$C:$C,BY$1)</f>
        <v>0</v>
      </c>
      <c r="BZ56" s="75">
        <f>COUNTIFS($BG:$BG,1,$C:$C,BZ$1)</f>
        <v>0</v>
      </c>
      <c r="CA56" s="75">
        <f>COUNTIFS($BG:$BG,1,$C:$C,CA$1)</f>
        <v>0</v>
      </c>
      <c r="CB56" s="75">
        <f>COUNTIFS($BG:$BG,1,$C:$C,CB$1)</f>
        <v>0</v>
      </c>
      <c r="CE56" s="77" t="s">
        <v>5883</v>
      </c>
      <c r="CF56" s="75">
        <f>COUNTIFS($AM:$AM,1,$C:$C,CF$1)</f>
        <v>0</v>
      </c>
      <c r="CG56" s="75">
        <f>COUNTIFS($AM:$AM,1,$C:$C,CG$1)</f>
        <v>0</v>
      </c>
      <c r="CH56" s="75">
        <f>COUNTIFS($AM:$AM,1,$C:$C,CH$1)</f>
        <v>0</v>
      </c>
      <c r="CI56" s="75">
        <f>COUNTIFS($AM:$AM,1,$C:$C,CI$1)</f>
        <v>0</v>
      </c>
      <c r="CJ56" s="75">
        <f>COUNTIFS($AM:$AM,1,$C:$C,CJ$1)</f>
        <v>0</v>
      </c>
      <c r="CK56" s="75">
        <f>COUNTIFS($AM:$AM,1,$C:$C,CK$1)</f>
        <v>2</v>
      </c>
      <c r="CL56" s="75">
        <f>COUNTIFS($AM:$AM,1,$C:$C,CL$1)</f>
        <v>0</v>
      </c>
      <c r="CM56" s="75">
        <f>COUNTIFS($AM:$AM,1,$C:$C,CM$1)</f>
        <v>0</v>
      </c>
      <c r="CN56" s="75">
        <f>COUNTIFS($AM:$AM,1,$C:$C,CN$1)</f>
        <v>0</v>
      </c>
      <c r="CO56" s="75">
        <f>COUNTIFS($AM:$AM,1,$C:$C,CO$1)</f>
        <v>0</v>
      </c>
    </row>
    <row r="57" spans="1:93" x14ac:dyDescent="0.35">
      <c r="A57" s="226"/>
      <c r="B57" s="226"/>
      <c r="C57" s="227"/>
      <c r="D57" s="226"/>
      <c r="BR57" s="77" t="s">
        <v>5863</v>
      </c>
      <c r="BS57" s="75">
        <f>COUNTIFS($BH:$BH,1,$C:$C,BS$1)</f>
        <v>0</v>
      </c>
      <c r="BT57" s="75">
        <f>COUNTIFS($BH:$BH,1,$C:$C,BT$1)</f>
        <v>0</v>
      </c>
      <c r="BU57" s="75">
        <f>COUNTIFS($BH:$BH,1,$C:$C,BU$1)</f>
        <v>0</v>
      </c>
      <c r="BV57" s="75">
        <f>COUNTIFS($BH:$BH,1,$C:$C,BV$1)</f>
        <v>1</v>
      </c>
      <c r="BW57" s="75">
        <f>COUNTIFS($BH:$BH,1,$C:$C,BW$1)</f>
        <v>0</v>
      </c>
      <c r="BX57" s="75">
        <f>COUNTIFS($BH:$BH,1,$C:$C,BX$1)</f>
        <v>0</v>
      </c>
      <c r="BY57" s="75">
        <f>COUNTIFS($BH:$BH,1,$C:$C,BY$1)</f>
        <v>0</v>
      </c>
      <c r="BZ57" s="75">
        <f>COUNTIFS($BH:$BH,1,$C:$C,BZ$1)</f>
        <v>0</v>
      </c>
      <c r="CA57" s="75">
        <f>COUNTIFS($BH:$BH,1,$C:$C,CA$1)</f>
        <v>0</v>
      </c>
      <c r="CB57" s="75">
        <f>COUNTIFS($BH:$BH,1,$C:$C,CB$1)</f>
        <v>0</v>
      </c>
      <c r="CE57" s="77" t="s">
        <v>5884</v>
      </c>
      <c r="CF57" s="75">
        <f>COUNTIFS($AN:$AN,1,$C:$C,CF$1)</f>
        <v>0</v>
      </c>
      <c r="CG57" s="75">
        <f>COUNTIFS($AN:$AN,1,$C:$C,CG$1)</f>
        <v>0</v>
      </c>
      <c r="CH57" s="75">
        <f>COUNTIFS($AN:$AN,1,$C:$C,CH$1)</f>
        <v>0</v>
      </c>
      <c r="CI57" s="75">
        <f>COUNTIFS($AN:$AN,1,$C:$C,CI$1)</f>
        <v>0</v>
      </c>
      <c r="CJ57" s="75">
        <f>COUNTIFS($AN:$AN,1,$C:$C,CJ$1)</f>
        <v>0</v>
      </c>
      <c r="CK57" s="75">
        <f>COUNTIFS($AN:$AN,1,$C:$C,CK$1)</f>
        <v>2</v>
      </c>
      <c r="CL57" s="75">
        <f>COUNTIFS($AN:$AN,1,$C:$C,CL$1)</f>
        <v>0</v>
      </c>
      <c r="CM57" s="75">
        <f>COUNTIFS($AN:$AN,1,$C:$C,CM$1)</f>
        <v>0</v>
      </c>
      <c r="CN57" s="75">
        <f>COUNTIFS($AN:$AN,1,$C:$C,CN$1)</f>
        <v>0</v>
      </c>
      <c r="CO57" s="75">
        <f>COUNTIFS($AN:$AN,1,$C:$C,CO$1)</f>
        <v>0</v>
      </c>
    </row>
    <row r="58" spans="1:93" x14ac:dyDescent="0.35">
      <c r="A58" s="226"/>
      <c r="B58" s="226"/>
      <c r="C58" s="227"/>
      <c r="D58" s="226"/>
      <c r="BR58" s="77" t="s">
        <v>5919</v>
      </c>
      <c r="BS58" s="75">
        <f>COUNTIFS($BI:$BI,1,$C:$C,BS$1)</f>
        <v>0</v>
      </c>
      <c r="BT58" s="75">
        <f>COUNTIFS($BI:$BI,1,$C:$C,BT$1)</f>
        <v>0</v>
      </c>
      <c r="BU58" s="75">
        <f>COUNTIFS($BI:$BI,1,$C:$C,BU$1)</f>
        <v>0</v>
      </c>
      <c r="BV58" s="75">
        <f>COUNTIFS($BI:$BI,1,$C:$C,BV$1)</f>
        <v>0</v>
      </c>
      <c r="BW58" s="75">
        <f>COUNTIFS($BI:$BI,1,$C:$C,BW$1)</f>
        <v>0</v>
      </c>
      <c r="BX58" s="75">
        <f>COUNTIFS($BI:$BI,1,$C:$C,BX$1)</f>
        <v>2</v>
      </c>
      <c r="BY58" s="75">
        <f>COUNTIFS($BI:$BI,1,$C:$C,BY$1)</f>
        <v>1</v>
      </c>
      <c r="BZ58" s="75">
        <f>COUNTIFS($BI:$BI,1,$C:$C,BZ$1)</f>
        <v>0</v>
      </c>
      <c r="CA58" s="75">
        <f>COUNTIFS($BI:$BI,1,$C:$C,CA$1)</f>
        <v>0</v>
      </c>
      <c r="CB58" s="75">
        <f>COUNTIFS($BI:$BI,1,$C:$C,CB$1)</f>
        <v>1</v>
      </c>
      <c r="CE58" s="77" t="s">
        <v>5853</v>
      </c>
      <c r="CF58" s="75">
        <f>COUNTIFS($AO:$AO,1,$C:$C,CF$1)</f>
        <v>0</v>
      </c>
      <c r="CG58" s="75">
        <f>COUNTIFS($AO:$AO,1,$C:$C,CG$1)</f>
        <v>0</v>
      </c>
      <c r="CH58" s="75">
        <f>COUNTIFS($AO:$AO,1,$C:$C,CH$1)</f>
        <v>0</v>
      </c>
      <c r="CI58" s="75">
        <f>COUNTIFS($AO:$AO,1,$C:$C,CI$1)</f>
        <v>0</v>
      </c>
      <c r="CJ58" s="75">
        <f>COUNTIFS($AO:$AO,1,$C:$C,CJ$1)</f>
        <v>0</v>
      </c>
      <c r="CK58" s="75">
        <f>COUNTIFS($AO:$AO,1,$C:$C,CK$1)</f>
        <v>0</v>
      </c>
      <c r="CL58" s="75">
        <f>COUNTIFS($AO:$AO,1,$C:$C,CL$1)</f>
        <v>0</v>
      </c>
      <c r="CM58" s="75">
        <f>COUNTIFS($AO:$AO,1,$C:$C,CM$1)</f>
        <v>1</v>
      </c>
      <c r="CN58" s="75">
        <f>COUNTIFS($AO:$AO,1,$C:$C,CN$1)</f>
        <v>0</v>
      </c>
      <c r="CO58" s="75">
        <f>COUNTIFS($AO:$AO,1,$C:$C,CO$1)</f>
        <v>0</v>
      </c>
    </row>
    <row r="59" spans="1:93" x14ac:dyDescent="0.35">
      <c r="A59" s="226"/>
      <c r="B59" s="226"/>
      <c r="C59" s="227"/>
      <c r="D59" s="226"/>
      <c r="BR59" s="77" t="s">
        <v>5892</v>
      </c>
      <c r="BS59" s="75">
        <f>COUNTIFS($BJ:$BJ,1,$C:$C,BS$1)</f>
        <v>0</v>
      </c>
      <c r="BT59" s="75">
        <f>COUNTIFS($BJ:$BJ,1,$C:$C,BT$1)</f>
        <v>0</v>
      </c>
      <c r="BU59" s="75">
        <f>COUNTIFS($BJ:$BJ,1,$C:$C,BU$1)</f>
        <v>0</v>
      </c>
      <c r="BV59" s="75">
        <f>COUNTIFS($BJ:$BJ,1,$C:$C,BV$1)</f>
        <v>0</v>
      </c>
      <c r="BW59" s="75">
        <f>COUNTIFS($BJ:$BJ,1,$C:$C,BW$1)</f>
        <v>0</v>
      </c>
      <c r="BX59" s="75">
        <f>COUNTIFS($BJ:$BJ,1,$C:$C,BX$1)</f>
        <v>1</v>
      </c>
      <c r="BY59" s="75">
        <f>COUNTIFS($BJ:$BJ,1,$C:$C,BY$1)</f>
        <v>0</v>
      </c>
      <c r="BZ59" s="75">
        <f>COUNTIFS($BJ:$BJ,1,$C:$C,BZ$1)</f>
        <v>0</v>
      </c>
      <c r="CA59" s="75">
        <f>COUNTIFS($BJ:$BJ,1,$C:$C,CA$1)</f>
        <v>0</v>
      </c>
      <c r="CB59" s="75">
        <f>COUNTIFS($BJ:$BJ,1,$C:$C,CB$1)</f>
        <v>0</v>
      </c>
      <c r="CE59" s="77" t="s">
        <v>5911</v>
      </c>
      <c r="CF59" s="75">
        <f>COUNTIFS($AP:$AP,1,$C:$C,CF$1)</f>
        <v>0</v>
      </c>
      <c r="CG59" s="75">
        <f>COUNTIFS($AP:$AP,1,$C:$C,CG$1)</f>
        <v>0</v>
      </c>
      <c r="CH59" s="75">
        <f>COUNTIFS($AP:$AP,1,$C:$C,CH$1)</f>
        <v>0</v>
      </c>
      <c r="CI59" s="75">
        <f>COUNTIFS($AP:$AP,1,$C:$C,CI$1)</f>
        <v>0</v>
      </c>
      <c r="CJ59" s="75">
        <f>COUNTIFS($AP:$AP,1,$C:$C,CJ$1)</f>
        <v>0</v>
      </c>
      <c r="CK59" s="75">
        <f>COUNTIFS($AP:$AP,1,$C:$C,CK$1)</f>
        <v>0</v>
      </c>
      <c r="CL59" s="75">
        <f>COUNTIFS($AP:$AP,1,$C:$C,CL$1)</f>
        <v>1</v>
      </c>
      <c r="CM59" s="75">
        <f>COUNTIFS($AP:$AP,1,$C:$C,CM$1)</f>
        <v>0</v>
      </c>
      <c r="CN59" s="75">
        <f>COUNTIFS($AP:$AP,1,$C:$C,CN$1)</f>
        <v>0</v>
      </c>
      <c r="CO59" s="75">
        <f>COUNTIFS($AP:$AP,1,$C:$C,CO$1)</f>
        <v>0</v>
      </c>
    </row>
    <row r="60" spans="1:93" x14ac:dyDescent="0.35">
      <c r="A60" s="228"/>
      <c r="B60" s="228"/>
      <c r="C60" s="229"/>
      <c r="D60" s="228"/>
      <c r="BR60" s="77" t="s">
        <v>5907</v>
      </c>
      <c r="BS60" s="75">
        <f>COUNTIFS($BK:$BK,1,$C:$C,BS$1)</f>
        <v>0</v>
      </c>
      <c r="BT60" s="75">
        <f>COUNTIFS($BK:$BK,1,$C:$C,BT$1)</f>
        <v>0</v>
      </c>
      <c r="BU60" s="75">
        <f>COUNTIFS($BK:$BK,1,$C:$C,BU$1)</f>
        <v>0</v>
      </c>
      <c r="BV60" s="75">
        <f>COUNTIFS($BK:$BK,1,$C:$C,BV$1)</f>
        <v>0</v>
      </c>
      <c r="BW60" s="75">
        <f>COUNTIFS($BK:$BK,1,$C:$C,BW$1)</f>
        <v>0</v>
      </c>
      <c r="BX60" s="75">
        <f>COUNTIFS($BK:$BK,1,$C:$C,BX$1)</f>
        <v>0</v>
      </c>
      <c r="BY60" s="75">
        <f>COUNTIFS($BK:$BK,1,$C:$C,BY$1)</f>
        <v>0</v>
      </c>
      <c r="BZ60" s="75">
        <f>COUNTIFS($BK:$BK,1,$C:$C,BZ$1)</f>
        <v>0</v>
      </c>
      <c r="CA60" s="75">
        <f>COUNTIFS($BK:$BK,1,$C:$C,CA$1)</f>
        <v>0</v>
      </c>
      <c r="CB60" s="75">
        <f>COUNTIFS($BK:$BK,1,$C:$C,CB$1)</f>
        <v>0</v>
      </c>
      <c r="CE60" s="77" t="s">
        <v>5854</v>
      </c>
      <c r="CF60" s="75">
        <f>COUNTIFS($AQ:$AQ,1,$C:$C,CF$1)</f>
        <v>0</v>
      </c>
      <c r="CG60" s="75">
        <f>COUNTIFS($AQ:$AQ,1,$C:$C,CG$1)</f>
        <v>0</v>
      </c>
      <c r="CH60" s="75">
        <f>COUNTIFS($AQ:$AQ,1,$C:$C,CH$1)</f>
        <v>0</v>
      </c>
      <c r="CI60" s="75">
        <f>COUNTIFS($AQ:$AQ,1,$C:$C,CI$1)</f>
        <v>0</v>
      </c>
      <c r="CJ60" s="75">
        <f>COUNTIFS($AQ:$AQ,1,$C:$C,CJ$1)</f>
        <v>0</v>
      </c>
      <c r="CK60" s="75">
        <f>COUNTIFS($AQ:$AQ,1,$C:$C,CK$1)</f>
        <v>0</v>
      </c>
      <c r="CL60" s="75">
        <f>COUNTIFS($AQ:$AQ,1,$C:$C,CL$1)</f>
        <v>0</v>
      </c>
      <c r="CM60" s="75">
        <f>COUNTIFS($AQ:$AQ,1,$C:$C,CM$1)</f>
        <v>1</v>
      </c>
      <c r="CN60" s="75">
        <f>COUNTIFS($AQ:$AQ,1,$C:$C,CN$1)</f>
        <v>0</v>
      </c>
      <c r="CO60" s="75">
        <f>COUNTIFS($AQ:$AQ,1,$C:$C,CO$1)</f>
        <v>0</v>
      </c>
    </row>
    <row r="61" spans="1:93" x14ac:dyDescent="0.35">
      <c r="BR61" s="77" t="s">
        <v>5147</v>
      </c>
      <c r="BS61" s="75">
        <f>COUNTIFS($BL:$BL,1,$C:$C,BS$1)</f>
        <v>0</v>
      </c>
      <c r="BT61" s="75">
        <f>COUNTIFS($BL:$BL,1,$C:$C,BT$1)</f>
        <v>0</v>
      </c>
      <c r="BU61" s="75">
        <f>COUNTIFS($BL:$BL,1,$C:$C,BU$1)</f>
        <v>0</v>
      </c>
      <c r="BV61" s="75">
        <f>COUNTIFS($BL:$BL,1,$C:$C,BV$1)</f>
        <v>0</v>
      </c>
      <c r="BW61" s="75">
        <f>COUNTIFS($BL:$BL,1,$C:$C,BW$1)</f>
        <v>0</v>
      </c>
      <c r="BX61" s="75">
        <f>COUNTIFS($BL:$BL,1,$C:$C,BX$1)</f>
        <v>0</v>
      </c>
      <c r="BY61" s="75">
        <f>COUNTIFS($BL:$BL,1,$C:$C,BY$1)</f>
        <v>0</v>
      </c>
      <c r="BZ61" s="75">
        <f>COUNTIFS($BL:$BL,1,$C:$C,BZ$1)</f>
        <v>0</v>
      </c>
      <c r="CA61" s="75">
        <f>COUNTIFS($BL:$BL,1,$C:$C,CA$1)</f>
        <v>0</v>
      </c>
      <c r="CB61" s="75">
        <f>COUNTIFS($BL:$BL,1,$C:$C,CB$1)</f>
        <v>1</v>
      </c>
      <c r="CE61" s="77" t="s">
        <v>5855</v>
      </c>
      <c r="CF61" s="75">
        <f>COUNTIFS($AR:$AR,1,$C:$C,CF$1)</f>
        <v>0</v>
      </c>
      <c r="CG61" s="75">
        <f>COUNTIFS($AR:$AR,1,$C:$C,CG$1)</f>
        <v>0</v>
      </c>
      <c r="CH61" s="75">
        <f>COUNTIFS($AR:$AR,1,$C:$C,CH$1)</f>
        <v>0</v>
      </c>
      <c r="CI61" s="75">
        <f>COUNTIFS($AR:$AR,1,$C:$C,CI$1)</f>
        <v>0</v>
      </c>
      <c r="CJ61" s="75">
        <f>COUNTIFS($AR:$AR,1,$C:$C,CJ$1)</f>
        <v>0</v>
      </c>
      <c r="CK61" s="75">
        <f>COUNTIFS($AR:$AR,1,$C:$C,CK$1)</f>
        <v>0</v>
      </c>
      <c r="CL61" s="75">
        <f>COUNTIFS($AR:$AR,1,$C:$C,CL$1)</f>
        <v>0</v>
      </c>
      <c r="CM61" s="75">
        <f>COUNTIFS($AR:$AR,1,$C:$C,CM$1)</f>
        <v>1</v>
      </c>
      <c r="CN61" s="75">
        <f>COUNTIFS($AR:$AR,1,$C:$C,CN$1)</f>
        <v>0</v>
      </c>
      <c r="CO61" s="75">
        <f>COUNTIFS($AR:$AR,1,$C:$C,CO$1)</f>
        <v>0</v>
      </c>
    </row>
    <row r="62" spans="1:93" x14ac:dyDescent="0.35">
      <c r="BR62" s="77" t="s">
        <v>5894</v>
      </c>
      <c r="BS62" s="75">
        <f>COUNTIFS($BM:$BM,1,$C:$C,BS$1)</f>
        <v>0</v>
      </c>
      <c r="BT62" s="75">
        <f>COUNTIFS($BM:$BM,1,$C:$C,BT$1)</f>
        <v>0</v>
      </c>
      <c r="BU62" s="75">
        <f>COUNTIFS($BM:$BM,1,$C:$C,BU$1)</f>
        <v>0</v>
      </c>
      <c r="BV62" s="75">
        <f>COUNTIFS($BM:$BM,1,$C:$C,BV$1)</f>
        <v>0</v>
      </c>
      <c r="BW62" s="75">
        <f>COUNTIFS($BM:$BM,1,$C:$C,BW$1)</f>
        <v>0</v>
      </c>
      <c r="BX62" s="75">
        <f>COUNTIFS($BM:$BM,1,$C:$C,BX$1)</f>
        <v>1</v>
      </c>
      <c r="BY62" s="75">
        <f>COUNTIFS($BM:$BM,1,$C:$C,BY$1)</f>
        <v>0</v>
      </c>
      <c r="BZ62" s="75">
        <f>COUNTIFS($BM:$BM,1,$C:$C,BZ$1)</f>
        <v>0</v>
      </c>
      <c r="CA62" s="75">
        <f>COUNTIFS($BM:$BM,1,$C:$C,CA$1)</f>
        <v>0</v>
      </c>
      <c r="CB62" s="75">
        <f>COUNTIFS($BM:$BM,1,$C:$C,CB$1)</f>
        <v>1</v>
      </c>
      <c r="CE62" s="77" t="s">
        <v>5124</v>
      </c>
      <c r="CF62" s="75">
        <f>COUNTIFS($AS:$AS,1,$C:$C,CF$1)</f>
        <v>0</v>
      </c>
      <c r="CG62" s="75">
        <f>COUNTIFS($AS:$AS,1,$C:$C,CG$1)</f>
        <v>0</v>
      </c>
      <c r="CH62" s="75">
        <f>COUNTIFS($AS:$AS,1,$C:$C,CH$1)</f>
        <v>0</v>
      </c>
      <c r="CI62" s="75">
        <f>COUNTIFS($AS:$AS,1,$C:$C,CI$1)</f>
        <v>0</v>
      </c>
      <c r="CJ62" s="75">
        <f>COUNTIFS($AS:$AS,1,$C:$C,CJ$1)</f>
        <v>0</v>
      </c>
      <c r="CK62" s="75">
        <f>COUNTIFS($AS:$AS,1,$C:$C,CK$1)</f>
        <v>0</v>
      </c>
      <c r="CL62" s="75">
        <f>COUNTIFS($AS:$AS,1,$C:$C,CL$1)</f>
        <v>1</v>
      </c>
      <c r="CM62" s="75">
        <f>COUNTIFS($AS:$AS,1,$C:$C,CM$1)</f>
        <v>0</v>
      </c>
      <c r="CN62" s="75">
        <f>COUNTIFS($AS:$AS,1,$C:$C,CN$1)</f>
        <v>0</v>
      </c>
      <c r="CO62" s="75">
        <f>COUNTIFS($AS:$AS,1,$C:$C,CO$1)</f>
        <v>0</v>
      </c>
    </row>
    <row r="63" spans="1:93" x14ac:dyDescent="0.35">
      <c r="BR63" s="77" t="s">
        <v>5905</v>
      </c>
      <c r="BS63" s="75">
        <f>COUNTIFS($BN:$BN,1,$C:$C,BS$1)</f>
        <v>0</v>
      </c>
      <c r="BT63" s="75">
        <f>COUNTIFS($BN:$BN,1,$C:$C,BT$1)</f>
        <v>0</v>
      </c>
      <c r="BU63" s="75">
        <f>COUNTIFS($BN:$BN,1,$C:$C,BU$1)</f>
        <v>0</v>
      </c>
      <c r="BV63" s="75">
        <f>COUNTIFS($BN:$BN,1,$C:$C,BV$1)</f>
        <v>0</v>
      </c>
      <c r="BW63" s="75">
        <f>COUNTIFS($BN:$BN,1,$C:$C,BW$1)</f>
        <v>0</v>
      </c>
      <c r="BX63" s="75">
        <f>COUNTIFS($BN:$BN,1,$C:$C,BX$1)</f>
        <v>2</v>
      </c>
      <c r="BY63" s="75">
        <f>COUNTIFS($BN:$BN,1,$C:$C,BY$1)</f>
        <v>0</v>
      </c>
      <c r="BZ63" s="75">
        <f>COUNTIFS($BN:$BN,1,$C:$C,BZ$1)</f>
        <v>0</v>
      </c>
      <c r="CA63" s="75">
        <f>COUNTIFS($BN:$BN,1,$C:$C,CA$1)</f>
        <v>0</v>
      </c>
      <c r="CB63" s="75">
        <f>COUNTIFS($BN:$BN,1,$C:$C,CB$1)</f>
        <v>0</v>
      </c>
      <c r="CE63" s="77" t="s">
        <v>5143</v>
      </c>
      <c r="CF63" s="75">
        <f>COUNTIFS($AT:$AT,1,$C:$C,CF$1)</f>
        <v>0</v>
      </c>
      <c r="CG63" s="75">
        <f>COUNTIFS($AT:$AT,1,$C:$C,CG$1)</f>
        <v>0</v>
      </c>
      <c r="CH63" s="75">
        <f>COUNTIFS($AT:$AT,1,$C:$C,CH$1)</f>
        <v>0</v>
      </c>
      <c r="CI63" s="75">
        <f>COUNTIFS($AT:$AT,1,$C:$C,CI$1)</f>
        <v>0</v>
      </c>
      <c r="CJ63" s="75">
        <f>COUNTIFS($AT:$AT,1,$C:$C,CJ$1)</f>
        <v>0</v>
      </c>
      <c r="CK63" s="75">
        <f>COUNTIFS($AT:$AT,1,$C:$C,CK$1)</f>
        <v>0</v>
      </c>
      <c r="CL63" s="75">
        <f>COUNTIFS($AT:$AT,1,$C:$C,CL$1)</f>
        <v>0</v>
      </c>
      <c r="CM63" s="75">
        <f>COUNTIFS($AT:$AT,1,$C:$C,CM$1)</f>
        <v>0</v>
      </c>
      <c r="CN63" s="75">
        <f>COUNTIFS($AT:$AT,1,$C:$C,CN$1)</f>
        <v>0</v>
      </c>
      <c r="CO63" s="75">
        <f>COUNTIFS($AT:$AT,1,$C:$C,CO$1)</f>
        <v>1</v>
      </c>
    </row>
    <row r="64" spans="1:93" x14ac:dyDescent="0.35">
      <c r="BR64" s="77" t="s">
        <v>5098</v>
      </c>
      <c r="BS64" s="75">
        <f>COUNTIFS($BO:$BO,1,$C:$C,BS$1)</f>
        <v>0</v>
      </c>
      <c r="BT64" s="75">
        <f>COUNTIFS($BO:$BO,1,$C:$C,BT$1)</f>
        <v>0</v>
      </c>
      <c r="BU64" s="75">
        <f>COUNTIFS($BO:$BO,1,$C:$C,BU$1)</f>
        <v>0</v>
      </c>
      <c r="BV64" s="75">
        <f>COUNTIFS($BO:$BO,1,$C:$C,BV$1)</f>
        <v>1</v>
      </c>
      <c r="BW64" s="75">
        <f>COUNTIFS($BO:$BO,1,$C:$C,BW$1)</f>
        <v>0</v>
      </c>
      <c r="BX64" s="75">
        <f>COUNTIFS($BO:$BO,1,$C:$C,BX$1)</f>
        <v>1</v>
      </c>
      <c r="BY64" s="75">
        <f>COUNTIFS($BO:$BO,1,$C:$C,BY$1)</f>
        <v>0</v>
      </c>
      <c r="BZ64" s="75">
        <f>COUNTIFS($BO:$BO,1,$C:$C,BZ$1)</f>
        <v>0</v>
      </c>
      <c r="CA64" s="75">
        <f>COUNTIFS($BO:$BO,1,$C:$C,CA$1)</f>
        <v>0</v>
      </c>
      <c r="CB64" s="75">
        <f>COUNTIFS($BO:$BO,1,$C:$C,CB$1)</f>
        <v>0</v>
      </c>
      <c r="CE64" s="77" t="s">
        <v>5885</v>
      </c>
      <c r="CF64" s="75">
        <f>COUNTIFS($AU:$AU,1,$C:$C,CF$1)</f>
        <v>0</v>
      </c>
      <c r="CG64" s="75">
        <f>COUNTIFS($AU:$AU,1,$C:$C,CG$1)</f>
        <v>0</v>
      </c>
      <c r="CH64" s="75">
        <f>COUNTIFS($AU:$AU,1,$C:$C,CH$1)</f>
        <v>1</v>
      </c>
      <c r="CI64" s="75">
        <f>COUNTIFS($AU:$AU,1,$C:$C,CI$1)</f>
        <v>0</v>
      </c>
      <c r="CJ64" s="75">
        <f>COUNTIFS($AU:$AU,1,$C:$C,CJ$1)</f>
        <v>0</v>
      </c>
      <c r="CK64" s="75">
        <f>COUNTIFS($AU:$AU,1,$C:$C,CK$1)</f>
        <v>1</v>
      </c>
      <c r="CL64" s="75">
        <f>COUNTIFS($AU:$AU,1,$C:$C,CL$1)</f>
        <v>0</v>
      </c>
      <c r="CM64" s="75">
        <f>COUNTIFS($AU:$AU,1,$C:$C,CM$1)</f>
        <v>0</v>
      </c>
      <c r="CN64" s="75">
        <f>COUNTIFS($AU:$AU,1,$C:$C,CN$1)</f>
        <v>0</v>
      </c>
      <c r="CO64" s="75">
        <f>COUNTIFS($AU:$AU,1,$C:$C,CO$1)</f>
        <v>0</v>
      </c>
    </row>
    <row r="65" spans="83:93" x14ac:dyDescent="0.35">
      <c r="CE65" s="77" t="s">
        <v>5871</v>
      </c>
      <c r="CF65" s="75">
        <f>COUNTIFS($AV:$AV,1,$C:$C,CF$1)</f>
        <v>0</v>
      </c>
      <c r="CG65" s="75">
        <f>COUNTIFS($AV:$AV,1,$C:$C,CG$1)</f>
        <v>0</v>
      </c>
      <c r="CH65" s="75">
        <f>COUNTIFS($AV:$AV,1,$C:$C,CH$1)</f>
        <v>0</v>
      </c>
      <c r="CI65" s="75">
        <f>COUNTIFS($AV:$AV,1,$C:$C,CI$1)</f>
        <v>0</v>
      </c>
      <c r="CJ65" s="75">
        <f>COUNTIFS($AV:$AV,1,$C:$C,CJ$1)</f>
        <v>0</v>
      </c>
      <c r="CK65" s="75">
        <f>COUNTIFS($AV:$AV,1,$C:$C,CK$1)</f>
        <v>1</v>
      </c>
      <c r="CL65" s="75">
        <f>COUNTIFS($AV:$AV,1,$C:$C,CL$1)</f>
        <v>0</v>
      </c>
      <c r="CM65" s="75">
        <f>COUNTIFS($AV:$AV,1,$C:$C,CM$1)</f>
        <v>0</v>
      </c>
      <c r="CN65" s="75">
        <f>COUNTIFS($AV:$AV,1,$C:$C,CN$1)</f>
        <v>0</v>
      </c>
      <c r="CO65" s="75">
        <f>COUNTIFS($AV:$AV,1,$C:$C,CO$1)</f>
        <v>0</v>
      </c>
    </row>
    <row r="66" spans="83:93" x14ac:dyDescent="0.35">
      <c r="CE66" s="77" t="s">
        <v>5886</v>
      </c>
      <c r="CF66" s="75">
        <f>COUNTIFS($AW:$AW,1,$C:$C,CF$1)</f>
        <v>0</v>
      </c>
      <c r="CG66" s="75">
        <f>COUNTIFS($AW:$AW,1,$C:$C,CG$1)</f>
        <v>0</v>
      </c>
      <c r="CH66" s="75">
        <f>COUNTIFS($AW:$AW,1,$C:$C,CH$1)</f>
        <v>1</v>
      </c>
      <c r="CI66" s="75">
        <f>COUNTIFS($AW:$AW,1,$C:$C,CI$1)</f>
        <v>0</v>
      </c>
      <c r="CJ66" s="75">
        <f>COUNTIFS($AW:$AW,1,$C:$C,CJ$1)</f>
        <v>0</v>
      </c>
      <c r="CK66" s="75">
        <f>COUNTIFS($AW:$AW,1,$C:$C,CK$1)</f>
        <v>2</v>
      </c>
      <c r="CL66" s="75">
        <f>COUNTIFS($AW:$AW,1,$C:$C,CL$1)</f>
        <v>0</v>
      </c>
      <c r="CM66" s="75">
        <f>COUNTIFS($AW:$AW,1,$C:$C,CM$1)</f>
        <v>0</v>
      </c>
      <c r="CN66" s="75">
        <f>COUNTIFS($AW:$AW,1,$C:$C,CN$1)</f>
        <v>0</v>
      </c>
      <c r="CO66" s="75">
        <f>COUNTIFS($AW:$AW,1,$C:$C,CO$1)</f>
        <v>0</v>
      </c>
    </row>
    <row r="67" spans="83:93" x14ac:dyDescent="0.35">
      <c r="CE67" s="77" t="s">
        <v>5887</v>
      </c>
      <c r="CF67" s="75">
        <f>COUNTIFS($AX:$AX,1,$C:$C,CF$1)</f>
        <v>0</v>
      </c>
      <c r="CG67" s="75">
        <f>COUNTIFS($AX:$AX,1,$C:$C,CG$1)</f>
        <v>0</v>
      </c>
      <c r="CH67" s="75">
        <f>COUNTIFS($AX:$AX,1,$C:$C,CH$1)</f>
        <v>1</v>
      </c>
      <c r="CI67" s="75">
        <f>COUNTIFS($AX:$AX,1,$C:$C,CI$1)</f>
        <v>0</v>
      </c>
      <c r="CJ67" s="75">
        <f>COUNTIFS($AX:$AX,1,$C:$C,CJ$1)</f>
        <v>0</v>
      </c>
      <c r="CK67" s="75">
        <f>COUNTIFS($AX:$AX,1,$C:$C,CK$1)</f>
        <v>1</v>
      </c>
      <c r="CL67" s="75">
        <f>COUNTIFS($AX:$AX,1,$C:$C,CL$1)</f>
        <v>0</v>
      </c>
      <c r="CM67" s="75">
        <f>COUNTIFS($AX:$AX,1,$C:$C,CM$1)</f>
        <v>0</v>
      </c>
      <c r="CN67" s="75">
        <f>COUNTIFS($AX:$AX,1,$C:$C,CN$1)</f>
        <v>0</v>
      </c>
      <c r="CO67" s="75">
        <f>COUNTIFS($AX:$AX,1,$C:$C,CO$1)</f>
        <v>0</v>
      </c>
    </row>
    <row r="68" spans="83:93" x14ac:dyDescent="0.35">
      <c r="CE68" s="77" t="s">
        <v>5888</v>
      </c>
      <c r="CF68" s="75">
        <f>COUNTIFS($AY:$AY,1,$C:$C,CF$1)</f>
        <v>0</v>
      </c>
      <c r="CG68" s="75">
        <f>COUNTIFS($AY:$AY,1,$C:$C,CG$1)</f>
        <v>0</v>
      </c>
      <c r="CH68" s="75">
        <f>COUNTIFS($AY:$AY,1,$C:$C,CH$1)</f>
        <v>0</v>
      </c>
      <c r="CI68" s="75">
        <f>COUNTIFS($AY:$AY,1,$C:$C,CI$1)</f>
        <v>0</v>
      </c>
      <c r="CJ68" s="75">
        <f>COUNTIFS($AY:$AY,1,$C:$C,CJ$1)</f>
        <v>0</v>
      </c>
      <c r="CK68" s="75">
        <f>COUNTIFS($AY:$AY,1,$C:$C,CK$1)</f>
        <v>3</v>
      </c>
      <c r="CL68" s="75">
        <f>COUNTIFS($AY:$AY,1,$C:$C,CL$1)</f>
        <v>0</v>
      </c>
      <c r="CM68" s="75">
        <f>COUNTIFS($AY:$AY,1,$C:$C,CM$1)</f>
        <v>0</v>
      </c>
      <c r="CN68" s="75">
        <f>COUNTIFS($AY:$AY,1,$C:$C,CN$1)</f>
        <v>0</v>
      </c>
      <c r="CO68" s="75">
        <f>COUNTIFS($AY:$AY,1,$C:$C,CO$1)</f>
        <v>0</v>
      </c>
    </row>
    <row r="69" spans="83:93" x14ac:dyDescent="0.35">
      <c r="CE69" s="77" t="s">
        <v>5903</v>
      </c>
      <c r="CF69" s="75">
        <f>COUNTIFS($AZ:$AZ,1,$C:$C,CF$1)</f>
        <v>0</v>
      </c>
      <c r="CG69" s="75">
        <f>COUNTIFS($AZ:$AZ,1,$C:$C,CG$1)</f>
        <v>0</v>
      </c>
      <c r="CH69" s="75">
        <f>COUNTIFS($AZ:$AZ,1,$C:$C,CH$1)</f>
        <v>1</v>
      </c>
      <c r="CI69" s="75">
        <f>COUNTIFS($AZ:$AZ,1,$C:$C,CI$1)</f>
        <v>1</v>
      </c>
      <c r="CJ69" s="75">
        <f>COUNTIFS($AZ:$AZ,1,$C:$C,CJ$1)</f>
        <v>0</v>
      </c>
      <c r="CK69" s="75">
        <f>COUNTIFS($AZ:$AZ,1,$C:$C,CK$1)</f>
        <v>3</v>
      </c>
      <c r="CL69" s="75">
        <f>COUNTIFS($AZ:$AZ,1,$C:$C,CL$1)</f>
        <v>1</v>
      </c>
      <c r="CM69" s="75">
        <f>COUNTIFS($AZ:$AZ,1,$C:$C,CM$1)</f>
        <v>0</v>
      </c>
      <c r="CN69" s="75">
        <f>COUNTIFS($AZ:$AZ,1,$C:$C,CN$1)</f>
        <v>0</v>
      </c>
      <c r="CO69" s="75">
        <f>COUNTIFS($AZ:$AZ,1,$C:$C,CO$1)</f>
        <v>0</v>
      </c>
    </row>
    <row r="70" spans="83:93" x14ac:dyDescent="0.35">
      <c r="CE70" s="77" t="s">
        <v>5889</v>
      </c>
      <c r="CF70" s="75">
        <f>COUNTIFS($BA:$BA,1,$C:$C,CF$1)</f>
        <v>0</v>
      </c>
      <c r="CG70" s="75">
        <f>COUNTIFS($BA:$BA,1,$C:$C,CG$1)</f>
        <v>0</v>
      </c>
      <c r="CH70" s="75">
        <f>COUNTIFS($BA:$BA,1,$C:$C,CH$1)</f>
        <v>0</v>
      </c>
      <c r="CI70" s="75">
        <f>COUNTIFS($BA:$BA,1,$C:$C,CI$1)</f>
        <v>0</v>
      </c>
      <c r="CJ70" s="75">
        <f>COUNTIFS($BA:$BA,1,$C:$C,CJ$1)</f>
        <v>1</v>
      </c>
      <c r="CK70" s="75">
        <f>COUNTIFS($BA:$BA,1,$C:$C,CK$1)</f>
        <v>1</v>
      </c>
      <c r="CL70" s="75">
        <f>COUNTIFS($BA:$BA,1,$C:$C,CL$1)</f>
        <v>0</v>
      </c>
      <c r="CM70" s="75">
        <f>COUNTIFS($BA:$BA,1,$C:$C,CM$1)</f>
        <v>0</v>
      </c>
      <c r="CN70" s="75">
        <f>COUNTIFS($BA:$BA,1,$C:$C,CN$1)</f>
        <v>0</v>
      </c>
      <c r="CO70" s="75">
        <f>COUNTIFS($BA:$BA,1,$C:$C,CO$1)</f>
        <v>0</v>
      </c>
    </row>
    <row r="71" spans="83:93" x14ac:dyDescent="0.35">
      <c r="CE71" s="77" t="s">
        <v>5910</v>
      </c>
      <c r="CF71" s="75">
        <f>COUNTIFS($BB:$BB,1,$C:$C,CF$1)</f>
        <v>0</v>
      </c>
      <c r="CG71" s="75">
        <f>COUNTIFS($BB:$BB,1,$C:$C,CG$1)</f>
        <v>0</v>
      </c>
      <c r="CH71" s="75">
        <f>COUNTIFS($BB:$BB,1,$C:$C,CH$1)</f>
        <v>1</v>
      </c>
      <c r="CI71" s="75">
        <f>COUNTIFS($BB:$BB,1,$C:$C,CI$1)</f>
        <v>0</v>
      </c>
      <c r="CJ71" s="75">
        <f>COUNTIFS($BB:$BB,1,$C:$C,CJ$1)</f>
        <v>0</v>
      </c>
      <c r="CK71" s="75">
        <f>COUNTIFS($BB:$BB,1,$C:$C,CK$1)</f>
        <v>1</v>
      </c>
      <c r="CL71" s="75">
        <f>COUNTIFS($BB:$BB,1,$C:$C,CL$1)</f>
        <v>0</v>
      </c>
      <c r="CM71" s="75">
        <f>COUNTIFS($BB:$BB,1,$C:$C,CM$1)</f>
        <v>0</v>
      </c>
      <c r="CN71" s="75">
        <f>COUNTIFS($BB:$BB,1,$C:$C,CN$1)</f>
        <v>0</v>
      </c>
      <c r="CO71" s="75">
        <f>COUNTIFS($BB:$BB,1,$C:$C,CO$1)</f>
        <v>0</v>
      </c>
    </row>
    <row r="72" spans="83:93" x14ac:dyDescent="0.35">
      <c r="CE72" s="77" t="s">
        <v>195</v>
      </c>
      <c r="CF72" s="75">
        <f>COUNTIFS($BC:$BC,1,$C:$C,CF$1)</f>
        <v>0</v>
      </c>
      <c r="CG72" s="75">
        <f>COUNTIFS($BC:$BC,1,$C:$C,CG$1)</f>
        <v>0</v>
      </c>
      <c r="CH72" s="75">
        <f>COUNTIFS($BC:$BC,1,$C:$C,CH$1)</f>
        <v>1</v>
      </c>
      <c r="CI72" s="75">
        <f>COUNTIFS($BC:$BC,1,$C:$C,CI$1)</f>
        <v>1</v>
      </c>
      <c r="CJ72" s="75">
        <f>COUNTIFS($BC:$BC,1,$C:$C,CJ$1)</f>
        <v>0</v>
      </c>
      <c r="CK72" s="75">
        <f>COUNTIFS($BC:$BC,1,$C:$C,CK$1)</f>
        <v>2</v>
      </c>
      <c r="CL72" s="75">
        <f>COUNTIFS($BC:$BC,1,$C:$C,CL$1)</f>
        <v>0</v>
      </c>
      <c r="CM72" s="75">
        <f>COUNTIFS($BC:$BC,1,$C:$C,CM$1)</f>
        <v>0</v>
      </c>
      <c r="CN72" s="75">
        <f>COUNTIFS($BC:$BC,1,$C:$C,CN$1)</f>
        <v>0</v>
      </c>
      <c r="CO72" s="75">
        <f>COUNTIFS($BC:$BC,1,$C:$C,CO$1)</f>
        <v>0</v>
      </c>
    </row>
    <row r="73" spans="83:93" x14ac:dyDescent="0.35">
      <c r="CE73" s="77" t="s">
        <v>5890</v>
      </c>
      <c r="CF73" s="75">
        <f>COUNTIFS($BD:$BD,1,$C:$C,CF$1)</f>
        <v>0</v>
      </c>
      <c r="CG73" s="75">
        <f>COUNTIFS($BD:$BD,1,$C:$C,CG$1)</f>
        <v>0</v>
      </c>
      <c r="CH73" s="75">
        <f>COUNTIFS($BD:$BD,1,$C:$C,CH$1)</f>
        <v>1</v>
      </c>
      <c r="CI73" s="75">
        <f>COUNTIFS($BD:$BD,1,$C:$C,CI$1)</f>
        <v>1</v>
      </c>
      <c r="CJ73" s="75">
        <f>COUNTIFS($BD:$BD,1,$C:$C,CJ$1)</f>
        <v>0</v>
      </c>
      <c r="CK73" s="75">
        <f>COUNTIFS($BD:$BD,1,$C:$C,CK$1)</f>
        <v>1</v>
      </c>
      <c r="CL73" s="75">
        <f>COUNTIFS($BD:$BD,1,$C:$C,CL$1)</f>
        <v>0</v>
      </c>
      <c r="CM73" s="75">
        <f>COUNTIFS($BD:$BD,1,$C:$C,CM$1)</f>
        <v>0</v>
      </c>
      <c r="CN73" s="75">
        <f>COUNTIFS($BD:$BD,1,$C:$C,CN$1)</f>
        <v>0</v>
      </c>
      <c r="CO73" s="75">
        <f>COUNTIFS($BD:$BD,1,$C:$C,CO$1)</f>
        <v>0</v>
      </c>
    </row>
    <row r="74" spans="83:93" x14ac:dyDescent="0.35">
      <c r="CE74" s="77" t="s">
        <v>5146</v>
      </c>
      <c r="CF74" s="75">
        <f>COUNTIFS($BE:$BE,1,$C:$C,CF$1)</f>
        <v>0</v>
      </c>
      <c r="CG74" s="75">
        <f>COUNTIFS($BE:$BE,1,$C:$C,CG$1)</f>
        <v>0</v>
      </c>
      <c r="CH74" s="75">
        <f>COUNTIFS($BE:$BE,1,$C:$C,CH$1)</f>
        <v>0</v>
      </c>
      <c r="CI74" s="75">
        <f>COUNTIFS($BE:$BE,1,$C:$C,CI$1)</f>
        <v>0</v>
      </c>
      <c r="CJ74" s="75">
        <f>COUNTIFS($BE:$BE,1,$C:$C,CJ$1)</f>
        <v>1</v>
      </c>
      <c r="CK74" s="75">
        <f>COUNTIFS($BE:$BE,1,$C:$C,CK$1)</f>
        <v>0</v>
      </c>
      <c r="CL74" s="75">
        <f>COUNTIFS($BE:$BE,1,$C:$C,CL$1)</f>
        <v>0</v>
      </c>
      <c r="CM74" s="75">
        <f>COUNTIFS($BE:$BE,1,$C:$C,CM$1)</f>
        <v>0</v>
      </c>
      <c r="CN74" s="75">
        <f>COUNTIFS($BE:$BE,1,$C:$C,CN$1)</f>
        <v>0</v>
      </c>
      <c r="CO74" s="75">
        <f>COUNTIFS($BE:$BE,1,$C:$C,CO$1)</f>
        <v>0</v>
      </c>
    </row>
    <row r="75" spans="83:93" x14ac:dyDescent="0.35">
      <c r="CE75" s="77" t="s">
        <v>5909</v>
      </c>
      <c r="CF75" s="75">
        <f>COUNTIFS($BF:$BF,1,$C:$C,CF$1)</f>
        <v>0</v>
      </c>
      <c r="CG75" s="75">
        <f>COUNTIFS($BF:$BF,1,$C:$C,CG$1)</f>
        <v>0</v>
      </c>
      <c r="CH75" s="75">
        <f>COUNTIFS($BF:$BF,1,$C:$C,CH$1)</f>
        <v>0</v>
      </c>
      <c r="CI75" s="75">
        <f>COUNTIFS($BF:$BF,1,$C:$C,CI$1)</f>
        <v>0</v>
      </c>
      <c r="CJ75" s="75">
        <f>COUNTIFS($BF:$BF,1,$C:$C,CJ$1)</f>
        <v>0</v>
      </c>
      <c r="CK75" s="75">
        <f>COUNTIFS($BF:$BF,1,$C:$C,CK$1)</f>
        <v>0</v>
      </c>
      <c r="CL75" s="75">
        <f>COUNTIFS($BF:$BF,1,$C:$C,CL$1)</f>
        <v>1</v>
      </c>
      <c r="CM75" s="75">
        <f>COUNTIFS($BF:$BF,1,$C:$C,CM$1)</f>
        <v>0</v>
      </c>
      <c r="CN75" s="75">
        <f>COUNTIFS($BF:$BF,1,$C:$C,CN$1)</f>
        <v>0</v>
      </c>
      <c r="CO75" s="75">
        <f>COUNTIFS($BF:$BF,1,$C:$C,CO$1)</f>
        <v>0</v>
      </c>
    </row>
    <row r="76" spans="83:93" x14ac:dyDescent="0.35">
      <c r="CE76" s="77" t="s">
        <v>5105</v>
      </c>
      <c r="CF76" s="75">
        <f>COUNTIFS($BG:$BG,1,$C:$C,CF$1)</f>
        <v>0</v>
      </c>
      <c r="CG76" s="75">
        <f>COUNTIFS($BG:$BG,1,$C:$C,CG$1)</f>
        <v>0</v>
      </c>
      <c r="CH76" s="75">
        <f>COUNTIFS($BG:$BG,1,$C:$C,CH$1)</f>
        <v>0</v>
      </c>
      <c r="CI76" s="75">
        <f>COUNTIFS($BG:$BG,1,$C:$C,CI$1)</f>
        <v>1</v>
      </c>
      <c r="CJ76" s="75">
        <f>COUNTIFS($BG:$BG,1,$C:$C,CJ$1)</f>
        <v>1</v>
      </c>
      <c r="CK76" s="75">
        <f>COUNTIFS($BG:$BG,1,$C:$C,CK$1)</f>
        <v>0</v>
      </c>
      <c r="CL76" s="75">
        <f>COUNTIFS($BG:$BG,1,$C:$C,CL$1)</f>
        <v>0</v>
      </c>
      <c r="CM76" s="75">
        <f>COUNTIFS($BG:$BG,1,$C:$C,CM$1)</f>
        <v>0</v>
      </c>
      <c r="CN76" s="75">
        <f>COUNTIFS($BG:$BG,1,$C:$C,CN$1)</f>
        <v>0</v>
      </c>
      <c r="CO76" s="75">
        <f>COUNTIFS($BG:$BG,1,$C:$C,CO$1)</f>
        <v>0</v>
      </c>
    </row>
    <row r="77" spans="83:93" x14ac:dyDescent="0.35">
      <c r="CE77" s="77" t="s">
        <v>5863</v>
      </c>
      <c r="CF77" s="75">
        <f>COUNTIFS($BH:$BH,1,$C:$C,CF$1)</f>
        <v>0</v>
      </c>
      <c r="CG77" s="75">
        <f>COUNTIFS($BH:$BH,1,$C:$C,CG$1)</f>
        <v>0</v>
      </c>
      <c r="CH77" s="75">
        <f>COUNTIFS($BH:$BH,1,$C:$C,CH$1)</f>
        <v>0</v>
      </c>
      <c r="CI77" s="75">
        <f>COUNTIFS($BH:$BH,1,$C:$C,CI$1)</f>
        <v>1</v>
      </c>
      <c r="CJ77" s="75">
        <f>COUNTIFS($BH:$BH,1,$C:$C,CJ$1)</f>
        <v>0</v>
      </c>
      <c r="CK77" s="75">
        <f>COUNTIFS($BH:$BH,1,$C:$C,CK$1)</f>
        <v>0</v>
      </c>
      <c r="CL77" s="75">
        <f>COUNTIFS($BH:$BH,1,$C:$C,CL$1)</f>
        <v>0</v>
      </c>
      <c r="CM77" s="75">
        <f>COUNTIFS($BH:$BH,1,$C:$C,CM$1)</f>
        <v>0</v>
      </c>
      <c r="CN77" s="75">
        <f>COUNTIFS($BH:$BH,1,$C:$C,CN$1)</f>
        <v>0</v>
      </c>
      <c r="CO77" s="75">
        <f>COUNTIFS($BH:$BH,1,$C:$C,CO$1)</f>
        <v>0</v>
      </c>
    </row>
    <row r="78" spans="83:93" x14ac:dyDescent="0.35">
      <c r="CE78" s="77" t="s">
        <v>5919</v>
      </c>
      <c r="CF78" s="75">
        <f>COUNTIFS($BI:$BI,1,$C:$C,CF$1)</f>
        <v>0</v>
      </c>
      <c r="CG78" s="75">
        <f>COUNTIFS($BI:$BI,1,$C:$C,CG$1)</f>
        <v>0</v>
      </c>
      <c r="CH78" s="75">
        <f>COUNTIFS($BI:$BI,1,$C:$C,CH$1)</f>
        <v>0</v>
      </c>
      <c r="CI78" s="75">
        <f>COUNTIFS($BI:$BI,1,$C:$C,CI$1)</f>
        <v>0</v>
      </c>
      <c r="CJ78" s="75">
        <f>COUNTIFS($BI:$BI,1,$C:$C,CJ$1)</f>
        <v>0</v>
      </c>
      <c r="CK78" s="75">
        <f>COUNTIFS($BI:$BI,1,$C:$C,CK$1)</f>
        <v>2</v>
      </c>
      <c r="CL78" s="75">
        <f>COUNTIFS($BI:$BI,1,$C:$C,CL$1)</f>
        <v>1</v>
      </c>
      <c r="CM78" s="75">
        <f>COUNTIFS($BI:$BI,1,$C:$C,CM$1)</f>
        <v>0</v>
      </c>
      <c r="CN78" s="75">
        <f>COUNTIFS($BI:$BI,1,$C:$C,CN$1)</f>
        <v>0</v>
      </c>
      <c r="CO78" s="75">
        <f>COUNTIFS($BI:$BI,1,$C:$C,CO$1)</f>
        <v>1</v>
      </c>
    </row>
    <row r="79" spans="83:93" x14ac:dyDescent="0.35">
      <c r="CE79" s="77" t="s">
        <v>5892</v>
      </c>
      <c r="CF79" s="75">
        <f>COUNTIFS($BJ:$BJ,1,$C:$C,CF$1)</f>
        <v>0</v>
      </c>
      <c r="CG79" s="75">
        <f>COUNTIFS($BJ:$BJ,1,$C:$C,CG$1)</f>
        <v>0</v>
      </c>
      <c r="CH79" s="75">
        <f>COUNTIFS($BJ:$BJ,1,$C:$C,CH$1)</f>
        <v>0</v>
      </c>
      <c r="CI79" s="75">
        <f>COUNTIFS($BJ:$BJ,1,$C:$C,CI$1)</f>
        <v>0</v>
      </c>
      <c r="CJ79" s="75">
        <f>COUNTIFS($BJ:$BJ,1,$C:$C,CJ$1)</f>
        <v>0</v>
      </c>
      <c r="CK79" s="75">
        <f>COUNTIFS($BJ:$BJ,1,$C:$C,CK$1)</f>
        <v>1</v>
      </c>
      <c r="CL79" s="75">
        <f>COUNTIFS($BJ:$BJ,1,$C:$C,CL$1)</f>
        <v>0</v>
      </c>
      <c r="CM79" s="75">
        <f>COUNTIFS($BJ:$BJ,1,$C:$C,CM$1)</f>
        <v>0</v>
      </c>
      <c r="CN79" s="75">
        <f>COUNTIFS($BJ:$BJ,1,$C:$C,CN$1)</f>
        <v>0</v>
      </c>
      <c r="CO79" s="75">
        <f>COUNTIFS($BJ:$BJ,1,$C:$C,CO$1)</f>
        <v>0</v>
      </c>
    </row>
    <row r="80" spans="83:93" x14ac:dyDescent="0.35">
      <c r="CE80" s="77" t="s">
        <v>5907</v>
      </c>
      <c r="CF80" s="75">
        <f>COUNTIFS($BK:$BK,1,$C:$C,CF$1)</f>
        <v>0</v>
      </c>
      <c r="CG80" s="75">
        <f>COUNTIFS($BK:$BK,1,$C:$C,CG$1)</f>
        <v>0</v>
      </c>
      <c r="CH80" s="75">
        <f>COUNTIFS($BK:$BK,1,$C:$C,CH$1)</f>
        <v>0</v>
      </c>
      <c r="CI80" s="75">
        <f>COUNTIFS($BK:$BK,1,$C:$C,CI$1)</f>
        <v>0</v>
      </c>
      <c r="CJ80" s="75">
        <f>COUNTIFS($BK:$BK,1,$C:$C,CJ$1)</f>
        <v>0</v>
      </c>
      <c r="CK80" s="75">
        <f>COUNTIFS($BK:$BK,1,$C:$C,CK$1)</f>
        <v>0</v>
      </c>
      <c r="CL80" s="75">
        <f>COUNTIFS($BK:$BK,1,$C:$C,CL$1)</f>
        <v>0</v>
      </c>
      <c r="CM80" s="75">
        <f>COUNTIFS($BK:$BK,1,$C:$C,CM$1)</f>
        <v>0</v>
      </c>
      <c r="CN80" s="75">
        <f>COUNTIFS($BK:$BK,1,$C:$C,CN$1)</f>
        <v>0</v>
      </c>
      <c r="CO80" s="75">
        <f>COUNTIFS($BK:$BK,1,$C:$C,CO$1)</f>
        <v>0</v>
      </c>
    </row>
    <row r="81" spans="83:93" x14ac:dyDescent="0.35">
      <c r="CE81" s="77" t="s">
        <v>5147</v>
      </c>
      <c r="CF81" s="75">
        <f>COUNTIFS($BL:$BL,1,$C:$C,CF$1)</f>
        <v>0</v>
      </c>
      <c r="CG81" s="75">
        <f>COUNTIFS($BL:$BL,1,$C:$C,CG$1)</f>
        <v>0</v>
      </c>
      <c r="CH81" s="75">
        <f>COUNTIFS($BL:$BL,1,$C:$C,CH$1)</f>
        <v>0</v>
      </c>
      <c r="CI81" s="75">
        <f>COUNTIFS($BL:$BL,1,$C:$C,CI$1)</f>
        <v>0</v>
      </c>
      <c r="CJ81" s="75">
        <f>COUNTIFS($BL:$BL,1,$C:$C,CJ$1)</f>
        <v>0</v>
      </c>
      <c r="CK81" s="75">
        <f>COUNTIFS($BL:$BL,1,$C:$C,CK$1)</f>
        <v>0</v>
      </c>
      <c r="CL81" s="75">
        <f>COUNTIFS($BL:$BL,1,$C:$C,CL$1)</f>
        <v>0</v>
      </c>
      <c r="CM81" s="75">
        <f>COUNTIFS($BL:$BL,1,$C:$C,CM$1)</f>
        <v>0</v>
      </c>
      <c r="CN81" s="75">
        <f>COUNTIFS($BL:$BL,1,$C:$C,CN$1)</f>
        <v>0</v>
      </c>
      <c r="CO81" s="75">
        <f>COUNTIFS($BL:$BL,1,$C:$C,CO$1)</f>
        <v>1</v>
      </c>
    </row>
    <row r="82" spans="83:93" x14ac:dyDescent="0.35">
      <c r="CE82" s="77" t="s">
        <v>5894</v>
      </c>
      <c r="CF82" s="75">
        <f>COUNTIFS($BM:$BM,1,$C:$C,CF$1)</f>
        <v>0</v>
      </c>
      <c r="CG82" s="75">
        <f>COUNTIFS($BM:$BM,1,$C:$C,CG$1)</f>
        <v>0</v>
      </c>
      <c r="CH82" s="75">
        <f>COUNTIFS($BM:$BM,1,$C:$C,CH$1)</f>
        <v>0</v>
      </c>
      <c r="CI82" s="75">
        <f>COUNTIFS($BM:$BM,1,$C:$C,CI$1)</f>
        <v>0</v>
      </c>
      <c r="CJ82" s="75">
        <f>COUNTIFS($BM:$BM,1,$C:$C,CJ$1)</f>
        <v>0</v>
      </c>
      <c r="CK82" s="75">
        <f>COUNTIFS($BM:$BM,1,$C:$C,CK$1)</f>
        <v>1</v>
      </c>
      <c r="CL82" s="75">
        <f>COUNTIFS($BM:$BM,1,$C:$C,CL$1)</f>
        <v>0</v>
      </c>
      <c r="CM82" s="75">
        <f>COUNTIFS($BM:$BM,1,$C:$C,CM$1)</f>
        <v>0</v>
      </c>
      <c r="CN82" s="75">
        <f>COUNTIFS($BM:$BM,1,$C:$C,CN$1)</f>
        <v>0</v>
      </c>
      <c r="CO82" s="75">
        <f>COUNTIFS($BM:$BM,1,$C:$C,CO$1)</f>
        <v>1</v>
      </c>
    </row>
    <row r="83" spans="83:93" x14ac:dyDescent="0.35">
      <c r="CE83" s="77" t="s">
        <v>5905</v>
      </c>
      <c r="CF83" s="75">
        <f>COUNTIFS($BN:$BN,1,$C:$C,CF$1)</f>
        <v>0</v>
      </c>
      <c r="CG83" s="75">
        <f>COUNTIFS($BN:$BN,1,$C:$C,CG$1)</f>
        <v>0</v>
      </c>
      <c r="CH83" s="75">
        <f>COUNTIFS($BN:$BN,1,$C:$C,CH$1)</f>
        <v>0</v>
      </c>
      <c r="CI83" s="75">
        <f>COUNTIFS($BN:$BN,1,$C:$C,CI$1)</f>
        <v>0</v>
      </c>
      <c r="CJ83" s="75">
        <f>COUNTIFS($BN:$BN,1,$C:$C,CJ$1)</f>
        <v>0</v>
      </c>
      <c r="CK83" s="75">
        <f>COUNTIFS($BN:$BN,1,$C:$C,CK$1)</f>
        <v>2</v>
      </c>
      <c r="CL83" s="75">
        <f>COUNTIFS($BN:$BN,1,$C:$C,CL$1)</f>
        <v>0</v>
      </c>
      <c r="CM83" s="75">
        <f>COUNTIFS($BN:$BN,1,$C:$C,CM$1)</f>
        <v>0</v>
      </c>
      <c r="CN83" s="75">
        <f>COUNTIFS($BN:$BN,1,$C:$C,CN$1)</f>
        <v>0</v>
      </c>
      <c r="CO83" s="75">
        <f>COUNTIFS($BN:$BN,1,$C:$C,CO$1)</f>
        <v>0</v>
      </c>
    </row>
    <row r="84" spans="83:93" x14ac:dyDescent="0.35">
      <c r="CE84" s="77" t="s">
        <v>5098</v>
      </c>
      <c r="CF84" s="75">
        <f>COUNTIFS($BO:$BO,1,$C:$C,CF$1)</f>
        <v>0</v>
      </c>
      <c r="CG84" s="75">
        <f>COUNTIFS($BO:$BO,1,$C:$C,CG$1)</f>
        <v>0</v>
      </c>
      <c r="CH84" s="75">
        <f>COUNTIFS($BO:$BO,1,$C:$C,CH$1)</f>
        <v>0</v>
      </c>
      <c r="CI84" s="75">
        <f>COUNTIFS($BO:$BO,1,$C:$C,CI$1)</f>
        <v>1</v>
      </c>
      <c r="CJ84" s="75">
        <f>COUNTIFS($BO:$BO,1,$C:$C,CJ$1)</f>
        <v>0</v>
      </c>
      <c r="CK84" s="75">
        <f>COUNTIFS($BO:$BO,1,$C:$C,CK$1)</f>
        <v>1</v>
      </c>
      <c r="CL84" s="75">
        <f>COUNTIFS($BO:$BO,1,$C:$C,CL$1)</f>
        <v>0</v>
      </c>
      <c r="CM84" s="75">
        <f>COUNTIFS($BO:$BO,1,$C:$C,CM$1)</f>
        <v>0</v>
      </c>
      <c r="CN84" s="75">
        <f>COUNTIFS($BO:$BO,1,$C:$C,CN$1)</f>
        <v>0</v>
      </c>
      <c r="CO84" s="75">
        <f>COUNTIFS($BO:$BO,1,$C:$C,CO$1)</f>
        <v>0</v>
      </c>
    </row>
  </sheetData>
  <pageMargins left="0.7" right="0.7" top="0.75" bottom="0.75" header="0.3" footer="0.3"/>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31AAF-276A-4994-96FE-583C0664531B}">
  <dimension ref="A1:AH50"/>
  <sheetViews>
    <sheetView zoomScale="55" zoomScaleNormal="55" workbookViewId="0">
      <pane xSplit="2" ySplit="1" topLeftCell="R2" activePane="bottomRight" state="frozen"/>
      <selection pane="topRight" activeCell="C1" sqref="C1"/>
      <selection pane="bottomLeft" activeCell="A2" sqref="A2"/>
      <selection pane="bottomRight" activeCell="AG28" sqref="AG28"/>
    </sheetView>
  </sheetViews>
  <sheetFormatPr defaultRowHeight="14.5" x14ac:dyDescent="0.35"/>
  <cols>
    <col min="2" max="2" width="27.1796875" customWidth="1"/>
    <col min="3" max="3" width="8.7265625" style="89"/>
    <col min="24" max="24" width="19.1796875" customWidth="1"/>
  </cols>
  <sheetData>
    <row r="1" spans="1:34" x14ac:dyDescent="0.35">
      <c r="A1" s="113" t="s">
        <v>24</v>
      </c>
      <c r="B1" s="113" t="s">
        <v>25</v>
      </c>
      <c r="C1" s="233" t="s">
        <v>28</v>
      </c>
      <c r="D1" s="234" t="s">
        <v>6663</v>
      </c>
      <c r="E1" s="235" t="s">
        <v>6664</v>
      </c>
      <c r="F1" s="235" t="s">
        <v>6665</v>
      </c>
      <c r="G1" s="235" t="s">
        <v>6666</v>
      </c>
      <c r="H1" s="235" t="s">
        <v>6667</v>
      </c>
      <c r="I1" s="235" t="s">
        <v>6668</v>
      </c>
      <c r="J1" s="235" t="s">
        <v>6669</v>
      </c>
      <c r="K1" s="236" t="s">
        <v>6670</v>
      </c>
      <c r="L1" s="237" t="s">
        <v>6671</v>
      </c>
      <c r="M1" s="238" t="s">
        <v>6672</v>
      </c>
      <c r="N1" s="238" t="s">
        <v>6675</v>
      </c>
      <c r="O1" s="238" t="s">
        <v>6673</v>
      </c>
      <c r="P1" s="238" t="s">
        <v>6674</v>
      </c>
      <c r="Q1" s="238" t="s">
        <v>6676</v>
      </c>
      <c r="R1" s="238" t="s">
        <v>6677</v>
      </c>
      <c r="X1" s="77" t="s">
        <v>6678</v>
      </c>
      <c r="Y1" s="77">
        <v>2014</v>
      </c>
      <c r="Z1" s="77">
        <v>2015</v>
      </c>
      <c r="AA1" s="77">
        <v>2016</v>
      </c>
      <c r="AB1" s="77">
        <v>2017</v>
      </c>
      <c r="AC1" s="77">
        <v>2018</v>
      </c>
      <c r="AD1" s="77">
        <v>2019</v>
      </c>
      <c r="AE1" s="77">
        <v>2020</v>
      </c>
      <c r="AF1" s="77">
        <v>2021</v>
      </c>
      <c r="AG1" s="77">
        <v>2022</v>
      </c>
      <c r="AH1" s="77">
        <v>2023</v>
      </c>
    </row>
    <row r="2" spans="1:34" x14ac:dyDescent="0.35">
      <c r="A2" s="112">
        <v>1</v>
      </c>
      <c r="B2" s="112" t="s">
        <v>41</v>
      </c>
      <c r="C2" s="116">
        <v>2016</v>
      </c>
      <c r="D2" s="118"/>
      <c r="E2" s="75"/>
      <c r="F2" s="75"/>
      <c r="G2" s="75"/>
      <c r="H2" s="75">
        <v>1</v>
      </c>
      <c r="I2" s="75"/>
      <c r="J2" s="75"/>
      <c r="K2" s="119"/>
      <c r="L2" s="117"/>
      <c r="M2" s="75">
        <v>1</v>
      </c>
      <c r="N2" s="75"/>
      <c r="O2" s="75"/>
      <c r="P2" s="75"/>
      <c r="Q2" s="75"/>
      <c r="R2" s="75"/>
      <c r="X2" s="239" t="s">
        <v>6663</v>
      </c>
      <c r="Y2" s="75">
        <f>COUNTIFS($D:$D,1,$C:$C,Y$1)</f>
        <v>0</v>
      </c>
      <c r="Z2" s="75">
        <f>COUNTIFS($D:$D,1,$C:$C,Z$1)</f>
        <v>0</v>
      </c>
      <c r="AA2" s="75">
        <f>COUNTIFS($D:$D,1,$C:$C,AA$1)</f>
        <v>2</v>
      </c>
      <c r="AB2" s="75">
        <f>COUNTIFS($D:$D,1,$C:$C,AB$1)</f>
        <v>0</v>
      </c>
      <c r="AC2" s="75">
        <f>COUNTIFS($D:$D,1,$C:$C,AC$1)</f>
        <v>1</v>
      </c>
      <c r="AD2" s="75">
        <f>COUNTIFS($D:$D,1,$C:$C,AD$1)</f>
        <v>3</v>
      </c>
      <c r="AE2" s="75">
        <f>COUNTIFS($D:$D,1,$C:$C,AE$1)</f>
        <v>2</v>
      </c>
      <c r="AF2" s="75">
        <f>COUNTIFS($D:$D,1,$C:$C,AF$1)</f>
        <v>0</v>
      </c>
      <c r="AG2" s="75">
        <f>COUNTIFS($D:$D,1,$C:$C,AG$1)</f>
        <v>0</v>
      </c>
      <c r="AH2" s="75">
        <f>COUNTIFS($D:$D,1,$C:$C,AH$1)</f>
        <v>1</v>
      </c>
    </row>
    <row r="3" spans="1:34" x14ac:dyDescent="0.35">
      <c r="A3" s="112">
        <v>2</v>
      </c>
      <c r="B3" s="112" t="s">
        <v>50</v>
      </c>
      <c r="C3" s="116">
        <v>2019</v>
      </c>
      <c r="D3" s="118"/>
      <c r="E3" s="75"/>
      <c r="F3" s="75"/>
      <c r="G3" s="75"/>
      <c r="H3" s="75"/>
      <c r="I3" s="75"/>
      <c r="J3" s="75"/>
      <c r="K3" s="119"/>
      <c r="L3" s="117"/>
      <c r="M3" s="75"/>
      <c r="N3" s="75"/>
      <c r="O3" s="75"/>
      <c r="P3" s="75">
        <v>1</v>
      </c>
      <c r="Q3" s="75"/>
      <c r="R3" s="75"/>
      <c r="X3" s="240" t="s">
        <v>6664</v>
      </c>
      <c r="Y3" s="75">
        <f>COUNTIFS($E:$E,1,$C:$C,Y$1)</f>
        <v>0</v>
      </c>
      <c r="Z3" s="75">
        <f>COUNTIFS($E:$E,1,$C:$C,Z$1)</f>
        <v>0</v>
      </c>
      <c r="AA3" s="75">
        <f>COUNTIFS($E:$E,1,$C:$C,AA$1)</f>
        <v>0</v>
      </c>
      <c r="AB3" s="75">
        <f>COUNTIFS($E:$E,1,$C:$C,AB$1)</f>
        <v>1</v>
      </c>
      <c r="AC3" s="75">
        <f>COUNTIFS($E:$E,1,$C:$C,AC$1)</f>
        <v>2</v>
      </c>
      <c r="AD3" s="75">
        <f>COUNTIFS($E:$E,1,$C:$C,AD$1)</f>
        <v>2</v>
      </c>
      <c r="AE3" s="75">
        <f>COUNTIFS($E:$E,1,$C:$C,AE$1)</f>
        <v>1</v>
      </c>
      <c r="AF3" s="75">
        <f>COUNTIFS($E:$E,1,$C:$C,AF$1)</f>
        <v>0</v>
      </c>
      <c r="AG3" s="75">
        <f>COUNTIFS($E:$E,1,$C:$C,AG$1)</f>
        <v>1</v>
      </c>
      <c r="AH3" s="75">
        <f>COUNTIFS($E:$E,1,$C:$C,AH$1)</f>
        <v>0</v>
      </c>
    </row>
    <row r="4" spans="1:34" x14ac:dyDescent="0.35">
      <c r="A4" s="112">
        <v>3</v>
      </c>
      <c r="B4" s="112" t="s">
        <v>57</v>
      </c>
      <c r="C4" s="116">
        <v>2020</v>
      </c>
      <c r="D4" s="118"/>
      <c r="E4" s="75"/>
      <c r="F4" s="75"/>
      <c r="G4" s="75"/>
      <c r="H4" s="75"/>
      <c r="I4" s="75"/>
      <c r="J4" s="75"/>
      <c r="K4" s="119"/>
      <c r="L4" s="117">
        <v>1</v>
      </c>
      <c r="M4" s="75"/>
      <c r="N4" s="75"/>
      <c r="O4" s="75"/>
      <c r="P4" s="75"/>
      <c r="Q4" s="75"/>
      <c r="R4" s="75"/>
      <c r="X4" s="240" t="s">
        <v>6665</v>
      </c>
      <c r="Y4" s="75">
        <f>COUNTIFS($F:$F,1,$C:$C,Y$1)</f>
        <v>0</v>
      </c>
      <c r="Z4" s="75">
        <f>COUNTIFS($F:$F,1,$C:$C,Z$1)</f>
        <v>0</v>
      </c>
      <c r="AA4" s="75">
        <f>COUNTIFS($F:$F,1,$C:$C,AA$1)</f>
        <v>0</v>
      </c>
      <c r="AB4" s="75">
        <f>COUNTIFS($F:$F,1,$C:$C,AB$1)</f>
        <v>2</v>
      </c>
      <c r="AC4" s="75">
        <f>COUNTIFS($F:$F,1,$C:$C,AC$1)</f>
        <v>2</v>
      </c>
      <c r="AD4" s="75">
        <f>COUNTIFS($F:$F,1,$C:$C,AD$1)</f>
        <v>0</v>
      </c>
      <c r="AE4" s="75">
        <f>COUNTIFS($F:$F,1,$C:$C,AE$1)</f>
        <v>1</v>
      </c>
      <c r="AF4" s="75">
        <f>COUNTIFS($F:$F,1,$C:$C,AF$1)</f>
        <v>1</v>
      </c>
      <c r="AG4" s="75">
        <f>COUNTIFS($F:$F,1,$C:$C,AG$1)</f>
        <v>0</v>
      </c>
      <c r="AH4" s="75">
        <f>COUNTIFS($F:$F,1,$C:$C,AH$1)</f>
        <v>0</v>
      </c>
    </row>
    <row r="5" spans="1:34" x14ac:dyDescent="0.35">
      <c r="A5" s="112">
        <v>6</v>
      </c>
      <c r="B5" s="109" t="s">
        <v>82</v>
      </c>
      <c r="C5" s="116">
        <v>2017</v>
      </c>
      <c r="D5" s="118"/>
      <c r="E5" s="75"/>
      <c r="F5" s="75">
        <v>1</v>
      </c>
      <c r="G5" s="75"/>
      <c r="H5" s="75"/>
      <c r="I5" s="75"/>
      <c r="J5" s="75"/>
      <c r="K5" s="119"/>
      <c r="L5" s="117"/>
      <c r="M5" s="75"/>
      <c r="N5" s="75"/>
      <c r="O5" s="75">
        <v>1</v>
      </c>
      <c r="P5" s="75"/>
      <c r="Q5" s="75"/>
      <c r="R5" s="75"/>
      <c r="X5" s="240" t="s">
        <v>6666</v>
      </c>
      <c r="Y5" s="75">
        <f>COUNTIFS($G:$G,1,$C:$C,Y$1)</f>
        <v>1</v>
      </c>
      <c r="Z5" s="75">
        <f>COUNTIFS($G:$G,1,$C:$C,Z$1)</f>
        <v>0</v>
      </c>
      <c r="AA5" s="75">
        <f>COUNTIFS($G:$G,1,$C:$C,AA$1)</f>
        <v>0</v>
      </c>
      <c r="AB5" s="75">
        <f>COUNTIFS($G:$G,1,$C:$C,AB$1)</f>
        <v>1</v>
      </c>
      <c r="AC5" s="75">
        <f>COUNTIFS($G:$G,1,$C:$C,AC$1)</f>
        <v>1</v>
      </c>
      <c r="AD5" s="75">
        <f>COUNTIFS($G:$G,1,$C:$C,AD$1)</f>
        <v>0</v>
      </c>
      <c r="AE5" s="75">
        <f>COUNTIFS($G:$G,1,$C:$C,AE$1)</f>
        <v>1</v>
      </c>
      <c r="AF5" s="75">
        <f>COUNTIFS($G:$G,1,$C:$C,AF$1)</f>
        <v>0</v>
      </c>
      <c r="AG5" s="75">
        <f>COUNTIFS($G:$G,1,$C:$C,AG$1)</f>
        <v>1</v>
      </c>
      <c r="AH5" s="75">
        <f>COUNTIFS($G:$G,1,$C:$C,AH$1)</f>
        <v>0</v>
      </c>
    </row>
    <row r="6" spans="1:34" x14ac:dyDescent="0.35">
      <c r="A6" s="112">
        <v>7</v>
      </c>
      <c r="B6" s="112" t="s">
        <v>89</v>
      </c>
      <c r="C6" s="116">
        <v>2017</v>
      </c>
      <c r="D6" s="118"/>
      <c r="E6" s="75"/>
      <c r="F6" s="75"/>
      <c r="G6" s="75">
        <v>1</v>
      </c>
      <c r="H6" s="75"/>
      <c r="I6" s="75"/>
      <c r="J6" s="75">
        <v>1</v>
      </c>
      <c r="K6" s="119">
        <v>1</v>
      </c>
      <c r="L6" s="117"/>
      <c r="M6" s="75"/>
      <c r="N6" s="75"/>
      <c r="O6" s="75"/>
      <c r="P6" s="75"/>
      <c r="Q6" s="75"/>
      <c r="R6" s="75"/>
      <c r="X6" s="240" t="s">
        <v>6667</v>
      </c>
      <c r="Y6" s="75">
        <f>COUNTIFS($H:$H,1,$C:$C,Y$1)</f>
        <v>0</v>
      </c>
      <c r="Z6" s="75">
        <f>COUNTIFS($H:$H,1,$C:$C,Z$1)</f>
        <v>0</v>
      </c>
      <c r="AA6" s="75">
        <f>COUNTIFS($H:$H,1,$C:$C,AA$1)</f>
        <v>1</v>
      </c>
      <c r="AB6" s="75">
        <f>COUNTIFS($H:$H,1,$C:$C,AB$1)</f>
        <v>1</v>
      </c>
      <c r="AC6" s="75">
        <f>COUNTIFS($H:$H,1,$C:$C,AC$1)</f>
        <v>0</v>
      </c>
      <c r="AD6" s="75">
        <f>COUNTIFS($H:$H,1,$C:$C,AD$1)</f>
        <v>0</v>
      </c>
      <c r="AE6" s="75">
        <f>COUNTIFS($H:$H,1,$C:$C,AE$1)</f>
        <v>2</v>
      </c>
      <c r="AF6" s="75">
        <f>COUNTIFS($H:$H,1,$C:$C,AF$1)</f>
        <v>0</v>
      </c>
      <c r="AG6" s="75">
        <f>COUNTIFS($H:$H,1,$C:$C,AG$1)</f>
        <v>0</v>
      </c>
      <c r="AH6" s="75">
        <f>COUNTIFS($H:$H,1,$C:$C,AH$1)</f>
        <v>0</v>
      </c>
    </row>
    <row r="7" spans="1:34" x14ac:dyDescent="0.35">
      <c r="A7" s="112">
        <v>8</v>
      </c>
      <c r="B7" s="112" t="s">
        <v>96</v>
      </c>
      <c r="C7" s="116">
        <v>2019</v>
      </c>
      <c r="D7" s="118"/>
      <c r="E7" s="75">
        <v>1</v>
      </c>
      <c r="F7" s="75"/>
      <c r="G7" s="75"/>
      <c r="H7" s="75"/>
      <c r="I7" s="75"/>
      <c r="J7" s="75"/>
      <c r="K7" s="119"/>
      <c r="L7" s="117"/>
      <c r="M7" s="75"/>
      <c r="N7" s="75"/>
      <c r="O7" s="75"/>
      <c r="P7" s="75"/>
      <c r="Q7" s="75"/>
      <c r="R7" s="75"/>
      <c r="X7" s="240" t="s">
        <v>6668</v>
      </c>
      <c r="Y7" s="75">
        <f>COUNTIFS($I:$I,1,$C:$C,Y$1)</f>
        <v>0</v>
      </c>
      <c r="Z7" s="75">
        <f>COUNTIFS($I:$I,1,$C:$C,Z$1)</f>
        <v>0</v>
      </c>
      <c r="AA7" s="75">
        <f>COUNTIFS($I:$I,1,$C:$C,AA$1)</f>
        <v>0</v>
      </c>
      <c r="AB7" s="75">
        <f>COUNTIFS($I:$I,1,$C:$C,AB$1)</f>
        <v>1</v>
      </c>
      <c r="AC7" s="75">
        <f>COUNTIFS($I:$I,1,$C:$C,AC$1)</f>
        <v>0</v>
      </c>
      <c r="AD7" s="75">
        <f>COUNTIFS($I:$I,1,$C:$C,AD$1)</f>
        <v>0</v>
      </c>
      <c r="AE7" s="75">
        <f>COUNTIFS($I:$I,1,$C:$C,AE$1)</f>
        <v>1</v>
      </c>
      <c r="AF7" s="75">
        <f>COUNTIFS($I:$I,1,$C:$C,AF$1)</f>
        <v>1</v>
      </c>
      <c r="AG7" s="75">
        <f>COUNTIFS($I:$I,1,$C:$C,AG$1)</f>
        <v>1</v>
      </c>
      <c r="AH7" s="75">
        <f>COUNTIFS($I:$I,1,$C:$C,AH$1)</f>
        <v>0</v>
      </c>
    </row>
    <row r="8" spans="1:34" x14ac:dyDescent="0.35">
      <c r="A8" s="112">
        <v>11</v>
      </c>
      <c r="B8" s="109" t="s">
        <v>114</v>
      </c>
      <c r="C8" s="116">
        <v>2022</v>
      </c>
      <c r="D8" s="118"/>
      <c r="E8" s="75">
        <v>1</v>
      </c>
      <c r="F8" s="75"/>
      <c r="G8" s="75">
        <v>1</v>
      </c>
      <c r="H8" s="75"/>
      <c r="I8" s="75">
        <v>1</v>
      </c>
      <c r="J8" s="75"/>
      <c r="K8" s="119"/>
      <c r="L8" s="117"/>
      <c r="M8" s="75"/>
      <c r="N8" s="75"/>
      <c r="O8" s="75"/>
      <c r="P8" s="75"/>
      <c r="Q8" s="75"/>
      <c r="R8" s="75"/>
      <c r="X8" s="240" t="s">
        <v>6669</v>
      </c>
      <c r="Y8" s="75">
        <f>COUNTIFS($J:$J,1,$C:$C,Y$1)</f>
        <v>0</v>
      </c>
      <c r="Z8" s="75">
        <f>COUNTIFS($J:$J,1,$C:$C,Z$1)</f>
        <v>0</v>
      </c>
      <c r="AA8" s="75">
        <f>COUNTIFS($J:$J,1,$C:$C,AA$1)</f>
        <v>0</v>
      </c>
      <c r="AB8" s="75">
        <f>COUNTIFS($J:$J,1,$C:$C,AB$1)</f>
        <v>1</v>
      </c>
      <c r="AC8" s="75">
        <f>COUNTIFS($J:$J,1,$C:$C,AC$1)</f>
        <v>0</v>
      </c>
      <c r="AD8" s="75">
        <f>COUNTIFS($J:$J,1,$C:$C,AD$1)</f>
        <v>0</v>
      </c>
      <c r="AE8" s="75">
        <f>COUNTIFS($J:$J,1,$C:$C,AE$1)</f>
        <v>0</v>
      </c>
      <c r="AF8" s="75">
        <f>COUNTIFS($J:$J,1,$C:$C,AF$1)</f>
        <v>0</v>
      </c>
      <c r="AG8" s="75">
        <f>COUNTIFS($J:$J,1,$C:$C,AG$1)</f>
        <v>0</v>
      </c>
      <c r="AH8" s="75">
        <f>COUNTIFS($J:$J,1,$C:$C,AH$1)</f>
        <v>0</v>
      </c>
    </row>
    <row r="9" spans="1:34" x14ac:dyDescent="0.35">
      <c r="A9" s="112">
        <v>12</v>
      </c>
      <c r="B9" s="112" t="s">
        <v>122</v>
      </c>
      <c r="C9" s="116">
        <v>2021</v>
      </c>
      <c r="D9" s="118"/>
      <c r="E9" s="75"/>
      <c r="F9" s="75"/>
      <c r="G9" s="75"/>
      <c r="H9" s="75"/>
      <c r="I9" s="75"/>
      <c r="J9" s="75"/>
      <c r="K9" s="119"/>
      <c r="L9" s="117">
        <v>1</v>
      </c>
      <c r="M9" s="75"/>
      <c r="N9" s="75"/>
      <c r="O9" s="75"/>
      <c r="P9" s="75"/>
      <c r="Q9" s="75"/>
      <c r="R9" s="75"/>
      <c r="X9" s="240" t="s">
        <v>6670</v>
      </c>
      <c r="Y9" s="75">
        <f>COUNTIFS($K:$K,1,$C:$C,Y$1)</f>
        <v>0</v>
      </c>
      <c r="Z9" s="75">
        <f>COUNTIFS($K:$K,1,$C:$C,Z$1)</f>
        <v>0</v>
      </c>
      <c r="AA9" s="75">
        <f>COUNTIFS($K:$K,1,$C:$C,AA$1)</f>
        <v>0</v>
      </c>
      <c r="AB9" s="75">
        <f>COUNTIFS($K:$K,1,$C:$C,AB$1)</f>
        <v>1</v>
      </c>
      <c r="AC9" s="75">
        <f>COUNTIFS($K:$K,1,$C:$C,AC$1)</f>
        <v>0</v>
      </c>
      <c r="AD9" s="75">
        <f>COUNTIFS($K:$K,1,$C:$C,AD$1)</f>
        <v>0</v>
      </c>
      <c r="AE9" s="75">
        <f>COUNTIFS($K:$K,1,$C:$C,AE$1)</f>
        <v>1</v>
      </c>
      <c r="AF9" s="75">
        <f>COUNTIFS($K:$K,1,$C:$C,AF$1)</f>
        <v>0</v>
      </c>
      <c r="AG9" s="75">
        <f>COUNTIFS($K:$K,1,$C:$C,AG$1)</f>
        <v>0</v>
      </c>
      <c r="AH9" s="75">
        <f>COUNTIFS($K:$K,1,$C:$C,AH$1)</f>
        <v>0</v>
      </c>
    </row>
    <row r="10" spans="1:34" x14ac:dyDescent="0.35">
      <c r="A10" s="112">
        <v>13</v>
      </c>
      <c r="B10" s="112" t="s">
        <v>129</v>
      </c>
      <c r="C10" s="116">
        <v>2018</v>
      </c>
      <c r="D10" s="118"/>
      <c r="E10" s="75"/>
      <c r="F10" s="75">
        <v>1</v>
      </c>
      <c r="G10" s="75"/>
      <c r="H10" s="75"/>
      <c r="I10" s="75"/>
      <c r="J10" s="75"/>
      <c r="K10" s="119"/>
      <c r="L10" s="117"/>
      <c r="M10" s="75"/>
      <c r="N10" s="75">
        <v>1</v>
      </c>
      <c r="O10" s="75"/>
      <c r="P10" s="75"/>
      <c r="Q10" s="75"/>
      <c r="R10" s="75"/>
    </row>
    <row r="11" spans="1:34" x14ac:dyDescent="0.35">
      <c r="A11" s="112">
        <v>17</v>
      </c>
      <c r="B11" s="112" t="s">
        <v>160</v>
      </c>
      <c r="C11" s="116">
        <v>2016</v>
      </c>
      <c r="D11" s="118"/>
      <c r="E11" s="75"/>
      <c r="F11" s="75"/>
      <c r="G11" s="75"/>
      <c r="H11" s="75"/>
      <c r="I11" s="75"/>
      <c r="J11" s="75"/>
      <c r="K11" s="119"/>
      <c r="L11" s="117"/>
      <c r="M11" s="75">
        <v>1</v>
      </c>
      <c r="N11" s="75"/>
      <c r="O11" s="75"/>
      <c r="P11" s="75"/>
      <c r="Q11" s="75"/>
      <c r="R11" s="75"/>
      <c r="X11" s="48"/>
    </row>
    <row r="12" spans="1:34" x14ac:dyDescent="0.35">
      <c r="A12" s="112">
        <v>18</v>
      </c>
      <c r="B12" s="112" t="s">
        <v>167</v>
      </c>
      <c r="C12" s="116">
        <v>2020</v>
      </c>
      <c r="D12" s="118"/>
      <c r="E12" s="75">
        <v>1</v>
      </c>
      <c r="F12" s="75"/>
      <c r="G12" s="75"/>
      <c r="H12" s="75"/>
      <c r="I12" s="75"/>
      <c r="J12" s="75"/>
      <c r="K12" s="119"/>
      <c r="L12" s="117"/>
      <c r="M12" s="75"/>
      <c r="N12" s="75">
        <v>1</v>
      </c>
      <c r="O12" s="75"/>
      <c r="P12" s="75"/>
      <c r="Q12" s="75"/>
      <c r="R12" s="75"/>
    </row>
    <row r="13" spans="1:34" x14ac:dyDescent="0.35">
      <c r="A13" s="112">
        <v>19</v>
      </c>
      <c r="B13" s="112" t="s">
        <v>173</v>
      </c>
      <c r="C13" s="116">
        <v>2020</v>
      </c>
      <c r="D13" s="118"/>
      <c r="E13" s="75"/>
      <c r="F13" s="75"/>
      <c r="G13" s="75">
        <v>1</v>
      </c>
      <c r="H13" s="75">
        <v>1</v>
      </c>
      <c r="I13" s="75">
        <v>1</v>
      </c>
      <c r="J13" s="75"/>
      <c r="K13" s="119">
        <v>1</v>
      </c>
      <c r="L13" s="117"/>
      <c r="M13" s="75">
        <v>1</v>
      </c>
      <c r="N13" s="75"/>
      <c r="O13" s="75"/>
      <c r="P13" s="75"/>
      <c r="Q13" s="75">
        <v>1</v>
      </c>
      <c r="R13" s="75"/>
    </row>
    <row r="14" spans="1:34" x14ac:dyDescent="0.35">
      <c r="A14" s="112">
        <v>25</v>
      </c>
      <c r="B14" s="112" t="s">
        <v>215</v>
      </c>
      <c r="C14" s="116">
        <v>2019</v>
      </c>
      <c r="D14" s="118"/>
      <c r="E14" s="75">
        <v>1</v>
      </c>
      <c r="F14" s="75"/>
      <c r="G14" s="75"/>
      <c r="H14" s="75"/>
      <c r="I14" s="75"/>
      <c r="J14" s="75"/>
      <c r="K14" s="119"/>
      <c r="L14" s="117"/>
      <c r="M14" s="75"/>
      <c r="N14" s="75"/>
      <c r="O14" s="75"/>
      <c r="P14" s="75"/>
      <c r="Q14" s="75"/>
      <c r="R14" s="75"/>
    </row>
    <row r="15" spans="1:34" x14ac:dyDescent="0.35">
      <c r="A15" s="112">
        <v>27</v>
      </c>
      <c r="B15" s="112" t="s">
        <v>228</v>
      </c>
      <c r="C15" s="116">
        <v>2020</v>
      </c>
      <c r="D15" s="118"/>
      <c r="E15" s="75"/>
      <c r="F15" s="75"/>
      <c r="G15" s="75"/>
      <c r="H15" s="75"/>
      <c r="I15" s="75"/>
      <c r="J15" s="75"/>
      <c r="K15" s="119"/>
      <c r="L15" s="117"/>
      <c r="M15" s="75"/>
      <c r="N15" s="75"/>
      <c r="O15" s="75"/>
      <c r="P15" s="75"/>
      <c r="Q15" s="75"/>
      <c r="R15" s="75"/>
    </row>
    <row r="16" spans="1:34" x14ac:dyDescent="0.35">
      <c r="A16" s="112">
        <v>28</v>
      </c>
      <c r="B16" s="112" t="s">
        <v>236</v>
      </c>
      <c r="C16" s="116">
        <v>2015</v>
      </c>
      <c r="D16" s="118"/>
      <c r="E16" s="75"/>
      <c r="F16" s="75"/>
      <c r="G16" s="75"/>
      <c r="H16" s="75"/>
      <c r="I16" s="75"/>
      <c r="J16" s="75"/>
      <c r="K16" s="119"/>
      <c r="L16" s="117"/>
      <c r="M16" s="75"/>
      <c r="N16" s="75">
        <v>1</v>
      </c>
      <c r="O16" s="75"/>
      <c r="P16" s="75"/>
      <c r="Q16" s="75"/>
      <c r="R16" s="75"/>
    </row>
    <row r="17" spans="1:34" x14ac:dyDescent="0.35">
      <c r="A17" s="112">
        <v>29</v>
      </c>
      <c r="B17" s="112" t="s">
        <v>243</v>
      </c>
      <c r="C17" s="116">
        <v>2021</v>
      </c>
      <c r="D17" s="118"/>
      <c r="E17" s="75"/>
      <c r="F17" s="75"/>
      <c r="G17" s="75"/>
      <c r="H17" s="75"/>
      <c r="I17" s="75"/>
      <c r="J17" s="75"/>
      <c r="K17" s="119"/>
      <c r="L17" s="117"/>
      <c r="M17" s="75"/>
      <c r="N17" s="75"/>
      <c r="O17" s="75"/>
      <c r="P17" s="75"/>
      <c r="Q17" s="75"/>
      <c r="R17" s="75"/>
    </row>
    <row r="18" spans="1:34" x14ac:dyDescent="0.35">
      <c r="A18" s="112">
        <v>30</v>
      </c>
      <c r="B18" s="112" t="s">
        <v>248</v>
      </c>
      <c r="C18" s="116">
        <v>2021</v>
      </c>
      <c r="D18" s="118"/>
      <c r="E18" s="75"/>
      <c r="F18" s="75"/>
      <c r="G18" s="75"/>
      <c r="H18" s="75"/>
      <c r="I18" s="75"/>
      <c r="J18" s="75"/>
      <c r="K18" s="119"/>
      <c r="L18" s="117"/>
      <c r="M18" s="75"/>
      <c r="N18" s="75"/>
      <c r="O18" s="75"/>
      <c r="P18" s="75"/>
      <c r="Q18" s="75"/>
      <c r="R18" s="75"/>
    </row>
    <row r="19" spans="1:34" x14ac:dyDescent="0.35">
      <c r="A19" s="112">
        <v>31</v>
      </c>
      <c r="B19" s="112" t="s">
        <v>252</v>
      </c>
      <c r="C19" s="116">
        <v>2017</v>
      </c>
      <c r="D19" s="118"/>
      <c r="E19" s="75"/>
      <c r="F19" s="75"/>
      <c r="G19" s="75"/>
      <c r="H19" s="75"/>
      <c r="I19" s="75"/>
      <c r="J19" s="75"/>
      <c r="K19" s="119"/>
      <c r="L19" s="117">
        <v>1</v>
      </c>
      <c r="M19" s="75">
        <v>1</v>
      </c>
      <c r="N19" s="75"/>
      <c r="O19" s="75"/>
      <c r="P19" s="75"/>
      <c r="Q19" s="75"/>
      <c r="R19" s="75"/>
      <c r="X19" s="48"/>
    </row>
    <row r="20" spans="1:34" x14ac:dyDescent="0.35">
      <c r="A20" s="112">
        <v>32</v>
      </c>
      <c r="B20" s="112" t="s">
        <v>258</v>
      </c>
      <c r="C20" s="116">
        <v>2019</v>
      </c>
      <c r="D20" s="118"/>
      <c r="E20" s="75"/>
      <c r="F20" s="75"/>
      <c r="G20" s="75"/>
      <c r="H20" s="75"/>
      <c r="I20" s="75"/>
      <c r="J20" s="75"/>
      <c r="K20" s="119"/>
      <c r="L20" s="117" t="s">
        <v>6586</v>
      </c>
      <c r="M20" s="75"/>
      <c r="N20" s="75">
        <v>1</v>
      </c>
      <c r="O20" s="75"/>
      <c r="P20" s="75"/>
      <c r="Q20" s="75"/>
      <c r="R20" s="75"/>
      <c r="X20" s="49"/>
    </row>
    <row r="21" spans="1:34" x14ac:dyDescent="0.35">
      <c r="A21" s="112">
        <v>33</v>
      </c>
      <c r="B21" s="112" t="s">
        <v>264</v>
      </c>
      <c r="C21" s="116">
        <v>2021</v>
      </c>
      <c r="D21" s="118"/>
      <c r="E21" s="75"/>
      <c r="F21" s="75"/>
      <c r="G21" s="75"/>
      <c r="H21" s="75"/>
      <c r="I21" s="75"/>
      <c r="J21" s="75"/>
      <c r="K21" s="119"/>
      <c r="L21" s="117"/>
      <c r="M21" s="75"/>
      <c r="N21" s="75"/>
      <c r="O21" s="75"/>
      <c r="P21" s="75"/>
      <c r="Q21" s="75"/>
      <c r="R21" s="75"/>
      <c r="X21" s="77" t="s">
        <v>6679</v>
      </c>
      <c r="Y21" s="77">
        <v>2014</v>
      </c>
      <c r="Z21" s="77">
        <v>2015</v>
      </c>
      <c r="AA21" s="77">
        <v>2016</v>
      </c>
      <c r="AB21" s="77">
        <v>2017</v>
      </c>
      <c r="AC21" s="77">
        <v>2018</v>
      </c>
      <c r="AD21" s="77">
        <v>2019</v>
      </c>
      <c r="AE21" s="77">
        <v>2020</v>
      </c>
      <c r="AF21" s="77">
        <v>2021</v>
      </c>
      <c r="AG21" s="77">
        <v>2022</v>
      </c>
      <c r="AH21" s="77">
        <v>2023</v>
      </c>
    </row>
    <row r="22" spans="1:34" x14ac:dyDescent="0.35">
      <c r="A22" s="112">
        <v>34</v>
      </c>
      <c r="B22" s="112" t="s">
        <v>270</v>
      </c>
      <c r="C22" s="116">
        <v>2017</v>
      </c>
      <c r="D22" s="118"/>
      <c r="E22" s="75"/>
      <c r="F22" s="75"/>
      <c r="G22" s="75"/>
      <c r="H22" s="75"/>
      <c r="I22" s="75"/>
      <c r="J22" s="75"/>
      <c r="K22" s="119"/>
      <c r="L22" s="117"/>
      <c r="M22" s="75">
        <v>1</v>
      </c>
      <c r="N22" s="75"/>
      <c r="O22" s="75"/>
      <c r="P22" s="75"/>
      <c r="Q22" s="75"/>
      <c r="R22" s="75"/>
      <c r="X22" s="114" t="s">
        <v>6671</v>
      </c>
      <c r="Y22" s="75">
        <f>COUNTIFS($L:$L,1,$C:$C,Y$1)</f>
        <v>0</v>
      </c>
      <c r="Z22" s="75">
        <f>COUNTIFS($L:$L,1,$C:$C,Z$1)</f>
        <v>0</v>
      </c>
      <c r="AA22" s="75">
        <f>COUNTIFS($L:$L,1,$C:$C,AA$1)</f>
        <v>2</v>
      </c>
      <c r="AB22" s="75">
        <f>COUNTIFS($L:$L,1,$C:$C,AB$1)</f>
        <v>3</v>
      </c>
      <c r="AC22" s="75">
        <f>COUNTIFS($L:$L,1,$C:$C,AC$1)</f>
        <v>0</v>
      </c>
      <c r="AD22" s="75">
        <f>COUNTIFS($L:$L,1,$C:$C,AD$1)</f>
        <v>5</v>
      </c>
      <c r="AE22" s="75">
        <f>COUNTIFS($L:$L,1,$C:$C,AE$1)</f>
        <v>4</v>
      </c>
      <c r="AF22" s="75">
        <f>COUNTIFS($L:$L,1,$C:$C,AF$1)</f>
        <v>1</v>
      </c>
      <c r="AG22" s="75">
        <f>COUNTIFS($L:$L,1,$C:$C,AG$1)</f>
        <v>0</v>
      </c>
      <c r="AH22" s="75">
        <f>COUNTIFS($L:$L,1,$C:$C,AH$1)</f>
        <v>2</v>
      </c>
    </row>
    <row r="23" spans="1:34" x14ac:dyDescent="0.35">
      <c r="A23" s="112">
        <v>36</v>
      </c>
      <c r="B23" s="112" t="s">
        <v>280</v>
      </c>
      <c r="C23" s="116">
        <v>2019</v>
      </c>
      <c r="D23" s="118"/>
      <c r="E23" s="75"/>
      <c r="F23" s="75"/>
      <c r="G23" s="75"/>
      <c r="H23" s="75"/>
      <c r="I23" s="75"/>
      <c r="J23" s="75"/>
      <c r="K23" s="119"/>
      <c r="L23" s="117"/>
      <c r="M23" s="75"/>
      <c r="N23" s="75"/>
      <c r="O23" s="75"/>
      <c r="P23" s="75"/>
      <c r="Q23" s="75"/>
      <c r="R23" s="75"/>
      <c r="X23" s="114" t="s">
        <v>6672</v>
      </c>
      <c r="Y23" s="75">
        <f>COUNTIFS($M:$M,1,$C:$C,Y$1)</f>
        <v>0</v>
      </c>
      <c r="Z23" s="75">
        <f>COUNTIFS($M:$M,1,$C:$C,Z$1)</f>
        <v>0</v>
      </c>
      <c r="AA23" s="75">
        <f>COUNTIFS($M:$M,1,$C:$C,AA$1)</f>
        <v>4</v>
      </c>
      <c r="AB23" s="75">
        <f>COUNTIFS($M:$M,1,$C:$C,AB$1)</f>
        <v>2</v>
      </c>
      <c r="AC23" s="75">
        <f>COUNTIFS($M:$M,1,$C:$C,AC$1)</f>
        <v>1</v>
      </c>
      <c r="AD23" s="75">
        <f>COUNTIFS($M:$M,1,$C:$C,AD$1)</f>
        <v>2</v>
      </c>
      <c r="AE23" s="75">
        <f>COUNTIFS($M:$M,1,$C:$C,AE$1)</f>
        <v>3</v>
      </c>
      <c r="AF23" s="75">
        <f>COUNTIFS($M:$M,1,$C:$C,AF$1)</f>
        <v>0</v>
      </c>
      <c r="AG23" s="75">
        <f>COUNTIFS($M:$M,1,$C:$C,AG$1)</f>
        <v>0</v>
      </c>
      <c r="AH23" s="75">
        <f>COUNTIFS($M:$M,1,$C:$C,AH$1)</f>
        <v>1</v>
      </c>
    </row>
    <row r="24" spans="1:34" x14ac:dyDescent="0.35">
      <c r="A24" s="112">
        <v>38</v>
      </c>
      <c r="B24" s="112" t="s">
        <v>292</v>
      </c>
      <c r="C24" s="116" t="s">
        <v>295</v>
      </c>
      <c r="D24" s="118"/>
      <c r="E24" s="75"/>
      <c r="F24" s="75"/>
      <c r="G24" s="75"/>
      <c r="H24" s="75"/>
      <c r="I24" s="75"/>
      <c r="J24" s="75"/>
      <c r="K24" s="119"/>
      <c r="L24" s="117"/>
      <c r="M24" s="75"/>
      <c r="N24" s="75"/>
      <c r="O24" s="75"/>
      <c r="P24" s="75"/>
      <c r="Q24" s="75"/>
      <c r="R24" s="75"/>
      <c r="X24" s="114" t="s">
        <v>6675</v>
      </c>
      <c r="Y24" s="75">
        <f>COUNTIFS($N:$N,1,$C:$C,Y$1)</f>
        <v>0</v>
      </c>
      <c r="Z24" s="75">
        <f>COUNTIFS($N:$N,1,$C:$C,Z$1)</f>
        <v>1</v>
      </c>
      <c r="AA24" s="75">
        <f>COUNTIFS($N:$N,1,$C:$C,AA$1)</f>
        <v>0</v>
      </c>
      <c r="AB24" s="75">
        <f>COUNTIFS($N:$N,1,$C:$C,AB$1)</f>
        <v>0</v>
      </c>
      <c r="AC24" s="75">
        <f>COUNTIFS($N:$N,1,$C:$C,AC$1)</f>
        <v>1</v>
      </c>
      <c r="AD24" s="75">
        <f>COUNTIFS($N:$N,1,$C:$C,AD$1)</f>
        <v>2</v>
      </c>
      <c r="AE24" s="75">
        <f>COUNTIFS($N:$N,1,$C:$C,AE$1)</f>
        <v>1</v>
      </c>
      <c r="AF24" s="75">
        <f>COUNTIFS($N:$N,1,$C:$C,AF$1)</f>
        <v>0</v>
      </c>
      <c r="AG24" s="75">
        <f>COUNTIFS($N:$N,1,$C:$C,AG$1)</f>
        <v>0</v>
      </c>
      <c r="AH24" s="75">
        <f>COUNTIFS($N:$N,1,$C:$C,AH$1)</f>
        <v>0</v>
      </c>
    </row>
    <row r="25" spans="1:34" x14ac:dyDescent="0.35">
      <c r="A25" s="112">
        <v>39</v>
      </c>
      <c r="B25" s="112" t="s">
        <v>300</v>
      </c>
      <c r="C25" s="116" t="s">
        <v>302</v>
      </c>
      <c r="D25" s="118"/>
      <c r="E25" s="75"/>
      <c r="F25" s="75"/>
      <c r="G25" s="75"/>
      <c r="H25" s="75"/>
      <c r="I25" s="75"/>
      <c r="J25" s="75"/>
      <c r="K25" s="119"/>
      <c r="L25" s="117"/>
      <c r="M25" s="75"/>
      <c r="N25" s="75"/>
      <c r="O25" s="75"/>
      <c r="P25" s="75"/>
      <c r="Q25" s="75"/>
      <c r="R25" s="75"/>
      <c r="X25" s="114" t="s">
        <v>6673</v>
      </c>
      <c r="Y25" s="75">
        <f>COUNTIFS($O:$O,1,$C:$C,Y$1)</f>
        <v>0</v>
      </c>
      <c r="Z25" s="75">
        <f>COUNTIFS($O:$O,1,$C:$C,Z$1)</f>
        <v>0</v>
      </c>
      <c r="AA25" s="75">
        <f>COUNTIFS($O:$O,1,$C:$C,AA$1)</f>
        <v>0</v>
      </c>
      <c r="AB25" s="75">
        <f>COUNTIFS($O:$O,1,$C:$C,AB$1)</f>
        <v>2</v>
      </c>
      <c r="AC25" s="75">
        <f>COUNTIFS($O:$O,1,$C:$C,AC$1)</f>
        <v>1</v>
      </c>
      <c r="AD25" s="75">
        <f>COUNTIFS($O:$O,1,$C:$C,AD$1)</f>
        <v>0</v>
      </c>
      <c r="AE25" s="75">
        <f>COUNTIFS($O:$O,1,$C:$C,AE$1)</f>
        <v>0</v>
      </c>
      <c r="AF25" s="75">
        <f>COUNTIFS($O:$O,1,$C:$C,AF$1)</f>
        <v>0</v>
      </c>
      <c r="AG25" s="75">
        <f>COUNTIFS($O:$O,1,$C:$C,AG$1)</f>
        <v>0</v>
      </c>
      <c r="AH25" s="75">
        <f>COUNTIFS($O:$O,1,$C:$C,AH$1)</f>
        <v>0</v>
      </c>
    </row>
    <row r="26" spans="1:34" x14ac:dyDescent="0.35">
      <c r="A26" s="112">
        <v>40</v>
      </c>
      <c r="B26" s="112" t="s">
        <v>307</v>
      </c>
      <c r="C26" s="116" t="s">
        <v>310</v>
      </c>
      <c r="D26" s="118"/>
      <c r="E26" s="75">
        <v>1</v>
      </c>
      <c r="F26" s="75"/>
      <c r="G26" s="75"/>
      <c r="H26" s="75"/>
      <c r="I26" s="75"/>
      <c r="J26" s="75"/>
      <c r="K26" s="119"/>
      <c r="L26" s="117"/>
      <c r="M26" s="75"/>
      <c r="N26" s="75"/>
      <c r="O26" s="75"/>
      <c r="P26" s="75"/>
      <c r="Q26" s="75"/>
      <c r="R26" s="75"/>
      <c r="X26" s="114" t="s">
        <v>6674</v>
      </c>
      <c r="Y26" s="75">
        <f>COUNTIFS($P:$P,1,$C:$C,Y$1)</f>
        <v>0</v>
      </c>
      <c r="Z26" s="75">
        <f>COUNTIFS($P:$P,1,$C:$C,Z$1)</f>
        <v>0</v>
      </c>
      <c r="AA26" s="75">
        <f>COUNTIFS($P:$P,1,$C:$C,AA$1)</f>
        <v>0</v>
      </c>
      <c r="AB26" s="75">
        <f>COUNTIFS($P:$P,1,$C:$C,AB$1)</f>
        <v>0</v>
      </c>
      <c r="AC26" s="75">
        <f>COUNTIFS($P:$P,1,$C:$C,AC$1)</f>
        <v>0</v>
      </c>
      <c r="AD26" s="75">
        <f>COUNTIFS($P:$P,1,$C:$C,AD$1)</f>
        <v>1</v>
      </c>
      <c r="AE26" s="75">
        <f>COUNTIFS($P:$P,1,$C:$C,AE$1)</f>
        <v>0</v>
      </c>
      <c r="AF26" s="75">
        <f>COUNTIFS($P:$P,1,$C:$C,AF$1)</f>
        <v>0</v>
      </c>
      <c r="AG26" s="75">
        <f>COUNTIFS($P:$P,1,$C:$C,AG$1)</f>
        <v>0</v>
      </c>
      <c r="AH26" s="75">
        <f>COUNTIFS($P:$P,1,$C:$C,AH$1)</f>
        <v>0</v>
      </c>
    </row>
    <row r="27" spans="1:34" x14ac:dyDescent="0.35">
      <c r="A27" s="112">
        <v>43</v>
      </c>
      <c r="B27" s="112" t="s">
        <v>330</v>
      </c>
      <c r="C27" s="116" t="s">
        <v>333</v>
      </c>
      <c r="D27" s="118"/>
      <c r="E27" s="75">
        <v>1</v>
      </c>
      <c r="F27" s="75">
        <v>1</v>
      </c>
      <c r="G27" s="75"/>
      <c r="H27" s="75">
        <v>1</v>
      </c>
      <c r="I27" s="75">
        <v>1</v>
      </c>
      <c r="J27" s="75"/>
      <c r="K27" s="119"/>
      <c r="L27" s="117">
        <v>1</v>
      </c>
      <c r="M27" s="75"/>
      <c r="N27" s="75"/>
      <c r="O27" s="75">
        <v>1</v>
      </c>
      <c r="P27" s="75"/>
      <c r="Q27" s="75"/>
      <c r="R27" s="75"/>
    </row>
    <row r="28" spans="1:34" x14ac:dyDescent="0.35">
      <c r="A28" s="112">
        <v>44</v>
      </c>
      <c r="B28" s="112" t="s">
        <v>337</v>
      </c>
      <c r="C28" s="116" t="s">
        <v>325</v>
      </c>
      <c r="D28" s="118">
        <v>1</v>
      </c>
      <c r="E28" s="75"/>
      <c r="F28" s="75"/>
      <c r="G28" s="75"/>
      <c r="H28" s="75"/>
      <c r="I28" s="75"/>
      <c r="J28" s="75"/>
      <c r="K28" s="119"/>
      <c r="L28" s="117">
        <v>1</v>
      </c>
      <c r="M28" s="75">
        <v>1</v>
      </c>
      <c r="N28" s="75"/>
      <c r="O28" s="75"/>
      <c r="P28" s="75"/>
      <c r="Q28" s="75"/>
      <c r="R28" s="75"/>
    </row>
    <row r="29" spans="1:34" x14ac:dyDescent="0.35">
      <c r="A29" s="112">
        <v>46</v>
      </c>
      <c r="B29" s="112" t="s">
        <v>351</v>
      </c>
      <c r="C29" s="116" t="s">
        <v>302</v>
      </c>
      <c r="D29" s="118"/>
      <c r="E29" s="75"/>
      <c r="F29" s="75"/>
      <c r="G29" s="75"/>
      <c r="H29" s="75"/>
      <c r="I29" s="75"/>
      <c r="J29" s="75"/>
      <c r="K29" s="119"/>
      <c r="L29" s="117">
        <v>1</v>
      </c>
      <c r="M29" s="75">
        <v>1</v>
      </c>
      <c r="N29" s="75"/>
      <c r="O29" s="75"/>
      <c r="P29" s="75"/>
      <c r="Q29" s="75"/>
      <c r="R29" s="75"/>
    </row>
    <row r="30" spans="1:34" x14ac:dyDescent="0.35">
      <c r="A30" s="112">
        <v>48</v>
      </c>
      <c r="B30" s="112" t="s">
        <v>364</v>
      </c>
      <c r="C30" s="116" t="s">
        <v>302</v>
      </c>
      <c r="D30" s="118"/>
      <c r="E30" s="75"/>
      <c r="F30" s="75"/>
      <c r="G30" s="75"/>
      <c r="H30" s="75"/>
      <c r="I30" s="75"/>
      <c r="J30" s="75"/>
      <c r="K30" s="119"/>
      <c r="L30" s="117">
        <v>1</v>
      </c>
      <c r="M30" s="75"/>
      <c r="N30" s="75"/>
      <c r="O30" s="75"/>
      <c r="P30" s="75"/>
      <c r="Q30" s="75"/>
      <c r="R30" s="75"/>
    </row>
    <row r="31" spans="1:34" x14ac:dyDescent="0.35">
      <c r="A31" s="112">
        <v>49</v>
      </c>
      <c r="B31" s="112" t="s">
        <v>369</v>
      </c>
      <c r="C31" s="116" t="s">
        <v>288</v>
      </c>
      <c r="D31" s="118">
        <v>1</v>
      </c>
      <c r="E31" s="75"/>
      <c r="F31" s="75"/>
      <c r="G31" s="75"/>
      <c r="H31" s="75"/>
      <c r="I31" s="75"/>
      <c r="J31" s="75"/>
      <c r="K31" s="119"/>
      <c r="L31" s="117">
        <v>1</v>
      </c>
      <c r="M31" s="75"/>
      <c r="N31" s="75"/>
      <c r="O31" s="75"/>
      <c r="P31" s="75"/>
      <c r="Q31" s="75"/>
      <c r="R31" s="75"/>
    </row>
    <row r="32" spans="1:34" x14ac:dyDescent="0.35">
      <c r="A32" s="112">
        <v>50</v>
      </c>
      <c r="B32" s="112" t="s">
        <v>375</v>
      </c>
      <c r="C32" s="116" t="s">
        <v>302</v>
      </c>
      <c r="D32" s="118">
        <v>1</v>
      </c>
      <c r="E32" s="75"/>
      <c r="F32" s="75"/>
      <c r="G32" s="75"/>
      <c r="H32" s="75"/>
      <c r="I32" s="75"/>
      <c r="J32" s="75"/>
      <c r="K32" s="119"/>
      <c r="L32" s="117">
        <v>1</v>
      </c>
      <c r="M32" s="75">
        <v>1</v>
      </c>
      <c r="N32" s="75"/>
      <c r="O32" s="75"/>
      <c r="P32" s="75"/>
      <c r="Q32" s="75"/>
      <c r="R32" s="75"/>
    </row>
    <row r="33" spans="1:18" x14ac:dyDescent="0.35">
      <c r="A33" s="112">
        <v>52</v>
      </c>
      <c r="B33" s="112" t="s">
        <v>388</v>
      </c>
      <c r="C33" s="116" t="s">
        <v>302</v>
      </c>
      <c r="D33" s="118">
        <v>1</v>
      </c>
      <c r="E33" s="75"/>
      <c r="F33" s="75"/>
      <c r="G33" s="75"/>
      <c r="H33" s="75"/>
      <c r="I33" s="75"/>
      <c r="J33" s="75"/>
      <c r="K33" s="119"/>
      <c r="L33" s="117">
        <v>1</v>
      </c>
      <c r="M33" s="75"/>
      <c r="N33" s="75"/>
      <c r="O33" s="75"/>
      <c r="P33" s="75"/>
      <c r="Q33" s="75"/>
      <c r="R33" s="75"/>
    </row>
    <row r="34" spans="1:18" x14ac:dyDescent="0.35">
      <c r="A34" s="112">
        <v>54</v>
      </c>
      <c r="B34" s="112" t="s">
        <v>401</v>
      </c>
      <c r="C34" s="116" t="s">
        <v>325</v>
      </c>
      <c r="D34" s="118">
        <v>1</v>
      </c>
      <c r="E34" s="75"/>
      <c r="F34" s="75"/>
      <c r="G34" s="75"/>
      <c r="H34" s="75"/>
      <c r="I34" s="75"/>
      <c r="J34" s="75"/>
      <c r="K34" s="119"/>
      <c r="L34" s="117">
        <v>1</v>
      </c>
      <c r="M34" s="75">
        <v>1</v>
      </c>
      <c r="N34" s="75"/>
      <c r="O34" s="75"/>
      <c r="P34" s="75"/>
      <c r="Q34" s="75"/>
      <c r="R34" s="75"/>
    </row>
    <row r="35" spans="1:18" x14ac:dyDescent="0.35">
      <c r="A35" s="112">
        <v>55</v>
      </c>
      <c r="B35" s="112" t="s">
        <v>406</v>
      </c>
      <c r="C35" s="116" t="s">
        <v>346</v>
      </c>
      <c r="D35" s="118">
        <v>1</v>
      </c>
      <c r="E35" s="75"/>
      <c r="F35" s="75"/>
      <c r="G35" s="75"/>
      <c r="H35" s="75"/>
      <c r="I35" s="75"/>
      <c r="J35" s="75"/>
      <c r="K35" s="119"/>
      <c r="L35" s="117">
        <v>1</v>
      </c>
      <c r="M35" s="75"/>
      <c r="N35" s="75"/>
      <c r="O35" s="75"/>
      <c r="P35" s="75"/>
      <c r="Q35" s="75"/>
      <c r="R35" s="75"/>
    </row>
    <row r="36" spans="1:18" x14ac:dyDescent="0.35">
      <c r="A36" s="112">
        <v>57</v>
      </c>
      <c r="B36" s="112" t="s">
        <v>421</v>
      </c>
      <c r="C36" s="116">
        <v>2018</v>
      </c>
      <c r="D36" s="118">
        <v>1</v>
      </c>
      <c r="E36" s="75">
        <v>1</v>
      </c>
      <c r="F36" s="75">
        <v>1</v>
      </c>
      <c r="G36" s="75">
        <v>1</v>
      </c>
      <c r="H36" s="75"/>
      <c r="I36" s="75"/>
      <c r="J36" s="75"/>
      <c r="K36" s="119"/>
      <c r="L36" s="117"/>
      <c r="M36" s="75"/>
      <c r="N36" s="75"/>
      <c r="O36" s="75">
        <v>1</v>
      </c>
      <c r="P36" s="75"/>
      <c r="Q36" s="75"/>
      <c r="R36" s="75"/>
    </row>
    <row r="37" spans="1:18" x14ac:dyDescent="0.35">
      <c r="A37" s="112">
        <v>59</v>
      </c>
      <c r="B37" s="109" t="s">
        <v>431</v>
      </c>
      <c r="C37" s="116">
        <v>2015</v>
      </c>
      <c r="D37" s="118"/>
      <c r="E37" s="75"/>
      <c r="F37" s="75"/>
      <c r="G37" s="75"/>
      <c r="H37" s="75"/>
      <c r="I37" s="75"/>
      <c r="J37" s="75"/>
      <c r="K37" s="119"/>
      <c r="L37" s="117"/>
      <c r="M37" s="75"/>
      <c r="N37" s="75"/>
      <c r="O37" s="75"/>
      <c r="P37" s="75"/>
      <c r="Q37" s="75"/>
      <c r="R37" s="75"/>
    </row>
    <row r="38" spans="1:18" x14ac:dyDescent="0.35">
      <c r="A38" s="112">
        <v>60</v>
      </c>
      <c r="B38" s="112" t="s">
        <v>436</v>
      </c>
      <c r="C38" s="116">
        <v>2020</v>
      </c>
      <c r="D38" s="118"/>
      <c r="E38" s="75"/>
      <c r="F38" s="75"/>
      <c r="G38" s="75"/>
      <c r="H38" s="75"/>
      <c r="I38" s="75"/>
      <c r="J38" s="75"/>
      <c r="K38" s="119"/>
      <c r="L38" s="117">
        <v>1</v>
      </c>
      <c r="M38" s="75">
        <v>1</v>
      </c>
      <c r="N38" s="75"/>
      <c r="O38" s="75"/>
      <c r="P38" s="75"/>
      <c r="Q38" s="75"/>
      <c r="R38" s="75"/>
    </row>
    <row r="39" spans="1:18" x14ac:dyDescent="0.35">
      <c r="A39" s="112">
        <v>66</v>
      </c>
      <c r="B39" s="112" t="s">
        <v>466</v>
      </c>
      <c r="C39" s="116" t="s">
        <v>333</v>
      </c>
      <c r="D39" s="118"/>
      <c r="E39" s="75"/>
      <c r="F39" s="75"/>
      <c r="G39" s="75"/>
      <c r="H39" s="75"/>
      <c r="I39" s="75"/>
      <c r="J39" s="75"/>
      <c r="K39" s="119"/>
      <c r="L39" s="117">
        <v>1</v>
      </c>
      <c r="M39" s="75"/>
      <c r="N39" s="75"/>
      <c r="O39" s="75"/>
      <c r="P39" s="75"/>
      <c r="Q39" s="75"/>
      <c r="R39" s="75"/>
    </row>
    <row r="40" spans="1:18" x14ac:dyDescent="0.35">
      <c r="A40" s="112">
        <v>122</v>
      </c>
      <c r="B40" s="112" t="s">
        <v>717</v>
      </c>
      <c r="C40" s="116" t="s">
        <v>346</v>
      </c>
      <c r="D40" s="118"/>
      <c r="E40" s="75"/>
      <c r="F40" s="75"/>
      <c r="G40" s="75"/>
      <c r="H40" s="75"/>
      <c r="I40" s="75"/>
      <c r="J40" s="75"/>
      <c r="K40" s="119"/>
      <c r="L40" s="117">
        <v>1</v>
      </c>
      <c r="M40" s="75">
        <v>1</v>
      </c>
      <c r="N40" s="75"/>
      <c r="O40" s="75"/>
      <c r="P40" s="75"/>
      <c r="Q40" s="75"/>
      <c r="R40" s="75"/>
    </row>
    <row r="41" spans="1:18" x14ac:dyDescent="0.35">
      <c r="A41" s="112">
        <v>1161</v>
      </c>
      <c r="B41" s="112" t="s">
        <v>4033</v>
      </c>
      <c r="C41" s="116" t="s">
        <v>302</v>
      </c>
      <c r="D41" s="118">
        <v>1</v>
      </c>
      <c r="E41" s="75"/>
      <c r="F41" s="75"/>
      <c r="G41" s="75"/>
      <c r="H41" s="75"/>
      <c r="I41" s="75"/>
      <c r="J41" s="75"/>
      <c r="K41" s="119"/>
      <c r="L41" s="117">
        <v>1</v>
      </c>
      <c r="M41" s="75"/>
      <c r="N41" s="75">
        <v>1</v>
      </c>
      <c r="O41" s="75"/>
      <c r="P41" s="75"/>
      <c r="Q41" s="75"/>
      <c r="R41" s="75"/>
    </row>
    <row r="42" spans="1:18" x14ac:dyDescent="0.35">
      <c r="A42" s="112">
        <v>1254</v>
      </c>
      <c r="B42" s="112" t="s">
        <v>4364</v>
      </c>
      <c r="C42" s="116" t="s">
        <v>288</v>
      </c>
      <c r="D42" s="118"/>
      <c r="E42" s="75"/>
      <c r="F42" s="75"/>
      <c r="G42" s="75"/>
      <c r="H42" s="75"/>
      <c r="I42" s="75"/>
      <c r="J42" s="75"/>
      <c r="K42" s="119"/>
      <c r="L42" s="117"/>
      <c r="M42" s="75"/>
      <c r="N42" s="75"/>
      <c r="O42" s="75"/>
      <c r="P42" s="75"/>
      <c r="Q42" s="75"/>
      <c r="R42" s="75"/>
    </row>
    <row r="43" spans="1:18" x14ac:dyDescent="0.35">
      <c r="A43" s="112">
        <v>14</v>
      </c>
      <c r="B43" s="112" t="s">
        <v>137</v>
      </c>
      <c r="C43" s="116">
        <v>2014</v>
      </c>
      <c r="D43" s="118"/>
      <c r="E43" s="75"/>
      <c r="F43" s="75"/>
      <c r="G43" s="75"/>
      <c r="H43" s="75"/>
      <c r="I43" s="75"/>
      <c r="J43" s="75"/>
      <c r="K43" s="119"/>
      <c r="L43" s="117"/>
      <c r="M43" s="75"/>
      <c r="N43" s="75"/>
      <c r="O43" s="75"/>
      <c r="P43" s="75"/>
      <c r="Q43" s="75"/>
      <c r="R43" s="75"/>
    </row>
    <row r="44" spans="1:18" x14ac:dyDescent="0.35">
      <c r="A44" s="112">
        <v>15</v>
      </c>
      <c r="B44" s="112" t="s">
        <v>145</v>
      </c>
      <c r="C44" s="116">
        <v>2020</v>
      </c>
      <c r="D44" s="118">
        <v>1</v>
      </c>
      <c r="E44" s="75"/>
      <c r="F44" s="75"/>
      <c r="G44" s="75"/>
      <c r="H44" s="75"/>
      <c r="I44" s="75"/>
      <c r="J44" s="75"/>
      <c r="K44" s="119"/>
      <c r="L44" s="117">
        <v>1</v>
      </c>
      <c r="M44" s="75"/>
      <c r="N44" s="75"/>
      <c r="O44" s="75"/>
      <c r="P44" s="75"/>
      <c r="Q44" s="75"/>
      <c r="R44" s="75"/>
    </row>
    <row r="45" spans="1:18" x14ac:dyDescent="0.35">
      <c r="A45" s="112">
        <v>16</v>
      </c>
      <c r="B45" s="112" t="s">
        <v>152</v>
      </c>
      <c r="C45" s="116">
        <v>2020</v>
      </c>
      <c r="D45" s="118"/>
      <c r="E45" s="75"/>
      <c r="F45" s="75">
        <v>1</v>
      </c>
      <c r="G45" s="75"/>
      <c r="H45" s="75"/>
      <c r="I45" s="75"/>
      <c r="J45" s="75"/>
      <c r="K45" s="119"/>
      <c r="L45" s="117"/>
      <c r="M45" s="75"/>
      <c r="N45" s="75"/>
      <c r="O45" s="75"/>
      <c r="P45" s="75"/>
      <c r="Q45" s="75"/>
      <c r="R45" s="75"/>
    </row>
    <row r="46" spans="1:18" x14ac:dyDescent="0.35">
      <c r="A46" s="112">
        <v>23</v>
      </c>
      <c r="B46" s="112" t="s">
        <v>202</v>
      </c>
      <c r="C46" s="116">
        <v>2014</v>
      </c>
      <c r="D46" s="118"/>
      <c r="E46" s="75"/>
      <c r="F46" s="75"/>
      <c r="G46" s="75">
        <v>1</v>
      </c>
      <c r="H46" s="75"/>
      <c r="I46" s="75"/>
      <c r="J46" s="75"/>
      <c r="K46" s="119"/>
      <c r="L46" s="117"/>
      <c r="M46" s="75"/>
      <c r="N46" s="75"/>
      <c r="O46" s="75"/>
      <c r="P46" s="75"/>
      <c r="Q46" s="75"/>
      <c r="R46" s="75"/>
    </row>
    <row r="47" spans="1:18" x14ac:dyDescent="0.35">
      <c r="A47" s="112">
        <v>58</v>
      </c>
      <c r="B47" s="112" t="s">
        <v>426</v>
      </c>
      <c r="C47" s="116">
        <v>2017</v>
      </c>
      <c r="D47" s="118"/>
      <c r="E47" s="75"/>
      <c r="F47" s="75"/>
      <c r="G47" s="75"/>
      <c r="H47" s="75"/>
      <c r="I47" s="75"/>
      <c r="J47" s="75"/>
      <c r="K47" s="119"/>
      <c r="L47" s="117"/>
      <c r="M47" s="75"/>
      <c r="N47" s="75"/>
      <c r="O47" s="75"/>
      <c r="P47" s="75"/>
      <c r="Q47" s="75"/>
      <c r="R47" s="75"/>
    </row>
    <row r="48" spans="1:18" x14ac:dyDescent="0.35">
      <c r="A48" s="112">
        <v>165</v>
      </c>
      <c r="B48" s="112" t="s">
        <v>898</v>
      </c>
      <c r="C48" s="116" t="s">
        <v>310</v>
      </c>
      <c r="D48" s="118"/>
      <c r="E48" s="75"/>
      <c r="F48" s="75"/>
      <c r="G48" s="75"/>
      <c r="H48" s="75"/>
      <c r="I48" s="75"/>
      <c r="J48" s="75"/>
      <c r="K48" s="119"/>
      <c r="L48" s="117"/>
      <c r="M48" s="75">
        <v>1</v>
      </c>
      <c r="N48" s="75"/>
      <c r="O48" s="75"/>
      <c r="P48" s="75"/>
      <c r="Q48" s="75"/>
      <c r="R48" s="75"/>
    </row>
    <row r="49" spans="1:18" x14ac:dyDescent="0.35">
      <c r="A49" s="112">
        <v>182</v>
      </c>
      <c r="B49" s="112" t="s">
        <v>971</v>
      </c>
      <c r="C49" s="116" t="s">
        <v>288</v>
      </c>
      <c r="D49" s="118"/>
      <c r="E49" s="75"/>
      <c r="F49" s="75"/>
      <c r="G49" s="75"/>
      <c r="H49" s="75">
        <v>1</v>
      </c>
      <c r="I49" s="75"/>
      <c r="J49" s="75"/>
      <c r="K49" s="119"/>
      <c r="L49" s="117"/>
      <c r="M49" s="75">
        <v>1</v>
      </c>
      <c r="N49" s="75"/>
      <c r="O49" s="75"/>
      <c r="P49" s="75"/>
      <c r="Q49" s="75"/>
      <c r="R49" s="75"/>
    </row>
    <row r="50" spans="1:18" x14ac:dyDescent="0.35">
      <c r="A50" s="112">
        <v>1058</v>
      </c>
      <c r="B50" s="112" t="s">
        <v>3657</v>
      </c>
      <c r="C50" s="116" t="s">
        <v>295</v>
      </c>
      <c r="D50" s="118"/>
      <c r="E50" s="75"/>
      <c r="F50" s="75">
        <v>1</v>
      </c>
      <c r="G50" s="75"/>
      <c r="H50" s="75"/>
      <c r="I50" s="75">
        <v>1</v>
      </c>
      <c r="J50" s="75"/>
      <c r="K50" s="119"/>
      <c r="L50" s="117"/>
      <c r="M50" s="75"/>
      <c r="N50" s="75"/>
      <c r="O50" s="75"/>
      <c r="P50" s="75"/>
      <c r="Q50" s="75"/>
      <c r="R50" s="75"/>
    </row>
  </sheetData>
  <autoFilter ref="A1:AH50" xr:uid="{01D31AAF-276A-4994-96FE-583C0664531B}"/>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41CAB-E60F-473C-8570-164D07F59C46}">
  <dimension ref="A1:C60"/>
  <sheetViews>
    <sheetView topLeftCell="A42" workbookViewId="0">
      <selection activeCell="F18" sqref="F18"/>
    </sheetView>
  </sheetViews>
  <sheetFormatPr defaultRowHeight="14.5" x14ac:dyDescent="0.35"/>
  <cols>
    <col min="2" max="2" width="22.54296875" customWidth="1"/>
  </cols>
  <sheetData>
    <row r="1" spans="1:3" x14ac:dyDescent="0.35">
      <c r="A1" s="3" t="s">
        <v>24</v>
      </c>
      <c r="B1" t="s">
        <v>5056</v>
      </c>
    </row>
    <row r="2" spans="1:3" x14ac:dyDescent="0.35">
      <c r="A2" s="3">
        <v>1</v>
      </c>
      <c r="B2" t="s">
        <v>5671</v>
      </c>
      <c r="C2" t="s">
        <v>5952</v>
      </c>
    </row>
    <row r="3" spans="1:3" x14ac:dyDescent="0.35">
      <c r="A3" s="3">
        <v>2</v>
      </c>
      <c r="B3" s="36" t="s">
        <v>5741</v>
      </c>
      <c r="C3" t="s">
        <v>5953</v>
      </c>
    </row>
    <row r="4" spans="1:3" x14ac:dyDescent="0.35">
      <c r="A4" s="3">
        <v>3</v>
      </c>
      <c r="B4" t="s">
        <v>5646</v>
      </c>
      <c r="C4" t="s">
        <v>5954</v>
      </c>
    </row>
    <row r="5" spans="1:3" x14ac:dyDescent="0.35">
      <c r="A5" s="3">
        <v>6</v>
      </c>
      <c r="B5" s="33" t="s">
        <v>5566</v>
      </c>
      <c r="C5" t="s">
        <v>5955</v>
      </c>
    </row>
    <row r="6" spans="1:3" x14ac:dyDescent="0.35">
      <c r="A6" s="3">
        <v>7</v>
      </c>
      <c r="B6" s="29" t="s">
        <v>5590</v>
      </c>
      <c r="C6" t="s">
        <v>5956</v>
      </c>
    </row>
    <row r="7" spans="1:3" x14ac:dyDescent="0.35">
      <c r="A7" s="3">
        <v>8</v>
      </c>
      <c r="B7" s="29" t="s">
        <v>5595</v>
      </c>
      <c r="C7" t="s">
        <v>5957</v>
      </c>
    </row>
    <row r="8" spans="1:3" x14ac:dyDescent="0.35">
      <c r="A8" s="3">
        <v>11</v>
      </c>
      <c r="B8" t="s">
        <v>5656</v>
      </c>
      <c r="C8" t="s">
        <v>5958</v>
      </c>
    </row>
    <row r="9" spans="1:3" x14ac:dyDescent="0.35">
      <c r="A9" s="3">
        <v>12</v>
      </c>
      <c r="B9" t="s">
        <v>5651</v>
      </c>
      <c r="C9" t="s">
        <v>5953</v>
      </c>
    </row>
    <row r="10" spans="1:3" x14ac:dyDescent="0.35">
      <c r="A10" s="3">
        <v>13</v>
      </c>
      <c r="B10" t="s">
        <v>5606</v>
      </c>
      <c r="C10" t="s">
        <v>5953</v>
      </c>
    </row>
    <row r="11" spans="1:3" x14ac:dyDescent="0.35">
      <c r="A11" s="3">
        <v>17</v>
      </c>
      <c r="B11" s="29" t="s">
        <v>5585</v>
      </c>
      <c r="C11" t="s">
        <v>5959</v>
      </c>
    </row>
    <row r="12" spans="1:3" x14ac:dyDescent="0.35">
      <c r="A12" s="3">
        <v>18</v>
      </c>
      <c r="B12" t="s">
        <v>5676</v>
      </c>
      <c r="C12" t="s">
        <v>5960</v>
      </c>
    </row>
    <row r="13" spans="1:3" x14ac:dyDescent="0.35">
      <c r="A13" s="3">
        <v>19</v>
      </c>
      <c r="B13" t="s">
        <v>5611</v>
      </c>
      <c r="C13" t="s">
        <v>5953</v>
      </c>
    </row>
    <row r="14" spans="1:3" x14ac:dyDescent="0.35">
      <c r="A14" s="3">
        <v>20</v>
      </c>
      <c r="B14" s="50" t="s">
        <v>5571</v>
      </c>
      <c r="C14" t="s">
        <v>5961</v>
      </c>
    </row>
    <row r="15" spans="1:3" x14ac:dyDescent="0.35">
      <c r="A15" s="3">
        <v>25</v>
      </c>
      <c r="B15" t="s">
        <v>5726</v>
      </c>
      <c r="C15" t="s">
        <v>5953</v>
      </c>
    </row>
    <row r="16" spans="1:3" x14ac:dyDescent="0.35">
      <c r="A16" s="3">
        <v>27</v>
      </c>
      <c r="B16" t="s">
        <v>5706</v>
      </c>
      <c r="C16" t="s">
        <v>5953</v>
      </c>
    </row>
    <row r="17" spans="1:3" x14ac:dyDescent="0.35">
      <c r="A17" s="3">
        <v>28</v>
      </c>
      <c r="B17" s="29" t="s">
        <v>5580</v>
      </c>
      <c r="C17" t="s">
        <v>5962</v>
      </c>
    </row>
    <row r="18" spans="1:3" x14ac:dyDescent="0.35">
      <c r="A18" s="3">
        <v>29</v>
      </c>
      <c r="B18" t="s">
        <v>5711</v>
      </c>
      <c r="C18" t="s">
        <v>5963</v>
      </c>
    </row>
    <row r="19" spans="1:3" x14ac:dyDescent="0.35">
      <c r="A19" s="3">
        <v>30</v>
      </c>
      <c r="B19" t="s">
        <v>5716</v>
      </c>
      <c r="C19" t="s">
        <v>5963</v>
      </c>
    </row>
    <row r="20" spans="1:3" x14ac:dyDescent="0.35">
      <c r="A20" s="3">
        <v>31</v>
      </c>
      <c r="B20" t="s">
        <v>5731</v>
      </c>
      <c r="C20" t="s">
        <v>5953</v>
      </c>
    </row>
    <row r="21" spans="1:3" x14ac:dyDescent="0.35">
      <c r="A21" s="3">
        <v>32</v>
      </c>
      <c r="B21" t="s">
        <v>5721</v>
      </c>
      <c r="C21" t="s">
        <v>5964</v>
      </c>
    </row>
    <row r="22" spans="1:3" x14ac:dyDescent="0.35">
      <c r="A22" s="3">
        <v>33</v>
      </c>
      <c r="B22" t="s">
        <v>5791</v>
      </c>
      <c r="C22" t="s">
        <v>5965</v>
      </c>
    </row>
    <row r="23" spans="1:3" x14ac:dyDescent="0.35">
      <c r="A23" s="3">
        <v>34</v>
      </c>
      <c r="B23" s="36" t="s">
        <v>5736</v>
      </c>
      <c r="C23" t="s">
        <v>5953</v>
      </c>
    </row>
    <row r="24" spans="1:3" x14ac:dyDescent="0.35">
      <c r="A24" s="3">
        <v>36</v>
      </c>
      <c r="B24" s="50" t="s">
        <v>5756</v>
      </c>
      <c r="C24" t="s">
        <v>5966</v>
      </c>
    </row>
    <row r="25" spans="1:3" x14ac:dyDescent="0.35">
      <c r="A25" s="3">
        <v>38</v>
      </c>
      <c r="B25" t="s">
        <v>5641</v>
      </c>
      <c r="C25" t="s">
        <v>5967</v>
      </c>
    </row>
    <row r="26" spans="1:3" x14ac:dyDescent="0.35">
      <c r="A26" s="3">
        <v>39</v>
      </c>
      <c r="B26" t="s">
        <v>5616</v>
      </c>
      <c r="C26" t="s">
        <v>5957</v>
      </c>
    </row>
    <row r="27" spans="1:3" x14ac:dyDescent="0.35">
      <c r="A27" s="3">
        <v>40</v>
      </c>
      <c r="B27" t="s">
        <v>5696</v>
      </c>
      <c r="C27" t="s">
        <v>5106</v>
      </c>
    </row>
    <row r="28" spans="1:3" x14ac:dyDescent="0.35">
      <c r="A28" s="26">
        <v>41</v>
      </c>
      <c r="B28" s="28"/>
    </row>
    <row r="29" spans="1:3" x14ac:dyDescent="0.35">
      <c r="A29" s="3">
        <v>42</v>
      </c>
      <c r="B29" s="29" t="s">
        <v>5600</v>
      </c>
      <c r="C29" t="s">
        <v>5968</v>
      </c>
    </row>
    <row r="30" spans="1:3" x14ac:dyDescent="0.35">
      <c r="A30" s="3">
        <v>43</v>
      </c>
      <c r="B30" s="50" t="s">
        <v>5761</v>
      </c>
      <c r="C30" t="s">
        <v>5969</v>
      </c>
    </row>
    <row r="31" spans="1:3" x14ac:dyDescent="0.35">
      <c r="A31" s="3">
        <v>44</v>
      </c>
      <c r="B31" t="s">
        <v>5686</v>
      </c>
      <c r="C31" t="s">
        <v>5957</v>
      </c>
    </row>
    <row r="32" spans="1:3" x14ac:dyDescent="0.35">
      <c r="A32" s="3">
        <v>45</v>
      </c>
      <c r="B32" s="29" t="s">
        <v>5578</v>
      </c>
      <c r="C32" t="s">
        <v>5953</v>
      </c>
    </row>
    <row r="33" spans="1:3" x14ac:dyDescent="0.35">
      <c r="A33" s="3">
        <v>46</v>
      </c>
      <c r="B33" t="s">
        <v>5793</v>
      </c>
      <c r="C33" t="s">
        <v>5970</v>
      </c>
    </row>
    <row r="34" spans="1:3" x14ac:dyDescent="0.35">
      <c r="A34" s="3">
        <v>48</v>
      </c>
      <c r="B34" t="s">
        <v>5621</v>
      </c>
      <c r="C34" t="s">
        <v>5971</v>
      </c>
    </row>
    <row r="35" spans="1:3" x14ac:dyDescent="0.35">
      <c r="A35" s="3">
        <v>49</v>
      </c>
      <c r="B35" s="50" t="s">
        <v>5751</v>
      </c>
      <c r="C35" t="s">
        <v>5972</v>
      </c>
    </row>
    <row r="36" spans="1:3" x14ac:dyDescent="0.35">
      <c r="A36" s="3">
        <v>50</v>
      </c>
      <c r="B36" s="36" t="s">
        <v>5746</v>
      </c>
      <c r="C36" t="s">
        <v>5957</v>
      </c>
    </row>
    <row r="37" spans="1:3" x14ac:dyDescent="0.35">
      <c r="A37" s="38">
        <v>51</v>
      </c>
      <c r="B37" t="s">
        <v>5944</v>
      </c>
      <c r="C37" t="s">
        <v>5957</v>
      </c>
    </row>
    <row r="38" spans="1:3" x14ac:dyDescent="0.35">
      <c r="A38" s="3">
        <v>52</v>
      </c>
      <c r="B38" t="s">
        <v>5626</v>
      </c>
      <c r="C38" t="s">
        <v>5973</v>
      </c>
    </row>
    <row r="39" spans="1:3" x14ac:dyDescent="0.35">
      <c r="A39" s="3">
        <v>54</v>
      </c>
      <c r="B39" t="s">
        <v>5631</v>
      </c>
      <c r="C39" t="s">
        <v>5974</v>
      </c>
    </row>
    <row r="40" spans="1:3" x14ac:dyDescent="0.35">
      <c r="A40" s="3">
        <v>55</v>
      </c>
      <c r="B40" t="s">
        <v>5701</v>
      </c>
      <c r="C40" t="s">
        <v>5953</v>
      </c>
    </row>
    <row r="41" spans="1:3" x14ac:dyDescent="0.35">
      <c r="A41" s="26">
        <v>56</v>
      </c>
      <c r="B41" s="28"/>
    </row>
    <row r="42" spans="1:3" x14ac:dyDescent="0.35">
      <c r="A42" s="3">
        <v>57</v>
      </c>
      <c r="B42" s="50" t="s">
        <v>5573</v>
      </c>
      <c r="C42" t="s">
        <v>5975</v>
      </c>
    </row>
    <row r="43" spans="1:3" x14ac:dyDescent="0.35">
      <c r="A43" s="3">
        <v>59</v>
      </c>
      <c r="B43" t="s">
        <v>5601</v>
      </c>
      <c r="C43" t="s">
        <v>5976</v>
      </c>
    </row>
    <row r="44" spans="1:3" x14ac:dyDescent="0.35">
      <c r="A44" s="3">
        <v>60</v>
      </c>
      <c r="B44" t="s">
        <v>5681</v>
      </c>
      <c r="C44" t="s">
        <v>5977</v>
      </c>
    </row>
    <row r="45" spans="1:3" x14ac:dyDescent="0.35">
      <c r="A45" s="3">
        <v>66</v>
      </c>
      <c r="B45" t="s">
        <v>5691</v>
      </c>
    </row>
    <row r="46" spans="1:3" x14ac:dyDescent="0.35">
      <c r="A46" s="3">
        <v>122</v>
      </c>
      <c r="B46" t="s">
        <v>5636</v>
      </c>
      <c r="C46" t="s">
        <v>5978</v>
      </c>
    </row>
    <row r="47" spans="1:3" x14ac:dyDescent="0.35">
      <c r="A47" s="3">
        <v>1161</v>
      </c>
      <c r="B47" t="s">
        <v>5661</v>
      </c>
      <c r="C47" t="s">
        <v>5957</v>
      </c>
    </row>
    <row r="48" spans="1:3" x14ac:dyDescent="0.35">
      <c r="A48" s="3">
        <v>1254</v>
      </c>
      <c r="B48" t="s">
        <v>5666</v>
      </c>
      <c r="C48" t="s">
        <v>5979</v>
      </c>
    </row>
    <row r="49" spans="1:3" x14ac:dyDescent="0.35">
      <c r="A49" s="3">
        <v>14</v>
      </c>
      <c r="B49" t="s">
        <v>5797</v>
      </c>
      <c r="C49" t="s">
        <v>5980</v>
      </c>
    </row>
    <row r="50" spans="1:3" x14ac:dyDescent="0.35">
      <c r="A50" s="3">
        <v>15</v>
      </c>
      <c r="B50" t="s">
        <v>5802</v>
      </c>
      <c r="C50" t="s">
        <v>5981</v>
      </c>
    </row>
    <row r="51" spans="1:3" x14ac:dyDescent="0.35">
      <c r="A51" s="3">
        <v>16</v>
      </c>
      <c r="B51" t="s">
        <v>5807</v>
      </c>
    </row>
    <row r="52" spans="1:3" x14ac:dyDescent="0.35">
      <c r="A52" s="26">
        <v>21</v>
      </c>
      <c r="B52" s="28"/>
    </row>
    <row r="53" spans="1:3" x14ac:dyDescent="0.35">
      <c r="A53" s="3">
        <v>23</v>
      </c>
      <c r="B53" t="s">
        <v>5812</v>
      </c>
      <c r="C53" t="s">
        <v>5982</v>
      </c>
    </row>
    <row r="54" spans="1:3" x14ac:dyDescent="0.35">
      <c r="A54" s="3">
        <v>58</v>
      </c>
      <c r="B54" t="s">
        <v>5817</v>
      </c>
      <c r="C54" t="s">
        <v>5957</v>
      </c>
    </row>
    <row r="55" spans="1:3" x14ac:dyDescent="0.35">
      <c r="A55" s="3">
        <v>62</v>
      </c>
      <c r="B55" t="s">
        <v>5822</v>
      </c>
      <c r="C55" t="s">
        <v>5953</v>
      </c>
    </row>
    <row r="56" spans="1:3" x14ac:dyDescent="0.35">
      <c r="A56" s="3">
        <v>63</v>
      </c>
      <c r="B56" t="s">
        <v>5824</v>
      </c>
      <c r="C56" t="s">
        <v>5952</v>
      </c>
    </row>
    <row r="57" spans="1:3" x14ac:dyDescent="0.35">
      <c r="A57" s="3">
        <v>165</v>
      </c>
      <c r="B57" t="s">
        <v>5826</v>
      </c>
      <c r="C57" t="s">
        <v>5983</v>
      </c>
    </row>
    <row r="58" spans="1:3" x14ac:dyDescent="0.35">
      <c r="A58" s="3">
        <v>182</v>
      </c>
      <c r="B58" t="s">
        <v>5831</v>
      </c>
      <c r="C58" t="s">
        <v>5984</v>
      </c>
    </row>
    <row r="59" spans="1:3" x14ac:dyDescent="0.35">
      <c r="A59" s="3">
        <v>1058</v>
      </c>
      <c r="B59" t="s">
        <v>5836</v>
      </c>
      <c r="C59" t="s">
        <v>5985</v>
      </c>
    </row>
    <row r="60" spans="1:3" x14ac:dyDescent="0.35">
      <c r="A60" s="3">
        <v>1176</v>
      </c>
      <c r="B60" t="s">
        <v>5841</v>
      </c>
      <c r="C60" t="s">
        <v>5953</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C75FA-1664-46F5-B97F-94641455B534}">
  <dimension ref="A1:H181"/>
  <sheetViews>
    <sheetView zoomScale="85" zoomScaleNormal="85" workbookViewId="0">
      <selection activeCell="C139" sqref="C139"/>
    </sheetView>
  </sheetViews>
  <sheetFormatPr defaultRowHeight="14.5" x14ac:dyDescent="0.35"/>
  <cols>
    <col min="2" max="2" width="24.1796875" customWidth="1"/>
    <col min="3" max="3" width="29.453125" customWidth="1"/>
  </cols>
  <sheetData>
    <row r="1" spans="1:8" x14ac:dyDescent="0.35">
      <c r="A1" t="s">
        <v>5843</v>
      </c>
      <c r="B1" t="s">
        <v>5899</v>
      </c>
      <c r="C1" t="s">
        <v>6112</v>
      </c>
      <c r="D1" t="s">
        <v>6111</v>
      </c>
    </row>
    <row r="2" spans="1:8" x14ac:dyDescent="0.35">
      <c r="A2" s="3">
        <v>1</v>
      </c>
      <c r="B2" t="s">
        <v>5900</v>
      </c>
      <c r="C2" t="s">
        <v>5952</v>
      </c>
      <c r="F2" s="3">
        <v>1</v>
      </c>
      <c r="G2" t="s">
        <v>5671</v>
      </c>
      <c r="H2" t="s">
        <v>5952</v>
      </c>
    </row>
    <row r="3" spans="1:8" x14ac:dyDescent="0.35">
      <c r="A3" s="3">
        <v>1</v>
      </c>
      <c r="B3" t="s">
        <v>5900</v>
      </c>
      <c r="C3" t="s">
        <v>5988</v>
      </c>
      <c r="D3" t="s">
        <v>5982</v>
      </c>
      <c r="F3" s="3"/>
    </row>
    <row r="4" spans="1:8" x14ac:dyDescent="0.35">
      <c r="A4" s="3">
        <v>1</v>
      </c>
      <c r="B4" t="s">
        <v>5914</v>
      </c>
      <c r="C4" t="s">
        <v>5986</v>
      </c>
      <c r="F4" s="3">
        <v>2</v>
      </c>
      <c r="G4" s="36" t="s">
        <v>5741</v>
      </c>
      <c r="H4" t="s">
        <v>5953</v>
      </c>
    </row>
    <row r="5" spans="1:8" x14ac:dyDescent="0.35">
      <c r="A5" s="3">
        <v>1</v>
      </c>
      <c r="B5" t="s">
        <v>5898</v>
      </c>
      <c r="C5" t="s">
        <v>5987</v>
      </c>
      <c r="F5" s="3">
        <v>3</v>
      </c>
      <c r="G5" t="s">
        <v>5646</v>
      </c>
      <c r="H5" t="s">
        <v>5954</v>
      </c>
    </row>
    <row r="6" spans="1:8" x14ac:dyDescent="0.35">
      <c r="A6" s="3">
        <v>2</v>
      </c>
      <c r="B6" t="s">
        <v>5901</v>
      </c>
      <c r="C6" t="s">
        <v>5989</v>
      </c>
      <c r="D6" t="s">
        <v>5982</v>
      </c>
      <c r="F6" s="3">
        <v>6</v>
      </c>
      <c r="G6" s="33" t="s">
        <v>5566</v>
      </c>
      <c r="H6" t="s">
        <v>5955</v>
      </c>
    </row>
    <row r="7" spans="1:8" x14ac:dyDescent="0.35">
      <c r="A7" s="3">
        <v>2</v>
      </c>
      <c r="B7" t="s">
        <v>5901</v>
      </c>
      <c r="C7" t="s">
        <v>5990</v>
      </c>
      <c r="D7" t="s">
        <v>5982</v>
      </c>
      <c r="F7" s="3"/>
      <c r="G7" s="33"/>
    </row>
    <row r="8" spans="1:8" x14ac:dyDescent="0.35">
      <c r="A8" s="3">
        <v>3</v>
      </c>
      <c r="B8" t="s">
        <v>5902</v>
      </c>
      <c r="C8" t="s">
        <v>5991</v>
      </c>
      <c r="F8" s="3">
        <v>7</v>
      </c>
      <c r="G8" s="29" t="s">
        <v>5590</v>
      </c>
      <c r="H8" t="s">
        <v>5956</v>
      </c>
    </row>
    <row r="9" spans="1:8" x14ac:dyDescent="0.35">
      <c r="A9" s="3">
        <v>6</v>
      </c>
      <c r="B9" t="s">
        <v>5903</v>
      </c>
      <c r="C9" t="s">
        <v>5955</v>
      </c>
      <c r="D9" t="s">
        <v>5994</v>
      </c>
      <c r="F9" s="3">
        <v>8</v>
      </c>
      <c r="G9" s="29" t="s">
        <v>5595</v>
      </c>
      <c r="H9" t="s">
        <v>5957</v>
      </c>
    </row>
    <row r="10" spans="1:8" x14ac:dyDescent="0.35">
      <c r="A10" s="3">
        <v>6</v>
      </c>
      <c r="B10" t="s">
        <v>5903</v>
      </c>
      <c r="C10" t="s">
        <v>5992</v>
      </c>
      <c r="D10" t="s">
        <v>5982</v>
      </c>
      <c r="F10" s="3"/>
      <c r="G10" s="29"/>
    </row>
    <row r="11" spans="1:8" x14ac:dyDescent="0.35">
      <c r="A11" s="3">
        <v>6</v>
      </c>
      <c r="B11" t="s">
        <v>5903</v>
      </c>
      <c r="C11" t="s">
        <v>5993</v>
      </c>
      <c r="F11" s="3"/>
      <c r="G11" s="29"/>
    </row>
    <row r="12" spans="1:8" x14ac:dyDescent="0.35">
      <c r="A12" s="3">
        <v>7</v>
      </c>
      <c r="B12" t="s">
        <v>5900</v>
      </c>
      <c r="C12" t="s">
        <v>5995</v>
      </c>
      <c r="F12" s="3">
        <v>11</v>
      </c>
      <c r="G12" t="s">
        <v>5656</v>
      </c>
      <c r="H12" t="s">
        <v>5958</v>
      </c>
    </row>
    <row r="13" spans="1:8" x14ac:dyDescent="0.35">
      <c r="A13" s="3">
        <v>7</v>
      </c>
      <c r="B13" t="s">
        <v>5900</v>
      </c>
      <c r="C13" t="s">
        <v>5996</v>
      </c>
      <c r="D13" t="s">
        <v>5066</v>
      </c>
      <c r="F13" s="3"/>
    </row>
    <row r="14" spans="1:8" x14ac:dyDescent="0.35">
      <c r="A14" s="3">
        <v>7</v>
      </c>
      <c r="B14" t="s">
        <v>5900</v>
      </c>
      <c r="C14" t="s">
        <v>5997</v>
      </c>
      <c r="F14" s="3"/>
    </row>
    <row r="15" spans="1:8" x14ac:dyDescent="0.35">
      <c r="A15" s="3">
        <v>7</v>
      </c>
      <c r="B15" t="s">
        <v>5900</v>
      </c>
      <c r="C15" t="s">
        <v>5998</v>
      </c>
      <c r="D15" t="s">
        <v>5066</v>
      </c>
      <c r="F15" s="3"/>
    </row>
    <row r="16" spans="1:8" x14ac:dyDescent="0.35">
      <c r="A16" s="3">
        <v>7</v>
      </c>
      <c r="B16" t="s">
        <v>5900</v>
      </c>
      <c r="C16" t="s">
        <v>5999</v>
      </c>
      <c r="D16" t="s">
        <v>5066</v>
      </c>
      <c r="F16" s="3"/>
    </row>
    <row r="17" spans="1:8" x14ac:dyDescent="0.35">
      <c r="A17" s="3">
        <v>8</v>
      </c>
      <c r="B17" t="s">
        <v>5904</v>
      </c>
      <c r="C17" t="s">
        <v>6001</v>
      </c>
      <c r="F17" s="3">
        <v>12</v>
      </c>
      <c r="G17" t="s">
        <v>5651</v>
      </c>
      <c r="H17" t="s">
        <v>5953</v>
      </c>
    </row>
    <row r="18" spans="1:8" x14ac:dyDescent="0.35">
      <c r="A18" s="3">
        <v>8</v>
      </c>
      <c r="B18" t="s">
        <v>5900</v>
      </c>
      <c r="C18" t="s">
        <v>6000</v>
      </c>
      <c r="F18" s="3">
        <v>13</v>
      </c>
      <c r="G18" t="s">
        <v>5606</v>
      </c>
      <c r="H18" t="s">
        <v>5953</v>
      </c>
    </row>
    <row r="19" spans="1:8" x14ac:dyDescent="0.35">
      <c r="A19" s="3">
        <v>8</v>
      </c>
      <c r="B19" t="s">
        <v>5898</v>
      </c>
      <c r="C19" t="s">
        <v>6001</v>
      </c>
      <c r="F19" s="3">
        <v>17</v>
      </c>
      <c r="G19" s="29" t="s">
        <v>5585</v>
      </c>
      <c r="H19" t="s">
        <v>5959</v>
      </c>
    </row>
    <row r="20" spans="1:8" x14ac:dyDescent="0.35">
      <c r="A20" s="3">
        <v>8</v>
      </c>
      <c r="B20" t="s">
        <v>5905</v>
      </c>
      <c r="C20" t="s">
        <v>6001</v>
      </c>
      <c r="F20" s="3">
        <v>18</v>
      </c>
      <c r="G20" t="s">
        <v>5676</v>
      </c>
      <c r="H20" t="s">
        <v>5960</v>
      </c>
    </row>
    <row r="21" spans="1:8" x14ac:dyDescent="0.35">
      <c r="A21" s="3">
        <v>11</v>
      </c>
      <c r="B21" t="s">
        <v>5900</v>
      </c>
      <c r="C21" t="s">
        <v>6002</v>
      </c>
      <c r="D21" t="s">
        <v>5066</v>
      </c>
      <c r="F21" s="3">
        <v>19</v>
      </c>
      <c r="G21" t="s">
        <v>5611</v>
      </c>
      <c r="H21" t="s">
        <v>5953</v>
      </c>
    </row>
    <row r="22" spans="1:8" x14ac:dyDescent="0.35">
      <c r="A22" s="3">
        <v>12</v>
      </c>
      <c r="B22" t="s">
        <v>5853</v>
      </c>
      <c r="C22" t="s">
        <v>6006</v>
      </c>
      <c r="F22" s="3">
        <v>20</v>
      </c>
      <c r="G22" s="50" t="s">
        <v>5571</v>
      </c>
      <c r="H22" t="s">
        <v>5961</v>
      </c>
    </row>
    <row r="23" spans="1:8" x14ac:dyDescent="0.35">
      <c r="A23" s="3">
        <v>12</v>
      </c>
      <c r="B23" t="s">
        <v>5854</v>
      </c>
      <c r="C23" t="s">
        <v>6004</v>
      </c>
      <c r="F23" s="3">
        <v>25</v>
      </c>
      <c r="G23" t="s">
        <v>5726</v>
      </c>
      <c r="H23" t="s">
        <v>5953</v>
      </c>
    </row>
    <row r="24" spans="1:8" x14ac:dyDescent="0.35">
      <c r="A24" s="3">
        <v>12</v>
      </c>
      <c r="B24" t="s">
        <v>5854</v>
      </c>
      <c r="C24" t="s">
        <v>6005</v>
      </c>
      <c r="F24" s="3"/>
    </row>
    <row r="25" spans="1:8" x14ac:dyDescent="0.35">
      <c r="A25" s="3">
        <v>12</v>
      </c>
      <c r="B25" t="s">
        <v>5854</v>
      </c>
      <c r="C25" t="s">
        <v>6007</v>
      </c>
      <c r="F25" s="3"/>
    </row>
    <row r="26" spans="1:8" x14ac:dyDescent="0.35">
      <c r="A26" s="3">
        <v>12</v>
      </c>
      <c r="B26" t="s">
        <v>5854</v>
      </c>
      <c r="C26" t="s">
        <v>6009</v>
      </c>
      <c r="F26" s="3"/>
    </row>
    <row r="27" spans="1:8" x14ac:dyDescent="0.35">
      <c r="A27" s="3">
        <v>12</v>
      </c>
      <c r="B27" t="s">
        <v>5855</v>
      </c>
      <c r="C27" t="s">
        <v>6008</v>
      </c>
      <c r="F27" s="3">
        <v>27</v>
      </c>
      <c r="G27" t="s">
        <v>5706</v>
      </c>
      <c r="H27" t="s">
        <v>5953</v>
      </c>
    </row>
    <row r="28" spans="1:8" x14ac:dyDescent="0.35">
      <c r="A28" s="3">
        <v>12</v>
      </c>
      <c r="B28" t="s">
        <v>5855</v>
      </c>
      <c r="C28" t="s">
        <v>6010</v>
      </c>
      <c r="F28" s="3"/>
    </row>
    <row r="29" spans="1:8" x14ac:dyDescent="0.35">
      <c r="A29" s="3">
        <v>12</v>
      </c>
      <c r="B29" t="s">
        <v>5855</v>
      </c>
      <c r="C29" t="s">
        <v>6011</v>
      </c>
      <c r="F29" s="3"/>
    </row>
    <row r="30" spans="1:8" x14ac:dyDescent="0.35">
      <c r="A30" s="3">
        <v>13</v>
      </c>
      <c r="B30" t="s">
        <v>6012</v>
      </c>
      <c r="C30" t="s">
        <v>6013</v>
      </c>
      <c r="F30" s="3">
        <v>28</v>
      </c>
      <c r="G30" s="29" t="s">
        <v>5580</v>
      </c>
      <c r="H30" t="s">
        <v>5962</v>
      </c>
    </row>
    <row r="31" spans="1:8" x14ac:dyDescent="0.35">
      <c r="A31" s="3">
        <v>13</v>
      </c>
      <c r="B31" t="s">
        <v>6012</v>
      </c>
      <c r="C31" t="s">
        <v>6014</v>
      </c>
      <c r="F31" s="3"/>
      <c r="G31" s="29"/>
    </row>
    <row r="32" spans="1:8" x14ac:dyDescent="0.35">
      <c r="A32" s="3">
        <v>13</v>
      </c>
      <c r="B32" t="s">
        <v>6012</v>
      </c>
      <c r="C32" t="s">
        <v>6015</v>
      </c>
      <c r="F32" s="3"/>
      <c r="G32" s="29"/>
    </row>
    <row r="33" spans="1:8" x14ac:dyDescent="0.35">
      <c r="A33" s="3">
        <v>14</v>
      </c>
      <c r="B33" t="s">
        <v>5904</v>
      </c>
      <c r="C33" t="s">
        <v>6016</v>
      </c>
      <c r="F33" s="3">
        <v>29</v>
      </c>
      <c r="G33" t="s">
        <v>5711</v>
      </c>
      <c r="H33" t="s">
        <v>5963</v>
      </c>
    </row>
    <row r="34" spans="1:8" x14ac:dyDescent="0.35">
      <c r="A34" s="3">
        <v>15</v>
      </c>
      <c r="B34" s="45" t="s">
        <v>5926</v>
      </c>
      <c r="C34" t="s">
        <v>6017</v>
      </c>
      <c r="F34" s="3">
        <v>30</v>
      </c>
      <c r="G34" t="s">
        <v>5716</v>
      </c>
      <c r="H34" t="s">
        <v>5963</v>
      </c>
    </row>
    <row r="35" spans="1:8" x14ac:dyDescent="0.35">
      <c r="A35" s="3">
        <v>16</v>
      </c>
      <c r="B35" t="s">
        <v>5900</v>
      </c>
      <c r="C35" t="s">
        <v>5065</v>
      </c>
      <c r="D35" t="s">
        <v>6019</v>
      </c>
      <c r="F35" s="3"/>
    </row>
    <row r="36" spans="1:8" x14ac:dyDescent="0.35">
      <c r="A36">
        <v>17</v>
      </c>
      <c r="B36" t="s">
        <v>5912</v>
      </c>
      <c r="C36" s="68" t="s">
        <v>6000</v>
      </c>
      <c r="F36" s="3">
        <v>31</v>
      </c>
      <c r="G36" t="s">
        <v>5731</v>
      </c>
      <c r="H36" t="s">
        <v>5953</v>
      </c>
    </row>
    <row r="37" spans="1:8" x14ac:dyDescent="0.35">
      <c r="A37">
        <v>17</v>
      </c>
      <c r="B37" t="s">
        <v>5868</v>
      </c>
      <c r="C37" s="68" t="s">
        <v>6000</v>
      </c>
      <c r="F37" s="3">
        <v>32</v>
      </c>
      <c r="G37" t="s">
        <v>5721</v>
      </c>
      <c r="H37" t="s">
        <v>5964</v>
      </c>
    </row>
    <row r="38" spans="1:8" x14ac:dyDescent="0.35">
      <c r="A38">
        <v>17</v>
      </c>
      <c r="B38" t="s">
        <v>5881</v>
      </c>
      <c r="C38" s="68" t="s">
        <v>6000</v>
      </c>
      <c r="F38" s="3">
        <v>33</v>
      </c>
      <c r="G38" t="s">
        <v>5791</v>
      </c>
      <c r="H38" t="s">
        <v>5965</v>
      </c>
    </row>
    <row r="39" spans="1:8" x14ac:dyDescent="0.35">
      <c r="A39">
        <v>17</v>
      </c>
      <c r="B39" t="s">
        <v>5872</v>
      </c>
      <c r="C39" s="68" t="s">
        <v>6000</v>
      </c>
      <c r="F39" s="3">
        <v>34</v>
      </c>
      <c r="G39" s="36" t="s">
        <v>5736</v>
      </c>
      <c r="H39" t="s">
        <v>5953</v>
      </c>
    </row>
    <row r="40" spans="1:8" x14ac:dyDescent="0.35">
      <c r="A40">
        <v>17</v>
      </c>
      <c r="B40" t="s">
        <v>5913</v>
      </c>
      <c r="C40" s="68" t="s">
        <v>6000</v>
      </c>
      <c r="F40" s="3">
        <v>36</v>
      </c>
      <c r="G40" s="50" t="s">
        <v>5756</v>
      </c>
      <c r="H40" t="s">
        <v>5966</v>
      </c>
    </row>
    <row r="41" spans="1:8" x14ac:dyDescent="0.35">
      <c r="A41">
        <v>17</v>
      </c>
      <c r="B41" t="s">
        <v>5914</v>
      </c>
      <c r="C41" s="68" t="s">
        <v>6000</v>
      </c>
      <c r="F41" s="3">
        <v>38</v>
      </c>
      <c r="G41" t="s">
        <v>5641</v>
      </c>
      <c r="H41" t="s">
        <v>5967</v>
      </c>
    </row>
    <row r="42" spans="1:8" x14ac:dyDescent="0.35">
      <c r="A42">
        <v>17</v>
      </c>
      <c r="B42" t="s">
        <v>5875</v>
      </c>
      <c r="C42" s="68" t="s">
        <v>6000</v>
      </c>
      <c r="F42" s="3">
        <v>39</v>
      </c>
      <c r="G42" t="s">
        <v>5616</v>
      </c>
      <c r="H42" t="s">
        <v>5957</v>
      </c>
    </row>
    <row r="43" spans="1:8" x14ac:dyDescent="0.35">
      <c r="A43">
        <v>17</v>
      </c>
      <c r="B43" t="s">
        <v>5876</v>
      </c>
      <c r="C43" s="68" t="s">
        <v>6000</v>
      </c>
      <c r="F43" s="3">
        <v>40</v>
      </c>
      <c r="G43" t="s">
        <v>5696</v>
      </c>
      <c r="H43" t="s">
        <v>5106</v>
      </c>
    </row>
    <row r="44" spans="1:8" x14ac:dyDescent="0.35">
      <c r="A44">
        <v>17</v>
      </c>
      <c r="B44" t="s">
        <v>5079</v>
      </c>
      <c r="C44" s="68" t="s">
        <v>6000</v>
      </c>
      <c r="F44" s="26">
        <v>41</v>
      </c>
      <c r="G44" s="28"/>
    </row>
    <row r="45" spans="1:8" x14ac:dyDescent="0.35">
      <c r="A45">
        <v>17</v>
      </c>
      <c r="B45" t="s">
        <v>5127</v>
      </c>
      <c r="C45" s="68" t="s">
        <v>6000</v>
      </c>
      <c r="F45" s="3">
        <v>42</v>
      </c>
      <c r="G45" s="29" t="s">
        <v>5600</v>
      </c>
      <c r="H45" t="s">
        <v>5968</v>
      </c>
    </row>
    <row r="46" spans="1:8" x14ac:dyDescent="0.35">
      <c r="A46">
        <v>17</v>
      </c>
      <c r="B46" t="s">
        <v>5885</v>
      </c>
      <c r="C46" s="68" t="s">
        <v>6000</v>
      </c>
      <c r="F46" s="3">
        <v>43</v>
      </c>
      <c r="G46" s="50" t="s">
        <v>5761</v>
      </c>
      <c r="H46" t="s">
        <v>5969</v>
      </c>
    </row>
    <row r="47" spans="1:8" x14ac:dyDescent="0.35">
      <c r="A47">
        <v>17</v>
      </c>
      <c r="B47" t="s">
        <v>5886</v>
      </c>
      <c r="C47" s="68" t="s">
        <v>6000</v>
      </c>
      <c r="F47" s="3">
        <v>44</v>
      </c>
      <c r="G47" t="s">
        <v>5686</v>
      </c>
      <c r="H47" t="s">
        <v>5957</v>
      </c>
    </row>
    <row r="48" spans="1:8" x14ac:dyDescent="0.35">
      <c r="A48">
        <v>17</v>
      </c>
      <c r="B48" t="s">
        <v>5887</v>
      </c>
      <c r="C48" s="68" t="s">
        <v>6000</v>
      </c>
      <c r="F48" s="3">
        <v>45</v>
      </c>
      <c r="G48" s="29" t="s">
        <v>5578</v>
      </c>
      <c r="H48" t="s">
        <v>5953</v>
      </c>
    </row>
    <row r="49" spans="1:8" x14ac:dyDescent="0.35">
      <c r="A49">
        <v>17</v>
      </c>
      <c r="B49" t="s">
        <v>5910</v>
      </c>
      <c r="C49" s="68" t="s">
        <v>6000</v>
      </c>
      <c r="F49" s="3">
        <v>46</v>
      </c>
      <c r="G49" t="s">
        <v>5793</v>
      </c>
      <c r="H49" t="s">
        <v>5970</v>
      </c>
    </row>
    <row r="50" spans="1:8" x14ac:dyDescent="0.35">
      <c r="A50">
        <v>17</v>
      </c>
      <c r="B50" t="s">
        <v>195</v>
      </c>
      <c r="C50" s="68" t="s">
        <v>6000</v>
      </c>
      <c r="F50" s="3">
        <v>48</v>
      </c>
      <c r="G50" t="s">
        <v>5621</v>
      </c>
      <c r="H50" t="s">
        <v>5971</v>
      </c>
    </row>
    <row r="51" spans="1:8" x14ac:dyDescent="0.35">
      <c r="A51">
        <v>17</v>
      </c>
      <c r="B51" t="s">
        <v>5890</v>
      </c>
      <c r="C51" s="68" t="s">
        <v>6000</v>
      </c>
      <c r="F51" s="3">
        <v>49</v>
      </c>
      <c r="G51" s="50" t="s">
        <v>5751</v>
      </c>
      <c r="H51" t="s">
        <v>5972</v>
      </c>
    </row>
    <row r="52" spans="1:8" x14ac:dyDescent="0.35">
      <c r="A52" s="3">
        <v>18</v>
      </c>
      <c r="B52" t="s">
        <v>5079</v>
      </c>
      <c r="C52" s="68" t="s">
        <v>5960</v>
      </c>
      <c r="D52" s="68" t="s">
        <v>6057</v>
      </c>
      <c r="F52" s="3">
        <v>50</v>
      </c>
      <c r="G52" s="36" t="s">
        <v>5746</v>
      </c>
      <c r="H52" t="s">
        <v>5957</v>
      </c>
    </row>
    <row r="53" spans="1:8" x14ac:dyDescent="0.35">
      <c r="A53" s="3">
        <v>19</v>
      </c>
      <c r="B53" t="s">
        <v>5908</v>
      </c>
      <c r="C53" s="68" t="s">
        <v>6058</v>
      </c>
      <c r="F53" s="38">
        <v>51</v>
      </c>
      <c r="G53" t="s">
        <v>5944</v>
      </c>
      <c r="H53" t="s">
        <v>5957</v>
      </c>
    </row>
    <row r="54" spans="1:8" x14ac:dyDescent="0.35">
      <c r="A54" s="3">
        <v>19</v>
      </c>
      <c r="B54" t="s">
        <v>5880</v>
      </c>
      <c r="C54" s="68" t="s">
        <v>6058</v>
      </c>
      <c r="F54" s="3">
        <v>52</v>
      </c>
      <c r="G54" t="s">
        <v>5626</v>
      </c>
      <c r="H54" t="s">
        <v>5973</v>
      </c>
    </row>
    <row r="55" spans="1:8" x14ac:dyDescent="0.35">
      <c r="A55" s="3">
        <v>19</v>
      </c>
      <c r="B55" t="s">
        <v>5909</v>
      </c>
      <c r="C55" s="68" t="s">
        <v>6058</v>
      </c>
      <c r="F55" s="3">
        <v>54</v>
      </c>
      <c r="G55" t="s">
        <v>5631</v>
      </c>
      <c r="H55" t="s">
        <v>5974</v>
      </c>
    </row>
    <row r="56" spans="1:8" x14ac:dyDescent="0.35">
      <c r="A56" s="3">
        <v>20</v>
      </c>
      <c r="B56" t="s">
        <v>5910</v>
      </c>
      <c r="C56" t="s">
        <v>6059</v>
      </c>
      <c r="F56" s="3">
        <v>55</v>
      </c>
      <c r="G56" t="s">
        <v>5701</v>
      </c>
      <c r="H56" t="s">
        <v>5953</v>
      </c>
    </row>
    <row r="57" spans="1:8" x14ac:dyDescent="0.35">
      <c r="A57" s="3">
        <v>20</v>
      </c>
      <c r="B57" t="s">
        <v>5910</v>
      </c>
      <c r="C57" t="s">
        <v>6060</v>
      </c>
      <c r="F57" s="26">
        <v>56</v>
      </c>
      <c r="G57" s="28"/>
    </row>
    <row r="58" spans="1:8" x14ac:dyDescent="0.35">
      <c r="A58" s="3"/>
      <c r="C58" t="s">
        <v>6283</v>
      </c>
      <c r="F58" s="26"/>
      <c r="G58" s="28"/>
    </row>
    <row r="59" spans="1:8" x14ac:dyDescent="0.35">
      <c r="A59" s="3"/>
      <c r="C59" t="s">
        <v>6284</v>
      </c>
      <c r="F59" s="26"/>
      <c r="G59" s="28"/>
    </row>
    <row r="60" spans="1:8" x14ac:dyDescent="0.35">
      <c r="A60" s="3">
        <v>23</v>
      </c>
      <c r="B60" t="s">
        <v>5900</v>
      </c>
      <c r="F60" s="26"/>
      <c r="G60" s="28"/>
    </row>
    <row r="61" spans="1:8" x14ac:dyDescent="0.35">
      <c r="A61" s="3">
        <v>25</v>
      </c>
      <c r="B61" t="s">
        <v>5085</v>
      </c>
      <c r="C61" s="68" t="s">
        <v>6061</v>
      </c>
      <c r="F61" s="3">
        <v>57</v>
      </c>
      <c r="G61" s="50" t="s">
        <v>5573</v>
      </c>
      <c r="H61" t="s">
        <v>5975</v>
      </c>
    </row>
    <row r="62" spans="1:8" x14ac:dyDescent="0.35">
      <c r="A62" s="3">
        <v>25</v>
      </c>
      <c r="B62" t="s">
        <v>5085</v>
      </c>
      <c r="C62" s="68" t="s">
        <v>5982</v>
      </c>
      <c r="F62" s="3">
        <v>59</v>
      </c>
      <c r="G62" t="s">
        <v>5601</v>
      </c>
      <c r="H62" t="s">
        <v>5976</v>
      </c>
    </row>
    <row r="63" spans="1:8" x14ac:dyDescent="0.35">
      <c r="A63" s="3">
        <v>27</v>
      </c>
      <c r="B63" t="s">
        <v>5911</v>
      </c>
      <c r="C63" s="68" t="s">
        <v>6062</v>
      </c>
      <c r="F63" s="3"/>
    </row>
    <row r="64" spans="1:8" x14ac:dyDescent="0.35">
      <c r="A64" s="3">
        <v>28</v>
      </c>
      <c r="B64" t="s">
        <v>5900</v>
      </c>
      <c r="C64" s="68" t="s">
        <v>5995</v>
      </c>
      <c r="F64" s="3">
        <v>60</v>
      </c>
      <c r="G64" t="s">
        <v>5681</v>
      </c>
      <c r="H64" t="s">
        <v>5977</v>
      </c>
    </row>
    <row r="65" spans="1:8" x14ac:dyDescent="0.35">
      <c r="A65" s="3">
        <v>29</v>
      </c>
      <c r="B65" t="s">
        <v>5912</v>
      </c>
      <c r="C65" s="68" t="s">
        <v>6063</v>
      </c>
      <c r="F65" s="3">
        <v>66</v>
      </c>
      <c r="G65" t="s">
        <v>5691</v>
      </c>
    </row>
    <row r="66" spans="1:8" x14ac:dyDescent="0.35">
      <c r="A66" s="3">
        <v>30</v>
      </c>
      <c r="B66" t="s">
        <v>5912</v>
      </c>
      <c r="C66" s="68" t="s">
        <v>6063</v>
      </c>
      <c r="F66" s="3">
        <v>122</v>
      </c>
      <c r="G66" t="s">
        <v>5636</v>
      </c>
      <c r="H66" t="s">
        <v>5978</v>
      </c>
    </row>
    <row r="67" spans="1:8" x14ac:dyDescent="0.35">
      <c r="A67" s="3">
        <v>31</v>
      </c>
      <c r="B67" t="s">
        <v>5863</v>
      </c>
      <c r="C67" s="68" t="s">
        <v>6064</v>
      </c>
      <c r="D67" s="68" t="s">
        <v>6065</v>
      </c>
      <c r="F67" s="3">
        <v>1161</v>
      </c>
      <c r="G67" t="s">
        <v>5661</v>
      </c>
      <c r="H67" t="s">
        <v>5957</v>
      </c>
    </row>
    <row r="68" spans="1:8" x14ac:dyDescent="0.35">
      <c r="A68" s="3">
        <v>32</v>
      </c>
      <c r="B68" t="s">
        <v>5900</v>
      </c>
      <c r="C68" s="68" t="s">
        <v>6066</v>
      </c>
      <c r="D68" s="68" t="s">
        <v>6067</v>
      </c>
      <c r="F68" s="3">
        <v>1254</v>
      </c>
      <c r="G68" t="s">
        <v>5666</v>
      </c>
      <c r="H68" t="s">
        <v>5979</v>
      </c>
    </row>
    <row r="69" spans="1:8" x14ac:dyDescent="0.35">
      <c r="A69" s="3">
        <v>33</v>
      </c>
      <c r="B69" t="s">
        <v>5914</v>
      </c>
      <c r="C69" s="69" t="s">
        <v>6068</v>
      </c>
      <c r="F69" s="3">
        <v>14</v>
      </c>
      <c r="G69" t="s">
        <v>5797</v>
      </c>
      <c r="H69" t="s">
        <v>5980</v>
      </c>
    </row>
    <row r="70" spans="1:8" x14ac:dyDescent="0.35">
      <c r="A70" s="3">
        <v>34</v>
      </c>
      <c r="B70" t="s">
        <v>5098</v>
      </c>
      <c r="C70" s="69" t="s">
        <v>6070</v>
      </c>
      <c r="D70" t="s">
        <v>6069</v>
      </c>
      <c r="F70" s="3">
        <v>15</v>
      </c>
      <c r="G70" t="s">
        <v>5802</v>
      </c>
      <c r="H70" t="s">
        <v>5981</v>
      </c>
    </row>
    <row r="71" spans="1:8" x14ac:dyDescent="0.35">
      <c r="A71" s="3">
        <v>36</v>
      </c>
      <c r="B71" t="s">
        <v>5900</v>
      </c>
      <c r="C71" t="s">
        <v>6071</v>
      </c>
      <c r="F71" s="3">
        <v>16</v>
      </c>
      <c r="G71" t="s">
        <v>5807</v>
      </c>
    </row>
    <row r="72" spans="1:8" x14ac:dyDescent="0.35">
      <c r="A72" s="3">
        <v>36</v>
      </c>
      <c r="B72" t="s">
        <v>5900</v>
      </c>
      <c r="C72" t="s">
        <v>5996</v>
      </c>
      <c r="F72" s="26">
        <v>21</v>
      </c>
      <c r="G72" s="28"/>
    </row>
    <row r="73" spans="1:8" x14ac:dyDescent="0.35">
      <c r="A73" s="3">
        <v>36</v>
      </c>
      <c r="B73" t="s">
        <v>5888</v>
      </c>
      <c r="C73" t="s">
        <v>6073</v>
      </c>
      <c r="F73" s="3">
        <v>23</v>
      </c>
      <c r="G73" t="s">
        <v>5812</v>
      </c>
      <c r="H73" t="s">
        <v>5982</v>
      </c>
    </row>
    <row r="74" spans="1:8" x14ac:dyDescent="0.35">
      <c r="A74" s="3">
        <v>36</v>
      </c>
      <c r="B74" t="s">
        <v>5903</v>
      </c>
      <c r="C74" t="s">
        <v>6072</v>
      </c>
      <c r="F74" s="3"/>
    </row>
    <row r="75" spans="1:8" x14ac:dyDescent="0.35">
      <c r="A75" s="3">
        <v>38</v>
      </c>
      <c r="B75" t="s">
        <v>5900</v>
      </c>
      <c r="C75" t="s">
        <v>6074</v>
      </c>
      <c r="F75" s="3">
        <v>58</v>
      </c>
      <c r="G75" t="s">
        <v>5817</v>
      </c>
      <c r="H75" t="s">
        <v>5957</v>
      </c>
    </row>
    <row r="76" spans="1:8" x14ac:dyDescent="0.35">
      <c r="A76" s="3">
        <v>39</v>
      </c>
      <c r="B76" t="s">
        <v>5878</v>
      </c>
      <c r="C76" t="s">
        <v>6075</v>
      </c>
      <c r="F76" s="3">
        <v>62</v>
      </c>
      <c r="G76" t="s">
        <v>5822</v>
      </c>
      <c r="H76" t="s">
        <v>5953</v>
      </c>
    </row>
    <row r="77" spans="1:8" x14ac:dyDescent="0.35">
      <c r="A77" s="3">
        <v>39</v>
      </c>
      <c r="B77" t="s">
        <v>5912</v>
      </c>
      <c r="C77" t="s">
        <v>6075</v>
      </c>
      <c r="F77" s="3">
        <v>63</v>
      </c>
      <c r="G77" t="s">
        <v>5824</v>
      </c>
      <c r="H77" t="s">
        <v>5952</v>
      </c>
    </row>
    <row r="78" spans="1:8" x14ac:dyDescent="0.35">
      <c r="A78" s="3">
        <v>39</v>
      </c>
      <c r="B78" t="s">
        <v>5874</v>
      </c>
      <c r="C78" t="s">
        <v>6075</v>
      </c>
      <c r="F78" s="3">
        <v>165</v>
      </c>
      <c r="G78" t="s">
        <v>5826</v>
      </c>
      <c r="H78" t="s">
        <v>5983</v>
      </c>
    </row>
    <row r="79" spans="1:8" x14ac:dyDescent="0.35">
      <c r="A79" s="3">
        <v>39</v>
      </c>
      <c r="B79" t="s">
        <v>5868</v>
      </c>
      <c r="C79" t="s">
        <v>6075</v>
      </c>
      <c r="F79" s="3">
        <v>182</v>
      </c>
      <c r="G79" t="s">
        <v>5831</v>
      </c>
      <c r="H79" t="s">
        <v>5984</v>
      </c>
    </row>
    <row r="80" spans="1:8" x14ac:dyDescent="0.35">
      <c r="A80" s="3">
        <v>39</v>
      </c>
      <c r="B80" t="s">
        <v>5869</v>
      </c>
      <c r="C80" t="s">
        <v>6075</v>
      </c>
      <c r="F80" s="3">
        <v>1058</v>
      </c>
      <c r="G80" t="s">
        <v>5836</v>
      </c>
      <c r="H80" t="s">
        <v>5985</v>
      </c>
    </row>
    <row r="81" spans="1:8" x14ac:dyDescent="0.35">
      <c r="A81" s="3">
        <v>39</v>
      </c>
      <c r="B81" t="s">
        <v>5904</v>
      </c>
      <c r="C81" t="s">
        <v>6075</v>
      </c>
      <c r="F81" s="3">
        <v>1176</v>
      </c>
      <c r="G81" t="s">
        <v>5841</v>
      </c>
      <c r="H81" t="s">
        <v>5953</v>
      </c>
    </row>
    <row r="82" spans="1:8" x14ac:dyDescent="0.35">
      <c r="A82" s="3">
        <v>39</v>
      </c>
      <c r="B82" t="s">
        <v>5881</v>
      </c>
      <c r="C82" t="s">
        <v>6075</v>
      </c>
    </row>
    <row r="83" spans="1:8" x14ac:dyDescent="0.35">
      <c r="A83" s="3">
        <v>39</v>
      </c>
      <c r="B83" t="s">
        <v>5870</v>
      </c>
      <c r="C83" t="s">
        <v>6075</v>
      </c>
    </row>
    <row r="84" spans="1:8" x14ac:dyDescent="0.35">
      <c r="A84" s="3">
        <v>39</v>
      </c>
      <c r="B84" t="s">
        <v>5872</v>
      </c>
      <c r="C84" t="s">
        <v>6075</v>
      </c>
    </row>
    <row r="85" spans="1:8" x14ac:dyDescent="0.35">
      <c r="A85" s="3">
        <v>39</v>
      </c>
      <c r="B85" t="s">
        <v>5913</v>
      </c>
      <c r="C85" t="s">
        <v>6075</v>
      </c>
    </row>
    <row r="86" spans="1:8" x14ac:dyDescent="0.35">
      <c r="A86" s="3">
        <v>39</v>
      </c>
      <c r="B86" t="s">
        <v>5900</v>
      </c>
      <c r="C86" t="s">
        <v>6075</v>
      </c>
    </row>
    <row r="87" spans="1:8" x14ac:dyDescent="0.35">
      <c r="A87" s="3">
        <v>39</v>
      </c>
      <c r="B87" t="s">
        <v>5873</v>
      </c>
      <c r="C87" t="s">
        <v>6075</v>
      </c>
    </row>
    <row r="88" spans="1:8" x14ac:dyDescent="0.35">
      <c r="A88" s="3">
        <v>39</v>
      </c>
      <c r="B88" t="s">
        <v>5914</v>
      </c>
      <c r="C88" t="s">
        <v>6075</v>
      </c>
    </row>
    <row r="89" spans="1:8" x14ac:dyDescent="0.35">
      <c r="A89" s="3">
        <v>39</v>
      </c>
      <c r="B89" t="s">
        <v>5875</v>
      </c>
      <c r="C89" t="s">
        <v>6075</v>
      </c>
    </row>
    <row r="90" spans="1:8" x14ac:dyDescent="0.35">
      <c r="A90" s="3">
        <v>39</v>
      </c>
      <c r="B90" t="s">
        <v>5876</v>
      </c>
      <c r="C90" t="s">
        <v>6075</v>
      </c>
    </row>
    <row r="91" spans="1:8" x14ac:dyDescent="0.35">
      <c r="A91" s="3">
        <v>39</v>
      </c>
      <c r="B91" t="s">
        <v>5877</v>
      </c>
      <c r="C91" t="s">
        <v>6075</v>
      </c>
    </row>
    <row r="92" spans="1:8" x14ac:dyDescent="0.35">
      <c r="A92" s="3">
        <v>39</v>
      </c>
      <c r="B92" t="s">
        <v>5079</v>
      </c>
      <c r="C92" t="s">
        <v>6075</v>
      </c>
    </row>
    <row r="93" spans="1:8" x14ac:dyDescent="0.35">
      <c r="A93" s="3">
        <v>39</v>
      </c>
      <c r="B93" t="s">
        <v>5085</v>
      </c>
      <c r="C93" t="s">
        <v>6075</v>
      </c>
    </row>
    <row r="94" spans="1:8" x14ac:dyDescent="0.35">
      <c r="A94" s="3">
        <v>39</v>
      </c>
      <c r="B94" t="s">
        <v>5879</v>
      </c>
      <c r="C94" t="s">
        <v>6075</v>
      </c>
    </row>
    <row r="95" spans="1:8" x14ac:dyDescent="0.35">
      <c r="A95" s="3">
        <v>39</v>
      </c>
      <c r="B95" t="s">
        <v>5880</v>
      </c>
      <c r="C95" t="s">
        <v>6075</v>
      </c>
    </row>
    <row r="96" spans="1:8" x14ac:dyDescent="0.35">
      <c r="A96" s="3">
        <v>39</v>
      </c>
      <c r="B96" t="s">
        <v>5882</v>
      </c>
      <c r="C96" t="s">
        <v>6075</v>
      </c>
    </row>
    <row r="97" spans="1:3" x14ac:dyDescent="0.35">
      <c r="A97" s="3">
        <v>39</v>
      </c>
      <c r="B97" t="s">
        <v>5141</v>
      </c>
      <c r="C97" t="s">
        <v>6075</v>
      </c>
    </row>
    <row r="98" spans="1:3" x14ac:dyDescent="0.35">
      <c r="A98" s="3">
        <v>39</v>
      </c>
      <c r="B98" t="s">
        <v>5127</v>
      </c>
      <c r="C98" t="s">
        <v>6075</v>
      </c>
    </row>
    <row r="99" spans="1:3" x14ac:dyDescent="0.35">
      <c r="A99" s="3">
        <v>39</v>
      </c>
      <c r="B99" t="s">
        <v>5898</v>
      </c>
      <c r="C99" t="s">
        <v>6075</v>
      </c>
    </row>
    <row r="100" spans="1:3" x14ac:dyDescent="0.35">
      <c r="A100" s="3">
        <v>39</v>
      </c>
      <c r="B100" t="s">
        <v>5902</v>
      </c>
      <c r="C100" t="s">
        <v>6075</v>
      </c>
    </row>
    <row r="101" spans="1:3" x14ac:dyDescent="0.35">
      <c r="A101" s="3">
        <v>39</v>
      </c>
      <c r="B101" t="s">
        <v>5883</v>
      </c>
      <c r="C101" t="s">
        <v>6075</v>
      </c>
    </row>
    <row r="102" spans="1:3" x14ac:dyDescent="0.35">
      <c r="A102" s="3">
        <v>39</v>
      </c>
      <c r="B102" t="s">
        <v>5884</v>
      </c>
      <c r="C102" t="s">
        <v>6075</v>
      </c>
    </row>
    <row r="103" spans="1:3" x14ac:dyDescent="0.35">
      <c r="A103" s="3">
        <v>39</v>
      </c>
      <c r="B103" t="s">
        <v>5885</v>
      </c>
      <c r="C103" t="s">
        <v>6075</v>
      </c>
    </row>
    <row r="104" spans="1:3" x14ac:dyDescent="0.35">
      <c r="A104" s="3">
        <v>39</v>
      </c>
      <c r="B104" t="s">
        <v>5871</v>
      </c>
      <c r="C104" t="s">
        <v>6075</v>
      </c>
    </row>
    <row r="105" spans="1:3" x14ac:dyDescent="0.35">
      <c r="A105" s="3">
        <v>39</v>
      </c>
      <c r="B105" t="s">
        <v>5886</v>
      </c>
      <c r="C105" t="s">
        <v>6075</v>
      </c>
    </row>
    <row r="106" spans="1:3" x14ac:dyDescent="0.35">
      <c r="A106" s="3">
        <v>39</v>
      </c>
      <c r="B106" t="s">
        <v>5887</v>
      </c>
      <c r="C106" t="s">
        <v>6075</v>
      </c>
    </row>
    <row r="107" spans="1:3" x14ac:dyDescent="0.35">
      <c r="A107" s="3">
        <v>39</v>
      </c>
      <c r="B107" t="s">
        <v>5888</v>
      </c>
      <c r="C107" t="s">
        <v>6075</v>
      </c>
    </row>
    <row r="108" spans="1:3" x14ac:dyDescent="0.35">
      <c r="A108" s="3">
        <v>39</v>
      </c>
      <c r="B108" t="s">
        <v>5903</v>
      </c>
      <c r="C108" t="s">
        <v>6075</v>
      </c>
    </row>
    <row r="109" spans="1:3" x14ac:dyDescent="0.35">
      <c r="A109" s="3">
        <v>39</v>
      </c>
      <c r="B109" t="s">
        <v>5889</v>
      </c>
      <c r="C109" t="s">
        <v>6075</v>
      </c>
    </row>
    <row r="110" spans="1:3" x14ac:dyDescent="0.35">
      <c r="A110" s="3">
        <v>39</v>
      </c>
      <c r="B110" t="s">
        <v>5910</v>
      </c>
      <c r="C110" t="s">
        <v>6075</v>
      </c>
    </row>
    <row r="111" spans="1:3" x14ac:dyDescent="0.35">
      <c r="A111" s="3">
        <v>39</v>
      </c>
      <c r="B111" t="s">
        <v>195</v>
      </c>
      <c r="C111" t="s">
        <v>6075</v>
      </c>
    </row>
    <row r="112" spans="1:3" x14ac:dyDescent="0.35">
      <c r="A112" s="3">
        <v>39</v>
      </c>
      <c r="B112" t="s">
        <v>5890</v>
      </c>
      <c r="C112" t="s">
        <v>6075</v>
      </c>
    </row>
    <row r="113" spans="1:4" x14ac:dyDescent="0.35">
      <c r="A113" s="3">
        <v>39</v>
      </c>
      <c r="B113" t="s">
        <v>5919</v>
      </c>
      <c r="C113" t="s">
        <v>6075</v>
      </c>
    </row>
    <row r="114" spans="1:4" x14ac:dyDescent="0.35">
      <c r="A114" s="3">
        <v>39</v>
      </c>
      <c r="B114" t="s">
        <v>5892</v>
      </c>
      <c r="C114" t="s">
        <v>6075</v>
      </c>
    </row>
    <row r="115" spans="1:4" x14ac:dyDescent="0.35">
      <c r="A115" s="3">
        <v>39</v>
      </c>
      <c r="B115" t="s">
        <v>5907</v>
      </c>
      <c r="C115" t="s">
        <v>6075</v>
      </c>
    </row>
    <row r="116" spans="1:4" x14ac:dyDescent="0.35">
      <c r="A116" s="3">
        <v>39</v>
      </c>
      <c r="B116" t="s">
        <v>5858</v>
      </c>
      <c r="C116" t="s">
        <v>6075</v>
      </c>
    </row>
    <row r="117" spans="1:4" x14ac:dyDescent="0.35">
      <c r="A117" s="3">
        <v>39</v>
      </c>
      <c r="B117" t="s">
        <v>5147</v>
      </c>
      <c r="C117" t="s">
        <v>6075</v>
      </c>
    </row>
    <row r="118" spans="1:4" x14ac:dyDescent="0.35">
      <c r="A118" s="3">
        <v>39</v>
      </c>
      <c r="B118" t="s">
        <v>5147</v>
      </c>
      <c r="C118" t="s">
        <v>6075</v>
      </c>
    </row>
    <row r="119" spans="1:4" x14ac:dyDescent="0.35">
      <c r="A119" s="3">
        <v>39</v>
      </c>
      <c r="B119" t="s">
        <v>5894</v>
      </c>
      <c r="C119" t="s">
        <v>6075</v>
      </c>
    </row>
    <row r="120" spans="1:4" x14ac:dyDescent="0.35">
      <c r="A120" s="3">
        <v>39</v>
      </c>
      <c r="B120" t="s">
        <v>5905</v>
      </c>
      <c r="C120" t="s">
        <v>6075</v>
      </c>
    </row>
    <row r="121" spans="1:4" x14ac:dyDescent="0.35">
      <c r="A121" s="3">
        <v>39</v>
      </c>
      <c r="B121" t="s">
        <v>5098</v>
      </c>
      <c r="C121" t="s">
        <v>6075</v>
      </c>
    </row>
    <row r="122" spans="1:4" x14ac:dyDescent="0.35">
      <c r="A122" s="3">
        <v>40</v>
      </c>
      <c r="B122" t="s">
        <v>5105</v>
      </c>
      <c r="C122" t="s">
        <v>5106</v>
      </c>
    </row>
    <row r="123" spans="1:4" x14ac:dyDescent="0.35">
      <c r="A123" s="3">
        <v>42</v>
      </c>
      <c r="B123" t="s">
        <v>5079</v>
      </c>
      <c r="C123" t="s">
        <v>6076</v>
      </c>
    </row>
    <row r="124" spans="1:4" x14ac:dyDescent="0.35">
      <c r="A124" s="3">
        <v>42</v>
      </c>
      <c r="B124" t="s">
        <v>5079</v>
      </c>
      <c r="C124" t="s">
        <v>6077</v>
      </c>
    </row>
    <row r="125" spans="1:4" x14ac:dyDescent="0.35">
      <c r="A125" s="3">
        <v>42</v>
      </c>
      <c r="B125" t="s">
        <v>5079</v>
      </c>
      <c r="C125" t="s">
        <v>6078</v>
      </c>
    </row>
    <row r="126" spans="1:4" x14ac:dyDescent="0.35">
      <c r="A126" s="3">
        <v>43</v>
      </c>
      <c r="B126" t="s">
        <v>5904</v>
      </c>
      <c r="C126" t="s">
        <v>6080</v>
      </c>
    </row>
    <row r="127" spans="1:4" x14ac:dyDescent="0.35">
      <c r="A127" s="3">
        <v>43</v>
      </c>
      <c r="B127" t="s">
        <v>5105</v>
      </c>
      <c r="C127" t="s">
        <v>6079</v>
      </c>
      <c r="D127" t="s">
        <v>6081</v>
      </c>
    </row>
    <row r="128" spans="1:4" x14ac:dyDescent="0.35">
      <c r="A128" s="3">
        <v>44</v>
      </c>
      <c r="B128" t="s">
        <v>5900</v>
      </c>
      <c r="C128" t="s">
        <v>6000</v>
      </c>
    </row>
    <row r="129" spans="1:4" x14ac:dyDescent="0.35">
      <c r="A129" s="3">
        <v>44</v>
      </c>
      <c r="B129" t="s">
        <v>5875</v>
      </c>
      <c r="C129" t="s">
        <v>6000</v>
      </c>
    </row>
    <row r="130" spans="1:4" x14ac:dyDescent="0.35">
      <c r="A130" s="3">
        <v>44</v>
      </c>
      <c r="B130" t="s">
        <v>5893</v>
      </c>
      <c r="C130" t="s">
        <v>6082</v>
      </c>
    </row>
    <row r="131" spans="1:4" x14ac:dyDescent="0.35">
      <c r="A131" s="3">
        <v>44</v>
      </c>
      <c r="B131" t="s">
        <v>5903</v>
      </c>
      <c r="C131" t="s">
        <v>6083</v>
      </c>
    </row>
    <row r="132" spans="1:4" x14ac:dyDescent="0.35">
      <c r="A132" s="3">
        <v>46</v>
      </c>
      <c r="B132" t="s">
        <v>5119</v>
      </c>
      <c r="C132" t="s">
        <v>6084</v>
      </c>
      <c r="D132" t="s">
        <v>6085</v>
      </c>
    </row>
    <row r="133" spans="1:4" x14ac:dyDescent="0.35">
      <c r="A133" s="3">
        <v>48</v>
      </c>
      <c r="B133" t="s">
        <v>5121</v>
      </c>
      <c r="C133" t="s">
        <v>6086</v>
      </c>
      <c r="D133" t="s">
        <v>6087</v>
      </c>
    </row>
    <row r="134" spans="1:4" x14ac:dyDescent="0.35">
      <c r="A134" s="3">
        <v>49</v>
      </c>
      <c r="B134" t="s">
        <v>5124</v>
      </c>
      <c r="C134" t="s">
        <v>6089</v>
      </c>
      <c r="D134" t="s">
        <v>6088</v>
      </c>
    </row>
    <row r="135" spans="1:4" x14ac:dyDescent="0.35">
      <c r="A135" s="3">
        <v>50</v>
      </c>
      <c r="B135" t="s">
        <v>5878</v>
      </c>
      <c r="C135" t="s">
        <v>6001</v>
      </c>
    </row>
    <row r="136" spans="1:4" x14ac:dyDescent="0.35">
      <c r="A136" s="3">
        <v>50</v>
      </c>
      <c r="B136" t="s">
        <v>5875</v>
      </c>
      <c r="C136" t="s">
        <v>6001</v>
      </c>
    </row>
    <row r="137" spans="1:4" x14ac:dyDescent="0.35">
      <c r="A137" s="3">
        <v>50</v>
      </c>
      <c r="B137" t="s">
        <v>5079</v>
      </c>
      <c r="C137" t="s">
        <v>6001</v>
      </c>
    </row>
    <row r="138" spans="1:4" x14ac:dyDescent="0.35">
      <c r="A138" s="3">
        <v>50</v>
      </c>
      <c r="B138" t="s">
        <v>5895</v>
      </c>
      <c r="C138" t="s">
        <v>6001</v>
      </c>
    </row>
    <row r="139" spans="1:4" x14ac:dyDescent="0.35">
      <c r="A139" s="3">
        <v>50</v>
      </c>
      <c r="B139" t="s">
        <v>5883</v>
      </c>
      <c r="C139" t="s">
        <v>6001</v>
      </c>
    </row>
    <row r="140" spans="1:4" x14ac:dyDescent="0.35">
      <c r="A140" s="3">
        <v>50</v>
      </c>
      <c r="B140" t="s">
        <v>5884</v>
      </c>
      <c r="C140" t="s">
        <v>6001</v>
      </c>
    </row>
    <row r="141" spans="1:4" x14ac:dyDescent="0.35">
      <c r="A141" s="3">
        <v>50</v>
      </c>
      <c r="B141" t="s">
        <v>5886</v>
      </c>
      <c r="C141" t="s">
        <v>6001</v>
      </c>
    </row>
    <row r="142" spans="1:4" x14ac:dyDescent="0.35">
      <c r="A142" s="3">
        <v>50</v>
      </c>
      <c r="B142" t="s">
        <v>5888</v>
      </c>
      <c r="C142" t="s">
        <v>6001</v>
      </c>
    </row>
    <row r="143" spans="1:4" x14ac:dyDescent="0.35">
      <c r="A143" s="3">
        <v>50</v>
      </c>
      <c r="B143" t="s">
        <v>5903</v>
      </c>
      <c r="C143" t="s">
        <v>6001</v>
      </c>
    </row>
    <row r="144" spans="1:4" x14ac:dyDescent="0.35">
      <c r="A144" s="3">
        <v>52</v>
      </c>
      <c r="B144" t="s">
        <v>5874</v>
      </c>
      <c r="C144" t="s">
        <v>6075</v>
      </c>
    </row>
    <row r="145" spans="1:4" x14ac:dyDescent="0.35">
      <c r="A145" s="3">
        <v>52</v>
      </c>
      <c r="B145" t="s">
        <v>5900</v>
      </c>
      <c r="C145" t="s">
        <v>6075</v>
      </c>
    </row>
    <row r="146" spans="1:4" x14ac:dyDescent="0.35">
      <c r="A146" s="3">
        <v>52</v>
      </c>
      <c r="B146" t="s">
        <v>5900</v>
      </c>
      <c r="C146" t="s">
        <v>6071</v>
      </c>
    </row>
    <row r="147" spans="1:4" x14ac:dyDescent="0.35">
      <c r="A147" s="3">
        <v>52</v>
      </c>
      <c r="B147" t="s">
        <v>5875</v>
      </c>
      <c r="C147" t="s">
        <v>6090</v>
      </c>
    </row>
    <row r="148" spans="1:4" x14ac:dyDescent="0.35">
      <c r="A148" s="3">
        <v>52</v>
      </c>
      <c r="B148" t="s">
        <v>5882</v>
      </c>
      <c r="C148" t="s">
        <v>6075</v>
      </c>
    </row>
    <row r="149" spans="1:4" x14ac:dyDescent="0.35">
      <c r="A149" s="3">
        <v>52</v>
      </c>
      <c r="B149" t="s">
        <v>5919</v>
      </c>
      <c r="C149" t="s">
        <v>6091</v>
      </c>
    </row>
    <row r="150" spans="1:4" x14ac:dyDescent="0.35">
      <c r="A150" s="3">
        <v>54</v>
      </c>
      <c r="B150" t="s">
        <v>5914</v>
      </c>
      <c r="C150" t="s">
        <v>6068</v>
      </c>
    </row>
    <row r="151" spans="1:4" x14ac:dyDescent="0.35">
      <c r="A151" s="3">
        <v>55</v>
      </c>
      <c r="B151" t="s">
        <v>5919</v>
      </c>
      <c r="C151" t="s">
        <v>5065</v>
      </c>
    </row>
    <row r="152" spans="1:4" x14ac:dyDescent="0.35">
      <c r="A152" s="3">
        <v>55</v>
      </c>
      <c r="B152" t="s">
        <v>5147</v>
      </c>
      <c r="C152" t="s">
        <v>5065</v>
      </c>
    </row>
    <row r="153" spans="1:4" x14ac:dyDescent="0.35">
      <c r="A153" s="3">
        <v>55</v>
      </c>
      <c r="B153" t="s">
        <v>5894</v>
      </c>
      <c r="C153" t="s">
        <v>5065</v>
      </c>
    </row>
    <row r="154" spans="1:4" x14ac:dyDescent="0.35">
      <c r="A154" s="3">
        <v>57</v>
      </c>
      <c r="B154" t="s">
        <v>5889</v>
      </c>
      <c r="C154" t="s">
        <v>6092</v>
      </c>
      <c r="D154" t="s">
        <v>6093</v>
      </c>
    </row>
    <row r="155" spans="1:4" x14ac:dyDescent="0.35">
      <c r="A155" s="3">
        <v>58</v>
      </c>
      <c r="B155" t="s">
        <v>5912</v>
      </c>
      <c r="C155" t="s">
        <v>6097</v>
      </c>
    </row>
    <row r="156" spans="1:4" x14ac:dyDescent="0.35">
      <c r="A156" s="3">
        <v>58</v>
      </c>
      <c r="B156" t="s">
        <v>5900</v>
      </c>
      <c r="C156" t="s">
        <v>6094</v>
      </c>
    </row>
    <row r="157" spans="1:4" x14ac:dyDescent="0.35">
      <c r="A157" s="3">
        <v>58</v>
      </c>
      <c r="B157" t="s">
        <v>5900</v>
      </c>
      <c r="C157" t="s">
        <v>6098</v>
      </c>
    </row>
    <row r="158" spans="1:4" x14ac:dyDescent="0.35">
      <c r="A158" s="3">
        <v>58</v>
      </c>
      <c r="B158" t="s">
        <v>5876</v>
      </c>
      <c r="C158" t="s">
        <v>6097</v>
      </c>
    </row>
    <row r="159" spans="1:4" x14ac:dyDescent="0.35">
      <c r="A159" s="3">
        <v>58</v>
      </c>
      <c r="B159" t="s">
        <v>5079</v>
      </c>
      <c r="C159" t="s">
        <v>6094</v>
      </c>
    </row>
    <row r="160" spans="1:4" x14ac:dyDescent="0.35">
      <c r="A160" s="3">
        <v>58</v>
      </c>
      <c r="B160" t="s">
        <v>5880</v>
      </c>
      <c r="C160" t="s">
        <v>6094</v>
      </c>
    </row>
    <row r="161" spans="1:4" x14ac:dyDescent="0.35">
      <c r="A161" s="3">
        <v>58</v>
      </c>
      <c r="B161" t="s">
        <v>195</v>
      </c>
      <c r="C161" t="s">
        <v>6097</v>
      </c>
    </row>
    <row r="162" spans="1:4" x14ac:dyDescent="0.35">
      <c r="A162" s="3">
        <v>58</v>
      </c>
      <c r="B162" t="s">
        <v>5890</v>
      </c>
      <c r="C162" t="s">
        <v>6095</v>
      </c>
      <c r="D162" t="s">
        <v>6096</v>
      </c>
    </row>
    <row r="163" spans="1:4" x14ac:dyDescent="0.35">
      <c r="A163" s="3">
        <v>59</v>
      </c>
      <c r="B163" t="s">
        <v>5900</v>
      </c>
      <c r="C163" t="s">
        <v>5995</v>
      </c>
      <c r="D163" t="s">
        <v>6099</v>
      </c>
    </row>
    <row r="164" spans="1:4" x14ac:dyDescent="0.35">
      <c r="A164" s="3">
        <v>60</v>
      </c>
      <c r="B164" t="s">
        <v>5896</v>
      </c>
      <c r="C164" t="s">
        <v>5977</v>
      </c>
      <c r="D164" t="s">
        <v>6100</v>
      </c>
    </row>
    <row r="165" spans="1:4" x14ac:dyDescent="0.35">
      <c r="A165" s="3">
        <v>62</v>
      </c>
      <c r="B165" t="s">
        <v>5141</v>
      </c>
      <c r="C165" t="s">
        <v>5065</v>
      </c>
    </row>
    <row r="166" spans="1:4" x14ac:dyDescent="0.35">
      <c r="A166" s="3">
        <v>63</v>
      </c>
      <c r="B166" t="s">
        <v>5900</v>
      </c>
      <c r="C166" t="s">
        <v>6101</v>
      </c>
    </row>
    <row r="167" spans="1:4" x14ac:dyDescent="0.35">
      <c r="A167" s="3">
        <v>66</v>
      </c>
      <c r="B167" t="s">
        <v>5141</v>
      </c>
      <c r="C167" t="s">
        <v>6102</v>
      </c>
    </row>
    <row r="168" spans="1:4" x14ac:dyDescent="0.35">
      <c r="A168" s="3">
        <v>122</v>
      </c>
      <c r="B168" t="s">
        <v>5143</v>
      </c>
      <c r="C168" t="s">
        <v>6103</v>
      </c>
      <c r="D168" t="s">
        <v>6104</v>
      </c>
    </row>
    <row r="169" spans="1:4" x14ac:dyDescent="0.35">
      <c r="A169" s="3">
        <v>165</v>
      </c>
      <c r="B169" t="s">
        <v>5900</v>
      </c>
      <c r="C169" s="27" t="s">
        <v>6105</v>
      </c>
    </row>
    <row r="170" spans="1:4" ht="16.5" customHeight="1" x14ac:dyDescent="0.35">
      <c r="A170" s="3">
        <v>165</v>
      </c>
      <c r="B170" t="s">
        <v>5146</v>
      </c>
      <c r="C170" s="27" t="s">
        <v>6106</v>
      </c>
    </row>
    <row r="171" spans="1:4" ht="15.65" customHeight="1" x14ac:dyDescent="0.35">
      <c r="A171" s="3">
        <v>182</v>
      </c>
      <c r="B171" t="s">
        <v>5912</v>
      </c>
      <c r="C171" t="s">
        <v>5065</v>
      </c>
    </row>
    <row r="172" spans="1:4" x14ac:dyDescent="0.35">
      <c r="A172" s="3">
        <v>182</v>
      </c>
      <c r="B172" t="s">
        <v>5904</v>
      </c>
      <c r="C172" t="s">
        <v>5065</v>
      </c>
    </row>
    <row r="173" spans="1:4" x14ac:dyDescent="0.35">
      <c r="A173" s="3">
        <v>182</v>
      </c>
      <c r="B173" t="s">
        <v>5903</v>
      </c>
      <c r="C173" t="s">
        <v>5065</v>
      </c>
    </row>
    <row r="174" spans="1:4" x14ac:dyDescent="0.35">
      <c r="A174" s="3">
        <v>182</v>
      </c>
      <c r="B174" t="s">
        <v>5919</v>
      </c>
      <c r="C174" t="s">
        <v>5065</v>
      </c>
    </row>
    <row r="175" spans="1:4" x14ac:dyDescent="0.35">
      <c r="A175" s="3">
        <v>1058</v>
      </c>
      <c r="B175" t="s">
        <v>5898</v>
      </c>
      <c r="C175" t="s">
        <v>5985</v>
      </c>
      <c r="D175" t="s">
        <v>6107</v>
      </c>
    </row>
    <row r="176" spans="1:4" x14ac:dyDescent="0.35">
      <c r="A176" s="3">
        <v>1161</v>
      </c>
      <c r="B176" t="s">
        <v>5900</v>
      </c>
      <c r="C176" t="s">
        <v>6108</v>
      </c>
    </row>
    <row r="177" spans="1:3" x14ac:dyDescent="0.35">
      <c r="A177" s="3">
        <v>1161</v>
      </c>
      <c r="B177" t="s">
        <v>5127</v>
      </c>
      <c r="C177" t="s">
        <v>6108</v>
      </c>
    </row>
    <row r="178" spans="1:3" x14ac:dyDescent="0.35">
      <c r="A178" s="3">
        <v>1176</v>
      </c>
      <c r="B178" t="s">
        <v>5904</v>
      </c>
      <c r="C178" t="s">
        <v>5065</v>
      </c>
    </row>
    <row r="179" spans="1:3" x14ac:dyDescent="0.35">
      <c r="A179" s="3">
        <v>1254</v>
      </c>
      <c r="B179" t="s">
        <v>5904</v>
      </c>
      <c r="C179" t="s">
        <v>6109</v>
      </c>
    </row>
    <row r="180" spans="1:3" x14ac:dyDescent="0.35">
      <c r="A180" s="3">
        <v>1254</v>
      </c>
      <c r="B180" t="s">
        <v>5904</v>
      </c>
      <c r="C180" t="s">
        <v>6110</v>
      </c>
    </row>
    <row r="181" spans="1:3" x14ac:dyDescent="0.35">
      <c r="A181" s="3"/>
      <c r="B181" s="53" t="s">
        <v>5079</v>
      </c>
      <c r="C181" t="s">
        <v>6018</v>
      </c>
    </row>
  </sheetData>
  <autoFilter ref="A1:D181" xr:uid="{BDDC75FA-1664-46F5-B97F-94641455B534}">
    <sortState xmlns:xlrd2="http://schemas.microsoft.com/office/spreadsheetml/2017/richdata2" ref="A2:D181">
      <sortCondition ref="A1:A181"/>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ED6F2-FFDA-465F-B665-A6B44F031DA6}">
  <dimension ref="A1:AR60"/>
  <sheetViews>
    <sheetView workbookViewId="0">
      <pane xSplit="1" ySplit="1" topLeftCell="B2" activePane="bottomRight" state="frozen"/>
      <selection pane="topRight" activeCell="B1" sqref="B1"/>
      <selection pane="bottomLeft" activeCell="A2" sqref="A2"/>
      <selection pane="bottomRight" activeCell="P13" sqref="P13"/>
    </sheetView>
  </sheetViews>
  <sheetFormatPr defaultRowHeight="14.5" x14ac:dyDescent="0.35"/>
  <cols>
    <col min="4" max="11" width="8.7265625" style="52"/>
    <col min="12" max="12" width="7.81640625" customWidth="1"/>
    <col min="13" max="13" width="7.81640625" style="52" customWidth="1"/>
    <col min="14" max="14" width="6.81640625" customWidth="1"/>
    <col min="15" max="15" width="8.81640625" customWidth="1"/>
    <col min="16" max="16" width="8.7265625" customWidth="1"/>
    <col min="17" max="18" width="8.453125" style="52" customWidth="1"/>
    <col min="19" max="19" width="8.453125" customWidth="1"/>
    <col min="20" max="22" width="10.1796875" customWidth="1"/>
    <col min="23" max="23" width="10.453125" customWidth="1"/>
    <col min="25" max="25" width="20.81640625" style="52" customWidth="1"/>
    <col min="31" max="31" width="8.7265625" style="52"/>
    <col min="42" max="42" width="12.1796875" customWidth="1"/>
    <col min="43" max="43" width="21.26953125" bestFit="1" customWidth="1"/>
  </cols>
  <sheetData>
    <row r="1" spans="1:44" x14ac:dyDescent="0.35">
      <c r="A1" s="3" t="s">
        <v>24</v>
      </c>
      <c r="B1" s="32" t="s">
        <v>5562</v>
      </c>
      <c r="C1" s="32"/>
      <c r="D1" s="82" t="s">
        <v>6270</v>
      </c>
      <c r="E1" s="82" t="s">
        <v>6390</v>
      </c>
      <c r="F1" s="82" t="s">
        <v>6234</v>
      </c>
      <c r="G1" s="82" t="s">
        <v>6273</v>
      </c>
      <c r="H1" s="82" t="s">
        <v>6036</v>
      </c>
      <c r="I1" s="82" t="s">
        <v>5122</v>
      </c>
      <c r="J1" s="82" t="s">
        <v>6038</v>
      </c>
      <c r="K1" s="95" t="s">
        <v>6391</v>
      </c>
      <c r="L1" t="s">
        <v>6020</v>
      </c>
      <c r="M1" s="52" t="s">
        <v>6261</v>
      </c>
      <c r="N1" t="s">
        <v>6021</v>
      </c>
      <c r="O1" t="s">
        <v>6022</v>
      </c>
      <c r="P1" t="s">
        <v>6023</v>
      </c>
      <c r="Q1" s="52" t="s">
        <v>6237</v>
      </c>
      <c r="R1" s="52" t="s">
        <v>6238</v>
      </c>
      <c r="S1" t="s">
        <v>6025</v>
      </c>
      <c r="T1" t="s">
        <v>6041</v>
      </c>
      <c r="U1" t="s">
        <v>6242</v>
      </c>
      <c r="V1" t="s">
        <v>6317</v>
      </c>
      <c r="W1" t="s">
        <v>6024</v>
      </c>
      <c r="X1" t="s">
        <v>6039</v>
      </c>
      <c r="Y1" s="52" t="s">
        <v>6239</v>
      </c>
      <c r="Z1" t="s">
        <v>6036</v>
      </c>
      <c r="AA1" t="s">
        <v>6273</v>
      </c>
      <c r="AB1" t="s">
        <v>6038</v>
      </c>
      <c r="AC1" t="s">
        <v>6040</v>
      </c>
      <c r="AD1" t="s">
        <v>6042</v>
      </c>
      <c r="AE1" s="52" t="s">
        <v>6240</v>
      </c>
    </row>
    <row r="2" spans="1:44" x14ac:dyDescent="0.35">
      <c r="A2" s="3">
        <v>1</v>
      </c>
      <c r="B2" t="s">
        <v>5672</v>
      </c>
      <c r="C2" t="s">
        <v>6180</v>
      </c>
      <c r="E2" s="95" t="s">
        <v>5065</v>
      </c>
      <c r="F2" s="95" t="s">
        <v>5065</v>
      </c>
      <c r="G2" s="95"/>
      <c r="H2" s="95"/>
      <c r="I2" s="95"/>
      <c r="J2" s="95"/>
      <c r="K2" s="95" t="s">
        <v>5065</v>
      </c>
      <c r="L2">
        <v>1</v>
      </c>
    </row>
    <row r="3" spans="1:44" x14ac:dyDescent="0.35">
      <c r="A3" s="3">
        <v>2</v>
      </c>
      <c r="B3" s="36" t="s">
        <v>5742</v>
      </c>
      <c r="C3" t="s">
        <v>6180</v>
      </c>
      <c r="E3" s="95" t="s">
        <v>5065</v>
      </c>
      <c r="F3" s="95" t="s">
        <v>5065</v>
      </c>
      <c r="G3" s="95"/>
      <c r="H3" s="95"/>
      <c r="I3" s="95"/>
      <c r="J3" s="95"/>
      <c r="K3" s="95" t="s">
        <v>5065</v>
      </c>
      <c r="U3">
        <v>1</v>
      </c>
      <c r="Y3" s="52" t="s">
        <v>6241</v>
      </c>
      <c r="AC3">
        <v>1</v>
      </c>
      <c r="AE3" s="52" t="s">
        <v>6037</v>
      </c>
    </row>
    <row r="4" spans="1:44" x14ac:dyDescent="0.35">
      <c r="A4" s="3">
        <v>3</v>
      </c>
      <c r="B4" t="s">
        <v>5647</v>
      </c>
      <c r="C4" t="s">
        <v>6180</v>
      </c>
      <c r="E4" s="95" t="s">
        <v>5065</v>
      </c>
      <c r="F4" s="95">
        <v>1</v>
      </c>
      <c r="G4" s="95"/>
      <c r="H4" s="95"/>
      <c r="I4" s="95"/>
      <c r="J4" s="95"/>
      <c r="K4" s="95" t="s">
        <v>5065</v>
      </c>
      <c r="O4">
        <v>1</v>
      </c>
      <c r="Q4" s="52" t="s">
        <v>5065</v>
      </c>
      <c r="R4" s="52" t="s">
        <v>5128</v>
      </c>
      <c r="Z4">
        <v>1</v>
      </c>
      <c r="AE4" s="52" t="s">
        <v>6243</v>
      </c>
    </row>
    <row r="5" spans="1:44" x14ac:dyDescent="0.35">
      <c r="A5" s="3">
        <v>6</v>
      </c>
      <c r="B5" s="33" t="s">
        <v>5567</v>
      </c>
      <c r="C5" t="s">
        <v>6180</v>
      </c>
      <c r="E5" s="95">
        <v>1</v>
      </c>
      <c r="F5" s="95">
        <v>1</v>
      </c>
      <c r="G5" s="95"/>
      <c r="H5" s="95"/>
      <c r="I5" s="95"/>
      <c r="J5" s="95"/>
      <c r="K5" s="95" t="s">
        <v>5065</v>
      </c>
      <c r="P5">
        <v>1</v>
      </c>
      <c r="Q5" s="52" t="s">
        <v>5065</v>
      </c>
      <c r="R5" s="52" t="s">
        <v>5128</v>
      </c>
      <c r="S5">
        <v>1</v>
      </c>
      <c r="W5">
        <v>1</v>
      </c>
      <c r="Y5" s="52" t="s">
        <v>6244</v>
      </c>
      <c r="Z5">
        <v>1</v>
      </c>
      <c r="AE5" s="52" t="s">
        <v>5128</v>
      </c>
      <c r="AQ5" t="s">
        <v>6020</v>
      </c>
      <c r="AR5">
        <f>COUNTIFS(L:L,1)</f>
        <v>9</v>
      </c>
    </row>
    <row r="6" spans="1:44" x14ac:dyDescent="0.35">
      <c r="A6" s="3">
        <v>7</v>
      </c>
      <c r="B6" s="29" t="s">
        <v>5591</v>
      </c>
      <c r="C6" t="s">
        <v>6180</v>
      </c>
      <c r="E6" s="95" t="s">
        <v>5065</v>
      </c>
      <c r="F6" s="95">
        <v>1</v>
      </c>
      <c r="G6" s="95"/>
      <c r="H6" s="95"/>
      <c r="I6" s="95"/>
      <c r="J6" s="95"/>
      <c r="K6" s="95" t="s">
        <v>5065</v>
      </c>
      <c r="N6">
        <v>1</v>
      </c>
      <c r="P6">
        <v>1</v>
      </c>
      <c r="Q6" s="52" t="s">
        <v>6255</v>
      </c>
      <c r="R6" s="52" t="s">
        <v>6256</v>
      </c>
      <c r="Z6">
        <v>1</v>
      </c>
      <c r="AE6" s="52" t="s">
        <v>6257</v>
      </c>
      <c r="AQ6" t="s">
        <v>6039</v>
      </c>
      <c r="AR6">
        <f>COUNTIFS(X:X,1)</f>
        <v>3</v>
      </c>
    </row>
    <row r="7" spans="1:44" x14ac:dyDescent="0.35">
      <c r="A7" s="3">
        <v>8</v>
      </c>
      <c r="B7" s="29" t="s">
        <v>5596</v>
      </c>
      <c r="C7" t="s">
        <v>6180</v>
      </c>
      <c r="E7" s="95" t="s">
        <v>5065</v>
      </c>
      <c r="F7" s="95">
        <v>1</v>
      </c>
      <c r="G7" s="95"/>
      <c r="H7" s="95"/>
      <c r="I7" s="95"/>
      <c r="J7" s="95">
        <v>1</v>
      </c>
      <c r="K7" s="95" t="s">
        <v>5065</v>
      </c>
      <c r="N7">
        <v>1</v>
      </c>
      <c r="R7" s="52" t="s">
        <v>6260</v>
      </c>
      <c r="AB7">
        <v>1</v>
      </c>
      <c r="AE7" s="52" t="s">
        <v>6259</v>
      </c>
      <c r="AF7" s="81" t="s">
        <v>6258</v>
      </c>
      <c r="AP7" s="126" t="s">
        <v>6043</v>
      </c>
      <c r="AQ7" t="s">
        <v>6021</v>
      </c>
      <c r="AR7">
        <f>COUNTIFS(N:N,1)</f>
        <v>17</v>
      </c>
    </row>
    <row r="8" spans="1:44" x14ac:dyDescent="0.35">
      <c r="A8" s="3">
        <v>11</v>
      </c>
      <c r="B8" t="s">
        <v>5657</v>
      </c>
      <c r="C8" t="s">
        <v>6180</v>
      </c>
      <c r="D8" s="52" t="s">
        <v>6271</v>
      </c>
      <c r="E8" s="95">
        <v>1</v>
      </c>
      <c r="F8" s="95">
        <v>1</v>
      </c>
      <c r="G8" s="95"/>
      <c r="H8" s="95">
        <v>1</v>
      </c>
      <c r="I8" s="95"/>
      <c r="J8" s="95"/>
      <c r="K8" s="95" t="s">
        <v>5065</v>
      </c>
      <c r="L8">
        <v>1</v>
      </c>
      <c r="M8" s="52" t="s">
        <v>6262</v>
      </c>
      <c r="N8">
        <v>1</v>
      </c>
      <c r="P8">
        <v>1</v>
      </c>
      <c r="R8" s="95" t="s">
        <v>6264</v>
      </c>
      <c r="U8">
        <v>1</v>
      </c>
      <c r="Y8" s="52" t="s">
        <v>6263</v>
      </c>
      <c r="Z8">
        <v>1</v>
      </c>
      <c r="AE8" s="52" t="s">
        <v>5128</v>
      </c>
      <c r="AP8" s="126"/>
      <c r="AQ8" t="s">
        <v>6022</v>
      </c>
      <c r="AR8">
        <f>COUNTIFS(O:O,1)</f>
        <v>7</v>
      </c>
    </row>
    <row r="9" spans="1:44" x14ac:dyDescent="0.35">
      <c r="A9" s="3">
        <v>12</v>
      </c>
      <c r="B9" t="s">
        <v>5652</v>
      </c>
      <c r="C9" t="s">
        <v>6180</v>
      </c>
      <c r="E9" s="95" t="s">
        <v>5065</v>
      </c>
      <c r="F9" s="95">
        <v>1</v>
      </c>
      <c r="G9" s="95"/>
      <c r="H9" s="95"/>
      <c r="I9" s="95"/>
      <c r="J9" s="95"/>
      <c r="K9" s="95" t="s">
        <v>5065</v>
      </c>
      <c r="N9">
        <v>1</v>
      </c>
      <c r="O9">
        <v>1</v>
      </c>
      <c r="P9">
        <v>1</v>
      </c>
      <c r="R9" s="52" t="s">
        <v>6254</v>
      </c>
      <c r="AE9" s="52" t="s">
        <v>5065</v>
      </c>
      <c r="AF9" t="s">
        <v>6265</v>
      </c>
      <c r="AP9" s="126"/>
      <c r="AQ9" t="s">
        <v>6023</v>
      </c>
      <c r="AR9">
        <f>COUNTIFS(P:P,1)</f>
        <v>25</v>
      </c>
    </row>
    <row r="10" spans="1:44" x14ac:dyDescent="0.35">
      <c r="A10" s="3">
        <v>13</v>
      </c>
      <c r="B10" t="s">
        <v>5607</v>
      </c>
      <c r="C10" t="s">
        <v>6180</v>
      </c>
      <c r="E10" s="95" t="s">
        <v>5065</v>
      </c>
      <c r="F10" s="95" t="s">
        <v>5065</v>
      </c>
      <c r="G10" s="95"/>
      <c r="H10" s="95"/>
      <c r="I10" s="95"/>
      <c r="J10" s="95"/>
      <c r="K10" s="95" t="s">
        <v>5065</v>
      </c>
      <c r="AF10" t="s">
        <v>6266</v>
      </c>
      <c r="AP10" s="126" t="s">
        <v>6044</v>
      </c>
      <c r="AQ10" t="s">
        <v>6025</v>
      </c>
      <c r="AR10">
        <f>COUNTIFS(S:S,1)</f>
        <v>2</v>
      </c>
    </row>
    <row r="11" spans="1:44" x14ac:dyDescent="0.35">
      <c r="A11" s="3">
        <v>17</v>
      </c>
      <c r="B11" s="29" t="s">
        <v>5586</v>
      </c>
      <c r="C11" t="s">
        <v>6180</v>
      </c>
      <c r="D11" s="52" t="s">
        <v>6272</v>
      </c>
      <c r="E11" s="95" t="s">
        <v>5065</v>
      </c>
      <c r="F11" s="95">
        <v>1</v>
      </c>
      <c r="G11" s="95">
        <v>1</v>
      </c>
      <c r="H11" s="95"/>
      <c r="I11" s="95"/>
      <c r="J11" s="95"/>
      <c r="K11" s="95" t="s">
        <v>5065</v>
      </c>
      <c r="O11">
        <v>1</v>
      </c>
      <c r="P11">
        <v>1</v>
      </c>
      <c r="Q11" s="52" t="s">
        <v>6268</v>
      </c>
      <c r="R11" s="52" t="s">
        <v>6269</v>
      </c>
      <c r="AA11">
        <v>1</v>
      </c>
      <c r="AE11" s="52" t="s">
        <v>6267</v>
      </c>
      <c r="AP11" s="126"/>
      <c r="AQ11" t="s">
        <v>6041</v>
      </c>
      <c r="AR11">
        <f>COUNTIFS(T:T,1)</f>
        <v>1</v>
      </c>
    </row>
    <row r="12" spans="1:44" x14ac:dyDescent="0.35">
      <c r="A12" s="3">
        <v>18</v>
      </c>
      <c r="B12" t="s">
        <v>5677</v>
      </c>
      <c r="C12" t="s">
        <v>6180</v>
      </c>
      <c r="D12" s="52" t="s">
        <v>6277</v>
      </c>
      <c r="E12" s="95">
        <v>1</v>
      </c>
      <c r="F12" s="95" t="s">
        <v>5065</v>
      </c>
      <c r="G12" s="95"/>
      <c r="H12" s="95"/>
      <c r="I12" s="95"/>
      <c r="J12" s="95"/>
      <c r="K12" s="95" t="s">
        <v>5065</v>
      </c>
      <c r="L12">
        <v>1</v>
      </c>
      <c r="U12">
        <v>1</v>
      </c>
      <c r="Y12" s="52" t="s">
        <v>6276</v>
      </c>
      <c r="AC12">
        <v>1</v>
      </c>
      <c r="AE12" s="52" t="s">
        <v>6275</v>
      </c>
      <c r="AP12" s="126"/>
      <c r="AQ12" t="s">
        <v>6024</v>
      </c>
      <c r="AR12">
        <f>COUNTIFS(W:W,1)</f>
        <v>12</v>
      </c>
    </row>
    <row r="13" spans="1:44" x14ac:dyDescent="0.35">
      <c r="A13" s="3">
        <v>19</v>
      </c>
      <c r="B13" t="s">
        <v>5612</v>
      </c>
      <c r="C13" t="s">
        <v>6180</v>
      </c>
      <c r="D13" s="52" t="s">
        <v>6281</v>
      </c>
      <c r="E13" s="95" t="s">
        <v>5065</v>
      </c>
      <c r="F13" s="95">
        <v>1</v>
      </c>
      <c r="G13" s="95"/>
      <c r="H13" s="95"/>
      <c r="I13" s="95"/>
      <c r="J13" s="95"/>
      <c r="K13" s="95" t="s">
        <v>5065</v>
      </c>
      <c r="N13">
        <v>1</v>
      </c>
      <c r="P13">
        <v>1</v>
      </c>
      <c r="Q13" s="52" t="s">
        <v>6280</v>
      </c>
      <c r="R13" s="52" t="s">
        <v>6279</v>
      </c>
      <c r="Z13">
        <v>1</v>
      </c>
      <c r="AE13" s="52" t="s">
        <v>6278</v>
      </c>
      <c r="AP13" s="126" t="s">
        <v>6045</v>
      </c>
      <c r="AQ13" t="s">
        <v>6036</v>
      </c>
      <c r="AR13">
        <f>COUNTIFS(Z:Z,1)</f>
        <v>18</v>
      </c>
    </row>
    <row r="14" spans="1:44" s="28" customFormat="1" x14ac:dyDescent="0.35">
      <c r="A14" s="26">
        <v>20</v>
      </c>
      <c r="B14" s="83" t="s">
        <v>5572</v>
      </c>
      <c r="C14" s="28" t="s">
        <v>6180</v>
      </c>
      <c r="D14" s="28" t="s">
        <v>6274</v>
      </c>
      <c r="E14" s="95" t="s">
        <v>5065</v>
      </c>
      <c r="F14" s="95" t="s">
        <v>5065</v>
      </c>
      <c r="G14" s="95"/>
      <c r="H14" s="95"/>
      <c r="I14" s="95"/>
      <c r="J14" s="95">
        <v>1</v>
      </c>
      <c r="K14" s="95" t="s">
        <v>5065</v>
      </c>
      <c r="X14" s="28">
        <v>1</v>
      </c>
      <c r="Y14" s="28" t="s">
        <v>6282</v>
      </c>
      <c r="AB14" s="28">
        <v>1</v>
      </c>
      <c r="AE14" s="28" t="s">
        <v>6286</v>
      </c>
      <c r="AF14" s="28" t="s">
        <v>6287</v>
      </c>
      <c r="AP14" s="126"/>
      <c r="AQ14" s="28" t="s">
        <v>6038</v>
      </c>
      <c r="AR14" s="28">
        <f>COUNTIFS(AB:AB,1)</f>
        <v>19</v>
      </c>
    </row>
    <row r="15" spans="1:44" x14ac:dyDescent="0.35">
      <c r="A15" s="3">
        <v>25</v>
      </c>
      <c r="B15" t="s">
        <v>5727</v>
      </c>
      <c r="C15" t="s">
        <v>6180</v>
      </c>
      <c r="D15" s="52" t="s">
        <v>6219</v>
      </c>
      <c r="E15" s="95" t="s">
        <v>5065</v>
      </c>
      <c r="F15" s="95">
        <v>1</v>
      </c>
      <c r="G15" s="95"/>
      <c r="H15" s="95"/>
      <c r="I15" s="95"/>
      <c r="J15" s="95"/>
      <c r="K15" s="95" t="s">
        <v>5065</v>
      </c>
      <c r="O15">
        <v>1</v>
      </c>
      <c r="Q15" s="52" t="s">
        <v>6288</v>
      </c>
      <c r="Z15">
        <v>1</v>
      </c>
      <c r="AE15" s="52" t="s">
        <v>6289</v>
      </c>
      <c r="AP15" s="126"/>
      <c r="AQ15" t="s">
        <v>6040</v>
      </c>
      <c r="AR15">
        <f>COUNTIFS(AC:AC,1)</f>
        <v>4</v>
      </c>
    </row>
    <row r="16" spans="1:44" x14ac:dyDescent="0.35">
      <c r="A16" s="3">
        <v>27</v>
      </c>
      <c r="B16" t="s">
        <v>5707</v>
      </c>
      <c r="C16" t="s">
        <v>6180</v>
      </c>
      <c r="D16" s="52" t="s">
        <v>6292</v>
      </c>
      <c r="E16" s="95" t="s">
        <v>5065</v>
      </c>
      <c r="F16" s="95" t="s">
        <v>5065</v>
      </c>
      <c r="G16" s="95"/>
      <c r="H16" s="95"/>
      <c r="I16" s="95"/>
      <c r="J16" s="95"/>
      <c r="K16" s="95">
        <v>1</v>
      </c>
      <c r="AC16">
        <v>1</v>
      </c>
      <c r="AE16" s="52" t="s">
        <v>6046</v>
      </c>
      <c r="AP16" s="126"/>
      <c r="AQ16" t="s">
        <v>6042</v>
      </c>
      <c r="AR16">
        <f>COUNTIFS(AD:AD,1)</f>
        <v>1</v>
      </c>
    </row>
    <row r="17" spans="1:32" x14ac:dyDescent="0.35">
      <c r="A17" s="3">
        <v>28</v>
      </c>
      <c r="B17" s="29" t="s">
        <v>5581</v>
      </c>
      <c r="C17" t="s">
        <v>6180</v>
      </c>
      <c r="D17" s="52" t="s">
        <v>6293</v>
      </c>
      <c r="E17" s="95" t="s">
        <v>5065</v>
      </c>
      <c r="F17" s="95">
        <v>1</v>
      </c>
      <c r="G17" s="95"/>
      <c r="H17" s="95"/>
      <c r="I17" s="95"/>
      <c r="J17" s="95">
        <v>1</v>
      </c>
      <c r="K17" s="95" t="s">
        <v>5065</v>
      </c>
      <c r="P17">
        <v>1</v>
      </c>
      <c r="R17" s="52" t="s">
        <v>6291</v>
      </c>
      <c r="AB17">
        <v>1</v>
      </c>
      <c r="AE17" s="52" t="s">
        <v>6290</v>
      </c>
    </row>
    <row r="18" spans="1:32" x14ac:dyDescent="0.35">
      <c r="A18" s="3">
        <v>29</v>
      </c>
      <c r="B18" t="s">
        <v>5712</v>
      </c>
      <c r="C18" t="s">
        <v>6180</v>
      </c>
      <c r="D18" s="52" t="s">
        <v>6294</v>
      </c>
      <c r="E18" s="95" t="s">
        <v>5065</v>
      </c>
      <c r="F18" s="95" t="s">
        <v>5065</v>
      </c>
      <c r="G18" s="95"/>
      <c r="H18" s="95"/>
      <c r="I18" s="95"/>
      <c r="J18" s="95">
        <v>1</v>
      </c>
      <c r="K18" s="95" t="s">
        <v>5065</v>
      </c>
      <c r="AB18">
        <v>1</v>
      </c>
      <c r="AE18" s="52" t="s">
        <v>6047</v>
      </c>
    </row>
    <row r="19" spans="1:32" x14ac:dyDescent="0.35">
      <c r="A19" s="3">
        <v>30</v>
      </c>
      <c r="B19" t="s">
        <v>5717</v>
      </c>
      <c r="C19" t="s">
        <v>6180</v>
      </c>
      <c r="D19" s="52" t="s">
        <v>6294</v>
      </c>
      <c r="E19" s="95" t="s">
        <v>5065</v>
      </c>
      <c r="F19" s="95" t="s">
        <v>5065</v>
      </c>
      <c r="G19" s="95"/>
      <c r="H19" s="95"/>
      <c r="I19" s="95"/>
      <c r="J19" s="95"/>
      <c r="K19" s="95">
        <v>1</v>
      </c>
      <c r="AB19">
        <v>1</v>
      </c>
      <c r="AD19" t="s">
        <v>6037</v>
      </c>
      <c r="AE19" s="52" t="s">
        <v>5091</v>
      </c>
    </row>
    <row r="20" spans="1:32" x14ac:dyDescent="0.35">
      <c r="A20" s="3">
        <v>31</v>
      </c>
      <c r="B20" t="s">
        <v>5732</v>
      </c>
      <c r="C20" t="s">
        <v>6180</v>
      </c>
      <c r="D20" s="52" t="s">
        <v>6219</v>
      </c>
      <c r="E20" s="95" t="s">
        <v>5065</v>
      </c>
      <c r="F20" s="95">
        <v>1</v>
      </c>
      <c r="G20" s="95"/>
      <c r="H20" s="95"/>
      <c r="I20" s="95"/>
      <c r="J20" s="95">
        <v>1</v>
      </c>
      <c r="K20" s="95" t="s">
        <v>5065</v>
      </c>
      <c r="P20">
        <v>1</v>
      </c>
      <c r="R20" s="52" t="s">
        <v>6295</v>
      </c>
      <c r="AB20">
        <v>1</v>
      </c>
      <c r="AE20" s="52" t="s">
        <v>6296</v>
      </c>
    </row>
    <row r="21" spans="1:32" x14ac:dyDescent="0.35">
      <c r="A21" s="3">
        <v>32</v>
      </c>
      <c r="B21" t="s">
        <v>5722</v>
      </c>
      <c r="C21" t="s">
        <v>6180</v>
      </c>
      <c r="D21" s="52" t="s">
        <v>6297</v>
      </c>
      <c r="E21" s="95" t="s">
        <v>5065</v>
      </c>
      <c r="F21" s="95" t="s">
        <v>5065</v>
      </c>
      <c r="G21" s="95"/>
      <c r="H21" s="95"/>
      <c r="I21" s="95">
        <v>1</v>
      </c>
      <c r="J21" s="95"/>
      <c r="K21" s="95" t="s">
        <v>5065</v>
      </c>
      <c r="L21">
        <v>1</v>
      </c>
      <c r="M21" s="52" t="s">
        <v>6299</v>
      </c>
      <c r="AB21">
        <v>1</v>
      </c>
      <c r="AE21" s="52" t="s">
        <v>6322</v>
      </c>
      <c r="AF21" t="s">
        <v>6298</v>
      </c>
    </row>
    <row r="22" spans="1:32" x14ac:dyDescent="0.35">
      <c r="A22" s="3">
        <v>33</v>
      </c>
      <c r="B22" t="s">
        <v>5792</v>
      </c>
      <c r="C22" t="s">
        <v>6180</v>
      </c>
      <c r="D22" s="52" t="s">
        <v>6300</v>
      </c>
      <c r="E22" s="95" t="s">
        <v>5065</v>
      </c>
      <c r="F22" s="95">
        <v>1</v>
      </c>
      <c r="G22" s="95"/>
      <c r="H22" s="95"/>
      <c r="I22" s="95"/>
      <c r="J22" s="95">
        <v>1</v>
      </c>
      <c r="K22" s="95" t="s">
        <v>5065</v>
      </c>
      <c r="P22">
        <v>1</v>
      </c>
      <c r="R22" s="52" t="s">
        <v>6301</v>
      </c>
      <c r="Z22">
        <v>1</v>
      </c>
      <c r="AB22">
        <v>1</v>
      </c>
      <c r="AE22" s="52" t="s">
        <v>6302</v>
      </c>
    </row>
    <row r="23" spans="1:32" x14ac:dyDescent="0.35">
      <c r="A23" s="3">
        <v>34</v>
      </c>
      <c r="B23" s="36" t="s">
        <v>5737</v>
      </c>
      <c r="C23" t="s">
        <v>6180</v>
      </c>
      <c r="D23" s="52" t="s">
        <v>6303</v>
      </c>
      <c r="E23" s="95" t="s">
        <v>5065</v>
      </c>
      <c r="F23" s="95">
        <v>1</v>
      </c>
      <c r="G23" s="95"/>
      <c r="H23" s="95"/>
      <c r="I23" s="95"/>
      <c r="J23" s="95">
        <v>1</v>
      </c>
      <c r="K23" s="95" t="s">
        <v>5065</v>
      </c>
      <c r="W23">
        <v>1</v>
      </c>
      <c r="Y23" s="52" t="s">
        <v>5065</v>
      </c>
      <c r="AB23">
        <v>1</v>
      </c>
      <c r="AE23" s="52" t="s">
        <v>6049</v>
      </c>
      <c r="AF23" t="s">
        <v>6304</v>
      </c>
    </row>
    <row r="24" spans="1:32" x14ac:dyDescent="0.35">
      <c r="A24" s="3">
        <v>36</v>
      </c>
      <c r="B24" s="36" t="s">
        <v>5757</v>
      </c>
      <c r="C24" t="s">
        <v>6180</v>
      </c>
      <c r="D24" s="52" t="s">
        <v>6305</v>
      </c>
      <c r="E24" s="95" t="s">
        <v>5065</v>
      </c>
      <c r="F24" s="95">
        <v>1</v>
      </c>
      <c r="G24" s="95"/>
      <c r="H24" s="95"/>
      <c r="I24" s="95"/>
      <c r="J24" s="95"/>
      <c r="K24" s="95" t="s">
        <v>5065</v>
      </c>
      <c r="N24">
        <v>1</v>
      </c>
      <c r="P24">
        <v>1</v>
      </c>
      <c r="R24" s="52" t="s">
        <v>6308</v>
      </c>
      <c r="Z24">
        <v>1</v>
      </c>
      <c r="AE24" s="52" t="s">
        <v>6307</v>
      </c>
      <c r="AF24" s="81" t="s">
        <v>6306</v>
      </c>
    </row>
    <row r="25" spans="1:32" x14ac:dyDescent="0.35">
      <c r="A25" s="3">
        <v>38</v>
      </c>
      <c r="B25" t="s">
        <v>5642</v>
      </c>
      <c r="C25" t="s">
        <v>6180</v>
      </c>
      <c r="D25" s="52" t="s">
        <v>6309</v>
      </c>
      <c r="E25" s="95" t="s">
        <v>5065</v>
      </c>
      <c r="F25" s="95">
        <v>1</v>
      </c>
      <c r="G25" s="95"/>
      <c r="H25" s="95"/>
      <c r="I25" s="95"/>
      <c r="J25" s="95"/>
      <c r="K25" s="95" t="s">
        <v>5065</v>
      </c>
      <c r="N25">
        <v>1</v>
      </c>
      <c r="P25">
        <v>1</v>
      </c>
      <c r="R25" s="52" t="s">
        <v>6310</v>
      </c>
      <c r="W25">
        <v>1</v>
      </c>
      <c r="Z25">
        <v>1</v>
      </c>
      <c r="AE25" s="52" t="s">
        <v>5128</v>
      </c>
    </row>
    <row r="26" spans="1:32" x14ac:dyDescent="0.35">
      <c r="A26" s="3">
        <v>39</v>
      </c>
      <c r="B26" t="s">
        <v>5617</v>
      </c>
      <c r="C26" t="s">
        <v>6180</v>
      </c>
      <c r="D26" s="52" t="s">
        <v>6314</v>
      </c>
      <c r="E26" s="95" t="s">
        <v>5065</v>
      </c>
      <c r="F26" s="95">
        <v>1</v>
      </c>
      <c r="G26" s="95"/>
      <c r="H26" s="95"/>
      <c r="I26" s="95"/>
      <c r="J26" s="95"/>
      <c r="K26" s="95" t="s">
        <v>5065</v>
      </c>
      <c r="N26">
        <v>1</v>
      </c>
      <c r="P26">
        <v>1</v>
      </c>
      <c r="R26" s="52" t="s">
        <v>6311</v>
      </c>
      <c r="Z26">
        <v>1</v>
      </c>
      <c r="AE26" s="52" t="s">
        <v>6312</v>
      </c>
      <c r="AF26" s="81" t="s">
        <v>6313</v>
      </c>
    </row>
    <row r="27" spans="1:32" x14ac:dyDescent="0.35">
      <c r="A27" s="3">
        <v>40</v>
      </c>
      <c r="B27" t="s">
        <v>5697</v>
      </c>
      <c r="C27" t="s">
        <v>6180</v>
      </c>
      <c r="D27" s="52" t="s">
        <v>6274</v>
      </c>
      <c r="E27" s="95" t="s">
        <v>5065</v>
      </c>
      <c r="F27" s="95">
        <v>1</v>
      </c>
      <c r="G27" s="95"/>
      <c r="H27" s="95">
        <v>1</v>
      </c>
      <c r="I27" s="95"/>
      <c r="J27" s="95"/>
      <c r="K27" s="95" t="s">
        <v>5065</v>
      </c>
      <c r="X27">
        <v>1</v>
      </c>
      <c r="Y27" s="52" t="s">
        <v>6315</v>
      </c>
      <c r="Z27">
        <v>1</v>
      </c>
      <c r="AE27" s="52" t="s">
        <v>6316</v>
      </c>
    </row>
    <row r="28" spans="1:32" s="28" customFormat="1" x14ac:dyDescent="0.35">
      <c r="A28" s="26">
        <v>41</v>
      </c>
      <c r="C28" s="28" t="s">
        <v>6180</v>
      </c>
      <c r="E28" s="95" t="s">
        <v>5065</v>
      </c>
      <c r="F28" s="95" t="s">
        <v>5065</v>
      </c>
      <c r="G28" s="95"/>
      <c r="H28" s="95"/>
      <c r="I28" s="95"/>
      <c r="J28" s="95"/>
      <c r="K28" s="95" t="s">
        <v>5065</v>
      </c>
    </row>
    <row r="29" spans="1:32" s="28" customFormat="1" ht="14.15" customHeight="1" x14ac:dyDescent="0.35">
      <c r="A29" s="26">
        <v>42</v>
      </c>
      <c r="B29" s="84"/>
      <c r="E29" s="95" t="s">
        <v>5065</v>
      </c>
      <c r="F29" s="95" t="s">
        <v>5065</v>
      </c>
      <c r="G29" s="95"/>
      <c r="H29" s="95"/>
      <c r="I29" s="95"/>
      <c r="J29" s="95"/>
      <c r="K29" s="95" t="s">
        <v>5065</v>
      </c>
    </row>
    <row r="30" spans="1:32" x14ac:dyDescent="0.35">
      <c r="A30" s="3">
        <v>43</v>
      </c>
      <c r="B30" s="67" t="s">
        <v>5762</v>
      </c>
      <c r="C30" t="s">
        <v>6180</v>
      </c>
      <c r="D30" s="52" t="s">
        <v>6319</v>
      </c>
      <c r="E30" s="95" t="s">
        <v>5065</v>
      </c>
      <c r="F30" s="95">
        <v>1</v>
      </c>
      <c r="G30" s="95"/>
      <c r="H30" s="95">
        <v>1</v>
      </c>
      <c r="I30" s="95"/>
      <c r="J30" s="95"/>
      <c r="K30" s="95" t="s">
        <v>5065</v>
      </c>
      <c r="N30">
        <v>1</v>
      </c>
      <c r="P30">
        <v>1</v>
      </c>
      <c r="R30" s="52" t="s">
        <v>6318</v>
      </c>
      <c r="Z30">
        <v>1</v>
      </c>
      <c r="AE30" s="52" t="s">
        <v>6051</v>
      </c>
    </row>
    <row r="31" spans="1:32" x14ac:dyDescent="0.35">
      <c r="A31" s="3">
        <v>44</v>
      </c>
      <c r="B31" t="s">
        <v>5687</v>
      </c>
      <c r="C31" t="s">
        <v>6180</v>
      </c>
      <c r="D31" s="52" t="s">
        <v>6219</v>
      </c>
      <c r="E31" s="95" t="s">
        <v>5065</v>
      </c>
      <c r="F31" s="95">
        <v>1</v>
      </c>
      <c r="G31" s="95"/>
      <c r="H31" s="95"/>
      <c r="I31" s="95">
        <v>1</v>
      </c>
      <c r="J31" s="95"/>
      <c r="K31" s="95" t="s">
        <v>5065</v>
      </c>
      <c r="N31">
        <v>1</v>
      </c>
      <c r="R31" s="52" t="s">
        <v>6048</v>
      </c>
      <c r="AB31">
        <v>1</v>
      </c>
      <c r="AE31" s="52" t="s">
        <v>6322</v>
      </c>
      <c r="AF31" t="s">
        <v>6320</v>
      </c>
    </row>
    <row r="32" spans="1:32" s="28" customFormat="1" x14ac:dyDescent="0.35">
      <c r="A32" s="51">
        <v>45</v>
      </c>
      <c r="B32" s="34" t="s">
        <v>5579</v>
      </c>
      <c r="C32" s="28" t="s">
        <v>6180</v>
      </c>
      <c r="E32" s="95" t="s">
        <v>5065</v>
      </c>
      <c r="F32" s="95">
        <v>1</v>
      </c>
      <c r="G32" s="95"/>
      <c r="H32" s="95"/>
      <c r="I32" s="95"/>
      <c r="J32" s="95">
        <v>1</v>
      </c>
      <c r="K32" s="95" t="s">
        <v>5065</v>
      </c>
      <c r="P32" s="28">
        <v>1</v>
      </c>
      <c r="W32" s="28">
        <v>1</v>
      </c>
      <c r="AB32" s="28">
        <v>1</v>
      </c>
      <c r="AE32" s="28" t="s">
        <v>6047</v>
      </c>
    </row>
    <row r="33" spans="1:32" x14ac:dyDescent="0.35">
      <c r="A33" s="3">
        <v>46</v>
      </c>
      <c r="B33" t="s">
        <v>5794</v>
      </c>
      <c r="C33" t="s">
        <v>6180</v>
      </c>
      <c r="D33" s="52" t="s">
        <v>6321</v>
      </c>
      <c r="E33" s="95" t="s">
        <v>5065</v>
      </c>
      <c r="F33" s="95" t="s">
        <v>5065</v>
      </c>
      <c r="G33" s="95"/>
      <c r="H33" s="95"/>
      <c r="I33" s="95">
        <v>1</v>
      </c>
      <c r="J33" s="95">
        <v>1</v>
      </c>
      <c r="K33" s="95" t="s">
        <v>5065</v>
      </c>
      <c r="AB33">
        <v>1</v>
      </c>
      <c r="AE33" s="52" t="s">
        <v>6050</v>
      </c>
    </row>
    <row r="34" spans="1:32" x14ac:dyDescent="0.35">
      <c r="A34" s="3">
        <v>48</v>
      </c>
      <c r="B34" t="s">
        <v>5622</v>
      </c>
      <c r="C34" t="s">
        <v>6180</v>
      </c>
      <c r="D34" s="52" t="s">
        <v>6326</v>
      </c>
      <c r="E34" s="95" t="s">
        <v>5065</v>
      </c>
      <c r="F34" s="95">
        <v>1</v>
      </c>
      <c r="G34" s="95"/>
      <c r="H34" s="95"/>
      <c r="I34" s="95">
        <v>1</v>
      </c>
      <c r="J34" s="95">
        <v>1</v>
      </c>
      <c r="K34" s="95" t="s">
        <v>5065</v>
      </c>
      <c r="W34">
        <v>1</v>
      </c>
      <c r="AB34">
        <v>1</v>
      </c>
      <c r="AE34" s="52" t="s">
        <v>6325</v>
      </c>
    </row>
    <row r="35" spans="1:32" x14ac:dyDescent="0.35">
      <c r="A35" s="3">
        <v>49</v>
      </c>
      <c r="B35" s="36" t="s">
        <v>5752</v>
      </c>
      <c r="C35" t="s">
        <v>6180</v>
      </c>
      <c r="D35" s="52" t="s">
        <v>6324</v>
      </c>
      <c r="E35" s="95" t="s">
        <v>5065</v>
      </c>
      <c r="F35" s="95">
        <v>1</v>
      </c>
      <c r="G35" s="95"/>
      <c r="H35" s="95"/>
      <c r="I35" s="95"/>
      <c r="J35" s="95">
        <v>1</v>
      </c>
      <c r="K35" s="95" t="s">
        <v>5065</v>
      </c>
      <c r="W35">
        <v>1</v>
      </c>
      <c r="Y35" s="52" t="s">
        <v>6323</v>
      </c>
      <c r="AB35">
        <v>1</v>
      </c>
      <c r="AE35" s="52" t="s">
        <v>6047</v>
      </c>
    </row>
    <row r="36" spans="1:32" x14ac:dyDescent="0.35">
      <c r="A36" s="3">
        <v>50</v>
      </c>
      <c r="B36" s="36" t="s">
        <v>5747</v>
      </c>
      <c r="C36" t="s">
        <v>6180</v>
      </c>
      <c r="E36" s="95" t="s">
        <v>5065</v>
      </c>
      <c r="F36" s="95">
        <v>1</v>
      </c>
      <c r="G36" s="95"/>
      <c r="H36" s="95"/>
      <c r="I36" s="95"/>
      <c r="J36" s="95"/>
      <c r="K36" s="95" t="s">
        <v>5065</v>
      </c>
      <c r="N36">
        <v>1</v>
      </c>
      <c r="W36">
        <v>1</v>
      </c>
    </row>
    <row r="37" spans="1:32" x14ac:dyDescent="0.35">
      <c r="A37" s="38">
        <v>51</v>
      </c>
      <c r="B37" t="s">
        <v>5945</v>
      </c>
      <c r="C37" t="s">
        <v>6180</v>
      </c>
      <c r="D37" s="52" t="s">
        <v>6327</v>
      </c>
      <c r="E37" s="95" t="s">
        <v>5065</v>
      </c>
      <c r="F37" s="95">
        <v>1</v>
      </c>
      <c r="G37" s="95"/>
      <c r="H37" s="95">
        <v>1</v>
      </c>
      <c r="I37" s="95"/>
      <c r="J37" s="95"/>
      <c r="K37" s="95" t="s">
        <v>5065</v>
      </c>
      <c r="N37">
        <v>1</v>
      </c>
      <c r="P37">
        <v>1</v>
      </c>
      <c r="R37" s="52" t="s">
        <v>6328</v>
      </c>
      <c r="Z37">
        <v>1</v>
      </c>
      <c r="AE37" s="52" t="s">
        <v>5128</v>
      </c>
    </row>
    <row r="38" spans="1:32" x14ac:dyDescent="0.35">
      <c r="A38" s="3">
        <v>52</v>
      </c>
      <c r="B38" t="s">
        <v>5627</v>
      </c>
      <c r="C38" t="s">
        <v>6180</v>
      </c>
      <c r="D38" s="52" t="s">
        <v>6332</v>
      </c>
      <c r="E38" s="95" t="s">
        <v>5065</v>
      </c>
      <c r="F38" s="95">
        <v>1</v>
      </c>
      <c r="G38" s="95"/>
      <c r="H38" s="95"/>
      <c r="I38" s="95"/>
      <c r="J38" s="95">
        <v>1</v>
      </c>
      <c r="K38" s="95" t="s">
        <v>5065</v>
      </c>
      <c r="P38">
        <v>1</v>
      </c>
      <c r="R38" s="52" t="s">
        <v>6255</v>
      </c>
      <c r="X38">
        <v>1</v>
      </c>
      <c r="Y38" s="52" t="s">
        <v>6331</v>
      </c>
      <c r="AB38">
        <v>1</v>
      </c>
      <c r="AE38" s="52" t="s">
        <v>6330</v>
      </c>
      <c r="AF38" t="s">
        <v>6329</v>
      </c>
    </row>
    <row r="39" spans="1:32" x14ac:dyDescent="0.35">
      <c r="A39" s="3">
        <v>54</v>
      </c>
      <c r="B39" t="s">
        <v>5632</v>
      </c>
      <c r="C39" t="s">
        <v>6180</v>
      </c>
      <c r="D39" s="52" t="s">
        <v>6335</v>
      </c>
      <c r="E39" s="95" t="s">
        <v>5065</v>
      </c>
      <c r="F39" s="95">
        <v>1</v>
      </c>
      <c r="G39" s="95"/>
      <c r="H39" s="95">
        <v>1</v>
      </c>
      <c r="I39" s="95"/>
      <c r="J39" s="95"/>
      <c r="K39" s="95" t="s">
        <v>5065</v>
      </c>
      <c r="P39">
        <v>1</v>
      </c>
      <c r="R39" s="52" t="s">
        <v>6334</v>
      </c>
      <c r="W39">
        <v>1</v>
      </c>
      <c r="Y39" s="95" t="s">
        <v>6333</v>
      </c>
      <c r="Z39">
        <v>1</v>
      </c>
      <c r="AE39" s="52" t="s">
        <v>6052</v>
      </c>
    </row>
    <row r="40" spans="1:32" x14ac:dyDescent="0.35">
      <c r="A40" s="3">
        <v>55</v>
      </c>
      <c r="B40" t="s">
        <v>5702</v>
      </c>
      <c r="C40" t="s">
        <v>6180</v>
      </c>
      <c r="E40" s="95" t="s">
        <v>5065</v>
      </c>
      <c r="F40" s="95">
        <v>1</v>
      </c>
      <c r="G40" s="95"/>
      <c r="H40" s="95"/>
      <c r="I40" s="95"/>
      <c r="J40" s="95">
        <v>1</v>
      </c>
      <c r="K40" s="95" t="s">
        <v>5065</v>
      </c>
      <c r="W40">
        <v>1</v>
      </c>
      <c r="AB40">
        <v>1</v>
      </c>
      <c r="AC40">
        <v>1</v>
      </c>
      <c r="AE40" s="52" t="s">
        <v>6047</v>
      </c>
    </row>
    <row r="41" spans="1:32" s="28" customFormat="1" x14ac:dyDescent="0.35">
      <c r="A41" s="26">
        <v>56</v>
      </c>
      <c r="C41" s="28" t="s">
        <v>6180</v>
      </c>
      <c r="E41" s="95" t="s">
        <v>5065</v>
      </c>
      <c r="F41" s="95" t="s">
        <v>5065</v>
      </c>
      <c r="G41" s="95"/>
      <c r="H41" s="95"/>
      <c r="I41" s="95"/>
      <c r="J41" s="95"/>
      <c r="K41" s="95" t="s">
        <v>5065</v>
      </c>
    </row>
    <row r="42" spans="1:32" x14ac:dyDescent="0.35">
      <c r="A42" s="3">
        <v>57</v>
      </c>
      <c r="B42" s="33" t="s">
        <v>5574</v>
      </c>
      <c r="C42" t="s">
        <v>6180</v>
      </c>
      <c r="E42" s="95" t="s">
        <v>5065</v>
      </c>
      <c r="F42" s="95" t="s">
        <v>5065</v>
      </c>
      <c r="G42" s="95"/>
      <c r="H42" s="95"/>
      <c r="I42" s="95"/>
      <c r="J42" s="95"/>
      <c r="K42" s="95" t="s">
        <v>5065</v>
      </c>
      <c r="L42">
        <v>1</v>
      </c>
    </row>
    <row r="43" spans="1:32" x14ac:dyDescent="0.35">
      <c r="A43" s="3">
        <v>59</v>
      </c>
      <c r="B43" t="s">
        <v>5602</v>
      </c>
      <c r="C43" t="s">
        <v>6180</v>
      </c>
      <c r="D43" s="52" t="s">
        <v>6340</v>
      </c>
      <c r="E43" s="95" t="s">
        <v>5065</v>
      </c>
      <c r="F43" s="95">
        <v>1</v>
      </c>
      <c r="G43" s="95"/>
      <c r="H43" s="95"/>
      <c r="I43" s="95"/>
      <c r="J43" s="95"/>
      <c r="K43" s="95" t="s">
        <v>5065</v>
      </c>
      <c r="P43">
        <v>1</v>
      </c>
      <c r="T43">
        <v>1</v>
      </c>
      <c r="W43">
        <v>1</v>
      </c>
      <c r="AE43" s="52" t="s">
        <v>6339</v>
      </c>
      <c r="AF43" s="94" t="s">
        <v>6338</v>
      </c>
    </row>
    <row r="44" spans="1:32" x14ac:dyDescent="0.35">
      <c r="A44" s="3">
        <v>60</v>
      </c>
      <c r="B44" t="s">
        <v>5682</v>
      </c>
      <c r="C44" t="s">
        <v>6180</v>
      </c>
      <c r="E44" s="95" t="s">
        <v>5065</v>
      </c>
      <c r="F44" s="95">
        <v>1</v>
      </c>
      <c r="G44" s="95"/>
      <c r="H44" s="95"/>
      <c r="I44" s="95"/>
      <c r="J44" s="95"/>
      <c r="K44" s="95" t="s">
        <v>5065</v>
      </c>
      <c r="N44">
        <v>1</v>
      </c>
      <c r="O44">
        <v>1</v>
      </c>
    </row>
    <row r="45" spans="1:32" x14ac:dyDescent="0.35">
      <c r="A45" s="3">
        <v>66</v>
      </c>
      <c r="B45" t="s">
        <v>5692</v>
      </c>
      <c r="C45" t="s">
        <v>6180</v>
      </c>
      <c r="D45" s="52" t="s">
        <v>6341</v>
      </c>
      <c r="E45" s="95" t="s">
        <v>5065</v>
      </c>
      <c r="F45" s="95">
        <v>1</v>
      </c>
      <c r="G45" s="95"/>
      <c r="H45" s="95"/>
      <c r="I45" s="95"/>
      <c r="J45" s="95">
        <v>1</v>
      </c>
      <c r="K45" s="95" t="s">
        <v>5065</v>
      </c>
      <c r="W45">
        <v>1</v>
      </c>
      <c r="Y45" s="52" t="s">
        <v>5142</v>
      </c>
      <c r="AB45">
        <v>1</v>
      </c>
      <c r="AE45" s="52" t="s">
        <v>6047</v>
      </c>
    </row>
    <row r="46" spans="1:32" x14ac:dyDescent="0.35">
      <c r="A46" s="3">
        <v>122</v>
      </c>
      <c r="B46" t="s">
        <v>5637</v>
      </c>
      <c r="C46" t="s">
        <v>6180</v>
      </c>
      <c r="D46" s="52" t="s">
        <v>6342</v>
      </c>
      <c r="E46" s="95" t="s">
        <v>5065</v>
      </c>
      <c r="F46" s="95" t="s">
        <v>5065</v>
      </c>
      <c r="G46" s="95"/>
      <c r="H46" s="95">
        <v>1</v>
      </c>
      <c r="I46" s="95"/>
      <c r="J46" s="95"/>
      <c r="K46" s="95" t="s">
        <v>5065</v>
      </c>
      <c r="Z46">
        <v>1</v>
      </c>
      <c r="AE46" s="52" t="s">
        <v>6343</v>
      </c>
    </row>
    <row r="47" spans="1:32" x14ac:dyDescent="0.35">
      <c r="A47" s="3">
        <v>1161</v>
      </c>
      <c r="B47" t="s">
        <v>5662</v>
      </c>
      <c r="C47" t="s">
        <v>6180</v>
      </c>
      <c r="D47" s="52" t="s">
        <v>6345</v>
      </c>
      <c r="E47" s="95" t="s">
        <v>5065</v>
      </c>
      <c r="F47" s="95">
        <v>1</v>
      </c>
      <c r="G47" s="95"/>
      <c r="H47" s="95">
        <v>1</v>
      </c>
      <c r="I47" s="95"/>
      <c r="J47" s="95"/>
      <c r="K47" s="95" t="s">
        <v>5065</v>
      </c>
      <c r="N47">
        <v>1</v>
      </c>
      <c r="P47">
        <v>1</v>
      </c>
      <c r="R47" s="52" t="s">
        <v>6344</v>
      </c>
      <c r="W47">
        <v>1</v>
      </c>
      <c r="Z47">
        <v>1</v>
      </c>
      <c r="AE47" s="52" t="s">
        <v>5128</v>
      </c>
    </row>
    <row r="48" spans="1:32" x14ac:dyDescent="0.35">
      <c r="A48" s="3">
        <v>1254</v>
      </c>
      <c r="B48" t="s">
        <v>5667</v>
      </c>
      <c r="C48" t="s">
        <v>6180</v>
      </c>
      <c r="D48" s="52" t="s">
        <v>6345</v>
      </c>
      <c r="E48" s="95" t="s">
        <v>5065</v>
      </c>
      <c r="F48" s="95">
        <v>1</v>
      </c>
      <c r="G48" s="95"/>
      <c r="H48" s="95">
        <v>1</v>
      </c>
      <c r="I48" s="95"/>
      <c r="J48" s="95"/>
      <c r="K48" s="95" t="s">
        <v>5065</v>
      </c>
      <c r="N48">
        <v>1</v>
      </c>
      <c r="O48">
        <v>1</v>
      </c>
      <c r="P48">
        <v>1</v>
      </c>
      <c r="Z48">
        <v>1</v>
      </c>
      <c r="AE48" s="52" t="s">
        <v>6054</v>
      </c>
    </row>
    <row r="49" spans="1:32" x14ac:dyDescent="0.35">
      <c r="A49" s="3">
        <v>14</v>
      </c>
      <c r="B49" t="s">
        <v>5798</v>
      </c>
      <c r="C49" t="s">
        <v>6180</v>
      </c>
      <c r="E49" s="95" t="s">
        <v>5065</v>
      </c>
      <c r="F49" s="95">
        <v>1</v>
      </c>
      <c r="G49" s="95"/>
      <c r="H49" s="95"/>
      <c r="I49" s="95"/>
      <c r="J49" s="95"/>
      <c r="K49" s="95" t="s">
        <v>5065</v>
      </c>
      <c r="N49">
        <v>1</v>
      </c>
      <c r="P49">
        <v>1</v>
      </c>
    </row>
    <row r="50" spans="1:32" x14ac:dyDescent="0.35">
      <c r="A50" s="3">
        <v>15</v>
      </c>
      <c r="B50" t="s">
        <v>5803</v>
      </c>
      <c r="C50" t="s">
        <v>6180</v>
      </c>
      <c r="E50" s="95" t="s">
        <v>5065</v>
      </c>
      <c r="F50" s="95">
        <v>1</v>
      </c>
      <c r="G50" s="95"/>
      <c r="H50" s="95">
        <v>1</v>
      </c>
      <c r="I50" s="95"/>
      <c r="J50" s="95"/>
      <c r="K50" s="95" t="s">
        <v>5065</v>
      </c>
      <c r="N50">
        <v>1</v>
      </c>
      <c r="R50" s="52" t="s">
        <v>5128</v>
      </c>
      <c r="Z50">
        <v>1</v>
      </c>
      <c r="AE50" s="52" t="s">
        <v>5128</v>
      </c>
    </row>
    <row r="51" spans="1:32" x14ac:dyDescent="0.35">
      <c r="A51" s="3">
        <v>16</v>
      </c>
      <c r="B51" t="s">
        <v>5808</v>
      </c>
      <c r="C51" t="s">
        <v>6180</v>
      </c>
      <c r="D51" s="52" t="s">
        <v>6346</v>
      </c>
      <c r="E51" s="95" t="s">
        <v>5065</v>
      </c>
      <c r="F51" s="95" t="s">
        <v>5065</v>
      </c>
      <c r="G51" s="95"/>
      <c r="H51" s="95"/>
      <c r="I51" s="95"/>
      <c r="J51" s="95"/>
      <c r="K51" s="95" t="s">
        <v>5065</v>
      </c>
      <c r="L51">
        <v>1</v>
      </c>
      <c r="M51" s="52" t="s">
        <v>6347</v>
      </c>
      <c r="AD51" t="s">
        <v>6037</v>
      </c>
    </row>
    <row r="52" spans="1:32" s="28" customFormat="1" x14ac:dyDescent="0.35">
      <c r="A52" s="26">
        <v>21</v>
      </c>
      <c r="C52" s="28" t="s">
        <v>6180</v>
      </c>
      <c r="E52" s="95" t="s">
        <v>5065</v>
      </c>
      <c r="F52" s="95" t="s">
        <v>5065</v>
      </c>
      <c r="G52" s="95"/>
      <c r="H52" s="95"/>
      <c r="I52" s="95"/>
      <c r="J52" s="95"/>
      <c r="K52" s="95" t="s">
        <v>5065</v>
      </c>
    </row>
    <row r="53" spans="1:32" x14ac:dyDescent="0.35">
      <c r="A53" s="3">
        <v>23</v>
      </c>
      <c r="B53" t="s">
        <v>5813</v>
      </c>
      <c r="C53" t="s">
        <v>6180</v>
      </c>
      <c r="D53" s="52" t="s">
        <v>6349</v>
      </c>
      <c r="E53" s="95">
        <v>1</v>
      </c>
      <c r="F53" s="95" t="s">
        <v>5065</v>
      </c>
      <c r="G53" s="95"/>
      <c r="H53" s="95"/>
      <c r="I53" s="95"/>
      <c r="J53" s="95">
        <v>1</v>
      </c>
      <c r="K53" s="95" t="s">
        <v>5065</v>
      </c>
      <c r="S53">
        <v>1</v>
      </c>
      <c r="AB53">
        <v>1</v>
      </c>
      <c r="AE53" s="52" t="s">
        <v>6055</v>
      </c>
      <c r="AF53" s="94" t="s">
        <v>6348</v>
      </c>
    </row>
    <row r="54" spans="1:32" x14ac:dyDescent="0.35">
      <c r="A54" s="3">
        <v>58</v>
      </c>
      <c r="B54" t="s">
        <v>5818</v>
      </c>
      <c r="C54" t="s">
        <v>6180</v>
      </c>
      <c r="D54" s="52" t="s">
        <v>6336</v>
      </c>
      <c r="E54" s="95" t="s">
        <v>5065</v>
      </c>
      <c r="F54" s="95">
        <v>1</v>
      </c>
      <c r="G54" s="95"/>
      <c r="H54" s="95"/>
      <c r="I54" s="95"/>
      <c r="J54" s="95"/>
      <c r="K54" s="95" t="s">
        <v>5065</v>
      </c>
      <c r="L54">
        <v>1</v>
      </c>
      <c r="M54" s="52" t="s">
        <v>6337</v>
      </c>
      <c r="P54">
        <v>1</v>
      </c>
      <c r="R54" s="52" t="s">
        <v>6255</v>
      </c>
    </row>
    <row r="55" spans="1:32" s="28" customFormat="1" x14ac:dyDescent="0.35">
      <c r="A55" s="51">
        <v>62</v>
      </c>
      <c r="B55" s="28" t="s">
        <v>5823</v>
      </c>
      <c r="C55" s="28" t="s">
        <v>6180</v>
      </c>
      <c r="E55" s="95" t="s">
        <v>5065</v>
      </c>
      <c r="F55" s="95">
        <v>1</v>
      </c>
      <c r="G55" s="95"/>
      <c r="H55" s="95"/>
      <c r="I55" s="95"/>
      <c r="J55" s="95"/>
      <c r="K55" s="95" t="s">
        <v>5065</v>
      </c>
      <c r="O55" s="28">
        <v>1</v>
      </c>
      <c r="P55" s="28">
        <v>1</v>
      </c>
    </row>
    <row r="56" spans="1:32" s="28" customFormat="1" x14ac:dyDescent="0.35">
      <c r="A56" s="51">
        <v>63</v>
      </c>
      <c r="B56" s="28" t="s">
        <v>5825</v>
      </c>
      <c r="C56" s="28" t="s">
        <v>6180</v>
      </c>
      <c r="E56" s="95" t="s">
        <v>5065</v>
      </c>
      <c r="F56" s="95" t="s">
        <v>5065</v>
      </c>
      <c r="G56" s="95"/>
      <c r="H56" s="95"/>
      <c r="I56" s="95">
        <v>1</v>
      </c>
      <c r="J56" s="95"/>
      <c r="K56" s="95" t="s">
        <v>5065</v>
      </c>
      <c r="AB56" s="28">
        <v>1</v>
      </c>
      <c r="AE56" s="28" t="s">
        <v>6050</v>
      </c>
    </row>
    <row r="57" spans="1:32" x14ac:dyDescent="0.35">
      <c r="A57" s="3">
        <v>165</v>
      </c>
      <c r="B57" t="s">
        <v>5827</v>
      </c>
      <c r="C57" t="s">
        <v>6180</v>
      </c>
      <c r="E57" s="95" t="s">
        <v>5065</v>
      </c>
      <c r="F57" s="95" t="s">
        <v>5065</v>
      </c>
      <c r="G57" s="95"/>
      <c r="H57" s="95"/>
      <c r="I57" s="95"/>
      <c r="J57" s="95"/>
      <c r="K57" s="95" t="s">
        <v>5065</v>
      </c>
      <c r="L57">
        <v>1</v>
      </c>
    </row>
    <row r="58" spans="1:32" x14ac:dyDescent="0.35">
      <c r="A58" s="3">
        <v>182</v>
      </c>
      <c r="B58" t="s">
        <v>5832</v>
      </c>
      <c r="C58" t="s">
        <v>6180</v>
      </c>
      <c r="D58" s="52" t="s">
        <v>6350</v>
      </c>
      <c r="E58" s="95" t="s">
        <v>5065</v>
      </c>
      <c r="F58" s="95">
        <v>1</v>
      </c>
      <c r="G58" s="95"/>
      <c r="H58" s="95"/>
      <c r="I58" s="95"/>
      <c r="J58" s="95"/>
      <c r="K58" s="95" t="s">
        <v>5065</v>
      </c>
      <c r="P58">
        <v>1</v>
      </c>
      <c r="R58" s="52" t="s">
        <v>6351</v>
      </c>
    </row>
    <row r="59" spans="1:32" x14ac:dyDescent="0.35">
      <c r="A59" s="3">
        <v>1058</v>
      </c>
      <c r="B59" t="s">
        <v>5837</v>
      </c>
      <c r="C59" t="s">
        <v>6180</v>
      </c>
      <c r="E59" s="95" t="s">
        <v>5065</v>
      </c>
      <c r="F59" s="95" t="s">
        <v>5065</v>
      </c>
      <c r="G59" s="95"/>
      <c r="H59" s="95"/>
      <c r="I59" s="95"/>
      <c r="J59" s="95"/>
      <c r="K59" s="95" t="s">
        <v>5065</v>
      </c>
    </row>
    <row r="60" spans="1:32" s="28" customFormat="1" x14ac:dyDescent="0.35">
      <c r="A60" s="26">
        <v>1176</v>
      </c>
      <c r="B60" s="28" t="s">
        <v>5842</v>
      </c>
      <c r="C60" s="28" t="s">
        <v>6180</v>
      </c>
      <c r="E60" s="95" t="s">
        <v>5065</v>
      </c>
      <c r="F60" s="95">
        <v>1</v>
      </c>
      <c r="G60" s="95"/>
      <c r="H60" s="95"/>
      <c r="I60" s="95"/>
      <c r="J60" s="95"/>
      <c r="K60" s="95" t="s">
        <v>5065</v>
      </c>
      <c r="L60" s="28">
        <v>1</v>
      </c>
      <c r="P60" s="28">
        <v>1</v>
      </c>
      <c r="AD60" s="28">
        <v>1</v>
      </c>
      <c r="AE60" s="28" t="s">
        <v>6056</v>
      </c>
    </row>
  </sheetData>
  <autoFilter ref="A1:AE60" xr:uid="{4C1ED6F2-FFDA-465F-B665-A6B44F031DA6}"/>
  <mergeCells count="3">
    <mergeCell ref="AP7:AP9"/>
    <mergeCell ref="AP10:AP12"/>
    <mergeCell ref="AP13:AP16"/>
  </mergeCells>
  <hyperlinks>
    <hyperlink ref="AF7" r:id="rId1" xr:uid="{BF23B72D-C8DC-42CD-AD93-41D4BB4BB209}"/>
    <hyperlink ref="AF24" r:id="rId2" xr:uid="{A75994AB-578E-41C4-A623-A2B38FA01D5E}"/>
    <hyperlink ref="AF26" r:id="rId3" xr:uid="{308353B8-F3AA-4C32-831B-B9D7F74EBACE}"/>
  </hyperlinks>
  <pageMargins left="0.7" right="0.7" top="0.75" bottom="0.75" header="0.3" footer="0.3"/>
  <legacyDrawing r:id="rId4"/>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C5BBF-45BA-4972-971C-7FEB84083655}">
  <dimension ref="A1:BA51"/>
  <sheetViews>
    <sheetView zoomScale="85" zoomScaleNormal="85" workbookViewId="0">
      <pane xSplit="2" ySplit="1" topLeftCell="C2" activePane="bottomRight" state="frozen"/>
      <selection pane="topRight" activeCell="C1" sqref="C1"/>
      <selection pane="bottomLeft" activeCell="A2" sqref="A2"/>
      <selection pane="bottomRight" activeCell="AO8" sqref="AO8"/>
    </sheetView>
  </sheetViews>
  <sheetFormatPr defaultRowHeight="14.5" x14ac:dyDescent="0.35"/>
  <cols>
    <col min="2" max="2" width="9.1796875" customWidth="1"/>
    <col min="3" max="3" width="8.7265625" style="123"/>
    <col min="12" max="12" width="8.7265625" style="120"/>
    <col min="13" max="16" width="8.7265625" style="121"/>
    <col min="17" max="17" width="8.7265625" style="122"/>
    <col min="43" max="43" width="38.36328125" customWidth="1"/>
  </cols>
  <sheetData>
    <row r="1" spans="1:53" x14ac:dyDescent="0.35">
      <c r="A1" s="113" t="s">
        <v>24</v>
      </c>
      <c r="B1" s="113" t="s">
        <v>25</v>
      </c>
      <c r="C1" s="243" t="s">
        <v>28</v>
      </c>
      <c r="D1" s="77" t="s">
        <v>6691</v>
      </c>
      <c r="E1" s="77" t="s">
        <v>6692</v>
      </c>
      <c r="F1" s="77" t="s">
        <v>6693</v>
      </c>
      <c r="G1" s="77" t="s">
        <v>6023</v>
      </c>
      <c r="H1" s="77" t="s">
        <v>6022</v>
      </c>
      <c r="I1" s="77" t="s">
        <v>6694</v>
      </c>
      <c r="J1" s="77" t="s">
        <v>6695</v>
      </c>
      <c r="K1" s="77" t="s">
        <v>6696</v>
      </c>
      <c r="L1" s="77" t="s">
        <v>6392</v>
      </c>
      <c r="M1" s="77" t="s">
        <v>6363</v>
      </c>
      <c r="N1" s="77" t="s">
        <v>6362</v>
      </c>
      <c r="O1" s="77" t="s">
        <v>6361</v>
      </c>
      <c r="P1" s="77" t="s">
        <v>6360</v>
      </c>
      <c r="Q1" s="77" t="s">
        <v>6359</v>
      </c>
      <c r="R1" s="77" t="s">
        <v>6393</v>
      </c>
      <c r="S1" s="77" t="s">
        <v>5091</v>
      </c>
      <c r="T1" s="77" t="s">
        <v>6046</v>
      </c>
      <c r="U1" s="77" t="s">
        <v>6322</v>
      </c>
      <c r="V1" s="77" t="s">
        <v>6050</v>
      </c>
      <c r="W1" s="77" t="s">
        <v>6047</v>
      </c>
      <c r="X1" s="77" t="s">
        <v>6330</v>
      </c>
      <c r="Y1" s="77" t="s">
        <v>6296</v>
      </c>
      <c r="Z1" s="77" t="s">
        <v>6052</v>
      </c>
      <c r="AA1" s="77" t="s">
        <v>6254</v>
      </c>
      <c r="AB1" s="77" t="s">
        <v>6053</v>
      </c>
      <c r="AC1" s="77" t="s">
        <v>6373</v>
      </c>
      <c r="AD1" s="77" t="s">
        <v>6375</v>
      </c>
      <c r="AE1" s="77" t="s">
        <v>6376</v>
      </c>
      <c r="AF1" s="77" t="s">
        <v>6051</v>
      </c>
      <c r="AG1" s="77" t="s">
        <v>6374</v>
      </c>
      <c r="AH1" s="77" t="s">
        <v>5128</v>
      </c>
      <c r="AI1" s="77" t="s">
        <v>6243</v>
      </c>
      <c r="AJ1" s="77" t="s">
        <v>6377</v>
      </c>
      <c r="AK1" s="77" t="s">
        <v>6378</v>
      </c>
      <c r="AL1" s="77" t="s">
        <v>6379</v>
      </c>
      <c r="AM1" s="77" t="s">
        <v>6380</v>
      </c>
      <c r="AN1" s="77" t="s">
        <v>6267</v>
      </c>
      <c r="AQ1" s="77" t="s">
        <v>6722</v>
      </c>
      <c r="AR1" s="77">
        <v>2023</v>
      </c>
      <c r="AS1" s="77">
        <v>2022</v>
      </c>
      <c r="AT1" s="77">
        <v>2021</v>
      </c>
      <c r="AU1" s="77">
        <v>2020</v>
      </c>
      <c r="AV1" s="77">
        <v>2019</v>
      </c>
      <c r="AW1" s="77">
        <v>2018</v>
      </c>
      <c r="AX1" s="77">
        <v>2017</v>
      </c>
      <c r="AY1" s="77">
        <v>2016</v>
      </c>
      <c r="AZ1" s="77">
        <v>2015</v>
      </c>
      <c r="BA1" s="77">
        <v>2014</v>
      </c>
    </row>
    <row r="2" spans="1:53" x14ac:dyDescent="0.35">
      <c r="A2" s="112">
        <v>14</v>
      </c>
      <c r="B2" s="112" t="s">
        <v>137</v>
      </c>
      <c r="C2" s="241">
        <v>2014</v>
      </c>
      <c r="D2" s="75"/>
      <c r="E2" s="75"/>
      <c r="F2" s="75"/>
      <c r="G2" s="75"/>
      <c r="H2" s="75"/>
      <c r="I2" s="75"/>
      <c r="J2" s="75"/>
      <c r="K2" s="75"/>
      <c r="L2" s="75"/>
      <c r="M2" s="75"/>
      <c r="N2" s="75"/>
      <c r="O2" s="75"/>
      <c r="P2" s="75"/>
      <c r="Q2" s="75"/>
      <c r="R2" s="75"/>
      <c r="S2" s="75"/>
      <c r="T2" s="75"/>
      <c r="U2" s="75"/>
      <c r="V2" s="75"/>
      <c r="W2" s="75"/>
      <c r="X2" s="75"/>
      <c r="Y2" s="75"/>
      <c r="Z2" s="75"/>
      <c r="AA2" s="75"/>
      <c r="AB2" s="75"/>
      <c r="AC2" s="75"/>
      <c r="AD2" s="75"/>
      <c r="AE2" s="75"/>
      <c r="AF2" s="75"/>
      <c r="AG2" s="75"/>
      <c r="AH2" s="75"/>
      <c r="AI2" s="75"/>
      <c r="AJ2" s="75"/>
      <c r="AK2" s="75"/>
      <c r="AL2" s="75"/>
      <c r="AM2" s="75"/>
      <c r="AN2" s="75"/>
      <c r="AQ2" s="77" t="s">
        <v>6392</v>
      </c>
      <c r="AR2" s="75">
        <v>0</v>
      </c>
      <c r="AS2" s="75">
        <v>0</v>
      </c>
      <c r="AT2" s="75">
        <v>0</v>
      </c>
      <c r="AU2" s="75">
        <v>1</v>
      </c>
      <c r="AV2" s="75">
        <v>0</v>
      </c>
      <c r="AW2" s="75">
        <v>0</v>
      </c>
      <c r="AX2" s="75">
        <v>0</v>
      </c>
      <c r="AY2" s="75">
        <v>0</v>
      </c>
      <c r="AZ2" s="75">
        <v>0</v>
      </c>
      <c r="BA2" s="75">
        <v>0</v>
      </c>
    </row>
    <row r="3" spans="1:53" x14ac:dyDescent="0.35">
      <c r="A3" s="112">
        <v>23</v>
      </c>
      <c r="B3" s="112" t="s">
        <v>202</v>
      </c>
      <c r="C3" s="241">
        <v>2014</v>
      </c>
      <c r="D3" s="75"/>
      <c r="E3" s="75">
        <v>1</v>
      </c>
      <c r="F3" s="75"/>
      <c r="G3" s="75"/>
      <c r="H3" s="75"/>
      <c r="I3" s="75"/>
      <c r="J3" s="75"/>
      <c r="K3" s="75"/>
      <c r="L3" s="75"/>
      <c r="M3" s="75"/>
      <c r="N3" s="75"/>
      <c r="O3" s="75">
        <v>1</v>
      </c>
      <c r="P3" s="75"/>
      <c r="Q3" s="75"/>
      <c r="R3" s="75"/>
      <c r="S3" s="75"/>
      <c r="T3" s="75"/>
      <c r="U3" s="75"/>
      <c r="V3" s="75"/>
      <c r="W3" s="75"/>
      <c r="X3" s="75"/>
      <c r="Y3" s="75">
        <v>1</v>
      </c>
      <c r="Z3" s="75"/>
      <c r="AA3" s="75"/>
      <c r="AB3" s="75"/>
      <c r="AC3" s="75"/>
      <c r="AD3" s="75"/>
      <c r="AE3" s="75"/>
      <c r="AF3" s="75"/>
      <c r="AG3" s="75"/>
      <c r="AH3" s="75"/>
      <c r="AI3" s="75"/>
      <c r="AJ3" s="75"/>
      <c r="AK3" s="75"/>
      <c r="AL3" s="75"/>
      <c r="AM3" s="75"/>
      <c r="AN3" s="75"/>
      <c r="AQ3" s="77" t="s">
        <v>6363</v>
      </c>
      <c r="AR3" s="75">
        <v>0</v>
      </c>
      <c r="AS3" s="75">
        <v>0</v>
      </c>
      <c r="AT3" s="75">
        <v>1</v>
      </c>
      <c r="AU3" s="75">
        <v>1</v>
      </c>
      <c r="AV3" s="75">
        <v>0</v>
      </c>
      <c r="AW3" s="75">
        <v>0</v>
      </c>
      <c r="AX3" s="75">
        <v>0</v>
      </c>
      <c r="AY3" s="75">
        <v>0</v>
      </c>
      <c r="AZ3" s="75">
        <v>0</v>
      </c>
      <c r="BA3" s="75">
        <v>0</v>
      </c>
    </row>
    <row r="4" spans="1:53" x14ac:dyDescent="0.35">
      <c r="A4" s="112">
        <v>28</v>
      </c>
      <c r="B4" s="112" t="s">
        <v>236</v>
      </c>
      <c r="C4" s="241">
        <v>2015</v>
      </c>
      <c r="D4" s="75"/>
      <c r="E4" s="75"/>
      <c r="F4" s="75"/>
      <c r="G4" s="75">
        <v>1</v>
      </c>
      <c r="H4" s="75"/>
      <c r="I4" s="75"/>
      <c r="J4" s="75">
        <v>1</v>
      </c>
      <c r="K4" s="75"/>
      <c r="L4" s="75"/>
      <c r="M4" s="75"/>
      <c r="N4" s="75"/>
      <c r="O4" s="75">
        <v>1</v>
      </c>
      <c r="P4" s="75"/>
      <c r="Q4" s="75"/>
      <c r="R4" s="75"/>
      <c r="S4" s="75"/>
      <c r="T4" s="75"/>
      <c r="U4" s="75"/>
      <c r="V4" s="75"/>
      <c r="W4" s="75"/>
      <c r="X4" s="75"/>
      <c r="Y4" s="75">
        <v>1</v>
      </c>
      <c r="Z4" s="75"/>
      <c r="AA4" s="75"/>
      <c r="AB4" s="75"/>
      <c r="AC4" s="75"/>
      <c r="AD4" s="75"/>
      <c r="AE4" s="75"/>
      <c r="AF4" s="75"/>
      <c r="AG4" s="75"/>
      <c r="AH4" s="75"/>
      <c r="AI4" s="75"/>
      <c r="AJ4" s="75"/>
      <c r="AK4" s="75"/>
      <c r="AL4" s="75"/>
      <c r="AM4" s="75"/>
      <c r="AN4" s="75"/>
      <c r="AQ4" s="77" t="s">
        <v>6362</v>
      </c>
      <c r="AR4" s="75">
        <v>0</v>
      </c>
      <c r="AS4" s="75">
        <v>0</v>
      </c>
      <c r="AT4" s="75">
        <v>0</v>
      </c>
      <c r="AU4" s="75">
        <v>0</v>
      </c>
      <c r="AV4" s="75">
        <v>3</v>
      </c>
      <c r="AW4" s="75">
        <v>0</v>
      </c>
      <c r="AX4" s="75">
        <v>0</v>
      </c>
      <c r="AY4" s="75">
        <v>1</v>
      </c>
      <c r="AZ4" s="75">
        <v>0</v>
      </c>
      <c r="BA4" s="75">
        <v>0</v>
      </c>
    </row>
    <row r="5" spans="1:53" x14ac:dyDescent="0.35">
      <c r="A5" s="112">
        <v>59</v>
      </c>
      <c r="B5" s="109" t="s">
        <v>431</v>
      </c>
      <c r="C5" s="241">
        <v>2015</v>
      </c>
      <c r="D5" s="75"/>
      <c r="E5" s="75"/>
      <c r="F5" s="75">
        <v>1</v>
      </c>
      <c r="G5" s="75"/>
      <c r="H5" s="75"/>
      <c r="I5" s="75"/>
      <c r="J5" s="75"/>
      <c r="K5" s="75"/>
      <c r="L5" s="75"/>
      <c r="M5" s="75"/>
      <c r="N5" s="75"/>
      <c r="O5" s="75">
        <v>1</v>
      </c>
      <c r="P5" s="75"/>
      <c r="Q5" s="75"/>
      <c r="R5" s="75"/>
      <c r="S5" s="75"/>
      <c r="T5" s="75"/>
      <c r="U5" s="75"/>
      <c r="V5" s="75"/>
      <c r="W5" s="75"/>
      <c r="X5" s="75"/>
      <c r="Y5" s="75">
        <v>1</v>
      </c>
      <c r="Z5" s="75"/>
      <c r="AA5" s="75"/>
      <c r="AB5" s="75"/>
      <c r="AC5" s="75"/>
      <c r="AD5" s="75"/>
      <c r="AE5" s="75"/>
      <c r="AF5" s="75"/>
      <c r="AG5" s="75"/>
      <c r="AH5" s="75"/>
      <c r="AI5" s="75"/>
      <c r="AJ5" s="75"/>
      <c r="AK5" s="75"/>
      <c r="AL5" s="75"/>
      <c r="AM5" s="75"/>
      <c r="AN5" s="75"/>
      <c r="AQ5" s="77" t="s">
        <v>6361</v>
      </c>
      <c r="AR5" s="75">
        <v>1</v>
      </c>
      <c r="AS5" s="75">
        <v>0</v>
      </c>
      <c r="AT5" s="75">
        <v>1</v>
      </c>
      <c r="AU5" s="75">
        <v>1</v>
      </c>
      <c r="AV5" s="75">
        <v>2</v>
      </c>
      <c r="AW5" s="75">
        <v>0</v>
      </c>
      <c r="AX5" s="75">
        <v>3</v>
      </c>
      <c r="AY5" s="75">
        <v>0</v>
      </c>
      <c r="AZ5" s="75">
        <v>2</v>
      </c>
      <c r="BA5" s="75">
        <v>1</v>
      </c>
    </row>
    <row r="6" spans="1:53" x14ac:dyDescent="0.35">
      <c r="A6" s="112">
        <v>1</v>
      </c>
      <c r="B6" s="112" t="s">
        <v>41</v>
      </c>
      <c r="C6" s="241">
        <v>2016</v>
      </c>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v>1</v>
      </c>
      <c r="AM6" s="75"/>
      <c r="AN6" s="75"/>
      <c r="AQ6" s="77" t="s">
        <v>6360</v>
      </c>
      <c r="AR6" s="75">
        <v>1</v>
      </c>
      <c r="AS6" s="75">
        <v>1</v>
      </c>
      <c r="AT6" s="75">
        <v>2</v>
      </c>
      <c r="AU6" s="75">
        <v>4</v>
      </c>
      <c r="AV6" s="75">
        <v>4</v>
      </c>
      <c r="AW6" s="75">
        <v>2</v>
      </c>
      <c r="AX6" s="75">
        <v>3</v>
      </c>
      <c r="AY6" s="75">
        <v>1</v>
      </c>
      <c r="AZ6" s="75">
        <v>0</v>
      </c>
      <c r="BA6" s="75">
        <v>0</v>
      </c>
    </row>
    <row r="7" spans="1:53" x14ac:dyDescent="0.35">
      <c r="A7" s="112">
        <v>17</v>
      </c>
      <c r="B7" s="112" t="s">
        <v>160</v>
      </c>
      <c r="C7" s="241">
        <v>2016</v>
      </c>
      <c r="D7" s="75"/>
      <c r="E7" s="75"/>
      <c r="F7" s="75"/>
      <c r="G7" s="75"/>
      <c r="H7" s="75"/>
      <c r="I7" s="75"/>
      <c r="J7" s="75">
        <v>1</v>
      </c>
      <c r="K7" s="75">
        <v>1</v>
      </c>
      <c r="L7" s="75"/>
      <c r="M7" s="75"/>
      <c r="N7" s="75"/>
      <c r="O7" s="75"/>
      <c r="P7" s="75"/>
      <c r="Q7" s="75">
        <v>1</v>
      </c>
      <c r="R7" s="75"/>
      <c r="S7" s="75"/>
      <c r="T7" s="75"/>
      <c r="U7" s="75"/>
      <c r="V7" s="75"/>
      <c r="W7" s="75"/>
      <c r="X7" s="75"/>
      <c r="Y7" s="75"/>
      <c r="Z7" s="75"/>
      <c r="AA7" s="75"/>
      <c r="AB7" s="75"/>
      <c r="AC7" s="75"/>
      <c r="AD7" s="75"/>
      <c r="AE7" s="75"/>
      <c r="AF7" s="75"/>
      <c r="AG7" s="75"/>
      <c r="AH7" s="75"/>
      <c r="AI7" s="75"/>
      <c r="AJ7" s="75"/>
      <c r="AK7" s="75"/>
      <c r="AL7" s="75"/>
      <c r="AM7" s="75"/>
      <c r="AN7" s="75">
        <v>1</v>
      </c>
      <c r="AQ7" s="77" t="s">
        <v>6359</v>
      </c>
      <c r="AR7" s="75">
        <v>0</v>
      </c>
      <c r="AS7" s="75">
        <v>0</v>
      </c>
      <c r="AT7" s="75">
        <v>0</v>
      </c>
      <c r="AU7" s="75">
        <v>0</v>
      </c>
      <c r="AV7" s="75">
        <v>0</v>
      </c>
      <c r="AW7" s="75">
        <v>0</v>
      </c>
      <c r="AX7" s="75">
        <v>0</v>
      </c>
      <c r="AY7" s="75">
        <v>1</v>
      </c>
      <c r="AZ7" s="75">
        <v>0</v>
      </c>
      <c r="BA7" s="75">
        <v>0</v>
      </c>
    </row>
    <row r="8" spans="1:53" x14ac:dyDescent="0.35">
      <c r="A8" s="112">
        <v>44</v>
      </c>
      <c r="B8" s="112" t="s">
        <v>337</v>
      </c>
      <c r="C8" s="242">
        <v>2016</v>
      </c>
      <c r="D8" s="75"/>
      <c r="E8" s="75"/>
      <c r="F8" s="75"/>
      <c r="G8" s="75"/>
      <c r="H8" s="75"/>
      <c r="I8" s="75">
        <v>1</v>
      </c>
      <c r="J8" s="75"/>
      <c r="K8" s="75"/>
      <c r="L8" s="75"/>
      <c r="M8" s="75"/>
      <c r="N8" s="75">
        <v>1</v>
      </c>
      <c r="O8" s="75"/>
      <c r="P8" s="75"/>
      <c r="Q8" s="75"/>
      <c r="R8" s="75"/>
      <c r="S8" s="75"/>
      <c r="T8" s="75"/>
      <c r="U8" s="75">
        <v>1</v>
      </c>
      <c r="V8" s="75"/>
      <c r="W8" s="75"/>
      <c r="X8" s="75"/>
      <c r="Y8" s="75"/>
      <c r="Z8" s="75"/>
      <c r="AA8" s="75"/>
      <c r="AB8" s="75"/>
      <c r="AC8" s="75"/>
      <c r="AD8" s="75"/>
      <c r="AE8" s="75"/>
      <c r="AF8" s="75"/>
      <c r="AG8" s="75"/>
      <c r="AH8" s="75"/>
      <c r="AI8" s="75"/>
      <c r="AJ8" s="75"/>
      <c r="AK8" s="75"/>
      <c r="AL8" s="75"/>
      <c r="AM8" s="75"/>
      <c r="AN8" s="75"/>
    </row>
    <row r="9" spans="1:53" x14ac:dyDescent="0.35">
      <c r="A9" s="112">
        <v>54</v>
      </c>
      <c r="B9" s="112" t="s">
        <v>401</v>
      </c>
      <c r="C9" s="242">
        <v>2016</v>
      </c>
      <c r="D9" s="75"/>
      <c r="E9" s="75"/>
      <c r="F9" s="75">
        <v>1</v>
      </c>
      <c r="G9" s="75"/>
      <c r="H9" s="75"/>
      <c r="I9" s="75"/>
      <c r="J9" s="75">
        <v>1</v>
      </c>
      <c r="K9" s="75"/>
      <c r="L9" s="75"/>
      <c r="M9" s="75"/>
      <c r="N9" s="75"/>
      <c r="O9" s="75"/>
      <c r="P9" s="75">
        <v>1</v>
      </c>
      <c r="Q9" s="75"/>
      <c r="R9" s="75"/>
      <c r="S9" s="75"/>
      <c r="T9" s="75"/>
      <c r="U9" s="75"/>
      <c r="V9" s="75"/>
      <c r="W9" s="75"/>
      <c r="X9" s="75"/>
      <c r="Y9" s="75"/>
      <c r="Z9" s="75">
        <v>1</v>
      </c>
      <c r="AA9" s="75"/>
      <c r="AB9" s="75"/>
      <c r="AC9" s="75"/>
      <c r="AD9" s="75"/>
      <c r="AE9" s="75"/>
      <c r="AF9" s="75"/>
      <c r="AG9" s="75"/>
      <c r="AH9" s="75"/>
      <c r="AI9" s="75"/>
      <c r="AJ9" s="75"/>
      <c r="AK9" s="75"/>
      <c r="AL9" s="75"/>
      <c r="AM9" s="75"/>
      <c r="AN9" s="75"/>
    </row>
    <row r="10" spans="1:53" x14ac:dyDescent="0.35">
      <c r="A10" s="112">
        <v>6</v>
      </c>
      <c r="B10" s="109" t="s">
        <v>82</v>
      </c>
      <c r="C10" s="241">
        <v>2017</v>
      </c>
      <c r="D10" s="75"/>
      <c r="E10" s="75">
        <v>1</v>
      </c>
      <c r="F10" s="75">
        <v>1</v>
      </c>
      <c r="G10" s="75"/>
      <c r="H10" s="75"/>
      <c r="I10" s="75"/>
      <c r="J10" s="75"/>
      <c r="K10" s="75"/>
      <c r="L10" s="75"/>
      <c r="M10" s="75"/>
      <c r="N10" s="75"/>
      <c r="O10" s="75"/>
      <c r="P10" s="75">
        <v>1</v>
      </c>
      <c r="Q10" s="75"/>
      <c r="R10" s="75"/>
      <c r="S10" s="75"/>
      <c r="T10" s="75"/>
      <c r="U10" s="75"/>
      <c r="V10" s="75"/>
      <c r="W10" s="75"/>
      <c r="X10" s="75"/>
      <c r="Y10" s="75"/>
      <c r="Z10" s="75"/>
      <c r="AA10" s="75"/>
      <c r="AB10" s="75"/>
      <c r="AC10" s="75"/>
      <c r="AD10" s="75"/>
      <c r="AE10" s="75"/>
      <c r="AF10" s="75"/>
      <c r="AG10" s="75"/>
      <c r="AH10" s="75">
        <v>1</v>
      </c>
      <c r="AI10" s="75"/>
      <c r="AJ10" s="75"/>
      <c r="AK10" s="75"/>
      <c r="AL10" s="75"/>
      <c r="AM10" s="75"/>
      <c r="AN10" s="75"/>
      <c r="AQ10" s="77" t="s">
        <v>6722</v>
      </c>
      <c r="AR10" s="77">
        <v>2014</v>
      </c>
      <c r="AS10" s="77">
        <v>2015</v>
      </c>
      <c r="AT10" s="77">
        <v>2016</v>
      </c>
      <c r="AU10" s="77">
        <v>2017</v>
      </c>
      <c r="AV10" s="77">
        <v>2018</v>
      </c>
      <c r="AW10" s="77">
        <v>2019</v>
      </c>
      <c r="AX10" s="77">
        <v>2020</v>
      </c>
      <c r="AY10" s="77">
        <v>2021</v>
      </c>
      <c r="AZ10" s="77">
        <v>2022</v>
      </c>
      <c r="BA10" s="77">
        <v>2023</v>
      </c>
    </row>
    <row r="11" spans="1:53" x14ac:dyDescent="0.35">
      <c r="A11" s="112">
        <v>7</v>
      </c>
      <c r="B11" s="112" t="s">
        <v>89</v>
      </c>
      <c r="C11" s="241">
        <v>2017</v>
      </c>
      <c r="D11" s="75"/>
      <c r="E11" s="75"/>
      <c r="F11" s="75"/>
      <c r="G11" s="75">
        <v>1</v>
      </c>
      <c r="H11" s="75"/>
      <c r="I11" s="75">
        <v>1</v>
      </c>
      <c r="J11" s="75">
        <v>1</v>
      </c>
      <c r="K11" s="75"/>
      <c r="L11" s="75"/>
      <c r="M11" s="75"/>
      <c r="N11" s="75"/>
      <c r="O11" s="75"/>
      <c r="P11" s="75">
        <v>1</v>
      </c>
      <c r="Q11" s="75"/>
      <c r="R11" s="75"/>
      <c r="S11" s="75"/>
      <c r="T11" s="75"/>
      <c r="U11" s="75"/>
      <c r="V11" s="75"/>
      <c r="W11" s="75"/>
      <c r="X11" s="75"/>
      <c r="Y11" s="75"/>
      <c r="Z11" s="75"/>
      <c r="AA11" s="75"/>
      <c r="AB11" s="75"/>
      <c r="AC11" s="75"/>
      <c r="AD11" s="75"/>
      <c r="AE11" s="75"/>
      <c r="AF11" s="75"/>
      <c r="AG11" s="75"/>
      <c r="AH11" s="75"/>
      <c r="AI11" s="75"/>
      <c r="AJ11" s="75"/>
      <c r="AK11" s="75">
        <v>1</v>
      </c>
      <c r="AL11" s="75"/>
      <c r="AM11" s="75"/>
      <c r="AN11" s="75"/>
      <c r="AQ11" s="77" t="s">
        <v>6393</v>
      </c>
      <c r="AR11" s="75">
        <f>COUNTIFS($R:$R,1,$C:$C,AR$10)</f>
        <v>0</v>
      </c>
      <c r="AS11" s="75">
        <f>COUNTIFS($R:$R,1,$C:$C,AS$10)</f>
        <v>0</v>
      </c>
      <c r="AT11" s="75">
        <f>COUNTIFS($R:$R,1,$C:$C,AT$10)</f>
        <v>0</v>
      </c>
      <c r="AU11" s="75">
        <f>COUNTIFS($R:$R,1,$C:$C,AU$10)</f>
        <v>0</v>
      </c>
      <c r="AV11" s="75">
        <f>COUNTIFS($R:$R,1,$C:$C,AV$10)</f>
        <v>0</v>
      </c>
      <c r="AW11" s="75">
        <f>COUNTIFS($R:$R,1,$C:$C,AW$10)</f>
        <v>0</v>
      </c>
      <c r="AX11" s="75">
        <f>COUNTIFS($R:$R,1,$C:$C,AX$10)</f>
        <v>1</v>
      </c>
      <c r="AY11" s="75">
        <f>COUNTIFS($R:$R,1,$C:$C,AY$10)</f>
        <v>0</v>
      </c>
      <c r="AZ11" s="75">
        <f>COUNTIFS($R:$R,1,$C:$C,AZ$10)</f>
        <v>0</v>
      </c>
      <c r="BA11" s="75">
        <f>COUNTIFS($R:$R,1,$C:$C,BA$10)</f>
        <v>0</v>
      </c>
    </row>
    <row r="12" spans="1:53" x14ac:dyDescent="0.35">
      <c r="A12" s="112">
        <v>31</v>
      </c>
      <c r="B12" s="112" t="s">
        <v>252</v>
      </c>
      <c r="C12" s="241">
        <v>2017</v>
      </c>
      <c r="D12" s="75"/>
      <c r="E12" s="75"/>
      <c r="F12" s="75"/>
      <c r="G12" s="75"/>
      <c r="H12" s="75"/>
      <c r="I12" s="75"/>
      <c r="J12" s="75">
        <v>1</v>
      </c>
      <c r="K12" s="75"/>
      <c r="L12" s="75"/>
      <c r="M12" s="75"/>
      <c r="N12" s="75"/>
      <c r="O12" s="75">
        <v>1</v>
      </c>
      <c r="P12" s="75"/>
      <c r="Q12" s="75"/>
      <c r="R12" s="75"/>
      <c r="S12" s="75"/>
      <c r="T12" s="75"/>
      <c r="U12" s="75"/>
      <c r="V12" s="75"/>
      <c r="W12" s="75"/>
      <c r="X12" s="75"/>
      <c r="Y12" s="75">
        <v>1</v>
      </c>
      <c r="Z12" s="75"/>
      <c r="AA12" s="75"/>
      <c r="AB12" s="75"/>
      <c r="AC12" s="75"/>
      <c r="AD12" s="75"/>
      <c r="AE12" s="75"/>
      <c r="AF12" s="75"/>
      <c r="AG12" s="75"/>
      <c r="AH12" s="75"/>
      <c r="AI12" s="75"/>
      <c r="AJ12" s="75"/>
      <c r="AK12" s="75"/>
      <c r="AL12" s="75"/>
      <c r="AM12" s="75"/>
      <c r="AN12" s="75"/>
      <c r="AQ12" s="77" t="s">
        <v>5091</v>
      </c>
      <c r="AR12" s="75">
        <f>COUNTIFS($S:$S,1,$C:$C,AR$10)</f>
        <v>0</v>
      </c>
      <c r="AS12" s="75">
        <f>COUNTIFS($S:$S,1,$C:$C,AS$10)</f>
        <v>0</v>
      </c>
      <c r="AT12" s="75">
        <f>COUNTIFS($S:$S,1,$C:$C,AT$10)</f>
        <v>0</v>
      </c>
      <c r="AU12" s="75">
        <f>COUNTIFS($S:$S,1,$C:$C,AU$10)</f>
        <v>0</v>
      </c>
      <c r="AV12" s="75">
        <f>COUNTIFS($S:$S,1,$C:$C,AV$10)</f>
        <v>0</v>
      </c>
      <c r="AW12" s="75">
        <f>COUNTIFS($S:$S,1,$C:$C,AW$10)</f>
        <v>0</v>
      </c>
      <c r="AX12" s="75">
        <f>COUNTIFS($S:$S,1,$C:$C,AX$10)</f>
        <v>0</v>
      </c>
      <c r="AY12" s="75">
        <f>COUNTIFS($S:$S,1,$C:$C,AY$10)</f>
        <v>1</v>
      </c>
      <c r="AZ12" s="75">
        <f>COUNTIFS($S:$S,1,$C:$C,AZ$10)</f>
        <v>0</v>
      </c>
      <c r="BA12" s="75">
        <f>COUNTIFS($S:$S,1,$C:$C,BA$10)</f>
        <v>0</v>
      </c>
    </row>
    <row r="13" spans="1:53" x14ac:dyDescent="0.35">
      <c r="A13" s="112">
        <v>34</v>
      </c>
      <c r="B13" s="112" t="s">
        <v>270</v>
      </c>
      <c r="C13" s="241">
        <v>2017</v>
      </c>
      <c r="D13" s="75"/>
      <c r="E13" s="75"/>
      <c r="F13" s="75">
        <v>1</v>
      </c>
      <c r="G13" s="75"/>
      <c r="H13" s="75"/>
      <c r="I13" s="75"/>
      <c r="J13" s="75"/>
      <c r="K13" s="75"/>
      <c r="L13" s="75"/>
      <c r="M13" s="75"/>
      <c r="N13" s="75"/>
      <c r="O13" s="75">
        <v>1</v>
      </c>
      <c r="P13" s="75"/>
      <c r="Q13" s="75"/>
      <c r="R13" s="75"/>
      <c r="S13" s="75"/>
      <c r="T13" s="75"/>
      <c r="U13" s="75"/>
      <c r="V13" s="75"/>
      <c r="W13" s="75">
        <v>1</v>
      </c>
      <c r="X13" s="75"/>
      <c r="Y13" s="75">
        <v>1</v>
      </c>
      <c r="Z13" s="75"/>
      <c r="AA13" s="75"/>
      <c r="AB13" s="75"/>
      <c r="AC13" s="75"/>
      <c r="AD13" s="75"/>
      <c r="AE13" s="75"/>
      <c r="AF13" s="75"/>
      <c r="AG13" s="75"/>
      <c r="AH13" s="75"/>
      <c r="AI13" s="75"/>
      <c r="AJ13" s="75"/>
      <c r="AK13" s="75"/>
      <c r="AL13" s="75"/>
      <c r="AM13" s="75"/>
      <c r="AN13" s="75"/>
      <c r="AQ13" s="77" t="s">
        <v>6046</v>
      </c>
      <c r="AR13" s="75">
        <f>COUNTIFS($T:$T,1,$C:$C,AR$10)</f>
        <v>0</v>
      </c>
      <c r="AS13" s="75">
        <f>COUNTIFS($T:$T,1,$C:$C,AS$10)</f>
        <v>0</v>
      </c>
      <c r="AT13" s="75">
        <f>COUNTIFS($T:$T,1,$C:$C,AT$10)</f>
        <v>0</v>
      </c>
      <c r="AU13" s="75">
        <f>COUNTIFS($T:$T,1,$C:$C,AU$10)</f>
        <v>0</v>
      </c>
      <c r="AV13" s="75">
        <f>COUNTIFS($T:$T,1,$C:$C,AV$10)</f>
        <v>0</v>
      </c>
      <c r="AW13" s="75">
        <f>COUNTIFS($T:$T,1,$C:$C,AW$10)</f>
        <v>0</v>
      </c>
      <c r="AX13" s="75">
        <f>COUNTIFS($T:$T,1,$C:$C,AX$10)</f>
        <v>1</v>
      </c>
      <c r="AY13" s="75">
        <f>COUNTIFS($T:$T,1,$C:$C,AY$10)</f>
        <v>0</v>
      </c>
      <c r="AZ13" s="75">
        <f>COUNTIFS($T:$T,1,$C:$C,AZ$10)</f>
        <v>0</v>
      </c>
      <c r="BA13" s="75">
        <f>COUNTIFS($T:$T,1,$C:$C,BA$10)</f>
        <v>0</v>
      </c>
    </row>
    <row r="14" spans="1:53" x14ac:dyDescent="0.35">
      <c r="A14" s="112">
        <v>43</v>
      </c>
      <c r="B14" s="112" t="s">
        <v>330</v>
      </c>
      <c r="C14" s="242">
        <v>2017</v>
      </c>
      <c r="D14" s="75"/>
      <c r="E14" s="75"/>
      <c r="F14" s="75"/>
      <c r="G14" s="75"/>
      <c r="H14" s="75"/>
      <c r="I14" s="75">
        <v>1</v>
      </c>
      <c r="J14" s="75">
        <v>1</v>
      </c>
      <c r="K14" s="75"/>
      <c r="L14" s="75"/>
      <c r="M14" s="75"/>
      <c r="N14" s="75"/>
      <c r="O14" s="75"/>
      <c r="P14" s="75">
        <v>1</v>
      </c>
      <c r="Q14" s="75"/>
      <c r="R14" s="75"/>
      <c r="S14" s="75"/>
      <c r="T14" s="75"/>
      <c r="U14" s="75"/>
      <c r="V14" s="75"/>
      <c r="W14" s="75"/>
      <c r="X14" s="75"/>
      <c r="Y14" s="75"/>
      <c r="Z14" s="75"/>
      <c r="AA14" s="75"/>
      <c r="AB14" s="75"/>
      <c r="AC14" s="75"/>
      <c r="AD14" s="75"/>
      <c r="AE14" s="75"/>
      <c r="AF14" s="75">
        <v>1</v>
      </c>
      <c r="AG14" s="75">
        <v>1</v>
      </c>
      <c r="AH14" s="75"/>
      <c r="AI14" s="75"/>
      <c r="AJ14" s="75"/>
      <c r="AK14" s="75"/>
      <c r="AL14" s="75"/>
      <c r="AM14" s="75"/>
      <c r="AN14" s="75"/>
      <c r="AQ14" s="77" t="s">
        <v>6322</v>
      </c>
      <c r="AR14" s="75">
        <f>COUNTIFS($U:$U,1,$C:$C,AR$10)</f>
        <v>0</v>
      </c>
      <c r="AS14" s="75">
        <f>COUNTIFS($U:$U,1,$C:$C,AS$10)</f>
        <v>0</v>
      </c>
      <c r="AT14" s="75">
        <f>COUNTIFS($U:$U,1,$C:$C,AT$10)</f>
        <v>1</v>
      </c>
      <c r="AU14" s="75">
        <f>COUNTIFS($U:$U,1,$C:$C,AU$10)</f>
        <v>0</v>
      </c>
      <c r="AV14" s="75">
        <f>COUNTIFS($U:$U,1,$C:$C,AV$10)</f>
        <v>0</v>
      </c>
      <c r="AW14" s="75">
        <f>COUNTIFS($U:$U,1,$C:$C,AW$10)</f>
        <v>2</v>
      </c>
      <c r="AX14" s="75">
        <f>COUNTIFS($U:$U,1,$C:$C,AX$10)</f>
        <v>0</v>
      </c>
      <c r="AY14" s="75">
        <f>COUNTIFS($U:$U,1,$C:$C,AY$10)</f>
        <v>0</v>
      </c>
      <c r="AZ14" s="75">
        <f>COUNTIFS($U:$U,1,$C:$C,AZ$10)</f>
        <v>0</v>
      </c>
      <c r="BA14" s="75">
        <f>COUNTIFS($U:$U,1,$C:$C,BA$10)</f>
        <v>0</v>
      </c>
    </row>
    <row r="15" spans="1:53" x14ac:dyDescent="0.35">
      <c r="A15" s="112">
        <v>66</v>
      </c>
      <c r="B15" s="112" t="s">
        <v>466</v>
      </c>
      <c r="C15" s="242">
        <v>2017</v>
      </c>
      <c r="D15" s="75"/>
      <c r="E15" s="75"/>
      <c r="F15" s="75">
        <v>1</v>
      </c>
      <c r="G15" s="75"/>
      <c r="H15" s="75"/>
      <c r="I15" s="75"/>
      <c r="J15" s="75"/>
      <c r="K15" s="75"/>
      <c r="L15" s="75"/>
      <c r="M15" s="75"/>
      <c r="N15" s="75"/>
      <c r="O15" s="75">
        <v>1</v>
      </c>
      <c r="P15" s="75"/>
      <c r="Q15" s="75"/>
      <c r="R15" s="75"/>
      <c r="S15" s="75"/>
      <c r="T15" s="75"/>
      <c r="U15" s="75"/>
      <c r="V15" s="75"/>
      <c r="W15" s="75">
        <v>1</v>
      </c>
      <c r="X15" s="75"/>
      <c r="Y15" s="75"/>
      <c r="Z15" s="75"/>
      <c r="AA15" s="75"/>
      <c r="AB15" s="75"/>
      <c r="AC15" s="75"/>
      <c r="AD15" s="75"/>
      <c r="AE15" s="75"/>
      <c r="AF15" s="75"/>
      <c r="AG15" s="75"/>
      <c r="AH15" s="75"/>
      <c r="AI15" s="75"/>
      <c r="AJ15" s="75"/>
      <c r="AK15" s="75"/>
      <c r="AL15" s="75"/>
      <c r="AM15" s="75"/>
      <c r="AN15" s="75"/>
      <c r="AQ15" s="77" t="s">
        <v>6050</v>
      </c>
      <c r="AR15" s="75">
        <f>COUNTIFS($V:$V,1,$C:$C,AR$10)</f>
        <v>0</v>
      </c>
      <c r="AS15" s="75">
        <f>COUNTIFS($V:$V,1,$C:$C,AS$10)</f>
        <v>0</v>
      </c>
      <c r="AT15" s="75">
        <f>COUNTIFS($V:$V,1,$C:$C,AT$10)</f>
        <v>0</v>
      </c>
      <c r="AU15" s="75">
        <f>COUNTIFS($V:$V,1,$C:$C,AU$10)</f>
        <v>0</v>
      </c>
      <c r="AV15" s="75">
        <f>COUNTIFS($V:$V,1,$C:$C,AV$10)</f>
        <v>0</v>
      </c>
      <c r="AW15" s="75">
        <f>COUNTIFS($V:$V,1,$C:$C,AW$10)</f>
        <v>1</v>
      </c>
      <c r="AX15" s="75">
        <f>COUNTIFS($V:$V,1,$C:$C,AX$10)</f>
        <v>0</v>
      </c>
      <c r="AY15" s="75">
        <f>COUNTIFS($V:$V,1,$C:$C,AY$10)</f>
        <v>0</v>
      </c>
      <c r="AZ15" s="75">
        <f>COUNTIFS($V:$V,1,$C:$C,AZ$10)</f>
        <v>0</v>
      </c>
      <c r="BA15" s="75">
        <f>COUNTIFS($V:$V,1,$C:$C,BA$10)</f>
        <v>0</v>
      </c>
    </row>
    <row r="16" spans="1:53" x14ac:dyDescent="0.35">
      <c r="A16" s="112">
        <v>58</v>
      </c>
      <c r="B16" s="112" t="s">
        <v>426</v>
      </c>
      <c r="C16" s="241">
        <v>2017</v>
      </c>
      <c r="D16" s="75"/>
      <c r="E16" s="75"/>
      <c r="F16" s="75"/>
      <c r="G16" s="75"/>
      <c r="H16" s="75"/>
      <c r="I16" s="75"/>
      <c r="J16" s="75">
        <v>1</v>
      </c>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Q16" s="77" t="s">
        <v>6047</v>
      </c>
      <c r="AR16" s="75">
        <f>COUNTIFS($W:$W,1,$C:$C,AR$10)</f>
        <v>0</v>
      </c>
      <c r="AS16" s="75">
        <f>COUNTIFS($W:$W,1,$C:$C,AS$10)</f>
        <v>0</v>
      </c>
      <c r="AT16" s="75">
        <f>COUNTIFS($W:$W,1,$C:$C,AT$10)</f>
        <v>0</v>
      </c>
      <c r="AU16" s="75">
        <f>COUNTIFS($W:$W,1,$C:$C,AU$10)</f>
        <v>2</v>
      </c>
      <c r="AV16" s="75">
        <f>COUNTIFS($W:$W,1,$C:$C,AV$10)</f>
        <v>0</v>
      </c>
      <c r="AW16" s="75">
        <f>COUNTIFS($W:$W,1,$C:$C,AW$10)</f>
        <v>1</v>
      </c>
      <c r="AX16" s="75">
        <f>COUNTIFS($W:$W,1,$C:$C,AX$10)</f>
        <v>1</v>
      </c>
      <c r="AY16" s="75">
        <f>COUNTIFS($W:$W,1,$C:$C,AY$10)</f>
        <v>1</v>
      </c>
      <c r="AZ16" s="75">
        <f>COUNTIFS($W:$W,1,$C:$C,AZ$10)</f>
        <v>0</v>
      </c>
      <c r="BA16" s="75">
        <f>COUNTIFS($W:$W,1,$C:$C,BA$10)</f>
        <v>1</v>
      </c>
    </row>
    <row r="17" spans="1:53" x14ac:dyDescent="0.35">
      <c r="A17" s="112">
        <v>13</v>
      </c>
      <c r="B17" s="112" t="s">
        <v>129</v>
      </c>
      <c r="C17" s="241">
        <v>2018</v>
      </c>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Q17" s="77" t="s">
        <v>6330</v>
      </c>
      <c r="AR17" s="75">
        <f>COUNTIFS($X:$X,1,$C:$C,AR$10)</f>
        <v>0</v>
      </c>
      <c r="AS17" s="75">
        <f>COUNTIFS($X:$X,1,$C:$C,AS$10)</f>
        <v>0</v>
      </c>
      <c r="AT17" s="75">
        <f>COUNTIFS($X:$X,1,$C:$C,AT$10)</f>
        <v>0</v>
      </c>
      <c r="AU17" s="75">
        <f>COUNTIFS($X:$X,1,$C:$C,AU$10)</f>
        <v>0</v>
      </c>
      <c r="AV17" s="75">
        <f>COUNTIFS($X:$X,1,$C:$C,AV$10)</f>
        <v>0</v>
      </c>
      <c r="AW17" s="75">
        <f>COUNTIFS($X:$X,1,$C:$C,AW$10)</f>
        <v>1</v>
      </c>
      <c r="AX17" s="75">
        <f>COUNTIFS($X:$X,1,$C:$C,AX$10)</f>
        <v>0</v>
      </c>
      <c r="AY17" s="75">
        <f>COUNTIFS($X:$X,1,$C:$C,AY$10)</f>
        <v>0</v>
      </c>
      <c r="AZ17" s="75">
        <f>COUNTIFS($X:$X,1,$C:$C,AZ$10)</f>
        <v>0</v>
      </c>
      <c r="BA17" s="75">
        <f>COUNTIFS($X:$X,1,$C:$C,BA$10)</f>
        <v>0</v>
      </c>
    </row>
    <row r="18" spans="1:53" x14ac:dyDescent="0.35">
      <c r="A18" s="112">
        <v>40</v>
      </c>
      <c r="B18" s="112" t="s">
        <v>307</v>
      </c>
      <c r="C18" s="242">
        <v>2018</v>
      </c>
      <c r="D18" s="75">
        <v>1</v>
      </c>
      <c r="E18" s="75"/>
      <c r="F18" s="75"/>
      <c r="G18" s="75"/>
      <c r="H18" s="75"/>
      <c r="I18" s="75"/>
      <c r="J18" s="75"/>
      <c r="K18" s="75"/>
      <c r="L18" s="75"/>
      <c r="M18" s="75"/>
      <c r="N18" s="75"/>
      <c r="O18" s="75"/>
      <c r="P18" s="75">
        <v>1</v>
      </c>
      <c r="Q18" s="75"/>
      <c r="R18" s="75"/>
      <c r="S18" s="75"/>
      <c r="T18" s="75"/>
      <c r="U18" s="75"/>
      <c r="V18" s="75"/>
      <c r="W18" s="75"/>
      <c r="X18" s="75"/>
      <c r="Y18" s="75"/>
      <c r="Z18" s="75"/>
      <c r="AA18" s="75"/>
      <c r="AB18" s="75"/>
      <c r="AC18" s="75"/>
      <c r="AD18" s="75">
        <v>1</v>
      </c>
      <c r="AE18" s="75"/>
      <c r="AF18" s="75"/>
      <c r="AG18" s="75"/>
      <c r="AH18" s="75"/>
      <c r="AI18" s="75">
        <v>1</v>
      </c>
      <c r="AJ18" s="75"/>
      <c r="AK18" s="75"/>
      <c r="AL18" s="75"/>
      <c r="AM18" s="75"/>
      <c r="AN18" s="75"/>
      <c r="AQ18" s="77" t="s">
        <v>6296</v>
      </c>
      <c r="AR18" s="75">
        <f>COUNTIFS($Y:$Y,1,$C:$C,AR$10)</f>
        <v>1</v>
      </c>
      <c r="AS18" s="75">
        <f>COUNTIFS($Y:$Y,1,$C:$C,AS$10)</f>
        <v>2</v>
      </c>
      <c r="AT18" s="75">
        <f>COUNTIFS($Y:$Y,1,$C:$C,AT$10)</f>
        <v>0</v>
      </c>
      <c r="AU18" s="75">
        <f>COUNTIFS($Y:$Y,1,$C:$C,AU$10)</f>
        <v>2</v>
      </c>
      <c r="AV18" s="75">
        <f>COUNTIFS($Y:$Y,1,$C:$C,AV$10)</f>
        <v>0</v>
      </c>
      <c r="AW18" s="75">
        <f>COUNTIFS($Y:$Y,1,$C:$C,AW$10)</f>
        <v>1</v>
      </c>
      <c r="AX18" s="75">
        <f>COUNTIFS($Y:$Y,1,$C:$C,AX$10)</f>
        <v>0</v>
      </c>
      <c r="AY18" s="75">
        <f>COUNTIFS($Y:$Y,1,$C:$C,AY$10)</f>
        <v>0</v>
      </c>
      <c r="AZ18" s="75">
        <f>COUNTIFS($Y:$Y,1,$C:$C,AZ$10)</f>
        <v>0</v>
      </c>
      <c r="BA18" s="75">
        <f>COUNTIFS($Y:$Y,1,$C:$C,BA$10)</f>
        <v>0</v>
      </c>
    </row>
    <row r="19" spans="1:53" x14ac:dyDescent="0.35">
      <c r="A19" s="180">
        <v>51</v>
      </c>
      <c r="B19" s="218" t="s">
        <v>382</v>
      </c>
      <c r="C19" s="230">
        <v>2018</v>
      </c>
      <c r="D19" s="75"/>
      <c r="E19" s="75"/>
      <c r="F19" s="75"/>
      <c r="G19" s="75">
        <v>1</v>
      </c>
      <c r="H19" s="75"/>
      <c r="I19" s="75"/>
      <c r="J19" s="75">
        <v>1</v>
      </c>
      <c r="K19" s="75"/>
      <c r="L19" s="75"/>
      <c r="M19" s="75"/>
      <c r="N19" s="75"/>
      <c r="O19" s="75"/>
      <c r="P19" s="75">
        <v>1</v>
      </c>
      <c r="Q19" s="75"/>
      <c r="R19" s="75"/>
      <c r="S19" s="75"/>
      <c r="T19" s="75"/>
      <c r="U19" s="75"/>
      <c r="V19" s="75"/>
      <c r="W19" s="75"/>
      <c r="X19" s="75"/>
      <c r="Y19" s="75"/>
      <c r="Z19" s="75"/>
      <c r="AA19" s="75"/>
      <c r="AB19" s="75"/>
      <c r="AC19" s="75"/>
      <c r="AD19" s="75"/>
      <c r="AE19" s="75"/>
      <c r="AF19" s="75"/>
      <c r="AG19" s="75"/>
      <c r="AH19" s="75">
        <v>1</v>
      </c>
      <c r="AI19" s="75"/>
      <c r="AJ19" s="75"/>
      <c r="AK19" s="75"/>
      <c r="AL19" s="75"/>
      <c r="AM19" s="75"/>
      <c r="AN19" s="75"/>
      <c r="AQ19" s="77" t="s">
        <v>6052</v>
      </c>
      <c r="AR19" s="75">
        <f>COUNTIFS($Z:$Z,1,$C:$C,AR$10)</f>
        <v>0</v>
      </c>
      <c r="AS19" s="75">
        <f>COUNTIFS($Z:$Z,1,$C:$C,AS$10)</f>
        <v>0</v>
      </c>
      <c r="AT19" s="75">
        <f>COUNTIFS($Z:$Z,1,$C:$C,AT$10)</f>
        <v>1</v>
      </c>
      <c r="AU19" s="75">
        <f>COUNTIFS($Z:$Z,1,$C:$C,AU$10)</f>
        <v>0</v>
      </c>
      <c r="AV19" s="75">
        <f>COUNTIFS($Z:$Z,1,$C:$C,AV$10)</f>
        <v>0</v>
      </c>
      <c r="AW19" s="75">
        <f>COUNTIFS($Z:$Z,1,$C:$C,AW$10)</f>
        <v>0</v>
      </c>
      <c r="AX19" s="75">
        <f>COUNTIFS($Z:$Z,1,$C:$C,AX$10)</f>
        <v>0</v>
      </c>
      <c r="AY19" s="75">
        <f>COUNTIFS($Z:$Z,1,$C:$C,AY$10)</f>
        <v>0</v>
      </c>
      <c r="AZ19" s="75">
        <f>COUNTIFS($Z:$Z,1,$C:$C,AZ$10)</f>
        <v>0</v>
      </c>
      <c r="BA19" s="75">
        <f>COUNTIFS($Z:$Z,1,$C:$C,BA$10)</f>
        <v>0</v>
      </c>
    </row>
    <row r="20" spans="1:53" x14ac:dyDescent="0.35">
      <c r="A20" s="112">
        <v>57</v>
      </c>
      <c r="B20" s="112" t="s">
        <v>421</v>
      </c>
      <c r="C20" s="241">
        <v>2018</v>
      </c>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Q20" s="77" t="s">
        <v>6254</v>
      </c>
      <c r="AR20" s="75">
        <f>COUNTIFS($AA:$AA,1,$C:$C,AR$10)</f>
        <v>0</v>
      </c>
      <c r="AS20" s="75">
        <f>COUNTIFS($AA:$AA,1,$C:$C,AS$10)</f>
        <v>0</v>
      </c>
      <c r="AT20" s="75">
        <f>COUNTIFS($AA:$AA,1,$C:$C,AT$10)</f>
        <v>0</v>
      </c>
      <c r="AU20" s="75">
        <f>COUNTIFS($AA:$AA,1,$C:$C,AU$10)</f>
        <v>0</v>
      </c>
      <c r="AV20" s="75">
        <f>COUNTIFS($AA:$AA,1,$C:$C,AV$10)</f>
        <v>0</v>
      </c>
      <c r="AW20" s="75">
        <f>COUNTIFS($AA:$AA,1,$C:$C,AW$10)</f>
        <v>2</v>
      </c>
      <c r="AX20" s="75">
        <f>COUNTIFS($AA:$AA,1,$C:$C,AX$10)</f>
        <v>0</v>
      </c>
      <c r="AY20" s="75">
        <f>COUNTIFS($AA:$AA,1,$C:$C,AY$10)</f>
        <v>0</v>
      </c>
      <c r="AZ20" s="75">
        <f>COUNTIFS($AA:$AA,1,$C:$C,AZ$10)</f>
        <v>0</v>
      </c>
      <c r="BA20" s="75">
        <f>COUNTIFS($AA:$AA,1,$C:$C,BA$10)</f>
        <v>0</v>
      </c>
    </row>
    <row r="21" spans="1:53" x14ac:dyDescent="0.35">
      <c r="A21" s="112">
        <v>2</v>
      </c>
      <c r="B21" s="112" t="s">
        <v>50</v>
      </c>
      <c r="C21" s="241">
        <v>2019</v>
      </c>
      <c r="D21" s="75">
        <v>1</v>
      </c>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Q21" s="77" t="s">
        <v>6053</v>
      </c>
      <c r="AR21" s="75">
        <f>COUNTIFS($AB:$AB,1,$C:$C,AR$10)</f>
        <v>0</v>
      </c>
      <c r="AS21" s="75">
        <f>COUNTIFS($AB:$AB,1,$C:$C,AS$10)</f>
        <v>0</v>
      </c>
      <c r="AT21" s="75">
        <f>COUNTIFS($AB:$AB,1,$C:$C,AT$10)</f>
        <v>0</v>
      </c>
      <c r="AU21" s="75">
        <f>COUNTIFS($AB:$AB,1,$C:$C,AU$10)</f>
        <v>0</v>
      </c>
      <c r="AV21" s="75">
        <f>COUNTIFS($AB:$AB,1,$C:$C,AV$10)</f>
        <v>0</v>
      </c>
      <c r="AW21" s="75">
        <f>COUNTIFS($AB:$AB,1,$C:$C,AW$10)</f>
        <v>0</v>
      </c>
      <c r="AX21" s="75">
        <f>COUNTIFS($AB:$AB,1,$C:$C,AX$10)</f>
        <v>0</v>
      </c>
      <c r="AY21" s="75">
        <f>COUNTIFS($AB:$AB,1,$C:$C,AY$10)</f>
        <v>0</v>
      </c>
      <c r="AZ21" s="75">
        <f>COUNTIFS($AB:$AB,1,$C:$C,AZ$10)</f>
        <v>0</v>
      </c>
      <c r="BA21" s="75">
        <f>COUNTIFS($AB:$AB,1,$C:$C,BA$10)</f>
        <v>1</v>
      </c>
    </row>
    <row r="22" spans="1:53" x14ac:dyDescent="0.35">
      <c r="A22" s="112">
        <v>8</v>
      </c>
      <c r="B22" s="112" t="s">
        <v>96</v>
      </c>
      <c r="C22" s="241">
        <v>2019</v>
      </c>
      <c r="D22" s="75"/>
      <c r="E22" s="75"/>
      <c r="F22" s="75"/>
      <c r="G22" s="75"/>
      <c r="H22" s="75"/>
      <c r="I22" s="75">
        <v>1</v>
      </c>
      <c r="J22" s="75"/>
      <c r="K22" s="75"/>
      <c r="L22" s="75"/>
      <c r="M22" s="75"/>
      <c r="N22" s="75"/>
      <c r="O22" s="75">
        <v>1</v>
      </c>
      <c r="P22" s="75"/>
      <c r="Q22" s="75"/>
      <c r="R22" s="75"/>
      <c r="S22" s="75"/>
      <c r="T22" s="75"/>
      <c r="U22" s="75"/>
      <c r="V22" s="75"/>
      <c r="W22" s="75"/>
      <c r="X22" s="75"/>
      <c r="Y22" s="75">
        <v>1</v>
      </c>
      <c r="Z22" s="75"/>
      <c r="AA22" s="75"/>
      <c r="AB22" s="75"/>
      <c r="AC22" s="75"/>
      <c r="AD22" s="75"/>
      <c r="AE22" s="75"/>
      <c r="AF22" s="75"/>
      <c r="AG22" s="75"/>
      <c r="AH22" s="75"/>
      <c r="AI22" s="75"/>
      <c r="AJ22" s="75"/>
      <c r="AK22" s="75"/>
      <c r="AL22" s="75"/>
      <c r="AM22" s="75"/>
      <c r="AN22" s="75"/>
      <c r="AQ22" s="77" t="s">
        <v>6373</v>
      </c>
      <c r="AR22" s="75">
        <f>COUNTIFS($AC:$AC,1,$C:$C,AR$10)</f>
        <v>0</v>
      </c>
      <c r="AS22" s="75">
        <f>COUNTIFS($AC:$AC,1,$C:$C,AS$10)</f>
        <v>0</v>
      </c>
      <c r="AT22" s="75">
        <f>COUNTIFS($AC:$AC,1,$C:$C,AT$10)</f>
        <v>0</v>
      </c>
      <c r="AU22" s="75">
        <f>COUNTIFS($AC:$AC,1,$C:$C,AU$10)</f>
        <v>0</v>
      </c>
      <c r="AV22" s="75">
        <f>COUNTIFS($AC:$AC,1,$C:$C,AV$10)</f>
        <v>0</v>
      </c>
      <c r="AW22" s="75">
        <f>COUNTIFS($AC:$AC,1,$C:$C,AW$10)</f>
        <v>0</v>
      </c>
      <c r="AX22" s="75">
        <f>COUNTIFS($AC:$AC,1,$C:$C,AX$10)</f>
        <v>0</v>
      </c>
      <c r="AY22" s="75">
        <f>COUNTIFS($AC:$AC,1,$C:$C,AY$10)</f>
        <v>0</v>
      </c>
      <c r="AZ22" s="75">
        <f>COUNTIFS($AC:$AC,1,$C:$C,AZ$10)</f>
        <v>0</v>
      </c>
      <c r="BA22" s="75">
        <f>COUNTIFS($AC:$AC,1,$C:$C,BA$10)</f>
        <v>1</v>
      </c>
    </row>
    <row r="23" spans="1:53" x14ac:dyDescent="0.35">
      <c r="A23" s="112">
        <v>25</v>
      </c>
      <c r="B23" s="112" t="s">
        <v>215</v>
      </c>
      <c r="C23" s="241">
        <v>2019</v>
      </c>
      <c r="D23" s="75"/>
      <c r="E23" s="75"/>
      <c r="F23" s="75"/>
      <c r="G23" s="75"/>
      <c r="H23" s="75"/>
      <c r="I23" s="75"/>
      <c r="J23" s="75">
        <v>1</v>
      </c>
      <c r="K23" s="75"/>
      <c r="L23" s="75"/>
      <c r="M23" s="75"/>
      <c r="N23" s="75"/>
      <c r="O23" s="75"/>
      <c r="P23" s="75">
        <v>1</v>
      </c>
      <c r="Q23" s="75"/>
      <c r="R23" s="75"/>
      <c r="S23" s="75"/>
      <c r="T23" s="75"/>
      <c r="U23" s="75"/>
      <c r="V23" s="75"/>
      <c r="W23" s="75"/>
      <c r="X23" s="75"/>
      <c r="Y23" s="75"/>
      <c r="Z23" s="75"/>
      <c r="AA23" s="75">
        <v>1</v>
      </c>
      <c r="AB23" s="75"/>
      <c r="AC23" s="75"/>
      <c r="AD23" s="75"/>
      <c r="AE23" s="75"/>
      <c r="AF23" s="75"/>
      <c r="AG23" s="75"/>
      <c r="AH23" s="75"/>
      <c r="AI23" s="75"/>
      <c r="AJ23" s="75"/>
      <c r="AK23" s="75"/>
      <c r="AL23" s="75"/>
      <c r="AM23" s="75"/>
      <c r="AN23" s="75"/>
      <c r="AQ23" s="77" t="s">
        <v>6375</v>
      </c>
      <c r="AR23" s="75">
        <f>COUNTIFS($AD:$AD,1,$C:$C,AR$10)</f>
        <v>0</v>
      </c>
      <c r="AS23" s="75">
        <f>COUNTIFS($AD:$AD,1,$C:$C,AS$10)</f>
        <v>0</v>
      </c>
      <c r="AT23" s="75">
        <f>COUNTIFS($AD:$AD,1,$C:$C,AT$10)</f>
        <v>0</v>
      </c>
      <c r="AU23" s="75">
        <f>COUNTIFS($AD:$AD,1,$C:$C,AU$10)</f>
        <v>0</v>
      </c>
      <c r="AV23" s="75">
        <f>COUNTIFS($AD:$AD,1,$C:$C,AV$10)</f>
        <v>1</v>
      </c>
      <c r="AW23" s="75">
        <f>COUNTIFS($AD:$AD,1,$C:$C,AW$10)</f>
        <v>0</v>
      </c>
      <c r="AX23" s="75">
        <f>COUNTIFS($AD:$AD,1,$C:$C,AX$10)</f>
        <v>0</v>
      </c>
      <c r="AY23" s="75">
        <f>COUNTIFS($AD:$AD,1,$C:$C,AY$10)</f>
        <v>0</v>
      </c>
      <c r="AZ23" s="75">
        <f>COUNTIFS($AD:$AD,1,$C:$C,AZ$10)</f>
        <v>0</v>
      </c>
      <c r="BA23" s="75">
        <f>COUNTIFS($AD:$AD,1,$C:$C,BA$10)</f>
        <v>0</v>
      </c>
    </row>
    <row r="24" spans="1:53" x14ac:dyDescent="0.35">
      <c r="A24" s="112">
        <v>32</v>
      </c>
      <c r="B24" s="112" t="s">
        <v>258</v>
      </c>
      <c r="C24" s="241">
        <v>2019</v>
      </c>
      <c r="D24" s="75"/>
      <c r="E24" s="75"/>
      <c r="F24" s="75"/>
      <c r="G24" s="75"/>
      <c r="H24" s="75"/>
      <c r="I24" s="75"/>
      <c r="J24" s="75"/>
      <c r="K24" s="75"/>
      <c r="L24" s="75"/>
      <c r="M24" s="75"/>
      <c r="N24" s="75">
        <v>1</v>
      </c>
      <c r="O24" s="75"/>
      <c r="P24" s="75"/>
      <c r="Q24" s="75"/>
      <c r="R24" s="75"/>
      <c r="S24" s="75"/>
      <c r="T24" s="75"/>
      <c r="U24" s="75">
        <v>1</v>
      </c>
      <c r="V24" s="75"/>
      <c r="W24" s="75"/>
      <c r="X24" s="75"/>
      <c r="Y24" s="75"/>
      <c r="Z24" s="75"/>
      <c r="AA24" s="75"/>
      <c r="AB24" s="75"/>
      <c r="AC24" s="75"/>
      <c r="AD24" s="75"/>
      <c r="AE24" s="75"/>
      <c r="AF24" s="75"/>
      <c r="AG24" s="75"/>
      <c r="AH24" s="75"/>
      <c r="AI24" s="75"/>
      <c r="AJ24" s="75"/>
      <c r="AK24" s="75"/>
      <c r="AL24" s="75"/>
      <c r="AM24" s="75"/>
      <c r="AN24" s="75"/>
      <c r="AQ24" s="77" t="s">
        <v>6376</v>
      </c>
      <c r="AR24" s="75">
        <f>COUNTIFS($AE:$AE,1,$C:$C,AR$10)</f>
        <v>0</v>
      </c>
      <c r="AS24" s="75">
        <f>COUNTIFS($AE:$AE,1,$C:$C,AS$10)</f>
        <v>0</v>
      </c>
      <c r="AT24" s="75">
        <f>COUNTIFS($AE:$AE,1,$C:$C,AT$10)</f>
        <v>0</v>
      </c>
      <c r="AU24" s="75">
        <f>COUNTIFS($AE:$AE,1,$C:$C,AU$10)</f>
        <v>0</v>
      </c>
      <c r="AV24" s="75">
        <f>COUNTIFS($AE:$AE,1,$C:$C,AV$10)</f>
        <v>0</v>
      </c>
      <c r="AW24" s="75">
        <f>COUNTIFS($AE:$AE,1,$C:$C,AW$10)</f>
        <v>0</v>
      </c>
      <c r="AX24" s="75">
        <f>COUNTIFS($AE:$AE,1,$C:$C,AX$10)</f>
        <v>1</v>
      </c>
      <c r="AY24" s="75">
        <f>COUNTIFS($AE:$AE,1,$C:$C,AY$10)</f>
        <v>0</v>
      </c>
      <c r="AZ24" s="75">
        <f>COUNTIFS($AE:$AE,1,$C:$C,AZ$10)</f>
        <v>0</v>
      </c>
      <c r="BA24" s="75">
        <f>COUNTIFS($AE:$AE,1,$C:$C,BA$10)</f>
        <v>0</v>
      </c>
    </row>
    <row r="25" spans="1:53" x14ac:dyDescent="0.35">
      <c r="A25" s="112">
        <v>36</v>
      </c>
      <c r="B25" s="112" t="s">
        <v>280</v>
      </c>
      <c r="C25" s="241">
        <v>2019</v>
      </c>
      <c r="D25" s="75"/>
      <c r="E25" s="75"/>
      <c r="F25" s="75"/>
      <c r="G25" s="75"/>
      <c r="H25" s="75"/>
      <c r="I25" s="75"/>
      <c r="J25" s="75"/>
      <c r="K25" s="75"/>
      <c r="L25" s="75"/>
      <c r="M25" s="75"/>
      <c r="N25" s="75"/>
      <c r="O25" s="75"/>
      <c r="P25" s="75">
        <v>1</v>
      </c>
      <c r="Q25" s="75"/>
      <c r="R25" s="75"/>
      <c r="S25" s="75"/>
      <c r="T25" s="75"/>
      <c r="U25" s="75"/>
      <c r="V25" s="75"/>
      <c r="W25" s="75"/>
      <c r="X25" s="75"/>
      <c r="Y25" s="75"/>
      <c r="Z25" s="75"/>
      <c r="AA25" s="75">
        <v>1</v>
      </c>
      <c r="AB25" s="75"/>
      <c r="AC25" s="75"/>
      <c r="AD25" s="75"/>
      <c r="AE25" s="75"/>
      <c r="AF25" s="75"/>
      <c r="AG25" s="75"/>
      <c r="AH25" s="75"/>
      <c r="AI25" s="75"/>
      <c r="AJ25" s="75"/>
      <c r="AK25" s="75"/>
      <c r="AL25" s="75"/>
      <c r="AM25" s="75"/>
      <c r="AN25" s="75"/>
      <c r="AQ25" s="77" t="s">
        <v>6051</v>
      </c>
      <c r="AR25" s="75">
        <f>COUNTIFS($AF:$AF,1,$C:$C,AR$10)</f>
        <v>0</v>
      </c>
      <c r="AS25" s="75">
        <f>COUNTIFS($AF:$AF,1,$C:$C,AS$10)</f>
        <v>0</v>
      </c>
      <c r="AT25" s="75">
        <f>COUNTIFS($AF:$AF,1,$C:$C,AT$10)</f>
        <v>0</v>
      </c>
      <c r="AU25" s="75">
        <f>COUNTIFS($AF:$AF,1,$C:$C,AU$10)</f>
        <v>1</v>
      </c>
      <c r="AV25" s="75">
        <f>COUNTIFS($AF:$AF,1,$C:$C,AV$10)</f>
        <v>0</v>
      </c>
      <c r="AW25" s="75">
        <f>COUNTIFS($AF:$AF,1,$C:$C,AW$10)</f>
        <v>0</v>
      </c>
      <c r="AX25" s="75">
        <f>COUNTIFS($AF:$AF,1,$C:$C,AX$10)</f>
        <v>0</v>
      </c>
      <c r="AY25" s="75">
        <f>COUNTIFS($AF:$AF,1,$C:$C,AY$10)</f>
        <v>0</v>
      </c>
      <c r="AZ25" s="75">
        <f>COUNTIFS($AF:$AF,1,$C:$C,AZ$10)</f>
        <v>0</v>
      </c>
      <c r="BA25" s="75">
        <f>COUNTIFS($AF:$AF,1,$C:$C,BA$10)</f>
        <v>1</v>
      </c>
    </row>
    <row r="26" spans="1:53" x14ac:dyDescent="0.35">
      <c r="A26" s="112">
        <v>39</v>
      </c>
      <c r="B26" s="112" t="s">
        <v>300</v>
      </c>
      <c r="C26" s="242">
        <v>2019</v>
      </c>
      <c r="D26" s="75"/>
      <c r="E26" s="75"/>
      <c r="F26" s="75"/>
      <c r="G26" s="75"/>
      <c r="H26" s="75"/>
      <c r="I26" s="75">
        <v>1</v>
      </c>
      <c r="J26" s="75"/>
      <c r="K26" s="75">
        <v>1</v>
      </c>
      <c r="L26" s="75"/>
      <c r="M26" s="75"/>
      <c r="N26" s="75"/>
      <c r="O26" s="75"/>
      <c r="P26" s="75">
        <v>1</v>
      </c>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Q26" s="77" t="s">
        <v>6374</v>
      </c>
      <c r="AR26" s="75">
        <f>COUNTIFS($AG:$AG,1,$C:$C,AR$10)</f>
        <v>0</v>
      </c>
      <c r="AS26" s="75">
        <f>COUNTIFS($AG:$AG,1,$C:$C,AS$10)</f>
        <v>0</v>
      </c>
      <c r="AT26" s="75">
        <f>COUNTIFS($AG:$AG,1,$C:$C,AT$10)</f>
        <v>0</v>
      </c>
      <c r="AU26" s="75">
        <f>COUNTIFS($AG:$AG,1,$C:$C,AU$10)</f>
        <v>1</v>
      </c>
      <c r="AV26" s="75">
        <f>COUNTIFS($AG:$AG,1,$C:$C,AV$10)</f>
        <v>0</v>
      </c>
      <c r="AW26" s="75">
        <f>COUNTIFS($AG:$AG,1,$C:$C,AW$10)</f>
        <v>0</v>
      </c>
      <c r="AX26" s="75">
        <f>COUNTIFS($AG:$AG,1,$C:$C,AX$10)</f>
        <v>0</v>
      </c>
      <c r="AY26" s="75">
        <f>COUNTIFS($AG:$AG,1,$C:$C,AY$10)</f>
        <v>0</v>
      </c>
      <c r="AZ26" s="75">
        <f>COUNTIFS($AG:$AG,1,$C:$C,AZ$10)</f>
        <v>0</v>
      </c>
      <c r="BA26" s="75">
        <f>COUNTIFS($AG:$AG,1,$C:$C,BA$10)</f>
        <v>0</v>
      </c>
    </row>
    <row r="27" spans="1:53" x14ac:dyDescent="0.35">
      <c r="A27" s="112">
        <v>46</v>
      </c>
      <c r="B27" s="112" t="s">
        <v>351</v>
      </c>
      <c r="C27" s="242">
        <v>2019</v>
      </c>
      <c r="D27" s="75"/>
      <c r="E27" s="75"/>
      <c r="F27" s="75"/>
      <c r="G27" s="75"/>
      <c r="H27" s="75"/>
      <c r="I27" s="75"/>
      <c r="J27" s="75"/>
      <c r="K27" s="75"/>
      <c r="L27" s="75"/>
      <c r="M27" s="75"/>
      <c r="N27" s="75">
        <v>1</v>
      </c>
      <c r="O27" s="75"/>
      <c r="P27" s="75"/>
      <c r="Q27" s="75"/>
      <c r="R27" s="75"/>
      <c r="S27" s="75"/>
      <c r="T27" s="75"/>
      <c r="U27" s="75"/>
      <c r="V27" s="75">
        <v>1</v>
      </c>
      <c r="W27" s="75"/>
      <c r="X27" s="75"/>
      <c r="Y27" s="75"/>
      <c r="Z27" s="75"/>
      <c r="AA27" s="75"/>
      <c r="AB27" s="75"/>
      <c r="AC27" s="75"/>
      <c r="AD27" s="75"/>
      <c r="AE27" s="75"/>
      <c r="AF27" s="75"/>
      <c r="AG27" s="75"/>
      <c r="AH27" s="75"/>
      <c r="AI27" s="75"/>
      <c r="AJ27" s="75"/>
      <c r="AK27" s="75"/>
      <c r="AL27" s="75"/>
      <c r="AM27" s="75"/>
      <c r="AN27" s="75"/>
      <c r="AQ27" s="77" t="s">
        <v>5128</v>
      </c>
      <c r="AR27" s="75">
        <f>COUNTIFS($AH:$AH,1,$C:$C,AR$10)</f>
        <v>0</v>
      </c>
      <c r="AS27" s="75">
        <f>COUNTIFS($AH:$AH,1,$C:$C,AS$10)</f>
        <v>0</v>
      </c>
      <c r="AT27" s="75">
        <f>COUNTIFS($AH:$AH,1,$C:$C,AT$10)</f>
        <v>0</v>
      </c>
      <c r="AU27" s="75">
        <f>COUNTIFS($AH:$AH,1,$C:$C,AU$10)</f>
        <v>1</v>
      </c>
      <c r="AV27" s="75">
        <f>COUNTIFS($AH:$AH,1,$C:$C,AV$10)</f>
        <v>1</v>
      </c>
      <c r="AW27" s="75">
        <f>COUNTIFS($AH:$AH,1,$C:$C,AW$10)</f>
        <v>1</v>
      </c>
      <c r="AX27" s="75">
        <f>COUNTIFS($AH:$AH,1,$C:$C,AX$10)</f>
        <v>1</v>
      </c>
      <c r="AY27" s="75">
        <f>COUNTIFS($AH:$AH,1,$C:$C,AY$10)</f>
        <v>1</v>
      </c>
      <c r="AZ27" s="75">
        <f>COUNTIFS($AH:$AH,1,$C:$C,AZ$10)</f>
        <v>1</v>
      </c>
      <c r="BA27" s="75">
        <f>COUNTIFS($AH:$AH,1,$C:$C,BA$10)</f>
        <v>0</v>
      </c>
    </row>
    <row r="28" spans="1:53" x14ac:dyDescent="0.35">
      <c r="A28" s="112">
        <v>48</v>
      </c>
      <c r="B28" s="112" t="s">
        <v>364</v>
      </c>
      <c r="C28" s="242">
        <v>2019</v>
      </c>
      <c r="D28" s="75"/>
      <c r="E28" s="75"/>
      <c r="F28" s="75">
        <v>1</v>
      </c>
      <c r="G28" s="75"/>
      <c r="H28" s="75"/>
      <c r="I28" s="75"/>
      <c r="J28" s="75"/>
      <c r="K28" s="75"/>
      <c r="L28" s="75"/>
      <c r="M28" s="75"/>
      <c r="N28" s="75">
        <v>1</v>
      </c>
      <c r="O28" s="75">
        <v>1</v>
      </c>
      <c r="P28" s="75"/>
      <c r="Q28" s="75"/>
      <c r="R28" s="75"/>
      <c r="S28" s="75"/>
      <c r="T28" s="75"/>
      <c r="U28" s="75">
        <v>1</v>
      </c>
      <c r="V28" s="75"/>
      <c r="W28" s="75">
        <v>1</v>
      </c>
      <c r="X28" s="75"/>
      <c r="Y28" s="75"/>
      <c r="Z28" s="75"/>
      <c r="AA28" s="75"/>
      <c r="AB28" s="75"/>
      <c r="AC28" s="75"/>
      <c r="AD28" s="75"/>
      <c r="AE28" s="75"/>
      <c r="AF28" s="75"/>
      <c r="AG28" s="75"/>
      <c r="AH28" s="75"/>
      <c r="AI28" s="75"/>
      <c r="AJ28" s="75"/>
      <c r="AK28" s="75"/>
      <c r="AL28" s="75"/>
      <c r="AM28" s="75"/>
      <c r="AN28" s="75"/>
      <c r="AQ28" s="77" t="s">
        <v>6243</v>
      </c>
      <c r="AR28" s="75">
        <f>COUNTIFS($AI:$AI,1,$C:$C,AR$10)</f>
        <v>0</v>
      </c>
      <c r="AS28" s="75">
        <f>COUNTIFS($AI:$AI,1,$C:$C,AS$10)</f>
        <v>0</v>
      </c>
      <c r="AT28" s="75">
        <f>COUNTIFS($AI:$AI,1,$C:$C,AT$10)</f>
        <v>0</v>
      </c>
      <c r="AU28" s="75">
        <f>COUNTIFS($AI:$AI,1,$C:$C,AU$10)</f>
        <v>0</v>
      </c>
      <c r="AV28" s="75">
        <f>COUNTIFS($AI:$AI,1,$C:$C,AV$10)</f>
        <v>1</v>
      </c>
      <c r="AW28" s="75">
        <f>COUNTIFS($AI:$AI,1,$C:$C,AW$10)</f>
        <v>0</v>
      </c>
      <c r="AX28" s="75">
        <f>COUNTIFS($AI:$AI,1,$C:$C,AX$10)</f>
        <v>2</v>
      </c>
      <c r="AY28" s="75">
        <f>COUNTIFS($AI:$AI,1,$C:$C,AY$10)</f>
        <v>0</v>
      </c>
      <c r="AZ28" s="75">
        <f>COUNTIFS($AI:$AI,1,$C:$C,AZ$10)</f>
        <v>0</v>
      </c>
      <c r="BA28" s="75">
        <f>COUNTIFS($AI:$AI,1,$C:$C,BA$10)</f>
        <v>0</v>
      </c>
    </row>
    <row r="29" spans="1:53" x14ac:dyDescent="0.35">
      <c r="A29" s="112">
        <v>50</v>
      </c>
      <c r="B29" s="112" t="s">
        <v>375</v>
      </c>
      <c r="C29" s="242">
        <v>2019</v>
      </c>
      <c r="D29" s="75"/>
      <c r="E29" s="75"/>
      <c r="F29" s="75">
        <v>1</v>
      </c>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Q29" s="77" t="s">
        <v>6377</v>
      </c>
      <c r="AR29" s="75">
        <f>COUNTIFS($AJ:$AJ,1,$C:$C,AR$10)</f>
        <v>0</v>
      </c>
      <c r="AS29" s="75">
        <f>COUNTIFS($AJ:$AJ,1,$C:$C,AS$10)</f>
        <v>0</v>
      </c>
      <c r="AT29" s="75">
        <f>COUNTIFS($AJ:$AJ,1,$C:$C,AT$10)</f>
        <v>0</v>
      </c>
      <c r="AU29" s="75">
        <f>COUNTIFS($AJ:$AJ,1,$C:$C,AU$10)</f>
        <v>0</v>
      </c>
      <c r="AV29" s="75">
        <f>COUNTIFS($AJ:$AJ,1,$C:$C,AV$10)</f>
        <v>0</v>
      </c>
      <c r="AW29" s="75">
        <f>COUNTIFS($AJ:$AJ,1,$C:$C,AW$10)</f>
        <v>0</v>
      </c>
      <c r="AX29" s="75">
        <f>COUNTIFS($AJ:$AJ,1,$C:$C,AX$10)</f>
        <v>0</v>
      </c>
      <c r="AY29" s="75">
        <f>COUNTIFS($AJ:$AJ,1,$C:$C,AY$10)</f>
        <v>1</v>
      </c>
      <c r="AZ29" s="75">
        <f>COUNTIFS($AJ:$AJ,1,$C:$C,AZ$10)</f>
        <v>0</v>
      </c>
      <c r="BA29" s="75">
        <f>COUNTIFS($AJ:$AJ,1,$C:$C,BA$10)</f>
        <v>0</v>
      </c>
    </row>
    <row r="30" spans="1:53" x14ac:dyDescent="0.35">
      <c r="A30" s="112">
        <v>52</v>
      </c>
      <c r="B30" s="112" t="s">
        <v>388</v>
      </c>
      <c r="C30" s="242">
        <v>2019</v>
      </c>
      <c r="D30" s="75"/>
      <c r="E30" s="75"/>
      <c r="F30" s="75">
        <v>1</v>
      </c>
      <c r="G30" s="75"/>
      <c r="H30" s="75"/>
      <c r="I30" s="75"/>
      <c r="J30" s="75">
        <v>1</v>
      </c>
      <c r="K30" s="75"/>
      <c r="L30" s="75"/>
      <c r="M30" s="75"/>
      <c r="N30" s="75"/>
      <c r="O30" s="75"/>
      <c r="P30" s="75"/>
      <c r="Q30" s="75"/>
      <c r="R30" s="75"/>
      <c r="S30" s="75"/>
      <c r="T30" s="75"/>
      <c r="U30" s="75"/>
      <c r="V30" s="75"/>
      <c r="W30" s="75"/>
      <c r="X30" s="75">
        <v>1</v>
      </c>
      <c r="Y30" s="75"/>
      <c r="Z30" s="75"/>
      <c r="AA30" s="75"/>
      <c r="AB30" s="75"/>
      <c r="AC30" s="75"/>
      <c r="AD30" s="75"/>
      <c r="AE30" s="75"/>
      <c r="AF30" s="75"/>
      <c r="AG30" s="75"/>
      <c r="AH30" s="75"/>
      <c r="AI30" s="75"/>
      <c r="AJ30" s="75"/>
      <c r="AK30" s="75"/>
      <c r="AL30" s="75"/>
      <c r="AM30" s="75"/>
      <c r="AN30" s="75"/>
      <c r="AQ30" s="77" t="s">
        <v>6378</v>
      </c>
      <c r="AR30" s="75">
        <f>COUNTIFS($AK:$AK,1,$C:$C,AR$10)</f>
        <v>0</v>
      </c>
      <c r="AS30" s="75">
        <f>COUNTIFS($AK:$AK,1,$C:$C,AS$10)</f>
        <v>0</v>
      </c>
      <c r="AT30" s="75">
        <f>COUNTIFS($AK:$AK,1,$C:$C,AT$10)</f>
        <v>0</v>
      </c>
      <c r="AU30" s="75">
        <f>COUNTIFS($AK:$AK,1,$C:$C,AU$10)</f>
        <v>1</v>
      </c>
      <c r="AV30" s="75">
        <f>COUNTIFS($AK:$AK,1,$C:$C,AV$10)</f>
        <v>0</v>
      </c>
      <c r="AW30" s="75">
        <f>COUNTIFS($AK:$AK,1,$C:$C,AW$10)</f>
        <v>0</v>
      </c>
      <c r="AX30" s="75">
        <f>COUNTIFS($AK:$AK,1,$C:$C,AX$10)</f>
        <v>0</v>
      </c>
      <c r="AY30" s="75">
        <f>COUNTIFS($AK:$AK,1,$C:$C,AY$10)</f>
        <v>0</v>
      </c>
      <c r="AZ30" s="75">
        <f>COUNTIFS($AK:$AK,1,$C:$C,AZ$10)</f>
        <v>0</v>
      </c>
      <c r="BA30" s="75">
        <f>COUNTIFS($AK:$AK,1,$C:$C,BA$10)</f>
        <v>0</v>
      </c>
    </row>
    <row r="31" spans="1:53" x14ac:dyDescent="0.35">
      <c r="A31" s="112">
        <v>1161</v>
      </c>
      <c r="B31" s="112" t="s">
        <v>4033</v>
      </c>
      <c r="C31" s="242">
        <v>2019</v>
      </c>
      <c r="D31" s="75"/>
      <c r="E31" s="75"/>
      <c r="F31" s="75">
        <v>1</v>
      </c>
      <c r="G31" s="75">
        <v>1</v>
      </c>
      <c r="H31" s="75"/>
      <c r="I31" s="75">
        <v>1</v>
      </c>
      <c r="J31" s="75">
        <v>1</v>
      </c>
      <c r="K31" s="75"/>
      <c r="L31" s="75"/>
      <c r="M31" s="75"/>
      <c r="N31" s="75"/>
      <c r="O31" s="75"/>
      <c r="P31" s="75">
        <v>1</v>
      </c>
      <c r="Q31" s="75"/>
      <c r="R31" s="75"/>
      <c r="S31" s="75"/>
      <c r="T31" s="75"/>
      <c r="U31" s="75"/>
      <c r="V31" s="75"/>
      <c r="W31" s="75"/>
      <c r="X31" s="75"/>
      <c r="Y31" s="75"/>
      <c r="Z31" s="75"/>
      <c r="AA31" s="75"/>
      <c r="AB31" s="75"/>
      <c r="AC31" s="75"/>
      <c r="AD31" s="75"/>
      <c r="AE31" s="75"/>
      <c r="AF31" s="75"/>
      <c r="AG31" s="75"/>
      <c r="AH31" s="75">
        <v>1</v>
      </c>
      <c r="AI31" s="75"/>
      <c r="AJ31" s="75"/>
      <c r="AK31" s="75"/>
      <c r="AL31" s="75"/>
      <c r="AM31" s="75"/>
      <c r="AN31" s="75"/>
      <c r="AQ31" s="77" t="s">
        <v>6379</v>
      </c>
      <c r="AR31" s="75">
        <f>COUNTIFS($AL:$AL,1,$C:$C,AR$10)</f>
        <v>0</v>
      </c>
      <c r="AS31" s="75">
        <f>COUNTIFS($AL:$AL,1,$C:$C,AS$10)</f>
        <v>0</v>
      </c>
      <c r="AT31" s="75">
        <f>COUNTIFS($AL:$AL,1,$C:$C,AT$10)</f>
        <v>1</v>
      </c>
      <c r="AU31" s="75">
        <f>COUNTIFS($AL:$AL,1,$C:$C,AU$10)</f>
        <v>0</v>
      </c>
      <c r="AV31" s="75">
        <f>COUNTIFS($AL:$AL,1,$C:$C,AV$10)</f>
        <v>0</v>
      </c>
      <c r="AW31" s="75">
        <f>COUNTIFS($AL:$AL,1,$C:$C,AW$10)</f>
        <v>0</v>
      </c>
      <c r="AX31" s="75">
        <f>COUNTIFS($AL:$AL,1,$C:$C,AX$10)</f>
        <v>0</v>
      </c>
      <c r="AY31" s="75">
        <f>COUNTIFS($AL:$AL,1,$C:$C,AY$10)</f>
        <v>0</v>
      </c>
      <c r="AZ31" s="75">
        <f>COUNTIFS($AL:$AL,1,$C:$C,AZ$10)</f>
        <v>0</v>
      </c>
      <c r="BA31" s="75">
        <f>COUNTIFS($AL:$AL,1,$C:$C,BA$10)</f>
        <v>0</v>
      </c>
    </row>
    <row r="32" spans="1:53" x14ac:dyDescent="0.35">
      <c r="A32" s="112">
        <v>3</v>
      </c>
      <c r="B32" s="112" t="s">
        <v>57</v>
      </c>
      <c r="C32" s="241">
        <v>2020</v>
      </c>
      <c r="D32" s="75"/>
      <c r="E32" s="75"/>
      <c r="F32" s="75"/>
      <c r="G32" s="75"/>
      <c r="H32" s="75">
        <v>1</v>
      </c>
      <c r="I32" s="75"/>
      <c r="J32" s="75"/>
      <c r="K32" s="75"/>
      <c r="L32" s="75"/>
      <c r="M32" s="75"/>
      <c r="N32" s="75"/>
      <c r="O32" s="75"/>
      <c r="P32" s="75">
        <v>1</v>
      </c>
      <c r="Q32" s="75"/>
      <c r="R32" s="75"/>
      <c r="S32" s="75"/>
      <c r="T32" s="75"/>
      <c r="U32" s="75"/>
      <c r="V32" s="75"/>
      <c r="W32" s="75"/>
      <c r="X32" s="75"/>
      <c r="Y32" s="75"/>
      <c r="Z32" s="75"/>
      <c r="AA32" s="75"/>
      <c r="AB32" s="75"/>
      <c r="AC32" s="75"/>
      <c r="AD32" s="75"/>
      <c r="AE32" s="75"/>
      <c r="AF32" s="75"/>
      <c r="AG32" s="75"/>
      <c r="AH32" s="75"/>
      <c r="AI32" s="75">
        <v>1</v>
      </c>
      <c r="AJ32" s="75"/>
      <c r="AK32" s="75"/>
      <c r="AL32" s="75"/>
      <c r="AM32" s="75"/>
      <c r="AN32" s="75"/>
      <c r="AQ32" s="77" t="s">
        <v>6380</v>
      </c>
      <c r="AR32" s="75">
        <f>COUNTIFS($AM:$AM,1,$C:$C,AR$10)</f>
        <v>0</v>
      </c>
      <c r="AS32" s="75">
        <f>COUNTIFS($AM:$AM,1,$C:$C,AS$10)</f>
        <v>0</v>
      </c>
      <c r="AT32" s="75">
        <f>COUNTIFS($AM:$AM,1,$C:$C,AT$10)</f>
        <v>0</v>
      </c>
      <c r="AU32" s="75">
        <f>COUNTIFS($AM:$AM,1,$C:$C,AU$10)</f>
        <v>0</v>
      </c>
      <c r="AV32" s="75">
        <f>COUNTIFS($AM:$AM,1,$C:$C,AV$10)</f>
        <v>0</v>
      </c>
      <c r="AW32" s="75">
        <f>COUNTIFS($AM:$AM,1,$C:$C,AW$10)</f>
        <v>0</v>
      </c>
      <c r="AX32" s="75">
        <f>COUNTIFS($AM:$AM,1,$C:$C,AX$10)</f>
        <v>1</v>
      </c>
      <c r="AY32" s="75">
        <f>COUNTIFS($AM:$AM,1,$C:$C,AY$10)</f>
        <v>0</v>
      </c>
      <c r="AZ32" s="75">
        <f>COUNTIFS($AM:$AM,1,$C:$C,AZ$10)</f>
        <v>0</v>
      </c>
      <c r="BA32" s="75">
        <f>COUNTIFS($AM:$AM,1,$C:$C,BA$10)</f>
        <v>0</v>
      </c>
    </row>
    <row r="33" spans="1:53" x14ac:dyDescent="0.35">
      <c r="A33" s="112">
        <v>18</v>
      </c>
      <c r="B33" s="112" t="s">
        <v>167</v>
      </c>
      <c r="C33" s="241">
        <v>2020</v>
      </c>
      <c r="D33" s="75">
        <v>1</v>
      </c>
      <c r="E33" s="75"/>
      <c r="F33" s="75"/>
      <c r="G33" s="75"/>
      <c r="H33" s="75"/>
      <c r="I33" s="75"/>
      <c r="J33" s="75"/>
      <c r="K33" s="75"/>
      <c r="L33" s="75">
        <v>1</v>
      </c>
      <c r="M33" s="75"/>
      <c r="N33" s="75"/>
      <c r="O33" s="75"/>
      <c r="P33" s="75"/>
      <c r="Q33" s="75"/>
      <c r="R33" s="75">
        <v>1</v>
      </c>
      <c r="S33" s="75"/>
      <c r="T33" s="75"/>
      <c r="U33" s="75"/>
      <c r="V33" s="75"/>
      <c r="W33" s="75"/>
      <c r="X33" s="75"/>
      <c r="Y33" s="75"/>
      <c r="Z33" s="75"/>
      <c r="AA33" s="75"/>
      <c r="AB33" s="75"/>
      <c r="AC33" s="75"/>
      <c r="AD33" s="75"/>
      <c r="AE33" s="75"/>
      <c r="AF33" s="75"/>
      <c r="AG33" s="75"/>
      <c r="AH33" s="75"/>
      <c r="AI33" s="75"/>
      <c r="AJ33" s="75"/>
      <c r="AK33" s="75"/>
      <c r="AL33" s="75"/>
      <c r="AM33" s="75"/>
      <c r="AN33" s="75"/>
      <c r="AQ33" s="77" t="s">
        <v>6267</v>
      </c>
      <c r="AR33" s="75">
        <f>COUNTIFS($AN:$AN,1,$C:$C,AR$10)</f>
        <v>0</v>
      </c>
      <c r="AS33" s="75">
        <f>COUNTIFS($AN:$AN,1,$C:$C,AS$10)</f>
        <v>0</v>
      </c>
      <c r="AT33" s="75">
        <f>COUNTIFS($AN:$AN,1,$C:$C,AT$10)</f>
        <v>1</v>
      </c>
      <c r="AU33" s="75">
        <f>COUNTIFS($AN:$AN,1,$C:$C,AU$10)</f>
        <v>0</v>
      </c>
      <c r="AV33" s="75">
        <f>COUNTIFS($AN:$AN,1,$C:$C,AV$10)</f>
        <v>0</v>
      </c>
      <c r="AW33" s="75">
        <f>COUNTIFS($AN:$AN,1,$C:$C,AW$10)</f>
        <v>0</v>
      </c>
      <c r="AX33" s="75">
        <f>COUNTIFS($AN:$AN,1,$C:$C,AX$10)</f>
        <v>0</v>
      </c>
      <c r="AY33" s="75">
        <f>COUNTIFS($AN:$AN,1,$C:$C,AY$10)</f>
        <v>0</v>
      </c>
      <c r="AZ33" s="75">
        <f>COUNTIFS($AN:$AN,1,$C:$C,AZ$10)</f>
        <v>0</v>
      </c>
      <c r="BA33" s="75">
        <f>COUNTIFS($AN:$AN,1,$C:$C,BA$10)</f>
        <v>0</v>
      </c>
    </row>
    <row r="34" spans="1:53" x14ac:dyDescent="0.35">
      <c r="A34" s="112">
        <v>19</v>
      </c>
      <c r="B34" s="112" t="s">
        <v>173</v>
      </c>
      <c r="C34" s="241">
        <v>2020</v>
      </c>
      <c r="D34" s="75"/>
      <c r="E34" s="75"/>
      <c r="F34" s="75"/>
      <c r="G34" s="75">
        <v>1</v>
      </c>
      <c r="H34" s="75"/>
      <c r="I34" s="75">
        <v>1</v>
      </c>
      <c r="J34" s="75">
        <v>1</v>
      </c>
      <c r="K34" s="75"/>
      <c r="L34" s="75"/>
      <c r="M34" s="75"/>
      <c r="N34" s="75"/>
      <c r="O34" s="75"/>
      <c r="P34" s="75">
        <v>1</v>
      </c>
      <c r="Q34" s="75"/>
      <c r="R34" s="75"/>
      <c r="S34" s="75"/>
      <c r="T34" s="75"/>
      <c r="U34" s="75"/>
      <c r="V34" s="75"/>
      <c r="W34" s="75"/>
      <c r="X34" s="75"/>
      <c r="Y34" s="75"/>
      <c r="Z34" s="75"/>
      <c r="AA34" s="75"/>
      <c r="AB34" s="75"/>
      <c r="AC34" s="75"/>
      <c r="AD34" s="75"/>
      <c r="AE34" s="75"/>
      <c r="AF34" s="75"/>
      <c r="AG34" s="75"/>
      <c r="AH34" s="75"/>
      <c r="AI34" s="75">
        <v>1</v>
      </c>
      <c r="AJ34" s="75"/>
      <c r="AK34" s="75"/>
      <c r="AL34" s="75"/>
      <c r="AM34" s="75"/>
      <c r="AN34" s="75"/>
    </row>
    <row r="35" spans="1:53" x14ac:dyDescent="0.35">
      <c r="A35" s="112">
        <v>27</v>
      </c>
      <c r="B35" s="112" t="s">
        <v>228</v>
      </c>
      <c r="C35" s="241">
        <v>2020</v>
      </c>
      <c r="D35" s="75"/>
      <c r="E35" s="75"/>
      <c r="F35" s="75"/>
      <c r="G35" s="75"/>
      <c r="H35" s="75"/>
      <c r="I35" s="75"/>
      <c r="J35" s="75"/>
      <c r="K35" s="75"/>
      <c r="L35" s="75"/>
      <c r="M35" s="75">
        <v>1</v>
      </c>
      <c r="N35" s="75"/>
      <c r="O35" s="75"/>
      <c r="P35" s="75"/>
      <c r="Q35" s="75"/>
      <c r="R35" s="75"/>
      <c r="S35" s="75"/>
      <c r="T35" s="75">
        <v>1</v>
      </c>
      <c r="U35" s="75"/>
      <c r="V35" s="75"/>
      <c r="W35" s="75"/>
      <c r="X35" s="75"/>
      <c r="Y35" s="75"/>
      <c r="Z35" s="75"/>
      <c r="AA35" s="75"/>
      <c r="AB35" s="75"/>
      <c r="AC35" s="75"/>
      <c r="AD35" s="75"/>
      <c r="AE35" s="75"/>
      <c r="AF35" s="75"/>
      <c r="AG35" s="75"/>
      <c r="AH35" s="75"/>
      <c r="AI35" s="75"/>
      <c r="AJ35" s="75"/>
      <c r="AK35" s="75"/>
      <c r="AL35" s="75"/>
      <c r="AM35" s="75"/>
      <c r="AN35" s="75"/>
    </row>
    <row r="36" spans="1:53" x14ac:dyDescent="0.35">
      <c r="A36" s="112">
        <v>49</v>
      </c>
      <c r="B36" s="112" t="s">
        <v>369</v>
      </c>
      <c r="C36" s="242">
        <v>2020</v>
      </c>
      <c r="D36" s="75"/>
      <c r="E36" s="75"/>
      <c r="F36" s="75">
        <v>1</v>
      </c>
      <c r="G36" s="75"/>
      <c r="H36" s="75"/>
      <c r="I36" s="75"/>
      <c r="J36" s="75"/>
      <c r="K36" s="75"/>
      <c r="L36" s="75"/>
      <c r="M36" s="75"/>
      <c r="N36" s="75"/>
      <c r="O36" s="75">
        <v>1</v>
      </c>
      <c r="P36" s="75"/>
      <c r="Q36" s="75"/>
      <c r="R36" s="75"/>
      <c r="S36" s="75"/>
      <c r="T36" s="75"/>
      <c r="U36" s="75"/>
      <c r="V36" s="75"/>
      <c r="W36" s="75">
        <v>1</v>
      </c>
      <c r="X36" s="75"/>
      <c r="Y36" s="75"/>
      <c r="Z36" s="75"/>
      <c r="AA36" s="75"/>
      <c r="AB36" s="75"/>
      <c r="AC36" s="75"/>
      <c r="AD36" s="75"/>
      <c r="AE36" s="75"/>
      <c r="AF36" s="75"/>
      <c r="AG36" s="75"/>
      <c r="AH36" s="75"/>
      <c r="AI36" s="75"/>
      <c r="AJ36" s="75"/>
      <c r="AK36" s="75"/>
      <c r="AL36" s="75"/>
      <c r="AM36" s="75"/>
      <c r="AN36" s="75"/>
      <c r="AQ36" s="77" t="s">
        <v>6044</v>
      </c>
      <c r="AR36" s="77">
        <v>2014</v>
      </c>
      <c r="AS36" s="77">
        <v>2015</v>
      </c>
      <c r="AT36" s="77">
        <v>2016</v>
      </c>
      <c r="AU36" s="77">
        <v>2017</v>
      </c>
      <c r="AV36" s="77">
        <v>2018</v>
      </c>
      <c r="AW36" s="77">
        <v>2019</v>
      </c>
      <c r="AX36" s="77">
        <v>2020</v>
      </c>
      <c r="AY36" s="77">
        <v>2021</v>
      </c>
      <c r="AZ36" s="77">
        <v>2022</v>
      </c>
      <c r="BA36" s="77">
        <v>2023</v>
      </c>
    </row>
    <row r="37" spans="1:53" x14ac:dyDescent="0.35">
      <c r="A37" s="112">
        <v>60</v>
      </c>
      <c r="B37" s="112" t="s">
        <v>436</v>
      </c>
      <c r="C37" s="241">
        <v>2020</v>
      </c>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Q37" s="77" t="s">
        <v>6691</v>
      </c>
      <c r="AR37" s="75">
        <f>COUNTIFS($D:$D,1,$C:$C,AR$36)</f>
        <v>0</v>
      </c>
      <c r="AS37" s="75">
        <f>COUNTIFS($D:$D,1,$C:$C,AS$36)</f>
        <v>0</v>
      </c>
      <c r="AT37" s="75">
        <f>COUNTIFS($D:$D,1,$C:$C,AT$36)</f>
        <v>0</v>
      </c>
      <c r="AU37" s="75">
        <f>COUNTIFS($D:$D,1,$C:$C,AU$36)</f>
        <v>0</v>
      </c>
      <c r="AV37" s="75">
        <f>COUNTIFS($D:$D,1,$C:$C,AV$36)</f>
        <v>1</v>
      </c>
      <c r="AW37" s="75">
        <f>COUNTIFS($D:$D,1,$C:$C,AW$36)</f>
        <v>1</v>
      </c>
      <c r="AX37" s="75">
        <f>COUNTIFS($D:$D,1,$C:$C,AX$36)</f>
        <v>1</v>
      </c>
      <c r="AY37" s="75">
        <f>COUNTIFS($D:$D,1,$C:$C,AY$36)</f>
        <v>0</v>
      </c>
      <c r="AZ37" s="75">
        <f>COUNTIFS($D:$D,1,$C:$C,AZ$36)</f>
        <v>1</v>
      </c>
      <c r="BA37" s="75">
        <f>COUNTIFS($D:$D,1,$C:$C,BA$36)</f>
        <v>0</v>
      </c>
    </row>
    <row r="38" spans="1:53" x14ac:dyDescent="0.35">
      <c r="A38" s="112">
        <v>1254</v>
      </c>
      <c r="B38" s="112" t="s">
        <v>4364</v>
      </c>
      <c r="C38" s="242">
        <v>2020</v>
      </c>
      <c r="D38" s="75"/>
      <c r="E38" s="75"/>
      <c r="F38" s="75"/>
      <c r="G38" s="75"/>
      <c r="H38" s="75"/>
      <c r="I38" s="75"/>
      <c r="J38" s="75"/>
      <c r="K38" s="75"/>
      <c r="L38" s="75"/>
      <c r="M38" s="75"/>
      <c r="N38" s="75"/>
      <c r="O38" s="75"/>
      <c r="P38" s="75">
        <v>1</v>
      </c>
      <c r="Q38" s="75"/>
      <c r="R38" s="75"/>
      <c r="S38" s="75"/>
      <c r="T38" s="75"/>
      <c r="U38" s="75"/>
      <c r="V38" s="75"/>
      <c r="W38" s="75"/>
      <c r="X38" s="75"/>
      <c r="Y38" s="75"/>
      <c r="Z38" s="75"/>
      <c r="AA38" s="75"/>
      <c r="AB38" s="75"/>
      <c r="AC38" s="75"/>
      <c r="AD38" s="75"/>
      <c r="AE38" s="75">
        <v>1</v>
      </c>
      <c r="AF38" s="75"/>
      <c r="AG38" s="75"/>
      <c r="AH38" s="75"/>
      <c r="AI38" s="75"/>
      <c r="AJ38" s="75"/>
      <c r="AK38" s="75"/>
      <c r="AL38" s="75"/>
      <c r="AM38" s="75">
        <v>1</v>
      </c>
      <c r="AN38" s="75"/>
      <c r="AQ38" s="77" t="s">
        <v>6692</v>
      </c>
      <c r="AR38" s="75">
        <f>COUNTIFS($E:$E,1,$C:$C,AR$36)</f>
        <v>1</v>
      </c>
      <c r="AS38" s="75">
        <f>COUNTIFS($E:$E,1,$C:$C,AS$36)</f>
        <v>0</v>
      </c>
      <c r="AT38" s="75">
        <f>COUNTIFS($E:$E,1,$C:$C,AT$36)</f>
        <v>0</v>
      </c>
      <c r="AU38" s="75">
        <f>COUNTIFS($E:$E,1,$C:$C,AU$36)</f>
        <v>1</v>
      </c>
      <c r="AV38" s="75">
        <f>COUNTIFS($E:$E,1,$C:$C,AV$36)</f>
        <v>0</v>
      </c>
      <c r="AW38" s="75">
        <f>COUNTIFS($E:$E,1,$C:$C,AW$36)</f>
        <v>0</v>
      </c>
      <c r="AX38" s="75">
        <f>COUNTIFS($E:$E,1,$C:$C,AX$36)</f>
        <v>0</v>
      </c>
      <c r="AY38" s="75">
        <f>COUNTIFS($E:$E,1,$C:$C,AY$36)</f>
        <v>0</v>
      </c>
      <c r="AZ38" s="75">
        <f>COUNTIFS($E:$E,1,$C:$C,AZ$36)</f>
        <v>0</v>
      </c>
      <c r="BA38" s="75">
        <f>COUNTIFS($E:$E,1,$C:$C,BA$36)</f>
        <v>0</v>
      </c>
    </row>
    <row r="39" spans="1:53" x14ac:dyDescent="0.35">
      <c r="A39" s="112">
        <v>15</v>
      </c>
      <c r="B39" s="112" t="s">
        <v>145</v>
      </c>
      <c r="C39" s="241">
        <v>2020</v>
      </c>
      <c r="D39" s="75"/>
      <c r="E39" s="75"/>
      <c r="F39" s="75"/>
      <c r="G39" s="75"/>
      <c r="H39" s="75"/>
      <c r="I39" s="75">
        <v>1</v>
      </c>
      <c r="J39" s="75"/>
      <c r="K39" s="75"/>
      <c r="L39" s="75"/>
      <c r="M39" s="75"/>
      <c r="N39" s="75"/>
      <c r="O39" s="75"/>
      <c r="P39" s="75">
        <v>1</v>
      </c>
      <c r="Q39" s="75"/>
      <c r="R39" s="75"/>
      <c r="S39" s="75"/>
      <c r="T39" s="75"/>
      <c r="U39" s="75"/>
      <c r="V39" s="75"/>
      <c r="W39" s="75"/>
      <c r="X39" s="75"/>
      <c r="Y39" s="75"/>
      <c r="Z39" s="75"/>
      <c r="AA39" s="75"/>
      <c r="AB39" s="75"/>
      <c r="AC39" s="75"/>
      <c r="AD39" s="75"/>
      <c r="AE39" s="75"/>
      <c r="AF39" s="75"/>
      <c r="AG39" s="75"/>
      <c r="AH39" s="75">
        <v>1</v>
      </c>
      <c r="AI39" s="75"/>
      <c r="AJ39" s="75"/>
      <c r="AK39" s="75"/>
      <c r="AL39" s="75"/>
      <c r="AM39" s="75"/>
      <c r="AN39" s="75"/>
      <c r="AQ39" s="77" t="s">
        <v>6693</v>
      </c>
      <c r="AR39" s="75">
        <f>COUNTIFS($F:$F,1,$C:$C,AR$36)</f>
        <v>0</v>
      </c>
      <c r="AS39" s="75">
        <f>COUNTIFS($F:$F,1,$C:$C,AS$36)</f>
        <v>1</v>
      </c>
      <c r="AT39" s="75">
        <f>COUNTIFS($F:$F,1,$C:$C,AT$36)</f>
        <v>1</v>
      </c>
      <c r="AU39" s="75">
        <f>COUNTIFS($F:$F,1,$C:$C,AU$36)</f>
        <v>3</v>
      </c>
      <c r="AV39" s="75">
        <f>COUNTIFS($F:$F,1,$C:$C,AV$36)</f>
        <v>0</v>
      </c>
      <c r="AW39" s="75">
        <f>COUNTIFS($F:$F,1,$C:$C,AW$36)</f>
        <v>4</v>
      </c>
      <c r="AX39" s="75">
        <f>COUNTIFS($F:$F,1,$C:$C,AX$36)</f>
        <v>1</v>
      </c>
      <c r="AY39" s="75">
        <f>COUNTIFS($F:$F,1,$C:$C,AY$36)</f>
        <v>1</v>
      </c>
      <c r="AZ39" s="75">
        <f>COUNTIFS($F:$F,1,$C:$C,AZ$36)</f>
        <v>0</v>
      </c>
      <c r="BA39" s="75">
        <f>COUNTIFS($F:$F,1,$C:$C,BA$36)</f>
        <v>1</v>
      </c>
    </row>
    <row r="40" spans="1:53" x14ac:dyDescent="0.35">
      <c r="A40" s="112">
        <v>16</v>
      </c>
      <c r="B40" s="112" t="s">
        <v>152</v>
      </c>
      <c r="C40" s="241">
        <v>2020</v>
      </c>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Q40" s="77" t="s">
        <v>6023</v>
      </c>
      <c r="AR40" s="75">
        <f>COUNTIFS($G:$G,1,$C:$C,AR$36)</f>
        <v>0</v>
      </c>
      <c r="AS40" s="75">
        <f>COUNTIFS($G:$G,1,$C:$C,AS$36)</f>
        <v>1</v>
      </c>
      <c r="AT40" s="75">
        <f>COUNTIFS($G:$G,1,$C:$C,AT$36)</f>
        <v>0</v>
      </c>
      <c r="AU40" s="75">
        <f>COUNTIFS($G:$G,1,$C:$C,AU$36)</f>
        <v>1</v>
      </c>
      <c r="AV40" s="75">
        <f>COUNTIFS($G:$G,1,$C:$C,AV$36)</f>
        <v>1</v>
      </c>
      <c r="AW40" s="75">
        <f>COUNTIFS($G:$G,1,$C:$C,AW$36)</f>
        <v>1</v>
      </c>
      <c r="AX40" s="75">
        <f>COUNTIFS($G:$G,1,$C:$C,AX$36)</f>
        <v>1</v>
      </c>
      <c r="AY40" s="75">
        <f>COUNTIFS($G:$G,1,$C:$C,AY$36)</f>
        <v>1</v>
      </c>
      <c r="AZ40" s="75">
        <f>COUNTIFS($G:$G,1,$C:$C,AZ$36)</f>
        <v>1</v>
      </c>
      <c r="BA40" s="75">
        <f>COUNTIFS($G:$G,1,$C:$C,BA$36)</f>
        <v>0</v>
      </c>
    </row>
    <row r="41" spans="1:53" x14ac:dyDescent="0.35">
      <c r="A41" s="112">
        <v>12</v>
      </c>
      <c r="B41" s="112" t="s">
        <v>122</v>
      </c>
      <c r="C41" s="241">
        <v>2021</v>
      </c>
      <c r="D41" s="75"/>
      <c r="E41" s="75"/>
      <c r="F41" s="75"/>
      <c r="G41" s="75"/>
      <c r="H41" s="75"/>
      <c r="I41" s="75">
        <v>1</v>
      </c>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Q41" s="77" t="s">
        <v>6022</v>
      </c>
      <c r="AR41" s="75">
        <f>COUNTIFS($H:$H,1,$C:$C,AR$36)</f>
        <v>0</v>
      </c>
      <c r="AS41" s="75">
        <f>COUNTIFS($H:$H,1,$C:$C,AS$36)</f>
        <v>0</v>
      </c>
      <c r="AT41" s="75">
        <f>COUNTIFS($H:$H,1,$C:$C,AT$36)</f>
        <v>0</v>
      </c>
      <c r="AU41" s="75">
        <f>COUNTIFS($H:$H,1,$C:$C,AU$36)</f>
        <v>0</v>
      </c>
      <c r="AV41" s="75">
        <f>COUNTIFS($H:$H,1,$C:$C,AV$36)</f>
        <v>0</v>
      </c>
      <c r="AW41" s="75">
        <f>COUNTIFS($H:$H,1,$C:$C,AW$36)</f>
        <v>0</v>
      </c>
      <c r="AX41" s="75">
        <f>COUNTIFS($H:$H,1,$C:$C,AX$36)</f>
        <v>1</v>
      </c>
      <c r="AY41" s="75">
        <f>COUNTIFS($H:$H,1,$C:$C,AY$36)</f>
        <v>0</v>
      </c>
      <c r="AZ41" s="75">
        <f>COUNTIFS($H:$H,1,$C:$C,AZ$36)</f>
        <v>0</v>
      </c>
      <c r="BA41" s="75">
        <f>COUNTIFS($H:$H,1,$C:$C,BA$36)</f>
        <v>0</v>
      </c>
    </row>
    <row r="42" spans="1:53" x14ac:dyDescent="0.35">
      <c r="A42" s="112">
        <v>29</v>
      </c>
      <c r="B42" s="112" t="s">
        <v>243</v>
      </c>
      <c r="C42" s="241">
        <v>2021</v>
      </c>
      <c r="D42" s="75"/>
      <c r="E42" s="75"/>
      <c r="F42" s="75"/>
      <c r="G42" s="75"/>
      <c r="H42" s="75"/>
      <c r="I42" s="75"/>
      <c r="J42" s="75"/>
      <c r="K42" s="75"/>
      <c r="L42" s="75"/>
      <c r="M42" s="75"/>
      <c r="N42" s="75"/>
      <c r="O42" s="75">
        <v>1</v>
      </c>
      <c r="P42" s="75"/>
      <c r="Q42" s="75"/>
      <c r="R42" s="75"/>
      <c r="S42" s="75"/>
      <c r="T42" s="75"/>
      <c r="U42" s="75"/>
      <c r="V42" s="75"/>
      <c r="W42" s="75">
        <v>1</v>
      </c>
      <c r="X42" s="75"/>
      <c r="Y42" s="75"/>
      <c r="Z42" s="75"/>
      <c r="AA42" s="75"/>
      <c r="AB42" s="75"/>
      <c r="AC42" s="75"/>
      <c r="AD42" s="75"/>
      <c r="AE42" s="75"/>
      <c r="AF42" s="75"/>
      <c r="AG42" s="75"/>
      <c r="AH42" s="75"/>
      <c r="AI42" s="75"/>
      <c r="AJ42" s="75"/>
      <c r="AK42" s="75"/>
      <c r="AL42" s="75"/>
      <c r="AM42" s="75"/>
      <c r="AN42" s="75"/>
      <c r="AQ42" s="77" t="s">
        <v>6694</v>
      </c>
      <c r="AR42" s="75">
        <f>COUNTIFS($I:$I,1,$C:$C,AR$36)</f>
        <v>0</v>
      </c>
      <c r="AS42" s="75">
        <f>COUNTIFS($I:$I,1,$C:$C,AS$36)</f>
        <v>0</v>
      </c>
      <c r="AT42" s="75">
        <f>COUNTIFS($I:$I,1,$C:$C,AT$36)</f>
        <v>1</v>
      </c>
      <c r="AU42" s="75">
        <f>COUNTIFS($I:$I,1,$C:$C,AU$36)</f>
        <v>2</v>
      </c>
      <c r="AV42" s="75">
        <f>COUNTIFS($I:$I,1,$C:$C,AV$36)</f>
        <v>0</v>
      </c>
      <c r="AW42" s="75">
        <f>COUNTIFS($I:$I,1,$C:$C,AW$36)</f>
        <v>3</v>
      </c>
      <c r="AX42" s="75">
        <f>COUNTIFS($I:$I,1,$C:$C,AX$36)</f>
        <v>2</v>
      </c>
      <c r="AY42" s="75">
        <f>COUNTIFS($I:$I,1,$C:$C,AY$36)</f>
        <v>2</v>
      </c>
      <c r="AZ42" s="75">
        <f>COUNTIFS($I:$I,1,$C:$C,AZ$36)</f>
        <v>1</v>
      </c>
      <c r="BA42" s="75">
        <f>COUNTIFS($I:$I,1,$C:$C,BA$36)</f>
        <v>0</v>
      </c>
    </row>
    <row r="43" spans="1:53" x14ac:dyDescent="0.35">
      <c r="A43" s="112">
        <v>30</v>
      </c>
      <c r="B43" s="112" t="s">
        <v>248</v>
      </c>
      <c r="C43" s="241">
        <v>2021</v>
      </c>
      <c r="D43" s="75"/>
      <c r="E43" s="75"/>
      <c r="F43" s="75"/>
      <c r="G43" s="75"/>
      <c r="H43" s="75"/>
      <c r="I43" s="75"/>
      <c r="J43" s="75"/>
      <c r="K43" s="75"/>
      <c r="L43" s="75"/>
      <c r="M43" s="75">
        <v>1</v>
      </c>
      <c r="N43" s="75"/>
      <c r="O43" s="75"/>
      <c r="P43" s="75"/>
      <c r="Q43" s="75"/>
      <c r="R43" s="75"/>
      <c r="S43" s="75">
        <v>1</v>
      </c>
      <c r="T43" s="75"/>
      <c r="U43" s="75"/>
      <c r="V43" s="75"/>
      <c r="W43" s="75"/>
      <c r="X43" s="75"/>
      <c r="Y43" s="75"/>
      <c r="Z43" s="75"/>
      <c r="AA43" s="75"/>
      <c r="AB43" s="75"/>
      <c r="AC43" s="75"/>
      <c r="AD43" s="75"/>
      <c r="AE43" s="75"/>
      <c r="AF43" s="75"/>
      <c r="AG43" s="75"/>
      <c r="AH43" s="75"/>
      <c r="AI43" s="75"/>
      <c r="AJ43" s="75"/>
      <c r="AK43" s="75"/>
      <c r="AL43" s="75"/>
      <c r="AM43" s="75"/>
      <c r="AN43" s="75"/>
      <c r="AQ43" s="77" t="s">
        <v>6695</v>
      </c>
      <c r="AR43" s="75">
        <f>COUNTIFS($J:$J,1,$C:$C,AR$36)</f>
        <v>0</v>
      </c>
      <c r="AS43" s="75">
        <f>COUNTIFS($J:$J,1,$C:$C,AS$36)</f>
        <v>1</v>
      </c>
      <c r="AT43" s="75">
        <f>COUNTIFS($J:$J,1,$C:$C,AT$36)</f>
        <v>2</v>
      </c>
      <c r="AU43" s="75">
        <f>COUNTIFS($J:$J,1,$C:$C,AU$36)</f>
        <v>4</v>
      </c>
      <c r="AV43" s="75">
        <f>COUNTIFS($J:$J,1,$C:$C,AV$36)</f>
        <v>1</v>
      </c>
      <c r="AW43" s="75">
        <f>COUNTIFS($J:$J,1,$C:$C,AW$36)</f>
        <v>3</v>
      </c>
      <c r="AX43" s="75">
        <f>COUNTIFS($J:$J,1,$C:$C,AX$36)</f>
        <v>2</v>
      </c>
      <c r="AY43" s="75">
        <f>COUNTIFS($J:$J,1,$C:$C,AY$36)</f>
        <v>1</v>
      </c>
      <c r="AZ43" s="75">
        <f>COUNTIFS($J:$J,1,$C:$C,AZ$36)</f>
        <v>0</v>
      </c>
      <c r="BA43" s="75">
        <f>COUNTIFS($J:$J,1,$C:$C,BA$36)</f>
        <v>0</v>
      </c>
    </row>
    <row r="44" spans="1:53" x14ac:dyDescent="0.35">
      <c r="A44" s="112">
        <v>33</v>
      </c>
      <c r="B44" s="112" t="s">
        <v>264</v>
      </c>
      <c r="C44" s="241">
        <v>2021</v>
      </c>
      <c r="D44" s="75"/>
      <c r="E44" s="75"/>
      <c r="F44" s="75"/>
      <c r="G44" s="75"/>
      <c r="H44" s="75"/>
      <c r="I44" s="75"/>
      <c r="J44" s="75">
        <v>1</v>
      </c>
      <c r="K44" s="75"/>
      <c r="L44" s="75"/>
      <c r="M44" s="75"/>
      <c r="N44" s="75"/>
      <c r="O44" s="75"/>
      <c r="P44" s="75">
        <v>1</v>
      </c>
      <c r="Q44" s="75"/>
      <c r="R44" s="75"/>
      <c r="S44" s="75"/>
      <c r="T44" s="75"/>
      <c r="U44" s="75"/>
      <c r="V44" s="75"/>
      <c r="W44" s="75"/>
      <c r="X44" s="75"/>
      <c r="Y44" s="75"/>
      <c r="Z44" s="75"/>
      <c r="AA44" s="75"/>
      <c r="AB44" s="75"/>
      <c r="AC44" s="75"/>
      <c r="AD44" s="75"/>
      <c r="AE44" s="75"/>
      <c r="AF44" s="75"/>
      <c r="AG44" s="75"/>
      <c r="AH44" s="75"/>
      <c r="AI44" s="75"/>
      <c r="AJ44" s="75">
        <v>1</v>
      </c>
      <c r="AK44" s="75"/>
      <c r="AL44" s="75"/>
      <c r="AM44" s="75"/>
      <c r="AN44" s="75"/>
    </row>
    <row r="45" spans="1:53" x14ac:dyDescent="0.35">
      <c r="A45" s="112">
        <v>38</v>
      </c>
      <c r="B45" s="112" t="s">
        <v>292</v>
      </c>
      <c r="C45" s="242">
        <v>2021</v>
      </c>
      <c r="D45" s="75"/>
      <c r="E45" s="75"/>
      <c r="F45" s="75">
        <v>1</v>
      </c>
      <c r="G45" s="75">
        <v>1</v>
      </c>
      <c r="H45" s="75"/>
      <c r="I45" s="75">
        <v>1</v>
      </c>
      <c r="J45" s="75"/>
      <c r="K45" s="75"/>
      <c r="L45" s="75"/>
      <c r="M45" s="75"/>
      <c r="N45" s="75"/>
      <c r="O45" s="75"/>
      <c r="P45" s="75">
        <v>1</v>
      </c>
      <c r="Q45" s="75"/>
      <c r="R45" s="75"/>
      <c r="S45" s="75"/>
      <c r="T45" s="75"/>
      <c r="U45" s="75"/>
      <c r="V45" s="75"/>
      <c r="W45" s="75"/>
      <c r="X45" s="75"/>
      <c r="Y45" s="75"/>
      <c r="Z45" s="75"/>
      <c r="AA45" s="75"/>
      <c r="AB45" s="75"/>
      <c r="AC45" s="75"/>
      <c r="AD45" s="75"/>
      <c r="AE45" s="75"/>
      <c r="AF45" s="75"/>
      <c r="AG45" s="75"/>
      <c r="AH45" s="75">
        <v>1</v>
      </c>
      <c r="AI45" s="75"/>
      <c r="AJ45" s="75"/>
      <c r="AK45" s="75"/>
      <c r="AL45" s="75"/>
      <c r="AM45" s="75"/>
      <c r="AN45" s="75"/>
    </row>
    <row r="46" spans="1:53" x14ac:dyDescent="0.35">
      <c r="A46" s="112">
        <v>11</v>
      </c>
      <c r="B46" s="109" t="s">
        <v>114</v>
      </c>
      <c r="C46" s="241">
        <v>2022</v>
      </c>
      <c r="D46" s="75">
        <v>1</v>
      </c>
      <c r="E46" s="75"/>
      <c r="F46" s="75"/>
      <c r="G46" s="75">
        <v>1</v>
      </c>
      <c r="H46" s="75"/>
      <c r="I46" s="75">
        <v>1</v>
      </c>
      <c r="J46" s="75"/>
      <c r="K46" s="75"/>
      <c r="L46" s="75"/>
      <c r="M46" s="75"/>
      <c r="N46" s="75"/>
      <c r="O46" s="75"/>
      <c r="P46" s="75">
        <v>1</v>
      </c>
      <c r="Q46" s="75"/>
      <c r="R46" s="75"/>
      <c r="S46" s="75"/>
      <c r="T46" s="75"/>
      <c r="U46" s="75"/>
      <c r="V46" s="75"/>
      <c r="W46" s="75"/>
      <c r="X46" s="75"/>
      <c r="Y46" s="75"/>
      <c r="Z46" s="75"/>
      <c r="AA46" s="75"/>
      <c r="AB46" s="75"/>
      <c r="AC46" s="75"/>
      <c r="AD46" s="75"/>
      <c r="AE46" s="75"/>
      <c r="AF46" s="75"/>
      <c r="AG46" s="75"/>
      <c r="AH46" s="75">
        <v>1</v>
      </c>
      <c r="AI46" s="75"/>
      <c r="AJ46" s="75"/>
      <c r="AK46" s="75"/>
      <c r="AL46" s="75"/>
      <c r="AM46" s="75"/>
      <c r="AN46" s="75"/>
    </row>
    <row r="47" spans="1:53" x14ac:dyDescent="0.35">
      <c r="A47" s="112">
        <v>55</v>
      </c>
      <c r="B47" s="112" t="s">
        <v>406</v>
      </c>
      <c r="C47" s="242">
        <v>2023</v>
      </c>
      <c r="D47" s="75"/>
      <c r="E47" s="75"/>
      <c r="F47" s="75">
        <v>1</v>
      </c>
      <c r="G47" s="75"/>
      <c r="H47" s="75"/>
      <c r="I47" s="75"/>
      <c r="J47" s="75"/>
      <c r="K47" s="75"/>
      <c r="L47" s="75"/>
      <c r="M47" s="75"/>
      <c r="N47" s="75"/>
      <c r="O47" s="75">
        <v>1</v>
      </c>
      <c r="P47" s="75"/>
      <c r="Q47" s="75"/>
      <c r="R47" s="75"/>
      <c r="S47" s="75"/>
      <c r="T47" s="75"/>
      <c r="U47" s="75"/>
      <c r="V47" s="75"/>
      <c r="W47" s="75">
        <v>1</v>
      </c>
      <c r="X47" s="75"/>
      <c r="Y47" s="75"/>
      <c r="Z47" s="75"/>
      <c r="AA47" s="75"/>
      <c r="AB47" s="75"/>
      <c r="AC47" s="75"/>
      <c r="AD47" s="75"/>
      <c r="AE47" s="75"/>
      <c r="AF47" s="75"/>
      <c r="AG47" s="75"/>
      <c r="AH47" s="75"/>
      <c r="AI47" s="75"/>
      <c r="AJ47" s="75"/>
      <c r="AK47" s="75"/>
      <c r="AL47" s="75"/>
      <c r="AM47" s="75"/>
      <c r="AN47" s="75"/>
    </row>
    <row r="48" spans="1:53" x14ac:dyDescent="0.35">
      <c r="A48" s="112">
        <v>122</v>
      </c>
      <c r="B48" s="112" t="s">
        <v>717</v>
      </c>
      <c r="C48" s="242">
        <v>2023</v>
      </c>
      <c r="D48" s="75"/>
      <c r="E48" s="75"/>
      <c r="F48" s="75"/>
      <c r="G48" s="75"/>
      <c r="H48" s="75"/>
      <c r="I48" s="75"/>
      <c r="J48" s="75"/>
      <c r="K48" s="75"/>
      <c r="L48" s="75"/>
      <c r="M48" s="75"/>
      <c r="N48" s="75"/>
      <c r="O48" s="75"/>
      <c r="P48" s="75">
        <v>1</v>
      </c>
      <c r="Q48" s="75"/>
      <c r="R48" s="75"/>
      <c r="S48" s="75"/>
      <c r="T48" s="75"/>
      <c r="U48" s="75"/>
      <c r="V48" s="75"/>
      <c r="W48" s="75"/>
      <c r="X48" s="75"/>
      <c r="Y48" s="75"/>
      <c r="Z48" s="75"/>
      <c r="AA48" s="75"/>
      <c r="AB48" s="75">
        <v>1</v>
      </c>
      <c r="AC48" s="75">
        <v>1</v>
      </c>
      <c r="AD48" s="75"/>
      <c r="AE48" s="75"/>
      <c r="AF48" s="75">
        <v>1</v>
      </c>
      <c r="AG48" s="75"/>
      <c r="AH48" s="75"/>
      <c r="AI48" s="75"/>
      <c r="AJ48" s="75"/>
      <c r="AK48" s="75"/>
      <c r="AL48" s="75"/>
      <c r="AM48" s="75"/>
      <c r="AN48" s="75"/>
    </row>
    <row r="49" spans="1:40" x14ac:dyDescent="0.35">
      <c r="A49" s="112">
        <v>165</v>
      </c>
      <c r="B49" s="112" t="s">
        <v>898</v>
      </c>
      <c r="C49" s="241" t="s">
        <v>310</v>
      </c>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row>
    <row r="50" spans="1:40" x14ac:dyDescent="0.35">
      <c r="A50" s="112">
        <v>182</v>
      </c>
      <c r="B50" s="112" t="s">
        <v>971</v>
      </c>
      <c r="C50" s="241" t="s">
        <v>288</v>
      </c>
      <c r="D50" s="75"/>
      <c r="E50" s="75"/>
      <c r="F50" s="75"/>
      <c r="G50" s="75"/>
      <c r="H50" s="75"/>
      <c r="I50" s="75"/>
      <c r="J50" s="75">
        <v>1</v>
      </c>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row>
    <row r="51" spans="1:40" x14ac:dyDescent="0.35">
      <c r="A51" s="112">
        <v>1058</v>
      </c>
      <c r="B51" s="112" t="s">
        <v>3657</v>
      </c>
      <c r="C51" s="241" t="s">
        <v>295</v>
      </c>
      <c r="D51" s="75"/>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row>
  </sheetData>
  <autoFilter ref="A1:AN1" xr:uid="{4ADC5BBF-45BA-4972-971C-7FEB84083655}">
    <sortState xmlns:xlrd2="http://schemas.microsoft.com/office/spreadsheetml/2017/richdata2" ref="A2:AN60">
      <sortCondition ref="C1"/>
    </sortState>
  </autoFilter>
  <pageMargins left="0.7" right="0.7" top="0.75" bottom="0.75" header="0.3" footer="0.3"/>
  <drawing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BD05C-56AA-4A90-9C14-847AEA81AF06}">
  <dimension ref="B2:R29"/>
  <sheetViews>
    <sheetView zoomScale="85" zoomScaleNormal="85" workbookViewId="0">
      <selection activeCell="C13" sqref="C13"/>
    </sheetView>
  </sheetViews>
  <sheetFormatPr defaultRowHeight="14.5" x14ac:dyDescent="0.35"/>
  <cols>
    <col min="2" max="2" width="31.81640625" customWidth="1"/>
    <col min="3" max="4" width="11.26953125" customWidth="1"/>
    <col min="5" max="5" width="10.90625" customWidth="1"/>
    <col min="6" max="6" width="53.26953125" customWidth="1"/>
    <col min="8" max="8" width="21.1796875" bestFit="1" customWidth="1"/>
    <col min="9" max="9" width="24.7265625" customWidth="1"/>
    <col min="10" max="10" width="21.6328125" customWidth="1"/>
    <col min="11" max="11" width="18.36328125" customWidth="1"/>
    <col min="13" max="13" width="17.7265625" customWidth="1"/>
    <col min="14" max="14" width="27.6328125" customWidth="1"/>
    <col min="16" max="16" width="29.54296875" bestFit="1" customWidth="1"/>
    <col min="17" max="17" width="6.7265625" customWidth="1"/>
    <col min="18" max="18" width="52.453125" customWidth="1"/>
  </cols>
  <sheetData>
    <row r="2" spans="2:18" x14ac:dyDescent="0.35">
      <c r="B2" s="70" t="s">
        <v>6566</v>
      </c>
      <c r="I2" s="70" t="s">
        <v>6358</v>
      </c>
      <c r="L2" s="85"/>
      <c r="M2" s="89"/>
      <c r="P2" s="70" t="s">
        <v>6710</v>
      </c>
    </row>
    <row r="3" spans="2:18" x14ac:dyDescent="0.35">
      <c r="L3" s="85"/>
      <c r="M3" s="89"/>
    </row>
    <row r="4" spans="2:18" x14ac:dyDescent="0.35">
      <c r="B4" s="77" t="s">
        <v>6369</v>
      </c>
      <c r="C4" s="77" t="s">
        <v>6568</v>
      </c>
      <c r="D4" s="77" t="s">
        <v>6370</v>
      </c>
      <c r="E4" s="77" t="s">
        <v>6371</v>
      </c>
      <c r="F4" s="244" t="s">
        <v>6709</v>
      </c>
      <c r="I4" s="77" t="s">
        <v>6369</v>
      </c>
      <c r="J4" s="139" t="s">
        <v>6116</v>
      </c>
      <c r="K4" s="139"/>
      <c r="L4" s="90" t="s">
        <v>6370</v>
      </c>
      <c r="M4" s="93" t="s">
        <v>6371</v>
      </c>
      <c r="N4" s="77" t="s">
        <v>6709</v>
      </c>
      <c r="P4" s="77" t="s">
        <v>6585</v>
      </c>
      <c r="Q4" s="77" t="s">
        <v>6370</v>
      </c>
      <c r="R4" s="77" t="s">
        <v>6371</v>
      </c>
    </row>
    <row r="5" spans="2:18" x14ac:dyDescent="0.35">
      <c r="B5" s="245" t="s">
        <v>6352</v>
      </c>
      <c r="C5" s="159" t="s">
        <v>6255</v>
      </c>
      <c r="D5" s="75">
        <v>11</v>
      </c>
      <c r="E5" s="75" t="s">
        <v>6365</v>
      </c>
      <c r="F5" s="75" t="s">
        <v>6573</v>
      </c>
      <c r="I5" s="249" t="s">
        <v>6392</v>
      </c>
      <c r="J5" s="140" t="s">
        <v>6393</v>
      </c>
      <c r="K5" s="141"/>
      <c r="L5" s="86">
        <v>1</v>
      </c>
      <c r="M5" s="87">
        <v>18</v>
      </c>
      <c r="N5" s="75"/>
      <c r="P5" s="75" t="s">
        <v>6459</v>
      </c>
      <c r="Q5" s="75">
        <v>7</v>
      </c>
      <c r="R5" s="75" t="s">
        <v>6463</v>
      </c>
    </row>
    <row r="6" spans="2:18" x14ac:dyDescent="0.35">
      <c r="B6" s="246"/>
      <c r="C6" s="75" t="s">
        <v>6364</v>
      </c>
      <c r="D6" s="75">
        <v>3</v>
      </c>
      <c r="E6" s="75" t="s">
        <v>6578</v>
      </c>
      <c r="F6" s="75" t="s">
        <v>6575</v>
      </c>
      <c r="I6" s="137" t="s">
        <v>6363</v>
      </c>
      <c r="J6" s="142" t="s">
        <v>5091</v>
      </c>
      <c r="K6" s="137"/>
      <c r="L6" s="86">
        <v>1</v>
      </c>
      <c r="M6" s="87">
        <v>30</v>
      </c>
      <c r="N6" s="75"/>
      <c r="P6" s="75" t="s">
        <v>6458</v>
      </c>
      <c r="Q6" s="75">
        <v>9</v>
      </c>
      <c r="R6" s="75" t="s">
        <v>6461</v>
      </c>
    </row>
    <row r="7" spans="2:18" x14ac:dyDescent="0.35">
      <c r="B7" s="247"/>
      <c r="C7" s="75" t="s">
        <v>6366</v>
      </c>
      <c r="D7" s="75">
        <v>3</v>
      </c>
      <c r="E7" s="75" t="s">
        <v>6572</v>
      </c>
      <c r="F7" s="75" t="s">
        <v>6573</v>
      </c>
      <c r="I7" s="137"/>
      <c r="J7" s="138" t="s">
        <v>6046</v>
      </c>
      <c r="K7" s="138"/>
      <c r="L7" s="86">
        <v>1</v>
      </c>
      <c r="M7" s="87">
        <v>27</v>
      </c>
      <c r="N7" s="75"/>
      <c r="P7" s="75" t="s">
        <v>6460</v>
      </c>
      <c r="Q7" s="75">
        <v>3</v>
      </c>
      <c r="R7" s="75" t="s">
        <v>6462</v>
      </c>
    </row>
    <row r="8" spans="2:18" x14ac:dyDescent="0.35">
      <c r="B8" s="245" t="s">
        <v>6353</v>
      </c>
      <c r="C8" s="75" t="s">
        <v>6367</v>
      </c>
      <c r="D8" s="75">
        <v>1</v>
      </c>
      <c r="E8" s="75">
        <v>39</v>
      </c>
      <c r="F8" s="124" t="s">
        <v>6723</v>
      </c>
      <c r="I8" s="137" t="s">
        <v>6362</v>
      </c>
      <c r="J8" s="142" t="s">
        <v>6322</v>
      </c>
      <c r="K8" s="137"/>
      <c r="L8" s="86">
        <v>3</v>
      </c>
      <c r="M8" s="87" t="s">
        <v>6384</v>
      </c>
      <c r="N8" s="124" t="s">
        <v>6298</v>
      </c>
      <c r="P8" s="121"/>
      <c r="Q8" s="121"/>
      <c r="R8" s="121"/>
    </row>
    <row r="9" spans="2:18" x14ac:dyDescent="0.35">
      <c r="B9" s="247"/>
      <c r="C9" s="75" t="s">
        <v>6267</v>
      </c>
      <c r="D9" s="75">
        <v>1</v>
      </c>
      <c r="E9" s="75">
        <v>17</v>
      </c>
      <c r="F9" t="s">
        <v>6581</v>
      </c>
      <c r="I9" s="137"/>
      <c r="J9" s="137" t="s">
        <v>6050</v>
      </c>
      <c r="K9" s="137"/>
      <c r="L9" s="86">
        <v>1</v>
      </c>
      <c r="M9" s="87">
        <v>46</v>
      </c>
      <c r="N9" s="75"/>
      <c r="P9" s="125" t="s">
        <v>6711</v>
      </c>
      <c r="Q9" s="121"/>
      <c r="R9" s="121"/>
    </row>
    <row r="10" spans="2:18" x14ac:dyDescent="0.35">
      <c r="I10" s="134" t="s">
        <v>6361</v>
      </c>
      <c r="J10" s="132" t="s">
        <v>6047</v>
      </c>
      <c r="K10" s="133"/>
      <c r="L10" s="86">
        <v>6</v>
      </c>
      <c r="M10" s="87" t="s">
        <v>6383</v>
      </c>
      <c r="N10" s="75"/>
    </row>
    <row r="11" spans="2:18" x14ac:dyDescent="0.35">
      <c r="I11" s="135"/>
      <c r="J11" s="132" t="s">
        <v>6330</v>
      </c>
      <c r="K11" s="133"/>
      <c r="L11" s="86">
        <v>1</v>
      </c>
      <c r="M11" s="87">
        <v>52</v>
      </c>
      <c r="N11" s="75" t="s">
        <v>6388</v>
      </c>
      <c r="P11" s="77" t="s">
        <v>6584</v>
      </c>
      <c r="Q11" s="77" t="s">
        <v>6370</v>
      </c>
      <c r="R11" s="77" t="s">
        <v>6371</v>
      </c>
    </row>
    <row r="12" spans="2:18" x14ac:dyDescent="0.35">
      <c r="B12" s="70" t="s">
        <v>6567</v>
      </c>
      <c r="I12" s="135"/>
      <c r="J12" s="132" t="s">
        <v>6296</v>
      </c>
      <c r="K12" s="133"/>
      <c r="L12" s="86">
        <v>6</v>
      </c>
      <c r="M12" s="104" t="s">
        <v>6583</v>
      </c>
      <c r="N12" s="75" t="s">
        <v>6389</v>
      </c>
      <c r="P12" s="100" t="s">
        <v>6404</v>
      </c>
      <c r="Q12" s="75">
        <v>2</v>
      </c>
      <c r="R12" s="101" t="s">
        <v>6464</v>
      </c>
    </row>
    <row r="13" spans="2:18" x14ac:dyDescent="0.35">
      <c r="I13" s="134" t="s">
        <v>6360</v>
      </c>
      <c r="J13" s="134" t="s">
        <v>6387</v>
      </c>
      <c r="K13" s="91" t="s">
        <v>6052</v>
      </c>
      <c r="L13" s="86">
        <v>1</v>
      </c>
      <c r="M13" s="87">
        <v>54</v>
      </c>
      <c r="N13" s="75"/>
      <c r="P13" s="102" t="s">
        <v>6121</v>
      </c>
      <c r="Q13" s="75">
        <v>13</v>
      </c>
      <c r="R13" s="75" t="s">
        <v>6465</v>
      </c>
    </row>
    <row r="14" spans="2:18" x14ac:dyDescent="0.35">
      <c r="B14" s="77" t="s">
        <v>6116</v>
      </c>
      <c r="C14" s="77" t="s">
        <v>6569</v>
      </c>
      <c r="D14" s="77" t="s">
        <v>6570</v>
      </c>
      <c r="E14" s="77" t="s">
        <v>6571</v>
      </c>
      <c r="F14" s="77" t="s">
        <v>6371</v>
      </c>
      <c r="G14" s="77" t="s">
        <v>6233</v>
      </c>
      <c r="I14" s="135"/>
      <c r="J14" s="136"/>
      <c r="K14" s="91" t="s">
        <v>6254</v>
      </c>
      <c r="L14" s="86">
        <v>2</v>
      </c>
      <c r="M14" s="87">
        <v>25.36</v>
      </c>
      <c r="N14" s="75"/>
      <c r="P14" s="102" t="s">
        <v>6122</v>
      </c>
      <c r="Q14" s="75">
        <v>27</v>
      </c>
      <c r="R14" s="75" t="s">
        <v>6466</v>
      </c>
    </row>
    <row r="15" spans="2:18" x14ac:dyDescent="0.35">
      <c r="B15" s="75" t="s">
        <v>5083</v>
      </c>
      <c r="C15" s="75"/>
      <c r="D15" s="75"/>
      <c r="E15" s="75" t="s">
        <v>5059</v>
      </c>
      <c r="F15" s="248">
        <v>28</v>
      </c>
      <c r="G15" s="75">
        <v>1</v>
      </c>
      <c r="I15" s="135"/>
      <c r="J15" s="134" t="s">
        <v>6386</v>
      </c>
      <c r="K15" s="91" t="s">
        <v>6053</v>
      </c>
      <c r="L15" s="86">
        <v>1</v>
      </c>
      <c r="M15" s="87">
        <v>122</v>
      </c>
      <c r="N15" s="75"/>
      <c r="P15" s="103" t="s">
        <v>6413</v>
      </c>
      <c r="Q15" s="75">
        <v>11</v>
      </c>
      <c r="R15" s="75" t="s">
        <v>6467</v>
      </c>
    </row>
    <row r="16" spans="2:18" x14ac:dyDescent="0.35">
      <c r="B16" s="75" t="s">
        <v>6254</v>
      </c>
      <c r="C16" s="75" t="s">
        <v>5059</v>
      </c>
      <c r="D16" s="75"/>
      <c r="E16" s="75"/>
      <c r="F16" s="248" t="s">
        <v>6576</v>
      </c>
      <c r="G16" s="75">
        <v>4</v>
      </c>
      <c r="I16" s="135"/>
      <c r="J16" s="135"/>
      <c r="K16" s="91" t="s">
        <v>6373</v>
      </c>
      <c r="L16" s="86">
        <v>1</v>
      </c>
      <c r="M16" s="87">
        <v>122</v>
      </c>
      <c r="N16" s="75"/>
      <c r="P16" s="103" t="s">
        <v>6415</v>
      </c>
      <c r="Q16" s="75">
        <v>10</v>
      </c>
      <c r="R16" s="75" t="s">
        <v>6468</v>
      </c>
    </row>
    <row r="17" spans="2:14" x14ac:dyDescent="0.35">
      <c r="B17" s="75" t="s">
        <v>6048</v>
      </c>
      <c r="C17" s="75" t="s">
        <v>5059</v>
      </c>
      <c r="D17" s="75"/>
      <c r="E17" s="75"/>
      <c r="F17" s="248">
        <v>44</v>
      </c>
      <c r="G17" s="75">
        <v>1</v>
      </c>
      <c r="I17" s="135"/>
      <c r="J17" s="135"/>
      <c r="K17" s="91" t="s">
        <v>6375</v>
      </c>
      <c r="L17" s="86">
        <v>1</v>
      </c>
      <c r="M17" s="87">
        <v>40</v>
      </c>
      <c r="N17" s="75"/>
    </row>
    <row r="18" spans="2:14" x14ac:dyDescent="0.35">
      <c r="B18" s="75" t="s">
        <v>6318</v>
      </c>
      <c r="C18" s="75" t="s">
        <v>5059</v>
      </c>
      <c r="D18" s="75"/>
      <c r="E18" s="75"/>
      <c r="F18" s="248">
        <v>43</v>
      </c>
      <c r="G18" s="75">
        <v>1</v>
      </c>
      <c r="I18" s="135"/>
      <c r="J18" s="135"/>
      <c r="K18" s="91" t="s">
        <v>6376</v>
      </c>
      <c r="L18" s="86">
        <v>1</v>
      </c>
      <c r="M18" s="87">
        <v>1254</v>
      </c>
      <c r="N18" s="75"/>
    </row>
    <row r="19" spans="2:14" x14ac:dyDescent="0.35">
      <c r="B19" s="75" t="s">
        <v>5128</v>
      </c>
      <c r="C19" s="75" t="s">
        <v>5059</v>
      </c>
      <c r="D19" s="75" t="s">
        <v>5059</v>
      </c>
      <c r="E19" s="75" t="s">
        <v>5059</v>
      </c>
      <c r="F19" s="248" t="s">
        <v>6580</v>
      </c>
      <c r="G19" s="75">
        <v>8</v>
      </c>
      <c r="I19" s="135"/>
      <c r="J19" s="135"/>
      <c r="K19" s="91" t="s">
        <v>6051</v>
      </c>
      <c r="L19" s="86">
        <v>2</v>
      </c>
      <c r="M19" s="87">
        <v>43.122</v>
      </c>
      <c r="N19" s="75"/>
    </row>
    <row r="20" spans="2:14" x14ac:dyDescent="0.35">
      <c r="B20" s="75" t="s">
        <v>6582</v>
      </c>
      <c r="C20" s="75" t="s">
        <v>5059</v>
      </c>
      <c r="D20" s="75"/>
      <c r="E20" s="75" t="s">
        <v>5059</v>
      </c>
      <c r="F20" s="248">
        <v>38</v>
      </c>
      <c r="G20" s="75">
        <v>1</v>
      </c>
      <c r="I20" s="135"/>
      <c r="J20" s="135"/>
      <c r="K20" s="91" t="s">
        <v>6374</v>
      </c>
      <c r="L20" s="86">
        <v>1</v>
      </c>
      <c r="M20" s="87">
        <v>122</v>
      </c>
      <c r="N20" s="75"/>
    </row>
    <row r="21" spans="2:14" x14ac:dyDescent="0.35">
      <c r="B21" s="75" t="s">
        <v>6368</v>
      </c>
      <c r="C21" s="75" t="s">
        <v>5059</v>
      </c>
      <c r="D21" s="75"/>
      <c r="E21" s="75" t="s">
        <v>5059</v>
      </c>
      <c r="F21" s="248">
        <v>11</v>
      </c>
      <c r="G21" s="75">
        <v>1</v>
      </c>
      <c r="I21" s="135"/>
      <c r="J21" s="135"/>
      <c r="K21" s="91" t="s">
        <v>5128</v>
      </c>
      <c r="L21" s="86">
        <v>6</v>
      </c>
      <c r="M21" s="87" t="s">
        <v>6381</v>
      </c>
      <c r="N21" s="75"/>
    </row>
    <row r="22" spans="2:14" x14ac:dyDescent="0.35">
      <c r="I22" s="135"/>
      <c r="J22" s="135"/>
      <c r="K22" s="91" t="s">
        <v>6243</v>
      </c>
      <c r="L22" s="86">
        <v>3</v>
      </c>
      <c r="M22" s="92" t="s">
        <v>6382</v>
      </c>
      <c r="N22" s="75"/>
    </row>
    <row r="23" spans="2:14" x14ac:dyDescent="0.35">
      <c r="I23" s="135"/>
      <c r="J23" s="136"/>
      <c r="K23" s="91" t="s">
        <v>6377</v>
      </c>
      <c r="L23" s="86">
        <v>1</v>
      </c>
      <c r="M23" s="87">
        <v>33</v>
      </c>
      <c r="N23" s="75"/>
    </row>
    <row r="24" spans="2:14" x14ac:dyDescent="0.35">
      <c r="B24" s="70" t="s">
        <v>6354</v>
      </c>
      <c r="I24" s="135"/>
      <c r="J24" s="129" t="s">
        <v>6385</v>
      </c>
      <c r="K24" s="91" t="s">
        <v>6378</v>
      </c>
      <c r="L24" s="86">
        <v>1</v>
      </c>
      <c r="M24" s="87">
        <v>7</v>
      </c>
      <c r="N24" s="75"/>
    </row>
    <row r="25" spans="2:14" x14ac:dyDescent="0.35">
      <c r="I25" s="135"/>
      <c r="J25" s="130"/>
      <c r="K25" s="91" t="s">
        <v>6379</v>
      </c>
      <c r="L25" s="86">
        <v>1</v>
      </c>
      <c r="M25" s="87">
        <v>39</v>
      </c>
      <c r="N25" s="75"/>
    </row>
    <row r="26" spans="2:14" x14ac:dyDescent="0.35">
      <c r="B26" s="77" t="s">
        <v>6369</v>
      </c>
      <c r="C26" s="139" t="s">
        <v>6372</v>
      </c>
      <c r="D26" s="139"/>
      <c r="E26" s="139"/>
      <c r="F26" s="139"/>
      <c r="G26" s="139"/>
      <c r="I26" s="136"/>
      <c r="J26" s="131"/>
      <c r="K26" s="88" t="s">
        <v>6380</v>
      </c>
      <c r="L26" s="86">
        <v>1</v>
      </c>
      <c r="M26" s="87">
        <v>1254</v>
      </c>
      <c r="N26" s="75"/>
    </row>
    <row r="27" spans="2:14" x14ac:dyDescent="0.35">
      <c r="B27" s="75" t="s">
        <v>6356</v>
      </c>
      <c r="C27" s="138" t="s">
        <v>6574</v>
      </c>
      <c r="D27" s="138"/>
      <c r="E27" s="138"/>
      <c r="F27" s="138"/>
      <c r="G27" s="138"/>
      <c r="I27" s="88" t="s">
        <v>6359</v>
      </c>
      <c r="J27" s="127" t="s">
        <v>6267</v>
      </c>
      <c r="K27" s="128"/>
      <c r="L27" s="86">
        <v>1</v>
      </c>
      <c r="M27" s="87">
        <v>17</v>
      </c>
      <c r="N27" s="75"/>
    </row>
    <row r="28" spans="2:14" x14ac:dyDescent="0.35">
      <c r="B28" s="75" t="s">
        <v>6355</v>
      </c>
      <c r="C28" s="138" t="s">
        <v>6577</v>
      </c>
      <c r="D28" s="138"/>
      <c r="E28" s="138"/>
      <c r="F28" s="138"/>
      <c r="G28" s="138"/>
    </row>
    <row r="29" spans="2:14" x14ac:dyDescent="0.35">
      <c r="B29" s="75" t="s">
        <v>6357</v>
      </c>
      <c r="C29" s="138" t="s">
        <v>6579</v>
      </c>
      <c r="D29" s="138"/>
      <c r="E29" s="138"/>
      <c r="F29" s="138"/>
      <c r="G29" s="138"/>
    </row>
  </sheetData>
  <mergeCells count="23">
    <mergeCell ref="I10:I12"/>
    <mergeCell ref="J24:J26"/>
    <mergeCell ref="J10:K10"/>
    <mergeCell ref="J11:K11"/>
    <mergeCell ref="J12:K12"/>
    <mergeCell ref="I13:I26"/>
    <mergeCell ref="J13:J14"/>
    <mergeCell ref="J15:J23"/>
    <mergeCell ref="C29:G29"/>
    <mergeCell ref="J9:K9"/>
    <mergeCell ref="I6:I7"/>
    <mergeCell ref="I8:I9"/>
    <mergeCell ref="J7:K7"/>
    <mergeCell ref="J4:K4"/>
    <mergeCell ref="J5:K5"/>
    <mergeCell ref="J8:K8"/>
    <mergeCell ref="J6:K6"/>
    <mergeCell ref="J27:K27"/>
    <mergeCell ref="B5:B7"/>
    <mergeCell ref="B8:B9"/>
    <mergeCell ref="C26:G26"/>
    <mergeCell ref="C27:G27"/>
    <mergeCell ref="C28:G28"/>
  </mergeCells>
  <hyperlinks>
    <hyperlink ref="F8" r:id="rId1" xr:uid="{99277D55-5DDD-4198-A603-4268321FC6E0}"/>
    <hyperlink ref="N8" r:id="rId2" xr:uid="{8AA2A198-78CB-432B-AC50-0B8B1FDC24B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8634F-3BA4-4EDE-BE30-5B19F8932794}">
  <sheetPr filterMode="1"/>
  <dimension ref="A1:C182"/>
  <sheetViews>
    <sheetView workbookViewId="0">
      <selection activeCell="E23" sqref="E23"/>
    </sheetView>
  </sheetViews>
  <sheetFormatPr defaultRowHeight="14.5" x14ac:dyDescent="0.35"/>
  <sheetData>
    <row r="1" spans="1:3" x14ac:dyDescent="0.35">
      <c r="A1" t="s">
        <v>5843</v>
      </c>
      <c r="B1" t="s">
        <v>5899</v>
      </c>
      <c r="C1" t="s">
        <v>6112</v>
      </c>
    </row>
    <row r="2" spans="1:3" x14ac:dyDescent="0.35">
      <c r="A2" s="3">
        <v>182</v>
      </c>
      <c r="B2" t="s">
        <v>5912</v>
      </c>
      <c r="C2" t="s">
        <v>5065</v>
      </c>
    </row>
    <row r="3" spans="1:3" x14ac:dyDescent="0.35">
      <c r="A3" s="3">
        <v>182</v>
      </c>
      <c r="B3" t="s">
        <v>5904</v>
      </c>
      <c r="C3" t="s">
        <v>5065</v>
      </c>
    </row>
    <row r="4" spans="1:3" x14ac:dyDescent="0.35">
      <c r="A4" s="3">
        <v>1176</v>
      </c>
      <c r="B4" t="s">
        <v>5904</v>
      </c>
      <c r="C4" t="s">
        <v>5065</v>
      </c>
    </row>
    <row r="5" spans="1:3" x14ac:dyDescent="0.35">
      <c r="A5" s="3">
        <v>16</v>
      </c>
      <c r="B5" t="s">
        <v>5900</v>
      </c>
      <c r="C5" t="s">
        <v>5065</v>
      </c>
    </row>
    <row r="6" spans="1:3" hidden="1" x14ac:dyDescent="0.35">
      <c r="A6" s="3">
        <v>39</v>
      </c>
      <c r="B6" t="s">
        <v>5878</v>
      </c>
      <c r="C6" t="s">
        <v>6075</v>
      </c>
    </row>
    <row r="7" spans="1:3" hidden="1" x14ac:dyDescent="0.35">
      <c r="A7" s="3">
        <v>50</v>
      </c>
      <c r="B7" t="s">
        <v>5878</v>
      </c>
      <c r="C7" t="s">
        <v>6001</v>
      </c>
    </row>
    <row r="8" spans="1:3" hidden="1" x14ac:dyDescent="0.35">
      <c r="A8">
        <v>17</v>
      </c>
      <c r="B8" t="s">
        <v>5912</v>
      </c>
      <c r="C8" s="68" t="s">
        <v>6000</v>
      </c>
    </row>
    <row r="9" spans="1:3" x14ac:dyDescent="0.35">
      <c r="A9" s="3">
        <v>62</v>
      </c>
      <c r="B9" t="s">
        <v>5141</v>
      </c>
      <c r="C9" t="s">
        <v>5065</v>
      </c>
    </row>
    <row r="10" spans="1:3" x14ac:dyDescent="0.35">
      <c r="A10" s="3">
        <v>182</v>
      </c>
      <c r="B10" t="s">
        <v>5903</v>
      </c>
      <c r="C10" t="s">
        <v>5065</v>
      </c>
    </row>
    <row r="11" spans="1:3" hidden="1" x14ac:dyDescent="0.35">
      <c r="A11" s="3">
        <v>39</v>
      </c>
      <c r="B11" t="s">
        <v>5912</v>
      </c>
      <c r="C11" t="s">
        <v>6075</v>
      </c>
    </row>
    <row r="12" spans="1:3" x14ac:dyDescent="0.35">
      <c r="A12" s="3">
        <v>55</v>
      </c>
      <c r="B12" t="s">
        <v>5919</v>
      </c>
      <c r="C12" t="s">
        <v>5065</v>
      </c>
    </row>
    <row r="13" spans="1:3" x14ac:dyDescent="0.35">
      <c r="A13" s="3">
        <v>182</v>
      </c>
      <c r="B13" t="s">
        <v>5919</v>
      </c>
      <c r="C13" t="s">
        <v>5065</v>
      </c>
    </row>
    <row r="14" spans="1:3" hidden="1" x14ac:dyDescent="0.35">
      <c r="A14" s="3">
        <v>39</v>
      </c>
      <c r="B14" t="s">
        <v>5874</v>
      </c>
      <c r="C14" t="s">
        <v>6075</v>
      </c>
    </row>
    <row r="15" spans="1:3" hidden="1" x14ac:dyDescent="0.35">
      <c r="A15" s="3">
        <v>52</v>
      </c>
      <c r="B15" t="s">
        <v>5874</v>
      </c>
      <c r="C15" t="s">
        <v>6075</v>
      </c>
    </row>
    <row r="16" spans="1:3" x14ac:dyDescent="0.35">
      <c r="A16" s="3">
        <v>55</v>
      </c>
      <c r="B16" t="s">
        <v>5147</v>
      </c>
      <c r="C16" t="s">
        <v>5065</v>
      </c>
    </row>
    <row r="17" spans="1:3" hidden="1" x14ac:dyDescent="0.35">
      <c r="A17">
        <v>17</v>
      </c>
      <c r="B17" t="s">
        <v>5868</v>
      </c>
      <c r="C17" s="68" t="s">
        <v>6000</v>
      </c>
    </row>
    <row r="18" spans="1:3" hidden="1" x14ac:dyDescent="0.35">
      <c r="A18" s="3">
        <v>39</v>
      </c>
      <c r="B18" t="s">
        <v>5868</v>
      </c>
      <c r="C18" t="s">
        <v>6075</v>
      </c>
    </row>
    <row r="19" spans="1:3" hidden="1" x14ac:dyDescent="0.35">
      <c r="A19" s="3">
        <v>39</v>
      </c>
      <c r="B19" t="s">
        <v>5869</v>
      </c>
      <c r="C19" t="s">
        <v>6075</v>
      </c>
    </row>
    <row r="20" spans="1:3" hidden="1" x14ac:dyDescent="0.35">
      <c r="A20" s="3">
        <v>8</v>
      </c>
      <c r="B20" t="s">
        <v>5904</v>
      </c>
      <c r="C20" t="s">
        <v>6001</v>
      </c>
    </row>
    <row r="21" spans="1:3" x14ac:dyDescent="0.35">
      <c r="A21" s="3">
        <v>55</v>
      </c>
      <c r="B21" t="s">
        <v>5894</v>
      </c>
      <c r="C21" t="s">
        <v>5065</v>
      </c>
    </row>
    <row r="22" spans="1:3" hidden="1" x14ac:dyDescent="0.35">
      <c r="A22" s="3">
        <v>39</v>
      </c>
      <c r="B22" t="s">
        <v>5904</v>
      </c>
      <c r="C22" t="s">
        <v>6075</v>
      </c>
    </row>
    <row r="23" spans="1:3" x14ac:dyDescent="0.35">
      <c r="A23" s="3">
        <v>2</v>
      </c>
      <c r="B23" t="s">
        <v>5901</v>
      </c>
      <c r="C23" t="s">
        <v>5990</v>
      </c>
    </row>
    <row r="24" spans="1:3" x14ac:dyDescent="0.35">
      <c r="A24" s="3">
        <v>7</v>
      </c>
      <c r="B24" t="s">
        <v>5900</v>
      </c>
      <c r="C24" t="s">
        <v>5998</v>
      </c>
    </row>
    <row r="25" spans="1:3" x14ac:dyDescent="0.35">
      <c r="A25" s="3">
        <v>12</v>
      </c>
      <c r="B25" t="s">
        <v>5855</v>
      </c>
      <c r="C25" t="s">
        <v>6010</v>
      </c>
    </row>
    <row r="26" spans="1:3" x14ac:dyDescent="0.35">
      <c r="A26" s="3">
        <v>60</v>
      </c>
      <c r="B26" t="s">
        <v>5896</v>
      </c>
      <c r="C26" t="s">
        <v>5977</v>
      </c>
    </row>
    <row r="27" spans="1:3" x14ac:dyDescent="0.35">
      <c r="A27" s="3">
        <v>12</v>
      </c>
      <c r="B27" t="s">
        <v>5853</v>
      </c>
      <c r="C27" t="s">
        <v>6006</v>
      </c>
    </row>
    <row r="28" spans="1:3" hidden="1" x14ac:dyDescent="0.35">
      <c r="A28">
        <v>17</v>
      </c>
      <c r="B28" t="s">
        <v>5881</v>
      </c>
      <c r="C28" s="68" t="s">
        <v>6000</v>
      </c>
    </row>
    <row r="29" spans="1:3" hidden="1" x14ac:dyDescent="0.35">
      <c r="A29" s="3">
        <v>39</v>
      </c>
      <c r="B29" t="s">
        <v>5881</v>
      </c>
      <c r="C29" t="s">
        <v>6075</v>
      </c>
    </row>
    <row r="30" spans="1:3" hidden="1" x14ac:dyDescent="0.35">
      <c r="A30" s="3">
        <v>39</v>
      </c>
      <c r="B30" t="s">
        <v>5870</v>
      </c>
      <c r="C30" t="s">
        <v>6075</v>
      </c>
    </row>
    <row r="31" spans="1:3" hidden="1" x14ac:dyDescent="0.35">
      <c r="A31">
        <v>17</v>
      </c>
      <c r="B31" t="s">
        <v>5872</v>
      </c>
      <c r="C31" s="68" t="s">
        <v>6000</v>
      </c>
    </row>
    <row r="32" spans="1:3" hidden="1" x14ac:dyDescent="0.35">
      <c r="A32" s="3">
        <v>39</v>
      </c>
      <c r="B32" t="s">
        <v>5872</v>
      </c>
      <c r="C32" t="s">
        <v>6075</v>
      </c>
    </row>
    <row r="33" spans="1:3" hidden="1" x14ac:dyDescent="0.35">
      <c r="A33">
        <v>17</v>
      </c>
      <c r="B33" t="s">
        <v>5913</v>
      </c>
      <c r="C33" s="68" t="s">
        <v>6000</v>
      </c>
    </row>
    <row r="34" spans="1:3" hidden="1" x14ac:dyDescent="0.35">
      <c r="A34" s="3">
        <v>39</v>
      </c>
      <c r="B34" t="s">
        <v>5913</v>
      </c>
      <c r="C34" t="s">
        <v>6075</v>
      </c>
    </row>
    <row r="35" spans="1:3" x14ac:dyDescent="0.35">
      <c r="A35" s="3">
        <v>40</v>
      </c>
      <c r="B35" t="s">
        <v>5105</v>
      </c>
      <c r="C35" t="s">
        <v>5106</v>
      </c>
    </row>
    <row r="36" spans="1:3" x14ac:dyDescent="0.35">
      <c r="A36" s="3">
        <v>33</v>
      </c>
      <c r="B36" t="s">
        <v>5914</v>
      </c>
      <c r="C36" s="69" t="s">
        <v>6068</v>
      </c>
    </row>
    <row r="37" spans="1:3" x14ac:dyDescent="0.35">
      <c r="A37" s="3">
        <v>54</v>
      </c>
      <c r="B37" t="s">
        <v>5914</v>
      </c>
      <c r="C37" t="s">
        <v>6068</v>
      </c>
    </row>
    <row r="38" spans="1:3" x14ac:dyDescent="0.35">
      <c r="A38" s="3">
        <v>1</v>
      </c>
      <c r="B38" t="s">
        <v>5900</v>
      </c>
      <c r="C38" t="s">
        <v>5952</v>
      </c>
    </row>
    <row r="39" spans="1:3" x14ac:dyDescent="0.35">
      <c r="A39" s="3">
        <v>63</v>
      </c>
      <c r="B39" t="s">
        <v>5900</v>
      </c>
      <c r="C39" t="s">
        <v>6101</v>
      </c>
    </row>
    <row r="40" spans="1:3" x14ac:dyDescent="0.35">
      <c r="A40" s="3">
        <v>38</v>
      </c>
      <c r="B40" t="s">
        <v>5900</v>
      </c>
      <c r="C40" t="s">
        <v>6074</v>
      </c>
    </row>
    <row r="41" spans="1:3" x14ac:dyDescent="0.35">
      <c r="A41" s="3">
        <v>18</v>
      </c>
      <c r="B41" t="s">
        <v>5079</v>
      </c>
      <c r="C41" s="68" t="s">
        <v>5960</v>
      </c>
    </row>
    <row r="42" spans="1:3" x14ac:dyDescent="0.35">
      <c r="A42" s="3">
        <v>2</v>
      </c>
      <c r="B42" t="s">
        <v>5901</v>
      </c>
      <c r="C42" t="s">
        <v>5989</v>
      </c>
    </row>
    <row r="43" spans="1:3" x14ac:dyDescent="0.35">
      <c r="A43" s="3">
        <v>1058</v>
      </c>
      <c r="B43" t="s">
        <v>5898</v>
      </c>
      <c r="C43" t="s">
        <v>5985</v>
      </c>
    </row>
    <row r="44" spans="1:3" x14ac:dyDescent="0.35">
      <c r="A44" s="3">
        <v>66</v>
      </c>
      <c r="B44" t="s">
        <v>5141</v>
      </c>
      <c r="C44" t="s">
        <v>6102</v>
      </c>
    </row>
    <row r="45" spans="1:3" x14ac:dyDescent="0.35">
      <c r="A45" s="3">
        <v>42</v>
      </c>
      <c r="B45" t="s">
        <v>5079</v>
      </c>
      <c r="C45" t="s">
        <v>6077</v>
      </c>
    </row>
    <row r="46" spans="1:3" ht="29" x14ac:dyDescent="0.35">
      <c r="A46" s="3">
        <v>165</v>
      </c>
      <c r="B46" t="s">
        <v>5900</v>
      </c>
      <c r="C46" s="27" t="s">
        <v>6105</v>
      </c>
    </row>
    <row r="47" spans="1:3" x14ac:dyDescent="0.35">
      <c r="A47" s="3">
        <v>52</v>
      </c>
      <c r="B47" t="s">
        <v>5875</v>
      </c>
      <c r="C47" t="s">
        <v>6090</v>
      </c>
    </row>
    <row r="48" spans="1:3" x14ac:dyDescent="0.35">
      <c r="A48" s="3">
        <v>15</v>
      </c>
      <c r="B48" s="53" t="s">
        <v>5079</v>
      </c>
      <c r="C48" t="s">
        <v>6018</v>
      </c>
    </row>
    <row r="49" spans="1:3" x14ac:dyDescent="0.35">
      <c r="A49" s="3">
        <v>6</v>
      </c>
      <c r="B49" t="s">
        <v>5903</v>
      </c>
      <c r="C49" t="s">
        <v>5955</v>
      </c>
    </row>
    <row r="50" spans="1:3" hidden="1" x14ac:dyDescent="0.35">
      <c r="A50" s="3">
        <v>39</v>
      </c>
      <c r="B50" t="s">
        <v>5900</v>
      </c>
      <c r="C50" t="s">
        <v>6075</v>
      </c>
    </row>
    <row r="51" spans="1:3" hidden="1" x14ac:dyDescent="0.35">
      <c r="A51" s="3">
        <v>52</v>
      </c>
      <c r="B51" t="s">
        <v>5900</v>
      </c>
      <c r="C51" t="s">
        <v>6075</v>
      </c>
    </row>
    <row r="52" spans="1:3" hidden="1" x14ac:dyDescent="0.35">
      <c r="A52" s="3">
        <v>8</v>
      </c>
      <c r="B52" t="s">
        <v>5900</v>
      </c>
      <c r="C52" t="s">
        <v>6000</v>
      </c>
    </row>
    <row r="53" spans="1:3" hidden="1" x14ac:dyDescent="0.35">
      <c r="A53" s="3">
        <v>44</v>
      </c>
      <c r="B53" t="s">
        <v>5900</v>
      </c>
      <c r="C53" t="s">
        <v>6000</v>
      </c>
    </row>
    <row r="54" spans="1:3" hidden="1" x14ac:dyDescent="0.35">
      <c r="A54" s="3">
        <v>1161</v>
      </c>
      <c r="B54" t="s">
        <v>5900</v>
      </c>
      <c r="C54" t="s">
        <v>6108</v>
      </c>
    </row>
    <row r="55" spans="1:3" x14ac:dyDescent="0.35">
      <c r="A55" s="3">
        <v>58</v>
      </c>
      <c r="B55" t="s">
        <v>5900</v>
      </c>
      <c r="C55" t="s">
        <v>6098</v>
      </c>
    </row>
    <row r="56" spans="1:3" x14ac:dyDescent="0.35">
      <c r="A56" s="3">
        <v>20</v>
      </c>
      <c r="B56" t="s">
        <v>5910</v>
      </c>
      <c r="C56" t="s">
        <v>6285</v>
      </c>
    </row>
    <row r="57" spans="1:3" x14ac:dyDescent="0.35">
      <c r="A57" s="3">
        <v>36</v>
      </c>
      <c r="B57" t="s">
        <v>5903</v>
      </c>
      <c r="C57" t="s">
        <v>6072</v>
      </c>
    </row>
    <row r="58" spans="1:3" x14ac:dyDescent="0.35">
      <c r="A58" s="3">
        <v>19</v>
      </c>
      <c r="B58" t="s">
        <v>5908</v>
      </c>
      <c r="C58" s="68" t="s">
        <v>6058</v>
      </c>
    </row>
    <row r="59" spans="1:3" x14ac:dyDescent="0.35">
      <c r="A59" s="3">
        <v>19</v>
      </c>
      <c r="B59" t="s">
        <v>5880</v>
      </c>
      <c r="C59" s="68" t="s">
        <v>6058</v>
      </c>
    </row>
    <row r="60" spans="1:3" x14ac:dyDescent="0.35">
      <c r="A60" s="3">
        <v>19</v>
      </c>
      <c r="B60" t="s">
        <v>5909</v>
      </c>
      <c r="C60" s="68" t="s">
        <v>6058</v>
      </c>
    </row>
    <row r="61" spans="1:3" hidden="1" x14ac:dyDescent="0.35">
      <c r="A61" s="3">
        <v>39</v>
      </c>
      <c r="B61" t="s">
        <v>5873</v>
      </c>
      <c r="C61" t="s">
        <v>6075</v>
      </c>
    </row>
    <row r="62" spans="1:3" x14ac:dyDescent="0.35">
      <c r="A62" s="3">
        <v>20</v>
      </c>
      <c r="B62" t="s">
        <v>5910</v>
      </c>
      <c r="C62" t="s">
        <v>6284</v>
      </c>
    </row>
    <row r="63" spans="1:3" hidden="1" x14ac:dyDescent="0.35">
      <c r="A63">
        <v>17</v>
      </c>
      <c r="B63" t="s">
        <v>5914</v>
      </c>
      <c r="C63" s="68" t="s">
        <v>6000</v>
      </c>
    </row>
    <row r="64" spans="1:3" x14ac:dyDescent="0.35">
      <c r="A64" s="3">
        <v>44</v>
      </c>
      <c r="B64" t="s">
        <v>5893</v>
      </c>
      <c r="C64" t="s">
        <v>6082</v>
      </c>
    </row>
    <row r="65" spans="1:3" hidden="1" x14ac:dyDescent="0.35">
      <c r="A65" s="3">
        <v>39</v>
      </c>
      <c r="B65" t="s">
        <v>5914</v>
      </c>
      <c r="C65" t="s">
        <v>6075</v>
      </c>
    </row>
    <row r="66" spans="1:3" x14ac:dyDescent="0.35">
      <c r="A66" s="3">
        <v>14</v>
      </c>
      <c r="B66" t="s">
        <v>5904</v>
      </c>
      <c r="C66" t="s">
        <v>6016</v>
      </c>
    </row>
    <row r="67" spans="1:3" hidden="1" x14ac:dyDescent="0.35">
      <c r="A67">
        <v>17</v>
      </c>
      <c r="B67" t="s">
        <v>5875</v>
      </c>
      <c r="C67" s="68" t="s">
        <v>6000</v>
      </c>
    </row>
    <row r="68" spans="1:3" hidden="1" x14ac:dyDescent="0.35">
      <c r="A68" s="3">
        <v>39</v>
      </c>
      <c r="B68" t="s">
        <v>5875</v>
      </c>
      <c r="C68" t="s">
        <v>6075</v>
      </c>
    </row>
    <row r="69" spans="1:3" hidden="1" x14ac:dyDescent="0.35">
      <c r="A69" s="3">
        <v>44</v>
      </c>
      <c r="B69" t="s">
        <v>5875</v>
      </c>
      <c r="C69" t="s">
        <v>6000</v>
      </c>
    </row>
    <row r="70" spans="1:3" hidden="1" x14ac:dyDescent="0.35">
      <c r="A70" s="3">
        <v>50</v>
      </c>
      <c r="B70" t="s">
        <v>5875</v>
      </c>
      <c r="C70" t="s">
        <v>6001</v>
      </c>
    </row>
    <row r="71" spans="1:3" x14ac:dyDescent="0.35">
      <c r="A71" s="3">
        <v>58</v>
      </c>
      <c r="B71" t="s">
        <v>5900</v>
      </c>
      <c r="C71" t="s">
        <v>6094</v>
      </c>
    </row>
    <row r="72" spans="1:3" hidden="1" x14ac:dyDescent="0.35">
      <c r="A72">
        <v>17</v>
      </c>
      <c r="B72" t="s">
        <v>5876</v>
      </c>
      <c r="C72" s="68" t="s">
        <v>6000</v>
      </c>
    </row>
    <row r="73" spans="1:3" hidden="1" x14ac:dyDescent="0.35">
      <c r="A73" s="3">
        <v>39</v>
      </c>
      <c r="B73" t="s">
        <v>5876</v>
      </c>
      <c r="C73" t="s">
        <v>6075</v>
      </c>
    </row>
    <row r="74" spans="1:3" x14ac:dyDescent="0.35">
      <c r="A74" s="3">
        <v>58</v>
      </c>
      <c r="B74" t="s">
        <v>5079</v>
      </c>
      <c r="C74" t="s">
        <v>6094</v>
      </c>
    </row>
    <row r="75" spans="1:3" hidden="1" x14ac:dyDescent="0.35">
      <c r="A75" s="3">
        <v>39</v>
      </c>
      <c r="B75" t="s">
        <v>5877</v>
      </c>
      <c r="C75" t="s">
        <v>6075</v>
      </c>
    </row>
    <row r="76" spans="1:3" x14ac:dyDescent="0.35">
      <c r="A76" s="3">
        <v>58</v>
      </c>
      <c r="B76" t="s">
        <v>5880</v>
      </c>
      <c r="C76" t="s">
        <v>6094</v>
      </c>
    </row>
    <row r="77" spans="1:3" hidden="1" x14ac:dyDescent="0.35">
      <c r="A77">
        <v>17</v>
      </c>
      <c r="B77" t="s">
        <v>5079</v>
      </c>
      <c r="C77" s="68" t="s">
        <v>6000</v>
      </c>
    </row>
    <row r="78" spans="1:3" x14ac:dyDescent="0.35">
      <c r="A78" s="3">
        <v>25</v>
      </c>
      <c r="B78" t="s">
        <v>5085</v>
      </c>
      <c r="C78" s="68" t="s">
        <v>6061</v>
      </c>
    </row>
    <row r="79" spans="1:3" hidden="1" x14ac:dyDescent="0.35">
      <c r="A79" s="3">
        <v>39</v>
      </c>
      <c r="B79" t="s">
        <v>5079</v>
      </c>
      <c r="C79" t="s">
        <v>6075</v>
      </c>
    </row>
    <row r="80" spans="1:3" x14ac:dyDescent="0.35">
      <c r="A80" s="3">
        <v>12</v>
      </c>
      <c r="B80" t="s">
        <v>5854</v>
      </c>
      <c r="C80" t="s">
        <v>6004</v>
      </c>
    </row>
    <row r="81" spans="1:3" x14ac:dyDescent="0.35">
      <c r="A81" s="3">
        <v>13</v>
      </c>
      <c r="B81" t="s">
        <v>6012</v>
      </c>
      <c r="C81" t="s">
        <v>6014</v>
      </c>
    </row>
    <row r="82" spans="1:3" x14ac:dyDescent="0.35">
      <c r="A82" s="3">
        <v>165</v>
      </c>
      <c r="B82" t="s">
        <v>5146</v>
      </c>
      <c r="C82" s="27" t="s">
        <v>6106</v>
      </c>
    </row>
    <row r="83" spans="1:3" hidden="1" x14ac:dyDescent="0.35">
      <c r="A83" s="3">
        <v>50</v>
      </c>
      <c r="B83" t="s">
        <v>5079</v>
      </c>
      <c r="C83" t="s">
        <v>6001</v>
      </c>
    </row>
    <row r="84" spans="1:3" x14ac:dyDescent="0.35">
      <c r="A84" s="3">
        <v>52</v>
      </c>
      <c r="B84" t="s">
        <v>5919</v>
      </c>
      <c r="C84" t="s">
        <v>6091</v>
      </c>
    </row>
    <row r="85" spans="1:3" hidden="1" x14ac:dyDescent="0.35">
      <c r="A85" s="3">
        <v>50</v>
      </c>
      <c r="B85" t="s">
        <v>5895</v>
      </c>
      <c r="C85" t="s">
        <v>6001</v>
      </c>
    </row>
    <row r="86" spans="1:3" x14ac:dyDescent="0.35">
      <c r="A86" s="3">
        <v>15</v>
      </c>
      <c r="B86" s="45" t="s">
        <v>5926</v>
      </c>
      <c r="C86" t="s">
        <v>6017</v>
      </c>
    </row>
    <row r="87" spans="1:3" x14ac:dyDescent="0.35">
      <c r="A87" s="3">
        <v>13</v>
      </c>
      <c r="B87" t="s">
        <v>6012</v>
      </c>
      <c r="C87" t="s">
        <v>6015</v>
      </c>
    </row>
    <row r="88" spans="1:3" hidden="1" x14ac:dyDescent="0.35">
      <c r="A88" s="3">
        <v>39</v>
      </c>
      <c r="B88" t="s">
        <v>5085</v>
      </c>
      <c r="C88" t="s">
        <v>6075</v>
      </c>
    </row>
    <row r="89" spans="1:3" hidden="1" x14ac:dyDescent="0.35">
      <c r="A89" s="3">
        <v>39</v>
      </c>
      <c r="B89" t="s">
        <v>5879</v>
      </c>
      <c r="C89" t="s">
        <v>6075</v>
      </c>
    </row>
    <row r="90" spans="1:3" x14ac:dyDescent="0.35">
      <c r="A90" s="3">
        <v>13</v>
      </c>
      <c r="B90" t="s">
        <v>6012</v>
      </c>
      <c r="C90" t="s">
        <v>6013</v>
      </c>
    </row>
    <row r="91" spans="1:3" hidden="1" x14ac:dyDescent="0.35">
      <c r="A91" s="3">
        <v>39</v>
      </c>
      <c r="B91" t="s">
        <v>5880</v>
      </c>
      <c r="C91" t="s">
        <v>6075</v>
      </c>
    </row>
    <row r="92" spans="1:3" x14ac:dyDescent="0.35">
      <c r="A92" s="3">
        <v>1254</v>
      </c>
      <c r="B92" t="s">
        <v>5904</v>
      </c>
      <c r="C92" t="s">
        <v>6110</v>
      </c>
    </row>
    <row r="93" spans="1:3" hidden="1" x14ac:dyDescent="0.35">
      <c r="A93" s="3">
        <v>39</v>
      </c>
      <c r="B93" t="s">
        <v>5882</v>
      </c>
      <c r="C93" t="s">
        <v>6075</v>
      </c>
    </row>
    <row r="94" spans="1:3" hidden="1" x14ac:dyDescent="0.35">
      <c r="A94" s="3">
        <v>52</v>
      </c>
      <c r="B94" t="s">
        <v>5882</v>
      </c>
      <c r="C94" t="s">
        <v>6075</v>
      </c>
    </row>
    <row r="95" spans="1:3" x14ac:dyDescent="0.35">
      <c r="A95" s="3">
        <v>6</v>
      </c>
      <c r="B95" t="s">
        <v>5903</v>
      </c>
      <c r="C95" t="s">
        <v>5993</v>
      </c>
    </row>
    <row r="96" spans="1:3" x14ac:dyDescent="0.35">
      <c r="A96" s="3">
        <v>7</v>
      </c>
      <c r="B96" t="s">
        <v>5900</v>
      </c>
      <c r="C96" t="s">
        <v>5997</v>
      </c>
    </row>
    <row r="97" spans="1:3" hidden="1" x14ac:dyDescent="0.35">
      <c r="A97" s="3">
        <v>39</v>
      </c>
      <c r="B97" t="s">
        <v>5141</v>
      </c>
      <c r="C97" t="s">
        <v>6075</v>
      </c>
    </row>
    <row r="98" spans="1:3" x14ac:dyDescent="0.35">
      <c r="A98" s="3">
        <v>12</v>
      </c>
      <c r="B98" t="s">
        <v>5855</v>
      </c>
      <c r="C98" t="s">
        <v>6008</v>
      </c>
    </row>
    <row r="99" spans="1:3" x14ac:dyDescent="0.35">
      <c r="A99" s="3">
        <v>34</v>
      </c>
      <c r="B99" t="s">
        <v>5098</v>
      </c>
      <c r="C99" s="69" t="s">
        <v>6070</v>
      </c>
    </row>
    <row r="100" spans="1:3" hidden="1" x14ac:dyDescent="0.35">
      <c r="A100">
        <v>17</v>
      </c>
      <c r="B100" t="s">
        <v>5127</v>
      </c>
      <c r="C100" s="68" t="s">
        <v>6000</v>
      </c>
    </row>
    <row r="101" spans="1:3" hidden="1" x14ac:dyDescent="0.35">
      <c r="A101" s="3">
        <v>39</v>
      </c>
      <c r="B101" t="s">
        <v>5127</v>
      </c>
      <c r="C101" t="s">
        <v>6075</v>
      </c>
    </row>
    <row r="102" spans="1:3" hidden="1" x14ac:dyDescent="0.35">
      <c r="A102" s="3">
        <v>1161</v>
      </c>
      <c r="B102" t="s">
        <v>5127</v>
      </c>
      <c r="C102" t="s">
        <v>6108</v>
      </c>
    </row>
    <row r="103" spans="1:3" x14ac:dyDescent="0.35">
      <c r="A103" s="3">
        <v>57</v>
      </c>
      <c r="B103" t="s">
        <v>5889</v>
      </c>
      <c r="C103" t="s">
        <v>6092</v>
      </c>
    </row>
    <row r="104" spans="1:3" hidden="1" x14ac:dyDescent="0.35">
      <c r="A104" s="3">
        <v>8</v>
      </c>
      <c r="B104" t="s">
        <v>5898</v>
      </c>
      <c r="C104" t="s">
        <v>6001</v>
      </c>
    </row>
    <row r="105" spans="1:3" hidden="1" x14ac:dyDescent="0.35">
      <c r="A105" s="3">
        <v>39</v>
      </c>
      <c r="B105" t="s">
        <v>5898</v>
      </c>
      <c r="C105" t="s">
        <v>6075</v>
      </c>
    </row>
    <row r="106" spans="1:3" x14ac:dyDescent="0.35">
      <c r="A106" s="3">
        <v>49</v>
      </c>
      <c r="B106" t="s">
        <v>5124</v>
      </c>
      <c r="C106" t="s">
        <v>6089</v>
      </c>
    </row>
    <row r="107" spans="1:3" x14ac:dyDescent="0.35">
      <c r="A107" s="3">
        <v>27</v>
      </c>
      <c r="B107" t="s">
        <v>5911</v>
      </c>
      <c r="C107" s="68" t="s">
        <v>6062</v>
      </c>
    </row>
    <row r="108" spans="1:3" x14ac:dyDescent="0.35">
      <c r="A108" s="3">
        <v>46</v>
      </c>
      <c r="B108" t="s">
        <v>5119</v>
      </c>
      <c r="C108" t="s">
        <v>6084</v>
      </c>
    </row>
    <row r="109" spans="1:3" hidden="1" x14ac:dyDescent="0.35">
      <c r="A109" s="3">
        <v>39</v>
      </c>
      <c r="B109" t="s">
        <v>5902</v>
      </c>
      <c r="C109" t="s">
        <v>6075</v>
      </c>
    </row>
    <row r="110" spans="1:3" hidden="1" x14ac:dyDescent="0.35">
      <c r="A110" s="3">
        <v>39</v>
      </c>
      <c r="B110" t="s">
        <v>5883</v>
      </c>
      <c r="C110" t="s">
        <v>6075</v>
      </c>
    </row>
    <row r="111" spans="1:3" hidden="1" x14ac:dyDescent="0.35">
      <c r="A111" s="3">
        <v>50</v>
      </c>
      <c r="B111" t="s">
        <v>5883</v>
      </c>
      <c r="C111" t="s">
        <v>6001</v>
      </c>
    </row>
    <row r="112" spans="1:3" hidden="1" x14ac:dyDescent="0.35">
      <c r="A112" s="3">
        <v>39</v>
      </c>
      <c r="B112" t="s">
        <v>5884</v>
      </c>
      <c r="C112" t="s">
        <v>6075</v>
      </c>
    </row>
    <row r="113" spans="1:3" hidden="1" x14ac:dyDescent="0.35">
      <c r="A113" s="3">
        <v>50</v>
      </c>
      <c r="B113" t="s">
        <v>5884</v>
      </c>
      <c r="C113" t="s">
        <v>6001</v>
      </c>
    </row>
    <row r="114" spans="1:3" x14ac:dyDescent="0.35">
      <c r="A114" s="3">
        <v>48</v>
      </c>
      <c r="B114" t="s">
        <v>5121</v>
      </c>
      <c r="C114" t="s">
        <v>6086</v>
      </c>
    </row>
    <row r="115" spans="1:3" x14ac:dyDescent="0.35">
      <c r="A115" s="3">
        <v>31</v>
      </c>
      <c r="B115" t="s">
        <v>5863</v>
      </c>
      <c r="C115" s="68" t="s">
        <v>6064</v>
      </c>
    </row>
    <row r="116" spans="1:3" x14ac:dyDescent="0.35">
      <c r="A116" s="3">
        <v>43</v>
      </c>
      <c r="B116" t="s">
        <v>5904</v>
      </c>
      <c r="C116" t="s">
        <v>6080</v>
      </c>
    </row>
    <row r="117" spans="1:3" x14ac:dyDescent="0.35">
      <c r="A117" s="3">
        <v>32</v>
      </c>
      <c r="B117" t="s">
        <v>5900</v>
      </c>
      <c r="C117" s="68" t="s">
        <v>6066</v>
      </c>
    </row>
    <row r="118" spans="1:3" x14ac:dyDescent="0.35">
      <c r="A118" s="3">
        <v>1254</v>
      </c>
      <c r="B118" t="s">
        <v>5904</v>
      </c>
      <c r="C118" t="s">
        <v>6109</v>
      </c>
    </row>
    <row r="119" spans="1:3" x14ac:dyDescent="0.35">
      <c r="A119" s="3">
        <v>122</v>
      </c>
      <c r="B119" t="s">
        <v>5143</v>
      </c>
      <c r="C119" t="s">
        <v>6103</v>
      </c>
    </row>
    <row r="120" spans="1:3" x14ac:dyDescent="0.35">
      <c r="A120" s="3">
        <v>36</v>
      </c>
      <c r="B120" t="s">
        <v>5900</v>
      </c>
      <c r="C120" t="s">
        <v>6071</v>
      </c>
    </row>
    <row r="121" spans="1:3" x14ac:dyDescent="0.35">
      <c r="A121" s="3">
        <v>52</v>
      </c>
      <c r="B121" t="s">
        <v>5900</v>
      </c>
      <c r="C121" t="s">
        <v>6071</v>
      </c>
    </row>
    <row r="122" spans="1:3" x14ac:dyDescent="0.35">
      <c r="A122" s="3">
        <v>29</v>
      </c>
      <c r="B122" t="s">
        <v>5912</v>
      </c>
      <c r="C122" s="68" t="s">
        <v>6063</v>
      </c>
    </row>
    <row r="123" spans="1:3" x14ac:dyDescent="0.35">
      <c r="A123" s="3">
        <v>30</v>
      </c>
      <c r="B123" t="s">
        <v>5912</v>
      </c>
      <c r="C123" s="68" t="s">
        <v>6063</v>
      </c>
    </row>
    <row r="124" spans="1:3" x14ac:dyDescent="0.35">
      <c r="A124" s="3">
        <v>7</v>
      </c>
      <c r="B124" t="s">
        <v>5900</v>
      </c>
      <c r="C124" t="s">
        <v>5996</v>
      </c>
    </row>
    <row r="125" spans="1:3" hidden="1" x14ac:dyDescent="0.35">
      <c r="A125">
        <v>17</v>
      </c>
      <c r="B125" t="s">
        <v>5885</v>
      </c>
      <c r="C125" s="68" t="s">
        <v>6000</v>
      </c>
    </row>
    <row r="126" spans="1:3" hidden="1" x14ac:dyDescent="0.35">
      <c r="A126" s="3">
        <v>39</v>
      </c>
      <c r="B126" t="s">
        <v>5885</v>
      </c>
      <c r="C126" t="s">
        <v>6075</v>
      </c>
    </row>
    <row r="127" spans="1:3" hidden="1" x14ac:dyDescent="0.35">
      <c r="A127" s="3">
        <v>39</v>
      </c>
      <c r="B127" t="s">
        <v>5871</v>
      </c>
      <c r="C127" t="s">
        <v>6075</v>
      </c>
    </row>
    <row r="128" spans="1:3" hidden="1" x14ac:dyDescent="0.35">
      <c r="A128">
        <v>17</v>
      </c>
      <c r="B128" t="s">
        <v>5886</v>
      </c>
      <c r="C128" s="68" t="s">
        <v>6000</v>
      </c>
    </row>
    <row r="129" spans="1:3" hidden="1" x14ac:dyDescent="0.35">
      <c r="A129" s="3">
        <v>39</v>
      </c>
      <c r="B129" t="s">
        <v>5886</v>
      </c>
      <c r="C129" t="s">
        <v>6075</v>
      </c>
    </row>
    <row r="130" spans="1:3" hidden="1" x14ac:dyDescent="0.35">
      <c r="A130" s="3">
        <v>50</v>
      </c>
      <c r="B130" t="s">
        <v>5886</v>
      </c>
      <c r="C130" t="s">
        <v>6001</v>
      </c>
    </row>
    <row r="131" spans="1:3" hidden="1" x14ac:dyDescent="0.35">
      <c r="A131">
        <v>17</v>
      </c>
      <c r="B131" t="s">
        <v>5887</v>
      </c>
      <c r="C131" s="68" t="s">
        <v>6000</v>
      </c>
    </row>
    <row r="132" spans="1:3" hidden="1" x14ac:dyDescent="0.35">
      <c r="A132" s="3">
        <v>39</v>
      </c>
      <c r="B132" t="s">
        <v>5887</v>
      </c>
      <c r="C132" t="s">
        <v>6075</v>
      </c>
    </row>
    <row r="133" spans="1:3" x14ac:dyDescent="0.35">
      <c r="A133" s="3">
        <v>36</v>
      </c>
      <c r="B133" t="s">
        <v>5900</v>
      </c>
      <c r="C133" t="s">
        <v>5996</v>
      </c>
    </row>
    <row r="134" spans="1:3" hidden="1" x14ac:dyDescent="0.35">
      <c r="A134" s="3">
        <v>39</v>
      </c>
      <c r="B134" t="s">
        <v>5888</v>
      </c>
      <c r="C134" t="s">
        <v>6075</v>
      </c>
    </row>
    <row r="135" spans="1:3" hidden="1" x14ac:dyDescent="0.35">
      <c r="A135" s="3">
        <v>50</v>
      </c>
      <c r="B135" t="s">
        <v>5888</v>
      </c>
      <c r="C135" t="s">
        <v>6001</v>
      </c>
    </row>
    <row r="136" spans="1:3" x14ac:dyDescent="0.35">
      <c r="A136" s="3">
        <v>36</v>
      </c>
      <c r="B136" t="s">
        <v>5888</v>
      </c>
      <c r="C136" t="s">
        <v>6073</v>
      </c>
    </row>
    <row r="137" spans="1:3" x14ac:dyDescent="0.35">
      <c r="A137" s="3">
        <v>6</v>
      </c>
      <c r="B137" t="s">
        <v>5903</v>
      </c>
      <c r="C137" t="s">
        <v>5992</v>
      </c>
    </row>
    <row r="138" spans="1:3" x14ac:dyDescent="0.35">
      <c r="A138" s="3">
        <v>42</v>
      </c>
      <c r="B138" t="s">
        <v>5079</v>
      </c>
      <c r="C138" t="s">
        <v>6078</v>
      </c>
    </row>
    <row r="139" spans="1:3" x14ac:dyDescent="0.35">
      <c r="A139" s="3">
        <v>3</v>
      </c>
      <c r="B139" t="s">
        <v>5902</v>
      </c>
      <c r="C139" t="s">
        <v>5991</v>
      </c>
    </row>
    <row r="140" spans="1:3" hidden="1" x14ac:dyDescent="0.35">
      <c r="A140" s="3">
        <v>39</v>
      </c>
      <c r="B140" t="s">
        <v>5903</v>
      </c>
      <c r="C140" t="s">
        <v>6075</v>
      </c>
    </row>
    <row r="141" spans="1:3" hidden="1" x14ac:dyDescent="0.35">
      <c r="A141" s="3">
        <v>44</v>
      </c>
      <c r="B141" t="s">
        <v>5903</v>
      </c>
      <c r="C141" t="s">
        <v>6083</v>
      </c>
    </row>
    <row r="142" spans="1:3" hidden="1" x14ac:dyDescent="0.35">
      <c r="A142" s="3">
        <v>50</v>
      </c>
      <c r="B142" t="s">
        <v>5903</v>
      </c>
      <c r="C142" t="s">
        <v>6001</v>
      </c>
    </row>
    <row r="143" spans="1:3" x14ac:dyDescent="0.35">
      <c r="A143" s="3">
        <v>12</v>
      </c>
      <c r="B143" t="s">
        <v>5855</v>
      </c>
      <c r="C143" t="s">
        <v>6011</v>
      </c>
    </row>
    <row r="144" spans="1:3" hidden="1" x14ac:dyDescent="0.35">
      <c r="A144" s="3">
        <v>39</v>
      </c>
      <c r="B144" t="s">
        <v>5889</v>
      </c>
      <c r="C144" t="s">
        <v>6075</v>
      </c>
    </row>
    <row r="145" spans="1:3" x14ac:dyDescent="0.35">
      <c r="A145" s="3">
        <v>20</v>
      </c>
      <c r="B145" t="s">
        <v>5910</v>
      </c>
      <c r="C145" t="s">
        <v>6060</v>
      </c>
    </row>
    <row r="146" spans="1:3" hidden="1" x14ac:dyDescent="0.35">
      <c r="A146">
        <v>17</v>
      </c>
      <c r="B146" t="s">
        <v>5910</v>
      </c>
      <c r="C146" s="68" t="s">
        <v>6000</v>
      </c>
    </row>
    <row r="147" spans="1:3" x14ac:dyDescent="0.35">
      <c r="A147" s="3">
        <v>58</v>
      </c>
      <c r="B147" t="s">
        <v>5890</v>
      </c>
      <c r="C147" t="s">
        <v>6095</v>
      </c>
    </row>
    <row r="148" spans="1:3" x14ac:dyDescent="0.35">
      <c r="A148" s="3">
        <v>20</v>
      </c>
      <c r="B148" t="s">
        <v>5910</v>
      </c>
      <c r="C148" t="s">
        <v>6059</v>
      </c>
    </row>
    <row r="149" spans="1:3" x14ac:dyDescent="0.35">
      <c r="A149" s="3">
        <v>12</v>
      </c>
      <c r="B149" t="s">
        <v>5854</v>
      </c>
      <c r="C149" t="s">
        <v>6007</v>
      </c>
    </row>
    <row r="150" spans="1:3" x14ac:dyDescent="0.35">
      <c r="A150" s="3">
        <v>43</v>
      </c>
      <c r="B150" t="s">
        <v>5105</v>
      </c>
      <c r="C150" t="s">
        <v>6079</v>
      </c>
    </row>
    <row r="151" spans="1:3" hidden="1" x14ac:dyDescent="0.35">
      <c r="A151" s="3">
        <v>39</v>
      </c>
      <c r="B151" t="s">
        <v>5910</v>
      </c>
      <c r="C151" t="s">
        <v>6075</v>
      </c>
    </row>
    <row r="152" spans="1:3" hidden="1" x14ac:dyDescent="0.35">
      <c r="A152">
        <v>17</v>
      </c>
      <c r="B152" t="s">
        <v>195</v>
      </c>
      <c r="C152" s="68" t="s">
        <v>6000</v>
      </c>
    </row>
    <row r="153" spans="1:3" hidden="1" x14ac:dyDescent="0.35">
      <c r="A153" s="3">
        <v>39</v>
      </c>
      <c r="B153" t="s">
        <v>195</v>
      </c>
      <c r="C153" t="s">
        <v>6075</v>
      </c>
    </row>
    <row r="154" spans="1:3" x14ac:dyDescent="0.35">
      <c r="A154" s="3">
        <v>42</v>
      </c>
      <c r="B154" t="s">
        <v>5079</v>
      </c>
      <c r="C154" t="s">
        <v>6076</v>
      </c>
    </row>
    <row r="155" spans="1:3" hidden="1" x14ac:dyDescent="0.35">
      <c r="A155">
        <v>17</v>
      </c>
      <c r="B155" t="s">
        <v>5890</v>
      </c>
      <c r="C155" s="68" t="s">
        <v>6000</v>
      </c>
    </row>
    <row r="156" spans="1:3" hidden="1" x14ac:dyDescent="0.35">
      <c r="A156" s="3">
        <v>39</v>
      </c>
      <c r="B156" t="s">
        <v>5890</v>
      </c>
      <c r="C156" t="s">
        <v>6075</v>
      </c>
    </row>
    <row r="157" spans="1:3" x14ac:dyDescent="0.35">
      <c r="A157" s="3">
        <v>12</v>
      </c>
      <c r="B157" t="s">
        <v>5854</v>
      </c>
      <c r="C157" t="s">
        <v>6009</v>
      </c>
    </row>
    <row r="158" spans="1:3" x14ac:dyDescent="0.35">
      <c r="A158" s="3">
        <v>12</v>
      </c>
      <c r="B158" t="s">
        <v>5854</v>
      </c>
      <c r="C158" t="s">
        <v>6005</v>
      </c>
    </row>
    <row r="159" spans="1:3" x14ac:dyDescent="0.35">
      <c r="A159" s="3">
        <v>11</v>
      </c>
      <c r="B159" t="s">
        <v>5900</v>
      </c>
      <c r="C159" t="s">
        <v>6002</v>
      </c>
    </row>
    <row r="160" spans="1:3" x14ac:dyDescent="0.35">
      <c r="A160" s="3">
        <v>1</v>
      </c>
      <c r="B160" t="s">
        <v>5898</v>
      </c>
      <c r="C160" t="s">
        <v>5987</v>
      </c>
    </row>
    <row r="161" spans="1:3" x14ac:dyDescent="0.35">
      <c r="A161" s="3">
        <v>7</v>
      </c>
      <c r="B161" t="s">
        <v>5900</v>
      </c>
      <c r="C161" t="s">
        <v>5999</v>
      </c>
    </row>
    <row r="162" spans="1:3" x14ac:dyDescent="0.35">
      <c r="A162" s="3">
        <v>1</v>
      </c>
      <c r="B162" t="s">
        <v>5914</v>
      </c>
      <c r="C162" t="s">
        <v>5986</v>
      </c>
    </row>
    <row r="163" spans="1:3" x14ac:dyDescent="0.35">
      <c r="A163" s="3">
        <v>58</v>
      </c>
      <c r="B163" t="s">
        <v>5912</v>
      </c>
      <c r="C163" t="s">
        <v>6097</v>
      </c>
    </row>
    <row r="164" spans="1:3" x14ac:dyDescent="0.35">
      <c r="A164" s="3">
        <v>58</v>
      </c>
      <c r="B164" t="s">
        <v>5876</v>
      </c>
      <c r="C164" t="s">
        <v>6097</v>
      </c>
    </row>
    <row r="165" spans="1:3" x14ac:dyDescent="0.35">
      <c r="A165" s="3">
        <v>58</v>
      </c>
      <c r="B165" t="s">
        <v>195</v>
      </c>
      <c r="C165" t="s">
        <v>6097</v>
      </c>
    </row>
    <row r="166" spans="1:3" hidden="1" x14ac:dyDescent="0.35">
      <c r="A166" s="3">
        <v>39</v>
      </c>
      <c r="B166" t="s">
        <v>5919</v>
      </c>
      <c r="C166" t="s">
        <v>6075</v>
      </c>
    </row>
    <row r="167" spans="1:3" x14ac:dyDescent="0.35">
      <c r="A167" s="3">
        <v>25</v>
      </c>
      <c r="B167" t="s">
        <v>5085</v>
      </c>
      <c r="C167" s="68" t="s">
        <v>5982</v>
      </c>
    </row>
    <row r="168" spans="1:3" x14ac:dyDescent="0.35">
      <c r="A168" s="3">
        <v>1</v>
      </c>
      <c r="B168" t="s">
        <v>5900</v>
      </c>
      <c r="C168" t="s">
        <v>5988</v>
      </c>
    </row>
    <row r="169" spans="1:3" x14ac:dyDescent="0.35">
      <c r="A169" s="3">
        <v>7</v>
      </c>
      <c r="B169" t="s">
        <v>5900</v>
      </c>
      <c r="C169" t="s">
        <v>5995</v>
      </c>
    </row>
    <row r="170" spans="1:3" hidden="1" x14ac:dyDescent="0.35">
      <c r="A170" s="3">
        <v>39</v>
      </c>
      <c r="B170" t="s">
        <v>5892</v>
      </c>
      <c r="C170" t="s">
        <v>6075</v>
      </c>
    </row>
    <row r="171" spans="1:3" hidden="1" x14ac:dyDescent="0.35">
      <c r="A171" s="3">
        <v>39</v>
      </c>
      <c r="B171" t="s">
        <v>5907</v>
      </c>
      <c r="C171" t="s">
        <v>6075</v>
      </c>
    </row>
    <row r="172" spans="1:3" hidden="1" x14ac:dyDescent="0.35">
      <c r="A172" s="3">
        <v>39</v>
      </c>
      <c r="B172" t="s">
        <v>5858</v>
      </c>
      <c r="C172" t="s">
        <v>6075</v>
      </c>
    </row>
    <row r="173" spans="1:3" hidden="1" x14ac:dyDescent="0.35">
      <c r="A173" s="3">
        <v>39</v>
      </c>
      <c r="B173" t="s">
        <v>5147</v>
      </c>
      <c r="C173" t="s">
        <v>6075</v>
      </c>
    </row>
    <row r="174" spans="1:3" hidden="1" x14ac:dyDescent="0.35">
      <c r="A174" s="3">
        <v>39</v>
      </c>
      <c r="B174" t="s">
        <v>5147</v>
      </c>
      <c r="C174" t="s">
        <v>6075</v>
      </c>
    </row>
    <row r="175" spans="1:3" x14ac:dyDescent="0.35">
      <c r="A175" s="3">
        <v>28</v>
      </c>
      <c r="B175" t="s">
        <v>5900</v>
      </c>
      <c r="C175" s="68" t="s">
        <v>5995</v>
      </c>
    </row>
    <row r="176" spans="1:3" hidden="1" x14ac:dyDescent="0.35">
      <c r="A176" s="3">
        <v>39</v>
      </c>
      <c r="B176" t="s">
        <v>5894</v>
      </c>
      <c r="C176" t="s">
        <v>6075</v>
      </c>
    </row>
    <row r="177" spans="1:3" x14ac:dyDescent="0.35">
      <c r="A177" s="3">
        <v>59</v>
      </c>
      <c r="B177" t="s">
        <v>5900</v>
      </c>
      <c r="C177" t="s">
        <v>5995</v>
      </c>
    </row>
    <row r="178" spans="1:3" hidden="1" x14ac:dyDescent="0.35">
      <c r="A178" s="3">
        <v>8</v>
      </c>
      <c r="B178" t="s">
        <v>5905</v>
      </c>
      <c r="C178" t="s">
        <v>6001</v>
      </c>
    </row>
    <row r="179" spans="1:3" hidden="1" x14ac:dyDescent="0.35">
      <c r="A179" s="3">
        <v>39</v>
      </c>
      <c r="B179" t="s">
        <v>5905</v>
      </c>
      <c r="C179" t="s">
        <v>6075</v>
      </c>
    </row>
    <row r="180" spans="1:3" hidden="1" x14ac:dyDescent="0.35">
      <c r="A180" s="3">
        <v>39</v>
      </c>
      <c r="B180" t="s">
        <v>5852</v>
      </c>
      <c r="C180" t="s">
        <v>6075</v>
      </c>
    </row>
    <row r="181" spans="1:3" x14ac:dyDescent="0.35">
      <c r="A181" s="3">
        <v>23</v>
      </c>
      <c r="B181" t="s">
        <v>5900</v>
      </c>
    </row>
    <row r="182" spans="1:3" hidden="1" x14ac:dyDescent="0.35">
      <c r="A182" s="3">
        <v>39</v>
      </c>
      <c r="B182" t="s">
        <v>5098</v>
      </c>
      <c r="C182" t="s">
        <v>6075</v>
      </c>
    </row>
  </sheetData>
  <autoFilter ref="A1:C182" xr:uid="{5998634F-3BA4-4EDE-BE30-5B19F8932794}">
    <filterColumn colId="2">
      <filters blank="1">
        <filter val="-"/>
        <filter val="Annotated Corpus for the Alsatian Dialects"/>
        <filter val="ARK-Twitter"/>
        <filter val="ArSAS"/>
        <filter val="ATT"/>
        <filter val="BBN"/>
        <filter val="BEST 2010 I2R"/>
        <filter val="Bijankhan"/>
        <filter val="Brown Corpus"/>
        <filter val="CoNLL 2003"/>
        <filter val="CREG"/>
        <filter val="Crowdsourced Corpus"/>
        <filter val="CSJ"/>
        <filter val="Dinakaramani"/>
        <filter val="EMPIRIST"/>
        <filter val="En-Tam v2.0"/>
        <filter val="Finn Treebank"/>
        <filter val="GermaNet"/>
        <filter val="GICR"/>
        <filter val="Gigaword"/>
        <filter val="goo300k"/>
        <filter val="GSD"/>
        <filter val="ICON2016"/>
        <filter val="JanesL3"/>
        <filter val="Kazakh Language Corpus"/>
        <filter val="Lancaster Corpus of Mandarin Chinese (LCMC)"/>
        <filter val="LCC"/>
        <filter val="Makedonia"/>
        <filter val="Mataoui"/>
        <filter val="Matn"/>
        <filter val="MeitY"/>
        <filter val="METU Treebank"/>
        <filter val="MorphIce"/>
        <filter val="Munqith"/>
        <filter val="Nawawy"/>
        <filter val="NCC"/>
        <filter val="Novel English translated"/>
        <filter val="NPSCHAT"/>
        <filter val="OCA"/>
        <filter val="Own (Ayogu)"/>
        <filter val="Own (Benko)"/>
        <filter val="Own (Cing)"/>
        <filter val="Own (Dewi)"/>
        <filter val="Own (Nowakowski)"/>
        <filter val="Own (Onyenwe)"/>
        <filter val="Own (Tedla)"/>
        <filter val="Penn Chinese Treebank (PCTB)"/>
        <filter val="Penn Treebank + additional"/>
        <filter val="PKU"/>
        <filter val="POS Tagged Nepali Corpus"/>
        <filter val="PTB"/>
        <filter val="Quran Corpus"/>
        <filter val="RIT-Twitter"/>
        <filter val="RRT"/>
        <filter val="Russian Wikipedia"/>
        <filter val="Schreibgebrauch"/>
        <filter val="Sejong"/>
        <filter val="SemEval2017"/>
        <filter val="Sloleks"/>
        <filter val="Spraakbanken"/>
        <filter val="ssj500k"/>
        <filter val="Syria"/>
        <filter val="Thai Orchid-2"/>
        <filter val="TIGER"/>
        <filter val="TSAC"/>
        <filter val="Twifil"/>
        <filter val="Twitter7 (T7)"/>
        <filter val="UniDic dictionary"/>
        <filter val="UNL"/>
        <filter val="UPC corpus"/>
        <filter val="Web Corpora"/>
        <filter val="Wikipedia"/>
        <filter val="Wiktionary"/>
        <filter val="WSJ"/>
      </filters>
    </filterColumn>
    <sortState xmlns:xlrd2="http://schemas.microsoft.com/office/spreadsheetml/2017/richdata2" ref="A2:C181">
      <sortCondition ref="C1:C182"/>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50DC2-B457-419D-BA07-424D98C651C0}">
  <dimension ref="A1:E64"/>
  <sheetViews>
    <sheetView workbookViewId="0">
      <selection activeCell="D5" sqref="D5"/>
    </sheetView>
  </sheetViews>
  <sheetFormatPr defaultRowHeight="14.5" x14ac:dyDescent="0.35"/>
  <cols>
    <col min="3" max="3" width="16.7265625" hidden="1" customWidth="1"/>
    <col min="4" max="4" width="30.81640625" customWidth="1"/>
  </cols>
  <sheetData>
    <row r="1" spans="1:5" x14ac:dyDescent="0.35">
      <c r="A1" t="s">
        <v>5899</v>
      </c>
      <c r="B1" t="s">
        <v>6113</v>
      </c>
      <c r="C1" t="s">
        <v>6115</v>
      </c>
      <c r="D1" t="s">
        <v>6119</v>
      </c>
      <c r="E1" t="s">
        <v>6120</v>
      </c>
    </row>
    <row r="2" spans="1:5" x14ac:dyDescent="0.35">
      <c r="A2" t="s">
        <v>5119</v>
      </c>
      <c r="B2">
        <f>COUNTIFS(lang!B:B,dataset_dist!A2)</f>
        <v>1</v>
      </c>
      <c r="C2" t="s">
        <v>6114</v>
      </c>
      <c r="D2" t="str" cm="1">
        <f t="array" ref="D2">_xlfn.TEXTJOIN(",",TRUE,_xlfn._xlws.FILTER(lang!C:C,lang!B:B=A2))</f>
        <v>Own (Nowakowski)</v>
      </c>
      <c r="E2" t="str" cm="1">
        <f t="array" ref="E2">_xlfn.TEXTJOIN(",",TRUE,_xlfn._xlws.FILTER(lang!A:A,lang!B:B=A2))</f>
        <v>46</v>
      </c>
    </row>
    <row r="3" spans="1:5" x14ac:dyDescent="0.35">
      <c r="A3" t="s">
        <v>5901</v>
      </c>
      <c r="B3">
        <v>1</v>
      </c>
      <c r="C3" t="s">
        <v>5929</v>
      </c>
      <c r="D3" t="str" cm="1">
        <f t="array" ref="D3">_xlfn.TEXTJOIN(",",TRUE,_xlfn._xlws.FILTER(lang!C:C,lang!B:B=A3))</f>
        <v>Annotated Corpus for the Alsatian Dialects,Crowdsourced Corpus</v>
      </c>
      <c r="E3" t="str" cm="1">
        <f t="array" ref="E3">_xlfn.TEXTJOIN(",",TRUE,_xlfn._xlws.FILTER(lang!A:A,lang!B:B=A3))</f>
        <v>2,2</v>
      </c>
    </row>
    <row r="4" spans="1:5" x14ac:dyDescent="0.35">
      <c r="A4" t="s">
        <v>5896</v>
      </c>
      <c r="B4">
        <v>1</v>
      </c>
      <c r="C4" t="s">
        <v>5929</v>
      </c>
      <c r="D4" t="str" cm="1">
        <f t="array" ref="D4">_xlfn.TEXTJOIN(",",TRUE,_xlfn._xlws.FILTER(lang!C:C,lang!B:B=A4))</f>
        <v>ATT</v>
      </c>
      <c r="E4" t="str" cm="1">
        <f t="array" ref="E4">_xlfn.TEXTJOIN(",",TRUE,_xlfn._xlws.FILTER(lang!A:A,lang!B:B=A4))</f>
        <v>60</v>
      </c>
    </row>
    <row r="5" spans="1:5" x14ac:dyDescent="0.35">
      <c r="A5" t="s">
        <v>5878</v>
      </c>
      <c r="B5">
        <v>2</v>
      </c>
      <c r="C5" t="s">
        <v>5929</v>
      </c>
      <c r="D5" t="str" cm="1">
        <f t="array" ref="D5">_xlfn.TEXTJOIN(",",TRUE,_xlfn._xlws.FILTER(lang!C:C,lang!B:B=A5))</f>
        <v>UD v1,UD v2.0</v>
      </c>
      <c r="E5" t="str" cm="1">
        <f t="array" ref="E5">_xlfn.TEXTJOIN(",",TRUE,_xlfn._xlws.FILTER(lang!A:A,lang!B:B=A5))</f>
        <v>39,50</v>
      </c>
    </row>
    <row r="6" spans="1:5" x14ac:dyDescent="0.35">
      <c r="A6" t="s">
        <v>5912</v>
      </c>
      <c r="B6">
        <v>6</v>
      </c>
      <c r="C6" t="s">
        <v>5929</v>
      </c>
      <c r="D6" t="str" cm="1">
        <f t="array" ref="D6">_xlfn.TEXTJOIN(",",TRUE,_xlfn._xlws.FILTER(lang!C:C,lang!B:B=A6))</f>
        <v>-,UD v1.2,UD v1,Quran Corpus,Quran Corpus,Web Corpora</v>
      </c>
      <c r="E6" t="str" cm="1">
        <f t="array" ref="E6">_xlfn.TEXTJOIN(",",TRUE,_xlfn._xlws.FILTER(lang!A:A,lang!B:B=A6))</f>
        <v>182,17,39,29,30,58</v>
      </c>
    </row>
    <row r="7" spans="1:5" x14ac:dyDescent="0.35">
      <c r="A7" t="s">
        <v>5874</v>
      </c>
      <c r="B7">
        <v>2</v>
      </c>
      <c r="C7" t="s">
        <v>6114</v>
      </c>
      <c r="D7" t="str" cm="1">
        <f t="array" ref="D7">_xlfn.TEXTJOIN(",",TRUE,_xlfn._xlws.FILTER(lang!C:C,lang!B:B=A7))</f>
        <v>UD v1,UD v1</v>
      </c>
      <c r="E7" t="str" cm="1">
        <f t="array" ref="E7">_xlfn.TEXTJOIN(",",TRUE,_xlfn._xlws.FILTER(lang!A:A,lang!B:B=A7))</f>
        <v>39,52</v>
      </c>
    </row>
    <row r="8" spans="1:5" x14ac:dyDescent="0.35">
      <c r="A8" t="s">
        <v>5908</v>
      </c>
      <c r="B8">
        <v>1</v>
      </c>
      <c r="C8" t="s">
        <v>5929</v>
      </c>
      <c r="D8" t="str" cm="1">
        <f t="array" ref="D8">_xlfn.TEXTJOIN(",",TRUE,_xlfn._xlws.FILTER(lang!C:C,lang!B:B=A8))</f>
        <v>ICON2016</v>
      </c>
      <c r="E8" t="str" cm="1">
        <f t="array" ref="E8">_xlfn.TEXTJOIN(",",TRUE,_xlfn._xlws.FILTER(lang!A:A,lang!B:B=A8))</f>
        <v>19</v>
      </c>
    </row>
    <row r="9" spans="1:5" x14ac:dyDescent="0.35">
      <c r="A9" t="s">
        <v>5868</v>
      </c>
      <c r="B9">
        <v>2</v>
      </c>
      <c r="C9" t="s">
        <v>5929</v>
      </c>
      <c r="D9" t="str" cm="1">
        <f t="array" ref="D9">_xlfn.TEXTJOIN(",",TRUE,_xlfn._xlws.FILTER(lang!C:C,lang!B:B=A9))</f>
        <v>UD v1.2,UD v1</v>
      </c>
      <c r="E9" t="str" cm="1">
        <f t="array" ref="E9">_xlfn.TEXTJOIN(",",TRUE,_xlfn._xlws.FILTER(lang!A:A,lang!B:B=A9))</f>
        <v>17,39</v>
      </c>
    </row>
    <row r="10" spans="1:5" x14ac:dyDescent="0.35">
      <c r="A10" t="s">
        <v>5869</v>
      </c>
      <c r="B10">
        <v>1</v>
      </c>
      <c r="C10" t="s">
        <v>5929</v>
      </c>
      <c r="D10" t="str" cm="1">
        <f t="array" ref="D10">_xlfn.TEXTJOIN(",",TRUE,_xlfn._xlws.FILTER(lang!C:C,lang!B:B=A10))</f>
        <v>UD v1</v>
      </c>
      <c r="E10" t="str" cm="1">
        <f t="array" ref="E10">_xlfn.TEXTJOIN(",",TRUE,_xlfn._xlws.FILTER(lang!A:A,lang!B:B=A10))</f>
        <v>39</v>
      </c>
    </row>
    <row r="11" spans="1:5" x14ac:dyDescent="0.35">
      <c r="A11" t="s">
        <v>5904</v>
      </c>
      <c r="B11">
        <v>7</v>
      </c>
      <c r="C11" t="s">
        <v>5939</v>
      </c>
      <c r="D11" t="str" cm="1">
        <f t="array" ref="D11">_xlfn.TEXTJOIN(",",TRUE,_xlfn._xlws.FILTER(lang!C:C,lang!B:B=A11))</f>
        <v>-,-,UD v2.0,UD v1,Lancaster Corpus of Mandarin Chinese (LCMC),NCC,Penn Chinese Treebank (PCTB),PKU</v>
      </c>
      <c r="E11" t="str" cm="1">
        <f t="array" ref="E11">_xlfn.TEXTJOIN(",",TRUE,_xlfn._xlws.FILTER(lang!A:A,lang!B:B=A11))</f>
        <v>182,1176,8,39,14,1254,43,1254</v>
      </c>
    </row>
    <row r="12" spans="1:5" x14ac:dyDescent="0.35">
      <c r="A12" t="s">
        <v>5881</v>
      </c>
      <c r="B12">
        <v>2</v>
      </c>
      <c r="C12" t="s">
        <v>5929</v>
      </c>
      <c r="D12" t="str" cm="1">
        <f t="array" ref="D12">_xlfn.TEXTJOIN(",",TRUE,_xlfn._xlws.FILTER(lang!C:C,lang!B:B=A12))</f>
        <v>UD v1.2,UD v1</v>
      </c>
      <c r="E12" t="str" cm="1">
        <f t="array" ref="E12">_xlfn.TEXTJOIN(",",TRUE,_xlfn._xlws.FILTER(lang!A:A,lang!B:B=A12))</f>
        <v>17,39</v>
      </c>
    </row>
    <row r="13" spans="1:5" x14ac:dyDescent="0.35">
      <c r="A13" t="s">
        <v>5870</v>
      </c>
      <c r="B13">
        <v>1</v>
      </c>
      <c r="C13" t="s">
        <v>5929</v>
      </c>
      <c r="D13" t="str" cm="1">
        <f t="array" ref="D13">_xlfn.TEXTJOIN(",",TRUE,_xlfn._xlws.FILTER(lang!C:C,lang!B:B=A13))</f>
        <v>UD v1</v>
      </c>
      <c r="E13" t="str" cm="1">
        <f t="array" ref="E13">_xlfn.TEXTJOIN(",",TRUE,_xlfn._xlws.FILTER(lang!A:A,lang!B:B=A13))</f>
        <v>39</v>
      </c>
    </row>
    <row r="14" spans="1:5" x14ac:dyDescent="0.35">
      <c r="A14" t="s">
        <v>5872</v>
      </c>
      <c r="B14">
        <v>2</v>
      </c>
      <c r="C14" t="s">
        <v>5929</v>
      </c>
      <c r="D14" t="str" cm="1">
        <f t="array" ref="D14">_xlfn.TEXTJOIN(",",TRUE,_xlfn._xlws.FILTER(lang!C:C,lang!B:B=A14))</f>
        <v>UD v1.2,UD v1</v>
      </c>
      <c r="E14" t="str" cm="1">
        <f t="array" ref="E14">_xlfn.TEXTJOIN(",",TRUE,_xlfn._xlws.FILTER(lang!A:A,lang!B:B=A14))</f>
        <v>17,39</v>
      </c>
    </row>
    <row r="15" spans="1:5" x14ac:dyDescent="0.35">
      <c r="A15" t="s">
        <v>5913</v>
      </c>
      <c r="B15">
        <v>2</v>
      </c>
      <c r="C15" t="s">
        <v>5929</v>
      </c>
      <c r="D15" t="str" cm="1">
        <f t="array" ref="D15">_xlfn.TEXTJOIN(",",TRUE,_xlfn._xlws.FILTER(lang!C:C,lang!B:B=A15))</f>
        <v>UD v1.2,UD v1</v>
      </c>
      <c r="E15" t="str" cm="1">
        <f t="array" ref="E15">_xlfn.TEXTJOIN(",",TRUE,_xlfn._xlws.FILTER(lang!A:A,lang!B:B=A15))</f>
        <v>17,39</v>
      </c>
    </row>
    <row r="16" spans="1:5" x14ac:dyDescent="0.35">
      <c r="A16" t="s">
        <v>5900</v>
      </c>
      <c r="B16">
        <v>18</v>
      </c>
      <c r="C16" t="s">
        <v>5929</v>
      </c>
      <c r="D16" t="str" cm="1">
        <f t="array" ref="D16">_xlfn.TEXTJOIN(",",TRUE,_xlfn._xlws.FILTER(lang!C:C,lang!B:B=A16))</f>
        <v>-,ARK-Twitter,Brown Corpus,Brown corpus,CoNLL 2003,En-Tam v2.0,UD v1,UD v1,UD v1.2,UD v1.2,UD v2.1,Gigaword,LCC,NPSCHAT,Penn Treebank + additional,PTB,PTB,RIT-Twitter,RIT-Twitter,Twitter7 (T7),UNL,Wiktionary,WSJ,WSJ,WSJ</v>
      </c>
      <c r="E16" t="str" cm="1">
        <f t="array" ref="E16">_xlfn.TEXTJOIN(",",TRUE,_xlfn._xlws.FILTER(lang!A:A,lang!B:B=A16))</f>
        <v>16,7,1,63,38,165,39,52,8,44,1161,58,58,7,32,36,52,7,36,11,7,1,7,28,59,23</v>
      </c>
    </row>
    <row r="17" spans="1:5" x14ac:dyDescent="0.35">
      <c r="A17" t="s">
        <v>5873</v>
      </c>
      <c r="B17">
        <v>1</v>
      </c>
      <c r="C17" t="s">
        <v>6114</v>
      </c>
      <c r="D17" t="str" cm="1">
        <f t="array" ref="D17">_xlfn.TEXTJOIN(",",TRUE,_xlfn._xlws.FILTER(lang!C:C,lang!B:B=A17))</f>
        <v>UD v1</v>
      </c>
      <c r="E17" t="str" cm="1">
        <f t="array" ref="E17">_xlfn.TEXTJOIN(",",TRUE,_xlfn._xlws.FILTER(lang!A:A,lang!B:B=A17))</f>
        <v>39</v>
      </c>
    </row>
    <row r="18" spans="1:5" x14ac:dyDescent="0.35">
      <c r="A18" t="s">
        <v>5914</v>
      </c>
      <c r="B18">
        <v>5</v>
      </c>
      <c r="C18" t="s">
        <v>5053</v>
      </c>
      <c r="D18" t="str" cm="1">
        <f t="array" ref="D18">_xlfn.TEXTJOIN(",",TRUE,_xlfn._xlws.FILTER(lang!C:C,lang!B:B=A18))</f>
        <v>Bijankhan,Bijankhan,UD v1.2,UD v1,UPC corpus</v>
      </c>
      <c r="E18" t="str" cm="1">
        <f t="array" ref="E18">_xlfn.TEXTJOIN(",",TRUE,_xlfn._xlws.FILTER(lang!A:A,lang!B:B=A18))</f>
        <v>33,54,17,39,1</v>
      </c>
    </row>
    <row r="19" spans="1:5" x14ac:dyDescent="0.35">
      <c r="A19" t="s">
        <v>5875</v>
      </c>
      <c r="B19">
        <v>5</v>
      </c>
      <c r="C19" t="s">
        <v>6114</v>
      </c>
      <c r="D19" t="str" cm="1">
        <f t="array" ref="D19">_xlfn.TEXTJOIN(",",TRUE,_xlfn._xlws.FILTER(lang!C:C,lang!B:B=A19))</f>
        <v>Finn Treebank,UD v1.2,UD v1,UD v1.2,UD v2.0</v>
      </c>
      <c r="E19" t="str" cm="1">
        <f t="array" ref="E19">_xlfn.TEXTJOIN(",",TRUE,_xlfn._xlws.FILTER(lang!A:A,lang!B:B=A19))</f>
        <v>52,17,39,44,50</v>
      </c>
    </row>
    <row r="20" spans="1:5" x14ac:dyDescent="0.35">
      <c r="A20" t="s">
        <v>5876</v>
      </c>
      <c r="B20">
        <v>3</v>
      </c>
      <c r="C20" t="s">
        <v>5929</v>
      </c>
      <c r="D20" t="str" cm="1">
        <f t="array" ref="D20">_xlfn.TEXTJOIN(",",TRUE,_xlfn._xlws.FILTER(lang!C:C,lang!B:B=A20))</f>
        <v>UD v1.2,UD v1,Web Corpora</v>
      </c>
      <c r="E20" t="str" cm="1">
        <f t="array" ref="E20">_xlfn.TEXTJOIN(",",TRUE,_xlfn._xlws.FILTER(lang!A:A,lang!B:B=A20))</f>
        <v>17,39,58</v>
      </c>
    </row>
    <row r="21" spans="1:5" x14ac:dyDescent="0.35">
      <c r="A21" t="s">
        <v>5877</v>
      </c>
      <c r="B21">
        <v>1</v>
      </c>
      <c r="C21" t="s">
        <v>5929</v>
      </c>
      <c r="D21" t="str" cm="1">
        <f t="array" ref="D21">_xlfn.TEXTJOIN(",",TRUE,_xlfn._xlws.FILTER(lang!C:C,lang!B:B=A21))</f>
        <v>UD v1</v>
      </c>
      <c r="E21" t="str" cm="1">
        <f t="array" ref="E21">_xlfn.TEXTJOIN(",",TRUE,_xlfn._xlws.FILTER(lang!A:A,lang!B:B=A21))</f>
        <v>39</v>
      </c>
    </row>
    <row r="22" spans="1:5" x14ac:dyDescent="0.35">
      <c r="A22" s="53" t="s">
        <v>5079</v>
      </c>
      <c r="B22">
        <v>7</v>
      </c>
      <c r="C22" t="s">
        <v>5053</v>
      </c>
      <c r="D22" t="str" cm="1">
        <f t="array" ref="D22">_xlfn.TEXTJOIN(",",TRUE,_xlfn._xlws.FILTER(lang!C:C,lang!B:B=A22))</f>
        <v>CREG,EMPIRIST,GermaNet,LCC,UD v1.2,UD v1,UD v2.0,Schreibgebrauch,TIGER</v>
      </c>
      <c r="E22" t="str" cm="1">
        <f t="array" ref="E22">_xlfn.TEXTJOIN(",",TRUE,_xlfn._xlws.FILTER(lang!A:A,lang!B:B=A22))</f>
        <v>18,42,15,58,17,39,50,42,42</v>
      </c>
    </row>
    <row r="23" spans="1:5" x14ac:dyDescent="0.35">
      <c r="A23" t="s">
        <v>5895</v>
      </c>
      <c r="B23">
        <v>1</v>
      </c>
      <c r="C23" t="s">
        <v>5929</v>
      </c>
      <c r="D23" t="str" cm="1">
        <f t="array" ref="D23">_xlfn.TEXTJOIN(",",TRUE,_xlfn._xlws.FILTER(lang!C:C,lang!B:B=A23))</f>
        <v>UD v2.0</v>
      </c>
      <c r="E23" t="str" cm="1">
        <f t="array" ref="E23">_xlfn.TEXTJOIN(",",TRUE,_xlfn._xlws.FILTER(lang!A:A,lang!B:B=A23))</f>
        <v>50</v>
      </c>
    </row>
    <row r="24" spans="1:5" x14ac:dyDescent="0.35">
      <c r="A24" t="s">
        <v>5085</v>
      </c>
      <c r="B24">
        <v>2</v>
      </c>
      <c r="C24" t="s">
        <v>5929</v>
      </c>
      <c r="D24" t="str" cm="1">
        <f t="array" ref="D24">_xlfn.TEXTJOIN(",",TRUE,_xlfn._xlws.FILTER(lang!C:C,lang!B:B=A24))</f>
        <v>Makedonia,UD v1,Wikipedia</v>
      </c>
      <c r="E24" t="str" cm="1">
        <f t="array" ref="E24">_xlfn.TEXTJOIN(",",TRUE,_xlfn._xlws.FILTER(lang!A:A,lang!B:B=A24))</f>
        <v>25,39,25</v>
      </c>
    </row>
    <row r="25" spans="1:5" x14ac:dyDescent="0.35">
      <c r="A25" t="s">
        <v>5879</v>
      </c>
      <c r="B25">
        <v>1</v>
      </c>
      <c r="C25" t="s">
        <v>5929</v>
      </c>
      <c r="D25" t="str" cm="1">
        <f t="array" ref="D25">_xlfn.TEXTJOIN(",",TRUE,_xlfn._xlws.FILTER(lang!C:C,lang!B:B=A25))</f>
        <v>UD v1</v>
      </c>
      <c r="E25" t="str" cm="1">
        <f t="array" ref="E25">_xlfn.TEXTJOIN(",",TRUE,_xlfn._xlws.FILTER(lang!A:A,lang!B:B=A25))</f>
        <v>39</v>
      </c>
    </row>
    <row r="26" spans="1:5" x14ac:dyDescent="0.35">
      <c r="A26" t="s">
        <v>5880</v>
      </c>
      <c r="B26">
        <v>3</v>
      </c>
      <c r="C26" t="s">
        <v>5929</v>
      </c>
      <c r="D26" t="str" cm="1">
        <f t="array" ref="D26">_xlfn.TEXTJOIN(",",TRUE,_xlfn._xlws.FILTER(lang!C:C,lang!B:B=A26))</f>
        <v>ICON2016,LCC,UD v1</v>
      </c>
      <c r="E26" t="str" cm="1">
        <f t="array" ref="E26">_xlfn.TEXTJOIN(",",TRUE,_xlfn._xlws.FILTER(lang!A:A,lang!B:B=A26))</f>
        <v>19,58,39</v>
      </c>
    </row>
    <row r="27" spans="1:5" x14ac:dyDescent="0.35">
      <c r="A27" t="s">
        <v>5882</v>
      </c>
      <c r="B27">
        <v>2</v>
      </c>
      <c r="C27" t="s">
        <v>6114</v>
      </c>
      <c r="D27" t="str" cm="1">
        <f t="array" ref="D27">_xlfn.TEXTJOIN(",",TRUE,_xlfn._xlws.FILTER(lang!C:C,lang!B:B=A27))</f>
        <v>UD v1,UD v1</v>
      </c>
      <c r="E27" t="str" cm="1">
        <f t="array" ref="E27">_xlfn.TEXTJOIN(",",TRUE,_xlfn._xlws.FILTER(lang!A:A,lang!B:B=A27))</f>
        <v>39,52</v>
      </c>
    </row>
    <row r="28" spans="1:5" x14ac:dyDescent="0.35">
      <c r="A28" s="45" t="s">
        <v>5926</v>
      </c>
      <c r="B28">
        <v>1</v>
      </c>
      <c r="C28" t="s">
        <v>5929</v>
      </c>
      <c r="D28" t="str" cm="1">
        <f t="array" ref="D28">_xlfn.TEXTJOIN(",",TRUE,_xlfn._xlws.FILTER(lang!C:C,lang!B:B=A28))</f>
        <v>MorphIce</v>
      </c>
      <c r="E28" t="str" cm="1">
        <f t="array" ref="E28">_xlfn.TEXTJOIN(",",TRUE,_xlfn._xlws.FILTER(lang!A:A,lang!B:B=A28))</f>
        <v>15</v>
      </c>
    </row>
    <row r="29" spans="1:5" x14ac:dyDescent="0.35">
      <c r="A29" t="s">
        <v>5121</v>
      </c>
      <c r="B29">
        <v>1</v>
      </c>
      <c r="C29" t="s">
        <v>6114</v>
      </c>
      <c r="D29" t="str" cm="1">
        <f t="array" ref="D29">_xlfn.TEXTJOIN(",",TRUE,_xlfn._xlws.FILTER(lang!C:C,lang!B:B=A29))</f>
        <v>Own (Onyenwe)</v>
      </c>
      <c r="E29" t="str" cm="1">
        <f t="array" ref="E29">_xlfn.TEXTJOIN(",",TRUE,_xlfn._xlws.FILTER(lang!A:A,lang!B:B=A29))</f>
        <v>48</v>
      </c>
    </row>
    <row r="30" spans="1:5" x14ac:dyDescent="0.35">
      <c r="A30" t="s">
        <v>5141</v>
      </c>
      <c r="B30">
        <v>3</v>
      </c>
      <c r="C30" t="s">
        <v>6114</v>
      </c>
      <c r="D30" t="str" cm="1">
        <f t="array" ref="D30">_xlfn.TEXTJOIN(",",TRUE,_xlfn._xlws.FILTER(lang!C:C,lang!B:B=A30))</f>
        <v>-,Dinakaramani,UD v1</v>
      </c>
      <c r="E30" t="str" cm="1">
        <f t="array" ref="E30">_xlfn.TEXTJOIN(",",TRUE,_xlfn._xlws.FILTER(lang!A:A,lang!B:B=A30))</f>
        <v>62,66,39</v>
      </c>
    </row>
    <row r="31" spans="1:5" x14ac:dyDescent="0.35">
      <c r="A31" t="s">
        <v>5127</v>
      </c>
      <c r="B31">
        <v>3</v>
      </c>
      <c r="C31" t="s">
        <v>5929</v>
      </c>
      <c r="D31" t="str" cm="1">
        <f t="array" ref="D31">_xlfn.TEXTJOIN(",",TRUE,_xlfn._xlws.FILTER(lang!C:C,lang!B:B=A31))</f>
        <v>UD v1.2,UD v1,UD v2.1</v>
      </c>
      <c r="E31" t="str" cm="1">
        <f t="array" ref="E31">_xlfn.TEXTJOIN(",",TRUE,_xlfn._xlws.FILTER(lang!A:A,lang!B:B=A31))</f>
        <v>17,39,1161</v>
      </c>
    </row>
    <row r="32" spans="1:5" x14ac:dyDescent="0.35">
      <c r="A32" t="s">
        <v>5898</v>
      </c>
      <c r="B32">
        <v>4</v>
      </c>
      <c r="C32" t="s">
        <v>6114</v>
      </c>
      <c r="D32" t="str" cm="1">
        <f t="array" ref="D32">_xlfn.TEXTJOIN(",",TRUE,_xlfn._xlws.FILTER(lang!C:C,lang!B:B=A32))</f>
        <v>CSJ,UD v2.0,UD v1,UniDic dictionary</v>
      </c>
      <c r="E32" t="str" cm="1">
        <f t="array" ref="E32">_xlfn.TEXTJOIN(",",TRUE,_xlfn._xlws.FILTER(lang!A:A,lang!B:B=A32))</f>
        <v>1058,8,39,1</v>
      </c>
    </row>
    <row r="33" spans="1:5" x14ac:dyDescent="0.35">
      <c r="A33" t="s">
        <v>5893</v>
      </c>
      <c r="B33">
        <v>1</v>
      </c>
      <c r="C33" t="s">
        <v>6114</v>
      </c>
      <c r="D33" t="str" cm="1">
        <f t="array" ref="D33">_xlfn.TEXTJOIN(",",TRUE,_xlfn._xlws.FILTER(lang!C:C,lang!B:B=A33))</f>
        <v>Kazakh Language Corpus</v>
      </c>
      <c r="E33" t="str" cm="1">
        <f t="array" ref="E33">_xlfn.TEXTJOIN(",",TRUE,_xlfn._xlws.FILTER(lang!A:A,lang!B:B=A33))</f>
        <v>44</v>
      </c>
    </row>
    <row r="34" spans="1:5" x14ac:dyDescent="0.35">
      <c r="A34" t="s">
        <v>5902</v>
      </c>
      <c r="B34">
        <v>2</v>
      </c>
      <c r="C34" t="s">
        <v>6114</v>
      </c>
      <c r="D34" t="str" cm="1">
        <f t="array" ref="D34">_xlfn.TEXTJOIN(",",TRUE,_xlfn._xlws.FILTER(lang!C:C,lang!B:B=A34))</f>
        <v>UD v1,Sejong</v>
      </c>
      <c r="E34" t="str" cm="1">
        <f t="array" ref="E34">_xlfn.TEXTJOIN(",",TRUE,_xlfn._xlws.FILTER(lang!A:A,lang!B:B=A34))</f>
        <v>39,3</v>
      </c>
    </row>
    <row r="35" spans="1:5" x14ac:dyDescent="0.35">
      <c r="A35" t="s">
        <v>5883</v>
      </c>
      <c r="B35">
        <v>2</v>
      </c>
      <c r="C35" t="s">
        <v>5929</v>
      </c>
      <c r="D35" t="str" cm="1">
        <f t="array" ref="D35">_xlfn.TEXTJOIN(",",TRUE,_xlfn._xlws.FILTER(lang!C:C,lang!B:B=A35))</f>
        <v>UD v1,UD v2.0</v>
      </c>
      <c r="E35" t="str" cm="1">
        <f t="array" ref="E35">_xlfn.TEXTJOIN(",",TRUE,_xlfn._xlws.FILTER(lang!A:A,lang!B:B=A35))</f>
        <v>39,50</v>
      </c>
    </row>
    <row r="36" spans="1:5" x14ac:dyDescent="0.35">
      <c r="A36" t="s">
        <v>5884</v>
      </c>
      <c r="B36">
        <v>2</v>
      </c>
      <c r="C36" t="s">
        <v>5929</v>
      </c>
      <c r="D36" t="str" cm="1">
        <f t="array" ref="D36">_xlfn.TEXTJOIN(",",TRUE,_xlfn._xlws.FILTER(lang!C:C,lang!B:B=A36))</f>
        <v>UD v1,UD v2.0</v>
      </c>
      <c r="E36" t="str" cm="1">
        <f t="array" ref="E36">_xlfn.TEXTJOIN(",",TRUE,_xlfn._xlws.FILTER(lang!A:A,lang!B:B=A36))</f>
        <v>39,50</v>
      </c>
    </row>
    <row r="37" spans="1:5" x14ac:dyDescent="0.35">
      <c r="A37" t="s">
        <v>5853</v>
      </c>
      <c r="B37">
        <v>1</v>
      </c>
      <c r="C37" t="s">
        <v>5929</v>
      </c>
      <c r="D37" t="str" cm="1">
        <f t="array" ref="D37">_xlfn.TEXTJOIN(",",TRUE,_xlfn._xlws.FILTER(lang!C:C,lang!B:B=A37))</f>
        <v>BBN</v>
      </c>
      <c r="E37" t="str" cm="1">
        <f t="array" ref="E37">_xlfn.TEXTJOIN(",",TRUE,_xlfn._xlws.FILTER(lang!A:A,lang!B:B=A37))</f>
        <v>12</v>
      </c>
    </row>
    <row r="38" spans="1:5" x14ac:dyDescent="0.35">
      <c r="A38" t="s">
        <v>5911</v>
      </c>
      <c r="B38">
        <v>1</v>
      </c>
      <c r="C38" t="s">
        <v>5929</v>
      </c>
      <c r="D38" t="str" cm="1">
        <f t="array" ref="D38">_xlfn.TEXTJOIN(",",TRUE,_xlfn._xlws.FILTER(lang!C:C,lang!B:B=A38))</f>
        <v>Own (Dewi)</v>
      </c>
      <c r="E38" t="str" cm="1">
        <f t="array" ref="E38">_xlfn.TEXTJOIN(",",TRUE,_xlfn._xlws.FILTER(lang!A:A,lang!B:B=A38))</f>
        <v>27</v>
      </c>
    </row>
    <row r="39" spans="1:5" x14ac:dyDescent="0.35">
      <c r="A39" t="s">
        <v>5854</v>
      </c>
      <c r="B39">
        <v>1</v>
      </c>
      <c r="C39" t="s">
        <v>5929</v>
      </c>
      <c r="D39" t="str" cm="1">
        <f t="array" ref="D39">_xlfn.TEXTJOIN(",",TRUE,_xlfn._xlws.FILTER(lang!C:C,lang!B:B=A39))</f>
        <v>Mataoui,Syria,TSAC,Twifil</v>
      </c>
      <c r="E39" t="str" cm="1">
        <f t="array" ref="E39">_xlfn.TEXTJOIN(",",TRUE,_xlfn._xlws.FILTER(lang!A:A,lang!B:B=A39))</f>
        <v>12,12,12,12</v>
      </c>
    </row>
    <row r="40" spans="1:5" x14ac:dyDescent="0.35">
      <c r="A40" t="s">
        <v>5855</v>
      </c>
      <c r="B40">
        <v>1</v>
      </c>
      <c r="C40" t="s">
        <v>5929</v>
      </c>
      <c r="D40" t="str" cm="1">
        <f t="array" ref="D40">_xlfn.TEXTJOIN(",",TRUE,_xlfn._xlws.FILTER(lang!C:C,lang!B:B=A40))</f>
        <v>ArSAS,OCA,SemEval2017</v>
      </c>
      <c r="E40" t="str" cm="1">
        <f t="array" ref="E40">_xlfn.TEXTJOIN(",",TRUE,_xlfn._xlws.FILTER(lang!A:A,lang!B:B=A40))</f>
        <v>12,12,12</v>
      </c>
    </row>
    <row r="41" spans="1:5" x14ac:dyDescent="0.35">
      <c r="A41" t="s">
        <v>5124</v>
      </c>
      <c r="B41">
        <v>1</v>
      </c>
      <c r="C41" t="s">
        <v>5939</v>
      </c>
      <c r="D41" t="str" cm="1">
        <f t="array" ref="D41">_xlfn.TEXTJOIN(",",TRUE,_xlfn._xlws.FILTER(lang!C:C,lang!B:B=A41))</f>
        <v>Own (Cing)</v>
      </c>
      <c r="E41" t="str" cm="1">
        <f t="array" ref="E41">_xlfn.TEXTJOIN(",",TRUE,_xlfn._xlws.FILTER(lang!A:A,lang!B:B=A41))</f>
        <v>49</v>
      </c>
    </row>
    <row r="42" spans="1:5" x14ac:dyDescent="0.35">
      <c r="A42" t="s">
        <v>5143</v>
      </c>
      <c r="B42">
        <v>1</v>
      </c>
      <c r="C42" t="s">
        <v>5929</v>
      </c>
      <c r="D42" t="str" cm="1">
        <f t="array" ref="D42">_xlfn.TEXTJOIN(",",TRUE,_xlfn._xlws.FILTER(lang!C:C,lang!B:B=A42))</f>
        <v>POS Tagged Nepali Corpus</v>
      </c>
      <c r="E42" t="str" cm="1">
        <f t="array" ref="E42">_xlfn.TEXTJOIN(",",TRUE,_xlfn._xlws.FILTER(lang!A:A,lang!B:B=A42))</f>
        <v>122</v>
      </c>
    </row>
    <row r="43" spans="1:5" x14ac:dyDescent="0.35">
      <c r="A43" t="s">
        <v>5885</v>
      </c>
      <c r="B43">
        <v>2</v>
      </c>
      <c r="C43" t="s">
        <v>5929</v>
      </c>
      <c r="D43" t="str" cm="1">
        <f t="array" ref="D43">_xlfn.TEXTJOIN(",",TRUE,_xlfn._xlws.FILTER(lang!C:C,lang!B:B=A43))</f>
        <v>UD v1.2,UD v1</v>
      </c>
      <c r="E43" t="str" cm="1">
        <f t="array" ref="E43">_xlfn.TEXTJOIN(",",TRUE,_xlfn._xlws.FILTER(lang!A:A,lang!B:B=A43))</f>
        <v>17,39</v>
      </c>
    </row>
    <row r="44" spans="1:5" x14ac:dyDescent="0.35">
      <c r="A44" t="s">
        <v>5871</v>
      </c>
      <c r="B44">
        <v>1</v>
      </c>
      <c r="C44" t="s">
        <v>5929</v>
      </c>
      <c r="D44" t="str" cm="1">
        <f t="array" ref="D44">_xlfn.TEXTJOIN(",",TRUE,_xlfn._xlws.FILTER(lang!C:C,lang!B:B=A44))</f>
        <v>UD v1</v>
      </c>
      <c r="E44" t="str" cm="1">
        <f t="array" ref="E44">_xlfn.TEXTJOIN(",",TRUE,_xlfn._xlws.FILTER(lang!A:A,lang!B:B=A44))</f>
        <v>39</v>
      </c>
    </row>
    <row r="45" spans="1:5" x14ac:dyDescent="0.35">
      <c r="A45" t="s">
        <v>5886</v>
      </c>
      <c r="B45">
        <v>3</v>
      </c>
      <c r="C45" t="s">
        <v>5929</v>
      </c>
      <c r="D45" t="str" cm="1">
        <f t="array" ref="D45">_xlfn.TEXTJOIN(",",TRUE,_xlfn._xlws.FILTER(lang!C:C,lang!B:B=A45))</f>
        <v>UD v1.2,UD v1,UD v2.0</v>
      </c>
      <c r="E45" t="str" cm="1">
        <f t="array" ref="E45">_xlfn.TEXTJOIN(",",TRUE,_xlfn._xlws.FILTER(lang!A:A,lang!B:B=A45))</f>
        <v>17,39,50</v>
      </c>
    </row>
    <row r="46" spans="1:5" x14ac:dyDescent="0.35">
      <c r="A46" t="s">
        <v>5887</v>
      </c>
      <c r="B46">
        <v>2</v>
      </c>
      <c r="C46" t="s">
        <v>5929</v>
      </c>
      <c r="D46" t="str" cm="1">
        <f t="array" ref="D46">_xlfn.TEXTJOIN(",",TRUE,_xlfn._xlws.FILTER(lang!C:C,lang!B:B=A46))</f>
        <v>UD v1.2,UD v1</v>
      </c>
      <c r="E46" t="str" cm="1">
        <f t="array" ref="E46">_xlfn.TEXTJOIN(",",TRUE,_xlfn._xlws.FILTER(lang!A:A,lang!B:B=A46))</f>
        <v>17,39</v>
      </c>
    </row>
    <row r="47" spans="1:5" x14ac:dyDescent="0.35">
      <c r="A47" t="s">
        <v>5888</v>
      </c>
      <c r="B47">
        <v>3</v>
      </c>
      <c r="C47" t="s">
        <v>5929</v>
      </c>
      <c r="D47" t="str" cm="1">
        <f t="array" ref="D47">_xlfn.TEXTJOIN(",",TRUE,_xlfn._xlws.FILTER(lang!C:C,lang!B:B=A47))</f>
        <v>UD v1,UD v2.0,RRT</v>
      </c>
      <c r="E47" t="str" cm="1">
        <f t="array" ref="E47">_xlfn.TEXTJOIN(",",TRUE,_xlfn._xlws.FILTER(lang!A:A,lang!B:B=A47))</f>
        <v>39,50,36</v>
      </c>
    </row>
    <row r="48" spans="1:5" x14ac:dyDescent="0.35">
      <c r="A48" t="s">
        <v>5903</v>
      </c>
      <c r="B48">
        <v>6</v>
      </c>
      <c r="C48" t="s">
        <v>5929</v>
      </c>
      <c r="D48" t="str" cm="1">
        <f t="array" ref="D48">_xlfn.TEXTJOIN(",",TRUE,_xlfn._xlws.FILTER(lang!C:C,lang!B:B=A48))</f>
        <v>-,GICR,GSD,Novel English translated,Russian Wikipedia,UD v1,UD v1.3,UD v2.0</v>
      </c>
      <c r="E48" t="str" cm="1">
        <f t="array" ref="E48">_xlfn.TEXTJOIN(",",TRUE,_xlfn._xlws.FILTER(lang!A:A,lang!B:B=A48))</f>
        <v>182,6,36,6,6,39,44,50</v>
      </c>
    </row>
    <row r="49" spans="1:5" x14ac:dyDescent="0.35">
      <c r="A49" t="s">
        <v>5889</v>
      </c>
      <c r="B49">
        <v>2</v>
      </c>
      <c r="C49" t="s">
        <v>5929</v>
      </c>
      <c r="D49" t="str" cm="1">
        <f t="array" ref="D49">_xlfn.TEXTJOIN(",",TRUE,_xlfn._xlws.FILTER(lang!C:C,lang!B:B=A49))</f>
        <v>Own (Benko),UD v1</v>
      </c>
      <c r="E49" t="str" cm="1">
        <f t="array" ref="E49">_xlfn.TEXTJOIN(",",TRUE,_xlfn._xlws.FILTER(lang!A:A,lang!B:B=A49))</f>
        <v>57,39</v>
      </c>
    </row>
    <row r="50" spans="1:5" x14ac:dyDescent="0.35">
      <c r="A50" t="s">
        <v>5910</v>
      </c>
      <c r="B50">
        <v>3</v>
      </c>
      <c r="C50" t="s">
        <v>5929</v>
      </c>
      <c r="D50" t="str" cm="1">
        <f t="array" ref="D50">_xlfn.TEXTJOIN(",",TRUE,_xlfn._xlws.FILTER(lang!C:C,lang!B:B=A50))</f>
        <v>goo300k,JanesL3,Sloleks,UD v1.2,ssj500k,UD v1</v>
      </c>
      <c r="E50" t="str" cm="1">
        <f t="array" ref="E50">_xlfn.TEXTJOIN(",",TRUE,_xlfn._xlws.FILTER(lang!A:A,lang!B:B=A50))</f>
        <v>20,20,20,17,20,39</v>
      </c>
    </row>
    <row r="51" spans="1:5" x14ac:dyDescent="0.35">
      <c r="A51" t="s">
        <v>195</v>
      </c>
      <c r="B51">
        <v>3</v>
      </c>
      <c r="C51" t="s">
        <v>5929</v>
      </c>
      <c r="D51" t="str" cm="1">
        <f t="array" ref="D51">_xlfn.TEXTJOIN(",",TRUE,_xlfn._xlws.FILTER(lang!C:C,lang!B:B=A51))</f>
        <v>UD v1.2,UD v1,Web Corpora</v>
      </c>
      <c r="E51" t="str" cm="1">
        <f t="array" ref="E51">_xlfn.TEXTJOIN(",",TRUE,_xlfn._xlws.FILTER(lang!A:A,lang!B:B=A51))</f>
        <v>17,39,58</v>
      </c>
    </row>
    <row r="52" spans="1:5" x14ac:dyDescent="0.35">
      <c r="A52" t="s">
        <v>5890</v>
      </c>
      <c r="B52">
        <v>3</v>
      </c>
      <c r="C52" t="s">
        <v>5929</v>
      </c>
      <c r="D52" t="str" cm="1">
        <f t="array" ref="D52">_xlfn.TEXTJOIN(",",TRUE,_xlfn._xlws.FILTER(lang!C:C,lang!B:B=A52))</f>
        <v>Spraakbanken,UD v1.2,UD v1</v>
      </c>
      <c r="E52" t="str" cm="1">
        <f t="array" ref="E52">_xlfn.TEXTJOIN(",",TRUE,_xlfn._xlws.FILTER(lang!A:A,lang!B:B=A52))</f>
        <v>58,17,39</v>
      </c>
    </row>
    <row r="53" spans="1:5" x14ac:dyDescent="0.35">
      <c r="A53" t="s">
        <v>5146</v>
      </c>
      <c r="B53">
        <v>1</v>
      </c>
      <c r="C53" t="s">
        <v>6114</v>
      </c>
      <c r="D53" t="str" cm="1">
        <f t="array" ref="D53">_xlfn.TEXTJOIN(",",TRUE,_xlfn._xlws.FILTER(lang!C:C,lang!B:B=A53))</f>
        <v>MeitY</v>
      </c>
      <c r="E53" t="str" cm="1">
        <f t="array" ref="E53">_xlfn.TEXTJOIN(",",TRUE,_xlfn._xlws.FILTER(lang!A:A,lang!B:B=A53))</f>
        <v>165</v>
      </c>
    </row>
    <row r="54" spans="1:5" x14ac:dyDescent="0.35">
      <c r="A54" t="s">
        <v>5909</v>
      </c>
      <c r="B54">
        <v>1</v>
      </c>
      <c r="C54" t="s">
        <v>6114</v>
      </c>
      <c r="D54" t="str" cm="1">
        <f t="array" ref="D54">_xlfn.TEXTJOIN(",",TRUE,_xlfn._xlws.FILTER(lang!C:C,lang!B:B=A54))</f>
        <v>ICON2016</v>
      </c>
      <c r="E54" t="str" cm="1">
        <f t="array" ref="E54">_xlfn.TEXTJOIN(",",TRUE,_xlfn._xlws.FILTER(lang!A:A,lang!B:B=A54))</f>
        <v>19</v>
      </c>
    </row>
    <row r="55" spans="1:5" x14ac:dyDescent="0.35">
      <c r="A55" t="s">
        <v>5105</v>
      </c>
      <c r="B55">
        <v>2</v>
      </c>
      <c r="C55" t="s">
        <v>5939</v>
      </c>
      <c r="D55" t="str" cm="1">
        <f t="array" ref="D55">_xlfn.TEXTJOIN(",",TRUE,_xlfn._xlws.FILTER(lang!C:C,lang!B:B=A55))</f>
        <v>BEST 2010 I2R,Thai Orchid-2</v>
      </c>
      <c r="E55" t="str" cm="1">
        <f t="array" ref="E55">_xlfn.TEXTJOIN(",",TRUE,_xlfn._xlws.FILTER(lang!A:A,lang!B:B=A55))</f>
        <v>40,43</v>
      </c>
    </row>
    <row r="56" spans="1:5" x14ac:dyDescent="0.35">
      <c r="A56" t="s">
        <v>5863</v>
      </c>
      <c r="B56">
        <v>1</v>
      </c>
      <c r="C56" t="s">
        <v>5929</v>
      </c>
      <c r="D56" t="str" cm="1">
        <f t="array" ref="D56">_xlfn.TEXTJOIN(",",TRUE,_xlfn._xlws.FILTER(lang!C:C,lang!B:B=A56))</f>
        <v>Own (Tedla)</v>
      </c>
      <c r="E56" t="str" cm="1">
        <f t="array" ref="E56">_xlfn.TEXTJOIN(",",TRUE,_xlfn._xlws.FILTER(lang!A:A,lang!B:B=A56))</f>
        <v>31</v>
      </c>
    </row>
    <row r="57" spans="1:5" x14ac:dyDescent="0.35">
      <c r="A57" t="s">
        <v>6012</v>
      </c>
      <c r="B57">
        <v>1</v>
      </c>
      <c r="C57" t="s">
        <v>5929</v>
      </c>
      <c r="D57" t="str" cm="1">
        <f t="array" ref="D57">_xlfn.TEXTJOIN(",",TRUE,_xlfn._xlws.FILTER(lang!C:C,lang!B:B=A57))</f>
        <v>Matn,Munqith,Nawawy</v>
      </c>
      <c r="E57" t="str" cm="1">
        <f t="array" ref="E57">_xlfn.TEXTJOIN(",",TRUE,_xlfn._xlws.FILTER(lang!A:A,lang!B:B=A57))</f>
        <v>13,13,13</v>
      </c>
    </row>
    <row r="58" spans="1:5" x14ac:dyDescent="0.35">
      <c r="A58" t="s">
        <v>5919</v>
      </c>
      <c r="B58">
        <v>4</v>
      </c>
      <c r="C58" t="s">
        <v>6114</v>
      </c>
      <c r="D58" t="str" cm="1">
        <f t="array" ref="D58">_xlfn.TEXTJOIN(",",TRUE,_xlfn._xlws.FILTER(lang!C:C,lang!B:B=A58))</f>
        <v>-,-,METU Treebank,UD v1</v>
      </c>
      <c r="E58" t="str" cm="1">
        <f t="array" ref="E58">_xlfn.TEXTJOIN(",",TRUE,_xlfn._xlws.FILTER(lang!A:A,lang!B:B=A58))</f>
        <v>55,182,52,39</v>
      </c>
    </row>
    <row r="59" spans="1:5" x14ac:dyDescent="0.35">
      <c r="A59" t="s">
        <v>5892</v>
      </c>
      <c r="B59">
        <v>1</v>
      </c>
      <c r="C59" t="s">
        <v>5929</v>
      </c>
      <c r="D59" t="str" cm="1">
        <f t="array" ref="D59">_xlfn.TEXTJOIN(",",TRUE,_xlfn._xlws.FILTER(lang!C:C,lang!B:B=A59))</f>
        <v>UD v1</v>
      </c>
      <c r="E59" t="str" cm="1">
        <f t="array" ref="E59">_xlfn.TEXTJOIN(",",TRUE,_xlfn._xlws.FILTER(lang!A:A,lang!B:B=A59))</f>
        <v>39</v>
      </c>
    </row>
    <row r="60" spans="1:5" x14ac:dyDescent="0.35">
      <c r="A60" t="s">
        <v>5907</v>
      </c>
      <c r="B60">
        <v>1</v>
      </c>
      <c r="C60" t="s">
        <v>5929</v>
      </c>
      <c r="D60" t="str" cm="1">
        <f t="array" ref="D60">_xlfn.TEXTJOIN(",",TRUE,_xlfn._xlws.FILTER(lang!C:C,lang!B:B=A60))</f>
        <v>UD v1,UD v1</v>
      </c>
      <c r="E60" t="str" cm="1">
        <f t="array" ref="E60">_xlfn.TEXTJOIN(",",TRUE,_xlfn._xlws.FILTER(lang!A:A,lang!B:B=A60))</f>
        <v>39,39</v>
      </c>
    </row>
    <row r="61" spans="1:5" x14ac:dyDescent="0.35">
      <c r="A61" t="s">
        <v>5147</v>
      </c>
      <c r="B61">
        <v>2</v>
      </c>
      <c r="C61" t="s">
        <v>6114</v>
      </c>
      <c r="D61" t="str" cm="1">
        <f t="array" ref="D61">_xlfn.TEXTJOIN(",",TRUE,_xlfn._xlws.FILTER(lang!C:C,lang!B:B=A61))</f>
        <v>-,UD v1,UD v1</v>
      </c>
      <c r="E61" t="str" cm="1">
        <f t="array" ref="E61">_xlfn.TEXTJOIN(",",TRUE,_xlfn._xlws.FILTER(lang!A:A,lang!B:B=A61))</f>
        <v>55,39,39</v>
      </c>
    </row>
    <row r="62" spans="1:5" x14ac:dyDescent="0.35">
      <c r="A62" t="s">
        <v>5894</v>
      </c>
      <c r="B62">
        <v>2</v>
      </c>
      <c r="C62" t="s">
        <v>6114</v>
      </c>
      <c r="D62" t="str" cm="1">
        <f t="array" ref="D62">_xlfn.TEXTJOIN(",",TRUE,_xlfn._xlws.FILTER(lang!C:C,lang!B:B=A62))</f>
        <v>-,UD v1</v>
      </c>
      <c r="E62" t="str" cm="1">
        <f t="array" ref="E62">_xlfn.TEXTJOIN(",",TRUE,_xlfn._xlws.FILTER(lang!A:A,lang!B:B=A62))</f>
        <v>55,39</v>
      </c>
    </row>
    <row r="63" spans="1:5" x14ac:dyDescent="0.35">
      <c r="A63" t="s">
        <v>5905</v>
      </c>
      <c r="B63">
        <v>3</v>
      </c>
      <c r="C63" t="s">
        <v>5939</v>
      </c>
      <c r="D63" t="str" cm="1">
        <f t="array" ref="D63">_xlfn.TEXTJOIN(",",TRUE,_xlfn._xlws.FILTER(lang!C:C,lang!B:B=A63))</f>
        <v>UD v2.0,UD v1</v>
      </c>
      <c r="E63" t="str" cm="1">
        <f t="array" ref="E63">_xlfn.TEXTJOIN(",",TRUE,_xlfn._xlws.FILTER(lang!A:A,lang!B:B=A63))</f>
        <v>8,39</v>
      </c>
    </row>
    <row r="64" spans="1:5" x14ac:dyDescent="0.35">
      <c r="A64" t="s">
        <v>5098</v>
      </c>
      <c r="B64">
        <v>2</v>
      </c>
      <c r="C64" t="s">
        <v>5939</v>
      </c>
      <c r="D64" t="str" cm="1">
        <f t="array" ref="D64">_xlfn.TEXTJOIN(",",TRUE,_xlfn._xlws.FILTER(lang!C:C,lang!B:B=A64))</f>
        <v>Own (Ayogu),UD v1</v>
      </c>
      <c r="E64" t="str" cm="1">
        <f t="array" ref="E64">_xlfn.TEXTJOIN(",",TRUE,_xlfn._xlws.FILTER(lang!A:A,lang!B:B=A64))</f>
        <v>34,39</v>
      </c>
    </row>
  </sheetData>
  <autoFilter ref="A1:C184" xr:uid="{DAB50DC2-B457-419D-BA07-424D98C651C0}">
    <sortState xmlns:xlrd2="http://schemas.microsoft.com/office/spreadsheetml/2017/richdata2" ref="A2:C64">
      <sortCondition ref="A1:A184"/>
    </sortState>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F90B1-2F3C-4134-BE0A-9F9A914545EA}">
  <dimension ref="A1:E64"/>
  <sheetViews>
    <sheetView workbookViewId="0">
      <selection activeCell="D11" sqref="D11"/>
    </sheetView>
  </sheetViews>
  <sheetFormatPr defaultRowHeight="14.5" x14ac:dyDescent="0.35"/>
  <sheetData>
    <row r="1" spans="1:5" x14ac:dyDescent="0.35">
      <c r="A1" t="s">
        <v>5899</v>
      </c>
    </row>
    <row r="2" spans="1:5" x14ac:dyDescent="0.35">
      <c r="A2" t="s">
        <v>5119</v>
      </c>
      <c r="C2" t="s">
        <v>5119</v>
      </c>
      <c r="D2">
        <v>1</v>
      </c>
      <c r="E2" t="s">
        <v>6561</v>
      </c>
    </row>
    <row r="3" spans="1:5" x14ac:dyDescent="0.35">
      <c r="A3" t="s">
        <v>5901</v>
      </c>
      <c r="C3" t="s">
        <v>5901</v>
      </c>
      <c r="D3">
        <v>1</v>
      </c>
      <c r="E3" t="s">
        <v>6562</v>
      </c>
    </row>
    <row r="4" spans="1:5" x14ac:dyDescent="0.35">
      <c r="A4" t="s">
        <v>5896</v>
      </c>
      <c r="C4" t="s">
        <v>5896</v>
      </c>
      <c r="D4">
        <v>1</v>
      </c>
      <c r="E4" t="s">
        <v>6563</v>
      </c>
    </row>
    <row r="5" spans="1:5" x14ac:dyDescent="0.35">
      <c r="A5" t="s">
        <v>5878</v>
      </c>
    </row>
    <row r="6" spans="1:5" x14ac:dyDescent="0.35">
      <c r="A6" t="s">
        <v>5912</v>
      </c>
    </row>
    <row r="7" spans="1:5" x14ac:dyDescent="0.35">
      <c r="A7" t="s">
        <v>5874</v>
      </c>
    </row>
    <row r="8" spans="1:5" x14ac:dyDescent="0.35">
      <c r="A8" t="s">
        <v>5908</v>
      </c>
      <c r="C8" t="s">
        <v>5908</v>
      </c>
      <c r="D8">
        <v>1</v>
      </c>
      <c r="E8" t="s">
        <v>6564</v>
      </c>
    </row>
    <row r="9" spans="1:5" x14ac:dyDescent="0.35">
      <c r="A9" t="s">
        <v>5868</v>
      </c>
    </row>
    <row r="10" spans="1:5" x14ac:dyDescent="0.35">
      <c r="A10" t="s">
        <v>5869</v>
      </c>
    </row>
    <row r="11" spans="1:5" x14ac:dyDescent="0.35">
      <c r="A11" t="s">
        <v>5904</v>
      </c>
    </row>
    <row r="12" spans="1:5" x14ac:dyDescent="0.35">
      <c r="A12" t="s">
        <v>5881</v>
      </c>
    </row>
    <row r="13" spans="1:5" x14ac:dyDescent="0.35">
      <c r="A13" t="s">
        <v>5870</v>
      </c>
    </row>
    <row r="14" spans="1:5" x14ac:dyDescent="0.35">
      <c r="A14" t="s">
        <v>5872</v>
      </c>
    </row>
    <row r="15" spans="1:5" x14ac:dyDescent="0.35">
      <c r="A15" t="s">
        <v>5913</v>
      </c>
    </row>
    <row r="16" spans="1:5" x14ac:dyDescent="0.35">
      <c r="A16" t="s">
        <v>5900</v>
      </c>
      <c r="C16" t="s">
        <v>5900</v>
      </c>
      <c r="D16">
        <v>18</v>
      </c>
      <c r="E16" t="s">
        <v>6565</v>
      </c>
    </row>
    <row r="17" spans="1:1" x14ac:dyDescent="0.35">
      <c r="A17" t="s">
        <v>5873</v>
      </c>
    </row>
    <row r="18" spans="1:1" x14ac:dyDescent="0.35">
      <c r="A18" t="s">
        <v>5914</v>
      </c>
    </row>
    <row r="19" spans="1:1" x14ac:dyDescent="0.35">
      <c r="A19" t="s">
        <v>5875</v>
      </c>
    </row>
    <row r="20" spans="1:1" x14ac:dyDescent="0.35">
      <c r="A20" t="s">
        <v>5876</v>
      </c>
    </row>
    <row r="21" spans="1:1" x14ac:dyDescent="0.35">
      <c r="A21" t="s">
        <v>5877</v>
      </c>
    </row>
    <row r="22" spans="1:1" x14ac:dyDescent="0.35">
      <c r="A22" s="53" t="s">
        <v>5079</v>
      </c>
    </row>
    <row r="23" spans="1:1" x14ac:dyDescent="0.35">
      <c r="A23" t="s">
        <v>5895</v>
      </c>
    </row>
    <row r="24" spans="1:1" x14ac:dyDescent="0.35">
      <c r="A24" t="s">
        <v>5085</v>
      </c>
    </row>
    <row r="25" spans="1:1" x14ac:dyDescent="0.35">
      <c r="A25" t="s">
        <v>5879</v>
      </c>
    </row>
    <row r="26" spans="1:1" x14ac:dyDescent="0.35">
      <c r="A26" t="s">
        <v>5880</v>
      </c>
    </row>
    <row r="27" spans="1:1" x14ac:dyDescent="0.35">
      <c r="A27" t="s">
        <v>5882</v>
      </c>
    </row>
    <row r="28" spans="1:1" x14ac:dyDescent="0.35">
      <c r="A28" s="45" t="s">
        <v>5926</v>
      </c>
    </row>
    <row r="29" spans="1:1" x14ac:dyDescent="0.35">
      <c r="A29" t="s">
        <v>5121</v>
      </c>
    </row>
    <row r="30" spans="1:1" x14ac:dyDescent="0.35">
      <c r="A30" t="s">
        <v>5141</v>
      </c>
    </row>
    <row r="31" spans="1:1" x14ac:dyDescent="0.35">
      <c r="A31" t="s">
        <v>5127</v>
      </c>
    </row>
    <row r="32" spans="1:1" x14ac:dyDescent="0.35">
      <c r="A32" t="s">
        <v>5898</v>
      </c>
    </row>
    <row r="33" spans="1:1" x14ac:dyDescent="0.35">
      <c r="A33" t="s">
        <v>5893</v>
      </c>
    </row>
    <row r="34" spans="1:1" x14ac:dyDescent="0.35">
      <c r="A34" t="s">
        <v>5902</v>
      </c>
    </row>
    <row r="35" spans="1:1" x14ac:dyDescent="0.35">
      <c r="A35" t="s">
        <v>5883</v>
      </c>
    </row>
    <row r="36" spans="1:1" x14ac:dyDescent="0.35">
      <c r="A36" t="s">
        <v>5884</v>
      </c>
    </row>
    <row r="37" spans="1:1" x14ac:dyDescent="0.35">
      <c r="A37" t="s">
        <v>5853</v>
      </c>
    </row>
    <row r="38" spans="1:1" x14ac:dyDescent="0.35">
      <c r="A38" t="s">
        <v>5911</v>
      </c>
    </row>
    <row r="39" spans="1:1" x14ac:dyDescent="0.35">
      <c r="A39" t="s">
        <v>5854</v>
      </c>
    </row>
    <row r="40" spans="1:1" x14ac:dyDescent="0.35">
      <c r="A40" t="s">
        <v>5855</v>
      </c>
    </row>
    <row r="41" spans="1:1" x14ac:dyDescent="0.35">
      <c r="A41" t="s">
        <v>5124</v>
      </c>
    </row>
    <row r="42" spans="1:1" x14ac:dyDescent="0.35">
      <c r="A42" t="s">
        <v>5143</v>
      </c>
    </row>
    <row r="43" spans="1:1" x14ac:dyDescent="0.35">
      <c r="A43" t="s">
        <v>5885</v>
      </c>
    </row>
    <row r="44" spans="1:1" x14ac:dyDescent="0.35">
      <c r="A44" t="s">
        <v>5871</v>
      </c>
    </row>
    <row r="45" spans="1:1" x14ac:dyDescent="0.35">
      <c r="A45" t="s">
        <v>5886</v>
      </c>
    </row>
    <row r="46" spans="1:1" x14ac:dyDescent="0.35">
      <c r="A46" t="s">
        <v>5887</v>
      </c>
    </row>
    <row r="47" spans="1:1" x14ac:dyDescent="0.35">
      <c r="A47" t="s">
        <v>5888</v>
      </c>
    </row>
    <row r="48" spans="1:1" x14ac:dyDescent="0.35">
      <c r="A48" t="s">
        <v>5903</v>
      </c>
    </row>
    <row r="49" spans="1:1" x14ac:dyDescent="0.35">
      <c r="A49" t="s">
        <v>5889</v>
      </c>
    </row>
    <row r="50" spans="1:1" x14ac:dyDescent="0.35">
      <c r="A50" t="s">
        <v>5910</v>
      </c>
    </row>
    <row r="51" spans="1:1" x14ac:dyDescent="0.35">
      <c r="A51" t="s">
        <v>195</v>
      </c>
    </row>
    <row r="52" spans="1:1" x14ac:dyDescent="0.35">
      <c r="A52" t="s">
        <v>5890</v>
      </c>
    </row>
    <row r="53" spans="1:1" x14ac:dyDescent="0.35">
      <c r="A53" t="s">
        <v>5146</v>
      </c>
    </row>
    <row r="54" spans="1:1" x14ac:dyDescent="0.35">
      <c r="A54" t="s">
        <v>5909</v>
      </c>
    </row>
    <row r="55" spans="1:1" x14ac:dyDescent="0.35">
      <c r="A55" t="s">
        <v>5105</v>
      </c>
    </row>
    <row r="56" spans="1:1" x14ac:dyDescent="0.35">
      <c r="A56" t="s">
        <v>5863</v>
      </c>
    </row>
    <row r="57" spans="1:1" x14ac:dyDescent="0.35">
      <c r="A57" t="s">
        <v>6012</v>
      </c>
    </row>
    <row r="58" spans="1:1" x14ac:dyDescent="0.35">
      <c r="A58" t="s">
        <v>5919</v>
      </c>
    </row>
    <row r="59" spans="1:1" x14ac:dyDescent="0.35">
      <c r="A59" t="s">
        <v>5892</v>
      </c>
    </row>
    <row r="60" spans="1:1" x14ac:dyDescent="0.35">
      <c r="A60" t="s">
        <v>5907</v>
      </c>
    </row>
    <row r="61" spans="1:1" x14ac:dyDescent="0.35">
      <c r="A61" t="s">
        <v>5147</v>
      </c>
    </row>
    <row r="62" spans="1:1" x14ac:dyDescent="0.35">
      <c r="A62" t="s">
        <v>5894</v>
      </c>
    </row>
    <row r="63" spans="1:1" x14ac:dyDescent="0.35">
      <c r="A63" t="s">
        <v>5905</v>
      </c>
    </row>
    <row r="64" spans="1:1" x14ac:dyDescent="0.35">
      <c r="A64" t="s">
        <v>5098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F5022-57CC-43B6-A50E-A984A50EF0AD}">
  <dimension ref="A1:N39"/>
  <sheetViews>
    <sheetView workbookViewId="0">
      <selection activeCell="A2" sqref="A2:E6"/>
    </sheetView>
  </sheetViews>
  <sheetFormatPr defaultRowHeight="14.5" x14ac:dyDescent="0.35"/>
  <cols>
    <col min="4" max="4" width="32.1796875" customWidth="1"/>
    <col min="5" max="5" width="8.6328125" customWidth="1"/>
    <col min="9" max="9" width="26.54296875" customWidth="1"/>
  </cols>
  <sheetData>
    <row r="1" spans="1:14" x14ac:dyDescent="0.35">
      <c r="A1" t="s">
        <v>5899</v>
      </c>
      <c r="B1" t="s">
        <v>6113</v>
      </c>
      <c r="C1" t="s">
        <v>6115</v>
      </c>
      <c r="D1" t="s">
        <v>6119</v>
      </c>
      <c r="E1" t="s">
        <v>6120</v>
      </c>
    </row>
    <row r="2" spans="1:14" x14ac:dyDescent="0.35">
      <c r="A2" t="s">
        <v>5119</v>
      </c>
      <c r="B2">
        <f>COUNTIFS(lang!B:B,dataset_dist!A2)</f>
        <v>1</v>
      </c>
      <c r="C2" t="s">
        <v>6114</v>
      </c>
      <c r="D2" t="s">
        <v>6561</v>
      </c>
      <c r="E2" t="s">
        <v>6520</v>
      </c>
      <c r="J2" t="s">
        <v>5914</v>
      </c>
      <c r="K2">
        <v>5</v>
      </c>
      <c r="L2" t="s">
        <v>5053</v>
      </c>
      <c r="M2" t="s">
        <v>6558</v>
      </c>
      <c r="N2">
        <v>17.39</v>
      </c>
    </row>
    <row r="3" spans="1:14" x14ac:dyDescent="0.35">
      <c r="A3" t="s">
        <v>5901</v>
      </c>
      <c r="B3">
        <v>1</v>
      </c>
      <c r="C3" t="s">
        <v>5929</v>
      </c>
      <c r="D3" t="s">
        <v>6562</v>
      </c>
      <c r="E3" t="s">
        <v>6521</v>
      </c>
      <c r="J3" t="s">
        <v>5878</v>
      </c>
      <c r="K3">
        <v>2</v>
      </c>
      <c r="L3" t="s">
        <v>5929</v>
      </c>
      <c r="M3" t="s">
        <v>6491</v>
      </c>
      <c r="N3" t="s">
        <v>6523</v>
      </c>
    </row>
    <row r="4" spans="1:14" x14ac:dyDescent="0.35">
      <c r="A4" t="s">
        <v>5896</v>
      </c>
      <c r="B4">
        <v>1</v>
      </c>
      <c r="C4" t="s">
        <v>5929</v>
      </c>
      <c r="D4" t="s">
        <v>6563</v>
      </c>
      <c r="E4" t="s">
        <v>6522</v>
      </c>
      <c r="J4" t="s">
        <v>5912</v>
      </c>
      <c r="K4">
        <v>6</v>
      </c>
      <c r="L4" t="s">
        <v>5929</v>
      </c>
      <c r="M4" t="s">
        <v>6492</v>
      </c>
      <c r="N4" t="s">
        <v>6524</v>
      </c>
    </row>
    <row r="5" spans="1:14" x14ac:dyDescent="0.35">
      <c r="A5" t="s">
        <v>5908</v>
      </c>
      <c r="B5">
        <v>1</v>
      </c>
      <c r="C5" t="s">
        <v>5929</v>
      </c>
      <c r="D5" t="s">
        <v>6564</v>
      </c>
      <c r="E5" t="s">
        <v>6526</v>
      </c>
      <c r="J5" t="s">
        <v>5874</v>
      </c>
      <c r="K5">
        <v>2</v>
      </c>
      <c r="L5" t="s">
        <v>6114</v>
      </c>
      <c r="M5" t="s">
        <v>6493</v>
      </c>
      <c r="N5" t="s">
        <v>6525</v>
      </c>
    </row>
    <row r="6" spans="1:14" x14ac:dyDescent="0.35">
      <c r="A6" t="s">
        <v>5900</v>
      </c>
      <c r="B6">
        <v>18</v>
      </c>
      <c r="C6" t="s">
        <v>5929</v>
      </c>
      <c r="D6" t="s">
        <v>6565</v>
      </c>
      <c r="E6" t="s">
        <v>6530</v>
      </c>
      <c r="J6" t="s">
        <v>5868</v>
      </c>
      <c r="K6">
        <v>2</v>
      </c>
      <c r="L6" t="s">
        <v>5929</v>
      </c>
      <c r="M6" t="s">
        <v>6494</v>
      </c>
      <c r="N6" t="s">
        <v>6527</v>
      </c>
    </row>
    <row r="7" spans="1:14" x14ac:dyDescent="0.35">
      <c r="A7" t="s">
        <v>5914</v>
      </c>
      <c r="B7">
        <v>5</v>
      </c>
      <c r="C7" t="s">
        <v>5053</v>
      </c>
      <c r="D7" t="s">
        <v>6559</v>
      </c>
      <c r="E7" t="s">
        <v>6560</v>
      </c>
      <c r="J7" t="s">
        <v>5869</v>
      </c>
      <c r="K7">
        <v>1</v>
      </c>
      <c r="L7" t="s">
        <v>5929</v>
      </c>
      <c r="M7" t="s">
        <v>6075</v>
      </c>
      <c r="N7" t="s">
        <v>6528</v>
      </c>
    </row>
    <row r="8" spans="1:14" x14ac:dyDescent="0.35">
      <c r="A8" s="53" t="s">
        <v>5079</v>
      </c>
      <c r="B8">
        <v>7</v>
      </c>
      <c r="C8" t="s">
        <v>5053</v>
      </c>
      <c r="D8" t="s">
        <v>6498</v>
      </c>
      <c r="E8" t="s">
        <v>6531</v>
      </c>
      <c r="J8" t="s">
        <v>5904</v>
      </c>
      <c r="K8">
        <v>7</v>
      </c>
      <c r="L8" t="s">
        <v>5939</v>
      </c>
      <c r="M8" t="s">
        <v>6495</v>
      </c>
      <c r="N8" t="s">
        <v>6529</v>
      </c>
    </row>
    <row r="9" spans="1:14" x14ac:dyDescent="0.35">
      <c r="A9" t="s">
        <v>5085</v>
      </c>
      <c r="B9">
        <v>2</v>
      </c>
      <c r="C9" t="s">
        <v>5929</v>
      </c>
      <c r="D9" t="s">
        <v>6499</v>
      </c>
      <c r="E9" t="s">
        <v>6533</v>
      </c>
      <c r="J9" t="s">
        <v>5881</v>
      </c>
      <c r="K9">
        <v>2</v>
      </c>
      <c r="L9" t="s">
        <v>5929</v>
      </c>
      <c r="M9" t="s">
        <v>6494</v>
      </c>
      <c r="N9" t="s">
        <v>6527</v>
      </c>
    </row>
    <row r="10" spans="1:14" x14ac:dyDescent="0.35">
      <c r="A10" t="s">
        <v>5880</v>
      </c>
      <c r="B10">
        <v>3</v>
      </c>
      <c r="C10" t="s">
        <v>5929</v>
      </c>
      <c r="D10" t="s">
        <v>6500</v>
      </c>
      <c r="E10" t="s">
        <v>5932</v>
      </c>
      <c r="J10" t="s">
        <v>5870</v>
      </c>
      <c r="K10">
        <v>1</v>
      </c>
      <c r="L10" t="s">
        <v>5929</v>
      </c>
      <c r="M10" t="s">
        <v>6075</v>
      </c>
      <c r="N10" t="s">
        <v>6528</v>
      </c>
    </row>
    <row r="11" spans="1:14" x14ac:dyDescent="0.35">
      <c r="A11" s="45" t="s">
        <v>5926</v>
      </c>
      <c r="B11">
        <v>1</v>
      </c>
      <c r="C11" t="s">
        <v>5929</v>
      </c>
      <c r="D11" t="s">
        <v>6017</v>
      </c>
      <c r="E11" t="s">
        <v>6534</v>
      </c>
      <c r="J11" t="s">
        <v>5872</v>
      </c>
      <c r="K11">
        <v>2</v>
      </c>
      <c r="L11" t="s">
        <v>5929</v>
      </c>
      <c r="M11" t="s">
        <v>6494</v>
      </c>
      <c r="N11" t="s">
        <v>6527</v>
      </c>
    </row>
    <row r="12" spans="1:14" x14ac:dyDescent="0.35">
      <c r="A12" t="s">
        <v>5121</v>
      </c>
      <c r="B12">
        <v>1</v>
      </c>
      <c r="C12" t="s">
        <v>6114</v>
      </c>
      <c r="D12" t="s">
        <v>6086</v>
      </c>
      <c r="E12" t="s">
        <v>6535</v>
      </c>
      <c r="J12" t="s">
        <v>5913</v>
      </c>
      <c r="K12">
        <v>2</v>
      </c>
      <c r="L12" t="s">
        <v>5929</v>
      </c>
      <c r="M12" t="s">
        <v>6494</v>
      </c>
      <c r="N12" t="s">
        <v>6527</v>
      </c>
    </row>
    <row r="13" spans="1:14" x14ac:dyDescent="0.35">
      <c r="A13" t="s">
        <v>5898</v>
      </c>
      <c r="B13">
        <v>4</v>
      </c>
      <c r="C13" t="s">
        <v>6114</v>
      </c>
      <c r="D13" t="s">
        <v>6503</v>
      </c>
      <c r="E13" t="s">
        <v>5924</v>
      </c>
      <c r="J13" t="s">
        <v>5873</v>
      </c>
      <c r="K13">
        <v>1</v>
      </c>
      <c r="L13" t="s">
        <v>6114</v>
      </c>
      <c r="M13" t="s">
        <v>6075</v>
      </c>
      <c r="N13" t="s">
        <v>6528</v>
      </c>
    </row>
    <row r="14" spans="1:14" x14ac:dyDescent="0.35">
      <c r="A14" t="s">
        <v>5893</v>
      </c>
      <c r="B14">
        <v>1</v>
      </c>
      <c r="C14" t="s">
        <v>6114</v>
      </c>
      <c r="D14" t="s">
        <v>6082</v>
      </c>
      <c r="E14" t="s">
        <v>6537</v>
      </c>
      <c r="J14" t="s">
        <v>5875</v>
      </c>
      <c r="K14">
        <v>5</v>
      </c>
      <c r="L14" t="s">
        <v>6114</v>
      </c>
      <c r="M14" t="s">
        <v>6496</v>
      </c>
      <c r="N14" t="s">
        <v>5923</v>
      </c>
    </row>
    <row r="15" spans="1:14" x14ac:dyDescent="0.35">
      <c r="A15" t="s">
        <v>5853</v>
      </c>
      <c r="B15">
        <v>1</v>
      </c>
      <c r="C15" t="s">
        <v>5929</v>
      </c>
      <c r="D15" t="s">
        <v>6006</v>
      </c>
      <c r="E15" t="s">
        <v>6539</v>
      </c>
      <c r="J15" t="s">
        <v>5876</v>
      </c>
      <c r="K15">
        <v>3</v>
      </c>
      <c r="L15" t="s">
        <v>5929</v>
      </c>
      <c r="M15" t="s">
        <v>6497</v>
      </c>
      <c r="N15" t="s">
        <v>5931</v>
      </c>
    </row>
    <row r="16" spans="1:14" x14ac:dyDescent="0.35">
      <c r="A16" t="s">
        <v>5911</v>
      </c>
      <c r="B16">
        <v>1</v>
      </c>
      <c r="C16" t="s">
        <v>5929</v>
      </c>
      <c r="D16" t="s">
        <v>6062</v>
      </c>
      <c r="E16" t="s">
        <v>6540</v>
      </c>
      <c r="J16" t="s">
        <v>5877</v>
      </c>
      <c r="K16">
        <v>1</v>
      </c>
      <c r="L16" t="s">
        <v>5929</v>
      </c>
      <c r="M16" t="s">
        <v>6075</v>
      </c>
      <c r="N16" t="s">
        <v>6528</v>
      </c>
    </row>
    <row r="17" spans="1:14" x14ac:dyDescent="0.35">
      <c r="A17" t="s">
        <v>5854</v>
      </c>
      <c r="B17">
        <v>1</v>
      </c>
      <c r="C17" t="s">
        <v>5929</v>
      </c>
      <c r="D17" t="s">
        <v>6505</v>
      </c>
      <c r="E17" t="s">
        <v>6541</v>
      </c>
      <c r="J17" t="s">
        <v>5895</v>
      </c>
      <c r="K17">
        <v>1</v>
      </c>
      <c r="L17" t="s">
        <v>5929</v>
      </c>
      <c r="M17" t="s">
        <v>6001</v>
      </c>
      <c r="N17" t="s">
        <v>6532</v>
      </c>
    </row>
    <row r="18" spans="1:14" x14ac:dyDescent="0.35">
      <c r="A18" t="s">
        <v>5855</v>
      </c>
      <c r="B18">
        <v>1</v>
      </c>
      <c r="C18" t="s">
        <v>5929</v>
      </c>
      <c r="D18" t="s">
        <v>6506</v>
      </c>
      <c r="E18" t="s">
        <v>6542</v>
      </c>
      <c r="J18" t="s">
        <v>5879</v>
      </c>
      <c r="K18">
        <v>1</v>
      </c>
      <c r="L18" t="s">
        <v>5929</v>
      </c>
      <c r="M18" t="s">
        <v>6075</v>
      </c>
      <c r="N18" t="s">
        <v>6528</v>
      </c>
    </row>
    <row r="19" spans="1:14" x14ac:dyDescent="0.35">
      <c r="A19" t="s">
        <v>5124</v>
      </c>
      <c r="B19">
        <v>1</v>
      </c>
      <c r="C19" t="s">
        <v>5939</v>
      </c>
      <c r="D19" t="s">
        <v>6089</v>
      </c>
      <c r="E19" t="s">
        <v>6543</v>
      </c>
      <c r="J19" t="s">
        <v>5882</v>
      </c>
      <c r="K19">
        <v>2</v>
      </c>
      <c r="L19" t="s">
        <v>6114</v>
      </c>
      <c r="M19" t="s">
        <v>6493</v>
      </c>
      <c r="N19" t="s">
        <v>6525</v>
      </c>
    </row>
    <row r="20" spans="1:14" x14ac:dyDescent="0.35">
      <c r="A20" t="s">
        <v>5143</v>
      </c>
      <c r="B20">
        <v>1</v>
      </c>
      <c r="C20" t="s">
        <v>5929</v>
      </c>
      <c r="D20" t="s">
        <v>6103</v>
      </c>
      <c r="E20" t="s">
        <v>6544</v>
      </c>
      <c r="J20" t="s">
        <v>5141</v>
      </c>
      <c r="K20">
        <v>3</v>
      </c>
      <c r="L20" t="s">
        <v>6114</v>
      </c>
      <c r="M20" t="s">
        <v>6501</v>
      </c>
      <c r="N20" t="s">
        <v>6536</v>
      </c>
    </row>
    <row r="21" spans="1:14" x14ac:dyDescent="0.35">
      <c r="A21" t="s">
        <v>5903</v>
      </c>
      <c r="B21">
        <v>6</v>
      </c>
      <c r="C21" t="s">
        <v>5929</v>
      </c>
      <c r="D21" t="s">
        <v>6509</v>
      </c>
      <c r="E21" t="s">
        <v>6545</v>
      </c>
      <c r="J21" t="s">
        <v>5127</v>
      </c>
      <c r="K21">
        <v>3</v>
      </c>
      <c r="L21" t="s">
        <v>5929</v>
      </c>
      <c r="M21" t="s">
        <v>6502</v>
      </c>
      <c r="N21" t="s">
        <v>5933</v>
      </c>
    </row>
    <row r="22" spans="1:14" x14ac:dyDescent="0.35">
      <c r="A22" t="s">
        <v>5146</v>
      </c>
      <c r="B22">
        <v>1</v>
      </c>
      <c r="C22" t="s">
        <v>6114</v>
      </c>
      <c r="D22" t="s">
        <v>6106</v>
      </c>
      <c r="E22" t="s">
        <v>6548</v>
      </c>
      <c r="J22" t="s">
        <v>5902</v>
      </c>
      <c r="K22">
        <v>2</v>
      </c>
      <c r="L22" t="s">
        <v>6114</v>
      </c>
      <c r="M22" t="s">
        <v>6504</v>
      </c>
      <c r="N22" t="s">
        <v>6538</v>
      </c>
    </row>
    <row r="23" spans="1:14" x14ac:dyDescent="0.35">
      <c r="A23" t="s">
        <v>5909</v>
      </c>
      <c r="B23">
        <v>1</v>
      </c>
      <c r="C23" t="s">
        <v>6114</v>
      </c>
      <c r="D23" t="s">
        <v>6058</v>
      </c>
      <c r="E23" t="s">
        <v>6526</v>
      </c>
      <c r="J23" t="s">
        <v>5883</v>
      </c>
      <c r="K23">
        <v>2</v>
      </c>
      <c r="L23" t="s">
        <v>5929</v>
      </c>
      <c r="M23" t="s">
        <v>6491</v>
      </c>
      <c r="N23" t="s">
        <v>6523</v>
      </c>
    </row>
    <row r="24" spans="1:14" x14ac:dyDescent="0.35">
      <c r="A24" t="s">
        <v>5105</v>
      </c>
      <c r="B24">
        <v>2</v>
      </c>
      <c r="C24" t="s">
        <v>5939</v>
      </c>
      <c r="D24" t="s">
        <v>6513</v>
      </c>
      <c r="E24" t="s">
        <v>6549</v>
      </c>
      <c r="J24" t="s">
        <v>5884</v>
      </c>
      <c r="K24">
        <v>2</v>
      </c>
      <c r="L24" t="s">
        <v>5929</v>
      </c>
      <c r="M24" t="s">
        <v>6491</v>
      </c>
      <c r="N24" t="s">
        <v>6523</v>
      </c>
    </row>
    <row r="25" spans="1:14" x14ac:dyDescent="0.35">
      <c r="A25" t="s">
        <v>5863</v>
      </c>
      <c r="B25">
        <v>1</v>
      </c>
      <c r="C25" t="s">
        <v>5929</v>
      </c>
      <c r="D25" t="s">
        <v>6064</v>
      </c>
      <c r="E25" t="s">
        <v>6550</v>
      </c>
      <c r="J25" t="s">
        <v>5885</v>
      </c>
      <c r="K25">
        <v>2</v>
      </c>
      <c r="L25" t="s">
        <v>5929</v>
      </c>
      <c r="M25" t="s">
        <v>6494</v>
      </c>
      <c r="N25" t="s">
        <v>6527</v>
      </c>
    </row>
    <row r="26" spans="1:14" x14ac:dyDescent="0.35">
      <c r="A26" t="s">
        <v>6012</v>
      </c>
      <c r="B26">
        <v>1</v>
      </c>
      <c r="C26" t="s">
        <v>5929</v>
      </c>
      <c r="D26" t="s">
        <v>6514</v>
      </c>
      <c r="E26" t="s">
        <v>6551</v>
      </c>
      <c r="J26" t="s">
        <v>5871</v>
      </c>
      <c r="K26">
        <v>1</v>
      </c>
      <c r="L26" t="s">
        <v>5929</v>
      </c>
      <c r="M26" t="s">
        <v>6075</v>
      </c>
      <c r="N26" t="s">
        <v>6528</v>
      </c>
    </row>
    <row r="27" spans="1:14" x14ac:dyDescent="0.35">
      <c r="A27" t="s">
        <v>5098</v>
      </c>
      <c r="B27">
        <v>2</v>
      </c>
      <c r="C27" t="s">
        <v>5939</v>
      </c>
      <c r="D27" t="s">
        <v>6519</v>
      </c>
      <c r="E27" t="s">
        <v>6557</v>
      </c>
      <c r="J27" t="s">
        <v>5886</v>
      </c>
      <c r="K27">
        <v>3</v>
      </c>
      <c r="L27" t="s">
        <v>5929</v>
      </c>
      <c r="M27" t="s">
        <v>6507</v>
      </c>
      <c r="N27" t="s">
        <v>5935</v>
      </c>
    </row>
    <row r="28" spans="1:14" x14ac:dyDescent="0.35">
      <c r="J28" t="s">
        <v>5887</v>
      </c>
      <c r="K28">
        <v>2</v>
      </c>
      <c r="L28" t="s">
        <v>5929</v>
      </c>
      <c r="M28" t="s">
        <v>6494</v>
      </c>
      <c r="N28" t="s">
        <v>6527</v>
      </c>
    </row>
    <row r="29" spans="1:14" x14ac:dyDescent="0.35">
      <c r="J29" t="s">
        <v>5888</v>
      </c>
      <c r="K29">
        <v>3</v>
      </c>
      <c r="L29" t="s">
        <v>5929</v>
      </c>
      <c r="M29" t="s">
        <v>6508</v>
      </c>
      <c r="N29" t="s">
        <v>5936</v>
      </c>
    </row>
    <row r="30" spans="1:14" x14ac:dyDescent="0.35">
      <c r="J30" t="s">
        <v>5889</v>
      </c>
      <c r="K30">
        <v>2</v>
      </c>
      <c r="L30" t="s">
        <v>5929</v>
      </c>
      <c r="M30" t="s">
        <v>6510</v>
      </c>
      <c r="N30" t="s">
        <v>6546</v>
      </c>
    </row>
    <row r="31" spans="1:14" x14ac:dyDescent="0.35">
      <c r="J31" t="s">
        <v>5910</v>
      </c>
      <c r="K31">
        <v>3</v>
      </c>
      <c r="L31" t="s">
        <v>5929</v>
      </c>
      <c r="M31" t="s">
        <v>6511</v>
      </c>
      <c r="N31" t="s">
        <v>6547</v>
      </c>
    </row>
    <row r="32" spans="1:14" x14ac:dyDescent="0.35">
      <c r="J32" t="s">
        <v>195</v>
      </c>
      <c r="K32">
        <v>3</v>
      </c>
      <c r="L32" t="s">
        <v>5929</v>
      </c>
      <c r="M32" t="s">
        <v>6497</v>
      </c>
      <c r="N32" t="s">
        <v>5931</v>
      </c>
    </row>
    <row r="33" spans="10:14" x14ac:dyDescent="0.35">
      <c r="J33" t="s">
        <v>5890</v>
      </c>
      <c r="K33">
        <v>3</v>
      </c>
      <c r="L33" t="s">
        <v>5929</v>
      </c>
      <c r="M33" t="s">
        <v>6512</v>
      </c>
      <c r="N33" t="s">
        <v>5931</v>
      </c>
    </row>
    <row r="34" spans="10:14" x14ac:dyDescent="0.35">
      <c r="J34" t="s">
        <v>5919</v>
      </c>
      <c r="K34">
        <v>4</v>
      </c>
      <c r="L34" t="s">
        <v>6114</v>
      </c>
      <c r="M34" t="s">
        <v>6515</v>
      </c>
      <c r="N34" t="s">
        <v>6552</v>
      </c>
    </row>
    <row r="35" spans="10:14" x14ac:dyDescent="0.35">
      <c r="J35" t="s">
        <v>5892</v>
      </c>
      <c r="K35">
        <v>1</v>
      </c>
      <c r="L35" t="s">
        <v>5929</v>
      </c>
      <c r="M35" t="s">
        <v>6075</v>
      </c>
      <c r="N35" t="s">
        <v>6528</v>
      </c>
    </row>
    <row r="36" spans="10:14" x14ac:dyDescent="0.35">
      <c r="J36" t="s">
        <v>5907</v>
      </c>
      <c r="K36">
        <v>1</v>
      </c>
      <c r="L36" t="s">
        <v>5929</v>
      </c>
      <c r="M36" t="s">
        <v>6493</v>
      </c>
      <c r="N36" t="s">
        <v>6553</v>
      </c>
    </row>
    <row r="37" spans="10:14" x14ac:dyDescent="0.35">
      <c r="J37" t="s">
        <v>5147</v>
      </c>
      <c r="K37">
        <v>2</v>
      </c>
      <c r="L37" t="s">
        <v>6114</v>
      </c>
      <c r="M37" t="s">
        <v>6516</v>
      </c>
      <c r="N37" t="s">
        <v>6554</v>
      </c>
    </row>
    <row r="38" spans="10:14" x14ac:dyDescent="0.35">
      <c r="J38" t="s">
        <v>5894</v>
      </c>
      <c r="K38">
        <v>2</v>
      </c>
      <c r="L38" t="s">
        <v>6114</v>
      </c>
      <c r="M38" t="s">
        <v>6517</v>
      </c>
      <c r="N38" t="s">
        <v>6555</v>
      </c>
    </row>
    <row r="39" spans="10:14" x14ac:dyDescent="0.35">
      <c r="J39" t="s">
        <v>5905</v>
      </c>
      <c r="K39">
        <v>3</v>
      </c>
      <c r="L39" t="s">
        <v>5939</v>
      </c>
      <c r="M39" t="s">
        <v>6518</v>
      </c>
      <c r="N39" t="s">
        <v>6556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EC091-612F-45FC-B716-8CBB4B924ED3}">
  <sheetPr filterMode="1"/>
  <dimension ref="A1:O60"/>
  <sheetViews>
    <sheetView workbookViewId="0">
      <pane xSplit="2" ySplit="1" topLeftCell="C12" activePane="bottomRight" state="frozen"/>
      <selection pane="topRight" activeCell="C1" sqref="C1"/>
      <selection pane="bottomLeft" activeCell="A2" sqref="A2"/>
      <selection pane="bottomRight" activeCell="F63" sqref="F63"/>
    </sheetView>
  </sheetViews>
  <sheetFormatPr defaultRowHeight="14.5" x14ac:dyDescent="0.35"/>
  <cols>
    <col min="3" max="3" width="2.26953125" customWidth="1"/>
    <col min="4" max="4" width="15.54296875" customWidth="1"/>
    <col min="5" max="5" width="38.26953125" customWidth="1"/>
    <col min="6" max="6" width="15.54296875" customWidth="1"/>
  </cols>
  <sheetData>
    <row r="1" spans="1:15" x14ac:dyDescent="0.35">
      <c r="A1" s="3" t="s">
        <v>24</v>
      </c>
      <c r="B1" s="33" t="s">
        <v>5563</v>
      </c>
      <c r="C1" s="33"/>
      <c r="D1" s="33"/>
      <c r="E1" s="96" t="s">
        <v>6397</v>
      </c>
      <c r="F1" s="96" t="s">
        <v>6404</v>
      </c>
      <c r="G1" s="72" t="s">
        <v>6121</v>
      </c>
      <c r="H1" s="72" t="s">
        <v>6122</v>
      </c>
      <c r="I1" s="97" t="s">
        <v>6413</v>
      </c>
      <c r="J1" s="97" t="s">
        <v>6415</v>
      </c>
      <c r="K1" s="98" t="s">
        <v>6423</v>
      </c>
      <c r="L1" s="98" t="s">
        <v>6446</v>
      </c>
      <c r="M1" s="98" t="s">
        <v>6447</v>
      </c>
      <c r="N1" s="99" t="s">
        <v>6454</v>
      </c>
    </row>
    <row r="2" spans="1:15" hidden="1" x14ac:dyDescent="0.35">
      <c r="A2" s="3">
        <v>1</v>
      </c>
      <c r="B2" t="s">
        <v>5673</v>
      </c>
      <c r="C2" t="s">
        <v>6180</v>
      </c>
    </row>
    <row r="3" spans="1:15" hidden="1" x14ac:dyDescent="0.35">
      <c r="A3" s="3">
        <v>2</v>
      </c>
      <c r="B3" s="36" t="s">
        <v>5743</v>
      </c>
      <c r="C3" t="s">
        <v>6180</v>
      </c>
      <c r="D3" t="s">
        <v>6037</v>
      </c>
    </row>
    <row r="4" spans="1:15" hidden="1" x14ac:dyDescent="0.35">
      <c r="A4" s="3">
        <v>3</v>
      </c>
      <c r="B4" t="s">
        <v>5648</v>
      </c>
      <c r="C4" t="s">
        <v>6180</v>
      </c>
      <c r="E4" t="s">
        <v>6399</v>
      </c>
      <c r="H4">
        <v>1</v>
      </c>
    </row>
    <row r="5" spans="1:15" hidden="1" x14ac:dyDescent="0.35">
      <c r="A5" s="3">
        <v>6</v>
      </c>
      <c r="B5" s="33" t="s">
        <v>5568</v>
      </c>
      <c r="C5" t="s">
        <v>6180</v>
      </c>
      <c r="D5" t="s">
        <v>6396</v>
      </c>
      <c r="E5" t="s">
        <v>6398</v>
      </c>
      <c r="H5">
        <v>1</v>
      </c>
      <c r="K5" t="s">
        <v>6394</v>
      </c>
      <c r="L5" t="s">
        <v>6395</v>
      </c>
    </row>
    <row r="6" spans="1:15" hidden="1" x14ac:dyDescent="0.35">
      <c r="A6" s="3">
        <v>7</v>
      </c>
      <c r="B6" s="29" t="s">
        <v>5592</v>
      </c>
      <c r="C6" t="s">
        <v>6180</v>
      </c>
      <c r="D6" t="s">
        <v>6400</v>
      </c>
      <c r="E6" t="s">
        <v>6403</v>
      </c>
      <c r="H6">
        <v>1</v>
      </c>
    </row>
    <row r="7" spans="1:15" hidden="1" x14ac:dyDescent="0.35">
      <c r="A7" s="3">
        <v>8</v>
      </c>
      <c r="B7" s="29" t="s">
        <v>5597</v>
      </c>
      <c r="C7" t="s">
        <v>6180</v>
      </c>
      <c r="D7" t="s">
        <v>6402</v>
      </c>
      <c r="E7" t="s">
        <v>6401</v>
      </c>
      <c r="F7">
        <v>1</v>
      </c>
      <c r="H7">
        <v>1</v>
      </c>
    </row>
    <row r="8" spans="1:15" hidden="1" x14ac:dyDescent="0.35">
      <c r="A8" s="3">
        <v>11</v>
      </c>
      <c r="B8" t="s">
        <v>5658</v>
      </c>
      <c r="C8" t="s">
        <v>6180</v>
      </c>
      <c r="D8" t="s">
        <v>6406</v>
      </c>
      <c r="E8" t="s">
        <v>6405</v>
      </c>
      <c r="H8">
        <v>1</v>
      </c>
      <c r="O8" t="s">
        <v>6458</v>
      </c>
    </row>
    <row r="9" spans="1:15" hidden="1" x14ac:dyDescent="0.35">
      <c r="A9" s="3">
        <v>12</v>
      </c>
      <c r="B9" t="s">
        <v>5653</v>
      </c>
      <c r="C9" t="s">
        <v>6180</v>
      </c>
      <c r="D9" t="s">
        <v>6407</v>
      </c>
      <c r="E9" t="s">
        <v>6408</v>
      </c>
      <c r="H9">
        <v>1</v>
      </c>
      <c r="O9" t="s">
        <v>6458</v>
      </c>
    </row>
    <row r="10" spans="1:15" hidden="1" x14ac:dyDescent="0.35">
      <c r="A10" s="3">
        <v>13</v>
      </c>
      <c r="B10" t="s">
        <v>5608</v>
      </c>
      <c r="C10" t="s">
        <v>6180</v>
      </c>
      <c r="D10" t="s">
        <v>6409</v>
      </c>
      <c r="E10" t="s">
        <v>6410</v>
      </c>
      <c r="H10">
        <v>1</v>
      </c>
    </row>
    <row r="11" spans="1:15" hidden="1" x14ac:dyDescent="0.35">
      <c r="A11" s="3">
        <v>17</v>
      </c>
      <c r="B11" s="29" t="s">
        <v>5587</v>
      </c>
      <c r="C11" t="s">
        <v>6180</v>
      </c>
      <c r="D11" t="s">
        <v>6407</v>
      </c>
      <c r="E11" t="s">
        <v>6411</v>
      </c>
      <c r="H11">
        <v>1</v>
      </c>
      <c r="O11" t="s">
        <v>6459</v>
      </c>
    </row>
    <row r="12" spans="1:15" x14ac:dyDescent="0.35">
      <c r="A12" s="3">
        <v>18</v>
      </c>
      <c r="B12" t="s">
        <v>5678</v>
      </c>
      <c r="C12" t="s">
        <v>6180</v>
      </c>
      <c r="D12" t="s">
        <v>6414</v>
      </c>
      <c r="E12" t="s">
        <v>6412</v>
      </c>
      <c r="G12">
        <v>1</v>
      </c>
      <c r="H12">
        <v>1</v>
      </c>
      <c r="I12">
        <v>1</v>
      </c>
      <c r="J12">
        <v>1</v>
      </c>
      <c r="O12" t="s">
        <v>6459</v>
      </c>
    </row>
    <row r="13" spans="1:15" x14ac:dyDescent="0.35">
      <c r="A13" s="3">
        <v>19</v>
      </c>
      <c r="B13" t="s">
        <v>5613</v>
      </c>
      <c r="C13" t="s">
        <v>6180</v>
      </c>
      <c r="D13" t="s">
        <v>6407</v>
      </c>
      <c r="E13" t="s">
        <v>6416</v>
      </c>
      <c r="G13">
        <v>1</v>
      </c>
      <c r="H13" s="70">
        <v>1</v>
      </c>
      <c r="I13">
        <v>1</v>
      </c>
      <c r="J13">
        <v>1</v>
      </c>
    </row>
    <row r="14" spans="1:15" hidden="1" x14ac:dyDescent="0.35">
      <c r="A14" s="54">
        <v>20</v>
      </c>
      <c r="B14" s="63"/>
      <c r="C14" t="s">
        <v>6180</v>
      </c>
    </row>
    <row r="15" spans="1:15" x14ac:dyDescent="0.35">
      <c r="A15" s="3">
        <v>25</v>
      </c>
      <c r="B15" t="s">
        <v>5728</v>
      </c>
      <c r="C15" t="s">
        <v>6180</v>
      </c>
      <c r="E15" t="s">
        <v>6417</v>
      </c>
      <c r="G15">
        <v>1</v>
      </c>
      <c r="I15">
        <v>1</v>
      </c>
      <c r="J15">
        <v>1</v>
      </c>
      <c r="O15" t="s">
        <v>6458</v>
      </c>
    </row>
    <row r="16" spans="1:15" hidden="1" x14ac:dyDescent="0.35">
      <c r="A16" s="3">
        <v>27</v>
      </c>
      <c r="B16" t="s">
        <v>5708</v>
      </c>
      <c r="C16" t="s">
        <v>6180</v>
      </c>
      <c r="D16" t="s">
        <v>6418</v>
      </c>
      <c r="E16" t="s">
        <v>6419</v>
      </c>
      <c r="H16">
        <v>1</v>
      </c>
    </row>
    <row r="17" spans="1:15" hidden="1" x14ac:dyDescent="0.35">
      <c r="A17" s="3">
        <v>28</v>
      </c>
      <c r="B17" s="33" t="s">
        <v>5582</v>
      </c>
      <c r="C17" t="s">
        <v>6180</v>
      </c>
      <c r="D17" t="s">
        <v>6420</v>
      </c>
      <c r="E17" t="s">
        <v>6421</v>
      </c>
      <c r="H17">
        <v>1</v>
      </c>
      <c r="O17" t="s">
        <v>6458</v>
      </c>
    </row>
    <row r="18" spans="1:15" hidden="1" x14ac:dyDescent="0.35">
      <c r="A18" s="3">
        <v>29</v>
      </c>
      <c r="B18" t="s">
        <v>5713</v>
      </c>
      <c r="C18" t="s">
        <v>6180</v>
      </c>
      <c r="D18" t="s">
        <v>6422</v>
      </c>
      <c r="E18" t="s">
        <v>6403</v>
      </c>
      <c r="H18">
        <v>1</v>
      </c>
    </row>
    <row r="19" spans="1:15" hidden="1" x14ac:dyDescent="0.35">
      <c r="A19" s="3">
        <v>30</v>
      </c>
      <c r="B19" t="s">
        <v>5718</v>
      </c>
      <c r="C19" t="s">
        <v>6180</v>
      </c>
      <c r="D19" t="s">
        <v>6422</v>
      </c>
      <c r="E19" t="s">
        <v>6403</v>
      </c>
      <c r="H19">
        <v>1</v>
      </c>
    </row>
    <row r="20" spans="1:15" hidden="1" x14ac:dyDescent="0.35">
      <c r="A20" s="3">
        <v>31</v>
      </c>
      <c r="B20" t="s">
        <v>5733</v>
      </c>
      <c r="C20" t="s">
        <v>6180</v>
      </c>
      <c r="D20" t="s">
        <v>6425</v>
      </c>
      <c r="E20" t="s">
        <v>6424</v>
      </c>
      <c r="K20">
        <v>1</v>
      </c>
    </row>
    <row r="21" spans="1:15" hidden="1" x14ac:dyDescent="0.35">
      <c r="A21" s="3">
        <v>32</v>
      </c>
      <c r="B21" t="s">
        <v>5723</v>
      </c>
      <c r="C21" t="s">
        <v>6180</v>
      </c>
      <c r="D21" t="s">
        <v>6426</v>
      </c>
      <c r="E21" t="s">
        <v>6403</v>
      </c>
      <c r="H21">
        <v>1</v>
      </c>
    </row>
    <row r="22" spans="1:15" hidden="1" x14ac:dyDescent="0.35">
      <c r="A22" s="3">
        <v>33</v>
      </c>
      <c r="B22" t="s">
        <v>5766</v>
      </c>
      <c r="C22" t="s">
        <v>6180</v>
      </c>
      <c r="D22" t="s">
        <v>6428</v>
      </c>
      <c r="E22" t="s">
        <v>6427</v>
      </c>
      <c r="H22">
        <v>1</v>
      </c>
      <c r="O22" t="s">
        <v>6460</v>
      </c>
    </row>
    <row r="23" spans="1:15" x14ac:dyDescent="0.35">
      <c r="A23" s="3">
        <v>34</v>
      </c>
      <c r="B23" s="36" t="s">
        <v>5738</v>
      </c>
      <c r="C23" t="s">
        <v>6180</v>
      </c>
      <c r="D23" t="s">
        <v>6429</v>
      </c>
      <c r="E23" t="s">
        <v>6430</v>
      </c>
      <c r="H23">
        <v>1</v>
      </c>
      <c r="I23">
        <v>1</v>
      </c>
      <c r="J23">
        <v>1</v>
      </c>
      <c r="O23" t="s">
        <v>6458</v>
      </c>
    </row>
    <row r="24" spans="1:15" hidden="1" x14ac:dyDescent="0.35">
      <c r="A24" s="3">
        <v>36</v>
      </c>
      <c r="B24" s="36" t="s">
        <v>5758</v>
      </c>
      <c r="C24" t="s">
        <v>6180</v>
      </c>
      <c r="D24" t="s">
        <v>6407</v>
      </c>
      <c r="E24" t="s">
        <v>6431</v>
      </c>
      <c r="G24">
        <v>1</v>
      </c>
      <c r="M24" t="s">
        <v>6432</v>
      </c>
      <c r="O24" t="s">
        <v>6459</v>
      </c>
    </row>
    <row r="25" spans="1:15" hidden="1" x14ac:dyDescent="0.35">
      <c r="A25" s="3">
        <v>38</v>
      </c>
      <c r="B25" t="s">
        <v>5643</v>
      </c>
      <c r="C25" t="s">
        <v>6180</v>
      </c>
      <c r="D25" t="s">
        <v>6434</v>
      </c>
      <c r="E25" t="s">
        <v>6433</v>
      </c>
      <c r="G25">
        <v>1</v>
      </c>
    </row>
    <row r="26" spans="1:15" hidden="1" x14ac:dyDescent="0.35">
      <c r="A26" s="3">
        <v>39</v>
      </c>
      <c r="B26" t="s">
        <v>5618</v>
      </c>
      <c r="C26" t="s">
        <v>6180</v>
      </c>
      <c r="D26" t="s">
        <v>6434</v>
      </c>
      <c r="E26" t="s">
        <v>6435</v>
      </c>
      <c r="H26">
        <v>1</v>
      </c>
      <c r="O26" t="s">
        <v>6459</v>
      </c>
    </row>
    <row r="27" spans="1:15" x14ac:dyDescent="0.35">
      <c r="A27" s="3">
        <v>40</v>
      </c>
      <c r="B27" t="s">
        <v>5698</v>
      </c>
      <c r="C27" t="s">
        <v>6180</v>
      </c>
      <c r="E27" t="s">
        <v>6436</v>
      </c>
      <c r="F27">
        <v>1</v>
      </c>
      <c r="G27">
        <v>1</v>
      </c>
      <c r="I27">
        <v>1</v>
      </c>
      <c r="J27">
        <v>1</v>
      </c>
      <c r="O27" t="s">
        <v>6458</v>
      </c>
    </row>
    <row r="28" spans="1:15" hidden="1" x14ac:dyDescent="0.35">
      <c r="A28" s="26">
        <v>41</v>
      </c>
      <c r="B28" s="28"/>
      <c r="C28" t="s">
        <v>6180</v>
      </c>
    </row>
    <row r="29" spans="1:15" hidden="1" x14ac:dyDescent="0.35">
      <c r="A29" s="54">
        <v>42</v>
      </c>
      <c r="B29" s="61"/>
      <c r="C29" t="s">
        <v>6180</v>
      </c>
    </row>
    <row r="30" spans="1:15" hidden="1" x14ac:dyDescent="0.35">
      <c r="A30" s="3">
        <v>43</v>
      </c>
      <c r="B30" s="36" t="s">
        <v>5763</v>
      </c>
      <c r="C30" t="s">
        <v>6180</v>
      </c>
      <c r="D30" t="s">
        <v>6439</v>
      </c>
      <c r="E30" t="s">
        <v>6437</v>
      </c>
      <c r="G30">
        <v>1</v>
      </c>
      <c r="I30">
        <v>1</v>
      </c>
    </row>
    <row r="31" spans="1:15" hidden="1" x14ac:dyDescent="0.35">
      <c r="A31" s="3">
        <v>44</v>
      </c>
      <c r="B31" t="s">
        <v>5688</v>
      </c>
      <c r="C31" t="s">
        <v>6180</v>
      </c>
      <c r="D31" t="s">
        <v>6407</v>
      </c>
      <c r="E31" t="s">
        <v>6438</v>
      </c>
      <c r="H31">
        <v>1</v>
      </c>
      <c r="O31" t="s">
        <v>6458</v>
      </c>
    </row>
    <row r="32" spans="1:15" hidden="1" x14ac:dyDescent="0.35">
      <c r="A32" s="51">
        <v>45</v>
      </c>
      <c r="B32" s="71"/>
      <c r="C32" t="s">
        <v>6180</v>
      </c>
    </row>
    <row r="33" spans="1:15" hidden="1" x14ac:dyDescent="0.35">
      <c r="A33" s="3">
        <v>46</v>
      </c>
      <c r="B33" t="s">
        <v>5769</v>
      </c>
      <c r="C33" t="s">
        <v>6180</v>
      </c>
      <c r="D33" t="s">
        <v>6441</v>
      </c>
      <c r="E33" t="s">
        <v>6440</v>
      </c>
      <c r="H33">
        <v>1</v>
      </c>
      <c r="O33" t="s">
        <v>6459</v>
      </c>
    </row>
    <row r="34" spans="1:15" hidden="1" x14ac:dyDescent="0.35">
      <c r="A34" s="3">
        <v>48</v>
      </c>
      <c r="B34" t="s">
        <v>5623</v>
      </c>
      <c r="C34" t="s">
        <v>6180</v>
      </c>
      <c r="D34" t="s">
        <v>6442</v>
      </c>
      <c r="E34" t="s">
        <v>6403</v>
      </c>
      <c r="H34">
        <v>1</v>
      </c>
    </row>
    <row r="35" spans="1:15" x14ac:dyDescent="0.35">
      <c r="A35" s="3">
        <v>49</v>
      </c>
      <c r="B35" s="36" t="s">
        <v>5753</v>
      </c>
      <c r="C35" t="s">
        <v>6180</v>
      </c>
      <c r="D35" t="s">
        <v>6443</v>
      </c>
      <c r="E35" t="s">
        <v>6403</v>
      </c>
      <c r="G35">
        <v>1</v>
      </c>
      <c r="I35">
        <v>1</v>
      </c>
      <c r="J35">
        <v>1</v>
      </c>
    </row>
    <row r="36" spans="1:15" hidden="1" x14ac:dyDescent="0.35">
      <c r="A36" s="3">
        <v>50</v>
      </c>
      <c r="B36" s="36" t="s">
        <v>5748</v>
      </c>
      <c r="C36" t="s">
        <v>6180</v>
      </c>
      <c r="D36" t="s">
        <v>6444</v>
      </c>
      <c r="E36" t="s">
        <v>6444</v>
      </c>
      <c r="H36">
        <v>1</v>
      </c>
    </row>
    <row r="37" spans="1:15" hidden="1" x14ac:dyDescent="0.35">
      <c r="A37" s="38">
        <v>51</v>
      </c>
      <c r="B37" t="s">
        <v>5946</v>
      </c>
      <c r="C37" t="s">
        <v>6180</v>
      </c>
      <c r="D37" t="s">
        <v>6426</v>
      </c>
      <c r="E37" t="s">
        <v>6445</v>
      </c>
      <c r="H37">
        <v>1</v>
      </c>
      <c r="O37" t="s">
        <v>6458</v>
      </c>
    </row>
    <row r="38" spans="1:15" hidden="1" x14ac:dyDescent="0.35">
      <c r="A38" s="3">
        <v>52</v>
      </c>
      <c r="B38" t="s">
        <v>5628</v>
      </c>
      <c r="C38" t="s">
        <v>6180</v>
      </c>
      <c r="D38" t="s">
        <v>6037</v>
      </c>
      <c r="L38">
        <v>1</v>
      </c>
      <c r="M38">
        <v>1</v>
      </c>
    </row>
    <row r="39" spans="1:15" hidden="1" x14ac:dyDescent="0.35">
      <c r="A39" s="3">
        <v>54</v>
      </c>
      <c r="B39" t="s">
        <v>5633</v>
      </c>
      <c r="C39" t="s">
        <v>6180</v>
      </c>
      <c r="D39" t="s">
        <v>6449</v>
      </c>
      <c r="E39" t="s">
        <v>6448</v>
      </c>
      <c r="H39">
        <v>1</v>
      </c>
      <c r="O39" t="s">
        <v>6459</v>
      </c>
    </row>
    <row r="40" spans="1:15" hidden="1" x14ac:dyDescent="0.35">
      <c r="A40" s="3">
        <v>55</v>
      </c>
      <c r="B40" t="s">
        <v>5703</v>
      </c>
      <c r="C40" t="s">
        <v>6180</v>
      </c>
      <c r="D40" t="s">
        <v>5065</v>
      </c>
    </row>
    <row r="41" spans="1:15" hidden="1" x14ac:dyDescent="0.35">
      <c r="A41" s="26">
        <v>56</v>
      </c>
      <c r="B41" s="28"/>
      <c r="C41" t="s">
        <v>6180</v>
      </c>
    </row>
    <row r="42" spans="1:15" hidden="1" x14ac:dyDescent="0.35">
      <c r="A42" s="3">
        <v>57</v>
      </c>
      <c r="B42" s="33" t="s">
        <v>5575</v>
      </c>
      <c r="C42" t="s">
        <v>6180</v>
      </c>
      <c r="D42" t="s">
        <v>5065</v>
      </c>
    </row>
    <row r="43" spans="1:15" hidden="1" x14ac:dyDescent="0.35">
      <c r="A43" s="3">
        <v>59</v>
      </c>
      <c r="B43" t="s">
        <v>5603</v>
      </c>
      <c r="C43" t="s">
        <v>6180</v>
      </c>
      <c r="D43" t="s">
        <v>5065</v>
      </c>
    </row>
    <row r="44" spans="1:15" hidden="1" x14ac:dyDescent="0.35">
      <c r="A44" s="3">
        <v>60</v>
      </c>
      <c r="B44" t="s">
        <v>5683</v>
      </c>
      <c r="C44" t="s">
        <v>6180</v>
      </c>
      <c r="D44" t="s">
        <v>5065</v>
      </c>
    </row>
    <row r="45" spans="1:15" hidden="1" x14ac:dyDescent="0.35">
      <c r="A45" s="3">
        <v>66</v>
      </c>
      <c r="B45" t="s">
        <v>5693</v>
      </c>
      <c r="C45" t="s">
        <v>6180</v>
      </c>
      <c r="D45" t="s">
        <v>6429</v>
      </c>
      <c r="E45" t="s">
        <v>6450</v>
      </c>
      <c r="H45">
        <v>1</v>
      </c>
      <c r="O45" t="s">
        <v>6460</v>
      </c>
    </row>
    <row r="46" spans="1:15" x14ac:dyDescent="0.35">
      <c r="A46" s="3">
        <v>122</v>
      </c>
      <c r="B46" t="s">
        <v>5638</v>
      </c>
      <c r="C46" t="s">
        <v>6180</v>
      </c>
      <c r="D46" t="s">
        <v>6451</v>
      </c>
      <c r="E46" t="s">
        <v>6403</v>
      </c>
      <c r="G46">
        <v>1</v>
      </c>
      <c r="H46">
        <v>1</v>
      </c>
      <c r="I46">
        <v>1</v>
      </c>
      <c r="J46">
        <v>1</v>
      </c>
    </row>
    <row r="47" spans="1:15" hidden="1" x14ac:dyDescent="0.35">
      <c r="A47" s="3">
        <v>1161</v>
      </c>
      <c r="B47" t="s">
        <v>5663</v>
      </c>
      <c r="C47" t="s">
        <v>6180</v>
      </c>
      <c r="D47" t="s">
        <v>6434</v>
      </c>
      <c r="E47" t="s">
        <v>6452</v>
      </c>
      <c r="H47">
        <v>1</v>
      </c>
      <c r="O47" t="s">
        <v>6460</v>
      </c>
    </row>
    <row r="48" spans="1:15" hidden="1" x14ac:dyDescent="0.35">
      <c r="A48" s="3">
        <v>1254</v>
      </c>
      <c r="B48" t="s">
        <v>5668</v>
      </c>
      <c r="C48" t="s">
        <v>6180</v>
      </c>
      <c r="D48" t="s">
        <v>6453</v>
      </c>
      <c r="E48" t="s">
        <v>6431</v>
      </c>
      <c r="G48">
        <v>1</v>
      </c>
      <c r="O48" t="s">
        <v>6459</v>
      </c>
    </row>
    <row r="49" spans="1:15" hidden="1" x14ac:dyDescent="0.35">
      <c r="A49" s="3">
        <v>14</v>
      </c>
      <c r="B49" t="s">
        <v>5799</v>
      </c>
      <c r="C49" t="s">
        <v>6180</v>
      </c>
      <c r="D49" t="s">
        <v>6455</v>
      </c>
      <c r="E49" t="s">
        <v>6403</v>
      </c>
      <c r="N49">
        <v>1</v>
      </c>
    </row>
    <row r="50" spans="1:15" x14ac:dyDescent="0.35">
      <c r="A50" s="3">
        <v>15</v>
      </c>
      <c r="B50" t="s">
        <v>5804</v>
      </c>
      <c r="C50" t="s">
        <v>6180</v>
      </c>
      <c r="E50" t="s">
        <v>6403</v>
      </c>
      <c r="G50">
        <v>1</v>
      </c>
      <c r="I50">
        <v>1</v>
      </c>
      <c r="J50">
        <v>1</v>
      </c>
    </row>
    <row r="51" spans="1:15" hidden="1" x14ac:dyDescent="0.35">
      <c r="A51" s="3">
        <v>16</v>
      </c>
      <c r="B51" t="s">
        <v>5809</v>
      </c>
      <c r="C51" t="s">
        <v>6180</v>
      </c>
    </row>
    <row r="52" spans="1:15" hidden="1" x14ac:dyDescent="0.35">
      <c r="A52" s="26">
        <v>21</v>
      </c>
      <c r="B52" s="28"/>
      <c r="C52" t="s">
        <v>6180</v>
      </c>
    </row>
    <row r="53" spans="1:15" x14ac:dyDescent="0.35">
      <c r="A53" s="3">
        <v>23</v>
      </c>
      <c r="B53" t="s">
        <v>5814</v>
      </c>
      <c r="C53" t="s">
        <v>6180</v>
      </c>
      <c r="D53" t="s">
        <v>6456</v>
      </c>
      <c r="G53">
        <v>1</v>
      </c>
      <c r="I53">
        <v>1</v>
      </c>
      <c r="J53">
        <v>1</v>
      </c>
    </row>
    <row r="54" spans="1:15" hidden="1" x14ac:dyDescent="0.35">
      <c r="A54" s="3">
        <v>58</v>
      </c>
      <c r="B54" t="s">
        <v>5819</v>
      </c>
      <c r="C54" t="s">
        <v>6180</v>
      </c>
      <c r="D54" t="s">
        <v>6457</v>
      </c>
      <c r="E54" t="s">
        <v>6430</v>
      </c>
      <c r="H54">
        <v>1</v>
      </c>
      <c r="O54" t="s">
        <v>6458</v>
      </c>
    </row>
    <row r="55" spans="1:15" hidden="1" x14ac:dyDescent="0.35">
      <c r="A55" s="51">
        <v>62</v>
      </c>
      <c r="B55" s="52"/>
      <c r="C55" t="s">
        <v>6180</v>
      </c>
    </row>
    <row r="56" spans="1:15" hidden="1" x14ac:dyDescent="0.35">
      <c r="A56" s="51">
        <v>63</v>
      </c>
      <c r="B56" s="52"/>
      <c r="C56" t="s">
        <v>6180</v>
      </c>
    </row>
    <row r="57" spans="1:15" hidden="1" x14ac:dyDescent="0.35">
      <c r="A57" s="3">
        <v>165</v>
      </c>
      <c r="B57" t="s">
        <v>5828</v>
      </c>
      <c r="C57" t="s">
        <v>6180</v>
      </c>
    </row>
    <row r="58" spans="1:15" x14ac:dyDescent="0.35">
      <c r="A58" s="3">
        <v>182</v>
      </c>
      <c r="B58" t="s">
        <v>5833</v>
      </c>
      <c r="C58" t="s">
        <v>6180</v>
      </c>
      <c r="G58">
        <v>1</v>
      </c>
      <c r="I58">
        <v>1</v>
      </c>
      <c r="J58">
        <v>1</v>
      </c>
    </row>
    <row r="59" spans="1:15" hidden="1" x14ac:dyDescent="0.35">
      <c r="A59" s="3">
        <v>1058</v>
      </c>
      <c r="B59" t="s">
        <v>5838</v>
      </c>
      <c r="C59" t="s">
        <v>6180</v>
      </c>
    </row>
    <row r="60" spans="1:15" hidden="1" x14ac:dyDescent="0.35">
      <c r="A60" s="54">
        <v>1176</v>
      </c>
      <c r="B60" s="56"/>
      <c r="C60" t="s">
        <v>6180</v>
      </c>
    </row>
  </sheetData>
  <autoFilter ref="A1:O60" xr:uid="{DDAEC091-612F-45FC-B716-8CBB4B924ED3}">
    <filterColumn colId="9">
      <customFilters>
        <customFilter operator="notEqual" val=" "/>
      </customFilters>
    </filterColumn>
  </autoFilter>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DD563-5BF2-44DE-9CBD-C9A738CAD51D}">
  <dimension ref="A1:AI60"/>
  <sheetViews>
    <sheetView workbookViewId="0">
      <pane xSplit="2" ySplit="1" topLeftCell="C42" activePane="bottomRight" state="frozen"/>
      <selection pane="topRight" activeCell="C1" sqref="C1"/>
      <selection pane="bottomLeft" activeCell="A2" sqref="A2"/>
      <selection pane="bottomRight" activeCell="B42" sqref="B42"/>
    </sheetView>
  </sheetViews>
  <sheetFormatPr defaultRowHeight="14.5" x14ac:dyDescent="0.35"/>
  <cols>
    <col min="28" max="28" width="20.54296875" customWidth="1"/>
    <col min="32" max="32" width="16.7265625" customWidth="1"/>
    <col min="33" max="33" width="21.7265625" customWidth="1"/>
    <col min="35" max="35" width="15.453125" customWidth="1"/>
  </cols>
  <sheetData>
    <row r="1" spans="1:35" x14ac:dyDescent="0.35">
      <c r="A1" s="3" t="s">
        <v>24</v>
      </c>
      <c r="B1" s="33" t="s">
        <v>5564</v>
      </c>
      <c r="C1" s="33"/>
      <c r="D1" s="73" t="s">
        <v>6193</v>
      </c>
      <c r="E1" s="73" t="s">
        <v>5942</v>
      </c>
      <c r="F1" s="73" t="s">
        <v>6191</v>
      </c>
      <c r="G1" s="73" t="s">
        <v>6192</v>
      </c>
      <c r="H1" s="73" t="s">
        <v>6189</v>
      </c>
      <c r="I1" s="73" t="s">
        <v>6178</v>
      </c>
      <c r="J1" s="73" t="s">
        <v>6177</v>
      </c>
      <c r="K1" s="73" t="s">
        <v>6184</v>
      </c>
      <c r="L1" s="73" t="s">
        <v>6190</v>
      </c>
      <c r="M1" t="s">
        <v>6174</v>
      </c>
      <c r="N1" t="s">
        <v>6023</v>
      </c>
      <c r="O1" t="s">
        <v>6183</v>
      </c>
      <c r="P1" t="s">
        <v>6186</v>
      </c>
      <c r="Q1" t="s">
        <v>6187</v>
      </c>
      <c r="R1" t="s">
        <v>6179</v>
      </c>
      <c r="S1" t="s">
        <v>6185</v>
      </c>
      <c r="T1" t="s">
        <v>6176</v>
      </c>
      <c r="U1" t="s">
        <v>6175</v>
      </c>
      <c r="V1" t="s">
        <v>6188</v>
      </c>
      <c r="W1" t="s">
        <v>6181</v>
      </c>
      <c r="X1" t="s">
        <v>6182</v>
      </c>
      <c r="AF1" s="77" t="s">
        <v>6245</v>
      </c>
      <c r="AG1" s="77" t="s">
        <v>6246</v>
      </c>
      <c r="AH1" s="77" t="s">
        <v>6233</v>
      </c>
      <c r="AI1" s="77" t="s">
        <v>6247</v>
      </c>
    </row>
    <row r="2" spans="1:35" x14ac:dyDescent="0.35">
      <c r="A2" s="3">
        <v>1</v>
      </c>
      <c r="B2" t="s">
        <v>5674</v>
      </c>
      <c r="C2" t="s">
        <v>6180</v>
      </c>
      <c r="AF2" s="143" t="s">
        <v>6197</v>
      </c>
      <c r="AG2" s="76" t="s">
        <v>6187</v>
      </c>
      <c r="AH2" s="75">
        <v>22</v>
      </c>
      <c r="AI2" s="75" t="s">
        <v>6211</v>
      </c>
    </row>
    <row r="3" spans="1:35" x14ac:dyDescent="0.35">
      <c r="A3" s="3">
        <v>2</v>
      </c>
      <c r="B3" s="73" t="s">
        <v>5744</v>
      </c>
      <c r="C3" t="s">
        <v>6180</v>
      </c>
      <c r="E3" s="73"/>
      <c r="F3" s="73"/>
      <c r="G3" s="73"/>
      <c r="H3" s="73"/>
      <c r="I3" s="73"/>
      <c r="J3" s="73"/>
      <c r="K3" s="73"/>
      <c r="L3" s="73"/>
      <c r="M3">
        <v>1</v>
      </c>
      <c r="S3">
        <v>1</v>
      </c>
      <c r="U3">
        <v>1</v>
      </c>
      <c r="AF3" s="143"/>
      <c r="AG3" s="75" t="s">
        <v>6177</v>
      </c>
      <c r="AH3" s="75">
        <v>8</v>
      </c>
      <c r="AI3" s="75"/>
    </row>
    <row r="4" spans="1:35" x14ac:dyDescent="0.35">
      <c r="A4" s="3">
        <v>3</v>
      </c>
      <c r="B4" t="s">
        <v>5649</v>
      </c>
      <c r="C4" t="s">
        <v>6180</v>
      </c>
      <c r="P4">
        <v>1</v>
      </c>
      <c r="Q4">
        <v>1</v>
      </c>
      <c r="AB4" s="70" t="s">
        <v>6194</v>
      </c>
      <c r="AF4" s="143"/>
      <c r="AG4" s="75" t="s">
        <v>6188</v>
      </c>
      <c r="AH4" s="75">
        <v>6</v>
      </c>
      <c r="AI4" s="75"/>
    </row>
    <row r="5" spans="1:35" x14ac:dyDescent="0.35">
      <c r="A5" s="3">
        <v>6</v>
      </c>
      <c r="B5" s="73" t="s">
        <v>5569</v>
      </c>
      <c r="C5" t="s">
        <v>6180</v>
      </c>
      <c r="E5" s="73"/>
      <c r="F5" s="33"/>
      <c r="G5" s="33">
        <v>1</v>
      </c>
      <c r="H5" s="33"/>
      <c r="I5" s="33"/>
      <c r="J5" s="33">
        <v>1</v>
      </c>
      <c r="K5" s="33"/>
      <c r="L5" s="33"/>
      <c r="S5">
        <v>1</v>
      </c>
      <c r="T5">
        <v>1</v>
      </c>
      <c r="AB5" s="73" t="s">
        <v>6193</v>
      </c>
      <c r="AC5">
        <f>COUNTIFS(D:D,1)</f>
        <v>1</v>
      </c>
      <c r="AF5" s="143"/>
      <c r="AG5" s="75" t="s">
        <v>6185</v>
      </c>
      <c r="AH5" s="75">
        <v>6</v>
      </c>
      <c r="AI5" s="75" t="s">
        <v>6212</v>
      </c>
    </row>
    <row r="6" spans="1:35" x14ac:dyDescent="0.35">
      <c r="A6" s="3">
        <v>7</v>
      </c>
      <c r="B6" s="29" t="s">
        <v>5593</v>
      </c>
      <c r="C6" t="s">
        <v>6180</v>
      </c>
      <c r="E6" s="29">
        <v>1</v>
      </c>
      <c r="F6" s="29">
        <v>1</v>
      </c>
      <c r="G6" s="29"/>
      <c r="H6" s="29"/>
      <c r="I6" s="29">
        <v>1</v>
      </c>
      <c r="J6" s="29"/>
      <c r="K6" s="29"/>
      <c r="L6" s="29"/>
      <c r="AB6" s="73" t="s">
        <v>5942</v>
      </c>
      <c r="AC6">
        <f>COUNTIFS(E:E,1)</f>
        <v>15</v>
      </c>
      <c r="AF6" s="143"/>
      <c r="AG6" s="75" t="s">
        <v>6178</v>
      </c>
      <c r="AH6" s="75">
        <v>4</v>
      </c>
      <c r="AI6" s="75"/>
    </row>
    <row r="7" spans="1:35" x14ac:dyDescent="0.35">
      <c r="A7" s="3">
        <v>8</v>
      </c>
      <c r="B7" s="29" t="s">
        <v>5598</v>
      </c>
      <c r="C7" t="s">
        <v>6180</v>
      </c>
      <c r="E7" s="29"/>
      <c r="F7" s="29"/>
      <c r="G7" s="29"/>
      <c r="H7" s="29"/>
      <c r="I7" s="29"/>
      <c r="J7" s="29"/>
      <c r="K7" s="29"/>
      <c r="L7" s="29"/>
      <c r="R7">
        <v>1</v>
      </c>
      <c r="T7">
        <v>1</v>
      </c>
      <c r="AB7" s="73" t="s">
        <v>6191</v>
      </c>
      <c r="AC7">
        <f>COUNTIFS(F:F,1)</f>
        <v>6</v>
      </c>
      <c r="AF7" s="143"/>
      <c r="AG7" s="75" t="s">
        <v>6181</v>
      </c>
      <c r="AH7" s="75">
        <v>4</v>
      </c>
      <c r="AI7" s="75"/>
    </row>
    <row r="8" spans="1:35" x14ac:dyDescent="0.35">
      <c r="A8" s="3">
        <v>11</v>
      </c>
      <c r="B8" t="s">
        <v>5659</v>
      </c>
      <c r="C8" t="s">
        <v>6037</v>
      </c>
      <c r="W8">
        <v>1</v>
      </c>
      <c r="X8">
        <v>1</v>
      </c>
      <c r="AB8" s="73" t="s">
        <v>6192</v>
      </c>
      <c r="AC8">
        <f>COUNTIFS(G:G,1)</f>
        <v>1</v>
      </c>
      <c r="AF8" s="143"/>
      <c r="AG8" s="75" t="s">
        <v>6176</v>
      </c>
      <c r="AH8" s="75">
        <v>4</v>
      </c>
      <c r="AI8" s="75"/>
    </row>
    <row r="9" spans="1:35" x14ac:dyDescent="0.35">
      <c r="A9" s="3">
        <v>12</v>
      </c>
      <c r="B9" t="s">
        <v>5654</v>
      </c>
      <c r="C9" t="s">
        <v>6180</v>
      </c>
      <c r="I9">
        <v>1</v>
      </c>
      <c r="M9">
        <v>1</v>
      </c>
      <c r="O9">
        <v>1</v>
      </c>
      <c r="AB9" s="73" t="s">
        <v>6189</v>
      </c>
      <c r="AC9">
        <f>COUNTIFS(H:H,1)</f>
        <v>9</v>
      </c>
      <c r="AF9" s="143"/>
      <c r="AG9" s="75" t="s">
        <v>6186</v>
      </c>
      <c r="AH9" s="75">
        <v>4</v>
      </c>
      <c r="AI9" s="75"/>
    </row>
    <row r="10" spans="1:35" x14ac:dyDescent="0.35">
      <c r="A10" s="3">
        <v>13</v>
      </c>
      <c r="B10" t="s">
        <v>5609</v>
      </c>
      <c r="C10" t="s">
        <v>6180</v>
      </c>
      <c r="F10">
        <v>1</v>
      </c>
      <c r="K10">
        <v>1</v>
      </c>
      <c r="AB10" s="73" t="s">
        <v>6178</v>
      </c>
      <c r="AC10">
        <f>COUNTIFS(I:I,1)</f>
        <v>4</v>
      </c>
      <c r="AF10" s="143"/>
      <c r="AG10" s="75" t="s">
        <v>6190</v>
      </c>
      <c r="AH10" s="75">
        <v>3</v>
      </c>
      <c r="AI10" s="75"/>
    </row>
    <row r="11" spans="1:35" x14ac:dyDescent="0.35">
      <c r="A11" s="3">
        <v>17</v>
      </c>
      <c r="B11" s="29" t="s">
        <v>5588</v>
      </c>
      <c r="C11" t="s">
        <v>6180</v>
      </c>
      <c r="E11" s="29"/>
      <c r="F11" s="29"/>
      <c r="G11" s="29"/>
      <c r="H11" s="29"/>
      <c r="I11" s="29"/>
      <c r="J11" s="29"/>
      <c r="K11" s="29"/>
      <c r="L11" s="29"/>
      <c r="P11">
        <v>1</v>
      </c>
      <c r="AB11" s="73" t="s">
        <v>6177</v>
      </c>
      <c r="AC11">
        <f>COUNTIFS(J:J,1)</f>
        <v>8</v>
      </c>
      <c r="AF11" s="143"/>
      <c r="AG11" s="75" t="s">
        <v>6174</v>
      </c>
      <c r="AH11" s="75">
        <v>2</v>
      </c>
      <c r="AI11" s="75"/>
    </row>
    <row r="12" spans="1:35" x14ac:dyDescent="0.35">
      <c r="A12" s="3">
        <v>18</v>
      </c>
      <c r="B12" t="s">
        <v>5679</v>
      </c>
      <c r="C12" t="s">
        <v>6180</v>
      </c>
      <c r="S12">
        <v>1</v>
      </c>
      <c r="AB12" s="73" t="s">
        <v>6184</v>
      </c>
      <c r="AC12">
        <f>COUNTIFS(K:K,1)</f>
        <v>2</v>
      </c>
      <c r="AF12" s="143"/>
      <c r="AG12" s="76" t="s">
        <v>6184</v>
      </c>
      <c r="AH12" s="75">
        <v>2</v>
      </c>
      <c r="AI12" s="75"/>
    </row>
    <row r="13" spans="1:35" x14ac:dyDescent="0.35">
      <c r="A13" s="3">
        <v>19</v>
      </c>
      <c r="B13" t="s">
        <v>5614</v>
      </c>
      <c r="C13" t="s">
        <v>6180</v>
      </c>
      <c r="E13">
        <v>1</v>
      </c>
      <c r="O13">
        <v>1</v>
      </c>
      <c r="S13">
        <v>1</v>
      </c>
      <c r="AB13" s="73" t="s">
        <v>6190</v>
      </c>
      <c r="AC13">
        <f>COUNTIFS(L:L,1)</f>
        <v>3</v>
      </c>
      <c r="AF13" s="143"/>
      <c r="AG13" s="75" t="s">
        <v>6183</v>
      </c>
      <c r="AH13" s="75">
        <v>2</v>
      </c>
      <c r="AI13" s="75"/>
    </row>
    <row r="14" spans="1:35" x14ac:dyDescent="0.35">
      <c r="A14" s="54">
        <v>20</v>
      </c>
      <c r="B14" s="63"/>
      <c r="C14" t="s">
        <v>6180</v>
      </c>
      <c r="E14" s="63"/>
      <c r="F14" s="63"/>
      <c r="G14" s="63"/>
      <c r="H14" s="63"/>
      <c r="I14" s="63"/>
      <c r="J14" s="63"/>
      <c r="K14" s="63"/>
      <c r="L14" s="63"/>
      <c r="AB14" t="s">
        <v>6174</v>
      </c>
      <c r="AC14">
        <f>COUNTIFS(M:M,1)</f>
        <v>2</v>
      </c>
      <c r="AF14" s="143"/>
      <c r="AG14" s="75" t="s">
        <v>6182</v>
      </c>
      <c r="AH14" s="75">
        <v>2</v>
      </c>
      <c r="AI14" s="75"/>
    </row>
    <row r="15" spans="1:35" x14ac:dyDescent="0.35">
      <c r="A15" s="3">
        <v>25</v>
      </c>
      <c r="B15" t="s">
        <v>5729</v>
      </c>
      <c r="C15" t="s">
        <v>6180</v>
      </c>
      <c r="E15">
        <v>1</v>
      </c>
      <c r="AB15" t="s">
        <v>6023</v>
      </c>
      <c r="AC15">
        <f>COUNTIFS(N:N,1)</f>
        <v>7</v>
      </c>
      <c r="AF15" s="143"/>
      <c r="AG15" s="75" t="s">
        <v>6179</v>
      </c>
      <c r="AH15" s="75">
        <v>2</v>
      </c>
      <c r="AI15" s="75"/>
    </row>
    <row r="16" spans="1:35" x14ac:dyDescent="0.35">
      <c r="A16" s="3">
        <v>27</v>
      </c>
      <c r="B16" t="s">
        <v>5709</v>
      </c>
      <c r="C16" t="s">
        <v>6180</v>
      </c>
      <c r="J16">
        <v>1</v>
      </c>
      <c r="Q16">
        <v>1</v>
      </c>
      <c r="AB16" t="s">
        <v>6183</v>
      </c>
      <c r="AC16">
        <f>COUNTIFS(O:O,1)</f>
        <v>2</v>
      </c>
      <c r="AF16" s="143" t="s">
        <v>6195</v>
      </c>
      <c r="AG16" s="75" t="s">
        <v>5942</v>
      </c>
      <c r="AH16" s="75">
        <v>15</v>
      </c>
      <c r="AI16" s="75" t="s">
        <v>6204</v>
      </c>
    </row>
    <row r="17" spans="1:35" x14ac:dyDescent="0.35">
      <c r="A17" s="3">
        <v>28</v>
      </c>
      <c r="B17" s="33" t="s">
        <v>5583</v>
      </c>
      <c r="C17" t="s">
        <v>6180</v>
      </c>
      <c r="E17" s="33"/>
      <c r="F17" s="33">
        <v>1</v>
      </c>
      <c r="G17" s="33"/>
      <c r="H17" s="33"/>
      <c r="I17" s="33"/>
      <c r="J17" s="33"/>
      <c r="K17" s="33"/>
      <c r="L17" s="33"/>
      <c r="V17">
        <v>1</v>
      </c>
      <c r="AB17" t="s">
        <v>6186</v>
      </c>
      <c r="AC17">
        <f>COUNTIFS(P:P,1)</f>
        <v>4</v>
      </c>
      <c r="AF17" s="143"/>
      <c r="AG17" s="75" t="s">
        <v>6193</v>
      </c>
      <c r="AH17" s="75">
        <v>1</v>
      </c>
      <c r="AI17" s="79" t="s">
        <v>6248</v>
      </c>
    </row>
    <row r="18" spans="1:35" x14ac:dyDescent="0.35">
      <c r="A18" s="3">
        <v>29</v>
      </c>
      <c r="B18" t="s">
        <v>5714</v>
      </c>
      <c r="C18" t="s">
        <v>6180</v>
      </c>
      <c r="H18">
        <v>1</v>
      </c>
      <c r="Q18">
        <v>1</v>
      </c>
      <c r="V18">
        <v>1</v>
      </c>
      <c r="AB18" t="s">
        <v>6187</v>
      </c>
      <c r="AC18">
        <f>COUNTIFS(Q:Q,1)</f>
        <v>22</v>
      </c>
      <c r="AF18" s="143" t="s">
        <v>6198</v>
      </c>
      <c r="AG18" s="75" t="s">
        <v>6189</v>
      </c>
      <c r="AH18" s="75">
        <v>9</v>
      </c>
      <c r="AI18" s="79" t="s">
        <v>6251</v>
      </c>
    </row>
    <row r="19" spans="1:35" x14ac:dyDescent="0.35">
      <c r="A19" s="3">
        <v>30</v>
      </c>
      <c r="B19" t="s">
        <v>5719</v>
      </c>
      <c r="C19" t="s">
        <v>6180</v>
      </c>
      <c r="H19">
        <v>1</v>
      </c>
      <c r="N19">
        <v>1</v>
      </c>
      <c r="AB19" t="s">
        <v>6179</v>
      </c>
      <c r="AC19">
        <f>COUNTIFS(R:R,1)</f>
        <v>2</v>
      </c>
      <c r="AF19" s="143"/>
      <c r="AG19" s="75" t="s">
        <v>6191</v>
      </c>
      <c r="AH19" s="75">
        <v>6</v>
      </c>
      <c r="AI19" s="79" t="s">
        <v>6252</v>
      </c>
    </row>
    <row r="20" spans="1:35" x14ac:dyDescent="0.35">
      <c r="A20" s="3">
        <v>31</v>
      </c>
      <c r="B20" t="s">
        <v>5734</v>
      </c>
      <c r="C20" t="s">
        <v>6180</v>
      </c>
      <c r="E20">
        <v>1</v>
      </c>
      <c r="Q20">
        <v>1</v>
      </c>
      <c r="V20">
        <v>1</v>
      </c>
      <c r="AB20" t="s">
        <v>6185</v>
      </c>
      <c r="AC20">
        <f>COUNTIFS(S:S,1)</f>
        <v>6</v>
      </c>
      <c r="AF20" s="143"/>
      <c r="AG20" s="75" t="s">
        <v>6192</v>
      </c>
      <c r="AH20" s="75">
        <v>1</v>
      </c>
      <c r="AI20" s="79" t="s">
        <v>6253</v>
      </c>
    </row>
    <row r="21" spans="1:35" x14ac:dyDescent="0.35">
      <c r="A21" s="3">
        <v>32</v>
      </c>
      <c r="B21" t="s">
        <v>5724</v>
      </c>
      <c r="C21" t="s">
        <v>6180</v>
      </c>
      <c r="F21">
        <v>1</v>
      </c>
      <c r="J21">
        <v>1</v>
      </c>
      <c r="AB21" t="s">
        <v>6176</v>
      </c>
      <c r="AC21">
        <f>COUNTIFS(T:T,1)</f>
        <v>4</v>
      </c>
      <c r="AF21" s="143" t="s">
        <v>6199</v>
      </c>
      <c r="AG21" s="75" t="s">
        <v>6023</v>
      </c>
      <c r="AH21" s="75">
        <v>7</v>
      </c>
      <c r="AI21" s="79" t="s">
        <v>6249</v>
      </c>
    </row>
    <row r="22" spans="1:35" x14ac:dyDescent="0.35">
      <c r="A22" s="3">
        <v>33</v>
      </c>
      <c r="B22" t="s">
        <v>5767</v>
      </c>
      <c r="C22" t="s">
        <v>6180</v>
      </c>
      <c r="N22">
        <v>1</v>
      </c>
      <c r="Q22">
        <v>1</v>
      </c>
      <c r="AB22" t="s">
        <v>6175</v>
      </c>
      <c r="AC22">
        <f>COUNTIFS(U:U,1)</f>
        <v>6</v>
      </c>
      <c r="AF22" s="143"/>
      <c r="AG22" s="76" t="s">
        <v>6196</v>
      </c>
      <c r="AH22" s="75">
        <v>6</v>
      </c>
      <c r="AI22" s="80" t="s">
        <v>6250</v>
      </c>
    </row>
    <row r="23" spans="1:35" x14ac:dyDescent="0.35">
      <c r="A23" s="3">
        <v>34</v>
      </c>
      <c r="B23" s="36" t="s">
        <v>5739</v>
      </c>
      <c r="C23" t="s">
        <v>6180</v>
      </c>
      <c r="E23" s="36">
        <v>1</v>
      </c>
      <c r="F23" s="36"/>
      <c r="G23" s="36"/>
      <c r="H23" s="36"/>
      <c r="I23" s="36"/>
      <c r="J23" s="36"/>
      <c r="K23" s="36"/>
      <c r="L23" s="36"/>
      <c r="Q23">
        <v>1</v>
      </c>
      <c r="AB23" t="s">
        <v>6188</v>
      </c>
      <c r="AC23">
        <f>COUNTIFS(V:V,1)</f>
        <v>6</v>
      </c>
    </row>
    <row r="24" spans="1:35" x14ac:dyDescent="0.35">
      <c r="A24" s="3">
        <v>36</v>
      </c>
      <c r="B24" s="36" t="s">
        <v>5759</v>
      </c>
      <c r="C24" t="s">
        <v>6180</v>
      </c>
      <c r="E24" s="36"/>
      <c r="F24" s="36"/>
      <c r="G24" s="36"/>
      <c r="H24" s="36">
        <v>1</v>
      </c>
      <c r="I24" s="36"/>
      <c r="J24" s="36"/>
      <c r="K24" s="36"/>
      <c r="L24" s="36"/>
      <c r="N24">
        <v>1</v>
      </c>
      <c r="Q24">
        <v>1</v>
      </c>
      <c r="U24">
        <v>1</v>
      </c>
      <c r="AB24" t="s">
        <v>6181</v>
      </c>
      <c r="AC24">
        <f>COUNTIFS(W:W,1)</f>
        <v>4</v>
      </c>
    </row>
    <row r="25" spans="1:35" x14ac:dyDescent="0.35">
      <c r="A25" s="3">
        <v>38</v>
      </c>
      <c r="B25" t="s">
        <v>5644</v>
      </c>
      <c r="C25" t="s">
        <v>6180</v>
      </c>
      <c r="E25">
        <v>1</v>
      </c>
      <c r="N25">
        <v>1</v>
      </c>
      <c r="U25">
        <v>1</v>
      </c>
      <c r="W25">
        <v>1</v>
      </c>
      <c r="AB25" t="s">
        <v>6182</v>
      </c>
      <c r="AC25">
        <f>COUNTIFS(X:X,1)</f>
        <v>2</v>
      </c>
    </row>
    <row r="26" spans="1:35" x14ac:dyDescent="0.35">
      <c r="A26" s="3">
        <v>39</v>
      </c>
      <c r="B26" t="s">
        <v>5619</v>
      </c>
      <c r="C26" t="s">
        <v>6180</v>
      </c>
      <c r="E26">
        <v>1</v>
      </c>
      <c r="H26">
        <v>1</v>
      </c>
      <c r="N26">
        <v>1</v>
      </c>
      <c r="Q26">
        <v>1</v>
      </c>
    </row>
    <row r="27" spans="1:35" x14ac:dyDescent="0.35">
      <c r="A27" s="3">
        <v>40</v>
      </c>
      <c r="B27" t="s">
        <v>5699</v>
      </c>
      <c r="C27" t="s">
        <v>6180</v>
      </c>
      <c r="I27">
        <v>1</v>
      </c>
      <c r="T27">
        <v>1</v>
      </c>
      <c r="U27">
        <v>1</v>
      </c>
    </row>
    <row r="28" spans="1:35" x14ac:dyDescent="0.35">
      <c r="A28" s="26">
        <v>41</v>
      </c>
      <c r="B28" s="28"/>
      <c r="C28" s="28"/>
      <c r="D28" s="28"/>
      <c r="E28" s="28"/>
      <c r="F28" s="28"/>
      <c r="G28" s="28"/>
      <c r="H28" s="28"/>
      <c r="I28" s="28"/>
      <c r="J28" s="28"/>
      <c r="K28" s="28"/>
      <c r="L28" s="28"/>
    </row>
    <row r="29" spans="1:35" x14ac:dyDescent="0.35">
      <c r="A29" s="54">
        <v>42</v>
      </c>
      <c r="B29" s="61"/>
      <c r="C29" t="s">
        <v>6180</v>
      </c>
      <c r="E29" s="61"/>
      <c r="F29" s="61"/>
      <c r="G29" s="61"/>
      <c r="H29" s="61"/>
      <c r="I29" s="61"/>
      <c r="J29" s="61"/>
      <c r="K29" s="61"/>
      <c r="L29" s="61"/>
    </row>
    <row r="30" spans="1:35" x14ac:dyDescent="0.35">
      <c r="A30" s="3">
        <v>43</v>
      </c>
      <c r="B30" s="36" t="s">
        <v>5764</v>
      </c>
      <c r="C30" t="s">
        <v>6180</v>
      </c>
      <c r="E30" s="36"/>
      <c r="F30" s="36"/>
      <c r="G30" s="36"/>
      <c r="H30" s="36"/>
      <c r="I30" s="36"/>
      <c r="J30" s="36"/>
      <c r="K30" s="36"/>
      <c r="L30" s="36">
        <v>1</v>
      </c>
      <c r="N30">
        <v>1</v>
      </c>
    </row>
    <row r="31" spans="1:35" x14ac:dyDescent="0.35">
      <c r="A31" s="3">
        <v>44</v>
      </c>
      <c r="B31" t="s">
        <v>5689</v>
      </c>
      <c r="C31" t="s">
        <v>6180</v>
      </c>
      <c r="E31">
        <v>1</v>
      </c>
      <c r="Q31">
        <v>1</v>
      </c>
    </row>
    <row r="32" spans="1:35" x14ac:dyDescent="0.35">
      <c r="A32" s="51">
        <v>45</v>
      </c>
      <c r="B32" s="71"/>
      <c r="C32" t="s">
        <v>6180</v>
      </c>
      <c r="E32" s="71"/>
      <c r="F32" s="71"/>
      <c r="G32" s="71"/>
      <c r="H32" s="71"/>
      <c r="I32" s="71"/>
      <c r="J32" s="71"/>
      <c r="K32" s="71"/>
      <c r="L32" s="71"/>
    </row>
    <row r="33" spans="1:34" x14ac:dyDescent="0.35">
      <c r="A33" s="3">
        <v>46</v>
      </c>
      <c r="B33" t="s">
        <v>5795</v>
      </c>
      <c r="C33" t="s">
        <v>6180</v>
      </c>
      <c r="E33">
        <v>1</v>
      </c>
      <c r="F33">
        <v>1</v>
      </c>
    </row>
    <row r="34" spans="1:34" x14ac:dyDescent="0.35">
      <c r="A34" s="3">
        <v>48</v>
      </c>
      <c r="B34" t="s">
        <v>5624</v>
      </c>
      <c r="C34" t="s">
        <v>6180</v>
      </c>
      <c r="J34">
        <v>1</v>
      </c>
      <c r="Q34">
        <v>1</v>
      </c>
    </row>
    <row r="35" spans="1:34" x14ac:dyDescent="0.35">
      <c r="A35" s="3">
        <v>49</v>
      </c>
      <c r="B35" s="36" t="s">
        <v>5754</v>
      </c>
      <c r="C35" t="s">
        <v>6180</v>
      </c>
      <c r="E35" s="36"/>
      <c r="F35" s="36"/>
      <c r="G35" s="36"/>
      <c r="H35" s="36"/>
      <c r="I35" s="36"/>
      <c r="J35" s="36">
        <v>1</v>
      </c>
      <c r="K35" s="36"/>
      <c r="L35" s="36"/>
      <c r="P35">
        <v>1</v>
      </c>
    </row>
    <row r="36" spans="1:34" x14ac:dyDescent="0.35">
      <c r="A36" s="3">
        <v>50</v>
      </c>
      <c r="B36" s="36" t="s">
        <v>5749</v>
      </c>
      <c r="C36" t="s">
        <v>6180</v>
      </c>
      <c r="E36" s="36"/>
      <c r="F36" s="36"/>
      <c r="G36" s="36"/>
      <c r="H36" s="36"/>
      <c r="I36" s="36"/>
      <c r="J36" s="36">
        <v>1</v>
      </c>
      <c r="K36" s="36"/>
      <c r="L36" s="36"/>
      <c r="Q36">
        <v>1</v>
      </c>
    </row>
    <row r="37" spans="1:34" x14ac:dyDescent="0.35">
      <c r="A37" s="38">
        <v>51</v>
      </c>
      <c r="B37" t="s">
        <v>5947</v>
      </c>
      <c r="C37" t="s">
        <v>6180</v>
      </c>
      <c r="Q37">
        <v>1</v>
      </c>
      <c r="V37">
        <v>1</v>
      </c>
    </row>
    <row r="38" spans="1:34" x14ac:dyDescent="0.35">
      <c r="A38" s="3">
        <v>52</v>
      </c>
      <c r="B38" t="s">
        <v>5629</v>
      </c>
      <c r="C38" t="s">
        <v>6180</v>
      </c>
      <c r="E38">
        <v>1</v>
      </c>
      <c r="Q38">
        <v>1</v>
      </c>
      <c r="AG38" t="s">
        <v>6186</v>
      </c>
      <c r="AH38">
        <v>4</v>
      </c>
    </row>
    <row r="39" spans="1:34" x14ac:dyDescent="0.35">
      <c r="A39" s="3">
        <v>54</v>
      </c>
      <c r="B39" t="s">
        <v>5634</v>
      </c>
      <c r="C39" t="s">
        <v>6180</v>
      </c>
      <c r="Q39">
        <v>1</v>
      </c>
      <c r="S39">
        <v>1</v>
      </c>
      <c r="AG39" t="s">
        <v>6187</v>
      </c>
      <c r="AH39">
        <v>22</v>
      </c>
    </row>
    <row r="40" spans="1:34" x14ac:dyDescent="0.35">
      <c r="A40" s="3">
        <v>55</v>
      </c>
      <c r="B40" t="s">
        <v>5704</v>
      </c>
      <c r="C40" t="s">
        <v>6180</v>
      </c>
      <c r="H40">
        <v>1</v>
      </c>
      <c r="J40">
        <v>1</v>
      </c>
      <c r="Q40">
        <v>1</v>
      </c>
      <c r="AG40" t="s">
        <v>6185</v>
      </c>
      <c r="AH40">
        <v>6</v>
      </c>
    </row>
    <row r="41" spans="1:34" x14ac:dyDescent="0.35">
      <c r="A41" s="26">
        <v>56</v>
      </c>
      <c r="B41" s="28"/>
      <c r="C41" t="s">
        <v>6180</v>
      </c>
      <c r="E41" s="28"/>
      <c r="F41" s="28"/>
      <c r="G41" s="28"/>
      <c r="H41" s="28"/>
      <c r="I41" s="28"/>
      <c r="J41" s="28"/>
      <c r="K41" s="28"/>
      <c r="L41" s="28"/>
    </row>
    <row r="42" spans="1:34" x14ac:dyDescent="0.35">
      <c r="A42" s="3">
        <v>57</v>
      </c>
      <c r="B42" s="33" t="s">
        <v>5576</v>
      </c>
      <c r="C42" t="s">
        <v>6180</v>
      </c>
      <c r="D42">
        <v>1</v>
      </c>
      <c r="E42" s="33">
        <v>1</v>
      </c>
      <c r="F42" s="33"/>
      <c r="G42" s="33"/>
      <c r="H42" s="33"/>
      <c r="I42" s="33"/>
      <c r="J42" s="33"/>
      <c r="K42" s="33"/>
      <c r="L42" s="33">
        <v>1</v>
      </c>
      <c r="T42">
        <v>1</v>
      </c>
    </row>
    <row r="43" spans="1:34" x14ac:dyDescent="0.35">
      <c r="A43" s="3">
        <v>59</v>
      </c>
      <c r="B43" t="s">
        <v>5604</v>
      </c>
      <c r="C43" t="s">
        <v>6180</v>
      </c>
      <c r="I43">
        <v>1</v>
      </c>
      <c r="J43">
        <v>1</v>
      </c>
      <c r="S43">
        <v>1</v>
      </c>
    </row>
    <row r="44" spans="1:34" x14ac:dyDescent="0.35">
      <c r="A44" s="3">
        <v>60</v>
      </c>
      <c r="B44" t="s">
        <v>5684</v>
      </c>
      <c r="C44" t="s">
        <v>6180</v>
      </c>
      <c r="E44">
        <v>1</v>
      </c>
      <c r="Q44">
        <v>1</v>
      </c>
      <c r="V44">
        <v>1</v>
      </c>
    </row>
    <row r="45" spans="1:34" x14ac:dyDescent="0.35">
      <c r="A45" s="3">
        <v>66</v>
      </c>
      <c r="B45" t="s">
        <v>5694</v>
      </c>
      <c r="C45" t="s">
        <v>6180</v>
      </c>
      <c r="P45">
        <v>1</v>
      </c>
      <c r="Q45">
        <v>1</v>
      </c>
    </row>
    <row r="46" spans="1:34" x14ac:dyDescent="0.35">
      <c r="A46" s="3">
        <v>122</v>
      </c>
      <c r="B46" t="s">
        <v>5639</v>
      </c>
      <c r="C46" t="s">
        <v>6180</v>
      </c>
      <c r="Q46">
        <v>1</v>
      </c>
      <c r="V46">
        <v>1</v>
      </c>
      <c r="W46">
        <v>1</v>
      </c>
    </row>
    <row r="47" spans="1:34" x14ac:dyDescent="0.35">
      <c r="A47" s="3">
        <v>1161</v>
      </c>
      <c r="B47" t="s">
        <v>5664</v>
      </c>
      <c r="C47" t="s">
        <v>6180</v>
      </c>
      <c r="H47">
        <v>1</v>
      </c>
      <c r="Q47">
        <v>1</v>
      </c>
      <c r="U47">
        <v>1</v>
      </c>
    </row>
    <row r="48" spans="1:34" x14ac:dyDescent="0.35">
      <c r="A48" s="3">
        <v>1254</v>
      </c>
      <c r="B48" t="s">
        <v>5669</v>
      </c>
      <c r="C48" t="s">
        <v>6180</v>
      </c>
      <c r="H48">
        <v>1</v>
      </c>
      <c r="W48">
        <v>1</v>
      </c>
    </row>
    <row r="49" spans="1:24" x14ac:dyDescent="0.35">
      <c r="A49" s="3">
        <v>14</v>
      </c>
      <c r="B49" t="s">
        <v>5800</v>
      </c>
      <c r="C49" t="s">
        <v>6180</v>
      </c>
      <c r="E49">
        <v>1</v>
      </c>
    </row>
    <row r="50" spans="1:24" x14ac:dyDescent="0.35">
      <c r="A50" s="3">
        <v>15</v>
      </c>
      <c r="B50" t="s">
        <v>5805</v>
      </c>
      <c r="C50" t="s">
        <v>6180</v>
      </c>
      <c r="Q50">
        <v>1</v>
      </c>
      <c r="R50">
        <v>1</v>
      </c>
    </row>
    <row r="51" spans="1:24" x14ac:dyDescent="0.35">
      <c r="A51" s="3">
        <v>16</v>
      </c>
      <c r="B51" t="s">
        <v>5810</v>
      </c>
      <c r="C51" t="s">
        <v>6180</v>
      </c>
      <c r="H51">
        <v>1</v>
      </c>
      <c r="U51">
        <v>1</v>
      </c>
    </row>
    <row r="52" spans="1:24" x14ac:dyDescent="0.35">
      <c r="A52" s="26">
        <v>21</v>
      </c>
      <c r="B52" s="28"/>
      <c r="C52" t="s">
        <v>6180</v>
      </c>
      <c r="E52" s="28"/>
      <c r="F52" s="28"/>
      <c r="G52" s="28"/>
      <c r="H52" s="28"/>
      <c r="I52" s="28"/>
      <c r="J52" s="28"/>
      <c r="K52" s="28"/>
      <c r="L52" s="28"/>
    </row>
    <row r="53" spans="1:24" x14ac:dyDescent="0.35">
      <c r="A53" s="3">
        <v>23</v>
      </c>
      <c r="B53" t="s">
        <v>5815</v>
      </c>
      <c r="C53" t="s">
        <v>6180</v>
      </c>
      <c r="F53">
        <v>1</v>
      </c>
      <c r="X53">
        <v>1</v>
      </c>
    </row>
    <row r="54" spans="1:24" x14ac:dyDescent="0.35">
      <c r="A54" s="3">
        <v>58</v>
      </c>
      <c r="B54" t="s">
        <v>5820</v>
      </c>
      <c r="C54" t="s">
        <v>6180</v>
      </c>
      <c r="H54">
        <v>1</v>
      </c>
      <c r="N54">
        <v>1</v>
      </c>
      <c r="Q54">
        <v>1</v>
      </c>
    </row>
    <row r="55" spans="1:24" x14ac:dyDescent="0.35">
      <c r="A55" s="51">
        <v>62</v>
      </c>
      <c r="B55" s="52"/>
      <c r="C55" t="s">
        <v>6180</v>
      </c>
      <c r="E55" s="52"/>
      <c r="F55" s="52"/>
      <c r="G55" s="52"/>
      <c r="H55" s="52"/>
      <c r="I55" s="52"/>
      <c r="J55" s="52"/>
      <c r="K55" s="52"/>
      <c r="L55" s="52"/>
    </row>
    <row r="56" spans="1:24" x14ac:dyDescent="0.35">
      <c r="A56" s="51">
        <v>63</v>
      </c>
      <c r="B56" s="52"/>
      <c r="C56" t="s">
        <v>6180</v>
      </c>
      <c r="E56" s="52"/>
      <c r="F56" s="52"/>
      <c r="G56" s="52"/>
      <c r="H56" s="52"/>
      <c r="I56" s="52"/>
      <c r="J56" s="52"/>
      <c r="K56" s="52"/>
      <c r="L56" s="52"/>
    </row>
    <row r="57" spans="1:24" x14ac:dyDescent="0.35">
      <c r="A57" s="3">
        <v>165</v>
      </c>
      <c r="B57" t="s">
        <v>5829</v>
      </c>
      <c r="C57" t="s">
        <v>6180</v>
      </c>
      <c r="E57">
        <v>1</v>
      </c>
      <c r="K57">
        <v>1</v>
      </c>
      <c r="Q57">
        <v>1</v>
      </c>
    </row>
    <row r="58" spans="1:24" x14ac:dyDescent="0.35">
      <c r="A58" s="3">
        <v>182</v>
      </c>
      <c r="B58" t="s">
        <v>5834</v>
      </c>
      <c r="C58" t="s">
        <v>6180</v>
      </c>
      <c r="E58">
        <v>1</v>
      </c>
      <c r="L58">
        <v>1</v>
      </c>
    </row>
    <row r="59" spans="1:24" x14ac:dyDescent="0.35">
      <c r="A59" s="3">
        <v>1058</v>
      </c>
      <c r="B59" t="s">
        <v>5839</v>
      </c>
      <c r="C59" t="s">
        <v>6180</v>
      </c>
    </row>
    <row r="60" spans="1:24" x14ac:dyDescent="0.35">
      <c r="A60" s="54">
        <v>1176</v>
      </c>
      <c r="B60" s="56"/>
      <c r="C60" t="s">
        <v>6180</v>
      </c>
      <c r="E60" s="56"/>
      <c r="F60" s="56"/>
      <c r="G60" s="56"/>
      <c r="H60" s="56"/>
      <c r="I60" s="56"/>
      <c r="J60" s="56"/>
      <c r="K60" s="56"/>
      <c r="L60" s="56"/>
    </row>
  </sheetData>
  <mergeCells count="4">
    <mergeCell ref="AF21:AF22"/>
    <mergeCell ref="AF18:AF20"/>
    <mergeCell ref="AF16:AF17"/>
    <mergeCell ref="AF2:AF15"/>
  </mergeCells>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BBD1F-2C2E-4D8A-9B6B-AC4B5BDCC81D}">
  <dimension ref="A1:AT60"/>
  <sheetViews>
    <sheetView workbookViewId="0">
      <pane xSplit="2" ySplit="1" topLeftCell="C2" activePane="bottomRight" state="frozen"/>
      <selection pane="topRight" activeCell="C1" sqref="C1"/>
      <selection pane="bottomLeft" activeCell="A2" sqref="A2"/>
      <selection pane="bottomRight" sqref="A1:A1048576"/>
    </sheetView>
  </sheetViews>
  <sheetFormatPr defaultRowHeight="14.5" x14ac:dyDescent="0.35"/>
  <cols>
    <col min="39" max="39" width="20.453125" customWidth="1"/>
    <col min="45" max="45" width="22.1796875" customWidth="1"/>
  </cols>
  <sheetData>
    <row r="1" spans="1:46" x14ac:dyDescent="0.35">
      <c r="A1" s="3" t="s">
        <v>24</v>
      </c>
      <c r="B1" s="33" t="s">
        <v>5565</v>
      </c>
      <c r="D1" s="73" t="s">
        <v>6204</v>
      </c>
      <c r="E1" s="74" t="s">
        <v>6226</v>
      </c>
      <c r="F1" s="74" t="s">
        <v>6227</v>
      </c>
      <c r="G1" s="74" t="s">
        <v>6216</v>
      </c>
      <c r="H1" s="73" t="s">
        <v>6201</v>
      </c>
      <c r="I1" s="73" t="s">
        <v>6200</v>
      </c>
      <c r="J1" s="73" t="s">
        <v>6202</v>
      </c>
      <c r="K1" s="73" t="s">
        <v>6203</v>
      </c>
      <c r="L1" s="74" t="s">
        <v>6208</v>
      </c>
      <c r="M1" s="74" t="s">
        <v>6210</v>
      </c>
      <c r="N1" s="74" t="s">
        <v>6213</v>
      </c>
      <c r="O1" s="74" t="s">
        <v>6231</v>
      </c>
      <c r="P1" s="73" t="s">
        <v>6207</v>
      </c>
      <c r="Q1" s="74" t="s">
        <v>6223</v>
      </c>
      <c r="R1" s="74" t="s">
        <v>6212</v>
      </c>
      <c r="S1" s="74" t="s">
        <v>6222</v>
      </c>
      <c r="T1" s="74" t="s">
        <v>6221</v>
      </c>
      <c r="U1" s="74" t="s">
        <v>6219</v>
      </c>
      <c r="V1" s="74" t="s">
        <v>6220</v>
      </c>
      <c r="W1" s="74" t="s">
        <v>6211</v>
      </c>
      <c r="X1" s="74" t="s">
        <v>6225</v>
      </c>
      <c r="Y1" s="74" t="s">
        <v>6214</v>
      </c>
      <c r="Z1" s="73" t="s">
        <v>6205</v>
      </c>
      <c r="AA1" s="73" t="s">
        <v>6206</v>
      </c>
      <c r="AB1" s="74" t="s">
        <v>6209</v>
      </c>
      <c r="AC1" s="74" t="s">
        <v>6215</v>
      </c>
      <c r="AD1" s="74" t="s">
        <v>6053</v>
      </c>
      <c r="AE1" s="74" t="s">
        <v>6217</v>
      </c>
      <c r="AF1" s="74" t="s">
        <v>6218</v>
      </c>
      <c r="AG1" s="74" t="s">
        <v>6117</v>
      </c>
      <c r="AH1" t="s">
        <v>6224</v>
      </c>
      <c r="AI1" t="s">
        <v>6228</v>
      </c>
      <c r="AJ1" t="s">
        <v>6229</v>
      </c>
      <c r="AK1" t="s">
        <v>6230</v>
      </c>
    </row>
    <row r="2" spans="1:46" x14ac:dyDescent="0.35">
      <c r="A2" s="3">
        <v>1</v>
      </c>
      <c r="B2" t="s">
        <v>5675</v>
      </c>
      <c r="C2" s="73" t="s">
        <v>6180</v>
      </c>
    </row>
    <row r="3" spans="1:46" x14ac:dyDescent="0.35">
      <c r="A3" s="3">
        <v>2</v>
      </c>
      <c r="B3" s="36" t="s">
        <v>5745</v>
      </c>
      <c r="C3" s="73" t="s">
        <v>6180</v>
      </c>
      <c r="D3">
        <v>1</v>
      </c>
      <c r="H3">
        <v>1</v>
      </c>
    </row>
    <row r="4" spans="1:46" x14ac:dyDescent="0.35">
      <c r="A4" s="3">
        <v>3</v>
      </c>
      <c r="B4" t="s">
        <v>5650</v>
      </c>
      <c r="C4" s="73" t="s">
        <v>6180</v>
      </c>
      <c r="I4">
        <v>1</v>
      </c>
      <c r="J4">
        <v>1</v>
      </c>
      <c r="T4">
        <v>1</v>
      </c>
    </row>
    <row r="5" spans="1:46" x14ac:dyDescent="0.35">
      <c r="A5" s="3">
        <v>6</v>
      </c>
      <c r="B5" s="33" t="s">
        <v>5570</v>
      </c>
      <c r="C5" s="73" t="s">
        <v>6180</v>
      </c>
      <c r="D5">
        <v>1</v>
      </c>
      <c r="K5">
        <v>1</v>
      </c>
      <c r="U5">
        <v>1</v>
      </c>
      <c r="AM5" s="70" t="s">
        <v>6232</v>
      </c>
      <c r="AN5" s="70" t="s">
        <v>6233</v>
      </c>
      <c r="AS5" s="70" t="s">
        <v>6232</v>
      </c>
      <c r="AT5" s="70" t="s">
        <v>6233</v>
      </c>
    </row>
    <row r="6" spans="1:46" x14ac:dyDescent="0.35">
      <c r="A6" s="3">
        <v>7</v>
      </c>
      <c r="B6" s="29" t="s">
        <v>5594</v>
      </c>
      <c r="C6" s="73" t="s">
        <v>6180</v>
      </c>
      <c r="J6">
        <v>1</v>
      </c>
      <c r="S6">
        <v>1</v>
      </c>
      <c r="Z6">
        <v>1</v>
      </c>
      <c r="AA6">
        <v>1</v>
      </c>
      <c r="AL6" s="74"/>
      <c r="AM6" s="73" t="s">
        <v>6204</v>
      </c>
      <c r="AN6">
        <f>COUNTIFS(D:D,1)</f>
        <v>21</v>
      </c>
      <c r="AR6" s="74" t="s">
        <v>6195</v>
      </c>
      <c r="AS6" t="s">
        <v>6204</v>
      </c>
      <c r="AT6">
        <v>21</v>
      </c>
    </row>
    <row r="7" spans="1:46" x14ac:dyDescent="0.35">
      <c r="A7" s="3">
        <v>8</v>
      </c>
      <c r="B7" s="29" t="s">
        <v>5599</v>
      </c>
      <c r="C7" s="73" t="s">
        <v>6180</v>
      </c>
      <c r="H7">
        <v>1</v>
      </c>
      <c r="L7">
        <v>1</v>
      </c>
      <c r="P7">
        <v>1</v>
      </c>
      <c r="AL7" s="74"/>
      <c r="AM7" s="74" t="s">
        <v>6226</v>
      </c>
      <c r="AN7">
        <f>COUNTIFS(E:E,1)</f>
        <v>1</v>
      </c>
      <c r="AS7" t="s">
        <v>6226</v>
      </c>
      <c r="AT7">
        <v>1</v>
      </c>
    </row>
    <row r="8" spans="1:46" x14ac:dyDescent="0.35">
      <c r="A8" s="3">
        <v>11</v>
      </c>
      <c r="B8" t="s">
        <v>5660</v>
      </c>
      <c r="C8" s="73" t="s">
        <v>6180</v>
      </c>
      <c r="H8">
        <v>1</v>
      </c>
      <c r="L8">
        <v>1</v>
      </c>
      <c r="AB8">
        <v>1</v>
      </c>
      <c r="AL8" s="74"/>
      <c r="AM8" s="74" t="s">
        <v>6227</v>
      </c>
      <c r="AN8">
        <f>COUNTIFS(F:F,1)</f>
        <v>1</v>
      </c>
      <c r="AS8" t="s">
        <v>6227</v>
      </c>
      <c r="AT8">
        <v>1</v>
      </c>
    </row>
    <row r="9" spans="1:46" x14ac:dyDescent="0.35">
      <c r="A9" s="3">
        <v>12</v>
      </c>
      <c r="B9" t="s">
        <v>5655</v>
      </c>
      <c r="C9" s="73" t="s">
        <v>6180</v>
      </c>
      <c r="J9">
        <v>1</v>
      </c>
      <c r="M9">
        <v>1</v>
      </c>
      <c r="AL9" s="74"/>
      <c r="AM9" s="74" t="s">
        <v>6216</v>
      </c>
      <c r="AN9">
        <f>COUNTIFS(G:G,1)</f>
        <v>1</v>
      </c>
      <c r="AS9" t="s">
        <v>6216</v>
      </c>
      <c r="AT9">
        <v>1</v>
      </c>
    </row>
    <row r="10" spans="1:46" x14ac:dyDescent="0.35">
      <c r="A10" s="3">
        <v>13</v>
      </c>
      <c r="B10" t="s">
        <v>5610</v>
      </c>
      <c r="C10" s="73" t="s">
        <v>6180</v>
      </c>
      <c r="D10">
        <v>1</v>
      </c>
      <c r="W10">
        <v>1</v>
      </c>
      <c r="AL10" s="74"/>
      <c r="AM10" s="73" t="s">
        <v>6201</v>
      </c>
      <c r="AN10">
        <f>COUNTIFS(H:H,1)</f>
        <v>11</v>
      </c>
    </row>
    <row r="11" spans="1:46" x14ac:dyDescent="0.35">
      <c r="A11" s="3">
        <v>17</v>
      </c>
      <c r="B11" s="29" t="s">
        <v>5589</v>
      </c>
      <c r="C11" s="73" t="s">
        <v>6180</v>
      </c>
      <c r="H11">
        <v>1</v>
      </c>
      <c r="S11">
        <v>1</v>
      </c>
      <c r="T11">
        <v>1</v>
      </c>
      <c r="U11">
        <v>1</v>
      </c>
      <c r="AL11" s="74"/>
      <c r="AM11" s="73" t="s">
        <v>6200</v>
      </c>
      <c r="AN11">
        <f>COUNTIFS(I:I,1)</f>
        <v>2</v>
      </c>
    </row>
    <row r="12" spans="1:46" x14ac:dyDescent="0.35">
      <c r="A12" s="3">
        <v>18</v>
      </c>
      <c r="B12" t="s">
        <v>5680</v>
      </c>
      <c r="C12" s="73" t="s">
        <v>6180</v>
      </c>
      <c r="N12">
        <v>1</v>
      </c>
      <c r="R12">
        <v>1</v>
      </c>
      <c r="AL12" s="74"/>
      <c r="AM12" s="73" t="s">
        <v>6202</v>
      </c>
      <c r="AN12">
        <f>COUNTIFS(J:J,1)</f>
        <v>8</v>
      </c>
      <c r="AR12" s="74" t="s">
        <v>6235</v>
      </c>
      <c r="AS12" t="s">
        <v>6201</v>
      </c>
      <c r="AT12">
        <v>11</v>
      </c>
    </row>
    <row r="13" spans="1:46" x14ac:dyDescent="0.35">
      <c r="A13" s="3">
        <v>19</v>
      </c>
      <c r="B13" t="s">
        <v>5615</v>
      </c>
      <c r="C13" s="73" t="s">
        <v>6180</v>
      </c>
      <c r="D13">
        <v>1</v>
      </c>
      <c r="K13">
        <v>1</v>
      </c>
      <c r="U13">
        <v>1</v>
      </c>
      <c r="Y13">
        <v>1</v>
      </c>
      <c r="AL13" s="74"/>
      <c r="AM13" s="73" t="s">
        <v>6203</v>
      </c>
      <c r="AN13">
        <f>COUNTIFS(K:K,1)</f>
        <v>8</v>
      </c>
      <c r="AS13" t="s">
        <v>6200</v>
      </c>
      <c r="AT13">
        <v>2</v>
      </c>
    </row>
    <row r="14" spans="1:46" x14ac:dyDescent="0.35">
      <c r="A14" s="54">
        <v>20</v>
      </c>
      <c r="B14" s="63"/>
      <c r="C14" s="73" t="s">
        <v>6180</v>
      </c>
      <c r="AM14" s="74" t="s">
        <v>6208</v>
      </c>
      <c r="AN14">
        <f>COUNTIFS(L:L,1)</f>
        <v>11</v>
      </c>
      <c r="AS14" s="74" t="s">
        <v>6202</v>
      </c>
      <c r="AT14">
        <v>8</v>
      </c>
    </row>
    <row r="15" spans="1:46" x14ac:dyDescent="0.35">
      <c r="A15" s="3">
        <v>25</v>
      </c>
      <c r="B15" t="s">
        <v>5730</v>
      </c>
      <c r="C15" s="73" t="s">
        <v>6180</v>
      </c>
      <c r="D15">
        <v>1</v>
      </c>
      <c r="S15">
        <v>1</v>
      </c>
      <c r="T15">
        <v>1</v>
      </c>
      <c r="AM15" s="74" t="s">
        <v>6210</v>
      </c>
      <c r="AN15">
        <f>COUNTIFS(M:M,1)</f>
        <v>1</v>
      </c>
      <c r="AS15" t="s">
        <v>6203</v>
      </c>
      <c r="AT15">
        <v>8</v>
      </c>
    </row>
    <row r="16" spans="1:46" x14ac:dyDescent="0.35">
      <c r="A16" s="3">
        <v>27</v>
      </c>
      <c r="B16" t="s">
        <v>5710</v>
      </c>
      <c r="C16" s="73" t="s">
        <v>6180</v>
      </c>
      <c r="L16">
        <v>1</v>
      </c>
      <c r="AM16" s="74" t="s">
        <v>6213</v>
      </c>
      <c r="AN16">
        <f>COUNTIFS(N:N,1)</f>
        <v>1</v>
      </c>
      <c r="AS16" t="s">
        <v>6208</v>
      </c>
      <c r="AT16">
        <v>11</v>
      </c>
    </row>
    <row r="17" spans="1:46" x14ac:dyDescent="0.35">
      <c r="A17" s="3">
        <v>28</v>
      </c>
      <c r="B17" s="33" t="s">
        <v>5584</v>
      </c>
      <c r="C17" s="73" t="s">
        <v>6180</v>
      </c>
      <c r="U17">
        <v>1</v>
      </c>
      <c r="AM17" s="74" t="s">
        <v>6231</v>
      </c>
      <c r="AN17">
        <f>COUNTIFS(O:O,1)</f>
        <v>1</v>
      </c>
      <c r="AS17" t="s">
        <v>6210</v>
      </c>
      <c r="AT17">
        <v>1</v>
      </c>
    </row>
    <row r="18" spans="1:46" x14ac:dyDescent="0.35">
      <c r="A18" s="3">
        <v>29</v>
      </c>
      <c r="B18" t="s">
        <v>5715</v>
      </c>
      <c r="C18" s="73" t="s">
        <v>6180</v>
      </c>
      <c r="D18">
        <v>1</v>
      </c>
      <c r="AM18" s="73" t="s">
        <v>6207</v>
      </c>
      <c r="AN18">
        <f>COUNTIFS(P:P,1)</f>
        <v>1</v>
      </c>
      <c r="AS18" t="s">
        <v>6213</v>
      </c>
      <c r="AT18">
        <v>1</v>
      </c>
    </row>
    <row r="19" spans="1:46" x14ac:dyDescent="0.35">
      <c r="A19" s="3">
        <v>30</v>
      </c>
      <c r="B19" t="s">
        <v>5720</v>
      </c>
      <c r="C19" s="73" t="s">
        <v>6180</v>
      </c>
      <c r="D19">
        <v>1</v>
      </c>
      <c r="K19">
        <v>1</v>
      </c>
      <c r="AC19">
        <v>1</v>
      </c>
      <c r="AM19" s="74" t="s">
        <v>6223</v>
      </c>
      <c r="AN19">
        <f>COUNTIFS(Q:Q,1)</f>
        <v>1</v>
      </c>
    </row>
    <row r="20" spans="1:46" x14ac:dyDescent="0.35">
      <c r="A20" s="3">
        <v>31</v>
      </c>
      <c r="B20" t="s">
        <v>5735</v>
      </c>
      <c r="C20" s="73" t="s">
        <v>6180</v>
      </c>
      <c r="D20">
        <v>1</v>
      </c>
      <c r="U20">
        <v>1</v>
      </c>
      <c r="AM20" s="74" t="s">
        <v>6212</v>
      </c>
      <c r="AN20">
        <f>COUNTIFS(R:R,1)</f>
        <v>1</v>
      </c>
    </row>
    <row r="21" spans="1:46" x14ac:dyDescent="0.35">
      <c r="A21" s="3">
        <v>32</v>
      </c>
      <c r="B21" t="s">
        <v>5725</v>
      </c>
      <c r="C21" s="73" t="s">
        <v>6180</v>
      </c>
      <c r="D21">
        <v>1</v>
      </c>
      <c r="J21">
        <v>1</v>
      </c>
      <c r="L21">
        <v>1</v>
      </c>
      <c r="AM21" s="74" t="s">
        <v>6222</v>
      </c>
      <c r="AN21">
        <f>COUNTIFS(S:S,1)</f>
        <v>6</v>
      </c>
      <c r="AR21" s="74" t="s">
        <v>6197</v>
      </c>
      <c r="AS21" t="s">
        <v>6231</v>
      </c>
      <c r="AT21">
        <v>1</v>
      </c>
    </row>
    <row r="22" spans="1:46" x14ac:dyDescent="0.35">
      <c r="A22" s="3">
        <v>33</v>
      </c>
      <c r="B22" t="s">
        <v>5768</v>
      </c>
      <c r="C22" s="73" t="s">
        <v>6180</v>
      </c>
      <c r="D22">
        <v>1</v>
      </c>
      <c r="AD22">
        <v>1</v>
      </c>
      <c r="AM22" s="74" t="s">
        <v>6221</v>
      </c>
      <c r="AN22">
        <f>COUNTIFS(T:T,1)</f>
        <v>4</v>
      </c>
      <c r="AS22" t="s">
        <v>6207</v>
      </c>
      <c r="AT22">
        <v>1</v>
      </c>
    </row>
    <row r="23" spans="1:46" x14ac:dyDescent="0.35">
      <c r="A23" s="3">
        <v>34</v>
      </c>
      <c r="B23" s="36" t="s">
        <v>5740</v>
      </c>
      <c r="C23" s="73" t="s">
        <v>6180</v>
      </c>
      <c r="D23">
        <v>1</v>
      </c>
      <c r="G23">
        <v>1</v>
      </c>
      <c r="J23">
        <v>1</v>
      </c>
      <c r="AM23" s="74" t="s">
        <v>6219</v>
      </c>
      <c r="AN23">
        <f>COUNTIFS(U:U,1)</f>
        <v>12</v>
      </c>
      <c r="AS23" t="s">
        <v>6223</v>
      </c>
      <c r="AT23">
        <v>1</v>
      </c>
    </row>
    <row r="24" spans="1:46" x14ac:dyDescent="0.35">
      <c r="A24" s="3">
        <v>36</v>
      </c>
      <c r="B24" s="36" t="s">
        <v>5760</v>
      </c>
      <c r="C24" s="73" t="s">
        <v>6180</v>
      </c>
      <c r="H24">
        <v>1</v>
      </c>
      <c r="L24">
        <v>1</v>
      </c>
      <c r="U24">
        <v>1</v>
      </c>
      <c r="AM24" s="74" t="s">
        <v>6220</v>
      </c>
      <c r="AN24">
        <f>COUNTIFS(V:V,1)</f>
        <v>2</v>
      </c>
      <c r="AS24" t="s">
        <v>6212</v>
      </c>
      <c r="AT24">
        <v>1</v>
      </c>
    </row>
    <row r="25" spans="1:46" x14ac:dyDescent="0.35">
      <c r="A25" s="3">
        <v>38</v>
      </c>
      <c r="B25" t="s">
        <v>5645</v>
      </c>
      <c r="C25" s="73" t="s">
        <v>6180</v>
      </c>
      <c r="H25">
        <v>1</v>
      </c>
      <c r="J25">
        <v>1</v>
      </c>
      <c r="S25">
        <v>1</v>
      </c>
      <c r="W25">
        <v>1</v>
      </c>
      <c r="AE25">
        <v>1</v>
      </c>
      <c r="AM25" s="74" t="s">
        <v>6211</v>
      </c>
      <c r="AN25">
        <f>COUNTIFS(W:W,1)</f>
        <v>6</v>
      </c>
      <c r="AS25" t="s">
        <v>6225</v>
      </c>
      <c r="AT25">
        <v>1</v>
      </c>
    </row>
    <row r="26" spans="1:46" x14ac:dyDescent="0.35">
      <c r="A26" s="3">
        <v>39</v>
      </c>
      <c r="B26" t="s">
        <v>5620</v>
      </c>
      <c r="C26" s="73" t="s">
        <v>6180</v>
      </c>
      <c r="U26">
        <v>1</v>
      </c>
      <c r="AF26">
        <v>1</v>
      </c>
      <c r="AM26" s="74" t="s">
        <v>6225</v>
      </c>
      <c r="AN26">
        <f>COUNTIFS(X:X,1)</f>
        <v>1</v>
      </c>
      <c r="AS26" s="78" t="s">
        <v>6211</v>
      </c>
      <c r="AT26">
        <v>6</v>
      </c>
    </row>
    <row r="27" spans="1:46" x14ac:dyDescent="0.35">
      <c r="A27" s="3">
        <v>40</v>
      </c>
      <c r="B27" t="s">
        <v>5700</v>
      </c>
      <c r="C27" s="73" t="s">
        <v>6180</v>
      </c>
      <c r="L27">
        <v>1</v>
      </c>
      <c r="AG27">
        <v>1</v>
      </c>
      <c r="AM27" s="74" t="s">
        <v>6214</v>
      </c>
      <c r="AN27">
        <f>COUNTIFS(Y:Y,1)</f>
        <v>3</v>
      </c>
    </row>
    <row r="28" spans="1:46" x14ac:dyDescent="0.35">
      <c r="A28" s="26">
        <v>41</v>
      </c>
      <c r="B28" s="28"/>
      <c r="C28" s="73" t="s">
        <v>6180</v>
      </c>
      <c r="AM28" s="73" t="s">
        <v>6205</v>
      </c>
      <c r="AN28">
        <f>COUNTIFS(Z:Z,1)</f>
        <v>2</v>
      </c>
      <c r="AR28" s="74" t="s">
        <v>6234</v>
      </c>
      <c r="AS28" t="s">
        <v>6222</v>
      </c>
      <c r="AT28">
        <v>6</v>
      </c>
    </row>
    <row r="29" spans="1:46" x14ac:dyDescent="0.35">
      <c r="A29" s="54">
        <v>42</v>
      </c>
      <c r="B29" s="56"/>
      <c r="C29" s="73" t="s">
        <v>6180</v>
      </c>
      <c r="AM29" s="73" t="s">
        <v>6206</v>
      </c>
      <c r="AN29">
        <f>COUNTIFS(AA:AA,1)</f>
        <v>1</v>
      </c>
      <c r="AS29" t="s">
        <v>6221</v>
      </c>
      <c r="AT29">
        <v>4</v>
      </c>
    </row>
    <row r="30" spans="1:46" x14ac:dyDescent="0.35">
      <c r="A30" s="3">
        <v>43</v>
      </c>
      <c r="B30" s="36" t="s">
        <v>5765</v>
      </c>
      <c r="C30" s="73" t="s">
        <v>6180</v>
      </c>
      <c r="Q30">
        <v>1</v>
      </c>
      <c r="U30">
        <v>1</v>
      </c>
      <c r="V30">
        <v>1</v>
      </c>
      <c r="AM30" s="74" t="s">
        <v>6209</v>
      </c>
      <c r="AN30">
        <f>COUNTIFS(AB:AB,1)</f>
        <v>1</v>
      </c>
      <c r="AS30" t="s">
        <v>6219</v>
      </c>
      <c r="AT30">
        <v>12</v>
      </c>
    </row>
    <row r="31" spans="1:46" x14ac:dyDescent="0.35">
      <c r="A31" s="3">
        <v>44</v>
      </c>
      <c r="B31" t="s">
        <v>5690</v>
      </c>
      <c r="C31" s="73" t="s">
        <v>6180</v>
      </c>
      <c r="H31">
        <v>1</v>
      </c>
      <c r="L31">
        <v>1</v>
      </c>
      <c r="S31">
        <v>1</v>
      </c>
      <c r="V31">
        <v>1</v>
      </c>
      <c r="AM31" s="74" t="s">
        <v>6215</v>
      </c>
      <c r="AN31">
        <f>COUNTIFS(AC:AC,1)</f>
        <v>1</v>
      </c>
      <c r="AS31" t="s">
        <v>6220</v>
      </c>
      <c r="AT31">
        <v>2</v>
      </c>
    </row>
    <row r="32" spans="1:46" x14ac:dyDescent="0.35">
      <c r="A32" s="51">
        <v>45</v>
      </c>
      <c r="B32" s="71"/>
      <c r="C32" s="73" t="s">
        <v>6180</v>
      </c>
      <c r="AM32" s="74" t="s">
        <v>6053</v>
      </c>
      <c r="AN32">
        <f>COUNTIFS(AD:AD,1)</f>
        <v>1</v>
      </c>
    </row>
    <row r="33" spans="1:46" x14ac:dyDescent="0.35">
      <c r="A33" s="3">
        <v>46</v>
      </c>
      <c r="B33" t="s">
        <v>5770</v>
      </c>
      <c r="C33" s="73" t="s">
        <v>6180</v>
      </c>
      <c r="D33">
        <v>1</v>
      </c>
      <c r="AH33">
        <v>1</v>
      </c>
      <c r="AM33" s="74" t="s">
        <v>6217</v>
      </c>
      <c r="AN33">
        <f>COUNTIFS(AE:AE,1)</f>
        <v>1</v>
      </c>
      <c r="AR33" s="74" t="s">
        <v>6236</v>
      </c>
      <c r="AS33" s="74" t="s">
        <v>6036</v>
      </c>
      <c r="AT33">
        <v>3</v>
      </c>
    </row>
    <row r="34" spans="1:46" x14ac:dyDescent="0.35">
      <c r="A34" s="3">
        <v>48</v>
      </c>
      <c r="B34" t="s">
        <v>5625</v>
      </c>
      <c r="C34" s="73" t="s">
        <v>6180</v>
      </c>
      <c r="D34">
        <v>1</v>
      </c>
      <c r="W34">
        <v>1</v>
      </c>
      <c r="X34">
        <v>1</v>
      </c>
      <c r="AM34" s="74" t="s">
        <v>6218</v>
      </c>
      <c r="AN34">
        <f>COUNTIFS(AF:AF,1)</f>
        <v>1</v>
      </c>
      <c r="AS34" t="s">
        <v>6205</v>
      </c>
      <c r="AT34">
        <v>2</v>
      </c>
    </row>
    <row r="35" spans="1:46" x14ac:dyDescent="0.35">
      <c r="A35" s="3">
        <v>49</v>
      </c>
      <c r="B35" s="36" t="s">
        <v>5755</v>
      </c>
      <c r="C35" s="73" t="s">
        <v>6180</v>
      </c>
      <c r="D35">
        <v>1</v>
      </c>
      <c r="W35">
        <v>1</v>
      </c>
      <c r="AM35" s="74" t="s">
        <v>6117</v>
      </c>
      <c r="AN35">
        <f>COUNTIFS(AG:AG,1)</f>
        <v>2</v>
      </c>
      <c r="AS35" t="s">
        <v>6206</v>
      </c>
      <c r="AT35">
        <v>1</v>
      </c>
    </row>
    <row r="36" spans="1:46" x14ac:dyDescent="0.35">
      <c r="A36" s="3">
        <v>50</v>
      </c>
      <c r="B36" s="36" t="s">
        <v>5750</v>
      </c>
      <c r="C36" s="73" t="s">
        <v>6180</v>
      </c>
      <c r="H36">
        <v>1</v>
      </c>
      <c r="AM36" t="s">
        <v>6224</v>
      </c>
      <c r="AN36">
        <f>COUNTIFS(AH:AH,1)</f>
        <v>1</v>
      </c>
      <c r="AS36" t="s">
        <v>6209</v>
      </c>
      <c r="AT36">
        <v>1</v>
      </c>
    </row>
    <row r="37" spans="1:46" x14ac:dyDescent="0.35">
      <c r="A37" s="38">
        <v>51</v>
      </c>
      <c r="B37" t="s">
        <v>5948</v>
      </c>
      <c r="C37" s="73" t="s">
        <v>6180</v>
      </c>
      <c r="K37">
        <v>1</v>
      </c>
      <c r="AM37" t="s">
        <v>6228</v>
      </c>
      <c r="AN37">
        <f>COUNTIFS(AI:AI,1)</f>
        <v>1</v>
      </c>
      <c r="AS37" t="s">
        <v>6215</v>
      </c>
      <c r="AT37">
        <v>1</v>
      </c>
    </row>
    <row r="38" spans="1:46" x14ac:dyDescent="0.35">
      <c r="A38" s="3">
        <v>52</v>
      </c>
      <c r="B38" t="s">
        <v>5630</v>
      </c>
      <c r="C38" s="73" t="s">
        <v>6180</v>
      </c>
      <c r="D38">
        <v>1</v>
      </c>
      <c r="L38">
        <v>1</v>
      </c>
      <c r="W38">
        <v>1</v>
      </c>
      <c r="AM38" t="s">
        <v>6229</v>
      </c>
      <c r="AN38">
        <f>COUNTIFS(AJ:AJ,1)</f>
        <v>1</v>
      </c>
      <c r="AS38" t="s">
        <v>6053</v>
      </c>
      <c r="AT38">
        <v>1</v>
      </c>
    </row>
    <row r="39" spans="1:46" x14ac:dyDescent="0.35">
      <c r="A39" s="3">
        <v>54</v>
      </c>
      <c r="B39" t="s">
        <v>5635</v>
      </c>
      <c r="C39" s="73" t="s">
        <v>6180</v>
      </c>
      <c r="L39">
        <v>1</v>
      </c>
      <c r="U39">
        <v>1</v>
      </c>
      <c r="AM39" t="s">
        <v>6230</v>
      </c>
      <c r="AN39">
        <f>COUNTIFS(AK:AK,1)</f>
        <v>1</v>
      </c>
      <c r="AS39" t="s">
        <v>6217</v>
      </c>
      <c r="AT39">
        <v>1</v>
      </c>
    </row>
    <row r="40" spans="1:46" x14ac:dyDescent="0.35">
      <c r="A40" s="3">
        <v>55</v>
      </c>
      <c r="B40" t="s">
        <v>5705</v>
      </c>
      <c r="C40" s="73" t="s">
        <v>6180</v>
      </c>
      <c r="W40">
        <v>1</v>
      </c>
      <c r="Y40">
        <v>1</v>
      </c>
      <c r="AS40" t="s">
        <v>6218</v>
      </c>
      <c r="AT40">
        <v>1</v>
      </c>
    </row>
    <row r="41" spans="1:46" x14ac:dyDescent="0.35">
      <c r="A41" s="26">
        <v>56</v>
      </c>
      <c r="B41" s="28"/>
      <c r="C41" s="73" t="s">
        <v>6180</v>
      </c>
      <c r="AS41" t="s">
        <v>6117</v>
      </c>
      <c r="AT41">
        <v>2</v>
      </c>
    </row>
    <row r="42" spans="1:46" x14ac:dyDescent="0.35">
      <c r="A42" s="3">
        <v>57</v>
      </c>
      <c r="B42" s="33" t="s">
        <v>5577</v>
      </c>
      <c r="C42" s="73" t="s">
        <v>6180</v>
      </c>
      <c r="E42">
        <v>1</v>
      </c>
      <c r="F42">
        <v>1</v>
      </c>
      <c r="AS42" t="s">
        <v>6224</v>
      </c>
      <c r="AT42">
        <v>1</v>
      </c>
    </row>
    <row r="43" spans="1:46" x14ac:dyDescent="0.35">
      <c r="A43" s="3">
        <v>59</v>
      </c>
      <c r="B43" t="s">
        <v>5605</v>
      </c>
      <c r="C43" s="73" t="s">
        <v>6180</v>
      </c>
      <c r="K43">
        <v>1</v>
      </c>
      <c r="U43">
        <v>1</v>
      </c>
      <c r="AI43">
        <v>1</v>
      </c>
      <c r="AS43" t="s">
        <v>6228</v>
      </c>
      <c r="AT43">
        <v>1</v>
      </c>
    </row>
    <row r="44" spans="1:46" x14ac:dyDescent="0.35">
      <c r="A44" s="3">
        <v>60</v>
      </c>
      <c r="B44" t="s">
        <v>5685</v>
      </c>
      <c r="C44" s="73" t="s">
        <v>6180</v>
      </c>
      <c r="D44">
        <v>1</v>
      </c>
      <c r="AJ44">
        <v>1</v>
      </c>
      <c r="AS44" t="s">
        <v>6229</v>
      </c>
      <c r="AT44">
        <v>1</v>
      </c>
    </row>
    <row r="45" spans="1:46" x14ac:dyDescent="0.35">
      <c r="A45" s="3">
        <v>66</v>
      </c>
      <c r="B45" t="s">
        <v>5695</v>
      </c>
      <c r="C45" s="73" t="s">
        <v>6180</v>
      </c>
      <c r="D45">
        <v>1</v>
      </c>
      <c r="AG45">
        <v>1</v>
      </c>
      <c r="AS45" t="s">
        <v>6230</v>
      </c>
      <c r="AT45">
        <v>1</v>
      </c>
    </row>
    <row r="46" spans="1:46" x14ac:dyDescent="0.35">
      <c r="A46" s="3">
        <v>122</v>
      </c>
      <c r="B46" t="s">
        <v>5640</v>
      </c>
      <c r="C46" s="73" t="s">
        <v>6180</v>
      </c>
      <c r="D46">
        <v>1</v>
      </c>
      <c r="U46">
        <v>1</v>
      </c>
      <c r="Y46">
        <v>1</v>
      </c>
      <c r="Z46">
        <v>1</v>
      </c>
    </row>
    <row r="47" spans="1:46" x14ac:dyDescent="0.35">
      <c r="A47" s="3">
        <v>1161</v>
      </c>
      <c r="B47" t="s">
        <v>5665</v>
      </c>
      <c r="C47" s="73" t="s">
        <v>6180</v>
      </c>
      <c r="H47">
        <v>1</v>
      </c>
      <c r="I47">
        <v>1</v>
      </c>
      <c r="J47">
        <v>1</v>
      </c>
      <c r="S47">
        <v>1</v>
      </c>
    </row>
    <row r="48" spans="1:46" x14ac:dyDescent="0.35">
      <c r="A48" s="3">
        <v>1254</v>
      </c>
      <c r="B48" t="s">
        <v>5670</v>
      </c>
      <c r="C48" s="73" t="s">
        <v>6180</v>
      </c>
      <c r="T48">
        <v>1</v>
      </c>
      <c r="U48">
        <v>1</v>
      </c>
    </row>
    <row r="49" spans="1:37" x14ac:dyDescent="0.35">
      <c r="A49" s="3">
        <v>14</v>
      </c>
      <c r="B49" t="s">
        <v>5801</v>
      </c>
      <c r="C49" s="73" t="s">
        <v>6180</v>
      </c>
      <c r="L49">
        <v>1</v>
      </c>
    </row>
    <row r="50" spans="1:37" x14ac:dyDescent="0.35">
      <c r="A50" s="3">
        <v>15</v>
      </c>
      <c r="B50" t="s">
        <v>5806</v>
      </c>
      <c r="C50" s="73" t="s">
        <v>6180</v>
      </c>
      <c r="H50">
        <v>1</v>
      </c>
    </row>
    <row r="51" spans="1:37" x14ac:dyDescent="0.35">
      <c r="A51" s="3">
        <v>16</v>
      </c>
      <c r="B51" t="s">
        <v>5811</v>
      </c>
      <c r="C51" s="73" t="s">
        <v>6180</v>
      </c>
      <c r="K51">
        <v>1</v>
      </c>
    </row>
    <row r="52" spans="1:37" x14ac:dyDescent="0.35">
      <c r="A52" s="26">
        <v>21</v>
      </c>
      <c r="B52" s="28"/>
      <c r="C52" s="73" t="s">
        <v>6180</v>
      </c>
    </row>
    <row r="53" spans="1:37" x14ac:dyDescent="0.35">
      <c r="A53" s="3">
        <v>23</v>
      </c>
      <c r="B53" t="s">
        <v>5816</v>
      </c>
      <c r="C53" s="73" t="s">
        <v>6180</v>
      </c>
      <c r="D53">
        <v>1</v>
      </c>
      <c r="J53">
        <v>1</v>
      </c>
      <c r="K53">
        <v>1</v>
      </c>
      <c r="AK53">
        <v>1</v>
      </c>
    </row>
    <row r="54" spans="1:37" x14ac:dyDescent="0.35">
      <c r="A54" s="3">
        <v>58</v>
      </c>
      <c r="B54" t="s">
        <v>5821</v>
      </c>
      <c r="C54" s="73" t="s">
        <v>6180</v>
      </c>
      <c r="L54">
        <v>1</v>
      </c>
    </row>
    <row r="55" spans="1:37" x14ac:dyDescent="0.35">
      <c r="A55" s="51">
        <v>62</v>
      </c>
      <c r="B55" s="52"/>
      <c r="C55" s="73" t="s">
        <v>6180</v>
      </c>
    </row>
    <row r="56" spans="1:37" x14ac:dyDescent="0.35">
      <c r="A56" s="51">
        <v>63</v>
      </c>
      <c r="B56" s="52"/>
      <c r="C56" s="73" t="s">
        <v>6180</v>
      </c>
    </row>
    <row r="57" spans="1:37" x14ac:dyDescent="0.35">
      <c r="A57" s="3">
        <v>165</v>
      </c>
      <c r="B57" t="s">
        <v>5830</v>
      </c>
      <c r="C57" s="73" t="s">
        <v>6180</v>
      </c>
      <c r="D57">
        <v>1</v>
      </c>
    </row>
    <row r="58" spans="1:37" x14ac:dyDescent="0.35">
      <c r="A58" s="3">
        <v>182</v>
      </c>
      <c r="B58" t="s">
        <v>5835</v>
      </c>
      <c r="C58" s="73" t="s">
        <v>6180</v>
      </c>
      <c r="O58">
        <v>1</v>
      </c>
    </row>
    <row r="59" spans="1:37" x14ac:dyDescent="0.35">
      <c r="A59" s="3">
        <v>1058</v>
      </c>
      <c r="B59" t="s">
        <v>5840</v>
      </c>
      <c r="C59" s="73" t="s">
        <v>6180</v>
      </c>
      <c r="D59">
        <v>1</v>
      </c>
      <c r="H59">
        <v>1</v>
      </c>
      <c r="K59">
        <v>1</v>
      </c>
    </row>
    <row r="60" spans="1:37" x14ac:dyDescent="0.35">
      <c r="A60" s="54">
        <v>1176</v>
      </c>
      <c r="B60" s="56"/>
      <c r="C60" s="73" t="s">
        <v>6180</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DDE72-DEC2-4F51-BB32-4F8DB1DF6108}">
  <dimension ref="A1:AF51"/>
  <sheetViews>
    <sheetView zoomScale="85" zoomScaleNormal="85" workbookViewId="0">
      <pane xSplit="5" ySplit="1" topLeftCell="F2" activePane="bottomRight" state="frozen"/>
      <selection pane="topRight" activeCell="E1" sqref="E1"/>
      <selection pane="bottomLeft" activeCell="A2" sqref="A2"/>
      <selection pane="bottomRight" activeCell="M25" sqref="M25"/>
    </sheetView>
  </sheetViews>
  <sheetFormatPr defaultRowHeight="14.5" x14ac:dyDescent="0.35"/>
  <cols>
    <col min="2" max="2" width="26.7265625" customWidth="1"/>
    <col min="3" max="3" width="6.81640625" style="89" bestFit="1" customWidth="1"/>
    <col min="4" max="4" width="13.6328125" hidden="1" customWidth="1"/>
    <col min="5" max="5" width="0" hidden="1" customWidth="1"/>
    <col min="20" max="20" width="11.81640625" customWidth="1"/>
    <col min="21" max="21" width="29.1796875" customWidth="1"/>
  </cols>
  <sheetData>
    <row r="1" spans="1:32" x14ac:dyDescent="0.35">
      <c r="A1" s="112" t="s">
        <v>24</v>
      </c>
      <c r="B1" s="112" t="s">
        <v>25</v>
      </c>
      <c r="C1" s="242" t="s">
        <v>28</v>
      </c>
      <c r="D1" s="75" t="s">
        <v>6634</v>
      </c>
      <c r="E1" s="75" t="s">
        <v>6232</v>
      </c>
      <c r="F1" s="75" t="s">
        <v>6589</v>
      </c>
      <c r="G1" s="75" t="s">
        <v>6636</v>
      </c>
      <c r="H1" s="75" t="s">
        <v>6637</v>
      </c>
      <c r="I1" s="75" t="s">
        <v>6640</v>
      </c>
      <c r="J1" s="75" t="s">
        <v>6641</v>
      </c>
      <c r="K1" s="75" t="s">
        <v>6642</v>
      </c>
      <c r="L1" s="75" t="s">
        <v>6643</v>
      </c>
      <c r="M1" s="75" t="s">
        <v>5941</v>
      </c>
      <c r="N1" s="75" t="s">
        <v>6635</v>
      </c>
      <c r="O1" s="75" t="s">
        <v>6600</v>
      </c>
      <c r="P1" s="75" t="s">
        <v>6644</v>
      </c>
      <c r="Q1" s="75" t="s">
        <v>6633</v>
      </c>
      <c r="T1" s="77" t="s">
        <v>6369</v>
      </c>
      <c r="U1" s="77" t="s">
        <v>6724</v>
      </c>
      <c r="V1" s="77">
        <v>2014</v>
      </c>
      <c r="W1" s="77">
        <v>2015</v>
      </c>
      <c r="X1" s="77">
        <v>2016</v>
      </c>
      <c r="Y1" s="77">
        <v>2017</v>
      </c>
      <c r="Z1" s="77">
        <v>2018</v>
      </c>
      <c r="AA1" s="77">
        <v>2019</v>
      </c>
      <c r="AB1" s="77">
        <v>2020</v>
      </c>
      <c r="AC1" s="77">
        <v>2021</v>
      </c>
      <c r="AD1" s="77">
        <v>2022</v>
      </c>
      <c r="AE1" s="77">
        <v>2023</v>
      </c>
      <c r="AF1" s="77">
        <v>2024</v>
      </c>
    </row>
    <row r="2" spans="1:32" x14ac:dyDescent="0.35">
      <c r="A2" s="112">
        <v>1</v>
      </c>
      <c r="B2" s="112" t="s">
        <v>41</v>
      </c>
      <c r="C2" s="242">
        <v>2016</v>
      </c>
      <c r="D2" s="75" t="s">
        <v>6587</v>
      </c>
      <c r="E2" s="75" t="s">
        <v>6588</v>
      </c>
      <c r="F2" s="75"/>
      <c r="G2" s="75"/>
      <c r="H2" s="75"/>
      <c r="I2" s="75"/>
      <c r="J2" s="75"/>
      <c r="K2" s="75"/>
      <c r="L2" s="75"/>
      <c r="M2" s="75"/>
      <c r="N2" s="75"/>
      <c r="O2" s="75"/>
      <c r="P2" s="75"/>
      <c r="Q2" s="75"/>
      <c r="T2" s="75" t="s">
        <v>6197</v>
      </c>
      <c r="U2" s="75" t="s">
        <v>6589</v>
      </c>
      <c r="V2" s="75">
        <f>SUMIFS($F:$F,$C:$C,V$1)</f>
        <v>0</v>
      </c>
      <c r="W2" s="75">
        <f>SUMIFS($F:$F,$C:$C,W$1)</f>
        <v>0</v>
      </c>
      <c r="X2" s="75">
        <f>SUMIFS($F:$F,$C:$C,X$1)</f>
        <v>0</v>
      </c>
      <c r="Y2" s="75">
        <f>SUMIFS($F:$F,$C:$C,Y$1)</f>
        <v>0</v>
      </c>
      <c r="Z2" s="75">
        <f>SUMIFS($F:$F,$C:$C,Z$1)</f>
        <v>0</v>
      </c>
      <c r="AA2" s="75">
        <f>SUMIFS($F:$F,$C:$C,AA$1)</f>
        <v>1</v>
      </c>
      <c r="AB2" s="75">
        <f>SUMIFS($F:$F,$C:$C,AB$1)</f>
        <v>0</v>
      </c>
      <c r="AC2" s="75">
        <f>SUMIFS($F:$F,$C:$C,AC$1)</f>
        <v>0</v>
      </c>
      <c r="AD2" s="75">
        <f>SUMIFS($F:$F,$C:$C,AD$1)</f>
        <v>0</v>
      </c>
      <c r="AE2" s="75">
        <f>SUMIFS($F:$F,$C:$C,AE$1)</f>
        <v>0</v>
      </c>
      <c r="AF2" s="75">
        <f>SUMIFS($F:$F,$C:$C,AF$1)</f>
        <v>0</v>
      </c>
    </row>
    <row r="3" spans="1:32" x14ac:dyDescent="0.35">
      <c r="A3" s="112">
        <v>2</v>
      </c>
      <c r="B3" s="112" t="s">
        <v>50</v>
      </c>
      <c r="C3" s="242">
        <v>2019</v>
      </c>
      <c r="D3" s="75" t="s">
        <v>6589</v>
      </c>
      <c r="E3" s="75"/>
      <c r="F3" s="75">
        <v>1</v>
      </c>
      <c r="G3" s="75"/>
      <c r="H3" s="75"/>
      <c r="I3" s="75"/>
      <c r="J3" s="75"/>
      <c r="K3" s="75"/>
      <c r="L3" s="75"/>
      <c r="M3" s="75"/>
      <c r="N3" s="75"/>
      <c r="O3" s="75"/>
      <c r="P3" s="75"/>
      <c r="Q3" s="75"/>
      <c r="T3" s="75"/>
      <c r="U3" s="75" t="s">
        <v>6636</v>
      </c>
      <c r="V3" s="75">
        <f>SUMIFS($G:$G,$C:$C,V$1)</f>
        <v>0</v>
      </c>
      <c r="W3" s="75">
        <f>SUMIFS($G:$G,$C:$C,W$1)</f>
        <v>0</v>
      </c>
      <c r="X3" s="75">
        <f>SUMIFS($G:$G,$C:$C,X$1)</f>
        <v>0</v>
      </c>
      <c r="Y3" s="75">
        <f>SUMIFS($G:$G,$C:$C,Y$1)</f>
        <v>1</v>
      </c>
      <c r="Z3" s="75">
        <f>SUMIFS($G:$G,$C:$C,Z$1)</f>
        <v>0</v>
      </c>
      <c r="AA3" s="75">
        <f>SUMIFS($G:$G,$C:$C,AA$1)</f>
        <v>0</v>
      </c>
      <c r="AB3" s="75">
        <f>SUMIFS($G:$G,$C:$C,AB$1)</f>
        <v>0</v>
      </c>
      <c r="AC3" s="75">
        <f>SUMIFS($G:$G,$C:$C,AC$1)</f>
        <v>2</v>
      </c>
      <c r="AD3" s="75">
        <f>SUMIFS($G:$G,$C:$C,AD$1)</f>
        <v>0</v>
      </c>
      <c r="AE3" s="75">
        <f>SUMIFS($G:$G,$C:$C,AE$1)</f>
        <v>0</v>
      </c>
      <c r="AF3" s="75">
        <f>SUMIFS($G:$G,$C:$C,AF$1)</f>
        <v>0</v>
      </c>
    </row>
    <row r="4" spans="1:32" x14ac:dyDescent="0.35">
      <c r="A4" s="112">
        <v>3</v>
      </c>
      <c r="B4" s="112" t="s">
        <v>57</v>
      </c>
      <c r="C4" s="242">
        <v>2020</v>
      </c>
      <c r="D4" s="75" t="s">
        <v>5065</v>
      </c>
      <c r="E4" s="75"/>
      <c r="F4" s="75"/>
      <c r="G4" s="75"/>
      <c r="H4" s="75"/>
      <c r="I4" s="75"/>
      <c r="J4" s="75"/>
      <c r="K4" s="75"/>
      <c r="L4" s="75"/>
      <c r="M4" s="75"/>
      <c r="N4" s="75"/>
      <c r="O4" s="75"/>
      <c r="P4" s="75"/>
      <c r="Q4" s="75"/>
      <c r="T4" s="75"/>
      <c r="U4" s="75" t="s">
        <v>6637</v>
      </c>
      <c r="V4" s="75">
        <f>SUMIFS($H:$H,$C:$C,V$1)</f>
        <v>0</v>
      </c>
      <c r="W4" s="75">
        <f>SUMIFS($H:$H,$C:$C,W$1)</f>
        <v>0</v>
      </c>
      <c r="X4" s="75">
        <f>SUMIFS($H:$H,$C:$C,X$1)</f>
        <v>0</v>
      </c>
      <c r="Y4" s="75">
        <f>SUMIFS($H:$H,$C:$C,Y$1)</f>
        <v>1</v>
      </c>
      <c r="Z4" s="75">
        <f>SUMIFS($H:$H,$C:$C,Z$1)</f>
        <v>1</v>
      </c>
      <c r="AA4" s="75">
        <f>SUMIFS($H:$H,$C:$C,AA$1)</f>
        <v>0</v>
      </c>
      <c r="AB4" s="75">
        <f>SUMIFS($H:$H,$C:$C,AB$1)</f>
        <v>0</v>
      </c>
      <c r="AC4" s="75">
        <f>SUMIFS($H:$H,$C:$C,AC$1)</f>
        <v>0</v>
      </c>
      <c r="AD4" s="75">
        <f>SUMIFS($H:$H,$C:$C,AD$1)</f>
        <v>0</v>
      </c>
      <c r="AE4" s="75">
        <f>SUMIFS($H:$H,$C:$C,AE$1)</f>
        <v>0</v>
      </c>
      <c r="AF4" s="75">
        <f>SUMIFS($H:$H,$C:$C,AF$1)</f>
        <v>0</v>
      </c>
    </row>
    <row r="5" spans="1:32" x14ac:dyDescent="0.35">
      <c r="A5" s="112">
        <v>6</v>
      </c>
      <c r="B5" s="109" t="s">
        <v>82</v>
      </c>
      <c r="C5" s="242">
        <v>2017</v>
      </c>
      <c r="D5" s="75" t="s">
        <v>6590</v>
      </c>
      <c r="E5" s="75"/>
      <c r="F5" s="75"/>
      <c r="G5" s="75">
        <v>1</v>
      </c>
      <c r="H5" s="75"/>
      <c r="I5" s="75"/>
      <c r="J5" s="75"/>
      <c r="K5" s="75"/>
      <c r="L5" s="75"/>
      <c r="M5" s="75"/>
      <c r="N5" s="75">
        <v>1</v>
      </c>
      <c r="O5" s="75"/>
      <c r="P5" s="75"/>
      <c r="Q5" s="75"/>
      <c r="T5" s="75"/>
      <c r="U5" s="75" t="s">
        <v>6642</v>
      </c>
      <c r="V5" s="75">
        <f>SUMIFS($K:$K,$C:$C,V$1)</f>
        <v>0</v>
      </c>
      <c r="W5" s="75">
        <f>SUMIFS($K:$K,$C:$C,W$1)</f>
        <v>0</v>
      </c>
      <c r="X5" s="75">
        <f>SUMIFS($K:$K,$C:$C,X$1)</f>
        <v>0</v>
      </c>
      <c r="Y5" s="75">
        <f>SUMIFS($K:$K,$C:$C,Y$1)</f>
        <v>0</v>
      </c>
      <c r="Z5" s="75">
        <f>SUMIFS($K:$K,$C:$C,Z$1)</f>
        <v>0</v>
      </c>
      <c r="AA5" s="75">
        <f>SUMIFS($K:$K,$C:$C,AA$1)</f>
        <v>0</v>
      </c>
      <c r="AB5" s="75">
        <f>SUMIFS($K:$K,$C:$C,AB$1)</f>
        <v>0</v>
      </c>
      <c r="AC5" s="75">
        <f>SUMIFS($K:$K,$C:$C,AC$1)</f>
        <v>1</v>
      </c>
      <c r="AD5" s="75">
        <f>SUMIFS($K:$K,$C:$C,AD$1)</f>
        <v>0</v>
      </c>
      <c r="AE5" s="75">
        <f>SUMIFS($K:$K,$C:$C,AE$1)</f>
        <v>0</v>
      </c>
      <c r="AF5" s="75">
        <f>SUMIFS($K:$K,$C:$C,AF$1)</f>
        <v>0</v>
      </c>
    </row>
    <row r="6" spans="1:32" x14ac:dyDescent="0.35">
      <c r="A6" s="112">
        <v>7</v>
      </c>
      <c r="B6" s="112" t="s">
        <v>89</v>
      </c>
      <c r="C6" s="242">
        <v>2017</v>
      </c>
      <c r="D6" s="75" t="s">
        <v>6591</v>
      </c>
      <c r="E6" s="75" t="s">
        <v>6592</v>
      </c>
      <c r="F6" s="75"/>
      <c r="G6" s="75"/>
      <c r="H6" s="75">
        <v>1</v>
      </c>
      <c r="I6" s="75"/>
      <c r="J6" s="75"/>
      <c r="K6" s="75"/>
      <c r="L6" s="75"/>
      <c r="M6" s="75"/>
      <c r="N6" s="75"/>
      <c r="O6" s="75"/>
      <c r="P6" s="75"/>
      <c r="Q6" s="75"/>
      <c r="T6" s="75"/>
      <c r="U6" s="75" t="s">
        <v>5941</v>
      </c>
      <c r="V6" s="75">
        <f>SUMIFS($M:$M,$C:$C,V$1)</f>
        <v>0</v>
      </c>
      <c r="W6" s="75">
        <f>SUMIFS($M:$M,$C:$C,W$1)</f>
        <v>1</v>
      </c>
      <c r="X6" s="75">
        <f>SUMIFS($M:$M,$C:$C,X$1)</f>
        <v>2</v>
      </c>
      <c r="Y6" s="75">
        <f>SUMIFS($M:$M,$C:$C,Y$1)</f>
        <v>0</v>
      </c>
      <c r="Z6" s="75">
        <f>SUMIFS($M:$M,$C:$C,Z$1)</f>
        <v>0</v>
      </c>
      <c r="AA6" s="75">
        <f>SUMIFS($M:$M,$C:$C,AA$1)</f>
        <v>1</v>
      </c>
      <c r="AB6" s="75">
        <f>SUMIFS($M:$M,$C:$C,AB$1)</f>
        <v>2</v>
      </c>
      <c r="AC6" s="75"/>
      <c r="AD6" s="75"/>
      <c r="AE6" s="75"/>
      <c r="AF6" s="75"/>
    </row>
    <row r="7" spans="1:32" x14ac:dyDescent="0.35">
      <c r="A7" s="112">
        <v>8</v>
      </c>
      <c r="B7" s="112" t="s">
        <v>96</v>
      </c>
      <c r="C7" s="242">
        <v>2019</v>
      </c>
      <c r="D7" s="75" t="s">
        <v>5065</v>
      </c>
      <c r="E7" s="75"/>
      <c r="F7" s="75"/>
      <c r="G7" s="75"/>
      <c r="H7" s="75"/>
      <c r="I7" s="75"/>
      <c r="J7" s="75"/>
      <c r="K7" s="75"/>
      <c r="L7" s="75"/>
      <c r="M7" s="75"/>
      <c r="N7" s="75"/>
      <c r="O7" s="75"/>
      <c r="P7" s="75"/>
      <c r="Q7" s="75"/>
      <c r="T7" s="75" t="s">
        <v>6195</v>
      </c>
      <c r="U7" s="75" t="s">
        <v>6645</v>
      </c>
      <c r="V7" s="75">
        <f>SUMIFS($N:$N,$C:$C,V$1)</f>
        <v>0</v>
      </c>
      <c r="W7" s="75">
        <f>SUMIFS($N:$N,$C:$C,W$1)</f>
        <v>0</v>
      </c>
      <c r="X7" s="75">
        <f>SUMIFS($N:$N,$C:$C,X$1)</f>
        <v>1</v>
      </c>
      <c r="Y7" s="75">
        <f>SUMIFS($N:$N,$C:$C,Y$1)</f>
        <v>1</v>
      </c>
      <c r="Z7" s="75">
        <f>SUMIFS($N:$N,$C:$C,Z$1)</f>
        <v>1</v>
      </c>
      <c r="AA7" s="75">
        <f>SUMIFS($N:$N,$C:$C,AA$1)</f>
        <v>2</v>
      </c>
      <c r="AB7" s="75">
        <f>SUMIFS($N:$N,$C:$C,AB$1)</f>
        <v>2</v>
      </c>
      <c r="AC7" s="75">
        <f>SUMIFS($N:$N,$C:$C,AC$1)</f>
        <v>2</v>
      </c>
      <c r="AD7" s="75"/>
      <c r="AE7" s="75"/>
      <c r="AF7" s="75"/>
    </row>
    <row r="8" spans="1:32" x14ac:dyDescent="0.35">
      <c r="A8" s="112">
        <v>11</v>
      </c>
      <c r="B8" s="109" t="s">
        <v>114</v>
      </c>
      <c r="C8" s="242">
        <v>2022</v>
      </c>
      <c r="D8" s="75" t="s">
        <v>6638</v>
      </c>
      <c r="E8" s="75" t="s">
        <v>6639</v>
      </c>
      <c r="F8" s="75"/>
      <c r="G8" s="75"/>
      <c r="H8" s="75"/>
      <c r="I8" s="75"/>
      <c r="J8" s="75"/>
      <c r="K8" s="75"/>
      <c r="L8" s="75"/>
      <c r="M8" s="75"/>
      <c r="N8" s="75"/>
      <c r="O8" s="75"/>
      <c r="P8" s="75"/>
      <c r="Q8" s="75">
        <v>1</v>
      </c>
      <c r="T8" s="75"/>
      <c r="U8" s="75" t="s">
        <v>6600</v>
      </c>
      <c r="V8" s="75">
        <f>SUMIFS($O:$O,$C:$C,V$1)</f>
        <v>0</v>
      </c>
      <c r="W8" s="75">
        <f>SUMIFS($O:$O,$C:$C,W$1)</f>
        <v>1</v>
      </c>
      <c r="X8" s="75">
        <f>SUMIFS($O:$O,$C:$C,X$1)</f>
        <v>0</v>
      </c>
      <c r="Y8" s="75">
        <f>SUMIFS($O:$O,$C:$C,Y$1)</f>
        <v>0</v>
      </c>
      <c r="Z8" s="75">
        <f>SUMIFS($O:$O,$C:$C,Z$1)</f>
        <v>1</v>
      </c>
      <c r="AA8" s="75"/>
      <c r="AB8" s="75"/>
      <c r="AC8" s="75"/>
      <c r="AD8" s="75"/>
      <c r="AE8" s="75"/>
      <c r="AF8" s="75"/>
    </row>
    <row r="9" spans="1:32" x14ac:dyDescent="0.35">
      <c r="A9" s="112">
        <v>12</v>
      </c>
      <c r="B9" s="112" t="s">
        <v>122</v>
      </c>
      <c r="C9" s="242">
        <v>2021</v>
      </c>
      <c r="D9" s="75" t="s">
        <v>6593</v>
      </c>
      <c r="E9" s="75"/>
      <c r="F9" s="75"/>
      <c r="G9" s="75">
        <v>1</v>
      </c>
      <c r="H9" s="75"/>
      <c r="I9" s="75">
        <v>1</v>
      </c>
      <c r="J9" s="75">
        <v>1</v>
      </c>
      <c r="K9" s="75">
        <v>1</v>
      </c>
      <c r="L9" s="75">
        <v>1</v>
      </c>
      <c r="M9" s="75"/>
      <c r="N9" s="75"/>
      <c r="O9" s="75"/>
      <c r="P9" s="75"/>
      <c r="Q9" s="75"/>
      <c r="T9" s="75"/>
      <c r="U9" s="75" t="s">
        <v>6646</v>
      </c>
      <c r="V9" s="75"/>
      <c r="W9" s="75"/>
      <c r="X9" s="75"/>
      <c r="Y9" s="75"/>
      <c r="Z9" s="75"/>
      <c r="AA9" s="75"/>
      <c r="AB9" s="75"/>
      <c r="AC9" s="75"/>
      <c r="AD9" s="75"/>
      <c r="AE9" s="75"/>
      <c r="AF9" s="75"/>
    </row>
    <row r="10" spans="1:32" x14ac:dyDescent="0.35">
      <c r="A10" s="112">
        <v>13</v>
      </c>
      <c r="B10" s="112" t="s">
        <v>129</v>
      </c>
      <c r="C10" s="242">
        <v>2018</v>
      </c>
      <c r="D10" s="75" t="s">
        <v>6594</v>
      </c>
      <c r="E10" s="75" t="s">
        <v>6595</v>
      </c>
      <c r="F10" s="75"/>
      <c r="G10" s="75"/>
      <c r="H10" s="75"/>
      <c r="I10" s="75"/>
      <c r="J10" s="75"/>
      <c r="K10" s="75"/>
      <c r="L10" s="75"/>
      <c r="M10" s="75"/>
      <c r="N10" s="75">
        <v>1</v>
      </c>
      <c r="O10" s="75">
        <v>1</v>
      </c>
      <c r="P10" s="75"/>
      <c r="Q10" s="75"/>
      <c r="T10" s="75" t="s">
        <v>6199</v>
      </c>
      <c r="U10" s="75" t="s">
        <v>6647</v>
      </c>
      <c r="V10" s="75">
        <f>SUMIFS($P:$P,$C:$C,V$1)</f>
        <v>0</v>
      </c>
      <c r="W10" s="75">
        <f>SUMIFS($P:$P,$C:$C,W$1)</f>
        <v>0</v>
      </c>
      <c r="X10" s="75">
        <f>SUMIFS($P:$P,$C:$C,X$1)</f>
        <v>0</v>
      </c>
      <c r="Y10" s="75">
        <f>SUMIFS($P:$P,$C:$C,Y$1)</f>
        <v>0</v>
      </c>
      <c r="Z10" s="75">
        <f>SUMIFS($P:$P,$C:$C,Z$1)</f>
        <v>0</v>
      </c>
      <c r="AA10" s="75">
        <f>SUMIFS($P:$P,$C:$C,AA$1)</f>
        <v>0</v>
      </c>
      <c r="AB10" s="75">
        <f>SUMIFS($P:$P,$C:$C,AB$1)</f>
        <v>0</v>
      </c>
      <c r="AC10" s="75">
        <f>SUMIFS($P:$P,$C:$C,AC$1)</f>
        <v>1</v>
      </c>
      <c r="AD10" s="75"/>
      <c r="AE10" s="75"/>
      <c r="AF10" s="75"/>
    </row>
    <row r="11" spans="1:32" x14ac:dyDescent="0.35">
      <c r="A11" s="112">
        <v>17</v>
      </c>
      <c r="B11" s="112" t="s">
        <v>160</v>
      </c>
      <c r="C11" s="242">
        <v>2016</v>
      </c>
      <c r="D11" s="75" t="s">
        <v>6597</v>
      </c>
      <c r="E11" s="75" t="s">
        <v>6596</v>
      </c>
      <c r="F11" s="75"/>
      <c r="G11" s="75"/>
      <c r="H11" s="75"/>
      <c r="I11" s="75"/>
      <c r="J11" s="75"/>
      <c r="K11" s="75"/>
      <c r="L11" s="75"/>
      <c r="M11" s="75">
        <v>1</v>
      </c>
      <c r="N11" s="75"/>
      <c r="O11" s="75"/>
      <c r="P11" s="75"/>
      <c r="Q11" s="75"/>
      <c r="T11" s="75"/>
      <c r="U11" s="75" t="s">
        <v>6648</v>
      </c>
      <c r="V11" s="75">
        <f>SUMIFS($L:$L,$C:$C,V$1)</f>
        <v>0</v>
      </c>
      <c r="W11" s="75">
        <f>SUMIFS($L:$L,$C:$C,W$1)</f>
        <v>0</v>
      </c>
      <c r="X11" s="75">
        <f>SUMIFS($L:$L,$C:$C,X$1)</f>
        <v>1</v>
      </c>
      <c r="Y11" s="75">
        <f>SUMIFS($L:$L,$C:$C,Y$1)</f>
        <v>0</v>
      </c>
      <c r="Z11" s="75">
        <f>SUMIFS($L:$L,$C:$C,Z$1)</f>
        <v>0</v>
      </c>
      <c r="AA11" s="75">
        <f>SUMIFS($L:$L,$C:$C,AA$1)</f>
        <v>0</v>
      </c>
      <c r="AB11" s="75">
        <f>SUMIFS($L:$L,$C:$C,AB$1)</f>
        <v>0</v>
      </c>
      <c r="AC11" s="75">
        <f>SUMIFS($L:$L,$C:$C,AC$1)</f>
        <v>1</v>
      </c>
      <c r="AD11" s="75">
        <f>SUMIFS($L:$L,$C:$C,AD$1)</f>
        <v>0</v>
      </c>
      <c r="AE11" s="75">
        <f>SUMIFS($L:$L,$C:$C,AE$1)</f>
        <v>0</v>
      </c>
      <c r="AF11" s="75">
        <f>SUMIFS($L:$L,$C:$C,AF$1)</f>
        <v>0</v>
      </c>
    </row>
    <row r="12" spans="1:32" x14ac:dyDescent="0.35">
      <c r="A12" s="112">
        <v>18</v>
      </c>
      <c r="B12" s="112" t="s">
        <v>167</v>
      </c>
      <c r="C12" s="242">
        <v>2020</v>
      </c>
      <c r="D12" s="75" t="s">
        <v>5065</v>
      </c>
      <c r="E12" s="75"/>
      <c r="F12" s="75"/>
      <c r="G12" s="75"/>
      <c r="H12" s="75"/>
      <c r="I12" s="75"/>
      <c r="J12" s="75"/>
      <c r="K12" s="75"/>
      <c r="L12" s="75"/>
      <c r="M12" s="75"/>
      <c r="N12" s="75"/>
      <c r="O12" s="75"/>
      <c r="P12" s="75"/>
      <c r="Q12" s="75"/>
      <c r="T12" s="75"/>
      <c r="U12" s="75" t="s">
        <v>6649</v>
      </c>
      <c r="V12" s="75">
        <f>SUMIFS($Q:$Q,$C:$C,V$1)</f>
        <v>0</v>
      </c>
      <c r="W12" s="75">
        <f>SUMIFS($Q:$Q,$C:$C,W$1)</f>
        <v>0</v>
      </c>
      <c r="X12" s="75">
        <f>SUMIFS($Q:$Q,$C:$C,X$1)</f>
        <v>0</v>
      </c>
      <c r="Y12" s="75">
        <f>SUMIFS($Q:$Q,$C:$C,Y$1)</f>
        <v>4</v>
      </c>
      <c r="Z12" s="75">
        <f>SUMIFS($Q:$Q,$C:$C,Z$1)</f>
        <v>0</v>
      </c>
      <c r="AA12" s="75">
        <f>SUMIFS($Q:$Q,$C:$C,AA$1)</f>
        <v>1</v>
      </c>
      <c r="AB12" s="75">
        <f>SUMIFS($Q:$Q,$C:$C,AB$1)</f>
        <v>2</v>
      </c>
      <c r="AC12" s="75">
        <f>SUMIFS($Q:$Q,$C:$C,AC$1)</f>
        <v>1</v>
      </c>
      <c r="AD12" s="75">
        <f>SUMIFS($Q:$Q,$C:$C,AD$1)</f>
        <v>1</v>
      </c>
      <c r="AE12" s="75"/>
      <c r="AF12" s="75"/>
    </row>
    <row r="13" spans="1:32" x14ac:dyDescent="0.35">
      <c r="A13" s="112">
        <v>19</v>
      </c>
      <c r="B13" s="112" t="s">
        <v>173</v>
      </c>
      <c r="C13" s="242">
        <v>2020</v>
      </c>
      <c r="D13" s="75" t="s">
        <v>6598</v>
      </c>
      <c r="E13" s="75"/>
      <c r="F13" s="75"/>
      <c r="G13" s="75"/>
      <c r="H13" s="75"/>
      <c r="I13" s="75"/>
      <c r="J13" s="75"/>
      <c r="K13" s="75"/>
      <c r="L13" s="75"/>
      <c r="M13" s="75">
        <v>1</v>
      </c>
      <c r="N13" s="75"/>
      <c r="O13" s="75"/>
      <c r="P13" s="75"/>
      <c r="Q13" s="75"/>
    </row>
    <row r="14" spans="1:32" x14ac:dyDescent="0.35">
      <c r="A14" s="112">
        <v>25</v>
      </c>
      <c r="B14" s="112" t="s">
        <v>215</v>
      </c>
      <c r="C14" s="242">
        <v>2019</v>
      </c>
      <c r="D14" s="75" t="s">
        <v>5942</v>
      </c>
      <c r="E14" s="75"/>
      <c r="F14" s="75"/>
      <c r="G14" s="75"/>
      <c r="H14" s="75"/>
      <c r="I14" s="75"/>
      <c r="J14" s="75"/>
      <c r="K14" s="75"/>
      <c r="L14" s="75"/>
      <c r="M14" s="75"/>
      <c r="N14" s="75">
        <v>1</v>
      </c>
      <c r="O14" s="75"/>
      <c r="P14" s="75"/>
      <c r="Q14" s="75"/>
    </row>
    <row r="15" spans="1:32" x14ac:dyDescent="0.35">
      <c r="A15" s="112">
        <v>27</v>
      </c>
      <c r="B15" s="112" t="s">
        <v>228</v>
      </c>
      <c r="C15" s="242">
        <v>2020</v>
      </c>
      <c r="D15" s="75" t="s">
        <v>5065</v>
      </c>
      <c r="E15" s="75" t="s">
        <v>6599</v>
      </c>
      <c r="F15" s="75"/>
      <c r="G15" s="75"/>
      <c r="H15" s="75"/>
      <c r="I15" s="75"/>
      <c r="J15" s="75"/>
      <c r="K15" s="75"/>
      <c r="L15" s="75"/>
      <c r="M15" s="75"/>
      <c r="N15" s="75"/>
      <c r="O15" s="75"/>
      <c r="P15" s="75"/>
      <c r="Q15" s="75"/>
      <c r="U15" s="250" t="s">
        <v>6369</v>
      </c>
      <c r="V15" s="77">
        <v>2014</v>
      </c>
      <c r="W15" s="77">
        <v>2015</v>
      </c>
      <c r="X15" s="77">
        <v>2016</v>
      </c>
      <c r="Y15" s="77">
        <v>2017</v>
      </c>
      <c r="Z15" s="77">
        <v>2018</v>
      </c>
      <c r="AA15" s="77">
        <v>2019</v>
      </c>
      <c r="AB15" s="77">
        <v>2020</v>
      </c>
      <c r="AC15" s="77">
        <v>2021</v>
      </c>
      <c r="AD15" s="77">
        <v>2022</v>
      </c>
      <c r="AE15" s="77">
        <v>2023</v>
      </c>
      <c r="AF15" s="77">
        <v>2024</v>
      </c>
    </row>
    <row r="16" spans="1:32" x14ac:dyDescent="0.35">
      <c r="A16" s="112">
        <v>28</v>
      </c>
      <c r="B16" s="112" t="s">
        <v>236</v>
      </c>
      <c r="C16" s="242">
        <v>2015</v>
      </c>
      <c r="D16" s="75" t="s">
        <v>6600</v>
      </c>
      <c r="E16" s="75"/>
      <c r="F16" s="75"/>
      <c r="G16" s="75"/>
      <c r="H16" s="75"/>
      <c r="I16" s="75"/>
      <c r="J16" s="75"/>
      <c r="K16" s="75"/>
      <c r="L16" s="75"/>
      <c r="M16" s="75"/>
      <c r="N16" s="75"/>
      <c r="O16" s="75">
        <v>1</v>
      </c>
      <c r="P16" s="75"/>
      <c r="Q16" s="75"/>
      <c r="U16" s="250" t="s">
        <v>6197</v>
      </c>
      <c r="V16" s="75">
        <f>SUM(V2:V6)</f>
        <v>0</v>
      </c>
      <c r="W16" s="75">
        <f>SUM(W2:W6)</f>
        <v>1</v>
      </c>
      <c r="X16" s="75">
        <f>SUM(X2:X6)</f>
        <v>2</v>
      </c>
      <c r="Y16" s="75">
        <f>SUM(Y2:Y6)</f>
        <v>2</v>
      </c>
      <c r="Z16" s="75">
        <f>SUM(Z2:Z6)</f>
        <v>1</v>
      </c>
      <c r="AA16" s="75">
        <f>SUM(AA2:AA6)</f>
        <v>2</v>
      </c>
      <c r="AB16" s="75">
        <f>SUM(AB2:AB6)</f>
        <v>2</v>
      </c>
      <c r="AC16" s="75">
        <f>SUM(AC2:AC6)</f>
        <v>3</v>
      </c>
      <c r="AD16" s="75">
        <f>SUM(AD2:AD6)</f>
        <v>0</v>
      </c>
      <c r="AE16" s="75">
        <f>SUM(AE2:AE6)</f>
        <v>0</v>
      </c>
      <c r="AF16" s="75">
        <f>SUM(AF2:AF6)</f>
        <v>0</v>
      </c>
    </row>
    <row r="17" spans="1:32" x14ac:dyDescent="0.35">
      <c r="A17" s="112">
        <v>29</v>
      </c>
      <c r="B17" s="112" t="s">
        <v>243</v>
      </c>
      <c r="C17" s="242">
        <v>2021</v>
      </c>
      <c r="D17" s="75" t="s">
        <v>6602</v>
      </c>
      <c r="E17" s="75" t="s">
        <v>6601</v>
      </c>
      <c r="F17" s="75"/>
      <c r="G17" s="75"/>
      <c r="H17" s="75"/>
      <c r="I17" s="75"/>
      <c r="J17" s="75"/>
      <c r="K17" s="75"/>
      <c r="L17" s="75"/>
      <c r="M17" s="75"/>
      <c r="N17" s="75">
        <v>1</v>
      </c>
      <c r="O17" s="75"/>
      <c r="P17" s="75">
        <v>1</v>
      </c>
      <c r="Q17" s="75"/>
      <c r="U17" s="250" t="s">
        <v>6195</v>
      </c>
      <c r="V17" s="75">
        <f>SUM(V7:V9)</f>
        <v>0</v>
      </c>
      <c r="W17" s="75">
        <f>SUM(W7:W9)</f>
        <v>1</v>
      </c>
      <c r="X17" s="75">
        <f>SUM(X7:X9)</f>
        <v>1</v>
      </c>
      <c r="Y17" s="75">
        <f>SUM(Y7:Y9)</f>
        <v>1</v>
      </c>
      <c r="Z17" s="75">
        <f>SUM(Z7:Z9)</f>
        <v>2</v>
      </c>
      <c r="AA17" s="75">
        <f>SUM(AA7:AA9)</f>
        <v>2</v>
      </c>
      <c r="AB17" s="75">
        <f>SUM(AB7:AB9)</f>
        <v>2</v>
      </c>
      <c r="AC17" s="75">
        <f>SUM(AC7:AC9)</f>
        <v>2</v>
      </c>
      <c r="AD17" s="75">
        <f>SUM(AD7:AD9)</f>
        <v>0</v>
      </c>
      <c r="AE17" s="75">
        <f>SUM(AE7:AE9)</f>
        <v>0</v>
      </c>
      <c r="AF17" s="75">
        <f>SUM(AF7:AF9)</f>
        <v>0</v>
      </c>
    </row>
    <row r="18" spans="1:32" x14ac:dyDescent="0.35">
      <c r="A18" s="112">
        <v>30</v>
      </c>
      <c r="B18" s="112" t="s">
        <v>248</v>
      </c>
      <c r="C18" s="242">
        <v>2021</v>
      </c>
      <c r="D18" s="75" t="s">
        <v>6603</v>
      </c>
      <c r="E18" s="75"/>
      <c r="F18" s="75"/>
      <c r="G18" s="75">
        <v>1</v>
      </c>
      <c r="H18" s="75"/>
      <c r="I18" s="75"/>
      <c r="J18" s="75"/>
      <c r="K18" s="75"/>
      <c r="L18" s="75"/>
      <c r="M18" s="75"/>
      <c r="N18" s="75"/>
      <c r="O18" s="75"/>
      <c r="P18" s="75"/>
      <c r="Q18" s="75"/>
      <c r="U18" s="250" t="s">
        <v>6199</v>
      </c>
      <c r="V18" s="75">
        <f>SUM(V10:V12)</f>
        <v>0</v>
      </c>
      <c r="W18" s="75">
        <f>SUM(W10:W12)</f>
        <v>0</v>
      </c>
      <c r="X18" s="75">
        <f>SUM(X10:X12)</f>
        <v>1</v>
      </c>
      <c r="Y18" s="75">
        <f>SUM(Y10:Y12)</f>
        <v>4</v>
      </c>
      <c r="Z18" s="75">
        <f>SUM(Z10:Z12)</f>
        <v>0</v>
      </c>
      <c r="AA18" s="75">
        <f>SUM(AA10:AA12)</f>
        <v>1</v>
      </c>
      <c r="AB18" s="75">
        <f>SUM(AB10:AB12)</f>
        <v>2</v>
      </c>
      <c r="AC18" s="75">
        <f>SUM(AC10:AC12)</f>
        <v>3</v>
      </c>
      <c r="AD18" s="75">
        <f>SUM(AD10:AD12)</f>
        <v>1</v>
      </c>
      <c r="AE18" s="75">
        <f>SUM(AE10:AE12)</f>
        <v>0</v>
      </c>
      <c r="AF18" s="75">
        <f>SUM(AF10:AF12)</f>
        <v>0</v>
      </c>
    </row>
    <row r="19" spans="1:32" x14ac:dyDescent="0.35">
      <c r="A19" s="112">
        <v>31</v>
      </c>
      <c r="B19" s="112" t="s">
        <v>252</v>
      </c>
      <c r="C19" s="242">
        <v>2017</v>
      </c>
      <c r="D19" s="75" t="s">
        <v>6605</v>
      </c>
      <c r="E19" s="75" t="s">
        <v>6604</v>
      </c>
      <c r="F19" s="75"/>
      <c r="G19" s="75"/>
      <c r="H19" s="75"/>
      <c r="I19" s="75"/>
      <c r="J19" s="75"/>
      <c r="K19" s="75"/>
      <c r="L19" s="75"/>
      <c r="M19" s="75"/>
      <c r="N19" s="75"/>
      <c r="O19" s="75"/>
      <c r="P19" s="75"/>
      <c r="Q19" s="75">
        <v>1</v>
      </c>
    </row>
    <row r="20" spans="1:32" x14ac:dyDescent="0.35">
      <c r="A20" s="112">
        <v>32</v>
      </c>
      <c r="B20" s="112" t="s">
        <v>258</v>
      </c>
      <c r="C20" s="242">
        <v>2019</v>
      </c>
      <c r="D20" s="75" t="s">
        <v>5065</v>
      </c>
      <c r="E20" s="75" t="s">
        <v>6606</v>
      </c>
      <c r="F20" s="75"/>
      <c r="G20" s="75"/>
      <c r="H20" s="75"/>
      <c r="I20" s="75"/>
      <c r="J20" s="75"/>
      <c r="K20" s="75"/>
      <c r="L20" s="75"/>
      <c r="M20" s="75"/>
      <c r="N20" s="75"/>
      <c r="O20" s="75"/>
      <c r="P20" s="75"/>
      <c r="Q20" s="75"/>
    </row>
    <row r="21" spans="1:32" x14ac:dyDescent="0.35">
      <c r="A21" s="112">
        <v>33</v>
      </c>
      <c r="B21" s="112" t="s">
        <v>264</v>
      </c>
      <c r="C21" s="242">
        <v>2021</v>
      </c>
      <c r="D21" s="75" t="s">
        <v>6608</v>
      </c>
      <c r="E21" s="75" t="s">
        <v>6607</v>
      </c>
      <c r="F21" s="75"/>
      <c r="G21" s="75"/>
      <c r="H21" s="75"/>
      <c r="I21" s="75"/>
      <c r="J21" s="75"/>
      <c r="K21" s="75"/>
      <c r="L21" s="75"/>
      <c r="M21" s="75"/>
      <c r="N21" s="75">
        <v>1</v>
      </c>
      <c r="O21" s="75"/>
      <c r="P21" s="75"/>
      <c r="Q21" s="75"/>
      <c r="T21" s="77" t="s">
        <v>6654</v>
      </c>
      <c r="U21" s="77" t="s">
        <v>6655</v>
      </c>
      <c r="V21" s="77" t="s">
        <v>6371</v>
      </c>
    </row>
    <row r="22" spans="1:32" x14ac:dyDescent="0.35">
      <c r="A22" s="112">
        <v>34</v>
      </c>
      <c r="B22" s="112" t="s">
        <v>270</v>
      </c>
      <c r="C22" s="242">
        <v>2017</v>
      </c>
      <c r="D22" s="75" t="s">
        <v>6605</v>
      </c>
      <c r="E22" s="75"/>
      <c r="F22" s="75"/>
      <c r="G22" s="75"/>
      <c r="H22" s="75"/>
      <c r="I22" s="75"/>
      <c r="J22" s="75"/>
      <c r="K22" s="75"/>
      <c r="L22" s="75"/>
      <c r="M22" s="75"/>
      <c r="N22" s="75"/>
      <c r="O22" s="75"/>
      <c r="P22" s="75"/>
      <c r="Q22" s="75">
        <v>1</v>
      </c>
      <c r="T22" s="75" t="s">
        <v>6197</v>
      </c>
      <c r="U22" s="75" t="s">
        <v>6589</v>
      </c>
      <c r="V22" s="75">
        <v>2</v>
      </c>
    </row>
    <row r="23" spans="1:32" x14ac:dyDescent="0.35">
      <c r="A23" s="112">
        <v>36</v>
      </c>
      <c r="B23" s="112" t="s">
        <v>280</v>
      </c>
      <c r="C23" s="242">
        <v>2019</v>
      </c>
      <c r="D23" s="75" t="s">
        <v>5065</v>
      </c>
      <c r="E23" s="75"/>
      <c r="F23" s="75"/>
      <c r="G23" s="75"/>
      <c r="H23" s="75"/>
      <c r="I23" s="75"/>
      <c r="J23" s="75"/>
      <c r="K23" s="75"/>
      <c r="L23" s="75"/>
      <c r="M23" s="75"/>
      <c r="N23" s="75"/>
      <c r="O23" s="75"/>
      <c r="P23" s="75"/>
      <c r="Q23" s="75"/>
      <c r="T23" s="75"/>
      <c r="U23" s="75" t="s">
        <v>6636</v>
      </c>
      <c r="V23" s="75" t="s">
        <v>6650</v>
      </c>
    </row>
    <row r="24" spans="1:32" x14ac:dyDescent="0.35">
      <c r="A24" s="112">
        <v>38</v>
      </c>
      <c r="B24" s="112" t="s">
        <v>292</v>
      </c>
      <c r="C24" s="242" t="s">
        <v>295</v>
      </c>
      <c r="D24" s="75" t="s">
        <v>5065</v>
      </c>
      <c r="E24" s="75"/>
      <c r="F24" s="75"/>
      <c r="G24" s="75"/>
      <c r="H24" s="75"/>
      <c r="I24" s="75"/>
      <c r="J24" s="75"/>
      <c r="K24" s="75"/>
      <c r="L24" s="75"/>
      <c r="M24" s="75"/>
      <c r="N24" s="75"/>
      <c r="O24" s="75"/>
      <c r="P24" s="75"/>
      <c r="Q24" s="75"/>
      <c r="T24" s="75"/>
      <c r="U24" s="75" t="s">
        <v>6637</v>
      </c>
      <c r="V24" s="75">
        <v>7.57</v>
      </c>
    </row>
    <row r="25" spans="1:32" x14ac:dyDescent="0.35">
      <c r="A25" s="112">
        <v>39</v>
      </c>
      <c r="B25" s="112" t="s">
        <v>300</v>
      </c>
      <c r="C25" s="242" t="s">
        <v>302</v>
      </c>
      <c r="D25" s="75" t="s">
        <v>5065</v>
      </c>
      <c r="E25" s="75"/>
      <c r="F25" s="75"/>
      <c r="G25" s="75"/>
      <c r="H25" s="75"/>
      <c r="I25" s="75"/>
      <c r="J25" s="75"/>
      <c r="K25" s="75"/>
      <c r="L25" s="75"/>
      <c r="M25" s="75"/>
      <c r="N25" s="75"/>
      <c r="O25" s="75"/>
      <c r="P25" s="75"/>
      <c r="Q25" s="75"/>
      <c r="T25" s="75"/>
      <c r="U25" s="75" t="s">
        <v>6642</v>
      </c>
      <c r="V25" s="75">
        <v>12</v>
      </c>
    </row>
    <row r="26" spans="1:32" x14ac:dyDescent="0.35">
      <c r="A26" s="112">
        <v>40</v>
      </c>
      <c r="B26" s="112" t="s">
        <v>307</v>
      </c>
      <c r="C26" s="242" t="s">
        <v>310</v>
      </c>
      <c r="D26" s="75" t="s">
        <v>5065</v>
      </c>
      <c r="E26" s="75"/>
      <c r="F26" s="75"/>
      <c r="G26" s="75"/>
      <c r="H26" s="75"/>
      <c r="I26" s="75"/>
      <c r="J26" s="75"/>
      <c r="K26" s="75"/>
      <c r="L26" s="75"/>
      <c r="M26" s="75"/>
      <c r="N26" s="75"/>
      <c r="O26" s="75"/>
      <c r="P26" s="75"/>
      <c r="Q26" s="75"/>
      <c r="T26" s="75"/>
      <c r="U26" s="75" t="s">
        <v>5941</v>
      </c>
      <c r="V26" s="75" t="s">
        <v>6651</v>
      </c>
    </row>
    <row r="27" spans="1:32" x14ac:dyDescent="0.35">
      <c r="A27" s="112">
        <v>43</v>
      </c>
      <c r="B27" s="112" t="s">
        <v>330</v>
      </c>
      <c r="C27" s="242" t="s">
        <v>333</v>
      </c>
      <c r="D27" s="75" t="s">
        <v>6610</v>
      </c>
      <c r="E27" s="75" t="s">
        <v>6609</v>
      </c>
      <c r="F27" s="75"/>
      <c r="G27" s="75"/>
      <c r="H27" s="75"/>
      <c r="I27" s="75"/>
      <c r="J27" s="75"/>
      <c r="K27" s="75"/>
      <c r="L27" s="75"/>
      <c r="M27" s="75"/>
      <c r="N27" s="75"/>
      <c r="O27" s="75"/>
      <c r="P27" s="75"/>
      <c r="Q27" s="75">
        <v>1</v>
      </c>
      <c r="T27" s="75" t="s">
        <v>6119</v>
      </c>
      <c r="U27" s="75" t="s">
        <v>6645</v>
      </c>
      <c r="V27" s="75" t="s">
        <v>6652</v>
      </c>
    </row>
    <row r="28" spans="1:32" x14ac:dyDescent="0.35">
      <c r="A28" s="112">
        <v>44</v>
      </c>
      <c r="B28" s="112" t="s">
        <v>337</v>
      </c>
      <c r="C28" s="242" t="s">
        <v>325</v>
      </c>
      <c r="D28" s="75" t="s">
        <v>6612</v>
      </c>
      <c r="E28" s="75" t="s">
        <v>6611</v>
      </c>
      <c r="F28" s="75"/>
      <c r="G28" s="75"/>
      <c r="H28" s="75"/>
      <c r="I28" s="75"/>
      <c r="J28" s="75"/>
      <c r="K28" s="75"/>
      <c r="L28" s="75">
        <v>1</v>
      </c>
      <c r="M28" s="75">
        <v>1</v>
      </c>
      <c r="N28" s="75">
        <v>1</v>
      </c>
      <c r="O28" s="75"/>
      <c r="P28" s="75"/>
      <c r="Q28" s="75"/>
      <c r="T28" s="75"/>
      <c r="U28" s="75" t="s">
        <v>6600</v>
      </c>
      <c r="V28" s="75">
        <v>13.28</v>
      </c>
    </row>
    <row r="29" spans="1:32" x14ac:dyDescent="0.35">
      <c r="A29" s="112">
        <v>46</v>
      </c>
      <c r="B29" s="112" t="s">
        <v>351</v>
      </c>
      <c r="C29" s="242" t="s">
        <v>302</v>
      </c>
      <c r="D29" s="75" t="s">
        <v>6614</v>
      </c>
      <c r="E29" s="75" t="s">
        <v>6613</v>
      </c>
      <c r="F29" s="75"/>
      <c r="G29" s="75"/>
      <c r="H29" s="75"/>
      <c r="I29" s="75"/>
      <c r="J29" s="75"/>
      <c r="K29" s="75"/>
      <c r="L29" s="75"/>
      <c r="M29" s="75"/>
      <c r="N29" s="75"/>
      <c r="O29" s="75"/>
      <c r="P29" s="75"/>
      <c r="Q29" s="75">
        <v>1</v>
      </c>
      <c r="T29" s="75"/>
      <c r="U29" s="75" t="s">
        <v>6646</v>
      </c>
      <c r="V29" s="75">
        <v>57</v>
      </c>
    </row>
    <row r="30" spans="1:32" x14ac:dyDescent="0.35">
      <c r="A30" s="112">
        <v>48</v>
      </c>
      <c r="B30" s="112" t="s">
        <v>364</v>
      </c>
      <c r="C30" s="242" t="s">
        <v>302</v>
      </c>
      <c r="D30" s="75" t="s">
        <v>5065</v>
      </c>
      <c r="E30" s="75"/>
      <c r="F30" s="75"/>
      <c r="G30" s="75"/>
      <c r="H30" s="75"/>
      <c r="I30" s="75"/>
      <c r="J30" s="75"/>
      <c r="K30" s="75"/>
      <c r="L30" s="75"/>
      <c r="M30" s="75"/>
      <c r="N30" s="75"/>
      <c r="O30" s="75"/>
      <c r="P30" s="75"/>
      <c r="Q30" s="75"/>
      <c r="T30" s="75" t="s">
        <v>6568</v>
      </c>
      <c r="U30" s="75" t="s">
        <v>6647</v>
      </c>
      <c r="V30" s="75">
        <v>29</v>
      </c>
    </row>
    <row r="31" spans="1:32" x14ac:dyDescent="0.35">
      <c r="A31" s="112">
        <v>49</v>
      </c>
      <c r="B31" s="112" t="s">
        <v>369</v>
      </c>
      <c r="C31" s="242" t="s">
        <v>288</v>
      </c>
      <c r="D31" s="75" t="s">
        <v>6616</v>
      </c>
      <c r="E31" s="75" t="s">
        <v>6615</v>
      </c>
      <c r="F31" s="75"/>
      <c r="G31" s="75"/>
      <c r="H31" s="75"/>
      <c r="I31" s="75"/>
      <c r="J31" s="75"/>
      <c r="K31" s="75"/>
      <c r="L31" s="75"/>
      <c r="M31" s="75"/>
      <c r="N31" s="75">
        <v>1</v>
      </c>
      <c r="O31" s="75"/>
      <c r="P31" s="75"/>
      <c r="Q31" s="75">
        <v>1</v>
      </c>
      <c r="T31" s="75"/>
      <c r="U31" s="75" t="s">
        <v>6648</v>
      </c>
      <c r="V31" s="75">
        <v>44</v>
      </c>
    </row>
    <row r="32" spans="1:32" x14ac:dyDescent="0.35">
      <c r="A32" s="112">
        <v>50</v>
      </c>
      <c r="B32" s="112" t="s">
        <v>375</v>
      </c>
      <c r="C32" s="242" t="s">
        <v>302</v>
      </c>
      <c r="D32" s="75" t="s">
        <v>5942</v>
      </c>
      <c r="E32" s="75"/>
      <c r="F32" s="75"/>
      <c r="G32" s="75"/>
      <c r="H32" s="75"/>
      <c r="I32" s="75"/>
      <c r="J32" s="75"/>
      <c r="K32" s="75"/>
      <c r="L32" s="75"/>
      <c r="M32" s="75"/>
      <c r="N32" s="75">
        <v>1</v>
      </c>
      <c r="O32" s="75"/>
      <c r="P32" s="75"/>
      <c r="Q32" s="75"/>
      <c r="T32" s="75"/>
      <c r="U32" s="75" t="s">
        <v>6649</v>
      </c>
      <c r="V32" s="75" t="s">
        <v>6653</v>
      </c>
    </row>
    <row r="33" spans="1:17" x14ac:dyDescent="0.35">
      <c r="A33" s="180">
        <v>51</v>
      </c>
      <c r="B33" s="218" t="s">
        <v>382</v>
      </c>
      <c r="C33" s="230" t="s">
        <v>310</v>
      </c>
      <c r="D33" s="75" t="s">
        <v>5065</v>
      </c>
      <c r="E33" s="75" t="s">
        <v>6617</v>
      </c>
      <c r="F33" s="75"/>
      <c r="G33" s="75"/>
      <c r="H33" s="75"/>
      <c r="I33" s="75"/>
      <c r="J33" s="75"/>
      <c r="K33" s="75"/>
      <c r="L33" s="75"/>
      <c r="M33" s="75"/>
      <c r="N33" s="75"/>
      <c r="O33" s="75"/>
      <c r="P33" s="75"/>
      <c r="Q33" s="75"/>
    </row>
    <row r="34" spans="1:17" x14ac:dyDescent="0.35">
      <c r="A34" s="112">
        <v>52</v>
      </c>
      <c r="B34" s="112" t="s">
        <v>388</v>
      </c>
      <c r="C34" s="242" t="s">
        <v>302</v>
      </c>
      <c r="D34" s="75" t="s">
        <v>6618</v>
      </c>
      <c r="E34" s="75" t="s">
        <v>6619</v>
      </c>
      <c r="F34" s="75"/>
      <c r="G34" s="75"/>
      <c r="H34" s="75"/>
      <c r="I34" s="75"/>
      <c r="J34" s="75"/>
      <c r="K34" s="75"/>
      <c r="L34" s="75"/>
      <c r="M34" s="75">
        <v>1</v>
      </c>
      <c r="N34" s="75"/>
      <c r="O34" s="75"/>
      <c r="P34" s="75"/>
      <c r="Q34" s="75"/>
    </row>
    <row r="35" spans="1:17" x14ac:dyDescent="0.35">
      <c r="A35" s="112">
        <v>54</v>
      </c>
      <c r="B35" s="112" t="s">
        <v>401</v>
      </c>
      <c r="C35" s="242" t="s">
        <v>325</v>
      </c>
      <c r="D35" s="75" t="s">
        <v>5065</v>
      </c>
      <c r="E35" s="75" t="s">
        <v>6620</v>
      </c>
      <c r="F35" s="75"/>
      <c r="G35" s="75"/>
      <c r="H35" s="75"/>
      <c r="I35" s="75"/>
      <c r="J35" s="75"/>
      <c r="K35" s="75"/>
      <c r="L35" s="75"/>
      <c r="M35" s="75"/>
      <c r="N35" s="75"/>
      <c r="O35" s="75"/>
      <c r="P35" s="75"/>
      <c r="Q35" s="75"/>
    </row>
    <row r="36" spans="1:17" x14ac:dyDescent="0.35">
      <c r="A36" s="112">
        <v>55</v>
      </c>
      <c r="B36" s="112" t="s">
        <v>406</v>
      </c>
      <c r="C36" s="242" t="s">
        <v>346</v>
      </c>
      <c r="D36" s="75" t="s">
        <v>5065</v>
      </c>
      <c r="E36" s="75"/>
      <c r="F36" s="75"/>
      <c r="G36" s="75"/>
      <c r="H36" s="75"/>
      <c r="I36" s="75"/>
      <c r="J36" s="75"/>
      <c r="K36" s="75"/>
      <c r="L36" s="75"/>
      <c r="M36" s="75"/>
      <c r="N36" s="75"/>
      <c r="O36" s="75"/>
      <c r="P36" s="75"/>
      <c r="Q36" s="75"/>
    </row>
    <row r="37" spans="1:17" x14ac:dyDescent="0.35">
      <c r="A37" s="112">
        <v>57</v>
      </c>
      <c r="B37" s="112" t="s">
        <v>421</v>
      </c>
      <c r="C37" s="242">
        <v>2018</v>
      </c>
      <c r="D37" s="75" t="s">
        <v>6621</v>
      </c>
      <c r="E37" s="75" t="s">
        <v>6622</v>
      </c>
      <c r="F37" s="75"/>
      <c r="G37" s="75"/>
      <c r="H37" s="75">
        <v>1</v>
      </c>
      <c r="I37" s="75"/>
      <c r="J37" s="75"/>
      <c r="K37" s="75"/>
      <c r="L37" s="75"/>
      <c r="M37" s="75"/>
      <c r="N37" s="75"/>
      <c r="O37" s="75"/>
      <c r="P37" s="75"/>
      <c r="Q37" s="75"/>
    </row>
    <row r="38" spans="1:17" x14ac:dyDescent="0.35">
      <c r="A38" s="112">
        <v>59</v>
      </c>
      <c r="B38" s="109" t="s">
        <v>431</v>
      </c>
      <c r="C38" s="242">
        <v>2015</v>
      </c>
      <c r="D38" s="75" t="s">
        <v>6623</v>
      </c>
      <c r="E38" s="75"/>
      <c r="F38" s="75"/>
      <c r="G38" s="75"/>
      <c r="H38" s="75"/>
      <c r="I38" s="75"/>
      <c r="J38" s="75"/>
      <c r="K38" s="75"/>
      <c r="L38" s="75"/>
      <c r="M38" s="75">
        <v>1</v>
      </c>
      <c r="N38" s="75"/>
      <c r="O38" s="75"/>
      <c r="P38" s="75"/>
      <c r="Q38" s="75"/>
    </row>
    <row r="39" spans="1:17" x14ac:dyDescent="0.35">
      <c r="A39" s="112">
        <v>60</v>
      </c>
      <c r="B39" s="112" t="s">
        <v>436</v>
      </c>
      <c r="C39" s="242">
        <v>2020</v>
      </c>
      <c r="D39" s="75" t="s">
        <v>6624</v>
      </c>
      <c r="E39" s="75" t="s">
        <v>6625</v>
      </c>
      <c r="F39" s="75"/>
      <c r="G39" s="75"/>
      <c r="H39" s="75"/>
      <c r="I39" s="75"/>
      <c r="J39" s="75"/>
      <c r="K39" s="75"/>
      <c r="L39" s="75"/>
      <c r="M39" s="75">
        <v>1</v>
      </c>
      <c r="N39" s="75">
        <v>1</v>
      </c>
      <c r="O39" s="75"/>
      <c r="P39" s="75"/>
      <c r="Q39" s="75"/>
    </row>
    <row r="40" spans="1:17" x14ac:dyDescent="0.35">
      <c r="A40" s="112">
        <v>66</v>
      </c>
      <c r="B40" s="112" t="s">
        <v>466</v>
      </c>
      <c r="C40" s="242" t="s">
        <v>333</v>
      </c>
      <c r="D40" s="75" t="s">
        <v>6614</v>
      </c>
      <c r="E40" s="75"/>
      <c r="F40" s="75"/>
      <c r="G40" s="75"/>
      <c r="H40" s="75"/>
      <c r="I40" s="75"/>
      <c r="J40" s="75"/>
      <c r="K40" s="75"/>
      <c r="L40" s="75"/>
      <c r="M40" s="75"/>
      <c r="N40" s="75"/>
      <c r="O40" s="75"/>
      <c r="P40" s="75"/>
      <c r="Q40" s="75">
        <v>1</v>
      </c>
    </row>
    <row r="41" spans="1:17" x14ac:dyDescent="0.35">
      <c r="A41" s="112">
        <v>122</v>
      </c>
      <c r="B41" s="112" t="s">
        <v>717</v>
      </c>
      <c r="C41" s="242" t="s">
        <v>346</v>
      </c>
      <c r="D41" s="75" t="s">
        <v>5065</v>
      </c>
      <c r="E41" s="75"/>
      <c r="F41" s="75"/>
      <c r="G41" s="75"/>
      <c r="H41" s="75"/>
      <c r="I41" s="75"/>
      <c r="J41" s="75"/>
      <c r="K41" s="75"/>
      <c r="L41" s="75"/>
      <c r="M41" s="75"/>
      <c r="N41" s="75"/>
      <c r="O41" s="75"/>
      <c r="P41" s="75"/>
      <c r="Q41" s="75"/>
    </row>
    <row r="42" spans="1:17" x14ac:dyDescent="0.35">
      <c r="A42" s="112">
        <v>1161</v>
      </c>
      <c r="B42" s="112" t="s">
        <v>4033</v>
      </c>
      <c r="C42" s="242" t="s">
        <v>302</v>
      </c>
      <c r="D42" s="75" t="s">
        <v>5065</v>
      </c>
      <c r="E42" s="75" t="s">
        <v>6626</v>
      </c>
      <c r="F42" s="75"/>
      <c r="G42" s="75"/>
      <c r="H42" s="75"/>
      <c r="I42" s="75"/>
      <c r="J42" s="75"/>
      <c r="K42" s="75"/>
      <c r="L42" s="75"/>
      <c r="M42" s="75"/>
      <c r="N42" s="75"/>
      <c r="O42" s="75"/>
      <c r="P42" s="75"/>
      <c r="Q42" s="75"/>
    </row>
    <row r="43" spans="1:17" x14ac:dyDescent="0.35">
      <c r="A43" s="112">
        <v>1254</v>
      </c>
      <c r="B43" s="112" t="s">
        <v>4364</v>
      </c>
      <c r="C43" s="242" t="s">
        <v>288</v>
      </c>
      <c r="D43" s="75" t="s">
        <v>5065</v>
      </c>
      <c r="E43" s="75"/>
      <c r="F43" s="75"/>
      <c r="G43" s="75"/>
      <c r="H43" s="75"/>
      <c r="I43" s="75"/>
      <c r="J43" s="75"/>
      <c r="K43" s="75"/>
      <c r="L43" s="75"/>
      <c r="M43" s="75"/>
      <c r="N43" s="75"/>
      <c r="O43" s="75"/>
      <c r="P43" s="75"/>
      <c r="Q43" s="75"/>
    </row>
    <row r="44" spans="1:17" x14ac:dyDescent="0.35">
      <c r="A44" s="112">
        <v>14</v>
      </c>
      <c r="B44" s="112" t="s">
        <v>137</v>
      </c>
      <c r="C44" s="242">
        <v>2014</v>
      </c>
      <c r="D44" s="75" t="s">
        <v>5065</v>
      </c>
      <c r="E44" s="75" t="s">
        <v>6627</v>
      </c>
      <c r="F44" s="75"/>
      <c r="G44" s="75"/>
      <c r="H44" s="75"/>
      <c r="I44" s="75"/>
      <c r="J44" s="75"/>
      <c r="K44" s="75"/>
      <c r="L44" s="75"/>
      <c r="M44" s="75"/>
      <c r="N44" s="75"/>
      <c r="O44" s="75"/>
      <c r="P44" s="75"/>
      <c r="Q44" s="75"/>
    </row>
    <row r="45" spans="1:17" x14ac:dyDescent="0.35">
      <c r="A45" s="112">
        <v>15</v>
      </c>
      <c r="B45" s="112" t="s">
        <v>145</v>
      </c>
      <c r="C45" s="242">
        <v>2020</v>
      </c>
      <c r="D45" s="75" t="s">
        <v>5065</v>
      </c>
      <c r="E45" s="75" t="s">
        <v>6628</v>
      </c>
      <c r="F45" s="75"/>
      <c r="G45" s="75"/>
      <c r="H45" s="75"/>
      <c r="I45" s="75"/>
      <c r="J45" s="75"/>
      <c r="K45" s="75"/>
      <c r="L45" s="75"/>
      <c r="M45" s="75"/>
      <c r="N45" s="75"/>
      <c r="O45" s="75"/>
      <c r="P45" s="75"/>
      <c r="Q45" s="75"/>
    </row>
    <row r="46" spans="1:17" x14ac:dyDescent="0.35">
      <c r="A46" s="112">
        <v>16</v>
      </c>
      <c r="B46" s="112" t="s">
        <v>152</v>
      </c>
      <c r="C46" s="242">
        <v>2020</v>
      </c>
      <c r="D46" s="75" t="s">
        <v>6629</v>
      </c>
      <c r="E46" s="75"/>
      <c r="F46" s="75"/>
      <c r="G46" s="75"/>
      <c r="H46" s="75"/>
      <c r="I46" s="75"/>
      <c r="J46" s="75"/>
      <c r="K46" s="75"/>
      <c r="L46" s="75"/>
      <c r="M46" s="75"/>
      <c r="N46" s="75"/>
      <c r="O46" s="75"/>
      <c r="P46" s="75"/>
      <c r="Q46" s="75">
        <v>1</v>
      </c>
    </row>
    <row r="47" spans="1:17" x14ac:dyDescent="0.35">
      <c r="A47" s="112">
        <v>23</v>
      </c>
      <c r="B47" s="112" t="s">
        <v>202</v>
      </c>
      <c r="C47" s="242">
        <v>2014</v>
      </c>
      <c r="D47" s="75" t="s">
        <v>5065</v>
      </c>
      <c r="E47" s="75"/>
      <c r="F47" s="75"/>
      <c r="G47" s="75"/>
      <c r="H47" s="75"/>
      <c r="I47" s="75"/>
      <c r="J47" s="75"/>
      <c r="K47" s="75"/>
      <c r="L47" s="75"/>
      <c r="M47" s="75"/>
      <c r="N47" s="75"/>
      <c r="O47" s="75"/>
      <c r="P47" s="75"/>
      <c r="Q47" s="75"/>
    </row>
    <row r="48" spans="1:17" x14ac:dyDescent="0.35">
      <c r="A48" s="112">
        <v>58</v>
      </c>
      <c r="B48" s="112" t="s">
        <v>426</v>
      </c>
      <c r="C48" s="242">
        <v>2017</v>
      </c>
      <c r="D48" s="75" t="s">
        <v>5065</v>
      </c>
      <c r="E48" s="75" t="s">
        <v>6630</v>
      </c>
      <c r="F48" s="75"/>
      <c r="G48" s="75"/>
      <c r="H48" s="75"/>
      <c r="I48" s="75"/>
      <c r="J48" s="75"/>
      <c r="K48" s="75"/>
      <c r="L48" s="75"/>
      <c r="M48" s="75"/>
      <c r="N48" s="75"/>
      <c r="O48" s="75"/>
      <c r="P48" s="75"/>
      <c r="Q48" s="75"/>
    </row>
    <row r="49" spans="1:17" x14ac:dyDescent="0.35">
      <c r="A49" s="112">
        <v>165</v>
      </c>
      <c r="B49" s="112" t="s">
        <v>898</v>
      </c>
      <c r="C49" s="242" t="s">
        <v>310</v>
      </c>
      <c r="D49" s="75" t="s">
        <v>5065</v>
      </c>
      <c r="E49" s="75" t="s">
        <v>6631</v>
      </c>
      <c r="F49" s="75"/>
      <c r="G49" s="75"/>
      <c r="H49" s="75"/>
      <c r="I49" s="75"/>
      <c r="J49" s="75"/>
      <c r="K49" s="75"/>
      <c r="L49" s="75"/>
      <c r="M49" s="75"/>
      <c r="N49" s="75"/>
      <c r="O49" s="75"/>
      <c r="P49" s="75"/>
      <c r="Q49" s="75"/>
    </row>
    <row r="50" spans="1:17" x14ac:dyDescent="0.35">
      <c r="A50" s="112">
        <v>182</v>
      </c>
      <c r="B50" s="112" t="s">
        <v>971</v>
      </c>
      <c r="C50" s="242" t="s">
        <v>288</v>
      </c>
      <c r="D50" s="75" t="s">
        <v>5065</v>
      </c>
      <c r="E50" s="75" t="s">
        <v>6632</v>
      </c>
      <c r="F50" s="75"/>
      <c r="G50" s="75"/>
      <c r="H50" s="75"/>
      <c r="I50" s="75"/>
      <c r="J50" s="75"/>
      <c r="K50" s="75"/>
      <c r="L50" s="75"/>
      <c r="M50" s="75"/>
      <c r="N50" s="75"/>
      <c r="O50" s="75"/>
      <c r="P50" s="75"/>
      <c r="Q50" s="75"/>
    </row>
    <row r="51" spans="1:17" x14ac:dyDescent="0.35">
      <c r="A51" s="112">
        <v>1058</v>
      </c>
      <c r="B51" s="112" t="s">
        <v>3657</v>
      </c>
      <c r="C51" s="242" t="s">
        <v>295</v>
      </c>
      <c r="D51" s="75" t="s">
        <v>6633</v>
      </c>
      <c r="E51" s="75"/>
      <c r="F51" s="75"/>
      <c r="G51" s="75"/>
      <c r="H51" s="75"/>
      <c r="I51" s="75"/>
      <c r="J51" s="75"/>
      <c r="K51" s="75"/>
      <c r="L51" s="75"/>
      <c r="M51" s="75"/>
      <c r="N51" s="75"/>
      <c r="O51" s="75"/>
      <c r="P51" s="75"/>
      <c r="Q51" s="75">
        <v>1</v>
      </c>
    </row>
  </sheetData>
  <autoFilter ref="A1:Q51" xr:uid="{703DDE72-DEC2-4F51-BB32-4F8DB1DF6108}"/>
  <pageMargins left="0.7" right="0.7" top="0.75" bottom="0.75" header="0.3" footer="0.3"/>
  <drawing r:id="rId1"/>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85"/>
  <sheetViews>
    <sheetView zoomScale="85" zoomScaleNormal="85" workbookViewId="0">
      <pane xSplit="2" topLeftCell="C1" activePane="topRight" state="frozen"/>
      <selection pane="topRight" activeCell="H14" sqref="H14"/>
    </sheetView>
  </sheetViews>
  <sheetFormatPr defaultColWidth="14.453125" defaultRowHeight="15" customHeight="1" x14ac:dyDescent="0.35"/>
  <cols>
    <col min="1" max="1" width="8.7265625" customWidth="1"/>
    <col min="2" max="2" width="60.81640625" customWidth="1"/>
    <col min="3" max="3" width="99.1796875" customWidth="1"/>
    <col min="4" max="4" width="13.26953125" customWidth="1"/>
    <col min="5" max="5" width="50.81640625" customWidth="1"/>
    <col min="6" max="6" width="8.7265625" customWidth="1"/>
    <col min="7" max="7" width="27.453125" customWidth="1"/>
    <col min="8" max="8" width="25.7265625" customWidth="1"/>
    <col min="9" max="9" width="8.7265625" customWidth="1"/>
    <col min="10" max="10" width="26" customWidth="1"/>
    <col min="11" max="11" width="36.26953125" customWidth="1"/>
    <col min="12" max="15" width="8.7265625" customWidth="1"/>
    <col min="16" max="16" width="19.26953125" customWidth="1"/>
    <col min="17" max="17" width="15.90625" customWidth="1"/>
  </cols>
  <sheetData>
    <row r="1" spans="1:17" ht="15" customHeight="1" x14ac:dyDescent="0.35">
      <c r="A1" s="251" t="s">
        <v>24</v>
      </c>
      <c r="B1" s="252" t="s">
        <v>25</v>
      </c>
      <c r="C1" s="253" t="s">
        <v>30</v>
      </c>
      <c r="D1" s="252" t="s">
        <v>26</v>
      </c>
      <c r="E1" s="252" t="s">
        <v>27</v>
      </c>
      <c r="F1" s="252" t="s">
        <v>28</v>
      </c>
      <c r="G1" s="252" t="s">
        <v>29</v>
      </c>
      <c r="H1" s="252" t="s">
        <v>1</v>
      </c>
      <c r="I1" s="252" t="s">
        <v>31</v>
      </c>
      <c r="J1" s="252" t="s">
        <v>32</v>
      </c>
      <c r="K1" s="252" t="s">
        <v>33</v>
      </c>
      <c r="L1" s="252" t="s">
        <v>36</v>
      </c>
      <c r="M1" s="252" t="s">
        <v>38</v>
      </c>
      <c r="N1" s="250" t="s">
        <v>1</v>
      </c>
      <c r="O1" s="250" t="s">
        <v>32</v>
      </c>
      <c r="P1" s="251" t="s">
        <v>5196</v>
      </c>
      <c r="Q1" s="77" t="s">
        <v>5197</v>
      </c>
    </row>
    <row r="2" spans="1:17" ht="17.149999999999999" customHeight="1" x14ac:dyDescent="0.35">
      <c r="A2" s="166">
        <v>1</v>
      </c>
      <c r="B2" s="166" t="s">
        <v>5198</v>
      </c>
      <c r="C2" s="254" t="s">
        <v>5199</v>
      </c>
      <c r="D2" s="166" t="s">
        <v>5200</v>
      </c>
      <c r="E2" s="166" t="s">
        <v>131</v>
      </c>
      <c r="F2" s="166" t="s">
        <v>556</v>
      </c>
      <c r="G2" s="166" t="s">
        <v>5201</v>
      </c>
      <c r="H2" s="168"/>
      <c r="I2" s="166" t="s">
        <v>505</v>
      </c>
      <c r="J2" s="166" t="s">
        <v>305</v>
      </c>
      <c r="K2" s="169"/>
      <c r="L2" s="168"/>
      <c r="M2" s="166">
        <v>24</v>
      </c>
      <c r="N2" s="166" t="s">
        <v>5202</v>
      </c>
      <c r="O2" s="169" t="s">
        <v>22</v>
      </c>
      <c r="P2" s="166" t="s">
        <v>5203</v>
      </c>
      <c r="Q2" s="255" t="s">
        <v>5204</v>
      </c>
    </row>
    <row r="3" spans="1:17" ht="15" customHeight="1" x14ac:dyDescent="0.35">
      <c r="A3" s="166">
        <v>27</v>
      </c>
      <c r="B3" s="166" t="s">
        <v>5205</v>
      </c>
      <c r="C3" s="254" t="s">
        <v>5206</v>
      </c>
      <c r="D3" s="166" t="s">
        <v>5207</v>
      </c>
      <c r="E3" s="166" t="s">
        <v>2679</v>
      </c>
      <c r="F3" s="166" t="s">
        <v>493</v>
      </c>
      <c r="G3" s="166" t="s">
        <v>5208</v>
      </c>
      <c r="H3" s="168"/>
      <c r="I3" s="166" t="s">
        <v>505</v>
      </c>
      <c r="J3" s="166" t="s">
        <v>1118</v>
      </c>
      <c r="K3" s="169"/>
      <c r="L3" s="166">
        <v>7</v>
      </c>
      <c r="M3" s="166">
        <v>191</v>
      </c>
      <c r="N3" s="166" t="s">
        <v>3</v>
      </c>
      <c r="O3" s="169" t="s">
        <v>18</v>
      </c>
      <c r="P3" s="166" t="s">
        <v>5203</v>
      </c>
      <c r="Q3" s="256" t="s">
        <v>5204</v>
      </c>
    </row>
    <row r="4" spans="1:17" ht="15" customHeight="1" x14ac:dyDescent="0.35">
      <c r="A4" s="166">
        <v>40</v>
      </c>
      <c r="B4" s="166" t="s">
        <v>5209</v>
      </c>
      <c r="C4" s="254" t="s">
        <v>5210</v>
      </c>
      <c r="D4" s="166" t="s">
        <v>5211</v>
      </c>
      <c r="E4" s="166" t="s">
        <v>5212</v>
      </c>
      <c r="F4" s="166" t="s">
        <v>333</v>
      </c>
      <c r="G4" s="166" t="s">
        <v>5213</v>
      </c>
      <c r="H4" s="168"/>
      <c r="I4" s="166" t="s">
        <v>505</v>
      </c>
      <c r="J4" s="166" t="s">
        <v>3728</v>
      </c>
      <c r="K4" s="169"/>
      <c r="L4" s="166">
        <v>8</v>
      </c>
      <c r="M4" s="166">
        <v>65</v>
      </c>
      <c r="N4" s="166" t="s">
        <v>3</v>
      </c>
      <c r="O4" s="166" t="s">
        <v>19</v>
      </c>
      <c r="P4" s="166" t="s">
        <v>5203</v>
      </c>
      <c r="Q4" s="256" t="s">
        <v>5204</v>
      </c>
    </row>
    <row r="5" spans="1:17" ht="15" customHeight="1" x14ac:dyDescent="0.35">
      <c r="A5" s="166">
        <v>68</v>
      </c>
      <c r="B5" s="166" t="s">
        <v>4721</v>
      </c>
      <c r="C5" s="254" t="s">
        <v>5214</v>
      </c>
      <c r="D5" s="166" t="s">
        <v>4722</v>
      </c>
      <c r="E5" s="166" t="s">
        <v>1658</v>
      </c>
      <c r="F5" s="166" t="s">
        <v>493</v>
      </c>
      <c r="G5" s="166" t="s">
        <v>4723</v>
      </c>
      <c r="H5" s="166"/>
      <c r="I5" s="166" t="s">
        <v>505</v>
      </c>
      <c r="J5" s="166" t="s">
        <v>1118</v>
      </c>
      <c r="K5" s="169"/>
      <c r="L5" s="166">
        <v>95</v>
      </c>
      <c r="M5" s="166">
        <v>43</v>
      </c>
      <c r="N5" s="166" t="s">
        <v>3</v>
      </c>
      <c r="O5" s="169" t="s">
        <v>18</v>
      </c>
      <c r="P5" s="166" t="s">
        <v>5203</v>
      </c>
      <c r="Q5" s="255" t="s">
        <v>5204</v>
      </c>
    </row>
    <row r="6" spans="1:17" s="35" customFormat="1" ht="15" customHeight="1" x14ac:dyDescent="0.35">
      <c r="A6" s="166">
        <v>14</v>
      </c>
      <c r="B6" s="166" t="s">
        <v>5293</v>
      </c>
      <c r="C6" s="254" t="s">
        <v>5294</v>
      </c>
      <c r="D6" s="166" t="s">
        <v>5295</v>
      </c>
      <c r="E6" s="166" t="s">
        <v>5296</v>
      </c>
      <c r="F6" s="166" t="s">
        <v>288</v>
      </c>
      <c r="G6" s="166" t="s">
        <v>5297</v>
      </c>
      <c r="H6" s="168"/>
      <c r="I6" s="166" t="s">
        <v>505</v>
      </c>
      <c r="J6" s="166" t="s">
        <v>1118</v>
      </c>
      <c r="K6" s="169"/>
      <c r="L6" s="166">
        <v>20</v>
      </c>
      <c r="M6" s="166">
        <v>80</v>
      </c>
      <c r="N6" s="166" t="s">
        <v>3</v>
      </c>
      <c r="O6" s="169" t="s">
        <v>18</v>
      </c>
      <c r="P6" s="168" t="s">
        <v>5203</v>
      </c>
      <c r="Q6" s="257" t="s">
        <v>5204</v>
      </c>
    </row>
    <row r="7" spans="1:17" ht="15" customHeight="1" x14ac:dyDescent="0.35">
      <c r="A7" s="112">
        <v>10</v>
      </c>
      <c r="B7" s="112" t="s">
        <v>5533</v>
      </c>
      <c r="C7" s="258" t="s">
        <v>5534</v>
      </c>
      <c r="D7" s="112" t="s">
        <v>5535</v>
      </c>
      <c r="E7" s="112" t="s">
        <v>131</v>
      </c>
      <c r="F7" s="112" t="s">
        <v>295</v>
      </c>
      <c r="G7" s="112" t="s">
        <v>5536</v>
      </c>
      <c r="H7" s="75"/>
      <c r="I7" s="112" t="s">
        <v>505</v>
      </c>
      <c r="J7" s="112" t="s">
        <v>305</v>
      </c>
      <c r="K7" s="171"/>
      <c r="L7" s="112">
        <v>86</v>
      </c>
      <c r="M7" s="112">
        <v>88</v>
      </c>
      <c r="N7" s="112" t="s">
        <v>16</v>
      </c>
      <c r="O7" s="171" t="s">
        <v>22</v>
      </c>
      <c r="P7" s="259" t="s">
        <v>5532</v>
      </c>
      <c r="Q7" s="262" t="s">
        <v>5557</v>
      </c>
    </row>
    <row r="8" spans="1:17" ht="15" customHeight="1" x14ac:dyDescent="0.35">
      <c r="A8" s="112">
        <v>11</v>
      </c>
      <c r="B8" s="112" t="s">
        <v>5541</v>
      </c>
      <c r="C8" s="258" t="s">
        <v>5542</v>
      </c>
      <c r="D8" s="112" t="s">
        <v>5543</v>
      </c>
      <c r="E8" s="112" t="s">
        <v>894</v>
      </c>
      <c r="F8" s="112" t="s">
        <v>302</v>
      </c>
      <c r="G8" s="112" t="s">
        <v>5544</v>
      </c>
      <c r="H8" s="75"/>
      <c r="I8" s="112" t="s">
        <v>505</v>
      </c>
      <c r="J8" s="112" t="s">
        <v>897</v>
      </c>
      <c r="K8" s="171"/>
      <c r="L8" s="112">
        <v>442</v>
      </c>
      <c r="M8" s="112">
        <v>203</v>
      </c>
      <c r="N8" s="112" t="s">
        <v>16</v>
      </c>
      <c r="O8" s="171" t="s">
        <v>22</v>
      </c>
      <c r="P8" s="259" t="s">
        <v>5532</v>
      </c>
      <c r="Q8" s="262" t="s">
        <v>5557</v>
      </c>
    </row>
    <row r="9" spans="1:17" ht="15" customHeight="1" x14ac:dyDescent="0.35">
      <c r="A9" s="112">
        <v>15</v>
      </c>
      <c r="B9" s="112" t="s">
        <v>5306</v>
      </c>
      <c r="C9" s="258" t="s">
        <v>5307</v>
      </c>
      <c r="D9" s="112" t="s">
        <v>5308</v>
      </c>
      <c r="E9" s="112" t="s">
        <v>5309</v>
      </c>
      <c r="F9" s="112" t="s">
        <v>346</v>
      </c>
      <c r="G9" s="112" t="s">
        <v>5310</v>
      </c>
      <c r="H9" s="112"/>
      <c r="I9" s="112" t="s">
        <v>505</v>
      </c>
      <c r="J9" s="112" t="s">
        <v>1118</v>
      </c>
      <c r="K9" s="171"/>
      <c r="L9" s="112">
        <v>5</v>
      </c>
      <c r="M9" s="112">
        <v>173</v>
      </c>
      <c r="N9" s="112" t="s">
        <v>3</v>
      </c>
      <c r="O9" s="171" t="s">
        <v>18</v>
      </c>
      <c r="P9" s="112" t="s">
        <v>5203</v>
      </c>
      <c r="Q9" s="262" t="s">
        <v>5557</v>
      </c>
    </row>
    <row r="10" spans="1:17" ht="15" customHeight="1" x14ac:dyDescent="0.35">
      <c r="A10" s="112">
        <v>16</v>
      </c>
      <c r="B10" s="112" t="s">
        <v>5545</v>
      </c>
      <c r="C10" s="258" t="s">
        <v>5546</v>
      </c>
      <c r="D10" s="112" t="s">
        <v>5547</v>
      </c>
      <c r="E10" s="112" t="s">
        <v>2931</v>
      </c>
      <c r="F10" s="112" t="s">
        <v>288</v>
      </c>
      <c r="G10" s="112" t="s">
        <v>5548</v>
      </c>
      <c r="H10" s="75"/>
      <c r="I10" s="112" t="s">
        <v>505</v>
      </c>
      <c r="J10" s="112" t="s">
        <v>1118</v>
      </c>
      <c r="K10" s="171"/>
      <c r="L10" s="112">
        <v>55</v>
      </c>
      <c r="M10" s="112">
        <v>108</v>
      </c>
      <c r="N10" s="112" t="s">
        <v>3</v>
      </c>
      <c r="O10" s="171" t="s">
        <v>18</v>
      </c>
      <c r="P10" s="259" t="s">
        <v>5532</v>
      </c>
      <c r="Q10" s="262" t="s">
        <v>5557</v>
      </c>
    </row>
    <row r="11" spans="1:17" ht="15" customHeight="1" x14ac:dyDescent="0.35">
      <c r="A11" s="112">
        <v>36</v>
      </c>
      <c r="B11" s="180" t="s">
        <v>5298</v>
      </c>
      <c r="C11" s="258" t="s">
        <v>5299</v>
      </c>
      <c r="D11" s="112" t="s">
        <v>5300</v>
      </c>
      <c r="E11" s="112" t="s">
        <v>2679</v>
      </c>
      <c r="F11" s="112" t="s">
        <v>493</v>
      </c>
      <c r="G11" s="112" t="s">
        <v>5301</v>
      </c>
      <c r="H11" s="75"/>
      <c r="I11" s="112" t="s">
        <v>505</v>
      </c>
      <c r="J11" s="112" t="s">
        <v>1118</v>
      </c>
      <c r="K11" s="171"/>
      <c r="L11" s="112">
        <v>2</v>
      </c>
      <c r="M11" s="112">
        <v>22</v>
      </c>
      <c r="N11" s="112" t="s">
        <v>5</v>
      </c>
      <c r="O11" s="171" t="s">
        <v>18</v>
      </c>
      <c r="P11" s="259" t="s">
        <v>5203</v>
      </c>
      <c r="Q11" s="262" t="s">
        <v>5557</v>
      </c>
    </row>
    <row r="12" spans="1:17" ht="15" customHeight="1" x14ac:dyDescent="0.35">
      <c r="A12" s="112">
        <v>44</v>
      </c>
      <c r="B12" s="180" t="s">
        <v>5549</v>
      </c>
      <c r="C12" s="258" t="s">
        <v>5550</v>
      </c>
      <c r="D12" s="112" t="s">
        <v>5551</v>
      </c>
      <c r="E12" s="112" t="s">
        <v>3745</v>
      </c>
      <c r="F12" s="112" t="s">
        <v>302</v>
      </c>
      <c r="G12" s="112" t="s">
        <v>5552</v>
      </c>
      <c r="H12" s="75"/>
      <c r="I12" s="112" t="s">
        <v>505</v>
      </c>
      <c r="J12" s="112" t="s">
        <v>3728</v>
      </c>
      <c r="K12" s="171"/>
      <c r="L12" s="112">
        <v>138</v>
      </c>
      <c r="M12" s="112">
        <v>20</v>
      </c>
      <c r="N12" s="112" t="s">
        <v>3</v>
      </c>
      <c r="O12" s="112" t="s">
        <v>19</v>
      </c>
      <c r="P12" s="259" t="s">
        <v>5532</v>
      </c>
      <c r="Q12" s="262" t="s">
        <v>5557</v>
      </c>
    </row>
    <row r="13" spans="1:17" ht="15" customHeight="1" x14ac:dyDescent="0.35">
      <c r="A13" s="112">
        <v>52</v>
      </c>
      <c r="B13" s="180" t="s">
        <v>5302</v>
      </c>
      <c r="C13" s="258" t="s">
        <v>5303</v>
      </c>
      <c r="D13" s="112" t="s">
        <v>5304</v>
      </c>
      <c r="E13" s="112" t="s">
        <v>3763</v>
      </c>
      <c r="F13" s="112" t="s">
        <v>556</v>
      </c>
      <c r="G13" s="112" t="s">
        <v>5305</v>
      </c>
      <c r="H13" s="75"/>
      <c r="I13" s="112" t="s">
        <v>505</v>
      </c>
      <c r="J13" s="112" t="s">
        <v>3728</v>
      </c>
      <c r="K13" s="171"/>
      <c r="L13" s="112">
        <v>2</v>
      </c>
      <c r="M13" s="112">
        <v>102</v>
      </c>
      <c r="N13" s="112" t="s">
        <v>5</v>
      </c>
      <c r="O13" s="112" t="s">
        <v>19</v>
      </c>
      <c r="P13" s="259" t="s">
        <v>5203</v>
      </c>
      <c r="Q13" s="262" t="s">
        <v>5557</v>
      </c>
    </row>
    <row r="14" spans="1:17" ht="15" customHeight="1" x14ac:dyDescent="0.35">
      <c r="A14" s="112">
        <v>56</v>
      </c>
      <c r="B14" s="180" t="s">
        <v>5311</v>
      </c>
      <c r="C14" s="258" t="s">
        <v>488</v>
      </c>
      <c r="D14" s="112" t="s">
        <v>5312</v>
      </c>
      <c r="E14" s="112" t="s">
        <v>602</v>
      </c>
      <c r="F14" s="112" t="s">
        <v>639</v>
      </c>
      <c r="G14" s="112" t="s">
        <v>5313</v>
      </c>
      <c r="H14" s="112"/>
      <c r="I14" s="112" t="s">
        <v>505</v>
      </c>
      <c r="J14" s="112" t="s">
        <v>605</v>
      </c>
      <c r="K14" s="171"/>
      <c r="L14" s="112"/>
      <c r="M14" s="112">
        <v>13</v>
      </c>
      <c r="N14" s="112" t="s">
        <v>16</v>
      </c>
      <c r="O14" s="171" t="s">
        <v>22</v>
      </c>
      <c r="P14" s="112" t="s">
        <v>5203</v>
      </c>
      <c r="Q14" s="262" t="s">
        <v>5557</v>
      </c>
    </row>
    <row r="15" spans="1:17" ht="15" customHeight="1" x14ac:dyDescent="0.35">
      <c r="A15" s="112">
        <v>61</v>
      </c>
      <c r="B15" s="112" t="s">
        <v>5537</v>
      </c>
      <c r="C15" s="258" t="s">
        <v>5538</v>
      </c>
      <c r="D15" s="112" t="s">
        <v>5539</v>
      </c>
      <c r="E15" s="112" t="s">
        <v>5287</v>
      </c>
      <c r="F15" s="112" t="s">
        <v>346</v>
      </c>
      <c r="G15" s="112" t="s">
        <v>5540</v>
      </c>
      <c r="H15" s="75"/>
      <c r="I15" s="112" t="s">
        <v>505</v>
      </c>
      <c r="J15" s="112" t="s">
        <v>1118</v>
      </c>
      <c r="K15" s="171"/>
      <c r="L15" s="112">
        <v>40</v>
      </c>
      <c r="M15" s="112">
        <v>210</v>
      </c>
      <c r="N15" s="112" t="s">
        <v>3</v>
      </c>
      <c r="O15" s="171" t="s">
        <v>18</v>
      </c>
      <c r="P15" s="259" t="s">
        <v>5532</v>
      </c>
      <c r="Q15" s="262" t="s">
        <v>5557</v>
      </c>
    </row>
    <row r="16" spans="1:17" ht="15" customHeight="1" x14ac:dyDescent="0.35">
      <c r="A16" s="112">
        <v>64</v>
      </c>
      <c r="B16" s="112" t="s">
        <v>5553</v>
      </c>
      <c r="C16" s="258" t="s">
        <v>5554</v>
      </c>
      <c r="D16" s="112" t="s">
        <v>5555</v>
      </c>
      <c r="E16" s="112" t="s">
        <v>1828</v>
      </c>
      <c r="F16" s="112" t="s">
        <v>346</v>
      </c>
      <c r="G16" s="112" t="s">
        <v>5556</v>
      </c>
      <c r="H16" s="75"/>
      <c r="I16" s="112" t="s">
        <v>505</v>
      </c>
      <c r="J16" s="112" t="s">
        <v>1118</v>
      </c>
      <c r="K16" s="171"/>
      <c r="L16" s="112">
        <v>12</v>
      </c>
      <c r="M16" s="112">
        <v>14</v>
      </c>
      <c r="N16" s="112" t="s">
        <v>3</v>
      </c>
      <c r="O16" s="171" t="s">
        <v>18</v>
      </c>
      <c r="P16" s="259" t="s">
        <v>5532</v>
      </c>
      <c r="Q16" s="262" t="s">
        <v>5557</v>
      </c>
    </row>
    <row r="17" spans="1:17" ht="15" customHeight="1" x14ac:dyDescent="0.35">
      <c r="A17" s="112">
        <v>75</v>
      </c>
      <c r="B17" s="112" t="s">
        <v>5528</v>
      </c>
      <c r="C17" s="258" t="s">
        <v>5529</v>
      </c>
      <c r="D17" s="112" t="s">
        <v>5530</v>
      </c>
      <c r="E17" s="112" t="s">
        <v>1353</v>
      </c>
      <c r="F17" s="112" t="s">
        <v>295</v>
      </c>
      <c r="G17" s="112" t="s">
        <v>5531</v>
      </c>
      <c r="H17" s="75"/>
      <c r="I17" s="112" t="s">
        <v>1112</v>
      </c>
      <c r="J17" s="112" t="s">
        <v>1113</v>
      </c>
      <c r="K17" s="171"/>
      <c r="L17" s="112">
        <v>74</v>
      </c>
      <c r="M17" s="112">
        <v>37</v>
      </c>
      <c r="N17" s="112" t="s">
        <v>5</v>
      </c>
      <c r="O17" s="171" t="s">
        <v>18</v>
      </c>
      <c r="P17" s="259" t="s">
        <v>5532</v>
      </c>
      <c r="Q17" s="262" t="s">
        <v>5557</v>
      </c>
    </row>
    <row r="18" spans="1:17" ht="15" customHeight="1" x14ac:dyDescent="0.35">
      <c r="A18" s="112">
        <v>2</v>
      </c>
      <c r="B18" s="112" t="s">
        <v>5377</v>
      </c>
      <c r="C18" s="258" t="s">
        <v>5378</v>
      </c>
      <c r="D18" s="112" t="s">
        <v>5379</v>
      </c>
      <c r="E18" s="112" t="s">
        <v>5380</v>
      </c>
      <c r="F18" s="112" t="s">
        <v>346</v>
      </c>
      <c r="G18" s="112" t="s">
        <v>5381</v>
      </c>
      <c r="H18" s="112"/>
      <c r="I18" s="112" t="s">
        <v>488</v>
      </c>
      <c r="J18" s="112" t="s">
        <v>298</v>
      </c>
      <c r="K18" s="171"/>
      <c r="L18" s="112"/>
      <c r="M18" s="112">
        <v>4</v>
      </c>
      <c r="N18" s="112" t="s">
        <v>5202</v>
      </c>
      <c r="O18" s="171" t="s">
        <v>22</v>
      </c>
      <c r="P18" s="112" t="s">
        <v>5365</v>
      </c>
      <c r="Q18" s="263" t="s">
        <v>6725</v>
      </c>
    </row>
    <row r="19" spans="1:17" ht="15" customHeight="1" x14ac:dyDescent="0.35">
      <c r="A19" s="112">
        <v>3</v>
      </c>
      <c r="B19" s="112" t="s">
        <v>5337</v>
      </c>
      <c r="C19" s="258" t="s">
        <v>5338</v>
      </c>
      <c r="D19" s="112" t="s">
        <v>5339</v>
      </c>
      <c r="E19" s="112" t="s">
        <v>626</v>
      </c>
      <c r="F19" s="112" t="s">
        <v>493</v>
      </c>
      <c r="G19" s="112" t="s">
        <v>5340</v>
      </c>
      <c r="H19" s="112"/>
      <c r="I19" s="112" t="s">
        <v>505</v>
      </c>
      <c r="J19" s="112" t="s">
        <v>305</v>
      </c>
      <c r="K19" s="171"/>
      <c r="L19" s="112">
        <v>29</v>
      </c>
      <c r="M19" s="112">
        <v>138</v>
      </c>
      <c r="N19" s="112" t="s">
        <v>5202</v>
      </c>
      <c r="O19" s="171" t="s">
        <v>22</v>
      </c>
      <c r="P19" s="112" t="s">
        <v>5336</v>
      </c>
      <c r="Q19" s="263" t="s">
        <v>6725</v>
      </c>
    </row>
    <row r="20" spans="1:17" ht="15" customHeight="1" x14ac:dyDescent="0.35">
      <c r="A20" s="112">
        <v>4</v>
      </c>
      <c r="B20" s="112" t="s">
        <v>5279</v>
      </c>
      <c r="C20" s="258" t="s">
        <v>5280</v>
      </c>
      <c r="D20" s="112" t="s">
        <v>5281</v>
      </c>
      <c r="E20" s="112" t="s">
        <v>894</v>
      </c>
      <c r="F20" s="112" t="s">
        <v>493</v>
      </c>
      <c r="G20" s="112" t="s">
        <v>5282</v>
      </c>
      <c r="H20" s="112"/>
      <c r="I20" s="112" t="s">
        <v>505</v>
      </c>
      <c r="J20" s="112" t="s">
        <v>897</v>
      </c>
      <c r="K20" s="171"/>
      <c r="L20" s="112">
        <v>21</v>
      </c>
      <c r="M20" s="112"/>
      <c r="N20" s="112" t="s">
        <v>5202</v>
      </c>
      <c r="O20" s="171" t="s">
        <v>22</v>
      </c>
      <c r="P20" s="112" t="s">
        <v>5283</v>
      </c>
      <c r="Q20" s="263" t="s">
        <v>6725</v>
      </c>
    </row>
    <row r="21" spans="1:17" ht="15" customHeight="1" x14ac:dyDescent="0.35">
      <c r="A21" s="112">
        <v>5</v>
      </c>
      <c r="B21" s="112" t="s">
        <v>5215</v>
      </c>
      <c r="C21" s="258" t="s">
        <v>5216</v>
      </c>
      <c r="D21" s="112" t="s">
        <v>5217</v>
      </c>
      <c r="E21" s="112" t="s">
        <v>5218</v>
      </c>
      <c r="F21" s="112" t="s">
        <v>396</v>
      </c>
      <c r="G21" s="112" t="s">
        <v>5219</v>
      </c>
      <c r="H21" s="112"/>
      <c r="I21" s="112" t="s">
        <v>505</v>
      </c>
      <c r="J21" s="112" t="s">
        <v>305</v>
      </c>
      <c r="K21" s="171"/>
      <c r="L21" s="112">
        <v>75</v>
      </c>
      <c r="M21" s="112">
        <v>47</v>
      </c>
      <c r="N21" s="112" t="s">
        <v>16</v>
      </c>
      <c r="O21" s="171" t="s">
        <v>22</v>
      </c>
      <c r="P21" s="112" t="s">
        <v>5220</v>
      </c>
      <c r="Q21" s="263" t="s">
        <v>6725</v>
      </c>
    </row>
    <row r="22" spans="1:17" ht="15" customHeight="1" x14ac:dyDescent="0.35">
      <c r="A22" s="112">
        <v>6</v>
      </c>
      <c r="B22" s="112" t="s">
        <v>5289</v>
      </c>
      <c r="C22" s="258" t="s">
        <v>5290</v>
      </c>
      <c r="D22" s="112" t="s">
        <v>5291</v>
      </c>
      <c r="E22" s="112" t="s">
        <v>626</v>
      </c>
      <c r="F22" s="112" t="s">
        <v>346</v>
      </c>
      <c r="G22" s="112" t="s">
        <v>5292</v>
      </c>
      <c r="H22" s="75"/>
      <c r="I22" s="112" t="s">
        <v>505</v>
      </c>
      <c r="J22" s="112" t="s">
        <v>305</v>
      </c>
      <c r="K22" s="171"/>
      <c r="L22" s="112">
        <v>30</v>
      </c>
      <c r="M22" s="112">
        <v>37</v>
      </c>
      <c r="N22" s="112" t="s">
        <v>16</v>
      </c>
      <c r="O22" s="171" t="s">
        <v>22</v>
      </c>
      <c r="P22" s="259" t="s">
        <v>5336</v>
      </c>
      <c r="Q22" s="263" t="s">
        <v>6725</v>
      </c>
    </row>
    <row r="23" spans="1:17" ht="15" customHeight="1" x14ac:dyDescent="0.35">
      <c r="A23" s="112">
        <v>7</v>
      </c>
      <c r="B23" s="112" t="s">
        <v>5341</v>
      </c>
      <c r="C23" s="258" t="s">
        <v>5342</v>
      </c>
      <c r="D23" s="112" t="s">
        <v>5343</v>
      </c>
      <c r="E23" s="112" t="s">
        <v>626</v>
      </c>
      <c r="F23" s="112" t="s">
        <v>493</v>
      </c>
      <c r="G23" s="112" t="s">
        <v>5344</v>
      </c>
      <c r="H23" s="112"/>
      <c r="I23" s="112" t="s">
        <v>505</v>
      </c>
      <c r="J23" s="112" t="s">
        <v>305</v>
      </c>
      <c r="K23" s="171"/>
      <c r="L23" s="112">
        <v>8</v>
      </c>
      <c r="M23" s="112">
        <v>128</v>
      </c>
      <c r="N23" s="112" t="s">
        <v>16</v>
      </c>
      <c r="O23" s="171" t="s">
        <v>22</v>
      </c>
      <c r="P23" s="112" t="s">
        <v>5336</v>
      </c>
      <c r="Q23" s="263" t="s">
        <v>6725</v>
      </c>
    </row>
    <row r="24" spans="1:17" ht="15" customHeight="1" x14ac:dyDescent="0.35">
      <c r="A24" s="112">
        <v>8</v>
      </c>
      <c r="B24" s="112" t="s">
        <v>5262</v>
      </c>
      <c r="C24" s="258" t="s">
        <v>5263</v>
      </c>
      <c r="D24" s="112" t="s">
        <v>5264</v>
      </c>
      <c r="E24" s="112" t="s">
        <v>626</v>
      </c>
      <c r="F24" s="112" t="s">
        <v>346</v>
      </c>
      <c r="G24" s="112" t="s">
        <v>5265</v>
      </c>
      <c r="H24" s="112"/>
      <c r="I24" s="112" t="s">
        <v>505</v>
      </c>
      <c r="J24" s="112" t="s">
        <v>305</v>
      </c>
      <c r="K24" s="171"/>
      <c r="L24" s="112">
        <v>25</v>
      </c>
      <c r="M24" s="112">
        <v>101</v>
      </c>
      <c r="N24" s="112" t="s">
        <v>16</v>
      </c>
      <c r="O24" s="171" t="s">
        <v>22</v>
      </c>
      <c r="P24" s="112" t="s">
        <v>5266</v>
      </c>
      <c r="Q24" s="263" t="s">
        <v>6725</v>
      </c>
    </row>
    <row r="25" spans="1:17" ht="15" customHeight="1" x14ac:dyDescent="0.35">
      <c r="A25" s="112">
        <v>9</v>
      </c>
      <c r="B25" s="112" t="s">
        <v>5319</v>
      </c>
      <c r="C25" s="258" t="s">
        <v>5320</v>
      </c>
      <c r="D25" s="112" t="s">
        <v>5321</v>
      </c>
      <c r="E25" s="112" t="s">
        <v>626</v>
      </c>
      <c r="F25" s="112" t="s">
        <v>493</v>
      </c>
      <c r="G25" s="112" t="s">
        <v>5322</v>
      </c>
      <c r="H25" s="112"/>
      <c r="I25" s="112" t="s">
        <v>505</v>
      </c>
      <c r="J25" s="112" t="s">
        <v>305</v>
      </c>
      <c r="K25" s="171"/>
      <c r="L25" s="112">
        <v>39</v>
      </c>
      <c r="M25" s="112">
        <v>109</v>
      </c>
      <c r="N25" s="112" t="s">
        <v>16</v>
      </c>
      <c r="O25" s="171" t="s">
        <v>22</v>
      </c>
      <c r="P25" s="112" t="s">
        <v>5318</v>
      </c>
      <c r="Q25" s="263" t="s">
        <v>6725</v>
      </c>
    </row>
    <row r="26" spans="1:17" ht="15" customHeight="1" x14ac:dyDescent="0.35">
      <c r="A26" s="112">
        <v>12</v>
      </c>
      <c r="B26" s="112" t="s">
        <v>5323</v>
      </c>
      <c r="C26" s="258" t="s">
        <v>5324</v>
      </c>
      <c r="D26" s="112" t="s">
        <v>5325</v>
      </c>
      <c r="E26" s="112" t="s">
        <v>131</v>
      </c>
      <c r="F26" s="112" t="s">
        <v>302</v>
      </c>
      <c r="G26" s="112" t="s">
        <v>5326</v>
      </c>
      <c r="H26" s="112"/>
      <c r="I26" s="112" t="s">
        <v>505</v>
      </c>
      <c r="J26" s="112" t="s">
        <v>305</v>
      </c>
      <c r="K26" s="171"/>
      <c r="L26" s="112">
        <v>64</v>
      </c>
      <c r="M26" s="112">
        <v>354</v>
      </c>
      <c r="N26" s="112" t="s">
        <v>16</v>
      </c>
      <c r="O26" s="171" t="s">
        <v>22</v>
      </c>
      <c r="P26" s="112" t="s">
        <v>5327</v>
      </c>
      <c r="Q26" s="263" t="s">
        <v>6725</v>
      </c>
    </row>
    <row r="27" spans="1:17" ht="15" customHeight="1" x14ac:dyDescent="0.35">
      <c r="A27" s="112">
        <v>13</v>
      </c>
      <c r="B27" s="112" t="s">
        <v>5439</v>
      </c>
      <c r="C27" s="258" t="s">
        <v>5440</v>
      </c>
      <c r="D27" s="112" t="s">
        <v>5441</v>
      </c>
      <c r="E27" s="112" t="s">
        <v>1181</v>
      </c>
      <c r="F27" s="112" t="s">
        <v>346</v>
      </c>
      <c r="G27" s="112" t="s">
        <v>5442</v>
      </c>
      <c r="H27" s="75"/>
      <c r="I27" s="112" t="s">
        <v>505</v>
      </c>
      <c r="J27" s="112" t="s">
        <v>1118</v>
      </c>
      <c r="K27" s="171"/>
      <c r="L27" s="75"/>
      <c r="M27" s="112">
        <v>51</v>
      </c>
      <c r="N27" s="112" t="s">
        <v>3</v>
      </c>
      <c r="O27" s="171" t="s">
        <v>18</v>
      </c>
      <c r="P27" s="259" t="s">
        <v>5401</v>
      </c>
      <c r="Q27" s="263" t="s">
        <v>6725</v>
      </c>
    </row>
    <row r="28" spans="1:17" ht="15" customHeight="1" x14ac:dyDescent="0.35">
      <c r="A28" s="112">
        <v>17</v>
      </c>
      <c r="B28" s="112" t="s">
        <v>5267</v>
      </c>
      <c r="C28" s="258" t="s">
        <v>5268</v>
      </c>
      <c r="D28" s="112" t="s">
        <v>5269</v>
      </c>
      <c r="E28" s="112" t="s">
        <v>1140</v>
      </c>
      <c r="F28" s="112" t="s">
        <v>295</v>
      </c>
      <c r="G28" s="112" t="s">
        <v>5270</v>
      </c>
      <c r="H28" s="112"/>
      <c r="I28" s="112" t="s">
        <v>1112</v>
      </c>
      <c r="J28" s="112" t="s">
        <v>1142</v>
      </c>
      <c r="K28" s="171"/>
      <c r="L28" s="112"/>
      <c r="M28" s="112">
        <v>12</v>
      </c>
      <c r="N28" s="112" t="s">
        <v>3</v>
      </c>
      <c r="O28" s="171" t="s">
        <v>18</v>
      </c>
      <c r="P28" s="112" t="s">
        <v>5266</v>
      </c>
      <c r="Q28" s="263" t="s">
        <v>6725</v>
      </c>
    </row>
    <row r="29" spans="1:17" ht="15" customHeight="1" x14ac:dyDescent="0.35">
      <c r="A29" s="112">
        <v>18</v>
      </c>
      <c r="B29" s="112" t="s">
        <v>5388</v>
      </c>
      <c r="C29" s="258" t="s">
        <v>5389</v>
      </c>
      <c r="D29" s="112" t="s">
        <v>5390</v>
      </c>
      <c r="E29" s="112" t="s">
        <v>1169</v>
      </c>
      <c r="F29" s="112" t="s">
        <v>288</v>
      </c>
      <c r="G29" s="112" t="s">
        <v>5391</v>
      </c>
      <c r="H29" s="112"/>
      <c r="I29" s="112" t="s">
        <v>505</v>
      </c>
      <c r="J29" s="112" t="s">
        <v>1118</v>
      </c>
      <c r="K29" s="171"/>
      <c r="L29" s="112">
        <v>159</v>
      </c>
      <c r="M29" s="112">
        <v>165</v>
      </c>
      <c r="N29" s="112" t="s">
        <v>3</v>
      </c>
      <c r="O29" s="171" t="s">
        <v>18</v>
      </c>
      <c r="P29" s="259" t="s">
        <v>5387</v>
      </c>
      <c r="Q29" s="263" t="s">
        <v>6725</v>
      </c>
    </row>
    <row r="30" spans="1:17" ht="15" customHeight="1" x14ac:dyDescent="0.35">
      <c r="A30" s="112">
        <v>19</v>
      </c>
      <c r="B30" s="112" t="s">
        <v>5361</v>
      </c>
      <c r="C30" s="258" t="s">
        <v>5362</v>
      </c>
      <c r="D30" s="112" t="s">
        <v>5363</v>
      </c>
      <c r="E30" s="112" t="s">
        <v>2679</v>
      </c>
      <c r="F30" s="112" t="s">
        <v>295</v>
      </c>
      <c r="G30" s="112" t="s">
        <v>5364</v>
      </c>
      <c r="H30" s="75"/>
      <c r="I30" s="112" t="s">
        <v>505</v>
      </c>
      <c r="J30" s="112" t="s">
        <v>1118</v>
      </c>
      <c r="K30" s="171"/>
      <c r="L30" s="112">
        <v>8</v>
      </c>
      <c r="M30" s="112">
        <v>123</v>
      </c>
      <c r="N30" s="112" t="s">
        <v>3</v>
      </c>
      <c r="O30" s="171" t="s">
        <v>18</v>
      </c>
      <c r="P30" s="259" t="s">
        <v>5365</v>
      </c>
      <c r="Q30" s="263" t="s">
        <v>6725</v>
      </c>
    </row>
    <row r="31" spans="1:17" ht="15" customHeight="1" x14ac:dyDescent="0.35">
      <c r="A31" s="112">
        <v>20</v>
      </c>
      <c r="B31" s="112" t="s">
        <v>5236</v>
      </c>
      <c r="C31" s="258" t="s">
        <v>5237</v>
      </c>
      <c r="D31" s="112" t="s">
        <v>5238</v>
      </c>
      <c r="E31" s="112" t="s">
        <v>1658</v>
      </c>
      <c r="F31" s="112" t="s">
        <v>556</v>
      </c>
      <c r="G31" s="112" t="s">
        <v>5239</v>
      </c>
      <c r="H31" s="112"/>
      <c r="I31" s="112" t="s">
        <v>505</v>
      </c>
      <c r="J31" s="112" t="s">
        <v>1118</v>
      </c>
      <c r="K31" s="171"/>
      <c r="L31" s="112"/>
      <c r="M31" s="112">
        <v>111</v>
      </c>
      <c r="N31" s="112" t="s">
        <v>3</v>
      </c>
      <c r="O31" s="171" t="s">
        <v>18</v>
      </c>
      <c r="P31" s="259" t="s">
        <v>5235</v>
      </c>
      <c r="Q31" s="263" t="s">
        <v>6725</v>
      </c>
    </row>
    <row r="32" spans="1:17" ht="15" customHeight="1" x14ac:dyDescent="0.35">
      <c r="A32" s="112">
        <v>21</v>
      </c>
      <c r="B32" s="112" t="s">
        <v>5459</v>
      </c>
      <c r="C32" s="258" t="s">
        <v>5460</v>
      </c>
      <c r="D32" s="112" t="s">
        <v>5461</v>
      </c>
      <c r="E32" s="112" t="s">
        <v>3271</v>
      </c>
      <c r="F32" s="112" t="s">
        <v>493</v>
      </c>
      <c r="G32" s="112" t="s">
        <v>5462</v>
      </c>
      <c r="H32" s="112"/>
      <c r="I32" s="112" t="s">
        <v>505</v>
      </c>
      <c r="J32" s="112" t="s">
        <v>1118</v>
      </c>
      <c r="K32" s="171"/>
      <c r="L32" s="112">
        <v>7</v>
      </c>
      <c r="M32" s="112">
        <v>254</v>
      </c>
      <c r="N32" s="112" t="s">
        <v>3</v>
      </c>
      <c r="O32" s="171" t="s">
        <v>18</v>
      </c>
      <c r="P32" s="112" t="s">
        <v>5463</v>
      </c>
      <c r="Q32" s="263" t="s">
        <v>6725</v>
      </c>
    </row>
    <row r="33" spans="1:17" ht="16.5" customHeight="1" x14ac:dyDescent="0.35">
      <c r="A33" s="112">
        <v>22</v>
      </c>
      <c r="B33" s="112" t="s">
        <v>5464</v>
      </c>
      <c r="C33" s="258" t="s">
        <v>5465</v>
      </c>
      <c r="D33" s="112" t="s">
        <v>5466</v>
      </c>
      <c r="E33" s="112" t="s">
        <v>2679</v>
      </c>
      <c r="F33" s="112" t="s">
        <v>302</v>
      </c>
      <c r="G33" s="112" t="s">
        <v>5467</v>
      </c>
      <c r="H33" s="112"/>
      <c r="I33" s="112" t="s">
        <v>505</v>
      </c>
      <c r="J33" s="112" t="s">
        <v>1118</v>
      </c>
      <c r="K33" s="171"/>
      <c r="L33" s="112">
        <v>7</v>
      </c>
      <c r="M33" s="112">
        <v>160</v>
      </c>
      <c r="N33" s="112" t="s">
        <v>3</v>
      </c>
      <c r="O33" s="171" t="s">
        <v>18</v>
      </c>
      <c r="P33" s="112" t="s">
        <v>5463</v>
      </c>
      <c r="Q33" s="263" t="s">
        <v>6725</v>
      </c>
    </row>
    <row r="34" spans="1:17" ht="18.75" customHeight="1" x14ac:dyDescent="0.35">
      <c r="A34" s="112">
        <v>23</v>
      </c>
      <c r="B34" s="112" t="s">
        <v>5443</v>
      </c>
      <c r="C34" s="258" t="s">
        <v>5444</v>
      </c>
      <c r="D34" s="112" t="s">
        <v>5445</v>
      </c>
      <c r="E34" s="112" t="s">
        <v>1828</v>
      </c>
      <c r="F34" s="112" t="s">
        <v>556</v>
      </c>
      <c r="G34" s="112" t="s">
        <v>5446</v>
      </c>
      <c r="H34" s="112"/>
      <c r="I34" s="112" t="s">
        <v>505</v>
      </c>
      <c r="J34" s="112" t="s">
        <v>1118</v>
      </c>
      <c r="K34" s="171"/>
      <c r="L34" s="112">
        <v>1</v>
      </c>
      <c r="M34" s="112">
        <v>121</v>
      </c>
      <c r="N34" s="112" t="s">
        <v>3</v>
      </c>
      <c r="O34" s="171" t="s">
        <v>18</v>
      </c>
      <c r="P34" s="112" t="s">
        <v>5401</v>
      </c>
      <c r="Q34" s="263" t="s">
        <v>6725</v>
      </c>
    </row>
    <row r="35" spans="1:17" ht="15" customHeight="1" x14ac:dyDescent="0.35">
      <c r="A35" s="112">
        <v>24</v>
      </c>
      <c r="B35" s="112" t="s">
        <v>5392</v>
      </c>
      <c r="C35" s="258" t="s">
        <v>5393</v>
      </c>
      <c r="D35" s="112" t="s">
        <v>5394</v>
      </c>
      <c r="E35" s="112" t="s">
        <v>287</v>
      </c>
      <c r="F35" s="112" t="s">
        <v>310</v>
      </c>
      <c r="G35" s="112" t="s">
        <v>5395</v>
      </c>
      <c r="H35" s="112"/>
      <c r="I35" s="112" t="s">
        <v>886</v>
      </c>
      <c r="J35" s="112" t="s">
        <v>290</v>
      </c>
      <c r="K35" s="171"/>
      <c r="L35" s="112">
        <v>9</v>
      </c>
      <c r="M35" s="112">
        <v>35</v>
      </c>
      <c r="N35" s="112" t="s">
        <v>3</v>
      </c>
      <c r="O35" s="171" t="s">
        <v>18</v>
      </c>
      <c r="P35" s="259" t="s">
        <v>5387</v>
      </c>
      <c r="Q35" s="263" t="s">
        <v>6725</v>
      </c>
    </row>
    <row r="36" spans="1:17" ht="15" customHeight="1" x14ac:dyDescent="0.35">
      <c r="A36" s="112">
        <v>25</v>
      </c>
      <c r="B36" s="112" t="s">
        <v>5489</v>
      </c>
      <c r="C36" s="258" t="s">
        <v>5490</v>
      </c>
      <c r="D36" s="112" t="s">
        <v>5491</v>
      </c>
      <c r="E36" s="112" t="s">
        <v>1390</v>
      </c>
      <c r="F36" s="112" t="s">
        <v>493</v>
      </c>
      <c r="G36" s="112" t="s">
        <v>5492</v>
      </c>
      <c r="H36" s="112"/>
      <c r="I36" s="112" t="s">
        <v>505</v>
      </c>
      <c r="J36" s="112" t="s">
        <v>1118</v>
      </c>
      <c r="K36" s="171"/>
      <c r="L36" s="112">
        <v>13</v>
      </c>
      <c r="M36" s="112">
        <v>70</v>
      </c>
      <c r="N36" s="112" t="s">
        <v>3</v>
      </c>
      <c r="O36" s="171" t="s">
        <v>18</v>
      </c>
      <c r="P36" s="112" t="s">
        <v>5493</v>
      </c>
      <c r="Q36" s="263" t="s">
        <v>6725</v>
      </c>
    </row>
    <row r="37" spans="1:17" ht="15" customHeight="1" x14ac:dyDescent="0.35">
      <c r="A37" s="112">
        <v>26</v>
      </c>
      <c r="B37" s="112" t="s">
        <v>5258</v>
      </c>
      <c r="C37" s="258" t="s">
        <v>5259</v>
      </c>
      <c r="D37" s="112" t="s">
        <v>5260</v>
      </c>
      <c r="E37" s="112" t="s">
        <v>2679</v>
      </c>
      <c r="F37" s="112" t="s">
        <v>556</v>
      </c>
      <c r="G37" s="112" t="s">
        <v>5261</v>
      </c>
      <c r="H37" s="75"/>
      <c r="I37" s="112" t="s">
        <v>505</v>
      </c>
      <c r="J37" s="112" t="s">
        <v>1118</v>
      </c>
      <c r="K37" s="171"/>
      <c r="L37" s="75"/>
      <c r="M37" s="112">
        <v>47</v>
      </c>
      <c r="N37" s="112" t="s">
        <v>3</v>
      </c>
      <c r="O37" s="171" t="s">
        <v>18</v>
      </c>
      <c r="P37" s="259" t="s">
        <v>5245</v>
      </c>
      <c r="Q37" s="263" t="s">
        <v>6725</v>
      </c>
    </row>
    <row r="38" spans="1:17" ht="15" customHeight="1" x14ac:dyDescent="0.35">
      <c r="A38" s="112">
        <v>28</v>
      </c>
      <c r="B38" s="112" t="s">
        <v>5494</v>
      </c>
      <c r="C38" s="258" t="s">
        <v>5495</v>
      </c>
      <c r="D38" s="112" t="s">
        <v>5496</v>
      </c>
      <c r="E38" s="112" t="s">
        <v>1828</v>
      </c>
      <c r="F38" s="112" t="s">
        <v>346</v>
      </c>
      <c r="G38" s="112" t="s">
        <v>5497</v>
      </c>
      <c r="H38" s="112"/>
      <c r="I38" s="112" t="s">
        <v>505</v>
      </c>
      <c r="J38" s="112" t="s">
        <v>1118</v>
      </c>
      <c r="K38" s="171"/>
      <c r="L38" s="112">
        <v>2</v>
      </c>
      <c r="M38" s="112">
        <v>43</v>
      </c>
      <c r="N38" s="112" t="s">
        <v>3</v>
      </c>
      <c r="O38" s="171" t="s">
        <v>18</v>
      </c>
      <c r="P38" s="112" t="s">
        <v>5493</v>
      </c>
      <c r="Q38" s="263" t="s">
        <v>6725</v>
      </c>
    </row>
    <row r="39" spans="1:17" ht="15" customHeight="1" x14ac:dyDescent="0.35">
      <c r="A39" s="112">
        <v>29</v>
      </c>
      <c r="B39" s="112" t="s">
        <v>5366</v>
      </c>
      <c r="C39" s="258" t="s">
        <v>5367</v>
      </c>
      <c r="D39" s="112" t="s">
        <v>5368</v>
      </c>
      <c r="E39" s="112" t="s">
        <v>1667</v>
      </c>
      <c r="F39" s="112" t="s">
        <v>493</v>
      </c>
      <c r="G39" s="112" t="s">
        <v>5369</v>
      </c>
      <c r="H39" s="112"/>
      <c r="I39" s="112" t="s">
        <v>505</v>
      </c>
      <c r="J39" s="112" t="s">
        <v>1118</v>
      </c>
      <c r="K39" s="171"/>
      <c r="L39" s="112">
        <v>7</v>
      </c>
      <c r="M39" s="112">
        <v>91</v>
      </c>
      <c r="N39" s="112" t="s">
        <v>3</v>
      </c>
      <c r="O39" s="171" t="s">
        <v>18</v>
      </c>
      <c r="P39" s="112" t="s">
        <v>5365</v>
      </c>
      <c r="Q39" s="263" t="s">
        <v>6725</v>
      </c>
    </row>
    <row r="40" spans="1:17" ht="15" customHeight="1" x14ac:dyDescent="0.35">
      <c r="A40" s="112">
        <v>30</v>
      </c>
      <c r="B40" s="112" t="s">
        <v>5396</v>
      </c>
      <c r="C40" s="258" t="s">
        <v>5397</v>
      </c>
      <c r="D40" s="112" t="s">
        <v>5398</v>
      </c>
      <c r="E40" s="112" t="s">
        <v>5399</v>
      </c>
      <c r="F40" s="112" t="s">
        <v>295</v>
      </c>
      <c r="G40" s="112" t="s">
        <v>5400</v>
      </c>
      <c r="H40" s="112"/>
      <c r="I40" s="112" t="s">
        <v>505</v>
      </c>
      <c r="J40" s="112" t="s">
        <v>1118</v>
      </c>
      <c r="K40" s="171"/>
      <c r="L40" s="112">
        <v>9</v>
      </c>
      <c r="M40" s="112">
        <v>29</v>
      </c>
      <c r="N40" s="112" t="s">
        <v>3</v>
      </c>
      <c r="O40" s="171" t="s">
        <v>18</v>
      </c>
      <c r="P40" s="112" t="s">
        <v>5401</v>
      </c>
      <c r="Q40" s="263" t="s">
        <v>6725</v>
      </c>
    </row>
    <row r="41" spans="1:17" ht="15" customHeight="1" x14ac:dyDescent="0.35">
      <c r="A41" s="112">
        <v>31</v>
      </c>
      <c r="B41" s="112" t="s">
        <v>5254</v>
      </c>
      <c r="C41" s="258" t="s">
        <v>5255</v>
      </c>
      <c r="D41" s="112" t="s">
        <v>5256</v>
      </c>
      <c r="E41" s="112" t="s">
        <v>2082</v>
      </c>
      <c r="F41" s="112" t="s">
        <v>346</v>
      </c>
      <c r="G41" s="112" t="s">
        <v>5257</v>
      </c>
      <c r="H41" s="112"/>
      <c r="I41" s="112" t="s">
        <v>1112</v>
      </c>
      <c r="J41" s="112" t="s">
        <v>1154</v>
      </c>
      <c r="K41" s="171"/>
      <c r="L41" s="112">
        <v>1</v>
      </c>
      <c r="M41" s="112">
        <v>11</v>
      </c>
      <c r="N41" s="112" t="s">
        <v>3</v>
      </c>
      <c r="O41" s="171" t="s">
        <v>18</v>
      </c>
      <c r="P41" s="112" t="s">
        <v>5245</v>
      </c>
      <c r="Q41" s="263" t="s">
        <v>6725</v>
      </c>
    </row>
    <row r="42" spans="1:17" ht="15" customHeight="1" x14ac:dyDescent="0.35">
      <c r="A42" s="112">
        <v>32</v>
      </c>
      <c r="B42" s="112" t="s">
        <v>5498</v>
      </c>
      <c r="C42" s="260" t="s">
        <v>5499</v>
      </c>
      <c r="D42" s="112" t="s">
        <v>5500</v>
      </c>
      <c r="E42" s="112" t="s">
        <v>2679</v>
      </c>
      <c r="F42" s="112" t="s">
        <v>333</v>
      </c>
      <c r="G42" s="112" t="s">
        <v>5501</v>
      </c>
      <c r="H42" s="75"/>
      <c r="I42" s="112" t="s">
        <v>505</v>
      </c>
      <c r="J42" s="112" t="s">
        <v>1118</v>
      </c>
      <c r="K42" s="171"/>
      <c r="L42" s="112">
        <v>12</v>
      </c>
      <c r="M42" s="112">
        <v>174</v>
      </c>
      <c r="N42" s="112" t="s">
        <v>5</v>
      </c>
      <c r="O42" s="171" t="s">
        <v>18</v>
      </c>
      <c r="P42" s="259" t="s">
        <v>5493</v>
      </c>
      <c r="Q42" s="263" t="s">
        <v>6725</v>
      </c>
    </row>
    <row r="43" spans="1:17" ht="15" customHeight="1" x14ac:dyDescent="0.35">
      <c r="A43" s="112">
        <v>33</v>
      </c>
      <c r="B43" s="112" t="s">
        <v>5472</v>
      </c>
      <c r="C43" s="260" t="s">
        <v>5473</v>
      </c>
      <c r="D43" s="112" t="s">
        <v>5474</v>
      </c>
      <c r="E43" s="112" t="s">
        <v>1642</v>
      </c>
      <c r="F43" s="112" t="s">
        <v>295</v>
      </c>
      <c r="G43" s="112" t="s">
        <v>5475</v>
      </c>
      <c r="H43" s="75"/>
      <c r="I43" s="112" t="s">
        <v>505</v>
      </c>
      <c r="J43" s="112" t="s">
        <v>1118</v>
      </c>
      <c r="K43" s="171"/>
      <c r="L43" s="112">
        <v>14</v>
      </c>
      <c r="M43" s="112">
        <v>130</v>
      </c>
      <c r="N43" s="112" t="s">
        <v>5</v>
      </c>
      <c r="O43" s="171" t="s">
        <v>18</v>
      </c>
      <c r="P43" s="259" t="s">
        <v>5476</v>
      </c>
      <c r="Q43" s="263" t="s">
        <v>6725</v>
      </c>
    </row>
    <row r="44" spans="1:17" ht="15" customHeight="1" x14ac:dyDescent="0.35">
      <c r="A44" s="112">
        <v>34</v>
      </c>
      <c r="B44" s="112" t="s">
        <v>5328</v>
      </c>
      <c r="C44" s="258" t="s">
        <v>5329</v>
      </c>
      <c r="D44" s="112" t="s">
        <v>5330</v>
      </c>
      <c r="E44" s="112" t="s">
        <v>2679</v>
      </c>
      <c r="F44" s="112" t="s">
        <v>288</v>
      </c>
      <c r="G44" s="112" t="s">
        <v>5331</v>
      </c>
      <c r="H44" s="75"/>
      <c r="I44" s="112" t="s">
        <v>505</v>
      </c>
      <c r="J44" s="112" t="s">
        <v>1118</v>
      </c>
      <c r="K44" s="171"/>
      <c r="L44" s="112">
        <v>24</v>
      </c>
      <c r="M44" s="112">
        <v>361</v>
      </c>
      <c r="N44" s="112" t="s">
        <v>5</v>
      </c>
      <c r="O44" s="171" t="s">
        <v>18</v>
      </c>
      <c r="P44" s="259" t="s">
        <v>5327</v>
      </c>
      <c r="Q44" s="263" t="s">
        <v>6725</v>
      </c>
    </row>
    <row r="45" spans="1:17" ht="15" customHeight="1" x14ac:dyDescent="0.35">
      <c r="A45" s="112">
        <v>35</v>
      </c>
      <c r="B45" s="112" t="s">
        <v>5332</v>
      </c>
      <c r="C45" s="258" t="s">
        <v>5333</v>
      </c>
      <c r="D45" s="112" t="s">
        <v>5334</v>
      </c>
      <c r="E45" s="112" t="s">
        <v>287</v>
      </c>
      <c r="F45" s="112" t="s">
        <v>288</v>
      </c>
      <c r="G45" s="112" t="s">
        <v>5335</v>
      </c>
      <c r="H45" s="75"/>
      <c r="I45" s="112" t="s">
        <v>1112</v>
      </c>
      <c r="J45" s="112" t="s">
        <v>290</v>
      </c>
      <c r="K45" s="171"/>
      <c r="L45" s="112">
        <v>2</v>
      </c>
      <c r="M45" s="112">
        <v>37</v>
      </c>
      <c r="N45" s="112" t="s">
        <v>5</v>
      </c>
      <c r="O45" s="171" t="s">
        <v>18</v>
      </c>
      <c r="P45" s="259" t="s">
        <v>5336</v>
      </c>
      <c r="Q45" s="263" t="s">
        <v>6725</v>
      </c>
    </row>
    <row r="46" spans="1:17" ht="15" customHeight="1" x14ac:dyDescent="0.35">
      <c r="A46" s="112">
        <v>37</v>
      </c>
      <c r="B46" s="112" t="s">
        <v>5502</v>
      </c>
      <c r="C46" s="258" t="s">
        <v>5503</v>
      </c>
      <c r="D46" s="112" t="s">
        <v>5504</v>
      </c>
      <c r="E46" s="112" t="s">
        <v>5505</v>
      </c>
      <c r="F46" s="112" t="s">
        <v>346</v>
      </c>
      <c r="G46" s="112" t="s">
        <v>5506</v>
      </c>
      <c r="H46" s="75"/>
      <c r="I46" s="112" t="s">
        <v>505</v>
      </c>
      <c r="J46" s="112" t="s">
        <v>5507</v>
      </c>
      <c r="K46" s="171"/>
      <c r="L46" s="112">
        <v>1</v>
      </c>
      <c r="M46" s="112">
        <v>25</v>
      </c>
      <c r="N46" s="112" t="s">
        <v>5</v>
      </c>
      <c r="O46" s="171" t="s">
        <v>18</v>
      </c>
      <c r="P46" s="259" t="s">
        <v>5493</v>
      </c>
      <c r="Q46" s="263" t="s">
        <v>6725</v>
      </c>
    </row>
    <row r="47" spans="1:17" ht="15" customHeight="1" x14ac:dyDescent="0.35">
      <c r="A47" s="112">
        <v>38</v>
      </c>
      <c r="B47" s="112" t="s">
        <v>5221</v>
      </c>
      <c r="C47" s="258" t="s">
        <v>5222</v>
      </c>
      <c r="D47" s="112" t="s">
        <v>5223</v>
      </c>
      <c r="E47" s="112" t="s">
        <v>5224</v>
      </c>
      <c r="F47" s="112" t="s">
        <v>493</v>
      </c>
      <c r="G47" s="112" t="s">
        <v>5225</v>
      </c>
      <c r="H47" s="75"/>
      <c r="I47" s="112" t="s">
        <v>505</v>
      </c>
      <c r="J47" s="112" t="s">
        <v>1118</v>
      </c>
      <c r="K47" s="171"/>
      <c r="L47" s="112">
        <v>6</v>
      </c>
      <c r="M47" s="112">
        <v>144</v>
      </c>
      <c r="N47" s="112" t="s">
        <v>5</v>
      </c>
      <c r="O47" s="171" t="s">
        <v>18</v>
      </c>
      <c r="P47" s="259" t="s">
        <v>5056</v>
      </c>
      <c r="Q47" s="263" t="s">
        <v>6725</v>
      </c>
    </row>
    <row r="48" spans="1:17" ht="15" customHeight="1" x14ac:dyDescent="0.35">
      <c r="A48" s="112">
        <v>39</v>
      </c>
      <c r="B48" s="112" t="s">
        <v>5455</v>
      </c>
      <c r="C48" s="258" t="s">
        <v>5456</v>
      </c>
      <c r="D48" s="112" t="s">
        <v>5457</v>
      </c>
      <c r="E48" s="112" t="s">
        <v>3731</v>
      </c>
      <c r="F48" s="112" t="s">
        <v>295</v>
      </c>
      <c r="G48" s="112" t="s">
        <v>5458</v>
      </c>
      <c r="H48" s="75"/>
      <c r="I48" s="112" t="s">
        <v>505</v>
      </c>
      <c r="J48" s="112" t="s">
        <v>3728</v>
      </c>
      <c r="K48" s="171"/>
      <c r="L48" s="112">
        <v>145</v>
      </c>
      <c r="M48" s="112">
        <v>262</v>
      </c>
      <c r="N48" s="112" t="s">
        <v>3</v>
      </c>
      <c r="O48" s="112" t="s">
        <v>19</v>
      </c>
      <c r="P48" s="259" t="s">
        <v>5401</v>
      </c>
      <c r="Q48" s="263" t="s">
        <v>6725</v>
      </c>
    </row>
    <row r="49" spans="1:17" ht="15" customHeight="1" x14ac:dyDescent="0.35">
      <c r="A49" s="112">
        <v>41</v>
      </c>
      <c r="B49" s="112" t="s">
        <v>5477</v>
      </c>
      <c r="C49" s="261" t="s">
        <v>5478</v>
      </c>
      <c r="D49" s="112" t="s">
        <v>5479</v>
      </c>
      <c r="E49" s="112" t="s">
        <v>3731</v>
      </c>
      <c r="F49" s="112" t="s">
        <v>295</v>
      </c>
      <c r="G49" s="112" t="s">
        <v>5480</v>
      </c>
      <c r="H49" s="75"/>
      <c r="I49" s="112" t="s">
        <v>505</v>
      </c>
      <c r="J49" s="112" t="s">
        <v>3728</v>
      </c>
      <c r="K49" s="171"/>
      <c r="L49" s="112">
        <v>384</v>
      </c>
      <c r="M49" s="112">
        <v>216</v>
      </c>
      <c r="N49" s="112" t="s">
        <v>3</v>
      </c>
      <c r="O49" s="112" t="s">
        <v>19</v>
      </c>
      <c r="P49" s="259" t="s">
        <v>5476</v>
      </c>
      <c r="Q49" s="263" t="s">
        <v>6725</v>
      </c>
    </row>
    <row r="50" spans="1:17" ht="15" customHeight="1" x14ac:dyDescent="0.35">
      <c r="A50" s="112">
        <v>42</v>
      </c>
      <c r="B50" s="112" t="s">
        <v>5508</v>
      </c>
      <c r="C50" s="258" t="s">
        <v>5509</v>
      </c>
      <c r="D50" s="112" t="s">
        <v>5510</v>
      </c>
      <c r="E50" s="112" t="s">
        <v>3791</v>
      </c>
      <c r="F50" s="112" t="s">
        <v>288</v>
      </c>
      <c r="G50" s="112" t="s">
        <v>5511</v>
      </c>
      <c r="H50" s="75"/>
      <c r="I50" s="112" t="s">
        <v>505</v>
      </c>
      <c r="J50" s="112" t="s">
        <v>3728</v>
      </c>
      <c r="K50" s="171"/>
      <c r="L50" s="112">
        <v>22</v>
      </c>
      <c r="M50" s="112">
        <v>143</v>
      </c>
      <c r="N50" s="112" t="s">
        <v>3</v>
      </c>
      <c r="O50" s="112" t="s">
        <v>19</v>
      </c>
      <c r="P50" s="259" t="s">
        <v>5493</v>
      </c>
      <c r="Q50" s="263" t="s">
        <v>6725</v>
      </c>
    </row>
    <row r="51" spans="1:17" ht="15" customHeight="1" x14ac:dyDescent="0.35">
      <c r="A51" s="112">
        <v>43</v>
      </c>
      <c r="B51" s="112" t="s">
        <v>5447</v>
      </c>
      <c r="C51" s="258" t="s">
        <v>5448</v>
      </c>
      <c r="D51" s="112" t="s">
        <v>5449</v>
      </c>
      <c r="E51" s="112" t="s">
        <v>3763</v>
      </c>
      <c r="F51" s="112" t="s">
        <v>493</v>
      </c>
      <c r="G51" s="112" t="s">
        <v>5450</v>
      </c>
      <c r="H51" s="75"/>
      <c r="I51" s="112" t="s">
        <v>505</v>
      </c>
      <c r="J51" s="112" t="s">
        <v>3728</v>
      </c>
      <c r="K51" s="171"/>
      <c r="L51" s="112">
        <v>9</v>
      </c>
      <c r="M51" s="112">
        <v>50</v>
      </c>
      <c r="N51" s="112" t="s">
        <v>3</v>
      </c>
      <c r="O51" s="112" t="s">
        <v>19</v>
      </c>
      <c r="P51" s="259" t="s">
        <v>5401</v>
      </c>
      <c r="Q51" s="263" t="s">
        <v>6725</v>
      </c>
    </row>
    <row r="52" spans="1:17" ht="15" customHeight="1" x14ac:dyDescent="0.35">
      <c r="A52" s="112">
        <v>45</v>
      </c>
      <c r="B52" s="112" t="s">
        <v>5271</v>
      </c>
      <c r="C52" s="258" t="s">
        <v>5272</v>
      </c>
      <c r="D52" s="112" t="s">
        <v>5273</v>
      </c>
      <c r="E52" s="112" t="s">
        <v>4305</v>
      </c>
      <c r="F52" s="112" t="s">
        <v>346</v>
      </c>
      <c r="G52" s="112" t="s">
        <v>5274</v>
      </c>
      <c r="H52" s="75"/>
      <c r="I52" s="112" t="s">
        <v>505</v>
      </c>
      <c r="J52" s="112" t="s">
        <v>3728</v>
      </c>
      <c r="K52" s="171"/>
      <c r="L52" s="112">
        <v>23</v>
      </c>
      <c r="M52" s="112">
        <v>61</v>
      </c>
      <c r="N52" s="112" t="s">
        <v>3</v>
      </c>
      <c r="O52" s="112" t="s">
        <v>19</v>
      </c>
      <c r="P52" s="259" t="s">
        <v>5266</v>
      </c>
      <c r="Q52" s="263" t="s">
        <v>6725</v>
      </c>
    </row>
    <row r="53" spans="1:17" ht="15" customHeight="1" x14ac:dyDescent="0.35">
      <c r="A53" s="112">
        <v>46</v>
      </c>
      <c r="B53" s="112" t="s">
        <v>5349</v>
      </c>
      <c r="C53" s="258" t="s">
        <v>5350</v>
      </c>
      <c r="D53" s="112" t="s">
        <v>5351</v>
      </c>
      <c r="E53" s="112" t="s">
        <v>3731</v>
      </c>
      <c r="F53" s="112" t="s">
        <v>556</v>
      </c>
      <c r="G53" s="112" t="s">
        <v>5352</v>
      </c>
      <c r="H53" s="75"/>
      <c r="I53" s="112" t="s">
        <v>505</v>
      </c>
      <c r="J53" s="112" t="s">
        <v>3728</v>
      </c>
      <c r="K53" s="171"/>
      <c r="L53" s="75"/>
      <c r="M53" s="112">
        <v>80</v>
      </c>
      <c r="N53" s="112" t="s">
        <v>3</v>
      </c>
      <c r="O53" s="112" t="s">
        <v>19</v>
      </c>
      <c r="P53" s="259" t="s">
        <v>5336</v>
      </c>
      <c r="Q53" s="263" t="s">
        <v>6725</v>
      </c>
    </row>
    <row r="54" spans="1:17" ht="15" customHeight="1" x14ac:dyDescent="0.35">
      <c r="A54" s="112">
        <v>47</v>
      </c>
      <c r="B54" s="112" t="s">
        <v>5451</v>
      </c>
      <c r="C54" s="258" t="s">
        <v>5452</v>
      </c>
      <c r="D54" s="112" t="s">
        <v>5453</v>
      </c>
      <c r="E54" s="112" t="s">
        <v>3763</v>
      </c>
      <c r="F54" s="112" t="s">
        <v>346</v>
      </c>
      <c r="G54" s="112" t="s">
        <v>5454</v>
      </c>
      <c r="H54" s="75"/>
      <c r="I54" s="112" t="s">
        <v>505</v>
      </c>
      <c r="J54" s="112" t="s">
        <v>3728</v>
      </c>
      <c r="K54" s="171"/>
      <c r="L54" s="112">
        <v>4</v>
      </c>
      <c r="M54" s="112">
        <v>96</v>
      </c>
      <c r="N54" s="112" t="s">
        <v>3</v>
      </c>
      <c r="O54" s="112" t="s">
        <v>19</v>
      </c>
      <c r="P54" s="259" t="s">
        <v>5401</v>
      </c>
      <c r="Q54" s="263" t="s">
        <v>6725</v>
      </c>
    </row>
    <row r="55" spans="1:17" ht="15" customHeight="1" x14ac:dyDescent="0.35">
      <c r="A55" s="112">
        <v>48</v>
      </c>
      <c r="B55" s="112" t="s">
        <v>5512</v>
      </c>
      <c r="C55" s="258" t="s">
        <v>5513</v>
      </c>
      <c r="D55" s="112" t="s">
        <v>5514</v>
      </c>
      <c r="E55" s="112" t="s">
        <v>3750</v>
      </c>
      <c r="F55" s="112" t="s">
        <v>310</v>
      </c>
      <c r="G55" s="112" t="s">
        <v>5515</v>
      </c>
      <c r="H55" s="75"/>
      <c r="I55" s="112" t="s">
        <v>505</v>
      </c>
      <c r="J55" s="112" t="s">
        <v>3728</v>
      </c>
      <c r="K55" s="171"/>
      <c r="L55" s="112">
        <v>45</v>
      </c>
      <c r="M55" s="112">
        <v>102</v>
      </c>
      <c r="N55" s="112" t="s">
        <v>3</v>
      </c>
      <c r="O55" s="112" t="s">
        <v>19</v>
      </c>
      <c r="P55" s="259" t="s">
        <v>5493</v>
      </c>
      <c r="Q55" s="263" t="s">
        <v>6725</v>
      </c>
    </row>
    <row r="56" spans="1:17" ht="15" customHeight="1" x14ac:dyDescent="0.35">
      <c r="A56" s="112">
        <v>49</v>
      </c>
      <c r="B56" s="112" t="s">
        <v>5250</v>
      </c>
      <c r="C56" s="258" t="s">
        <v>5251</v>
      </c>
      <c r="D56" s="112" t="s">
        <v>5252</v>
      </c>
      <c r="E56" s="112" t="s">
        <v>154</v>
      </c>
      <c r="F56" s="112" t="s">
        <v>493</v>
      </c>
      <c r="G56" s="112" t="s">
        <v>5253</v>
      </c>
      <c r="H56" s="75"/>
      <c r="I56" s="112" t="s">
        <v>505</v>
      </c>
      <c r="J56" s="112" t="s">
        <v>3728</v>
      </c>
      <c r="K56" s="171"/>
      <c r="L56" s="112">
        <v>33</v>
      </c>
      <c r="M56" s="112">
        <v>37</v>
      </c>
      <c r="N56" s="112" t="s">
        <v>3</v>
      </c>
      <c r="O56" s="112" t="s">
        <v>19</v>
      </c>
      <c r="P56" s="259" t="s">
        <v>5245</v>
      </c>
      <c r="Q56" s="263" t="s">
        <v>6725</v>
      </c>
    </row>
    <row r="57" spans="1:17" ht="15" customHeight="1" x14ac:dyDescent="0.35">
      <c r="A57" s="112">
        <v>50</v>
      </c>
      <c r="B57" s="112" t="s">
        <v>5516</v>
      </c>
      <c r="C57" s="258" t="s">
        <v>5517</v>
      </c>
      <c r="D57" s="112" t="s">
        <v>5518</v>
      </c>
      <c r="E57" s="112" t="s">
        <v>3782</v>
      </c>
      <c r="F57" s="112" t="s">
        <v>302</v>
      </c>
      <c r="G57" s="112" t="s">
        <v>5519</v>
      </c>
      <c r="H57" s="75"/>
      <c r="I57" s="112" t="s">
        <v>505</v>
      </c>
      <c r="J57" s="112" t="s">
        <v>3728</v>
      </c>
      <c r="K57" s="171"/>
      <c r="L57" s="112">
        <v>57</v>
      </c>
      <c r="M57" s="112">
        <v>51</v>
      </c>
      <c r="N57" s="112" t="s">
        <v>5</v>
      </c>
      <c r="O57" s="112" t="s">
        <v>19</v>
      </c>
      <c r="P57" s="259" t="s">
        <v>5493</v>
      </c>
      <c r="Q57" s="263" t="s">
        <v>6725</v>
      </c>
    </row>
    <row r="58" spans="1:17" ht="15" customHeight="1" x14ac:dyDescent="0.35">
      <c r="A58" s="112">
        <v>51</v>
      </c>
      <c r="B58" s="112" t="s">
        <v>5241</v>
      </c>
      <c r="C58" s="258" t="s">
        <v>5242</v>
      </c>
      <c r="D58" s="112" t="s">
        <v>5243</v>
      </c>
      <c r="E58" s="112" t="s">
        <v>3791</v>
      </c>
      <c r="F58" s="112" t="s">
        <v>556</v>
      </c>
      <c r="G58" s="112" t="s">
        <v>5244</v>
      </c>
      <c r="H58" s="75"/>
      <c r="I58" s="112" t="s">
        <v>505</v>
      </c>
      <c r="J58" s="112" t="s">
        <v>3728</v>
      </c>
      <c r="K58" s="171"/>
      <c r="L58" s="75"/>
      <c r="M58" s="112">
        <v>39</v>
      </c>
      <c r="N58" s="112" t="s">
        <v>5</v>
      </c>
      <c r="O58" s="112" t="s">
        <v>19</v>
      </c>
      <c r="P58" s="259" t="s">
        <v>5245</v>
      </c>
      <c r="Q58" s="263" t="s">
        <v>6725</v>
      </c>
    </row>
    <row r="59" spans="1:17" ht="15" customHeight="1" x14ac:dyDescent="0.35">
      <c r="A59" s="112">
        <v>53</v>
      </c>
      <c r="B59" s="112" t="s">
        <v>5382</v>
      </c>
      <c r="C59" s="258" t="s">
        <v>5383</v>
      </c>
      <c r="D59" s="112" t="s">
        <v>5384</v>
      </c>
      <c r="E59" s="112" t="s">
        <v>5385</v>
      </c>
      <c r="F59" s="112" t="s">
        <v>493</v>
      </c>
      <c r="G59" s="112" t="s">
        <v>5386</v>
      </c>
      <c r="H59" s="75"/>
      <c r="I59" s="112" t="s">
        <v>505</v>
      </c>
      <c r="J59" s="112" t="s">
        <v>3728</v>
      </c>
      <c r="K59" s="171"/>
      <c r="L59" s="112">
        <v>84</v>
      </c>
      <c r="M59" s="112">
        <v>144</v>
      </c>
      <c r="N59" s="112" t="s">
        <v>5</v>
      </c>
      <c r="O59" s="112" t="s">
        <v>19</v>
      </c>
      <c r="P59" s="259" t="s">
        <v>5387</v>
      </c>
      <c r="Q59" s="263" t="s">
        <v>6725</v>
      </c>
    </row>
    <row r="60" spans="1:17" ht="15" customHeight="1" x14ac:dyDescent="0.35">
      <c r="A60" s="112">
        <v>54</v>
      </c>
      <c r="B60" s="112" t="s">
        <v>5236</v>
      </c>
      <c r="C60" s="258" t="s">
        <v>5240</v>
      </c>
      <c r="D60" s="112" t="s">
        <v>5238</v>
      </c>
      <c r="E60" s="112" t="s">
        <v>1658</v>
      </c>
      <c r="F60" s="112" t="s">
        <v>556</v>
      </c>
      <c r="G60" s="112" t="s">
        <v>5239</v>
      </c>
      <c r="H60" s="75"/>
      <c r="I60" s="112" t="s">
        <v>505</v>
      </c>
      <c r="J60" s="112" t="s">
        <v>1118</v>
      </c>
      <c r="K60" s="171"/>
      <c r="L60" s="75"/>
      <c r="M60" s="112">
        <v>111</v>
      </c>
      <c r="N60" s="112" t="s">
        <v>3</v>
      </c>
      <c r="O60" s="112" t="s">
        <v>20</v>
      </c>
      <c r="P60" s="259" t="s">
        <v>5235</v>
      </c>
      <c r="Q60" s="263" t="s">
        <v>6725</v>
      </c>
    </row>
    <row r="61" spans="1:17" ht="15" customHeight="1" x14ac:dyDescent="0.35">
      <c r="A61" s="112">
        <v>55</v>
      </c>
      <c r="B61" s="112" t="s">
        <v>5520</v>
      </c>
      <c r="C61" s="258" t="s">
        <v>5521</v>
      </c>
      <c r="D61" s="112" t="s">
        <v>5522</v>
      </c>
      <c r="E61" s="112" t="s">
        <v>131</v>
      </c>
      <c r="F61" s="112" t="s">
        <v>325</v>
      </c>
      <c r="G61" s="112" t="s">
        <v>5523</v>
      </c>
      <c r="H61" s="75"/>
      <c r="I61" s="112" t="s">
        <v>505</v>
      </c>
      <c r="J61" s="112" t="s">
        <v>305</v>
      </c>
      <c r="K61" s="171"/>
      <c r="L61" s="112">
        <v>33</v>
      </c>
      <c r="M61" s="112">
        <v>175</v>
      </c>
      <c r="N61" s="112" t="s">
        <v>5202</v>
      </c>
      <c r="O61" s="171" t="s">
        <v>22</v>
      </c>
      <c r="P61" s="259" t="s">
        <v>5493</v>
      </c>
      <c r="Q61" s="263" t="s">
        <v>6725</v>
      </c>
    </row>
    <row r="62" spans="1:17" ht="15" customHeight="1" x14ac:dyDescent="0.35">
      <c r="A62" s="112">
        <v>57</v>
      </c>
      <c r="B62" s="112" t="s">
        <v>5370</v>
      </c>
      <c r="C62" s="258" t="s">
        <v>5371</v>
      </c>
      <c r="D62" s="112" t="s">
        <v>5372</v>
      </c>
      <c r="E62" s="112" t="s">
        <v>131</v>
      </c>
      <c r="F62" s="112" t="s">
        <v>556</v>
      </c>
      <c r="G62" s="112" t="s">
        <v>5373</v>
      </c>
      <c r="H62" s="75"/>
      <c r="I62" s="112" t="s">
        <v>505</v>
      </c>
      <c r="J62" s="112" t="s">
        <v>305</v>
      </c>
      <c r="K62" s="171"/>
      <c r="L62" s="75"/>
      <c r="M62" s="112">
        <v>83</v>
      </c>
      <c r="N62" s="112" t="s">
        <v>16</v>
      </c>
      <c r="O62" s="171" t="s">
        <v>22</v>
      </c>
      <c r="P62" s="259" t="s">
        <v>5365</v>
      </c>
      <c r="Q62" s="263" t="s">
        <v>6725</v>
      </c>
    </row>
    <row r="63" spans="1:17" ht="15" customHeight="1" x14ac:dyDescent="0.35">
      <c r="A63" s="112">
        <v>58</v>
      </c>
      <c r="B63" s="112" t="s">
        <v>5226</v>
      </c>
      <c r="C63" s="258" t="s">
        <v>5227</v>
      </c>
      <c r="D63" s="112" t="s">
        <v>5228</v>
      </c>
      <c r="E63" s="112" t="s">
        <v>2679</v>
      </c>
      <c r="F63" s="112" t="s">
        <v>310</v>
      </c>
      <c r="G63" s="112" t="s">
        <v>5229</v>
      </c>
      <c r="H63" s="75"/>
      <c r="I63" s="112" t="s">
        <v>505</v>
      </c>
      <c r="J63" s="112" t="s">
        <v>1118</v>
      </c>
      <c r="K63" s="171"/>
      <c r="L63" s="112">
        <v>24</v>
      </c>
      <c r="M63" s="112">
        <v>183</v>
      </c>
      <c r="N63" s="112" t="s">
        <v>3</v>
      </c>
      <c r="O63" s="171" t="s">
        <v>18</v>
      </c>
      <c r="P63" s="259" t="s">
        <v>5230</v>
      </c>
      <c r="Q63" s="263" t="s">
        <v>6725</v>
      </c>
    </row>
    <row r="64" spans="1:17" ht="15" customHeight="1" x14ac:dyDescent="0.35">
      <c r="A64" s="112">
        <v>59</v>
      </c>
      <c r="B64" s="112" t="s">
        <v>5402</v>
      </c>
      <c r="C64" s="258" t="s">
        <v>5403</v>
      </c>
      <c r="D64" s="112" t="s">
        <v>5404</v>
      </c>
      <c r="E64" s="112" t="s">
        <v>1329</v>
      </c>
      <c r="F64" s="112" t="s">
        <v>493</v>
      </c>
      <c r="G64" s="112" t="s">
        <v>5405</v>
      </c>
      <c r="H64" s="75"/>
      <c r="I64" s="112" t="s">
        <v>1112</v>
      </c>
      <c r="J64" s="112" t="s">
        <v>1142</v>
      </c>
      <c r="K64" s="171"/>
      <c r="L64" s="75"/>
      <c r="M64" s="112">
        <v>21</v>
      </c>
      <c r="N64" s="112" t="s">
        <v>3</v>
      </c>
      <c r="O64" s="171" t="s">
        <v>18</v>
      </c>
      <c r="P64" s="259" t="s">
        <v>5401</v>
      </c>
      <c r="Q64" s="263" t="s">
        <v>6725</v>
      </c>
    </row>
    <row r="65" spans="1:17" ht="15" customHeight="1" x14ac:dyDescent="0.35">
      <c r="A65" s="112">
        <v>60</v>
      </c>
      <c r="B65" s="112" t="s">
        <v>5406</v>
      </c>
      <c r="C65" s="258" t="s">
        <v>5407</v>
      </c>
      <c r="D65" s="112" t="s">
        <v>5408</v>
      </c>
      <c r="E65" s="112" t="s">
        <v>2679</v>
      </c>
      <c r="F65" s="112" t="s">
        <v>493</v>
      </c>
      <c r="G65" s="112" t="s">
        <v>5409</v>
      </c>
      <c r="H65" s="75"/>
      <c r="I65" s="112" t="s">
        <v>505</v>
      </c>
      <c r="J65" s="112" t="s">
        <v>1118</v>
      </c>
      <c r="K65" s="171"/>
      <c r="L65" s="112">
        <v>79</v>
      </c>
      <c r="M65" s="112">
        <v>108</v>
      </c>
      <c r="N65" s="112" t="s">
        <v>3</v>
      </c>
      <c r="O65" s="171" t="s">
        <v>18</v>
      </c>
      <c r="P65" s="259" t="s">
        <v>5401</v>
      </c>
      <c r="Q65" s="263" t="s">
        <v>6725</v>
      </c>
    </row>
    <row r="66" spans="1:17" ht="15" customHeight="1" x14ac:dyDescent="0.35">
      <c r="A66" s="112">
        <v>62</v>
      </c>
      <c r="B66" s="112" t="s">
        <v>5468</v>
      </c>
      <c r="C66" s="258" t="s">
        <v>5469</v>
      </c>
      <c r="D66" s="112" t="s">
        <v>5470</v>
      </c>
      <c r="E66" s="112" t="s">
        <v>1600</v>
      </c>
      <c r="F66" s="112" t="s">
        <v>556</v>
      </c>
      <c r="G66" s="112" t="s">
        <v>5471</v>
      </c>
      <c r="H66" s="75"/>
      <c r="I66" s="112" t="s">
        <v>505</v>
      </c>
      <c r="J66" s="112" t="s">
        <v>1118</v>
      </c>
      <c r="K66" s="171"/>
      <c r="L66" s="112">
        <v>1</v>
      </c>
      <c r="M66" s="112">
        <v>59</v>
      </c>
      <c r="N66" s="112" t="s">
        <v>3</v>
      </c>
      <c r="O66" s="171" t="s">
        <v>18</v>
      </c>
      <c r="P66" s="259" t="s">
        <v>5463</v>
      </c>
      <c r="Q66" s="263" t="s">
        <v>6725</v>
      </c>
    </row>
    <row r="67" spans="1:17" ht="15" customHeight="1" x14ac:dyDescent="0.35">
      <c r="A67" s="112">
        <v>63</v>
      </c>
      <c r="B67" s="112" t="s">
        <v>5275</v>
      </c>
      <c r="C67" s="258" t="s">
        <v>5276</v>
      </c>
      <c r="D67" s="112" t="s">
        <v>5277</v>
      </c>
      <c r="E67" s="112" t="s">
        <v>2923</v>
      </c>
      <c r="F67" s="112" t="s">
        <v>295</v>
      </c>
      <c r="G67" s="112" t="s">
        <v>5278</v>
      </c>
      <c r="H67" s="75"/>
      <c r="I67" s="112" t="s">
        <v>505</v>
      </c>
      <c r="J67" s="112" t="s">
        <v>2925</v>
      </c>
      <c r="K67" s="171"/>
      <c r="L67" s="112">
        <v>18</v>
      </c>
      <c r="M67" s="112">
        <v>48</v>
      </c>
      <c r="N67" s="112" t="s">
        <v>5</v>
      </c>
      <c r="O67" s="171" t="s">
        <v>18</v>
      </c>
      <c r="P67" s="259" t="s">
        <v>5266</v>
      </c>
      <c r="Q67" s="263" t="s">
        <v>6725</v>
      </c>
    </row>
    <row r="68" spans="1:17" ht="15" customHeight="1" x14ac:dyDescent="0.35">
      <c r="A68" s="112">
        <v>65</v>
      </c>
      <c r="B68" s="112" t="s">
        <v>5374</v>
      </c>
      <c r="C68" s="258" t="s">
        <v>5375</v>
      </c>
      <c r="D68" s="112" t="s">
        <v>5376</v>
      </c>
      <c r="E68" s="112" t="s">
        <v>2679</v>
      </c>
      <c r="F68" s="112" t="s">
        <v>325</v>
      </c>
      <c r="G68" s="112" t="s">
        <v>627</v>
      </c>
      <c r="H68" s="75"/>
      <c r="I68" s="112" t="s">
        <v>505</v>
      </c>
      <c r="J68" s="112" t="s">
        <v>1118</v>
      </c>
      <c r="K68" s="171"/>
      <c r="L68" s="112">
        <v>60</v>
      </c>
      <c r="M68" s="112">
        <v>140</v>
      </c>
      <c r="N68" s="112" t="s">
        <v>3</v>
      </c>
      <c r="O68" s="171" t="s">
        <v>18</v>
      </c>
      <c r="P68" s="259" t="s">
        <v>5365</v>
      </c>
      <c r="Q68" s="263" t="s">
        <v>6725</v>
      </c>
    </row>
    <row r="69" spans="1:17" ht="15" customHeight="1" x14ac:dyDescent="0.35">
      <c r="A69" s="112">
        <v>66</v>
      </c>
      <c r="B69" s="112" t="s">
        <v>5314</v>
      </c>
      <c r="C69" s="258" t="s">
        <v>5315</v>
      </c>
      <c r="D69" s="112" t="s">
        <v>5316</v>
      </c>
      <c r="E69" s="112" t="s">
        <v>2679</v>
      </c>
      <c r="F69" s="112" t="s">
        <v>493</v>
      </c>
      <c r="G69" s="112" t="s">
        <v>5317</v>
      </c>
      <c r="H69" s="75"/>
      <c r="I69" s="112" t="s">
        <v>505</v>
      </c>
      <c r="J69" s="112" t="s">
        <v>1118</v>
      </c>
      <c r="K69" s="171"/>
      <c r="L69" s="112">
        <v>1</v>
      </c>
      <c r="M69" s="112">
        <v>134</v>
      </c>
      <c r="N69" s="112" t="s">
        <v>3</v>
      </c>
      <c r="O69" s="171" t="s">
        <v>18</v>
      </c>
      <c r="P69" s="259" t="s">
        <v>5318</v>
      </c>
      <c r="Q69" s="263" t="s">
        <v>6725</v>
      </c>
    </row>
    <row r="70" spans="1:17" ht="15" customHeight="1" x14ac:dyDescent="0.35">
      <c r="A70" s="112">
        <v>67</v>
      </c>
      <c r="B70" s="112" t="s">
        <v>5246</v>
      </c>
      <c r="C70" s="258" t="s">
        <v>5247</v>
      </c>
      <c r="D70" s="112" t="s">
        <v>5248</v>
      </c>
      <c r="E70" s="112" t="s">
        <v>2507</v>
      </c>
      <c r="F70" s="112" t="s">
        <v>556</v>
      </c>
      <c r="G70" s="112" t="s">
        <v>5249</v>
      </c>
      <c r="H70" s="75"/>
      <c r="I70" s="112" t="s">
        <v>505</v>
      </c>
      <c r="J70" s="112" t="s">
        <v>1118</v>
      </c>
      <c r="K70" s="171"/>
      <c r="L70" s="75"/>
      <c r="M70" s="112">
        <v>64</v>
      </c>
      <c r="N70" s="112" t="s">
        <v>3</v>
      </c>
      <c r="O70" s="171" t="s">
        <v>18</v>
      </c>
      <c r="P70" s="259" t="s">
        <v>5245</v>
      </c>
      <c r="Q70" s="263" t="s">
        <v>6725</v>
      </c>
    </row>
    <row r="71" spans="1:17" ht="15" customHeight="1" x14ac:dyDescent="0.35">
      <c r="A71" s="112">
        <v>69</v>
      </c>
      <c r="B71" s="112" t="s">
        <v>5284</v>
      </c>
      <c r="C71" s="258" t="s">
        <v>5285</v>
      </c>
      <c r="D71" s="112" t="s">
        <v>5286</v>
      </c>
      <c r="E71" s="112" t="s">
        <v>5287</v>
      </c>
      <c r="F71" s="112" t="s">
        <v>493</v>
      </c>
      <c r="G71" s="112" t="s">
        <v>5288</v>
      </c>
      <c r="H71" s="75"/>
      <c r="I71" s="112" t="s">
        <v>505</v>
      </c>
      <c r="J71" s="112" t="s">
        <v>1118</v>
      </c>
      <c r="K71" s="171"/>
      <c r="L71" s="112">
        <v>22</v>
      </c>
      <c r="M71" s="112">
        <v>67</v>
      </c>
      <c r="N71" s="112" t="s">
        <v>3</v>
      </c>
      <c r="O71" s="171" t="s">
        <v>18</v>
      </c>
      <c r="P71" s="259" t="s">
        <v>5283</v>
      </c>
      <c r="Q71" s="263" t="s">
        <v>6725</v>
      </c>
    </row>
    <row r="72" spans="1:17" ht="15" customHeight="1" x14ac:dyDescent="0.35">
      <c r="A72" s="112">
        <v>70</v>
      </c>
      <c r="B72" s="112" t="s">
        <v>5481</v>
      </c>
      <c r="C72" s="258" t="s">
        <v>5482</v>
      </c>
      <c r="D72" s="112" t="s">
        <v>5483</v>
      </c>
      <c r="E72" s="112" t="s">
        <v>2679</v>
      </c>
      <c r="F72" s="112" t="s">
        <v>346</v>
      </c>
      <c r="G72" s="112" t="s">
        <v>5484</v>
      </c>
      <c r="H72" s="75"/>
      <c r="I72" s="112" t="s">
        <v>505</v>
      </c>
      <c r="J72" s="112" t="s">
        <v>1118</v>
      </c>
      <c r="K72" s="171"/>
      <c r="L72" s="75"/>
      <c r="M72" s="112">
        <v>140</v>
      </c>
      <c r="N72" s="112" t="s">
        <v>3</v>
      </c>
      <c r="O72" s="171" t="s">
        <v>18</v>
      </c>
      <c r="P72" s="259" t="s">
        <v>5476</v>
      </c>
      <c r="Q72" s="263" t="s">
        <v>6725</v>
      </c>
    </row>
    <row r="73" spans="1:17" ht="15" customHeight="1" x14ac:dyDescent="0.35">
      <c r="A73" s="112">
        <v>71</v>
      </c>
      <c r="B73" s="112" t="s">
        <v>5524</v>
      </c>
      <c r="C73" s="258" t="s">
        <v>5525</v>
      </c>
      <c r="D73" s="112" t="s">
        <v>5526</v>
      </c>
      <c r="E73" s="112" t="s">
        <v>2919</v>
      </c>
      <c r="F73" s="112" t="s">
        <v>295</v>
      </c>
      <c r="G73" s="112" t="s">
        <v>5527</v>
      </c>
      <c r="H73" s="75"/>
      <c r="I73" s="112" t="s">
        <v>505</v>
      </c>
      <c r="J73" s="112" t="s">
        <v>1118</v>
      </c>
      <c r="K73" s="171"/>
      <c r="L73" s="112">
        <v>39</v>
      </c>
      <c r="M73" s="112">
        <v>113</v>
      </c>
      <c r="N73" s="112" t="s">
        <v>5</v>
      </c>
      <c r="O73" s="171" t="s">
        <v>18</v>
      </c>
      <c r="P73" s="259" t="s">
        <v>5493</v>
      </c>
      <c r="Q73" s="263" t="s">
        <v>6725</v>
      </c>
    </row>
    <row r="74" spans="1:17" ht="15" customHeight="1" x14ac:dyDescent="0.35">
      <c r="A74" s="112">
        <v>72</v>
      </c>
      <c r="B74" s="112" t="s">
        <v>5410</v>
      </c>
      <c r="C74" s="258" t="s">
        <v>5411</v>
      </c>
      <c r="D74" s="112" t="s">
        <v>5412</v>
      </c>
      <c r="E74" s="112" t="s">
        <v>1194</v>
      </c>
      <c r="F74" s="112" t="s">
        <v>288</v>
      </c>
      <c r="G74" s="112" t="s">
        <v>5413</v>
      </c>
      <c r="H74" s="75"/>
      <c r="I74" s="112" t="s">
        <v>505</v>
      </c>
      <c r="J74" s="112" t="s">
        <v>1118</v>
      </c>
      <c r="K74" s="171"/>
      <c r="L74" s="112">
        <v>8</v>
      </c>
      <c r="M74" s="112">
        <v>28</v>
      </c>
      <c r="N74" s="112" t="s">
        <v>3</v>
      </c>
      <c r="O74" s="171" t="s">
        <v>18</v>
      </c>
      <c r="P74" s="259" t="s">
        <v>5401</v>
      </c>
      <c r="Q74" s="263" t="s">
        <v>6725</v>
      </c>
    </row>
    <row r="75" spans="1:17" ht="15" customHeight="1" x14ac:dyDescent="0.35">
      <c r="A75" s="112">
        <v>73</v>
      </c>
      <c r="B75" s="112" t="s">
        <v>5231</v>
      </c>
      <c r="C75" s="258" t="s">
        <v>5232</v>
      </c>
      <c r="D75" s="112" t="s">
        <v>5233</v>
      </c>
      <c r="E75" s="112" t="s">
        <v>1697</v>
      </c>
      <c r="F75" s="112" t="s">
        <v>346</v>
      </c>
      <c r="G75" s="112" t="s">
        <v>5234</v>
      </c>
      <c r="H75" s="75"/>
      <c r="I75" s="112" t="s">
        <v>505</v>
      </c>
      <c r="J75" s="112" t="s">
        <v>1118</v>
      </c>
      <c r="K75" s="171"/>
      <c r="L75" s="112">
        <v>3</v>
      </c>
      <c r="M75" s="112">
        <v>30</v>
      </c>
      <c r="N75" s="112" t="s">
        <v>3</v>
      </c>
      <c r="O75" s="171" t="s">
        <v>18</v>
      </c>
      <c r="P75" s="259" t="s">
        <v>5235</v>
      </c>
      <c r="Q75" s="263" t="s">
        <v>6725</v>
      </c>
    </row>
    <row r="76" spans="1:17" ht="15" customHeight="1" x14ac:dyDescent="0.35">
      <c r="A76" s="112">
        <v>74</v>
      </c>
      <c r="B76" s="112" t="s">
        <v>5414</v>
      </c>
      <c r="C76" s="258" t="s">
        <v>5415</v>
      </c>
      <c r="D76" s="112" t="s">
        <v>5416</v>
      </c>
      <c r="E76" s="112" t="s">
        <v>2931</v>
      </c>
      <c r="F76" s="112" t="s">
        <v>310</v>
      </c>
      <c r="G76" s="112" t="s">
        <v>5417</v>
      </c>
      <c r="H76" s="75"/>
      <c r="I76" s="112" t="s">
        <v>505</v>
      </c>
      <c r="J76" s="112" t="s">
        <v>1118</v>
      </c>
      <c r="K76" s="171"/>
      <c r="L76" s="112">
        <v>186</v>
      </c>
      <c r="M76" s="112">
        <v>84</v>
      </c>
      <c r="N76" s="112" t="s">
        <v>3</v>
      </c>
      <c r="O76" s="171" t="s">
        <v>18</v>
      </c>
      <c r="P76" s="259" t="s">
        <v>5401</v>
      </c>
      <c r="Q76" s="263" t="s">
        <v>6725</v>
      </c>
    </row>
    <row r="77" spans="1:17" ht="15" customHeight="1" x14ac:dyDescent="0.35">
      <c r="A77" s="112">
        <v>76</v>
      </c>
      <c r="B77" s="112" t="s">
        <v>5345</v>
      </c>
      <c r="C77" s="258" t="s">
        <v>5346</v>
      </c>
      <c r="D77" s="112" t="s">
        <v>5347</v>
      </c>
      <c r="E77" s="112" t="s">
        <v>3627</v>
      </c>
      <c r="F77" s="112" t="s">
        <v>288</v>
      </c>
      <c r="G77" s="112" t="s">
        <v>5348</v>
      </c>
      <c r="H77" s="75"/>
      <c r="I77" s="112" t="s">
        <v>505</v>
      </c>
      <c r="J77" s="112" t="s">
        <v>1118</v>
      </c>
      <c r="K77" s="171"/>
      <c r="L77" s="112">
        <v>27</v>
      </c>
      <c r="M77" s="112">
        <v>71</v>
      </c>
      <c r="N77" s="112" t="s">
        <v>5</v>
      </c>
      <c r="O77" s="171" t="s">
        <v>18</v>
      </c>
      <c r="P77" s="259" t="s">
        <v>5336</v>
      </c>
      <c r="Q77" s="263" t="s">
        <v>6725</v>
      </c>
    </row>
    <row r="78" spans="1:17" ht="15" customHeight="1" x14ac:dyDescent="0.35">
      <c r="A78" s="112">
        <v>77</v>
      </c>
      <c r="B78" s="112" t="s">
        <v>5418</v>
      </c>
      <c r="C78" s="258" t="s">
        <v>5419</v>
      </c>
      <c r="D78" s="112" t="s">
        <v>5420</v>
      </c>
      <c r="E78" s="112" t="s">
        <v>5421</v>
      </c>
      <c r="F78" s="112" t="s">
        <v>333</v>
      </c>
      <c r="G78" s="112" t="s">
        <v>5422</v>
      </c>
      <c r="H78" s="75"/>
      <c r="I78" s="112" t="s">
        <v>1112</v>
      </c>
      <c r="J78" s="112" t="s">
        <v>1147</v>
      </c>
      <c r="K78" s="171"/>
      <c r="L78" s="112">
        <v>4</v>
      </c>
      <c r="M78" s="75"/>
      <c r="N78" s="112" t="s">
        <v>5</v>
      </c>
      <c r="O78" s="171" t="s">
        <v>18</v>
      </c>
      <c r="P78" s="259" t="s">
        <v>5401</v>
      </c>
      <c r="Q78" s="263" t="s">
        <v>6725</v>
      </c>
    </row>
    <row r="79" spans="1:17" ht="15" customHeight="1" x14ac:dyDescent="0.35">
      <c r="A79" s="112">
        <v>78</v>
      </c>
      <c r="B79" s="112" t="s">
        <v>5423</v>
      </c>
      <c r="C79" s="258" t="s">
        <v>5424</v>
      </c>
      <c r="D79" s="112" t="s">
        <v>5425</v>
      </c>
      <c r="E79" s="112" t="s">
        <v>1201</v>
      </c>
      <c r="F79" s="112" t="s">
        <v>556</v>
      </c>
      <c r="G79" s="112" t="s">
        <v>5426</v>
      </c>
      <c r="H79" s="75"/>
      <c r="I79" s="112" t="s">
        <v>1112</v>
      </c>
      <c r="J79" s="112" t="s">
        <v>1142</v>
      </c>
      <c r="K79" s="171"/>
      <c r="L79" s="75"/>
      <c r="M79" s="112">
        <v>10</v>
      </c>
      <c r="N79" s="112" t="s">
        <v>3</v>
      </c>
      <c r="O79" s="171" t="s">
        <v>18</v>
      </c>
      <c r="P79" s="259" t="s">
        <v>5401</v>
      </c>
      <c r="Q79" s="263" t="s">
        <v>6725</v>
      </c>
    </row>
    <row r="80" spans="1:17" ht="15" customHeight="1" x14ac:dyDescent="0.35">
      <c r="A80" s="112">
        <v>79</v>
      </c>
      <c r="B80" s="112" t="s">
        <v>5485</v>
      </c>
      <c r="C80" s="258" t="s">
        <v>5486</v>
      </c>
      <c r="D80" s="112" t="s">
        <v>5487</v>
      </c>
      <c r="E80" s="112" t="s">
        <v>1747</v>
      </c>
      <c r="F80" s="112" t="s">
        <v>493</v>
      </c>
      <c r="G80" s="112" t="s">
        <v>5488</v>
      </c>
      <c r="H80" s="75"/>
      <c r="I80" s="112" t="s">
        <v>1112</v>
      </c>
      <c r="J80" s="112" t="s">
        <v>1142</v>
      </c>
      <c r="K80" s="171"/>
      <c r="L80" s="112">
        <v>1</v>
      </c>
      <c r="M80" s="112">
        <v>32</v>
      </c>
      <c r="N80" s="112" t="s">
        <v>3</v>
      </c>
      <c r="O80" s="171" t="s">
        <v>18</v>
      </c>
      <c r="P80" s="259" t="s">
        <v>5476</v>
      </c>
      <c r="Q80" s="263" t="s">
        <v>6725</v>
      </c>
    </row>
    <row r="81" spans="1:17" ht="15" customHeight="1" x14ac:dyDescent="0.35">
      <c r="A81" s="112">
        <v>80</v>
      </c>
      <c r="B81" s="112" t="s">
        <v>5353</v>
      </c>
      <c r="C81" s="258" t="s">
        <v>5354</v>
      </c>
      <c r="D81" s="112" t="s">
        <v>5355</v>
      </c>
      <c r="E81" s="112" t="s">
        <v>2859</v>
      </c>
      <c r="F81" s="112" t="s">
        <v>288</v>
      </c>
      <c r="G81" s="112" t="s">
        <v>5356</v>
      </c>
      <c r="H81" s="75"/>
      <c r="I81" s="112" t="s">
        <v>505</v>
      </c>
      <c r="J81" s="112" t="s">
        <v>1118</v>
      </c>
      <c r="K81" s="171"/>
      <c r="L81" s="112">
        <v>14</v>
      </c>
      <c r="M81" s="112">
        <v>68</v>
      </c>
      <c r="N81" s="112" t="s">
        <v>3</v>
      </c>
      <c r="O81" s="171" t="s">
        <v>18</v>
      </c>
      <c r="P81" s="259" t="s">
        <v>5336</v>
      </c>
      <c r="Q81" s="263" t="s">
        <v>6725</v>
      </c>
    </row>
    <row r="82" spans="1:17" ht="15" customHeight="1" x14ac:dyDescent="0.35">
      <c r="A82" s="112">
        <v>81</v>
      </c>
      <c r="B82" s="112" t="s">
        <v>5427</v>
      </c>
      <c r="C82" s="258" t="s">
        <v>5428</v>
      </c>
      <c r="D82" s="112" t="s">
        <v>5429</v>
      </c>
      <c r="E82" s="112" t="s">
        <v>1201</v>
      </c>
      <c r="F82" s="112" t="s">
        <v>556</v>
      </c>
      <c r="G82" s="112" t="s">
        <v>5430</v>
      </c>
      <c r="H82" s="75"/>
      <c r="I82" s="112" t="s">
        <v>1112</v>
      </c>
      <c r="J82" s="112" t="s">
        <v>1142</v>
      </c>
      <c r="K82" s="171"/>
      <c r="L82" s="75"/>
      <c r="M82" s="112">
        <v>26</v>
      </c>
      <c r="N82" s="112" t="s">
        <v>5</v>
      </c>
      <c r="O82" s="171" t="s">
        <v>18</v>
      </c>
      <c r="P82" s="259" t="s">
        <v>5401</v>
      </c>
      <c r="Q82" s="263" t="s">
        <v>6725</v>
      </c>
    </row>
    <row r="83" spans="1:17" ht="15" customHeight="1" x14ac:dyDescent="0.35">
      <c r="A83" s="112">
        <v>82</v>
      </c>
      <c r="B83" s="112" t="s">
        <v>5431</v>
      </c>
      <c r="C83" s="258" t="s">
        <v>5432</v>
      </c>
      <c r="D83" s="112" t="s">
        <v>5433</v>
      </c>
      <c r="E83" s="112" t="s">
        <v>3924</v>
      </c>
      <c r="F83" s="112" t="s">
        <v>346</v>
      </c>
      <c r="G83" s="112" t="s">
        <v>5434</v>
      </c>
      <c r="H83" s="75"/>
      <c r="I83" s="112" t="s">
        <v>505</v>
      </c>
      <c r="J83" s="112" t="s">
        <v>3728</v>
      </c>
      <c r="K83" s="171"/>
      <c r="L83" s="112">
        <v>10</v>
      </c>
      <c r="M83" s="112">
        <v>75</v>
      </c>
      <c r="N83" s="112" t="s">
        <v>3</v>
      </c>
      <c r="O83" s="112" t="s">
        <v>19</v>
      </c>
      <c r="P83" s="259" t="s">
        <v>5401</v>
      </c>
      <c r="Q83" s="263" t="s">
        <v>6725</v>
      </c>
    </row>
    <row r="84" spans="1:17" ht="15" customHeight="1" x14ac:dyDescent="0.35">
      <c r="A84" s="112">
        <v>83</v>
      </c>
      <c r="B84" s="112" t="s">
        <v>5357</v>
      </c>
      <c r="C84" s="258" t="s">
        <v>5358</v>
      </c>
      <c r="D84" s="112" t="s">
        <v>5359</v>
      </c>
      <c r="E84" s="112" t="s">
        <v>3731</v>
      </c>
      <c r="F84" s="112" t="s">
        <v>346</v>
      </c>
      <c r="G84" s="112" t="s">
        <v>5360</v>
      </c>
      <c r="H84" s="75"/>
      <c r="I84" s="112" t="s">
        <v>505</v>
      </c>
      <c r="J84" s="112" t="s">
        <v>3728</v>
      </c>
      <c r="K84" s="171"/>
      <c r="L84" s="112">
        <v>15</v>
      </c>
      <c r="M84" s="112">
        <v>42</v>
      </c>
      <c r="N84" s="112" t="s">
        <v>3</v>
      </c>
      <c r="O84" s="112" t="s">
        <v>19</v>
      </c>
      <c r="P84" s="259" t="s">
        <v>5336</v>
      </c>
      <c r="Q84" s="263" t="s">
        <v>6725</v>
      </c>
    </row>
    <row r="85" spans="1:17" ht="15" customHeight="1" x14ac:dyDescent="0.35">
      <c r="A85" s="112">
        <v>84</v>
      </c>
      <c r="B85" s="112" t="s">
        <v>5435</v>
      </c>
      <c r="C85" s="258" t="s">
        <v>5436</v>
      </c>
      <c r="D85" s="112" t="s">
        <v>5437</v>
      </c>
      <c r="E85" s="112" t="s">
        <v>3924</v>
      </c>
      <c r="F85" s="112" t="s">
        <v>493</v>
      </c>
      <c r="G85" s="112" t="s">
        <v>5438</v>
      </c>
      <c r="H85" s="75"/>
      <c r="I85" s="112" t="s">
        <v>505</v>
      </c>
      <c r="J85" s="112" t="s">
        <v>3728</v>
      </c>
      <c r="K85" s="171"/>
      <c r="L85" s="112">
        <v>6</v>
      </c>
      <c r="M85" s="112">
        <v>77</v>
      </c>
      <c r="N85" s="112" t="s">
        <v>5</v>
      </c>
      <c r="O85" s="112" t="s">
        <v>19</v>
      </c>
      <c r="P85" s="259" t="s">
        <v>5401</v>
      </c>
      <c r="Q85" s="263" t="s">
        <v>6725</v>
      </c>
    </row>
  </sheetData>
  <autoFilter ref="A1:Q85" xr:uid="{00000000-0001-0000-0900-000000000000}">
    <sortState xmlns:xlrd2="http://schemas.microsoft.com/office/spreadsheetml/2017/richdata2" ref="A2:Q85">
      <sortCondition descending="1" ref="Q1:Q85"/>
    </sortState>
  </autoFilter>
  <hyperlinks>
    <hyperlink ref="C49" r:id="rId1" xr:uid="{00000000-0004-0000-0900-00000000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Keywords</vt:lpstr>
      <vt:lpstr>Hist</vt:lpstr>
      <vt:lpstr>graph</vt:lpstr>
      <vt:lpstr>SC-0</vt:lpstr>
      <vt:lpstr>SC-1</vt:lpstr>
      <vt:lpstr>SC-2</vt:lpstr>
      <vt:lpstr>SC-3</vt:lpstr>
      <vt:lpstr>SC-4</vt:lpstr>
      <vt:lpstr>SC-5</vt:lpstr>
      <vt:lpstr>SC-6</vt:lpstr>
      <vt:lpstr>QA</vt:lpstr>
      <vt:lpstr>QA_graph</vt:lpstr>
      <vt:lpstr>SC-7</vt:lpstr>
      <vt:lpstr>Sheet2</vt:lpstr>
      <vt:lpstr>General-1</vt:lpstr>
      <vt:lpstr>language</vt:lpstr>
      <vt:lpstr>language_data</vt:lpstr>
      <vt:lpstr>Sheet7</vt:lpstr>
      <vt:lpstr>language_analysis</vt:lpstr>
      <vt:lpstr>author_maps</vt:lpstr>
      <vt:lpstr>General-2</vt:lpstr>
      <vt:lpstr>General-3</vt:lpstr>
      <vt:lpstr>RQ1</vt:lpstr>
      <vt:lpstr>dataset</vt:lpstr>
      <vt:lpstr>dataset_detail</vt:lpstr>
      <vt:lpstr>solution</vt:lpstr>
      <vt:lpstr>RQ2-1</vt:lpstr>
      <vt:lpstr>RQ2-2</vt:lpstr>
      <vt:lpstr>lang</vt:lpstr>
      <vt:lpstr>dataset_dist</vt:lpstr>
      <vt:lpstr>Sheet4</vt:lpstr>
      <vt:lpstr>Sheet3</vt:lpstr>
      <vt:lpstr>evaluation</vt:lpstr>
      <vt:lpstr>challenge</vt:lpstr>
      <vt:lpstr>future_works</vt:lpstr>
      <vt:lpstr>RQ3</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 Siahaan</dc:creator>
  <cp:lastModifiedBy>Muhammad Alfian</cp:lastModifiedBy>
  <cp:lastPrinted>2025-01-11T08:56:58Z</cp:lastPrinted>
  <dcterms:created xsi:type="dcterms:W3CDTF">2020-05-15T13:24:52Z</dcterms:created>
  <dcterms:modified xsi:type="dcterms:W3CDTF">2025-01-31T03:12:59Z</dcterms:modified>
</cp:coreProperties>
</file>